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H_Projects_2020\BRL\City of Cocoa Beach\"/>
    </mc:Choice>
  </mc:AlternateContent>
  <xr:revisionPtr revIDLastSave="0" documentId="13_ncr:1_{EFA150C3-AF11-4608-B9FA-C1E5C405E39A}" xr6:coauthVersionLast="44" xr6:coauthVersionMax="44" xr10:uidLastSave="{00000000-0000-0000-0000-000000000000}"/>
  <bookViews>
    <workbookView xWindow="28680" yWindow="-120" windowWidth="29040" windowHeight="15840" activeTab="1" xr2:uid="{00000000-000D-0000-FFFF-FFFF00000000}"/>
  </bookViews>
  <sheets>
    <sheet name="Notes" sheetId="7" r:id="rId1"/>
    <sheet name="Sheet1" sheetId="11" r:id="rId2"/>
    <sheet name="CompletedProjects" sheetId="4" r:id="rId3"/>
    <sheet name="EducationCalcs" sheetId="8" r:id="rId4"/>
    <sheet name="Retention Efficiency Calcs" sheetId="9" r:id="rId5"/>
    <sheet name="WetDetention" sheetId="10" r:id="rId6"/>
    <sheet name="PlannedProjects" sheetId="5" r:id="rId7"/>
    <sheet name="STAR2019" sheetId="2" r:id="rId8"/>
    <sheet name="PivotTable" sheetId="3" r:id="rId9"/>
    <sheet name="CB_ProjectCalcs" sheetId="1" r:id="rId10"/>
  </sheets>
  <definedNames>
    <definedName name="_xlnm._FilterDatabase" localSheetId="9" hidden="1">CB_ProjectCalcs!$A$1:$AS$1</definedName>
    <definedName name="_xlnm._FilterDatabase" localSheetId="2" hidden="1">CompletedProjects!$A$1:$N$39</definedName>
    <definedName name="_xlnm._FilterDatabase" localSheetId="1" hidden="1">Sheet1!$A$1:$AA$1</definedName>
    <definedName name="_xlnm._FilterDatabase" localSheetId="7" hidden="1">STAR2019!$A$1:$Y$42</definedName>
  </definedNames>
  <calcPr calcId="191029"/>
  <pivotCaches>
    <pivotCache cacheId="14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9" i="4" l="1"/>
  <c r="L5" i="4"/>
  <c r="M5" i="4"/>
  <c r="F25" i="9"/>
  <c r="M37" i="4"/>
  <c r="L37" i="4"/>
  <c r="M35" i="4"/>
  <c r="L35" i="4"/>
  <c r="M34" i="4"/>
  <c r="L34" i="4"/>
  <c r="M24" i="4"/>
  <c r="L24" i="4"/>
  <c r="M23" i="4"/>
  <c r="L23" i="4"/>
  <c r="M22" i="4"/>
  <c r="L22" i="4"/>
  <c r="M19" i="4"/>
  <c r="L19" i="4"/>
  <c r="M8" i="4"/>
  <c r="L8" i="4"/>
  <c r="M7" i="4"/>
  <c r="L7" i="4"/>
  <c r="M6" i="4"/>
  <c r="L6" i="4"/>
  <c r="M4" i="4"/>
  <c r="L4" i="4"/>
  <c r="M3" i="4"/>
  <c r="L3" i="4"/>
  <c r="M2" i="4"/>
  <c r="M39" i="4" s="1"/>
  <c r="L2" i="4"/>
  <c r="B20" i="10"/>
  <c r="B21" i="10"/>
  <c r="B25" i="10"/>
  <c r="B23" i="10" s="1"/>
  <c r="B28" i="10" l="1"/>
  <c r="D18" i="10"/>
  <c r="C18" i="10"/>
  <c r="B18" i="10"/>
  <c r="G3" i="10"/>
  <c r="H3" i="10"/>
  <c r="G4" i="10"/>
  <c r="H4" i="10"/>
  <c r="G5" i="10"/>
  <c r="H5" i="10"/>
  <c r="G6" i="10"/>
  <c r="H6" i="10"/>
  <c r="G7" i="10"/>
  <c r="H7" i="10"/>
  <c r="G8" i="10"/>
  <c r="H8" i="10"/>
  <c r="G9" i="10"/>
  <c r="H9" i="10"/>
  <c r="G10" i="10"/>
  <c r="H10" i="10"/>
  <c r="G11" i="10"/>
  <c r="H11" i="10"/>
  <c r="G12" i="10"/>
  <c r="H12" i="10"/>
  <c r="G13" i="10"/>
  <c r="H13" i="10"/>
  <c r="G14" i="10"/>
  <c r="H14" i="10"/>
  <c r="G15" i="10"/>
  <c r="H15" i="10"/>
  <c r="H2" i="10"/>
  <c r="G2" i="10"/>
  <c r="A18" i="10"/>
  <c r="B27" i="10"/>
  <c r="B30" i="10"/>
  <c r="E18" i="10" l="1"/>
  <c r="I18" i="10" s="1"/>
  <c r="J18" i="10" s="1"/>
  <c r="F16" i="9"/>
  <c r="F34" i="9"/>
  <c r="F41" i="9"/>
  <c r="F126" i="9"/>
  <c r="F150" i="9"/>
  <c r="E230" i="9"/>
  <c r="D230" i="9"/>
  <c r="C230" i="9" s="1"/>
  <c r="E222" i="9"/>
  <c r="D222" i="9"/>
  <c r="C222" i="9"/>
  <c r="B222" i="9"/>
  <c r="F18" i="10" l="1"/>
  <c r="K18" i="10" s="1"/>
  <c r="B230" i="9"/>
  <c r="F222" i="9"/>
  <c r="G222" i="9"/>
  <c r="H222" i="9"/>
  <c r="I222" i="9" s="1"/>
  <c r="H227" i="9"/>
  <c r="G227" i="9"/>
  <c r="H226" i="9"/>
  <c r="G226" i="9"/>
  <c r="H219" i="9"/>
  <c r="G219" i="9"/>
  <c r="H218" i="9"/>
  <c r="G218" i="9"/>
  <c r="H217" i="9"/>
  <c r="G217" i="9"/>
  <c r="E214" i="9"/>
  <c r="D214" i="9"/>
  <c r="B214" i="9"/>
  <c r="H211" i="9"/>
  <c r="G211" i="9"/>
  <c r="H210" i="9"/>
  <c r="G210" i="9"/>
  <c r="H209" i="9"/>
  <c r="G209" i="9"/>
  <c r="H208" i="9"/>
  <c r="G208" i="9"/>
  <c r="H207" i="9"/>
  <c r="G207" i="9"/>
  <c r="H206" i="9"/>
  <c r="C214" i="9" s="1"/>
  <c r="F214" i="9" s="1"/>
  <c r="G206" i="9"/>
  <c r="H205" i="9"/>
  <c r="G205" i="9"/>
  <c r="E202" i="9"/>
  <c r="D202" i="9"/>
  <c r="B202" i="9"/>
  <c r="H199" i="9"/>
  <c r="G199" i="9"/>
  <c r="H198" i="9"/>
  <c r="G198" i="9"/>
  <c r="H197" i="9"/>
  <c r="G197" i="9"/>
  <c r="H196" i="9"/>
  <c r="C202" i="9" s="1"/>
  <c r="F202" i="9" s="1"/>
  <c r="G196" i="9"/>
  <c r="E193" i="9"/>
  <c r="D193" i="9"/>
  <c r="H190" i="9"/>
  <c r="G190" i="9"/>
  <c r="H189" i="9"/>
  <c r="C193" i="9" s="1"/>
  <c r="G189" i="9"/>
  <c r="B193" i="9" s="1"/>
  <c r="E186" i="9"/>
  <c r="D186" i="9"/>
  <c r="B186" i="9"/>
  <c r="H183" i="9"/>
  <c r="G183" i="9"/>
  <c r="H182" i="9"/>
  <c r="G182" i="9"/>
  <c r="H181" i="9"/>
  <c r="G181" i="9"/>
  <c r="H180" i="9"/>
  <c r="C186" i="9" s="1"/>
  <c r="F186" i="9" s="1"/>
  <c r="G180" i="9"/>
  <c r="H179" i="9"/>
  <c r="G179" i="9"/>
  <c r="E176" i="9"/>
  <c r="D176" i="9"/>
  <c r="B176" i="9"/>
  <c r="H173" i="9"/>
  <c r="G173" i="9"/>
  <c r="H172" i="9"/>
  <c r="G172" i="9"/>
  <c r="H171" i="9"/>
  <c r="G171" i="9"/>
  <c r="H170" i="9"/>
  <c r="C176" i="9" s="1"/>
  <c r="F176" i="9" s="1"/>
  <c r="G170" i="9"/>
  <c r="H169" i="9"/>
  <c r="G169" i="9"/>
  <c r="F166" i="9"/>
  <c r="E166" i="9"/>
  <c r="D166" i="9"/>
  <c r="B166" i="9"/>
  <c r="H163" i="9"/>
  <c r="G163" i="9"/>
  <c r="H162" i="9"/>
  <c r="C166" i="9" s="1"/>
  <c r="G162" i="9"/>
  <c r="E159" i="9"/>
  <c r="D159" i="9"/>
  <c r="H156" i="9"/>
  <c r="G156" i="9"/>
  <c r="H155" i="9"/>
  <c r="G155" i="9"/>
  <c r="H154" i="9"/>
  <c r="G154" i="9"/>
  <c r="H153" i="9"/>
  <c r="G153" i="9"/>
  <c r="H152" i="9"/>
  <c r="G152" i="9"/>
  <c r="E149" i="9"/>
  <c r="D149" i="9"/>
  <c r="H146" i="9"/>
  <c r="C149" i="9" s="1"/>
  <c r="G146" i="9"/>
  <c r="B149" i="9" s="1"/>
  <c r="E143" i="9"/>
  <c r="D143" i="9"/>
  <c r="H140" i="9"/>
  <c r="G140" i="9"/>
  <c r="E137" i="9"/>
  <c r="D137" i="9"/>
  <c r="H134" i="9"/>
  <c r="G134" i="9"/>
  <c r="H133" i="9"/>
  <c r="G133" i="9"/>
  <c r="H132" i="9"/>
  <c r="G132" i="9"/>
  <c r="H131" i="9"/>
  <c r="G131" i="9"/>
  <c r="H130" i="9"/>
  <c r="G130" i="9"/>
  <c r="H129" i="9"/>
  <c r="G129" i="9"/>
  <c r="H128" i="9"/>
  <c r="C137" i="9" s="1"/>
  <c r="G128" i="9"/>
  <c r="B137" i="9" s="1"/>
  <c r="E125" i="9"/>
  <c r="D125" i="9"/>
  <c r="H122" i="9"/>
  <c r="G122" i="9"/>
  <c r="H121" i="9"/>
  <c r="G121" i="9"/>
  <c r="H120" i="9"/>
  <c r="G120" i="9"/>
  <c r="H119" i="9"/>
  <c r="G119" i="9"/>
  <c r="H118" i="9"/>
  <c r="G118" i="9"/>
  <c r="E115" i="9"/>
  <c r="D115" i="9"/>
  <c r="H112" i="9"/>
  <c r="G112" i="9"/>
  <c r="H111" i="9"/>
  <c r="G111" i="9"/>
  <c r="H110" i="9"/>
  <c r="G110" i="9"/>
  <c r="H109" i="9"/>
  <c r="C115" i="9" s="1"/>
  <c r="G109" i="9"/>
  <c r="B115" i="9" s="1"/>
  <c r="G106" i="9"/>
  <c r="E106" i="9"/>
  <c r="D106" i="9"/>
  <c r="C106" i="9"/>
  <c r="F106" i="9" s="1"/>
  <c r="H103" i="9"/>
  <c r="G103" i="9"/>
  <c r="H102" i="9"/>
  <c r="G102" i="9"/>
  <c r="B106" i="9" s="1"/>
  <c r="E99" i="9"/>
  <c r="D99" i="9"/>
  <c r="B99" i="9"/>
  <c r="H96" i="9"/>
  <c r="C99" i="9" s="1"/>
  <c r="G96" i="9"/>
  <c r="E93" i="9"/>
  <c r="D93" i="9"/>
  <c r="H90" i="9"/>
  <c r="G90" i="9"/>
  <c r="H89" i="9"/>
  <c r="G89" i="9"/>
  <c r="H88" i="9"/>
  <c r="G88" i="9"/>
  <c r="H87" i="9"/>
  <c r="C93" i="9" s="1"/>
  <c r="G87" i="9"/>
  <c r="B93" i="9" s="1"/>
  <c r="G84" i="9"/>
  <c r="E84" i="9"/>
  <c r="D84" i="9"/>
  <c r="C84" i="9"/>
  <c r="F84" i="9" s="1"/>
  <c r="H81" i="9"/>
  <c r="G81" i="9"/>
  <c r="B84" i="9" s="1"/>
  <c r="G78" i="9"/>
  <c r="E78" i="9"/>
  <c r="D78" i="9"/>
  <c r="C78" i="9"/>
  <c r="F78" i="9" s="1"/>
  <c r="H75" i="9"/>
  <c r="G75" i="9"/>
  <c r="H74" i="9"/>
  <c r="G74" i="9"/>
  <c r="H73" i="9"/>
  <c r="G73" i="9"/>
  <c r="H72" i="9"/>
  <c r="G72" i="9"/>
  <c r="H71" i="9"/>
  <c r="G71" i="9"/>
  <c r="E68" i="9"/>
  <c r="D68" i="9"/>
  <c r="C68" i="9"/>
  <c r="F68" i="9" s="1"/>
  <c r="G68" i="9" s="1"/>
  <c r="H65" i="9"/>
  <c r="G65" i="9"/>
  <c r="H64" i="9"/>
  <c r="G64" i="9"/>
  <c r="E61" i="9"/>
  <c r="D61" i="9"/>
  <c r="B61" i="9"/>
  <c r="H58" i="9"/>
  <c r="G58" i="9"/>
  <c r="H57" i="9"/>
  <c r="C61" i="9" s="1"/>
  <c r="F61" i="9" s="1"/>
  <c r="G57" i="9"/>
  <c r="E54" i="9"/>
  <c r="D54" i="9"/>
  <c r="C54" i="9" s="1"/>
  <c r="H51" i="9"/>
  <c r="G51" i="9"/>
  <c r="H50" i="9"/>
  <c r="G50" i="9"/>
  <c r="F47" i="9"/>
  <c r="E47" i="9"/>
  <c r="D47" i="9"/>
  <c r="B47" i="9"/>
  <c r="H44" i="9"/>
  <c r="G44" i="9"/>
  <c r="H43" i="9"/>
  <c r="C47" i="9" s="1"/>
  <c r="G43" i="9"/>
  <c r="E40" i="9"/>
  <c r="D40" i="9"/>
  <c r="H37" i="9"/>
  <c r="G37" i="9"/>
  <c r="H36" i="9"/>
  <c r="G36" i="9"/>
  <c r="B40" i="9" s="1"/>
  <c r="E33" i="9"/>
  <c r="D33" i="9"/>
  <c r="C33" i="9"/>
  <c r="H30" i="9"/>
  <c r="G30" i="9"/>
  <c r="H29" i="9"/>
  <c r="G29" i="9"/>
  <c r="H28" i="9"/>
  <c r="G28" i="9"/>
  <c r="H27" i="9"/>
  <c r="G27" i="9"/>
  <c r="E24" i="9"/>
  <c r="D24" i="9"/>
  <c r="H21" i="9"/>
  <c r="G21" i="9"/>
  <c r="H20" i="9"/>
  <c r="C24" i="9" s="1"/>
  <c r="G20" i="9"/>
  <c r="B24" i="9" s="1"/>
  <c r="H19" i="9"/>
  <c r="G19" i="9"/>
  <c r="E15" i="9"/>
  <c r="D15" i="9"/>
  <c r="H12" i="9"/>
  <c r="G12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H4" i="9"/>
  <c r="G4" i="9"/>
  <c r="H3" i="9"/>
  <c r="C15" i="9" s="1"/>
  <c r="G3" i="9"/>
  <c r="B15" i="9" s="1"/>
  <c r="H2" i="9"/>
  <c r="G2" i="9"/>
  <c r="J222" i="9" l="1"/>
  <c r="F230" i="9"/>
  <c r="H230" i="9" s="1"/>
  <c r="I230" i="9" s="1"/>
  <c r="G61" i="9"/>
  <c r="H61" i="9"/>
  <c r="I61" i="9" s="1"/>
  <c r="I166" i="9"/>
  <c r="G166" i="9"/>
  <c r="H166" i="9"/>
  <c r="F24" i="9"/>
  <c r="G24" i="9" s="1"/>
  <c r="H84" i="9"/>
  <c r="I84" i="9" s="1"/>
  <c r="J84" i="9" s="1"/>
  <c r="I202" i="9"/>
  <c r="G202" i="9"/>
  <c r="H202" i="9"/>
  <c r="F33" i="9"/>
  <c r="I78" i="9"/>
  <c r="J78" i="9" s="1"/>
  <c r="H78" i="9"/>
  <c r="F99" i="9"/>
  <c r="G99" i="9"/>
  <c r="B125" i="9"/>
  <c r="B143" i="9"/>
  <c r="B159" i="9"/>
  <c r="H186" i="9"/>
  <c r="I186" i="9" s="1"/>
  <c r="G186" i="9"/>
  <c r="B68" i="9"/>
  <c r="H176" i="9"/>
  <c r="I176" i="9" s="1"/>
  <c r="G176" i="9"/>
  <c r="H47" i="9"/>
  <c r="I47" i="9" s="1"/>
  <c r="G47" i="9"/>
  <c r="H106" i="9"/>
  <c r="I106" i="9"/>
  <c r="J106" i="9" s="1"/>
  <c r="G15" i="9"/>
  <c r="F15" i="9"/>
  <c r="B33" i="9"/>
  <c r="B54" i="9"/>
  <c r="H68" i="9"/>
  <c r="I68" i="9" s="1"/>
  <c r="J68" i="9" s="1"/>
  <c r="B78" i="9"/>
  <c r="F93" i="9"/>
  <c r="G93" i="9"/>
  <c r="F115" i="9"/>
  <c r="G115" i="9"/>
  <c r="C125" i="9"/>
  <c r="F125" i="9" s="1"/>
  <c r="C143" i="9"/>
  <c r="F143" i="9" s="1"/>
  <c r="C159" i="9"/>
  <c r="H214" i="9"/>
  <c r="I214" i="9" s="1"/>
  <c r="G214" i="9"/>
  <c r="F54" i="9"/>
  <c r="F137" i="9"/>
  <c r="F149" i="9"/>
  <c r="F159" i="9"/>
  <c r="F193" i="9"/>
  <c r="G193" i="9" s="1"/>
  <c r="G230" i="9" l="1"/>
  <c r="J230" i="9" s="1"/>
  <c r="H125" i="9"/>
  <c r="I125" i="9" s="1"/>
  <c r="G125" i="9"/>
  <c r="H143" i="9"/>
  <c r="I143" i="9" s="1"/>
  <c r="G143" i="9"/>
  <c r="H159" i="9"/>
  <c r="I159" i="9" s="1"/>
  <c r="H149" i="9"/>
  <c r="I149" i="9" s="1"/>
  <c r="H54" i="9"/>
  <c r="I54" i="9" s="1"/>
  <c r="H99" i="9"/>
  <c r="I99" i="9" s="1"/>
  <c r="J99" i="9" s="1"/>
  <c r="G149" i="9"/>
  <c r="J61" i="9"/>
  <c r="I193" i="9"/>
  <c r="J193" i="9" s="1"/>
  <c r="H193" i="9"/>
  <c r="H137" i="9"/>
  <c r="I137" i="9" s="1"/>
  <c r="H93" i="9"/>
  <c r="I93" i="9" s="1"/>
  <c r="J93" i="9" s="1"/>
  <c r="H24" i="9"/>
  <c r="I24" i="9"/>
  <c r="J24" i="9" s="1"/>
  <c r="J214" i="9"/>
  <c r="H115" i="9"/>
  <c r="I115" i="9"/>
  <c r="J115" i="9" s="1"/>
  <c r="H15" i="9"/>
  <c r="I15" i="9" s="1"/>
  <c r="J15" i="9" s="1"/>
  <c r="G54" i="9"/>
  <c r="J176" i="9"/>
  <c r="G159" i="9"/>
  <c r="H33" i="9"/>
  <c r="C40" i="9" s="1"/>
  <c r="F40" i="9" s="1"/>
  <c r="I33" i="9"/>
  <c r="G33" i="9"/>
  <c r="J33" i="9" s="1"/>
  <c r="G137" i="9"/>
  <c r="J47" i="9"/>
  <c r="J186" i="9"/>
  <c r="J202" i="9"/>
  <c r="J166" i="9"/>
  <c r="J159" i="9" l="1"/>
  <c r="J125" i="9"/>
  <c r="J54" i="9"/>
  <c r="J149" i="9"/>
  <c r="J137" i="9"/>
  <c r="J143" i="9"/>
  <c r="H40" i="9"/>
  <c r="I40" i="9"/>
  <c r="G40" i="9"/>
  <c r="J40" i="9" l="1"/>
  <c r="B16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tc={70CF9687-E288-482E-8EFE-83065B2FE65C}</author>
    <author>tc={9C12B42E-74DF-4334-9DCF-42BEBEFEFCB4}</author>
    <author>tc={DE9A05B4-8BBE-407C-89A3-712A2C628AC1}</author>
    <author>tc={47021DC5-8DCB-4D5D-B935-85318EEFF2C8}</author>
    <author>tc={6486D419-2DCB-4EC8-9C08-B7B6B733C7AF}</author>
    <author>tc={0DD74E64-DE85-4C02-9C03-966A59D93854}</author>
    <author>tc={EC13BA50-2E76-4FA2-ACBD-952D48561EEB}</author>
    <author>tc={0AF4B8BD-A076-466A-B936-0136F5018CC5}</author>
    <author>tc={1A069688-6641-4F4D-A919-F35164AC3E6D}</author>
    <author>tc={8B112AC9-1C19-4C87-91D3-3EE6A7EED248}</author>
    <author>tc={8E9C1661-BD81-46A2-A7EA-F41CD8541DD4}</author>
    <author>tc={04CEDA29-EFE0-4DEE-8993-F2B3B842FF5F}</author>
    <author>tc={030BFA79-AE2A-4780-913D-2972BFDD4E6F}</author>
    <author>tc={78951A28-C1F2-4B15-BC9D-9F031153C773}</author>
    <author>tc={72E4CB9F-8C25-456A-91DD-8EA498A4AD05}</author>
    <author>tc={186CC03B-C763-4029-8D6D-AF7140E16210}</author>
    <author>tc={F8B804F9-58F2-4EE9-97AF-F274D9A67447}</author>
    <author>tc={B770E6BA-75AF-4A3B-B521-7E9F682525B6}</author>
    <author>tc={57E7E838-F742-46F8-8AA9-D6B0E8EFACBC}</author>
    <author>tc={F0363E2B-9BBC-4FCF-BE9A-C11FC0B5F5BD}</author>
    <author>tc={726CFFBF-3D8A-42B7-88E5-905F40AF7A0A}</author>
    <author>tc={5AF149B1-8235-4E65-A116-1A3AD07896AC}</author>
    <author>tc={1719A693-4AE4-413F-9BF4-752F68407A97}</author>
    <author>tc={AE52BF36-A6D9-49E4-A24C-678863D91C67}</author>
    <author>tc={83E6FF80-07D0-48CA-8E04-7B610EE7620D}</author>
    <author>tc={0B64B694-8921-41FD-B437-06C72995E97A}</author>
    <author>tc={19716D52-96D1-4731-A701-E975FA594AEB}</author>
  </authors>
  <commentList>
    <comment ref="K14" authorId="0" shapeId="0" xr:uid="{70CF9687-E288-482E-8EFE-83065B2FE65C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3" authorId="1" shapeId="0" xr:uid="{9C12B42E-74DF-4334-9DCF-42BEBEFEFCB4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32" authorId="2" shapeId="0" xr:uid="{DE9A05B4-8BBE-407C-89A3-712A2C628AC1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39" authorId="3" shapeId="0" xr:uid="{47021DC5-8DCB-4D5D-B935-85318EEFF2C8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46" authorId="4" shapeId="0" xr:uid="{6486D419-2DCB-4EC8-9C08-B7B6B733C7A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53" authorId="5" shapeId="0" xr:uid="{0DD74E64-DE85-4C02-9C03-966A59D93854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60" authorId="6" shapeId="0" xr:uid="{EC13BA50-2E76-4FA2-ACBD-952D48561EEB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67" authorId="7" shapeId="0" xr:uid="{0AF4B8BD-A076-466A-B936-0136F5018CC5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77" authorId="8" shapeId="0" xr:uid="{1A069688-6641-4F4D-A919-F35164AC3E6D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83" authorId="9" shapeId="0" xr:uid="{8B112AC9-1C19-4C87-91D3-3EE6A7EED248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92" authorId="10" shapeId="0" xr:uid="{8E9C1661-BD81-46A2-A7EA-F41CD8541DD4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98" authorId="11" shapeId="0" xr:uid="{04CEDA29-EFE0-4DEE-8993-F2B3B842FF5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05" authorId="12" shapeId="0" xr:uid="{030BFA79-AE2A-4780-913D-2972BFDD4E6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14" authorId="13" shapeId="0" xr:uid="{78951A28-C1F2-4B15-BC9D-9F031153C773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24" authorId="14" shapeId="0" xr:uid="{72E4CB9F-8C25-456A-91DD-8EA498A4AD05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36" authorId="15" shapeId="0" xr:uid="{186CC03B-C763-4029-8D6D-AF7140E1621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42" authorId="16" shapeId="0" xr:uid="{F8B804F9-58F2-4EE9-97AF-F274D9A67447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48" authorId="17" shapeId="0" xr:uid="{B770E6BA-75AF-4A3B-B521-7E9F682525B6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58" authorId="18" shapeId="0" xr:uid="{57E7E838-F742-46F8-8AA9-D6B0E8EFACBC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65" authorId="19" shapeId="0" xr:uid="{F0363E2B-9BBC-4FCF-BE9A-C11FC0B5F5BD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75" authorId="20" shapeId="0" xr:uid="{726CFFBF-3D8A-42B7-88E5-905F40AF7A0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85" authorId="21" shapeId="0" xr:uid="{5AF149B1-8235-4E65-A116-1A3AD07896AC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92" authorId="22" shapeId="0" xr:uid="{1719A693-4AE4-413F-9BF4-752F68407A97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01" authorId="23" shapeId="0" xr:uid="{AE52BF36-A6D9-49E4-A24C-678863D91C67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13" authorId="24" shapeId="0" xr:uid="{83E6FF80-07D0-48CA-8E04-7B610EE7620D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21" authorId="25" shapeId="0" xr:uid="{0B64B694-8921-41FD-B437-06C72995E97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29" authorId="26" shapeId="0" xr:uid="{19716D52-96D1-4731-A701-E975FA594AEB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tc={6D20038A-12A7-407B-9547-8B1C6DC4A035}</author>
  </authors>
  <commentList>
    <comment ref="L17" authorId="0" shapeId="0" xr:uid="{6D20038A-12A7-407B-9547-8B1C6DC4A035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</commentList>
</comments>
</file>

<file path=xl/sharedStrings.xml><?xml version="1.0" encoding="utf-8"?>
<sst xmlns="http://schemas.openxmlformats.org/spreadsheetml/2006/main" count="61043" uniqueCount="7362">
  <si>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</si>
  <si>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</si>
  <si>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</si>
  <si>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</si>
  <si>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</si>
  <si>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</si>
  <si>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</si>
  <si>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</si>
  <si>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</si>
  <si>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</si>
  <si>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</si>
  <si>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</si>
  <si>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</si>
  <si>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</si>
  <si>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Proj_Numbe</t>
  </si>
  <si>
    <t>Proj_Name</t>
  </si>
  <si>
    <t>Acres_1</t>
  </si>
  <si>
    <t>ProjNumber</t>
  </si>
  <si>
    <t>ProjName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</si>
  <si>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</si>
  <si>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</si>
  <si>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</si>
  <si>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</si>
  <si>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</si>
  <si>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</si>
  <si>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</si>
  <si>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</si>
  <si>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</si>
  <si>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</si>
  <si>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</si>
  <si>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</si>
  <si>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</si>
  <si>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</si>
  <si>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</si>
  <si>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</si>
  <si>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</si>
  <si>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</si>
  <si>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</si>
  <si>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</si>
  <si>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</si>
  <si>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</si>
  <si>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</si>
  <si>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</si>
  <si>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</si>
  <si>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</si>
  <si>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Natural Lands</t>
  </si>
  <si>
    <t>Banana River</t>
  </si>
  <si>
    <t>B</t>
  </si>
  <si>
    <t>BR3-5, BR7</t>
  </si>
  <si>
    <t>Bays and estuaries</t>
  </si>
  <si>
    <t>CB-01</t>
  </si>
  <si>
    <t>Maritime Hammock Preserve Alum Pond</t>
  </si>
  <si>
    <t>CB-1</t>
  </si>
  <si>
    <t>Brevard County</t>
  </si>
  <si>
    <t>Residential, Medium Density-Two-five dwellingunits per acre</t>
  </si>
  <si>
    <t>Fixed Single Family Units</t>
  </si>
  <si>
    <t>Residential, High Density</t>
  </si>
  <si>
    <t>City of Cocoa Beach</t>
  </si>
  <si>
    <t>Governmental</t>
  </si>
  <si>
    <t>Tourist Services</t>
  </si>
  <si>
    <t>Commercial and Services</t>
  </si>
  <si>
    <t>Retail Sales and Services</t>
  </si>
  <si>
    <t>Professional Services</t>
  </si>
  <si>
    <t>Upland Hardwood Forest</t>
  </si>
  <si>
    <t>Medical and Health Care</t>
  </si>
  <si>
    <t>Parks and Zoos</t>
  </si>
  <si>
    <t>Shrub and Brushland</t>
  </si>
  <si>
    <t>Roads and Highways</t>
  </si>
  <si>
    <t>FDOT District 5</t>
  </si>
  <si>
    <t>CB-10</t>
  </si>
  <si>
    <t>9th St S &amp; Brevard Av Exfiltration</t>
  </si>
  <si>
    <t>Not provided</t>
  </si>
  <si>
    <t>9th St S &amp; Brevard Ave. Exfiltration</t>
  </si>
  <si>
    <t>Not provided.</t>
  </si>
  <si>
    <t>Grass Swales without Swale Blocks or Raised Culverts</t>
  </si>
  <si>
    <t>Completed</t>
  </si>
  <si>
    <t>2013</t>
  </si>
  <si>
    <t>0</t>
  </si>
  <si>
    <t>$300</t>
  </si>
  <si>
    <t>N/A</t>
  </si>
  <si>
    <t>Structural</t>
  </si>
  <si>
    <t>Banana River Lagoon</t>
  </si>
  <si>
    <t>50% of Wet Detention Effciency Calculation in Table 5 and TA</t>
  </si>
  <si>
    <t>yes</t>
  </si>
  <si>
    <t>CB-11</t>
  </si>
  <si>
    <t>321 Jack Dr Exfiltration</t>
  </si>
  <si>
    <t>321 Jack Dr. Exfiltration</t>
  </si>
  <si>
    <t>1</t>
  </si>
  <si>
    <t>$120</t>
  </si>
  <si>
    <t>Residential, High density; Multiple Dwelling Units, Low Rise &lt;Two stories or less&gt;</t>
  </si>
  <si>
    <t>CB-12</t>
  </si>
  <si>
    <t>125 Cedar Av Exfiltration</t>
  </si>
  <si>
    <t>125 Cedar Ave. Exfiltration</t>
  </si>
  <si>
    <t>Wholesale Sales and Services &lt;Excluding warehouses associated with industrial use&gt;</t>
  </si>
  <si>
    <t>CB-13</t>
  </si>
  <si>
    <t>Meade Bioretention Swale</t>
  </si>
  <si>
    <t>Meade Bioretention</t>
  </si>
  <si>
    <t>CB-14</t>
  </si>
  <si>
    <t>Osceola E Bioretention</t>
  </si>
  <si>
    <t>Outside Model Boundary</t>
  </si>
  <si>
    <t>CB-15</t>
  </si>
  <si>
    <t>4th St North N Bioretention</t>
  </si>
  <si>
    <t>4th St. N Bioretention</t>
  </si>
  <si>
    <t>CB-16</t>
  </si>
  <si>
    <t>4th St North S Bioretention</t>
  </si>
  <si>
    <t>4th St. S Bioretention</t>
  </si>
  <si>
    <t>CB-17</t>
  </si>
  <si>
    <t>3rd St South N Bioretention</t>
  </si>
  <si>
    <t>3rd St. South N Bioretention</t>
  </si>
  <si>
    <t>High Density Under Construction</t>
  </si>
  <si>
    <t>CB-18</t>
  </si>
  <si>
    <t>3rd St South S Bioretention</t>
  </si>
  <si>
    <t>3rd St. South S Bioretention</t>
  </si>
  <si>
    <t>Hardwood Conifer Mixed</t>
  </si>
  <si>
    <t>CB-19</t>
  </si>
  <si>
    <t>Holiday Lane Bioretention</t>
  </si>
  <si>
    <t>5</t>
  </si>
  <si>
    <t>$1,200</t>
  </si>
  <si>
    <t>CB-02</t>
  </si>
  <si>
    <t>Ocean Beach Blvd Bioretention/Exfiltration</t>
  </si>
  <si>
    <t>CB-2</t>
  </si>
  <si>
    <t>Other Recreational(Riding stables, go-carttracks, skeet ranges, etc)</t>
  </si>
  <si>
    <t>Residential, High density; Multiple Dwelling Units, High Rise &lt;Three stories or more&gt;</t>
  </si>
  <si>
    <t>CB-20</t>
  </si>
  <si>
    <t>S Banana St.Lucie Swale</t>
  </si>
  <si>
    <t>S Banana/St. Lucie Swale</t>
  </si>
  <si>
    <t>4</t>
  </si>
  <si>
    <t>CB-21</t>
  </si>
  <si>
    <t>CB-22</t>
  </si>
  <si>
    <t>Banana River Retention</t>
  </si>
  <si>
    <t>Dry Detention Pond</t>
  </si>
  <si>
    <t>$1,500</t>
  </si>
  <si>
    <t>10% of TA</t>
  </si>
  <si>
    <t>CB-23</t>
  </si>
  <si>
    <t>CB-24</t>
  </si>
  <si>
    <t>Minutemen/Country Club Swale</t>
  </si>
  <si>
    <t>Minutemen/ Country Club Swale</t>
  </si>
  <si>
    <t>2</t>
  </si>
  <si>
    <t>Golf Course</t>
  </si>
  <si>
    <t>CB-25</t>
  </si>
  <si>
    <t>Palm Av Swale</t>
  </si>
  <si>
    <t>Palm Ave. Swale</t>
  </si>
  <si>
    <t>Institutional (Educational,religious,health and military facilities)</t>
  </si>
  <si>
    <t>CB-26</t>
  </si>
  <si>
    <t>Minutemen/CBHS</t>
  </si>
  <si>
    <t>Minutemen/ CBHS</t>
  </si>
  <si>
    <t>$500</t>
  </si>
  <si>
    <t>Mangrove swamp</t>
  </si>
  <si>
    <t>Herbaceous Dry Prairie</t>
  </si>
  <si>
    <t>Educational Facilities</t>
  </si>
  <si>
    <t>CB-27</t>
  </si>
  <si>
    <t>Minutemen/PW Complex Swale</t>
  </si>
  <si>
    <t>Minutemen/ PW Complex Swale</t>
  </si>
  <si>
    <t>$3,000</t>
  </si>
  <si>
    <t>Sewage Treatment</t>
  </si>
  <si>
    <t>CB-28</t>
  </si>
  <si>
    <t>Tom Warriner/PW Complex Swale</t>
  </si>
  <si>
    <t>Tom Warriner/ PW Complex Swale</t>
  </si>
  <si>
    <t>CB-29</t>
  </si>
  <si>
    <t>Shepard Drive Swale</t>
  </si>
  <si>
    <t>CB-03</t>
  </si>
  <si>
    <t>2nd Street South PCD</t>
  </si>
  <si>
    <t>CB-3</t>
  </si>
  <si>
    <t>Electrical power facilities</t>
  </si>
  <si>
    <t>Religious</t>
  </si>
  <si>
    <t>Residential, Low Density-Less than two dwelling units/acre</t>
  </si>
  <si>
    <t>CB-30</t>
  </si>
  <si>
    <t>CB-31</t>
  </si>
  <si>
    <t>W Gadsden/Banana Swale</t>
  </si>
  <si>
    <t>W Gadsden/ Banana Swale</t>
  </si>
  <si>
    <t>Canceled</t>
  </si>
  <si>
    <t>cancelled</t>
  </si>
  <si>
    <t>CB-32</t>
  </si>
  <si>
    <t>W Pasco/Banana Swale</t>
  </si>
  <si>
    <t>W Pasco/ Banana Swale</t>
  </si>
  <si>
    <t>CB-33</t>
  </si>
  <si>
    <t>CB-35</t>
  </si>
  <si>
    <t>Dino museum/ store, S Cayer, 250 W CBCswy</t>
  </si>
  <si>
    <t>Dino Museum/ Store,  250 W CB Causeway</t>
  </si>
  <si>
    <t>CB-36</t>
  </si>
  <si>
    <t>332-334 N Orlando, contractor</t>
  </si>
  <si>
    <t>332-334 N Orlando</t>
  </si>
  <si>
    <t>CB-39</t>
  </si>
  <si>
    <t>Minutemen Corridor Stormwater Improvement/LID</t>
  </si>
  <si>
    <t>EPA/ DEP/ SJRWMD</t>
  </si>
  <si>
    <t>Minutemen Corridor Stormwater Improvement/ LID</t>
  </si>
  <si>
    <t>Tree canopy, rain gardens/ rain tanks/ previous pavers/ BAM.</t>
  </si>
  <si>
    <t>BMP Treatment Train</t>
  </si>
  <si>
    <t>2016</t>
  </si>
  <si>
    <t>20</t>
  </si>
  <si>
    <t>$2,975,671</t>
  </si>
  <si>
    <t>$12,000</t>
  </si>
  <si>
    <t>TMDL/ EPA/ Legislative/ SJRWMD</t>
  </si>
  <si>
    <t>$779,464</t>
  </si>
  <si>
    <t>G0412</t>
  </si>
  <si>
    <t>BMPTrains</t>
  </si>
  <si>
    <t>CB-04</t>
  </si>
  <si>
    <t>02-1000426-01 Cottage Row Parking Facilities Lot</t>
  </si>
  <si>
    <t>CB-4</t>
  </si>
  <si>
    <t>CB-05</t>
  </si>
  <si>
    <t>03-4800910-01  Shepard Park Improvements</t>
  </si>
  <si>
    <t>CB-5</t>
  </si>
  <si>
    <t>CB-06</t>
  </si>
  <si>
    <t>Burris Way (alley) Exfiltration</t>
  </si>
  <si>
    <t>CB-6</t>
  </si>
  <si>
    <t>CB-07</t>
  </si>
  <si>
    <t>Brevard Av Exfiltration</t>
  </si>
  <si>
    <t>CB-7</t>
  </si>
  <si>
    <t>CB-08</t>
  </si>
  <si>
    <t>50 Danube River Exfiltration</t>
  </si>
  <si>
    <t>CB-8</t>
  </si>
  <si>
    <t>CB-09</t>
  </si>
  <si>
    <t>12 Bougainvillea Dr Exfiltration</t>
  </si>
  <si>
    <t>CB-9</t>
  </si>
  <si>
    <t>ProjID</t>
  </si>
  <si>
    <t>ProjectNumber</t>
  </si>
  <si>
    <t>TNReduction(lbs/yr)</t>
  </si>
  <si>
    <t>TPReduction(lbs/yr)</t>
  </si>
  <si>
    <t>CostAnnualO&amp;M</t>
  </si>
  <si>
    <t>Structural, Non-structural, or Trade</t>
  </si>
  <si>
    <t>(Original) Project Status</t>
  </si>
  <si>
    <t>Year Project Added</t>
  </si>
  <si>
    <t>Start Date</t>
  </si>
  <si>
    <t>Wet detention pond with alum.</t>
  </si>
  <si>
    <t>Wet Detention Pond</t>
  </si>
  <si>
    <t>DEP</t>
  </si>
  <si>
    <t>Ocean Beach Blvd. Bioretention/ Exfiltration</t>
  </si>
  <si>
    <t>DEP - $1,150,000</t>
  </si>
  <si>
    <t>G0170</t>
  </si>
  <si>
    <t>Baffle Boxes- Second Generation</t>
  </si>
  <si>
    <t>Cottage Row Parking Facilities Lot</t>
  </si>
  <si>
    <t>Exfiltration Trench</t>
  </si>
  <si>
    <t>Shepard Park Improvements</t>
  </si>
  <si>
    <t>Brevard Ave. Exfiltration</t>
  </si>
  <si>
    <t>12 Bougainvillea Dr. Exfiltration</t>
  </si>
  <si>
    <t>Cancelled</t>
  </si>
  <si>
    <t>CB-34</t>
  </si>
  <si>
    <t>32 Inlet Baskets</t>
  </si>
  <si>
    <t>BMP Cleanout</t>
  </si>
  <si>
    <t>Non-structural</t>
  </si>
  <si>
    <t>CB-37</t>
  </si>
  <si>
    <t>Street Sweeping</t>
  </si>
  <si>
    <t>Ongoing</t>
  </si>
  <si>
    <t>CB-38</t>
  </si>
  <si>
    <t>Education Efforts</t>
  </si>
  <si>
    <t>FYN; landscape, irrigation, fertilizer, and pet waste ordinances; public service announcements (PSAs); pamphlets; website; Illicit Discharge Program.</t>
  </si>
  <si>
    <t>TBD</t>
  </si>
  <si>
    <t>Design</t>
  </si>
  <si>
    <t>CB-40</t>
  </si>
  <si>
    <t>Convair Cove SW LID</t>
  </si>
  <si>
    <t>Planned</t>
  </si>
  <si>
    <t>Envisioned, but Not Funded</t>
  </si>
  <si>
    <t>2017</t>
  </si>
  <si>
    <t>CB-41</t>
  </si>
  <si>
    <t>1st Street N./ Brevard SW LID</t>
  </si>
  <si>
    <t>Sum of Acres</t>
  </si>
  <si>
    <t>Sum of TN_Load</t>
  </si>
  <si>
    <t>Sum of TP_Load</t>
  </si>
  <si>
    <t>(blank)</t>
  </si>
  <si>
    <t>Count of AcresTreated</t>
  </si>
  <si>
    <t>Max of AcresTreated</t>
  </si>
  <si>
    <t>TN Efficiency</t>
  </si>
  <si>
    <t>TP Efficiency</t>
  </si>
  <si>
    <t>TN Reduction</t>
  </si>
  <si>
    <t>TP Reduction</t>
  </si>
  <si>
    <t>Notes</t>
  </si>
  <si>
    <t>uesd previous credit</t>
  </si>
  <si>
    <t>Tabs</t>
  </si>
  <si>
    <t>Pivot Table</t>
  </si>
  <si>
    <t>Summary of starting loads, comparison of STAR Treatment Area acres (TA) to modeled acres, and description for calculating each effciency for each project</t>
  </si>
  <si>
    <t>STAR2019</t>
  </si>
  <si>
    <t>STAR2019 Workbook received and formatted January 2019</t>
  </si>
  <si>
    <t>A project description was not provided for the following prjects:</t>
  </si>
  <si>
    <t>PlannedProjects</t>
  </si>
  <si>
    <t>List of planned projects with notes</t>
  </si>
  <si>
    <t>Retention Efficiency Calcs</t>
  </si>
  <si>
    <t>representative of previously collected data related to Online Retention Projects</t>
  </si>
  <si>
    <t>EducationCalcs</t>
  </si>
  <si>
    <t>representative of previously collected data related to Education Efforts</t>
  </si>
  <si>
    <t>CompletedProjects</t>
  </si>
  <si>
    <t>List of completed project reduction Calculations with notes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</si>
  <si>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</si>
  <si>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</si>
  <si>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</si>
  <si>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</si>
  <si>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</si>
  <si>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</si>
  <si>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</si>
  <si>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</si>
  <si>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</si>
  <si>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</si>
  <si>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</si>
  <si>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</si>
  <si>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</si>
  <si>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</si>
  <si>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</si>
  <si>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</si>
  <si>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</si>
  <si>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</si>
  <si>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</si>
  <si>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</si>
  <si>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</si>
  <si>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</si>
  <si>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DCIA%</t>
  </si>
  <si>
    <t>IMP%</t>
  </si>
  <si>
    <t>Count of LC2015</t>
  </si>
  <si>
    <t>Parameter Assignments - Manning's n and % DCIA</t>
  </si>
  <si>
    <t>FLUCCS</t>
  </si>
  <si>
    <t>Generalized Landuse Description</t>
  </si>
  <si>
    <t>Manning's n</t>
  </si>
  <si>
    <t>IMP %</t>
  </si>
  <si>
    <t>Mean Annual Mass Removal Efficiencies for 0.25-inches of Retention in Zone 2</t>
  </si>
  <si>
    <t>NDCIA
CN</t>
  </si>
  <si>
    <t>Percent DCIA</t>
  </si>
  <si>
    <t>retention in inches</t>
  </si>
  <si>
    <t>Weighted % DCIA</t>
  </si>
  <si>
    <t>Weighted % Impervious</t>
  </si>
  <si>
    <t>sum weight value</t>
  </si>
  <si>
    <t>total acres</t>
  </si>
  <si>
    <t>impervious acres</t>
  </si>
  <si>
    <t>pervious acers</t>
  </si>
  <si>
    <t>DCIA value</t>
  </si>
  <si>
    <t>NonDCIA impervious acres</t>
  </si>
  <si>
    <t>NDCIA-CN</t>
  </si>
  <si>
    <t>Curve Number for non impervious</t>
  </si>
  <si>
    <t>Curve number for pervious areas</t>
  </si>
  <si>
    <t>Mean Annual Mass Removal Efficiencies for 0.50-inches of Retention in Zone 2</t>
  </si>
  <si>
    <t>Mean Annual Mass Removal Efficiencies for 0.75-inches of Retention in Zone 2</t>
  </si>
  <si>
    <t>Mean Annual Mass Removal Efficiencies for 1.00-inches of Retention in Zone 2</t>
  </si>
  <si>
    <t>Mean Annual Mass Removal Efficiencies for 1.25-inches of Retention in Zone 2</t>
  </si>
  <si>
    <t>Mean Annual Mass Removal Efficiencies for 1.50-inches of Retention in Zone 2</t>
  </si>
  <si>
    <t>Mean Annual Mass Removal Efficiencies for 1.75-inches of Retention in Zone 2</t>
  </si>
  <si>
    <t>2100W</t>
  </si>
  <si>
    <t>Mean Annual Mass Removal Efficiencies for 2.00-inches of Retention in Zone 2</t>
  </si>
  <si>
    <t>Mean Annual Mass Removal Efficiencies for 2.25-inches of Retention in Zone 2</t>
  </si>
  <si>
    <t>Mean Annual Mass Removal Efficiencies for 2.50-inches of Retention in Zone 2</t>
  </si>
  <si>
    <t>Mean Annual Mass Removal Efficiencies for 2.75-inches of Retention in Zone 2</t>
  </si>
  <si>
    <t>Mean Annual Mass Removal Efficiencies for 3.00-inches of Retention in Zone 2</t>
  </si>
  <si>
    <t>Mean Annual Mass Removal Efficiencies for 3.25-inches of Retention in Zone 2</t>
  </si>
  <si>
    <t>Mean Annual Mass Removal Efficiencies for 3.50-inches of Retention in Zone 2</t>
  </si>
  <si>
    <t>Mean Annual Mass Removal Efficiencies for 3.75-inches of Retention in Zone 2</t>
  </si>
  <si>
    <t>Mean Annual Mass Removal Efficiencies for 4.00-inches of Retention in Zone 2</t>
  </si>
  <si>
    <t>All City of Cocoa Beach project shapefiles in our records clipped to the Load Estimation Tool (LET)</t>
  </si>
  <si>
    <t>CB_ProjectCalcs</t>
  </si>
  <si>
    <t>Minimum retention in inches:</t>
  </si>
  <si>
    <t>Maximum retention in inches:</t>
  </si>
  <si>
    <t>Efficiency:</t>
  </si>
  <si>
    <t>Need Retention Depth</t>
  </si>
  <si>
    <t>need retention depth</t>
  </si>
  <si>
    <t>confirm retention depth</t>
  </si>
  <si>
    <t>detention time</t>
  </si>
  <si>
    <t>permanent pool volume</t>
  </si>
  <si>
    <t>acre-ft</t>
  </si>
  <si>
    <t>Parameter</t>
  </si>
  <si>
    <t>value</t>
  </si>
  <si>
    <t>units</t>
  </si>
  <si>
    <t>ac-ft/yr</t>
  </si>
  <si>
    <t>days/yr</t>
  </si>
  <si>
    <t>Drainage area to pond</t>
  </si>
  <si>
    <t>acres</t>
  </si>
  <si>
    <t>Mean annual runoff coefficient</t>
  </si>
  <si>
    <t>Mean annual rainfall</t>
  </si>
  <si>
    <t>in/yr</t>
  </si>
  <si>
    <t>Conversion factor 2</t>
  </si>
  <si>
    <t>Conversion factor 1</t>
  </si>
  <si>
    <t>ft/in</t>
  </si>
  <si>
    <t>Annual Runoff Inputs</t>
  </si>
  <si>
    <t>NDCIA CN</t>
  </si>
  <si>
    <t>DCIA</t>
  </si>
  <si>
    <t>NDCIA CN- DCIA</t>
  </si>
  <si>
    <t>Runoff Coefficient Zone 2</t>
  </si>
  <si>
    <t>30-0</t>
  </si>
  <si>
    <t>30-1</t>
  </si>
  <si>
    <t>30-2</t>
  </si>
  <si>
    <t>30-3</t>
  </si>
  <si>
    <t>30-4</t>
  </si>
  <si>
    <t>30-5</t>
  </si>
  <si>
    <t>30-6</t>
  </si>
  <si>
    <t>30-7</t>
  </si>
  <si>
    <t>30-8</t>
  </si>
  <si>
    <t>30-9</t>
  </si>
  <si>
    <t>30-10</t>
  </si>
  <si>
    <t>30-11</t>
  </si>
  <si>
    <t>30-12</t>
  </si>
  <si>
    <t>30-13</t>
  </si>
  <si>
    <t>30-14</t>
  </si>
  <si>
    <t>30-15</t>
  </si>
  <si>
    <t>30-16</t>
  </si>
  <si>
    <t>30-17</t>
  </si>
  <si>
    <t>30-18</t>
  </si>
  <si>
    <t>30-19</t>
  </si>
  <si>
    <t>30-20</t>
  </si>
  <si>
    <t>30-21</t>
  </si>
  <si>
    <t>30-22</t>
  </si>
  <si>
    <t>30-23</t>
  </si>
  <si>
    <t>30-24</t>
  </si>
  <si>
    <t>30-25</t>
  </si>
  <si>
    <t>30-26</t>
  </si>
  <si>
    <t>30-27</t>
  </si>
  <si>
    <t>30-28</t>
  </si>
  <si>
    <t>30-29</t>
  </si>
  <si>
    <t>30-30</t>
  </si>
  <si>
    <t>30-31</t>
  </si>
  <si>
    <t>30-32</t>
  </si>
  <si>
    <t>30-33</t>
  </si>
  <si>
    <t>30-34</t>
  </si>
  <si>
    <t>30-35</t>
  </si>
  <si>
    <t>30-36</t>
  </si>
  <si>
    <t>30-37</t>
  </si>
  <si>
    <t>30-38</t>
  </si>
  <si>
    <t>30-39</t>
  </si>
  <si>
    <t>30-40</t>
  </si>
  <si>
    <t>30-41</t>
  </si>
  <si>
    <t>30-42</t>
  </si>
  <si>
    <t>30-43</t>
  </si>
  <si>
    <t>30-44</t>
  </si>
  <si>
    <t>30-45</t>
  </si>
  <si>
    <t>30-46</t>
  </si>
  <si>
    <t>30-47</t>
  </si>
  <si>
    <t>30-48</t>
  </si>
  <si>
    <t>30-49</t>
  </si>
  <si>
    <t>30-50</t>
  </si>
  <si>
    <t>30-51</t>
  </si>
  <si>
    <t>30-52</t>
  </si>
  <si>
    <t>30-53</t>
  </si>
  <si>
    <t>30-54</t>
  </si>
  <si>
    <t>30-55</t>
  </si>
  <si>
    <t>30-56</t>
  </si>
  <si>
    <t>30-57</t>
  </si>
  <si>
    <t>30-58</t>
  </si>
  <si>
    <t>30-59</t>
  </si>
  <si>
    <t>30-60</t>
  </si>
  <si>
    <t>30-61</t>
  </si>
  <si>
    <t>30-62</t>
  </si>
  <si>
    <t>30-63</t>
  </si>
  <si>
    <t>30-64</t>
  </si>
  <si>
    <t>30-65</t>
  </si>
  <si>
    <t>30-66</t>
  </si>
  <si>
    <t>30-67</t>
  </si>
  <si>
    <t>30-68</t>
  </si>
  <si>
    <t>30-69</t>
  </si>
  <si>
    <t>30-70</t>
  </si>
  <si>
    <t>30-71</t>
  </si>
  <si>
    <t>30-72</t>
  </si>
  <si>
    <t>30-73</t>
  </si>
  <si>
    <t>30-74</t>
  </si>
  <si>
    <t>30-75</t>
  </si>
  <si>
    <t>30-76</t>
  </si>
  <si>
    <t>30-77</t>
  </si>
  <si>
    <t>30-78</t>
  </si>
  <si>
    <t>30-79</t>
  </si>
  <si>
    <t>30-80</t>
  </si>
  <si>
    <t>30-81</t>
  </si>
  <si>
    <t>30-82</t>
  </si>
  <si>
    <t>30-83</t>
  </si>
  <si>
    <t>30-84</t>
  </si>
  <si>
    <t>30-85</t>
  </si>
  <si>
    <t>30-86</t>
  </si>
  <si>
    <t>30-87</t>
  </si>
  <si>
    <t>30-88</t>
  </si>
  <si>
    <t>30-89</t>
  </si>
  <si>
    <t>30-90</t>
  </si>
  <si>
    <t>30-91</t>
  </si>
  <si>
    <t>30-92</t>
  </si>
  <si>
    <t>30-93</t>
  </si>
  <si>
    <t>30-94</t>
  </si>
  <si>
    <t>30-95</t>
  </si>
  <si>
    <t>30-96</t>
  </si>
  <si>
    <t>30-97</t>
  </si>
  <si>
    <t>30-98</t>
  </si>
  <si>
    <t>30-99</t>
  </si>
  <si>
    <t>30-100</t>
  </si>
  <si>
    <t>31-0</t>
  </si>
  <si>
    <t>31-1</t>
  </si>
  <si>
    <t>31-2</t>
  </si>
  <si>
    <t>31-3</t>
  </si>
  <si>
    <t>31-4</t>
  </si>
  <si>
    <t>31-5</t>
  </si>
  <si>
    <t>31-6</t>
  </si>
  <si>
    <t>31-7</t>
  </si>
  <si>
    <t>31-8</t>
  </si>
  <si>
    <t>31-9</t>
  </si>
  <si>
    <t>31-10</t>
  </si>
  <si>
    <t>31-11</t>
  </si>
  <si>
    <t>31-12</t>
  </si>
  <si>
    <t>31-13</t>
  </si>
  <si>
    <t>31-14</t>
  </si>
  <si>
    <t>31-15</t>
  </si>
  <si>
    <t>31-16</t>
  </si>
  <si>
    <t>31-17</t>
  </si>
  <si>
    <t>31-18</t>
  </si>
  <si>
    <t>31-19</t>
  </si>
  <si>
    <t>31-20</t>
  </si>
  <si>
    <t>31-21</t>
  </si>
  <si>
    <t>31-22</t>
  </si>
  <si>
    <t>31-23</t>
  </si>
  <si>
    <t>31-24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</si>
  <si>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</si>
  <si>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</si>
  <si>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</si>
  <si>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</si>
  <si>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</si>
  <si>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</si>
  <si>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</si>
  <si>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</si>
  <si>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31-33</t>
  </si>
  <si>
    <t>31-34</t>
  </si>
  <si>
    <t>31-35</t>
  </si>
  <si>
    <t>31-36</t>
  </si>
  <si>
    <t>31-37</t>
  </si>
  <si>
    <t>31-38</t>
  </si>
  <si>
    <t>31-39</t>
  </si>
  <si>
    <t>31-40</t>
  </si>
  <si>
    <t>31-41</t>
  </si>
  <si>
    <t>31-42</t>
  </si>
  <si>
    <t>31-43</t>
  </si>
  <si>
    <t>31-44</t>
  </si>
  <si>
    <t>31-45</t>
  </si>
  <si>
    <t>31-46</t>
  </si>
  <si>
    <t>31-47</t>
  </si>
  <si>
    <t>31-48</t>
  </si>
  <si>
    <t>31-49</t>
  </si>
  <si>
    <t>31-50</t>
  </si>
  <si>
    <t>31-51</t>
  </si>
  <si>
    <t>31-52</t>
  </si>
  <si>
    <t>31-53</t>
  </si>
  <si>
    <t>31-54</t>
  </si>
  <si>
    <t>31-55</t>
  </si>
  <si>
    <t>31-56</t>
  </si>
  <si>
    <t>31-57</t>
  </si>
  <si>
    <t>31-58</t>
  </si>
  <si>
    <t>31-59</t>
  </si>
  <si>
    <t>31-60</t>
  </si>
  <si>
    <t>31-61</t>
  </si>
  <si>
    <t>31-62</t>
  </si>
  <si>
    <t>31-63</t>
  </si>
  <si>
    <t>31-64</t>
  </si>
  <si>
    <t>31-65</t>
  </si>
  <si>
    <t>31-66</t>
  </si>
  <si>
    <t>31-67</t>
  </si>
  <si>
    <t>31-68</t>
  </si>
  <si>
    <t>31-69</t>
  </si>
  <si>
    <t>31-70</t>
  </si>
  <si>
    <t>31-71</t>
  </si>
  <si>
    <t>31-72</t>
  </si>
  <si>
    <t>31-73</t>
  </si>
  <si>
    <t>31-74</t>
  </si>
  <si>
    <t>31-75</t>
  </si>
  <si>
    <t>31-76</t>
  </si>
  <si>
    <t>31-77</t>
  </si>
  <si>
    <t>31-78</t>
  </si>
  <si>
    <t>31-79</t>
  </si>
  <si>
    <t>31-80</t>
  </si>
  <si>
    <t>31-81</t>
  </si>
  <si>
    <t>31-82</t>
  </si>
  <si>
    <t>31-83</t>
  </si>
  <si>
    <t>31-84</t>
  </si>
  <si>
    <t>31-85</t>
  </si>
  <si>
    <t>31-86</t>
  </si>
  <si>
    <t>31-87</t>
  </si>
  <si>
    <t>31-88</t>
  </si>
  <si>
    <t>31-89</t>
  </si>
  <si>
    <t>31-90</t>
  </si>
  <si>
    <t>31-91</t>
  </si>
  <si>
    <t>31-92</t>
  </si>
  <si>
    <t>31-93</t>
  </si>
  <si>
    <t>31-94</t>
  </si>
  <si>
    <t>31-95</t>
  </si>
  <si>
    <t>31-96</t>
  </si>
  <si>
    <t>31-97</t>
  </si>
  <si>
    <t>31-98</t>
  </si>
  <si>
    <t>31-99</t>
  </si>
  <si>
    <t>31-100</t>
  </si>
  <si>
    <t>32-0</t>
  </si>
  <si>
    <t>32-1</t>
  </si>
  <si>
    <t>32-2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</si>
  <si>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</si>
  <si>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</si>
  <si>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</si>
  <si>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</si>
  <si>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</si>
  <si>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</si>
  <si>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</si>
  <si>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</si>
  <si>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</si>
  <si>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32-12</t>
  </si>
  <si>
    <t>32-13</t>
  </si>
  <si>
    <t>32-14</t>
  </si>
  <si>
    <t>32-15</t>
  </si>
  <si>
    <t>32-16</t>
  </si>
  <si>
    <t>32-17</t>
  </si>
  <si>
    <t>32-18</t>
  </si>
  <si>
    <t>32-19</t>
  </si>
  <si>
    <t>32-20</t>
  </si>
  <si>
    <t>32-21</t>
  </si>
  <si>
    <t>32-22</t>
  </si>
  <si>
    <t>32-23</t>
  </si>
  <si>
    <t>32-24</t>
  </si>
  <si>
    <t>32-25</t>
  </si>
  <si>
    <t>32-26</t>
  </si>
  <si>
    <t>32-27</t>
  </si>
  <si>
    <t>32-28</t>
  </si>
  <si>
    <t>32-29</t>
  </si>
  <si>
    <t>32-30</t>
  </si>
  <si>
    <t>32-31</t>
  </si>
  <si>
    <t>32-32</t>
  </si>
  <si>
    <t>32-33</t>
  </si>
  <si>
    <t>32-34</t>
  </si>
  <si>
    <t>32-35</t>
  </si>
  <si>
    <t>32-36</t>
  </si>
  <si>
    <t>32-37</t>
  </si>
  <si>
    <t>32-38</t>
  </si>
  <si>
    <t>32-39</t>
  </si>
  <si>
    <t>32-40</t>
  </si>
  <si>
    <t>32-41</t>
  </si>
  <si>
    <t>32-42</t>
  </si>
  <si>
    <t>32-43</t>
  </si>
  <si>
    <t>32-44</t>
  </si>
  <si>
    <t>32-45</t>
  </si>
  <si>
    <t>32-46</t>
  </si>
  <si>
    <t>32-47</t>
  </si>
  <si>
    <t>32-48</t>
  </si>
  <si>
    <t>32-49</t>
  </si>
  <si>
    <t>32-50</t>
  </si>
  <si>
    <t>32-51</t>
  </si>
  <si>
    <t>32-52</t>
  </si>
  <si>
    <t>32-53</t>
  </si>
  <si>
    <t>32-54</t>
  </si>
  <si>
    <t>32-55</t>
  </si>
  <si>
    <t>32-56</t>
  </si>
  <si>
    <t>32-57</t>
  </si>
  <si>
    <t>32-58</t>
  </si>
  <si>
    <t>32-59</t>
  </si>
  <si>
    <t>32-60</t>
  </si>
  <si>
    <t>32-61</t>
  </si>
  <si>
    <t>32-62</t>
  </si>
  <si>
    <t>32-63</t>
  </si>
  <si>
    <t>32-64</t>
  </si>
  <si>
    <t>32-65</t>
  </si>
  <si>
    <t>32-66</t>
  </si>
  <si>
    <t>32-67</t>
  </si>
  <si>
    <t>32-68</t>
  </si>
  <si>
    <t>32-69</t>
  </si>
  <si>
    <t>32-70</t>
  </si>
  <si>
    <t>32-71</t>
  </si>
  <si>
    <t>32-72</t>
  </si>
  <si>
    <t>32-73</t>
  </si>
  <si>
    <t>32-74</t>
  </si>
  <si>
    <t>32-75</t>
  </si>
  <si>
    <t>32-76</t>
  </si>
  <si>
    <t>32-77</t>
  </si>
  <si>
    <t>32-78</t>
  </si>
  <si>
    <t>32-79</t>
  </si>
  <si>
    <t>32-80</t>
  </si>
  <si>
    <t>32-81</t>
  </si>
  <si>
    <t>32-82</t>
  </si>
  <si>
    <t>32-83</t>
  </si>
  <si>
    <t>32-84</t>
  </si>
  <si>
    <t>32-85</t>
  </si>
  <si>
    <t>32-86</t>
  </si>
  <si>
    <t>32-87</t>
  </si>
  <si>
    <t>32-88</t>
  </si>
  <si>
    <t>32-89</t>
  </si>
  <si>
    <t>32-90</t>
  </si>
  <si>
    <t>32-91</t>
  </si>
  <si>
    <t>32-92</t>
  </si>
  <si>
    <t>32-93</t>
  </si>
  <si>
    <t>32-94</t>
  </si>
  <si>
    <t>32-95</t>
  </si>
  <si>
    <t>32-96</t>
  </si>
  <si>
    <t>32-97</t>
  </si>
  <si>
    <t>32-98</t>
  </si>
  <si>
    <t>32-99</t>
  </si>
  <si>
    <t>32-100</t>
  </si>
  <si>
    <t>33-0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</si>
  <si>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</si>
  <si>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</si>
  <si>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</si>
  <si>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</si>
  <si>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</si>
  <si>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</si>
  <si>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</si>
  <si>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</si>
  <si>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</si>
  <si>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</si>
  <si>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</si>
  <si>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33-12</t>
  </si>
  <si>
    <t>33-13</t>
  </si>
  <si>
    <t>33-14</t>
  </si>
  <si>
    <t>33-15</t>
  </si>
  <si>
    <t>33-16</t>
  </si>
  <si>
    <t>33-17</t>
  </si>
  <si>
    <t>33-18</t>
  </si>
  <si>
    <t>33-19</t>
  </si>
  <si>
    <t>33-20</t>
  </si>
  <si>
    <t>33-21</t>
  </si>
  <si>
    <t>33-22</t>
  </si>
  <si>
    <t>33-23</t>
  </si>
  <si>
    <t>33-24</t>
  </si>
  <si>
    <t>33-25</t>
  </si>
  <si>
    <t>33-26</t>
  </si>
  <si>
    <t>33-27</t>
  </si>
  <si>
    <t>33-28</t>
  </si>
  <si>
    <t>33-29</t>
  </si>
  <si>
    <t>33-30</t>
  </si>
  <si>
    <t>33-31</t>
  </si>
  <si>
    <t>33-32</t>
  </si>
  <si>
    <t>33-33</t>
  </si>
  <si>
    <t>33-34</t>
  </si>
  <si>
    <t>33-35</t>
  </si>
  <si>
    <t>33-36</t>
  </si>
  <si>
    <t>33-37</t>
  </si>
  <si>
    <t>33-38</t>
  </si>
  <si>
    <t>33-39</t>
  </si>
  <si>
    <t>33-40</t>
  </si>
  <si>
    <t>33-41</t>
  </si>
  <si>
    <t>33-42</t>
  </si>
  <si>
    <t>33-43</t>
  </si>
  <si>
    <t>33-44</t>
  </si>
  <si>
    <t>33-45</t>
  </si>
  <si>
    <t>33-46</t>
  </si>
  <si>
    <t>33-47</t>
  </si>
  <si>
    <t>33-48</t>
  </si>
  <si>
    <t>33-49</t>
  </si>
  <si>
    <t>33-50</t>
  </si>
  <si>
    <t>33-51</t>
  </si>
  <si>
    <t>33-52</t>
  </si>
  <si>
    <t>33-53</t>
  </si>
  <si>
    <t>33-54</t>
  </si>
  <si>
    <t>33-55</t>
  </si>
  <si>
    <t>33-56</t>
  </si>
  <si>
    <t>33-57</t>
  </si>
  <si>
    <t>33-58</t>
  </si>
  <si>
    <t>33-59</t>
  </si>
  <si>
    <t>33-60</t>
  </si>
  <si>
    <t>33-61</t>
  </si>
  <si>
    <t>33-62</t>
  </si>
  <si>
    <t>33-63</t>
  </si>
  <si>
    <t>33-64</t>
  </si>
  <si>
    <t>33-65</t>
  </si>
  <si>
    <t>33-66</t>
  </si>
  <si>
    <t>33-67</t>
  </si>
  <si>
    <t>33-68</t>
  </si>
  <si>
    <t>33-69</t>
  </si>
  <si>
    <t>33-70</t>
  </si>
  <si>
    <t>33-71</t>
  </si>
  <si>
    <t>33-72</t>
  </si>
  <si>
    <t>33-73</t>
  </si>
  <si>
    <t>33-74</t>
  </si>
  <si>
    <t>33-75</t>
  </si>
  <si>
    <t>33-76</t>
  </si>
  <si>
    <t>33-77</t>
  </si>
  <si>
    <t>33-78</t>
  </si>
  <si>
    <t>33-79</t>
  </si>
  <si>
    <t>33-80</t>
  </si>
  <si>
    <t>33-81</t>
  </si>
  <si>
    <t>33-82</t>
  </si>
  <si>
    <t>33-83</t>
  </si>
  <si>
    <t>33-84</t>
  </si>
  <si>
    <t>33-85</t>
  </si>
  <si>
    <t>33-86</t>
  </si>
  <si>
    <t>33-87</t>
  </si>
  <si>
    <t>33-88</t>
  </si>
  <si>
    <t>33-89</t>
  </si>
  <si>
    <t>33-90</t>
  </si>
  <si>
    <t>33-91</t>
  </si>
  <si>
    <t>33-92</t>
  </si>
  <si>
    <t>33-93</t>
  </si>
  <si>
    <t>33-94</t>
  </si>
  <si>
    <t>33-95</t>
  </si>
  <si>
    <t>33-96</t>
  </si>
  <si>
    <t>33-97</t>
  </si>
  <si>
    <t>33-98</t>
  </si>
  <si>
    <t>33-99</t>
  </si>
  <si>
    <t>33-100</t>
  </si>
  <si>
    <t>34-0</t>
  </si>
  <si>
    <t>34-1</t>
  </si>
  <si>
    <t>34-2</t>
  </si>
  <si>
    <t>34-3</t>
  </si>
  <si>
    <t>34-4</t>
  </si>
  <si>
    <t>34-5</t>
  </si>
  <si>
    <t>34-6</t>
  </si>
  <si>
    <t>34-7</t>
  </si>
  <si>
    <t>34-8</t>
  </si>
  <si>
    <t>34-9</t>
  </si>
  <si>
    <t>34-10</t>
  </si>
  <si>
    <t>34-11</t>
  </si>
  <si>
    <t>34-12</t>
  </si>
  <si>
    <t>34-13</t>
  </si>
  <si>
    <t>34-14</t>
  </si>
  <si>
    <t>34-15</t>
  </si>
  <si>
    <t>34-16</t>
  </si>
  <si>
    <t>34-17</t>
  </si>
  <si>
    <t>34-18</t>
  </si>
  <si>
    <t>34-19</t>
  </si>
  <si>
    <t>34-20</t>
  </si>
  <si>
    <t>34-21</t>
  </si>
  <si>
    <t>34-22</t>
  </si>
  <si>
    <t>34-23</t>
  </si>
  <si>
    <t>34-24</t>
  </si>
  <si>
    <t>34-25</t>
  </si>
  <si>
    <t>34-26</t>
  </si>
  <si>
    <t>34-27</t>
  </si>
  <si>
    <t>34-28</t>
  </si>
  <si>
    <t>34-29</t>
  </si>
  <si>
    <t>34-30</t>
  </si>
  <si>
    <t>34-31</t>
  </si>
  <si>
    <t>34-32</t>
  </si>
  <si>
    <t>34-33</t>
  </si>
  <si>
    <t>34-34</t>
  </si>
  <si>
    <t>34-35</t>
  </si>
  <si>
    <t>34-36</t>
  </si>
  <si>
    <t>34-37</t>
  </si>
  <si>
    <t>34-38</t>
  </si>
  <si>
    <t>34-39</t>
  </si>
  <si>
    <t>34-40</t>
  </si>
  <si>
    <t>34-41</t>
  </si>
  <si>
    <t>34-42</t>
  </si>
  <si>
    <t>34-43</t>
  </si>
  <si>
    <t>34-44</t>
  </si>
  <si>
    <t>34-45</t>
  </si>
  <si>
    <t>34-46</t>
  </si>
  <si>
    <t>34-47</t>
  </si>
  <si>
    <t>34-48</t>
  </si>
  <si>
    <t>34-49</t>
  </si>
  <si>
    <t>34-50</t>
  </si>
  <si>
    <t>34-51</t>
  </si>
  <si>
    <t>34-52</t>
  </si>
  <si>
    <t>34-53</t>
  </si>
  <si>
    <t>34-54</t>
  </si>
  <si>
    <t>34-55</t>
  </si>
  <si>
    <t>34-56</t>
  </si>
  <si>
    <t>34-57</t>
  </si>
  <si>
    <t>34-58</t>
  </si>
  <si>
    <t>34-59</t>
  </si>
  <si>
    <t>34-60</t>
  </si>
  <si>
    <t>34-61</t>
  </si>
  <si>
    <t>34-62</t>
  </si>
  <si>
    <t>34-63</t>
  </si>
  <si>
    <t>34-64</t>
  </si>
  <si>
    <t>34-65</t>
  </si>
  <si>
    <t>34-66</t>
  </si>
  <si>
    <t>34-67</t>
  </si>
  <si>
    <t>34-68</t>
  </si>
  <si>
    <t>34-69</t>
  </si>
  <si>
    <t>34-70</t>
  </si>
  <si>
    <t>34-71</t>
  </si>
  <si>
    <t>34-72</t>
  </si>
  <si>
    <t>34-73</t>
  </si>
  <si>
    <t>34-74</t>
  </si>
  <si>
    <t>34-75</t>
  </si>
  <si>
    <t>34-76</t>
  </si>
  <si>
    <t>34-77</t>
  </si>
  <si>
    <t>34-78</t>
  </si>
  <si>
    <t>34-79</t>
  </si>
  <si>
    <t>34-80</t>
  </si>
  <si>
    <t>34-81</t>
  </si>
  <si>
    <t>34-82</t>
  </si>
  <si>
    <t>34-83</t>
  </si>
  <si>
    <t>34-84</t>
  </si>
  <si>
    <t>34-85</t>
  </si>
  <si>
    <t>34-86</t>
  </si>
  <si>
    <t>34-87</t>
  </si>
  <si>
    <t>34-88</t>
  </si>
  <si>
    <t>34-89</t>
  </si>
  <si>
    <t>34-90</t>
  </si>
  <si>
    <t>34-91</t>
  </si>
  <si>
    <t>34-92</t>
  </si>
  <si>
    <t>34-93</t>
  </si>
  <si>
    <t>34-94</t>
  </si>
  <si>
    <t>34-95</t>
  </si>
  <si>
    <t>34-96</t>
  </si>
  <si>
    <t>34-97</t>
  </si>
  <si>
    <t>34-98</t>
  </si>
  <si>
    <t>34-99</t>
  </si>
  <si>
    <t>34-100</t>
  </si>
  <si>
    <t>35-0</t>
  </si>
  <si>
    <t>35-1</t>
  </si>
  <si>
    <t>35-2</t>
  </si>
  <si>
    <t>35-3</t>
  </si>
  <si>
    <t>35-4</t>
  </si>
  <si>
    <t>35-5</t>
  </si>
  <si>
    <t>35-6</t>
  </si>
  <si>
    <t>35-7</t>
  </si>
  <si>
    <t>35-8</t>
  </si>
  <si>
    <t>35-9</t>
  </si>
  <si>
    <t>35-10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</si>
  <si>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</si>
  <si>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</si>
  <si>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</si>
  <si>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</si>
  <si>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</si>
  <si>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</si>
  <si>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</si>
  <si>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</si>
  <si>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</si>
  <si>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</si>
  <si>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35-21</t>
  </si>
  <si>
    <t>35-22</t>
  </si>
  <si>
    <t>35-23</t>
  </si>
  <si>
    <t>35-24</t>
  </si>
  <si>
    <t>35-25</t>
  </si>
  <si>
    <t>35-26</t>
  </si>
  <si>
    <t>35-27</t>
  </si>
  <si>
    <t>35-28</t>
  </si>
  <si>
    <t>35-29</t>
  </si>
  <si>
    <t>35-30</t>
  </si>
  <si>
    <t>35-31</t>
  </si>
  <si>
    <t>35-32</t>
  </si>
  <si>
    <t>35-33</t>
  </si>
  <si>
    <t>35-34</t>
  </si>
  <si>
    <t>35-35</t>
  </si>
  <si>
    <t>35-36</t>
  </si>
  <si>
    <t>35-37</t>
  </si>
  <si>
    <t>35-38</t>
  </si>
  <si>
    <t>35-39</t>
  </si>
  <si>
    <t>35-40</t>
  </si>
  <si>
    <t>35-41</t>
  </si>
  <si>
    <t>35-42</t>
  </si>
  <si>
    <t>35-43</t>
  </si>
  <si>
    <t>35-44</t>
  </si>
  <si>
    <t>35-45</t>
  </si>
  <si>
    <t>35-46</t>
  </si>
  <si>
    <t>35-47</t>
  </si>
  <si>
    <t>35-48</t>
  </si>
  <si>
    <t>35-49</t>
  </si>
  <si>
    <t>35-50</t>
  </si>
  <si>
    <t>35-51</t>
  </si>
  <si>
    <t>35-52</t>
  </si>
  <si>
    <t>35-53</t>
  </si>
  <si>
    <t>35-54</t>
  </si>
  <si>
    <t>35-55</t>
  </si>
  <si>
    <t>35-56</t>
  </si>
  <si>
    <t>35-57</t>
  </si>
  <si>
    <t>35-58</t>
  </si>
  <si>
    <t>35-59</t>
  </si>
  <si>
    <t>35-60</t>
  </si>
  <si>
    <t>35-61</t>
  </si>
  <si>
    <t>35-62</t>
  </si>
  <si>
    <t>35-63</t>
  </si>
  <si>
    <t>35-64</t>
  </si>
  <si>
    <t>35-65</t>
  </si>
  <si>
    <t>35-66</t>
  </si>
  <si>
    <t>35-67</t>
  </si>
  <si>
    <t>35-68</t>
  </si>
  <si>
    <t>35-69</t>
  </si>
  <si>
    <t>35-70</t>
  </si>
  <si>
    <t>35-71</t>
  </si>
  <si>
    <t>35-72</t>
  </si>
  <si>
    <t>35-73</t>
  </si>
  <si>
    <t>35-74</t>
  </si>
  <si>
    <t>35-75</t>
  </si>
  <si>
    <t>35-76</t>
  </si>
  <si>
    <t>35-77</t>
  </si>
  <si>
    <t>35-78</t>
  </si>
  <si>
    <t>35-79</t>
  </si>
  <si>
    <t>35-80</t>
  </si>
  <si>
    <t>35-81</t>
  </si>
  <si>
    <t>35-82</t>
  </si>
  <si>
    <t>35-83</t>
  </si>
  <si>
    <t>35-84</t>
  </si>
  <si>
    <t>35-85</t>
  </si>
  <si>
    <t>35-86</t>
  </si>
  <si>
    <t>35-87</t>
  </si>
  <si>
    <t>35-88</t>
  </si>
  <si>
    <t>35-89</t>
  </si>
  <si>
    <t>35-90</t>
  </si>
  <si>
    <t>35-91</t>
  </si>
  <si>
    <t>35-92</t>
  </si>
  <si>
    <t>35-93</t>
  </si>
  <si>
    <t>35-94</t>
  </si>
  <si>
    <t>35-95</t>
  </si>
  <si>
    <t>35-96</t>
  </si>
  <si>
    <t>35-97</t>
  </si>
  <si>
    <t>35-98</t>
  </si>
  <si>
    <t>35-99</t>
  </si>
  <si>
    <t>35-100</t>
  </si>
  <si>
    <t>36-0</t>
  </si>
  <si>
    <t>36-1</t>
  </si>
  <si>
    <t>36-2</t>
  </si>
  <si>
    <t>36-3</t>
  </si>
  <si>
    <t>36-4</t>
  </si>
  <si>
    <t>36-5</t>
  </si>
  <si>
    <t>36-6</t>
  </si>
  <si>
    <t>36-7</t>
  </si>
  <si>
    <t>36-8</t>
  </si>
  <si>
    <t>36-9</t>
  </si>
  <si>
    <t>36-10</t>
  </si>
  <si>
    <t>36-11</t>
  </si>
  <si>
    <t>36-12</t>
  </si>
  <si>
    <t>36-13</t>
  </si>
  <si>
    <t>36-14</t>
  </si>
  <si>
    <t>36-15</t>
  </si>
  <si>
    <t>36-16</t>
  </si>
  <si>
    <t>36-17</t>
  </si>
  <si>
    <t>36-18</t>
  </si>
  <si>
    <t>36-19</t>
  </si>
  <si>
    <t>36-20</t>
  </si>
  <si>
    <t>36-21</t>
  </si>
  <si>
    <t>36-22</t>
  </si>
  <si>
    <t>36-23</t>
  </si>
  <si>
    <t>36-24</t>
  </si>
  <si>
    <t>36-25</t>
  </si>
  <si>
    <t>36-26</t>
  </si>
  <si>
    <t>36-27</t>
  </si>
  <si>
    <t>36-28</t>
  </si>
  <si>
    <t>36-29</t>
  </si>
  <si>
    <t>36-30</t>
  </si>
  <si>
    <t>36-31</t>
  </si>
  <si>
    <t>36-32</t>
  </si>
  <si>
    <t>36-33</t>
  </si>
  <si>
    <t>36-34</t>
  </si>
  <si>
    <t>36-35</t>
  </si>
  <si>
    <t>36-36</t>
  </si>
  <si>
    <t>36-37</t>
  </si>
  <si>
    <t>36-38</t>
  </si>
  <si>
    <t>36-39</t>
  </si>
  <si>
    <t>36-40</t>
  </si>
  <si>
    <t>36-41</t>
  </si>
  <si>
    <t>36-42</t>
  </si>
  <si>
    <t>36-43</t>
  </si>
  <si>
    <t>36-44</t>
  </si>
  <si>
    <t>36-45</t>
  </si>
  <si>
    <t>36-46</t>
  </si>
  <si>
    <t>36-47</t>
  </si>
  <si>
    <t>36-48</t>
  </si>
  <si>
    <t>36-49</t>
  </si>
  <si>
    <t>36-50</t>
  </si>
  <si>
    <t>36-51</t>
  </si>
  <si>
    <t>36-52</t>
  </si>
  <si>
    <t>36-53</t>
  </si>
  <si>
    <t>36-54</t>
  </si>
  <si>
    <t>36-55</t>
  </si>
  <si>
    <t>36-56</t>
  </si>
  <si>
    <t>36-57</t>
  </si>
  <si>
    <t>36-58</t>
  </si>
  <si>
    <t>36-59</t>
  </si>
  <si>
    <t>36-60</t>
  </si>
  <si>
    <t>36-61</t>
  </si>
  <si>
    <t>36-62</t>
  </si>
  <si>
    <t>36-63</t>
  </si>
  <si>
    <t>36-64</t>
  </si>
  <si>
    <t>36-65</t>
  </si>
  <si>
    <t>36-66</t>
  </si>
  <si>
    <t>36-67</t>
  </si>
  <si>
    <t>36-68</t>
  </si>
  <si>
    <t>36-69</t>
  </si>
  <si>
    <t>36-70</t>
  </si>
  <si>
    <t>36-71</t>
  </si>
  <si>
    <t>36-72</t>
  </si>
  <si>
    <t>36-73</t>
  </si>
  <si>
    <t>36-74</t>
  </si>
  <si>
    <t>36-75</t>
  </si>
  <si>
    <t>36-76</t>
  </si>
  <si>
    <t>36-77</t>
  </si>
  <si>
    <t>36-78</t>
  </si>
  <si>
    <t>36-79</t>
  </si>
  <si>
    <t>36-80</t>
  </si>
  <si>
    <t>36-81</t>
  </si>
  <si>
    <t>36-82</t>
  </si>
  <si>
    <t>36-83</t>
  </si>
  <si>
    <t>36-84</t>
  </si>
  <si>
    <t>36-85</t>
  </si>
  <si>
    <t>36-86</t>
  </si>
  <si>
    <t>36-87</t>
  </si>
  <si>
    <t>36-88</t>
  </si>
  <si>
    <t>36-89</t>
  </si>
  <si>
    <t>36-90</t>
  </si>
  <si>
    <t>36-91</t>
  </si>
  <si>
    <t>36-92</t>
  </si>
  <si>
    <t>36-93</t>
  </si>
  <si>
    <t>36-94</t>
  </si>
  <si>
    <t>36-95</t>
  </si>
  <si>
    <t>36-96</t>
  </si>
  <si>
    <t>36-97</t>
  </si>
  <si>
    <t>36-98</t>
  </si>
  <si>
    <t>36-99</t>
  </si>
  <si>
    <t>36-100</t>
  </si>
  <si>
    <t>37-0</t>
  </si>
  <si>
    <t>37-1</t>
  </si>
  <si>
    <t>37-2</t>
  </si>
  <si>
    <t>37-3</t>
  </si>
  <si>
    <t>37-4</t>
  </si>
  <si>
    <t>37-5</t>
  </si>
  <si>
    <t>37-6</t>
  </si>
  <si>
    <t>37-7</t>
  </si>
  <si>
    <t>37-8</t>
  </si>
  <si>
    <t>37-9</t>
  </si>
  <si>
    <t>37-10</t>
  </si>
  <si>
    <t>37-11</t>
  </si>
  <si>
    <t>37-12</t>
  </si>
  <si>
    <t>37-13</t>
  </si>
  <si>
    <t>37-14</t>
  </si>
  <si>
    <t>37-15</t>
  </si>
  <si>
    <t>37-16</t>
  </si>
  <si>
    <t>37-17</t>
  </si>
  <si>
    <t>37-18</t>
  </si>
  <si>
    <t>37-19</t>
  </si>
  <si>
    <t>37-20</t>
  </si>
  <si>
    <t>37-21</t>
  </si>
  <si>
    <t>37-22</t>
  </si>
  <si>
    <t>37-23</t>
  </si>
  <si>
    <t>37-24</t>
  </si>
  <si>
    <t>37-25</t>
  </si>
  <si>
    <t>37-26</t>
  </si>
  <si>
    <t>37-27</t>
  </si>
  <si>
    <t>37-28</t>
  </si>
  <si>
    <t>37-29</t>
  </si>
  <si>
    <t>37-30</t>
  </si>
  <si>
    <t>37-31</t>
  </si>
  <si>
    <t>37-32</t>
  </si>
  <si>
    <t>37-33</t>
  </si>
  <si>
    <t>37-34</t>
  </si>
  <si>
    <t>37-35</t>
  </si>
  <si>
    <t>37-36</t>
  </si>
  <si>
    <t>37-37</t>
  </si>
  <si>
    <t>37-38</t>
  </si>
  <si>
    <t>37-39</t>
  </si>
  <si>
    <t>37-40</t>
  </si>
  <si>
    <t>37-41</t>
  </si>
  <si>
    <t>37-42</t>
  </si>
  <si>
    <t>37-43</t>
  </si>
  <si>
    <t>37-44</t>
  </si>
  <si>
    <t>37-45</t>
  </si>
  <si>
    <t>37-46</t>
  </si>
  <si>
    <t>37-47</t>
  </si>
  <si>
    <t>37-48</t>
  </si>
  <si>
    <t>37-49</t>
  </si>
  <si>
    <t>37-50</t>
  </si>
  <si>
    <t>37-51</t>
  </si>
  <si>
    <t>37-52</t>
  </si>
  <si>
    <t>37-53</t>
  </si>
  <si>
    <t>37-54</t>
  </si>
  <si>
    <t>37-55</t>
  </si>
  <si>
    <t>37-56</t>
  </si>
  <si>
    <t>37-57</t>
  </si>
  <si>
    <t>37-58</t>
  </si>
  <si>
    <t>37-59</t>
  </si>
  <si>
    <t>37-60</t>
  </si>
  <si>
    <t>37-61</t>
  </si>
  <si>
    <t>37-62</t>
  </si>
  <si>
    <t>37-63</t>
  </si>
  <si>
    <t>37-64</t>
  </si>
  <si>
    <t>37-65</t>
  </si>
  <si>
    <t>37-66</t>
  </si>
  <si>
    <t>37-67</t>
  </si>
  <si>
    <t>37-68</t>
  </si>
  <si>
    <t>37-69</t>
  </si>
  <si>
    <t>37-70</t>
  </si>
  <si>
    <t>37-71</t>
  </si>
  <si>
    <t>37-72</t>
  </si>
  <si>
    <t>37-73</t>
  </si>
  <si>
    <t>37-74</t>
  </si>
  <si>
    <t>37-75</t>
  </si>
  <si>
    <t>37-76</t>
  </si>
  <si>
    <t>37-77</t>
  </si>
  <si>
    <t>37-78</t>
  </si>
  <si>
    <t>37-79</t>
  </si>
  <si>
    <t>37-80</t>
  </si>
  <si>
    <t>37-81</t>
  </si>
  <si>
    <t>37-82</t>
  </si>
  <si>
    <t>37-83</t>
  </si>
  <si>
    <t>37-84</t>
  </si>
  <si>
    <t>37-85</t>
  </si>
  <si>
    <t>37-86</t>
  </si>
  <si>
    <t>37-87</t>
  </si>
  <si>
    <t>37-88</t>
  </si>
  <si>
    <t>37-89</t>
  </si>
  <si>
    <t>37-90</t>
  </si>
  <si>
    <t>37-91</t>
  </si>
  <si>
    <t>37-92</t>
  </si>
  <si>
    <t>37-93</t>
  </si>
  <si>
    <t>37-94</t>
  </si>
  <si>
    <t>37-95</t>
  </si>
  <si>
    <t>37-96</t>
  </si>
  <si>
    <t>37-97</t>
  </si>
  <si>
    <t>37-98</t>
  </si>
  <si>
    <t>37-99</t>
  </si>
  <si>
    <t>37-100</t>
  </si>
  <si>
    <t>38-0</t>
  </si>
  <si>
    <t>38-1</t>
  </si>
  <si>
    <t>38-2</t>
  </si>
  <si>
    <t>38-3</t>
  </si>
  <si>
    <t>38-4</t>
  </si>
  <si>
    <t>38-5</t>
  </si>
  <si>
    <t>38-6</t>
  </si>
  <si>
    <t>38-7</t>
  </si>
  <si>
    <t>38-8</t>
  </si>
  <si>
    <t>38-9</t>
  </si>
  <si>
    <t>38-10</t>
  </si>
  <si>
    <t>38-11</t>
  </si>
  <si>
    <t>38-12</t>
  </si>
  <si>
    <t>38-13</t>
  </si>
  <si>
    <t>38-14</t>
  </si>
  <si>
    <t>38-15</t>
  </si>
  <si>
    <t>38-16</t>
  </si>
  <si>
    <t>38-17</t>
  </si>
  <si>
    <t>38-18</t>
  </si>
  <si>
    <t>38-19</t>
  </si>
  <si>
    <t>38-20</t>
  </si>
  <si>
    <t>38-21</t>
  </si>
  <si>
    <t>38-22</t>
  </si>
  <si>
    <t>38-23</t>
  </si>
  <si>
    <t>38-24</t>
  </si>
  <si>
    <t>38-25</t>
  </si>
  <si>
    <t>38-26</t>
  </si>
  <si>
    <t>38-27</t>
  </si>
  <si>
    <t>38-28</t>
  </si>
  <si>
    <t>38-29</t>
  </si>
  <si>
    <t>38-30</t>
  </si>
  <si>
    <t>38-31</t>
  </si>
  <si>
    <t>38-32</t>
  </si>
  <si>
    <t>38-33</t>
  </si>
  <si>
    <t>38-34</t>
  </si>
  <si>
    <t>38-35</t>
  </si>
  <si>
    <t>38-36</t>
  </si>
  <si>
    <t>38-37</t>
  </si>
  <si>
    <t>38-38</t>
  </si>
  <si>
    <t>38-39</t>
  </si>
  <si>
    <t>38-40</t>
  </si>
  <si>
    <t>38-41</t>
  </si>
  <si>
    <t>38-42</t>
  </si>
  <si>
    <t>38-43</t>
  </si>
  <si>
    <t>38-44</t>
  </si>
  <si>
    <t>38-45</t>
  </si>
  <si>
    <t>38-46</t>
  </si>
  <si>
    <t>38-47</t>
  </si>
  <si>
    <t>38-48</t>
  </si>
  <si>
    <t>38-49</t>
  </si>
  <si>
    <t>38-50</t>
  </si>
  <si>
    <t>38-51</t>
  </si>
  <si>
    <t>38-52</t>
  </si>
  <si>
    <t>38-53</t>
  </si>
  <si>
    <t>38-54</t>
  </si>
  <si>
    <t>38-55</t>
  </si>
  <si>
    <t>38-56</t>
  </si>
  <si>
    <t>38-57</t>
  </si>
  <si>
    <t>38-58</t>
  </si>
  <si>
    <t>38-59</t>
  </si>
  <si>
    <t>38-60</t>
  </si>
  <si>
    <t>38-61</t>
  </si>
  <si>
    <t>38-62</t>
  </si>
  <si>
    <t>38-63</t>
  </si>
  <si>
    <t>38-64</t>
  </si>
  <si>
    <t>38-65</t>
  </si>
  <si>
    <t>38-66</t>
  </si>
  <si>
    <t>38-67</t>
  </si>
  <si>
    <t>38-68</t>
  </si>
  <si>
    <t>38-69</t>
  </si>
  <si>
    <t>38-70</t>
  </si>
  <si>
    <t>38-71</t>
  </si>
  <si>
    <t>38-72</t>
  </si>
  <si>
    <t>38-73</t>
  </si>
  <si>
    <t>38-74</t>
  </si>
  <si>
    <t>38-75</t>
  </si>
  <si>
    <t>38-76</t>
  </si>
  <si>
    <t>38-77</t>
  </si>
  <si>
    <t>38-78</t>
  </si>
  <si>
    <t>38-79</t>
  </si>
  <si>
    <t>38-80</t>
  </si>
  <si>
    <t>38-81</t>
  </si>
  <si>
    <t>38-82</t>
  </si>
  <si>
    <t>38-83</t>
  </si>
  <si>
    <t>38-84</t>
  </si>
  <si>
    <t>38-85</t>
  </si>
  <si>
    <t>38-86</t>
  </si>
  <si>
    <t>38-87</t>
  </si>
  <si>
    <t>38-88</t>
  </si>
  <si>
    <t>38-89</t>
  </si>
  <si>
    <t>38-90</t>
  </si>
  <si>
    <t>38-91</t>
  </si>
  <si>
    <t>38-92</t>
  </si>
  <si>
    <t>38-93</t>
  </si>
  <si>
    <t>38-94</t>
  </si>
  <si>
    <t>38-95</t>
  </si>
  <si>
    <t>38-96</t>
  </si>
  <si>
    <t>38-97</t>
  </si>
  <si>
    <t>38-98</t>
  </si>
  <si>
    <t>38-99</t>
  </si>
  <si>
    <t>38-100</t>
  </si>
  <si>
    <t>39-0</t>
  </si>
  <si>
    <t>39-1</t>
  </si>
  <si>
    <t>39-2</t>
  </si>
  <si>
    <t>39-3</t>
  </si>
  <si>
    <t>39-4</t>
  </si>
  <si>
    <t>39-5</t>
  </si>
  <si>
    <t>39-6</t>
  </si>
  <si>
    <t>39-7</t>
  </si>
  <si>
    <t>39-8</t>
  </si>
  <si>
    <t>39-9</t>
  </si>
  <si>
    <t>39-10</t>
  </si>
  <si>
    <t>39-11</t>
  </si>
  <si>
    <t>39-12</t>
  </si>
  <si>
    <t>39-13</t>
  </si>
  <si>
    <t>39-14</t>
  </si>
  <si>
    <t>39-15</t>
  </si>
  <si>
    <t>39-16</t>
  </si>
  <si>
    <t>39-17</t>
  </si>
  <si>
    <t>39-18</t>
  </si>
  <si>
    <t>39-19</t>
  </si>
  <si>
    <t>39-20</t>
  </si>
  <si>
    <t>39-21</t>
  </si>
  <si>
    <t>39-22</t>
  </si>
  <si>
    <t>39-23</t>
  </si>
  <si>
    <t>39-24</t>
  </si>
  <si>
    <t>39-25</t>
  </si>
  <si>
    <t>39-26</t>
  </si>
  <si>
    <t>39-27</t>
  </si>
  <si>
    <t>39-28</t>
  </si>
  <si>
    <t>39-29</t>
  </si>
  <si>
    <t>39-30</t>
  </si>
  <si>
    <t>39-31</t>
  </si>
  <si>
    <t>39-32</t>
  </si>
  <si>
    <t>39-33</t>
  </si>
  <si>
    <t>39-34</t>
  </si>
  <si>
    <t>39-35</t>
  </si>
  <si>
    <t>39-36</t>
  </si>
  <si>
    <t>39-37</t>
  </si>
  <si>
    <t>39-38</t>
  </si>
  <si>
    <t>39-39</t>
  </si>
  <si>
    <t>39-40</t>
  </si>
  <si>
    <t>39-41</t>
  </si>
  <si>
    <t>39-42</t>
  </si>
  <si>
    <t>39-43</t>
  </si>
  <si>
    <t>39-44</t>
  </si>
  <si>
    <t>39-45</t>
  </si>
  <si>
    <t>39-46</t>
  </si>
  <si>
    <t>39-47</t>
  </si>
  <si>
    <t>39-48</t>
  </si>
  <si>
    <t>39-49</t>
  </si>
  <si>
    <t>39-50</t>
  </si>
  <si>
    <t>39-51</t>
  </si>
  <si>
    <t>39-52</t>
  </si>
  <si>
    <t>39-53</t>
  </si>
  <si>
    <t>39-54</t>
  </si>
  <si>
    <t>39-55</t>
  </si>
  <si>
    <t>39-56</t>
  </si>
  <si>
    <t>39-57</t>
  </si>
  <si>
    <t>39-58</t>
  </si>
  <si>
    <t>39-59</t>
  </si>
  <si>
    <t>39-60</t>
  </si>
  <si>
    <t>39-61</t>
  </si>
  <si>
    <t>39-62</t>
  </si>
  <si>
    <t>39-63</t>
  </si>
  <si>
    <t>39-64</t>
  </si>
  <si>
    <t>39-65</t>
  </si>
  <si>
    <t>39-66</t>
  </si>
  <si>
    <t>39-67</t>
  </si>
  <si>
    <t>39-68</t>
  </si>
  <si>
    <t>39-69</t>
  </si>
  <si>
    <t>39-70</t>
  </si>
  <si>
    <t>39-71</t>
  </si>
  <si>
    <t>39-72</t>
  </si>
  <si>
    <t>39-73</t>
  </si>
  <si>
    <t>39-74</t>
  </si>
  <si>
    <t>39-75</t>
  </si>
  <si>
    <t>39-76</t>
  </si>
  <si>
    <t>39-77</t>
  </si>
  <si>
    <t>39-78</t>
  </si>
  <si>
    <t>39-79</t>
  </si>
  <si>
    <t>39-80</t>
  </si>
  <si>
    <t>39-81</t>
  </si>
  <si>
    <t>39-82</t>
  </si>
  <si>
    <t>39-83</t>
  </si>
  <si>
    <t>39-84</t>
  </si>
  <si>
    <t>39-85</t>
  </si>
  <si>
    <t>39-86</t>
  </si>
  <si>
    <t>39-87</t>
  </si>
  <si>
    <t>39-88</t>
  </si>
  <si>
    <t>39-89</t>
  </si>
  <si>
    <t>39-90</t>
  </si>
  <si>
    <t>39-91</t>
  </si>
  <si>
    <t>39-92</t>
  </si>
  <si>
    <t>39-93</t>
  </si>
  <si>
    <t>39-94</t>
  </si>
  <si>
    <t>39-95</t>
  </si>
  <si>
    <t>39-96</t>
  </si>
  <si>
    <t>39-97</t>
  </si>
  <si>
    <t>39-98</t>
  </si>
  <si>
    <t>39-99</t>
  </si>
  <si>
    <t>39-100</t>
  </si>
  <si>
    <t>40-0</t>
  </si>
  <si>
    <t>40-1</t>
  </si>
  <si>
    <t>40-2</t>
  </si>
  <si>
    <t>40-3</t>
  </si>
  <si>
    <t>40-4</t>
  </si>
  <si>
    <t>40-5</t>
  </si>
  <si>
    <t>40-6</t>
  </si>
  <si>
    <t>40-7</t>
  </si>
  <si>
    <t>40-8</t>
  </si>
  <si>
    <t>40-9</t>
  </si>
  <si>
    <t>40-10</t>
  </si>
  <si>
    <t>40-11</t>
  </si>
  <si>
    <t>40-12</t>
  </si>
  <si>
    <t>40-13</t>
  </si>
  <si>
    <t>40-14</t>
  </si>
  <si>
    <t>40-15</t>
  </si>
  <si>
    <t>40-16</t>
  </si>
  <si>
    <t>40-17</t>
  </si>
  <si>
    <t>40-18</t>
  </si>
  <si>
    <t>40-19</t>
  </si>
  <si>
    <t>40-20</t>
  </si>
  <si>
    <t>40-21</t>
  </si>
  <si>
    <t>40-22</t>
  </si>
  <si>
    <t>40-23</t>
  </si>
  <si>
    <t>40-24</t>
  </si>
  <si>
    <t>40-25</t>
  </si>
  <si>
    <t>40-26</t>
  </si>
  <si>
    <t>40-27</t>
  </si>
  <si>
    <t>40-28</t>
  </si>
  <si>
    <t>40-29</t>
  </si>
  <si>
    <t>40-30</t>
  </si>
  <si>
    <t>40-31</t>
  </si>
  <si>
    <t>40-32</t>
  </si>
  <si>
    <t>40-33</t>
  </si>
  <si>
    <t>40-34</t>
  </si>
  <si>
    <t>40-35</t>
  </si>
  <si>
    <t>40-36</t>
  </si>
  <si>
    <t>40-37</t>
  </si>
  <si>
    <t>40-38</t>
  </si>
  <si>
    <t>40-39</t>
  </si>
  <si>
    <t>40-40</t>
  </si>
  <si>
    <t>40-41</t>
  </si>
  <si>
    <t>40-42</t>
  </si>
  <si>
    <t>40-43</t>
  </si>
  <si>
    <t>40-44</t>
  </si>
  <si>
    <t>40-45</t>
  </si>
  <si>
    <t>40-46</t>
  </si>
  <si>
    <t>40-47</t>
  </si>
  <si>
    <t>40-48</t>
  </si>
  <si>
    <t>40-49</t>
  </si>
  <si>
    <t>40-50</t>
  </si>
  <si>
    <t>40-51</t>
  </si>
  <si>
    <t>40-52</t>
  </si>
  <si>
    <t>40-53</t>
  </si>
  <si>
    <t>40-54</t>
  </si>
  <si>
    <t>40-55</t>
  </si>
  <si>
    <t>40-56</t>
  </si>
  <si>
    <t>40-57</t>
  </si>
  <si>
    <t>40-58</t>
  </si>
  <si>
    <t>40-59</t>
  </si>
  <si>
    <t>40-60</t>
  </si>
  <si>
    <t>40-61</t>
  </si>
  <si>
    <t>40-62</t>
  </si>
  <si>
    <t>40-63</t>
  </si>
  <si>
    <t>40-64</t>
  </si>
  <si>
    <t>40-65</t>
  </si>
  <si>
    <t>40-66</t>
  </si>
  <si>
    <t>40-67</t>
  </si>
  <si>
    <t>40-68</t>
  </si>
  <si>
    <t>40-69</t>
  </si>
  <si>
    <t>40-70</t>
  </si>
  <si>
    <t>40-71</t>
  </si>
  <si>
    <t>40-72</t>
  </si>
  <si>
    <t>40-73</t>
  </si>
  <si>
    <t>40-74</t>
  </si>
  <si>
    <t>40-75</t>
  </si>
  <si>
    <t>40-76</t>
  </si>
  <si>
    <t>40-77</t>
  </si>
  <si>
    <t>40-78</t>
  </si>
  <si>
    <t>40-79</t>
  </si>
  <si>
    <t>40-80</t>
  </si>
  <si>
    <t>40-81</t>
  </si>
  <si>
    <t>40-82</t>
  </si>
  <si>
    <t>40-83</t>
  </si>
  <si>
    <t>40-84</t>
  </si>
  <si>
    <t>40-85</t>
  </si>
  <si>
    <t>40-86</t>
  </si>
  <si>
    <t>40-87</t>
  </si>
  <si>
    <t>40-88</t>
  </si>
  <si>
    <t>40-89</t>
  </si>
  <si>
    <t>40-90</t>
  </si>
  <si>
    <t>40-91</t>
  </si>
  <si>
    <t>40-92</t>
  </si>
  <si>
    <t>40-93</t>
  </si>
  <si>
    <t>40-94</t>
  </si>
  <si>
    <t>40-95</t>
  </si>
  <si>
    <t>40-96</t>
  </si>
  <si>
    <t>40-97</t>
  </si>
  <si>
    <t>40-98</t>
  </si>
  <si>
    <t>40-99</t>
  </si>
  <si>
    <t>40-100</t>
  </si>
  <si>
    <t>41-0</t>
  </si>
  <si>
    <t>41-1</t>
  </si>
  <si>
    <t>41-2</t>
  </si>
  <si>
    <t>41-3</t>
  </si>
  <si>
    <t>41-4</t>
  </si>
  <si>
    <t>41-5</t>
  </si>
  <si>
    <t>41-6</t>
  </si>
  <si>
    <t>41-7</t>
  </si>
  <si>
    <t>41-8</t>
  </si>
  <si>
    <t>41-9</t>
  </si>
  <si>
    <t>41-10</t>
  </si>
  <si>
    <t>41-11</t>
  </si>
  <si>
    <t>41-12</t>
  </si>
  <si>
    <t>41-13</t>
  </si>
  <si>
    <t>41-14</t>
  </si>
  <si>
    <t>41-15</t>
  </si>
  <si>
    <t>41-16</t>
  </si>
  <si>
    <t>41-17</t>
  </si>
  <si>
    <t>41-18</t>
  </si>
  <si>
    <t>41-19</t>
  </si>
  <si>
    <t>41-20</t>
  </si>
  <si>
    <t>41-21</t>
  </si>
  <si>
    <t>41-22</t>
  </si>
  <si>
    <t>41-23</t>
  </si>
  <si>
    <t>41-24</t>
  </si>
  <si>
    <t>41-25</t>
  </si>
  <si>
    <t>41-26</t>
  </si>
  <si>
    <t>41-27</t>
  </si>
  <si>
    <t>41-28</t>
  </si>
  <si>
    <t>41-29</t>
  </si>
  <si>
    <t>41-30</t>
  </si>
  <si>
    <t>41-31</t>
  </si>
  <si>
    <t>41-32</t>
  </si>
  <si>
    <t>41-33</t>
  </si>
  <si>
    <t>41-34</t>
  </si>
  <si>
    <t>41-35</t>
  </si>
  <si>
    <t>41-36</t>
  </si>
  <si>
    <t>41-37</t>
  </si>
  <si>
    <t>41-38</t>
  </si>
  <si>
    <t>41-39</t>
  </si>
  <si>
    <t>41-40</t>
  </si>
  <si>
    <t>41-41</t>
  </si>
  <si>
    <t>41-42</t>
  </si>
  <si>
    <t>41-43</t>
  </si>
  <si>
    <t>41-44</t>
  </si>
  <si>
    <t>41-45</t>
  </si>
  <si>
    <t>41-46</t>
  </si>
  <si>
    <t>41-47</t>
  </si>
  <si>
    <t>41-48</t>
  </si>
  <si>
    <t>41-49</t>
  </si>
  <si>
    <t>41-50</t>
  </si>
  <si>
    <t>41-51</t>
  </si>
  <si>
    <t>41-52</t>
  </si>
  <si>
    <t>41-53</t>
  </si>
  <si>
    <t>41-54</t>
  </si>
  <si>
    <t>41-55</t>
  </si>
  <si>
    <t>41-56</t>
  </si>
  <si>
    <t>41-57</t>
  </si>
  <si>
    <t>41-58</t>
  </si>
  <si>
    <t>41-59</t>
  </si>
  <si>
    <t>41-60</t>
  </si>
  <si>
    <t>41-61</t>
  </si>
  <si>
    <t>41-62</t>
  </si>
  <si>
    <t>41-63</t>
  </si>
  <si>
    <t>41-64</t>
  </si>
  <si>
    <t>41-65</t>
  </si>
  <si>
    <t>41-66</t>
  </si>
  <si>
    <t>41-67</t>
  </si>
  <si>
    <t>41-68</t>
  </si>
  <si>
    <t>41-69</t>
  </si>
  <si>
    <t>41-70</t>
  </si>
  <si>
    <t>41-71</t>
  </si>
  <si>
    <t>41-72</t>
  </si>
  <si>
    <t>41-73</t>
  </si>
  <si>
    <t>41-74</t>
  </si>
  <si>
    <t>41-75</t>
  </si>
  <si>
    <t>41-76</t>
  </si>
  <si>
    <t>41-77</t>
  </si>
  <si>
    <t>41-78</t>
  </si>
  <si>
    <t>41-79</t>
  </si>
  <si>
    <t>41-80</t>
  </si>
  <si>
    <t>41-81</t>
  </si>
  <si>
    <t>41-82</t>
  </si>
  <si>
    <t>41-83</t>
  </si>
  <si>
    <t>41-84</t>
  </si>
  <si>
    <t>41-85</t>
  </si>
  <si>
    <t>41-86</t>
  </si>
  <si>
    <t>41-87</t>
  </si>
  <si>
    <t>41-88</t>
  </si>
  <si>
    <t>41-89</t>
  </si>
  <si>
    <t>41-90</t>
  </si>
  <si>
    <t>41-91</t>
  </si>
  <si>
    <t>41-92</t>
  </si>
  <si>
    <t>41-93</t>
  </si>
  <si>
    <t>41-94</t>
  </si>
  <si>
    <t>41-95</t>
  </si>
  <si>
    <t>41-96</t>
  </si>
  <si>
    <t>41-97</t>
  </si>
  <si>
    <t>41-98</t>
  </si>
  <si>
    <t>41-99</t>
  </si>
  <si>
    <t>41-100</t>
  </si>
  <si>
    <t>42-0</t>
  </si>
  <si>
    <t>42-1</t>
  </si>
  <si>
    <t>42-2</t>
  </si>
  <si>
    <t>42-3</t>
  </si>
  <si>
    <t>42-4</t>
  </si>
  <si>
    <t>42-5</t>
  </si>
  <si>
    <t>42-6</t>
  </si>
  <si>
    <t>42-7</t>
  </si>
  <si>
    <t>42-8</t>
  </si>
  <si>
    <t>42-9</t>
  </si>
  <si>
    <t>42-10</t>
  </si>
  <si>
    <t>42-11</t>
  </si>
  <si>
    <t>42-12</t>
  </si>
  <si>
    <t>42-13</t>
  </si>
  <si>
    <t>42-14</t>
  </si>
  <si>
    <t>42-15</t>
  </si>
  <si>
    <t>42-16</t>
  </si>
  <si>
    <t>42-17</t>
  </si>
  <si>
    <t>42-18</t>
  </si>
  <si>
    <t>42-19</t>
  </si>
  <si>
    <t>42-20</t>
  </si>
  <si>
    <t>42-21</t>
  </si>
  <si>
    <t>42-22</t>
  </si>
  <si>
    <t>42-23</t>
  </si>
  <si>
    <t>42-24</t>
  </si>
  <si>
    <t>42-25</t>
  </si>
  <si>
    <t>42-26</t>
  </si>
  <si>
    <t>42-27</t>
  </si>
  <si>
    <t>42-28</t>
  </si>
  <si>
    <t>42-29</t>
  </si>
  <si>
    <t>42-30</t>
  </si>
  <si>
    <t>42-31</t>
  </si>
  <si>
    <t>42-32</t>
  </si>
  <si>
    <t>42-33</t>
  </si>
  <si>
    <t>42-34</t>
  </si>
  <si>
    <t>42-35</t>
  </si>
  <si>
    <t>42-36</t>
  </si>
  <si>
    <t>42-37</t>
  </si>
  <si>
    <t>42-38</t>
  </si>
  <si>
    <t>42-39</t>
  </si>
  <si>
    <t>42-40</t>
  </si>
  <si>
    <t>42-41</t>
  </si>
  <si>
    <t>42-42</t>
  </si>
  <si>
    <t>42-43</t>
  </si>
  <si>
    <t>42-44</t>
  </si>
  <si>
    <t>42-45</t>
  </si>
  <si>
    <t>42-46</t>
  </si>
  <si>
    <t>42-47</t>
  </si>
  <si>
    <t>42-48</t>
  </si>
  <si>
    <t>42-49</t>
  </si>
  <si>
    <t>42-50</t>
  </si>
  <si>
    <t>42-51</t>
  </si>
  <si>
    <t>42-52</t>
  </si>
  <si>
    <t>42-53</t>
  </si>
  <si>
    <t>42-54</t>
  </si>
  <si>
    <t>42-55</t>
  </si>
  <si>
    <t>42-56</t>
  </si>
  <si>
    <t>42-57</t>
  </si>
  <si>
    <t>42-58</t>
  </si>
  <si>
    <t>42-59</t>
  </si>
  <si>
    <t>42-60</t>
  </si>
  <si>
    <t>42-61</t>
  </si>
  <si>
    <t>42-62</t>
  </si>
  <si>
    <t>42-63</t>
  </si>
  <si>
    <t>42-64</t>
  </si>
  <si>
    <t>42-65</t>
  </si>
  <si>
    <t>42-66</t>
  </si>
  <si>
    <t>42-67</t>
  </si>
  <si>
    <t>42-68</t>
  </si>
  <si>
    <t>42-69</t>
  </si>
  <si>
    <t>42-70</t>
  </si>
  <si>
    <t>42-71</t>
  </si>
  <si>
    <t>42-72</t>
  </si>
  <si>
    <t>42-73</t>
  </si>
  <si>
    <t>42-74</t>
  </si>
  <si>
    <t>42-75</t>
  </si>
  <si>
    <t>42-76</t>
  </si>
  <si>
    <t>42-77</t>
  </si>
  <si>
    <t>42-78</t>
  </si>
  <si>
    <t>42-79</t>
  </si>
  <si>
    <t>42-80</t>
  </si>
  <si>
    <t>42-81</t>
  </si>
  <si>
    <t>42-82</t>
  </si>
  <si>
    <t>42-83</t>
  </si>
  <si>
    <t>42-84</t>
  </si>
  <si>
    <t>42-85</t>
  </si>
  <si>
    <t>42-86</t>
  </si>
  <si>
    <t>42-87</t>
  </si>
  <si>
    <t>42-88</t>
  </si>
  <si>
    <t>42-89</t>
  </si>
  <si>
    <t>42-90</t>
  </si>
  <si>
    <t>42-91</t>
  </si>
  <si>
    <t>42-92</t>
  </si>
  <si>
    <t>42-93</t>
  </si>
  <si>
    <t>42-94</t>
  </si>
  <si>
    <t>42-95</t>
  </si>
  <si>
    <t>42-96</t>
  </si>
  <si>
    <t>42-97</t>
  </si>
  <si>
    <t>42-98</t>
  </si>
  <si>
    <t>42-99</t>
  </si>
  <si>
    <t>42-100</t>
  </si>
  <si>
    <t>43-0</t>
  </si>
  <si>
    <t>43-1</t>
  </si>
  <si>
    <t>43-2</t>
  </si>
  <si>
    <t>43-3</t>
  </si>
  <si>
    <t>43-4</t>
  </si>
  <si>
    <t>43-5</t>
  </si>
  <si>
    <t>43-6</t>
  </si>
  <si>
    <t>43-7</t>
  </si>
  <si>
    <t>43-8</t>
  </si>
  <si>
    <t>43-9</t>
  </si>
  <si>
    <t>43-10</t>
  </si>
  <si>
    <t>43-11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</si>
  <si>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</si>
  <si>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</si>
  <si>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</si>
  <si>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</si>
  <si>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</si>
  <si>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</si>
  <si>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</si>
  <si>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</si>
  <si>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43-20</t>
  </si>
  <si>
    <t>43-21</t>
  </si>
  <si>
    <t>43-22</t>
  </si>
  <si>
    <t>43-23</t>
  </si>
  <si>
    <t>43-24</t>
  </si>
  <si>
    <t>43-25</t>
  </si>
  <si>
    <t>43-26</t>
  </si>
  <si>
    <t>43-27</t>
  </si>
  <si>
    <t>43-28</t>
  </si>
  <si>
    <t>43-29</t>
  </si>
  <si>
    <t>43-30</t>
  </si>
  <si>
    <t>43-31</t>
  </si>
  <si>
    <t>43-32</t>
  </si>
  <si>
    <t>43-33</t>
  </si>
  <si>
    <t>43-34</t>
  </si>
  <si>
    <t>43-35</t>
  </si>
  <si>
    <t>43-36</t>
  </si>
  <si>
    <t>43-37</t>
  </si>
  <si>
    <t>43-38</t>
  </si>
  <si>
    <t>43-39</t>
  </si>
  <si>
    <t>43-40</t>
  </si>
  <si>
    <t>43-41</t>
  </si>
  <si>
    <t>43-42</t>
  </si>
  <si>
    <t>43-43</t>
  </si>
  <si>
    <t>43-44</t>
  </si>
  <si>
    <t>43-45</t>
  </si>
  <si>
    <t>43-46</t>
  </si>
  <si>
    <t>43-47</t>
  </si>
  <si>
    <t>43-48</t>
  </si>
  <si>
    <t>43-49</t>
  </si>
  <si>
    <t>43-50</t>
  </si>
  <si>
    <t>43-51</t>
  </si>
  <si>
    <t>43-52</t>
  </si>
  <si>
    <t>43-53</t>
  </si>
  <si>
    <t>43-54</t>
  </si>
  <si>
    <t>43-55</t>
  </si>
  <si>
    <t>43-56</t>
  </si>
  <si>
    <t>43-57</t>
  </si>
  <si>
    <t>43-58</t>
  </si>
  <si>
    <t>43-59</t>
  </si>
  <si>
    <t>43-60</t>
  </si>
  <si>
    <t>43-61</t>
  </si>
  <si>
    <t>43-62</t>
  </si>
  <si>
    <t>43-63</t>
  </si>
  <si>
    <t>43-64</t>
  </si>
  <si>
    <t>43-65</t>
  </si>
  <si>
    <t>43-66</t>
  </si>
  <si>
    <t>43-67</t>
  </si>
  <si>
    <t>43-68</t>
  </si>
  <si>
    <t>43-69</t>
  </si>
  <si>
    <t>43-70</t>
  </si>
  <si>
    <t>43-71</t>
  </si>
  <si>
    <t>43-72</t>
  </si>
  <si>
    <t>43-73</t>
  </si>
  <si>
    <t>43-74</t>
  </si>
  <si>
    <t>43-75</t>
  </si>
  <si>
    <t>43-76</t>
  </si>
  <si>
    <t>43-77</t>
  </si>
  <si>
    <t>43-78</t>
  </si>
  <si>
    <t>43-79</t>
  </si>
  <si>
    <t>43-80</t>
  </si>
  <si>
    <t>43-81</t>
  </si>
  <si>
    <t>43-82</t>
  </si>
  <si>
    <t>43-83</t>
  </si>
  <si>
    <t>43-84</t>
  </si>
  <si>
    <t>43-85</t>
  </si>
  <si>
    <t>43-86</t>
  </si>
  <si>
    <t>43-87</t>
  </si>
  <si>
    <t>43-88</t>
  </si>
  <si>
    <t>43-89</t>
  </si>
  <si>
    <t>43-90</t>
  </si>
  <si>
    <t>43-91</t>
  </si>
  <si>
    <t>43-92</t>
  </si>
  <si>
    <t>43-93</t>
  </si>
  <si>
    <t>43-94</t>
  </si>
  <si>
    <t>43-95</t>
  </si>
  <si>
    <t>43-96</t>
  </si>
  <si>
    <t>43-97</t>
  </si>
  <si>
    <t>43-98</t>
  </si>
  <si>
    <t>43-99</t>
  </si>
  <si>
    <t>43-100</t>
  </si>
  <si>
    <t>44-0</t>
  </si>
  <si>
    <t>44-1</t>
  </si>
  <si>
    <t>44-2</t>
  </si>
  <si>
    <t>44-3</t>
  </si>
  <si>
    <t>44-4</t>
  </si>
  <si>
    <t>44-5</t>
  </si>
  <si>
    <t>44-6</t>
  </si>
  <si>
    <t>44-7</t>
  </si>
  <si>
    <t>44-8</t>
  </si>
  <si>
    <t>44-9</t>
  </si>
  <si>
    <t>44-10</t>
  </si>
  <si>
    <t>44-11</t>
  </si>
  <si>
    <t>44-12</t>
  </si>
  <si>
    <t>44-13</t>
  </si>
  <si>
    <t>44-14</t>
  </si>
  <si>
    <t>44-15</t>
  </si>
  <si>
    <t>44-16</t>
  </si>
  <si>
    <t>44-17</t>
  </si>
  <si>
    <t>44-18</t>
  </si>
  <si>
    <t>44-19</t>
  </si>
  <si>
    <t>44-20</t>
  </si>
  <si>
    <t>44-21</t>
  </si>
  <si>
    <t>44-22</t>
  </si>
  <si>
    <t>44-23</t>
  </si>
  <si>
    <t>44-24</t>
  </si>
  <si>
    <t>44-25</t>
  </si>
  <si>
    <t>44-26</t>
  </si>
  <si>
    <t>44-27</t>
  </si>
  <si>
    <t>44-28</t>
  </si>
  <si>
    <t>44-29</t>
  </si>
  <si>
    <t>44-30</t>
  </si>
  <si>
    <t>44-31</t>
  </si>
  <si>
    <t>44-32</t>
  </si>
  <si>
    <t>44-33</t>
  </si>
  <si>
    <t>44-34</t>
  </si>
  <si>
    <t>44-35</t>
  </si>
  <si>
    <t>44-36</t>
  </si>
  <si>
    <t>44-37</t>
  </si>
  <si>
    <t>44-38</t>
  </si>
  <si>
    <t>44-39</t>
  </si>
  <si>
    <t>44-40</t>
  </si>
  <si>
    <t>44-41</t>
  </si>
  <si>
    <t>44-42</t>
  </si>
  <si>
    <t>44-43</t>
  </si>
  <si>
    <t>44-44</t>
  </si>
  <si>
    <t>44-45</t>
  </si>
  <si>
    <t>44-46</t>
  </si>
  <si>
    <t>44-47</t>
  </si>
  <si>
    <t>44-48</t>
  </si>
  <si>
    <t>44-49</t>
  </si>
  <si>
    <t>44-50</t>
  </si>
  <si>
    <t>44-51</t>
  </si>
  <si>
    <t>44-52</t>
  </si>
  <si>
    <t>44-53</t>
  </si>
  <si>
    <t>44-54</t>
  </si>
  <si>
    <t>44-55</t>
  </si>
  <si>
    <t>44-56</t>
  </si>
  <si>
    <t>44-57</t>
  </si>
  <si>
    <t>44-58</t>
  </si>
  <si>
    <t>44-59</t>
  </si>
  <si>
    <t>44-60</t>
  </si>
  <si>
    <t>44-61</t>
  </si>
  <si>
    <t>44-62</t>
  </si>
  <si>
    <t>44-63</t>
  </si>
  <si>
    <t>44-64</t>
  </si>
  <si>
    <t>44-65</t>
  </si>
  <si>
    <t>44-66</t>
  </si>
  <si>
    <t>44-67</t>
  </si>
  <si>
    <t>44-68</t>
  </si>
  <si>
    <t>44-69</t>
  </si>
  <si>
    <t>44-70</t>
  </si>
  <si>
    <t>44-71</t>
  </si>
  <si>
    <t>44-72</t>
  </si>
  <si>
    <t>44-73</t>
  </si>
  <si>
    <t>44-74</t>
  </si>
  <si>
    <t>44-75</t>
  </si>
  <si>
    <t>44-76</t>
  </si>
  <si>
    <t>44-77</t>
  </si>
  <si>
    <t>44-78</t>
  </si>
  <si>
    <t>44-79</t>
  </si>
  <si>
    <t>44-80</t>
  </si>
  <si>
    <t>44-81</t>
  </si>
  <si>
    <t>44-82</t>
  </si>
  <si>
    <t>44-83</t>
  </si>
  <si>
    <t>44-84</t>
  </si>
  <si>
    <t>44-85</t>
  </si>
  <si>
    <t>44-86</t>
  </si>
  <si>
    <t>44-87</t>
  </si>
  <si>
    <t>44-88</t>
  </si>
  <si>
    <t>44-89</t>
  </si>
  <si>
    <t>44-90</t>
  </si>
  <si>
    <t>44-91</t>
  </si>
  <si>
    <t>44-92</t>
  </si>
  <si>
    <t>44-93</t>
  </si>
  <si>
    <t>44-94</t>
  </si>
  <si>
    <t>44-95</t>
  </si>
  <si>
    <t>44-96</t>
  </si>
  <si>
    <t>44-97</t>
  </si>
  <si>
    <t>44-98</t>
  </si>
  <si>
    <t>44-99</t>
  </si>
  <si>
    <t>44-100</t>
  </si>
  <si>
    <t>45-0</t>
  </si>
  <si>
    <t>45-1</t>
  </si>
  <si>
    <t>45-2</t>
  </si>
  <si>
    <t>45-3</t>
  </si>
  <si>
    <t>45-4</t>
  </si>
  <si>
    <t>45-5</t>
  </si>
  <si>
    <t>45-6</t>
  </si>
  <si>
    <t>45-7</t>
  </si>
  <si>
    <t>45-8</t>
  </si>
  <si>
    <t>45-9</t>
  </si>
  <si>
    <t>45-10</t>
  </si>
  <si>
    <t>45-11</t>
  </si>
  <si>
    <t>45-12</t>
  </si>
  <si>
    <t>45-13</t>
  </si>
  <si>
    <t>45-14</t>
  </si>
  <si>
    <t>45-15</t>
  </si>
  <si>
    <t>45-16</t>
  </si>
  <si>
    <t>45-17</t>
  </si>
  <si>
    <t>45-18</t>
  </si>
  <si>
    <t>45-19</t>
  </si>
  <si>
    <t>45-20</t>
  </si>
  <si>
    <t>45-21</t>
  </si>
  <si>
    <t>45-22</t>
  </si>
  <si>
    <t>45-23</t>
  </si>
  <si>
    <t>45-24</t>
  </si>
  <si>
    <t>45-25</t>
  </si>
  <si>
    <t>45-26</t>
  </si>
  <si>
    <t>45-27</t>
  </si>
  <si>
    <t>45-28</t>
  </si>
  <si>
    <t>45-29</t>
  </si>
  <si>
    <t>45-30</t>
  </si>
  <si>
    <t>45-31</t>
  </si>
  <si>
    <t>45-32</t>
  </si>
  <si>
    <t>45-33</t>
  </si>
  <si>
    <t>45-34</t>
  </si>
  <si>
    <t>45-35</t>
  </si>
  <si>
    <t>45-36</t>
  </si>
  <si>
    <t>45-37</t>
  </si>
  <si>
    <t>45-38</t>
  </si>
  <si>
    <t>45-39</t>
  </si>
  <si>
    <t>45-40</t>
  </si>
  <si>
    <t>45-41</t>
  </si>
  <si>
    <t>45-42</t>
  </si>
  <si>
    <t>45-43</t>
  </si>
  <si>
    <t>45-44</t>
  </si>
  <si>
    <t>45-45</t>
  </si>
  <si>
    <t>45-46</t>
  </si>
  <si>
    <t>45-47</t>
  </si>
  <si>
    <t>45-48</t>
  </si>
  <si>
    <t>45-49</t>
  </si>
  <si>
    <t>45-50</t>
  </si>
  <si>
    <t>45-51</t>
  </si>
  <si>
    <t>45-52</t>
  </si>
  <si>
    <t>45-53</t>
  </si>
  <si>
    <t>45-54</t>
  </si>
  <si>
    <t>45-55</t>
  </si>
  <si>
    <t>45-56</t>
  </si>
  <si>
    <t>45-57</t>
  </si>
  <si>
    <t>45-58</t>
  </si>
  <si>
    <t>45-59</t>
  </si>
  <si>
    <t>45-60</t>
  </si>
  <si>
    <t>45-61</t>
  </si>
  <si>
    <t>45-62</t>
  </si>
  <si>
    <t>45-63</t>
  </si>
  <si>
    <t>45-64</t>
  </si>
  <si>
    <t>45-65</t>
  </si>
  <si>
    <t>45-66</t>
  </si>
  <si>
    <t>45-67</t>
  </si>
  <si>
    <t>45-68</t>
  </si>
  <si>
    <t>45-69</t>
  </si>
  <si>
    <t>45-70</t>
  </si>
  <si>
    <t>45-71</t>
  </si>
  <si>
    <t>45-72</t>
  </si>
  <si>
    <t>45-73</t>
  </si>
  <si>
    <t>45-74</t>
  </si>
  <si>
    <t>45-75</t>
  </si>
  <si>
    <t>45-76</t>
  </si>
  <si>
    <t>45-77</t>
  </si>
  <si>
    <t>45-78</t>
  </si>
  <si>
    <t>45-79</t>
  </si>
  <si>
    <t>45-80</t>
  </si>
  <si>
    <t>45-81</t>
  </si>
  <si>
    <t>45-82</t>
  </si>
  <si>
    <t>45-83</t>
  </si>
  <si>
    <t>45-84</t>
  </si>
  <si>
    <t>45-85</t>
  </si>
  <si>
    <t>45-86</t>
  </si>
  <si>
    <t>45-87</t>
  </si>
  <si>
    <t>45-88</t>
  </si>
  <si>
    <t>45-89</t>
  </si>
  <si>
    <t>45-90</t>
  </si>
  <si>
    <t>45-91</t>
  </si>
  <si>
    <t>45-92</t>
  </si>
  <si>
    <t>45-93</t>
  </si>
  <si>
    <t>45-94</t>
  </si>
  <si>
    <t>45-95</t>
  </si>
  <si>
    <t>45-96</t>
  </si>
  <si>
    <t>45-97</t>
  </si>
  <si>
    <t>45-98</t>
  </si>
  <si>
    <t>45-99</t>
  </si>
  <si>
    <t>45-100</t>
  </si>
  <si>
    <t>46-0</t>
  </si>
  <si>
    <t>46-1</t>
  </si>
  <si>
    <t>46-2</t>
  </si>
  <si>
    <t>46-3</t>
  </si>
  <si>
    <t>46-4</t>
  </si>
  <si>
    <t>46-5</t>
  </si>
  <si>
    <t>46-6</t>
  </si>
  <si>
    <t>46-7</t>
  </si>
  <si>
    <t>46-8</t>
  </si>
  <si>
    <t>46-9</t>
  </si>
  <si>
    <t>46-10</t>
  </si>
  <si>
    <t>46-11</t>
  </si>
  <si>
    <t>46-12</t>
  </si>
  <si>
    <t>46-13</t>
  </si>
  <si>
    <t>46-14</t>
  </si>
  <si>
    <t>46-15</t>
  </si>
  <si>
    <t>46-16</t>
  </si>
  <si>
    <t>46-17</t>
  </si>
  <si>
    <t>46-18</t>
  </si>
  <si>
    <t>46-19</t>
  </si>
  <si>
    <t>46-20</t>
  </si>
  <si>
    <t>46-21</t>
  </si>
  <si>
    <t>46-22</t>
  </si>
  <si>
    <t>46-23</t>
  </si>
  <si>
    <t>46-24</t>
  </si>
  <si>
    <t>46-25</t>
  </si>
  <si>
    <t>46-26</t>
  </si>
  <si>
    <t>46-27</t>
  </si>
  <si>
    <t>46-28</t>
  </si>
  <si>
    <t>46-29</t>
  </si>
  <si>
    <t>46-30</t>
  </si>
  <si>
    <t>46-31</t>
  </si>
  <si>
    <t>46-32</t>
  </si>
  <si>
    <t>46-33</t>
  </si>
  <si>
    <t>46-34</t>
  </si>
  <si>
    <t>46-35</t>
  </si>
  <si>
    <t>46-36</t>
  </si>
  <si>
    <t>46-37</t>
  </si>
  <si>
    <t>46-38</t>
  </si>
  <si>
    <t>46-39</t>
  </si>
  <si>
    <t>46-40</t>
  </si>
  <si>
    <t>46-41</t>
  </si>
  <si>
    <t>46-42</t>
  </si>
  <si>
    <t>46-43</t>
  </si>
  <si>
    <t>46-44</t>
  </si>
  <si>
    <t>46-45</t>
  </si>
  <si>
    <t>46-46</t>
  </si>
  <si>
    <t>46-47</t>
  </si>
  <si>
    <t>46-48</t>
  </si>
  <si>
    <t>46-49</t>
  </si>
  <si>
    <t>46-50</t>
  </si>
  <si>
    <t>46-51</t>
  </si>
  <si>
    <t>46-52</t>
  </si>
  <si>
    <t>46-53</t>
  </si>
  <si>
    <t>46-54</t>
  </si>
  <si>
    <t>46-55</t>
  </si>
  <si>
    <t>46-56</t>
  </si>
  <si>
    <t>46-57</t>
  </si>
  <si>
    <t>46-58</t>
  </si>
  <si>
    <t>46-59</t>
  </si>
  <si>
    <t>46-60</t>
  </si>
  <si>
    <t>46-61</t>
  </si>
  <si>
    <t>46-62</t>
  </si>
  <si>
    <t>46-63</t>
  </si>
  <si>
    <t>46-64</t>
  </si>
  <si>
    <t>46-65</t>
  </si>
  <si>
    <t>46-66</t>
  </si>
  <si>
    <t>46-67</t>
  </si>
  <si>
    <t>46-68</t>
  </si>
  <si>
    <t>46-69</t>
  </si>
  <si>
    <t>46-70</t>
  </si>
  <si>
    <t>46-71</t>
  </si>
  <si>
    <t>46-72</t>
  </si>
  <si>
    <t>46-73</t>
  </si>
  <si>
    <t>46-74</t>
  </si>
  <si>
    <t>46-75</t>
  </si>
  <si>
    <t>46-76</t>
  </si>
  <si>
    <t>46-77</t>
  </si>
  <si>
    <t>46-78</t>
  </si>
  <si>
    <t>46-79</t>
  </si>
  <si>
    <t>46-80</t>
  </si>
  <si>
    <t>46-81</t>
  </si>
  <si>
    <t>46-82</t>
  </si>
  <si>
    <t>46-83</t>
  </si>
  <si>
    <t>46-84</t>
  </si>
  <si>
    <t>46-85</t>
  </si>
  <si>
    <t>46-86</t>
  </si>
  <si>
    <t>46-87</t>
  </si>
  <si>
    <t>46-88</t>
  </si>
  <si>
    <t>46-89</t>
  </si>
  <si>
    <t>46-90</t>
  </si>
  <si>
    <t>46-91</t>
  </si>
  <si>
    <t>46-92</t>
  </si>
  <si>
    <t>46-93</t>
  </si>
  <si>
    <t>46-94</t>
  </si>
  <si>
    <t>46-95</t>
  </si>
  <si>
    <t>46-96</t>
  </si>
  <si>
    <t>46-97</t>
  </si>
  <si>
    <t>46-98</t>
  </si>
  <si>
    <t>46-99</t>
  </si>
  <si>
    <t>46-100</t>
  </si>
  <si>
    <t>47-0</t>
  </si>
  <si>
    <t>47-1</t>
  </si>
  <si>
    <t>47-2</t>
  </si>
  <si>
    <t>47-3</t>
  </si>
  <si>
    <t>47-4</t>
  </si>
  <si>
    <t>47-5</t>
  </si>
  <si>
    <t>47-6</t>
  </si>
  <si>
    <t>47-7</t>
  </si>
  <si>
    <t>47-8</t>
  </si>
  <si>
    <t>47-9</t>
  </si>
  <si>
    <t>47-10</t>
  </si>
  <si>
    <t>47-11</t>
  </si>
  <si>
    <t>47-12</t>
  </si>
  <si>
    <t>47-13</t>
  </si>
  <si>
    <t>47-14</t>
  </si>
  <si>
    <t>47-15</t>
  </si>
  <si>
    <t>47-16</t>
  </si>
  <si>
    <t>47-17</t>
  </si>
  <si>
    <t>47-18</t>
  </si>
  <si>
    <t>47-19</t>
  </si>
  <si>
    <t>47-20</t>
  </si>
  <si>
    <t>47-21</t>
  </si>
  <si>
    <t>47-22</t>
  </si>
  <si>
    <t>47-23</t>
  </si>
  <si>
    <t>47-24</t>
  </si>
  <si>
    <t>47-25</t>
  </si>
  <si>
    <t>47-26</t>
  </si>
  <si>
    <t>47-27</t>
  </si>
  <si>
    <t>47-28</t>
  </si>
  <si>
    <t>47-29</t>
  </si>
  <si>
    <t>47-30</t>
  </si>
  <si>
    <t>47-31</t>
  </si>
  <si>
    <t>47-32</t>
  </si>
  <si>
    <t>47-33</t>
  </si>
  <si>
    <t>47-34</t>
  </si>
  <si>
    <t>47-35</t>
  </si>
  <si>
    <t>47-36</t>
  </si>
  <si>
    <t>47-37</t>
  </si>
  <si>
    <t>47-38</t>
  </si>
  <si>
    <t>47-39</t>
  </si>
  <si>
    <t>47-40</t>
  </si>
  <si>
    <t>47-41</t>
  </si>
  <si>
    <t>47-42</t>
  </si>
  <si>
    <t>47-43</t>
  </si>
  <si>
    <t>47-44</t>
  </si>
  <si>
    <t>47-45</t>
  </si>
  <si>
    <t>47-46</t>
  </si>
  <si>
    <t>47-47</t>
  </si>
  <si>
    <t>47-48</t>
  </si>
  <si>
    <t>47-49</t>
  </si>
  <si>
    <t>47-50</t>
  </si>
  <si>
    <t>47-51</t>
  </si>
  <si>
    <t>47-52</t>
  </si>
  <si>
    <t>47-53</t>
  </si>
  <si>
    <t>47-54</t>
  </si>
  <si>
    <t>47-55</t>
  </si>
  <si>
    <t>47-56</t>
  </si>
  <si>
    <t>47-57</t>
  </si>
  <si>
    <t>47-58</t>
  </si>
  <si>
    <t>47-59</t>
  </si>
  <si>
    <t>47-60</t>
  </si>
  <si>
    <t>47-61</t>
  </si>
  <si>
    <t>47-62</t>
  </si>
  <si>
    <t>47-63</t>
  </si>
  <si>
    <t>47-64</t>
  </si>
  <si>
    <t>47-65</t>
  </si>
  <si>
    <t>47-66</t>
  </si>
  <si>
    <t>47-67</t>
  </si>
  <si>
    <t>47-68</t>
  </si>
  <si>
    <t>47-69</t>
  </si>
  <si>
    <t>47-70</t>
  </si>
  <si>
    <t>47-71</t>
  </si>
  <si>
    <t>47-72</t>
  </si>
  <si>
    <t>47-73</t>
  </si>
  <si>
    <t>47-74</t>
  </si>
  <si>
    <t>47-75</t>
  </si>
  <si>
    <t>47-76</t>
  </si>
  <si>
    <t>47-77</t>
  </si>
  <si>
    <t>47-78</t>
  </si>
  <si>
    <t>47-79</t>
  </si>
  <si>
    <t>47-80</t>
  </si>
  <si>
    <t>47-81</t>
  </si>
  <si>
    <t>47-82</t>
  </si>
  <si>
    <t>47-83</t>
  </si>
  <si>
    <t>47-84</t>
  </si>
  <si>
    <t>47-85</t>
  </si>
  <si>
    <t>47-86</t>
  </si>
  <si>
    <t>47-87</t>
  </si>
  <si>
    <t>47-88</t>
  </si>
  <si>
    <t>47-89</t>
  </si>
  <si>
    <t>47-90</t>
  </si>
  <si>
    <t>47-91</t>
  </si>
  <si>
    <t>47-92</t>
  </si>
  <si>
    <t>47-93</t>
  </si>
  <si>
    <t>47-94</t>
  </si>
  <si>
    <t>47-95</t>
  </si>
  <si>
    <t>47-96</t>
  </si>
  <si>
    <t>47-97</t>
  </si>
  <si>
    <t>47-98</t>
  </si>
  <si>
    <t>47-99</t>
  </si>
  <si>
    <t>47-100</t>
  </si>
  <si>
    <t>48-0</t>
  </si>
  <si>
    <t>48-1</t>
  </si>
  <si>
    <t>48-2</t>
  </si>
  <si>
    <t>48-3</t>
  </si>
  <si>
    <t>48-4</t>
  </si>
  <si>
    <t>48-5</t>
  </si>
  <si>
    <t>48-6</t>
  </si>
  <si>
    <t>48-7</t>
  </si>
  <si>
    <t>48-8</t>
  </si>
  <si>
    <t>48-9</t>
  </si>
  <si>
    <t>48-10</t>
  </si>
  <si>
    <t>48-11</t>
  </si>
  <si>
    <t>48-12</t>
  </si>
  <si>
    <t>48-13</t>
  </si>
  <si>
    <t>48-14</t>
  </si>
  <si>
    <t>48-15</t>
  </si>
  <si>
    <t>48-16</t>
  </si>
  <si>
    <t>48-17</t>
  </si>
  <si>
    <t>48-18</t>
  </si>
  <si>
    <t>48-19</t>
  </si>
  <si>
    <t>48-20</t>
  </si>
  <si>
    <t>48-21</t>
  </si>
  <si>
    <t>48-22</t>
  </si>
  <si>
    <t>48-23</t>
  </si>
  <si>
    <t>48-24</t>
  </si>
  <si>
    <t>48-25</t>
  </si>
  <si>
    <t>48-26</t>
  </si>
  <si>
    <t>48-27</t>
  </si>
  <si>
    <t>48-28</t>
  </si>
  <si>
    <t>48-29</t>
  </si>
  <si>
    <t>48-30</t>
  </si>
  <si>
    <t>48-31</t>
  </si>
  <si>
    <t>48-32</t>
  </si>
  <si>
    <t>48-33</t>
  </si>
  <si>
    <t>48-34</t>
  </si>
  <si>
    <t>48-35</t>
  </si>
  <si>
    <t>48-36</t>
  </si>
  <si>
    <t>48-37</t>
  </si>
  <si>
    <t>48-38</t>
  </si>
  <si>
    <t>48-39</t>
  </si>
  <si>
    <t>48-40</t>
  </si>
  <si>
    <t>48-41</t>
  </si>
  <si>
    <t>48-42</t>
  </si>
  <si>
    <t>48-43</t>
  </si>
  <si>
    <t>48-44</t>
  </si>
  <si>
    <t>48-45</t>
  </si>
  <si>
    <t>48-46</t>
  </si>
  <si>
    <t>48-47</t>
  </si>
  <si>
    <t>48-48</t>
  </si>
  <si>
    <t>48-49</t>
  </si>
  <si>
    <t>48-50</t>
  </si>
  <si>
    <t>48-51</t>
  </si>
  <si>
    <t>48-52</t>
  </si>
  <si>
    <t>48-53</t>
  </si>
  <si>
    <t>48-54</t>
  </si>
  <si>
    <t>48-55</t>
  </si>
  <si>
    <t>48-56</t>
  </si>
  <si>
    <t>48-57</t>
  </si>
  <si>
    <t>48-58</t>
  </si>
  <si>
    <t>48-59</t>
  </si>
  <si>
    <t>48-60</t>
  </si>
  <si>
    <t>48-61</t>
  </si>
  <si>
    <t>48-62</t>
  </si>
  <si>
    <t>48-63</t>
  </si>
  <si>
    <t>48-64</t>
  </si>
  <si>
    <t>48-65</t>
  </si>
  <si>
    <t>48-66</t>
  </si>
  <si>
    <t>48-67</t>
  </si>
  <si>
    <t>48-68</t>
  </si>
  <si>
    <t>48-69</t>
  </si>
  <si>
    <t>48-70</t>
  </si>
  <si>
    <t>48-71</t>
  </si>
  <si>
    <t>48-72</t>
  </si>
  <si>
    <t>48-73</t>
  </si>
  <si>
    <t>48-74</t>
  </si>
  <si>
    <t>48-75</t>
  </si>
  <si>
    <t>48-76</t>
  </si>
  <si>
    <t>48-77</t>
  </si>
  <si>
    <t>48-78</t>
  </si>
  <si>
    <t>48-79</t>
  </si>
  <si>
    <t>48-80</t>
  </si>
  <si>
    <t>48-81</t>
  </si>
  <si>
    <t>48-82</t>
  </si>
  <si>
    <t>48-83</t>
  </si>
  <si>
    <t>48-84</t>
  </si>
  <si>
    <t>48-85</t>
  </si>
  <si>
    <t>48-86</t>
  </si>
  <si>
    <t>48-87</t>
  </si>
  <si>
    <t>48-88</t>
  </si>
  <si>
    <t>48-89</t>
  </si>
  <si>
    <t>48-90</t>
  </si>
  <si>
    <t>48-91</t>
  </si>
  <si>
    <t>48-92</t>
  </si>
  <si>
    <t>48-93</t>
  </si>
  <si>
    <t>48-94</t>
  </si>
  <si>
    <t>48-95</t>
  </si>
  <si>
    <t>48-96</t>
  </si>
  <si>
    <t>48-97</t>
  </si>
  <si>
    <t>48-98</t>
  </si>
  <si>
    <t>48-99</t>
  </si>
  <si>
    <t>48-100</t>
  </si>
  <si>
    <t>49-0</t>
  </si>
  <si>
    <t>49-1</t>
  </si>
  <si>
    <t>49-2</t>
  </si>
  <si>
    <t>49-3</t>
  </si>
  <si>
    <t>49-4</t>
  </si>
  <si>
    <t>49-5</t>
  </si>
  <si>
    <t>49-6</t>
  </si>
  <si>
    <t>49-7</t>
  </si>
  <si>
    <t>49-8</t>
  </si>
  <si>
    <t>49-9</t>
  </si>
  <si>
    <t>49-10</t>
  </si>
  <si>
    <t>49-11</t>
  </si>
  <si>
    <t>49-12</t>
  </si>
  <si>
    <t>49-13</t>
  </si>
  <si>
    <t>49-14</t>
  </si>
  <si>
    <t>49-15</t>
  </si>
  <si>
    <t>49-16</t>
  </si>
  <si>
    <t>49-17</t>
  </si>
  <si>
    <t>49-18</t>
  </si>
  <si>
    <t>49-19</t>
  </si>
  <si>
    <t>49-20</t>
  </si>
  <si>
    <t>49-21</t>
  </si>
  <si>
    <t>49-22</t>
  </si>
  <si>
    <t>49-23</t>
  </si>
  <si>
    <t>49-24</t>
  </si>
  <si>
    <t>49-25</t>
  </si>
  <si>
    <t>49-26</t>
  </si>
  <si>
    <t>49-27</t>
  </si>
  <si>
    <t>49-28</t>
  </si>
  <si>
    <t>49-29</t>
  </si>
  <si>
    <t>49-30</t>
  </si>
  <si>
    <t>49-31</t>
  </si>
  <si>
    <t>49-32</t>
  </si>
  <si>
    <t>49-33</t>
  </si>
  <si>
    <t>49-34</t>
  </si>
  <si>
    <t>49-35</t>
  </si>
  <si>
    <t>49-36</t>
  </si>
  <si>
    <t>49-37</t>
  </si>
  <si>
    <t>49-38</t>
  </si>
  <si>
    <t>49-39</t>
  </si>
  <si>
    <t>49-40</t>
  </si>
  <si>
    <t>49-41</t>
  </si>
  <si>
    <t>49-42</t>
  </si>
  <si>
    <t>49-43</t>
  </si>
  <si>
    <t>49-44</t>
  </si>
  <si>
    <t>49-45</t>
  </si>
  <si>
    <t>49-46</t>
  </si>
  <si>
    <t>49-47</t>
  </si>
  <si>
    <t>49-48</t>
  </si>
  <si>
    <t>49-49</t>
  </si>
  <si>
    <t>49-50</t>
  </si>
  <si>
    <t>49-51</t>
  </si>
  <si>
    <t>49-52</t>
  </si>
  <si>
    <t>49-53</t>
  </si>
  <si>
    <t>49-54</t>
  </si>
  <si>
    <t>49-55</t>
  </si>
  <si>
    <t>49-56</t>
  </si>
  <si>
    <t>49-57</t>
  </si>
  <si>
    <t>49-58</t>
  </si>
  <si>
    <t>49-59</t>
  </si>
  <si>
    <t>49-60</t>
  </si>
  <si>
    <t>49-61</t>
  </si>
  <si>
    <t>49-62</t>
  </si>
  <si>
    <t>49-63</t>
  </si>
  <si>
    <t>49-64</t>
  </si>
  <si>
    <t>49-65</t>
  </si>
  <si>
    <t>49-66</t>
  </si>
  <si>
    <t>49-67</t>
  </si>
  <si>
    <t>49-68</t>
  </si>
  <si>
    <t>49-69</t>
  </si>
  <si>
    <t>49-70</t>
  </si>
  <si>
    <t>49-71</t>
  </si>
  <si>
    <t>49-72</t>
  </si>
  <si>
    <t>49-73</t>
  </si>
  <si>
    <t>49-74</t>
  </si>
  <si>
    <t>49-75</t>
  </si>
  <si>
    <t>49-76</t>
  </si>
  <si>
    <t>49-77</t>
  </si>
  <si>
    <t>49-78</t>
  </si>
  <si>
    <t>49-79</t>
  </si>
  <si>
    <t>49-80</t>
  </si>
  <si>
    <t>49-81</t>
  </si>
  <si>
    <t>49-82</t>
  </si>
  <si>
    <t>49-83</t>
  </si>
  <si>
    <t>49-84</t>
  </si>
  <si>
    <t>49-85</t>
  </si>
  <si>
    <t>49-86</t>
  </si>
  <si>
    <t>49-87</t>
  </si>
  <si>
    <t>49-88</t>
  </si>
  <si>
    <t>49-89</t>
  </si>
  <si>
    <t>49-90</t>
  </si>
  <si>
    <t>49-91</t>
  </si>
  <si>
    <t>49-92</t>
  </si>
  <si>
    <t>49-93</t>
  </si>
  <si>
    <t>49-94</t>
  </si>
  <si>
    <t>49-95</t>
  </si>
  <si>
    <t>49-96</t>
  </si>
  <si>
    <t>49-97</t>
  </si>
  <si>
    <t>49-98</t>
  </si>
  <si>
    <t>49-99</t>
  </si>
  <si>
    <t>49-100</t>
  </si>
  <si>
    <t>50-0</t>
  </si>
  <si>
    <t>50-1</t>
  </si>
  <si>
    <t>50-2</t>
  </si>
  <si>
    <t>50-3</t>
  </si>
  <si>
    <t>50-4</t>
  </si>
  <si>
    <t>50-5</t>
  </si>
  <si>
    <t>50-6</t>
  </si>
  <si>
    <t>50-7</t>
  </si>
  <si>
    <t>50-8</t>
  </si>
  <si>
    <t>50-9</t>
  </si>
  <si>
    <t>50-10</t>
  </si>
  <si>
    <t>50-11</t>
  </si>
  <si>
    <t>50-12</t>
  </si>
  <si>
    <t>50-13</t>
  </si>
  <si>
    <t>50-14</t>
  </si>
  <si>
    <t>50-15</t>
  </si>
  <si>
    <t>50-16</t>
  </si>
  <si>
    <t>50-17</t>
  </si>
  <si>
    <t>50-18</t>
  </si>
  <si>
    <t>50-19</t>
  </si>
  <si>
    <t>50-20</t>
  </si>
  <si>
    <t>50-21</t>
  </si>
  <si>
    <t>50-22</t>
  </si>
  <si>
    <t>50-23</t>
  </si>
  <si>
    <t>50-24</t>
  </si>
  <si>
    <t>50-25</t>
  </si>
  <si>
    <t>50-26</t>
  </si>
  <si>
    <t>50-27</t>
  </si>
  <si>
    <t>50-28</t>
  </si>
  <si>
    <t>50-29</t>
  </si>
  <si>
    <t>50-30</t>
  </si>
  <si>
    <t>50-31</t>
  </si>
  <si>
    <t>50-32</t>
  </si>
  <si>
    <t>50-33</t>
  </si>
  <si>
    <t>50-34</t>
  </si>
  <si>
    <t>50-35</t>
  </si>
  <si>
    <t>50-36</t>
  </si>
  <si>
    <t>50-37</t>
  </si>
  <si>
    <t>50-38</t>
  </si>
  <si>
    <t>50-39</t>
  </si>
  <si>
    <t>50-40</t>
  </si>
  <si>
    <t>50-41</t>
  </si>
  <si>
    <t>50-42</t>
  </si>
  <si>
    <t>50-43</t>
  </si>
  <si>
    <t>50-44</t>
  </si>
  <si>
    <t>50-45</t>
  </si>
  <si>
    <t>50-46</t>
  </si>
  <si>
    <t>50-47</t>
  </si>
  <si>
    <t>50-48</t>
  </si>
  <si>
    <t>50-49</t>
  </si>
  <si>
    <t>50-50</t>
  </si>
  <si>
    <t>50-51</t>
  </si>
  <si>
    <t>50-52</t>
  </si>
  <si>
    <t>50-53</t>
  </si>
  <si>
    <t>50-54</t>
  </si>
  <si>
    <t>50-55</t>
  </si>
  <si>
    <t>50-56</t>
  </si>
  <si>
    <t>50-57</t>
  </si>
  <si>
    <t>50-58</t>
  </si>
  <si>
    <t>50-59</t>
  </si>
  <si>
    <t>50-60</t>
  </si>
  <si>
    <t>50-61</t>
  </si>
  <si>
    <t>50-62</t>
  </si>
  <si>
    <t>50-63</t>
  </si>
  <si>
    <t>50-64</t>
  </si>
  <si>
    <t>50-65</t>
  </si>
  <si>
    <t>50-66</t>
  </si>
  <si>
    <t>50-67</t>
  </si>
  <si>
    <t>50-68</t>
  </si>
  <si>
    <t>50-69</t>
  </si>
  <si>
    <t>50-70</t>
  </si>
  <si>
    <t>50-71</t>
  </si>
  <si>
    <t>50-72</t>
  </si>
  <si>
    <t>50-73</t>
  </si>
  <si>
    <t>50-74</t>
  </si>
  <si>
    <t>50-75</t>
  </si>
  <si>
    <t>50-76</t>
  </si>
  <si>
    <t>50-77</t>
  </si>
  <si>
    <t>50-78</t>
  </si>
  <si>
    <t>50-79</t>
  </si>
  <si>
    <t>50-80</t>
  </si>
  <si>
    <t>50-81</t>
  </si>
  <si>
    <t>50-82</t>
  </si>
  <si>
    <t>50-83</t>
  </si>
  <si>
    <t>50-84</t>
  </si>
  <si>
    <t>50-85</t>
  </si>
  <si>
    <t>50-86</t>
  </si>
  <si>
    <t>50-87</t>
  </si>
  <si>
    <t>50-88</t>
  </si>
  <si>
    <t>50-89</t>
  </si>
  <si>
    <t>50-90</t>
  </si>
  <si>
    <t>50-91</t>
  </si>
  <si>
    <t>50-92</t>
  </si>
  <si>
    <t>50-93</t>
  </si>
  <si>
    <t>50-94</t>
  </si>
  <si>
    <t>50-95</t>
  </si>
  <si>
    <t>50-96</t>
  </si>
  <si>
    <t>50-97</t>
  </si>
  <si>
    <t>50-98</t>
  </si>
  <si>
    <t>50-99</t>
  </si>
  <si>
    <t>50-100</t>
  </si>
  <si>
    <t>51-0</t>
  </si>
  <si>
    <t>51-1</t>
  </si>
  <si>
    <t>51-2</t>
  </si>
  <si>
    <t>51-3</t>
  </si>
  <si>
    <t>51-4</t>
  </si>
  <si>
    <t>51-5</t>
  </si>
  <si>
    <t>51-6</t>
  </si>
  <si>
    <t>51-7</t>
  </si>
  <si>
    <t>51-8</t>
  </si>
  <si>
    <t>51-9</t>
  </si>
  <si>
    <t>51-10</t>
  </si>
  <si>
    <t>51-11</t>
  </si>
  <si>
    <t>51-12</t>
  </si>
  <si>
    <t>51-13</t>
  </si>
  <si>
    <t>51-14</t>
  </si>
  <si>
    <t>51-15</t>
  </si>
  <si>
    <t>51-16</t>
  </si>
  <si>
    <t>51-17</t>
  </si>
  <si>
    <t>51-18</t>
  </si>
  <si>
    <t>51-19</t>
  </si>
  <si>
    <t>51-20</t>
  </si>
  <si>
    <t>51-21</t>
  </si>
  <si>
    <t>51-22</t>
  </si>
  <si>
    <t>51-23</t>
  </si>
  <si>
    <t>51-24</t>
  </si>
  <si>
    <t>51-25</t>
  </si>
  <si>
    <t>51-26</t>
  </si>
  <si>
    <t>51-27</t>
  </si>
  <si>
    <t>51-28</t>
  </si>
  <si>
    <t>51-29</t>
  </si>
  <si>
    <t>51-30</t>
  </si>
  <si>
    <t>51-31</t>
  </si>
  <si>
    <t>51-32</t>
  </si>
  <si>
    <t>51-33</t>
  </si>
  <si>
    <t>51-34</t>
  </si>
  <si>
    <t>51-35</t>
  </si>
  <si>
    <t>51-36</t>
  </si>
  <si>
    <t>51-37</t>
  </si>
  <si>
    <t>51-38</t>
  </si>
  <si>
    <t>51-39</t>
  </si>
  <si>
    <t>51-40</t>
  </si>
  <si>
    <t>51-41</t>
  </si>
  <si>
    <t>51-42</t>
  </si>
  <si>
    <t>51-43</t>
  </si>
  <si>
    <t>51-44</t>
  </si>
  <si>
    <t>51-45</t>
  </si>
  <si>
    <t>51-46</t>
  </si>
  <si>
    <t>51-47</t>
  </si>
  <si>
    <t>51-48</t>
  </si>
  <si>
    <t>51-49</t>
  </si>
  <si>
    <t>51-50</t>
  </si>
  <si>
    <t>51-51</t>
  </si>
  <si>
    <t>51-52</t>
  </si>
  <si>
    <t>51-53</t>
  </si>
  <si>
    <t>51-54</t>
  </si>
  <si>
    <t>51-55</t>
  </si>
  <si>
    <t>51-56</t>
  </si>
  <si>
    <t>51-57</t>
  </si>
  <si>
    <t>51-58</t>
  </si>
  <si>
    <t>51-59</t>
  </si>
  <si>
    <t>51-60</t>
  </si>
  <si>
    <t>51-61</t>
  </si>
  <si>
    <t>51-62</t>
  </si>
  <si>
    <t>51-63</t>
  </si>
  <si>
    <t>51-64</t>
  </si>
  <si>
    <t>51-65</t>
  </si>
  <si>
    <t>51-66</t>
  </si>
  <si>
    <t>51-67</t>
  </si>
  <si>
    <t>51-68</t>
  </si>
  <si>
    <t>51-69</t>
  </si>
  <si>
    <t>51-70</t>
  </si>
  <si>
    <t>51-71</t>
  </si>
  <si>
    <t>51-72</t>
  </si>
  <si>
    <t>51-73</t>
  </si>
  <si>
    <t>51-74</t>
  </si>
  <si>
    <t>51-75</t>
  </si>
  <si>
    <t>51-76</t>
  </si>
  <si>
    <t>51-77</t>
  </si>
  <si>
    <t>51-78</t>
  </si>
  <si>
    <t>51-79</t>
  </si>
  <si>
    <t>51-80</t>
  </si>
  <si>
    <t>51-81</t>
  </si>
  <si>
    <t>51-82</t>
  </si>
  <si>
    <t>51-83</t>
  </si>
  <si>
    <t>51-84</t>
  </si>
  <si>
    <t>51-85</t>
  </si>
  <si>
    <t>51-86</t>
  </si>
  <si>
    <t>51-87</t>
  </si>
  <si>
    <t>51-88</t>
  </si>
  <si>
    <t>51-89</t>
  </si>
  <si>
    <t>51-90</t>
  </si>
  <si>
    <t>51-91</t>
  </si>
  <si>
    <t>51-92</t>
  </si>
  <si>
    <t>51-93</t>
  </si>
  <si>
    <t>51-94</t>
  </si>
  <si>
    <t>51-95</t>
  </si>
  <si>
    <t>51-96</t>
  </si>
  <si>
    <t>51-97</t>
  </si>
  <si>
    <t>51-98</t>
  </si>
  <si>
    <t>51-99</t>
  </si>
  <si>
    <t>51-100</t>
  </si>
  <si>
    <t>52-0</t>
  </si>
  <si>
    <t>52-1</t>
  </si>
  <si>
    <t>52-2</t>
  </si>
  <si>
    <t>52-3</t>
  </si>
  <si>
    <t>52-4</t>
  </si>
  <si>
    <t>52-5</t>
  </si>
  <si>
    <t>52-6</t>
  </si>
  <si>
    <t>52-7</t>
  </si>
  <si>
    <t>52-8</t>
  </si>
  <si>
    <t>52-9</t>
  </si>
  <si>
    <t>52-10</t>
  </si>
  <si>
    <t>52-11</t>
  </si>
  <si>
    <t>52-12</t>
  </si>
  <si>
    <t>52-13</t>
  </si>
  <si>
    <t>52-14</t>
  </si>
  <si>
    <t>52-15</t>
  </si>
  <si>
    <t>52-16</t>
  </si>
  <si>
    <t>52-17</t>
  </si>
  <si>
    <t>52-18</t>
  </si>
  <si>
    <t>52-19</t>
  </si>
  <si>
    <t>52-20</t>
  </si>
  <si>
    <t>52-21</t>
  </si>
  <si>
    <t>52-22</t>
  </si>
  <si>
    <t>52-23</t>
  </si>
  <si>
    <t>52-24</t>
  </si>
  <si>
    <t>52-25</t>
  </si>
  <si>
    <t>52-26</t>
  </si>
  <si>
    <t>52-27</t>
  </si>
  <si>
    <t>52-28</t>
  </si>
  <si>
    <t>52-29</t>
  </si>
  <si>
    <t>52-30</t>
  </si>
  <si>
    <t>52-31</t>
  </si>
  <si>
    <t>52-32</t>
  </si>
  <si>
    <t>52-33</t>
  </si>
  <si>
    <t>52-34</t>
  </si>
  <si>
    <t>52-35</t>
  </si>
  <si>
    <t>52-36</t>
  </si>
  <si>
    <t>52-37</t>
  </si>
  <si>
    <t>52-38</t>
  </si>
  <si>
    <t>52-39</t>
  </si>
  <si>
    <t>52-40</t>
  </si>
  <si>
    <t>52-41</t>
  </si>
  <si>
    <t>52-42</t>
  </si>
  <si>
    <t>52-43</t>
  </si>
  <si>
    <t>52-44</t>
  </si>
  <si>
    <t>52-45</t>
  </si>
  <si>
    <t>52-46</t>
  </si>
  <si>
    <t>52-47</t>
  </si>
  <si>
    <t>52-48</t>
  </si>
  <si>
    <t>52-49</t>
  </si>
  <si>
    <t>52-50</t>
  </si>
  <si>
    <t>52-51</t>
  </si>
  <si>
    <t>52-52</t>
  </si>
  <si>
    <t>52-53</t>
  </si>
  <si>
    <t>52-54</t>
  </si>
  <si>
    <t>52-55</t>
  </si>
  <si>
    <t>52-56</t>
  </si>
  <si>
    <t>52-57</t>
  </si>
  <si>
    <t>52-58</t>
  </si>
  <si>
    <t>52-59</t>
  </si>
  <si>
    <t>52-60</t>
  </si>
  <si>
    <t>52-61</t>
  </si>
  <si>
    <t>52-62</t>
  </si>
  <si>
    <t>52-63</t>
  </si>
  <si>
    <t>52-64</t>
  </si>
  <si>
    <t>52-65</t>
  </si>
  <si>
    <t>52-66</t>
  </si>
  <si>
    <t>52-67</t>
  </si>
  <si>
    <t>52-68</t>
  </si>
  <si>
    <t>52-69</t>
  </si>
  <si>
    <t>52-70</t>
  </si>
  <si>
    <t>52-71</t>
  </si>
  <si>
    <t>52-72</t>
  </si>
  <si>
    <t>52-73</t>
  </si>
  <si>
    <t>52-74</t>
  </si>
  <si>
    <t>52-75</t>
  </si>
  <si>
    <t>52-76</t>
  </si>
  <si>
    <t>52-77</t>
  </si>
  <si>
    <t>52-78</t>
  </si>
  <si>
    <t>52-79</t>
  </si>
  <si>
    <t>52-80</t>
  </si>
  <si>
    <t>52-81</t>
  </si>
  <si>
    <t>52-82</t>
  </si>
  <si>
    <t>52-83</t>
  </si>
  <si>
    <t>52-84</t>
  </si>
  <si>
    <t>52-85</t>
  </si>
  <si>
    <t>52-86</t>
  </si>
  <si>
    <t>52-87</t>
  </si>
  <si>
    <t>52-88</t>
  </si>
  <si>
    <t>52-89</t>
  </si>
  <si>
    <t>52-90</t>
  </si>
  <si>
    <t>52-91</t>
  </si>
  <si>
    <t>52-92</t>
  </si>
  <si>
    <t>52-93</t>
  </si>
  <si>
    <t>52-94</t>
  </si>
  <si>
    <t>52-95</t>
  </si>
  <si>
    <t>52-96</t>
  </si>
  <si>
    <t>52-97</t>
  </si>
  <si>
    <t>52-98</t>
  </si>
  <si>
    <t>52-99</t>
  </si>
  <si>
    <t>52-100</t>
  </si>
  <si>
    <t>53-0</t>
  </si>
  <si>
    <t>53-1</t>
  </si>
  <si>
    <t>53-2</t>
  </si>
  <si>
    <t>53-3</t>
  </si>
  <si>
    <t>53-4</t>
  </si>
  <si>
    <t>53-5</t>
  </si>
  <si>
    <t>53-6</t>
  </si>
  <si>
    <t>53-7</t>
  </si>
  <si>
    <t>53-8</t>
  </si>
  <si>
    <t>53-9</t>
  </si>
  <si>
    <t>53-10</t>
  </si>
  <si>
    <t>53-11</t>
  </si>
  <si>
    <t>53-12</t>
  </si>
  <si>
    <t>53-13</t>
  </si>
  <si>
    <t>53-14</t>
  </si>
  <si>
    <t>53-15</t>
  </si>
  <si>
    <t>53-16</t>
  </si>
  <si>
    <t>53-17</t>
  </si>
  <si>
    <t>53-18</t>
  </si>
  <si>
    <t>53-19</t>
  </si>
  <si>
    <t>53-20</t>
  </si>
  <si>
    <t>53-21</t>
  </si>
  <si>
    <t>53-22</t>
  </si>
  <si>
    <t>53-23</t>
  </si>
  <si>
    <t>53-24</t>
  </si>
  <si>
    <t>53-25</t>
  </si>
  <si>
    <t>53-26</t>
  </si>
  <si>
    <t>53-27</t>
  </si>
  <si>
    <t>53-28</t>
  </si>
  <si>
    <t>53-29</t>
  </si>
  <si>
    <t>53-30</t>
  </si>
  <si>
    <t>53-31</t>
  </si>
  <si>
    <t>53-32</t>
  </si>
  <si>
    <t>53-33</t>
  </si>
  <si>
    <t>53-34</t>
  </si>
  <si>
    <t>53-35</t>
  </si>
  <si>
    <t>53-36</t>
  </si>
  <si>
    <t>53-37</t>
  </si>
  <si>
    <t>53-38</t>
  </si>
  <si>
    <t>53-39</t>
  </si>
  <si>
    <t>53-40</t>
  </si>
  <si>
    <t>53-41</t>
  </si>
  <si>
    <t>53-42</t>
  </si>
  <si>
    <t>53-43</t>
  </si>
  <si>
    <t>53-44</t>
  </si>
  <si>
    <t>53-45</t>
  </si>
  <si>
    <t>53-46</t>
  </si>
  <si>
    <t>53-47</t>
  </si>
  <si>
    <t>53-48</t>
  </si>
  <si>
    <t>53-49</t>
  </si>
  <si>
    <t>53-50</t>
  </si>
  <si>
    <t>53-51</t>
  </si>
  <si>
    <t>53-52</t>
  </si>
  <si>
    <t>53-53</t>
  </si>
  <si>
    <t>53-54</t>
  </si>
  <si>
    <t>53-55</t>
  </si>
  <si>
    <t>53-56</t>
  </si>
  <si>
    <t>53-57</t>
  </si>
  <si>
    <t>53-58</t>
  </si>
  <si>
    <t>53-59</t>
  </si>
  <si>
    <t>53-60</t>
  </si>
  <si>
    <t>53-61</t>
  </si>
  <si>
    <t>53-62</t>
  </si>
  <si>
    <t>53-63</t>
  </si>
  <si>
    <t>53-64</t>
  </si>
  <si>
    <t>53-65</t>
  </si>
  <si>
    <t>53-66</t>
  </si>
  <si>
    <t>53-67</t>
  </si>
  <si>
    <t>53-68</t>
  </si>
  <si>
    <t>53-69</t>
  </si>
  <si>
    <t>53-70</t>
  </si>
  <si>
    <t>53-71</t>
  </si>
  <si>
    <t>53-72</t>
  </si>
  <si>
    <t>53-73</t>
  </si>
  <si>
    <t>53-74</t>
  </si>
  <si>
    <t>53-75</t>
  </si>
  <si>
    <t>53-76</t>
  </si>
  <si>
    <t>53-77</t>
  </si>
  <si>
    <t>53-78</t>
  </si>
  <si>
    <t>53-79</t>
  </si>
  <si>
    <t>53-80</t>
  </si>
  <si>
    <t>53-81</t>
  </si>
  <si>
    <t>53-82</t>
  </si>
  <si>
    <t>53-83</t>
  </si>
  <si>
    <t>53-84</t>
  </si>
  <si>
    <t>53-85</t>
  </si>
  <si>
    <t>53-86</t>
  </si>
  <si>
    <t>53-87</t>
  </si>
  <si>
    <t>53-88</t>
  </si>
  <si>
    <t>53-89</t>
  </si>
  <si>
    <t>53-90</t>
  </si>
  <si>
    <t>53-91</t>
  </si>
  <si>
    <t>53-92</t>
  </si>
  <si>
    <t>53-93</t>
  </si>
  <si>
    <t>53-94</t>
  </si>
  <si>
    <t>53-95</t>
  </si>
  <si>
    <t>53-96</t>
  </si>
  <si>
    <t>53-97</t>
  </si>
  <si>
    <t>53-98</t>
  </si>
  <si>
    <t>53-99</t>
  </si>
  <si>
    <t>53-100</t>
  </si>
  <si>
    <t>54-0</t>
  </si>
  <si>
    <t>54-1</t>
  </si>
  <si>
    <t>54-2</t>
  </si>
  <si>
    <t>54-3</t>
  </si>
  <si>
    <t>54-4</t>
  </si>
  <si>
    <t>54-5</t>
  </si>
  <si>
    <t>54-6</t>
  </si>
  <si>
    <t>54-7</t>
  </si>
  <si>
    <t>54-8</t>
  </si>
  <si>
    <t>54-9</t>
  </si>
  <si>
    <t>54-10</t>
  </si>
  <si>
    <t>54-11</t>
  </si>
  <si>
    <t>54-12</t>
  </si>
  <si>
    <t>54-13</t>
  </si>
  <si>
    <t>54-14</t>
  </si>
  <si>
    <t>54-15</t>
  </si>
  <si>
    <t>54-16</t>
  </si>
  <si>
    <t>54-17</t>
  </si>
  <si>
    <t>54-18</t>
  </si>
  <si>
    <t>54-19</t>
  </si>
  <si>
    <t>54-20</t>
  </si>
  <si>
    <t>54-21</t>
  </si>
  <si>
    <t>54-22</t>
  </si>
  <si>
    <t>54-23</t>
  </si>
  <si>
    <t>54-24</t>
  </si>
  <si>
    <t>54-25</t>
  </si>
  <si>
    <t>54-26</t>
  </si>
  <si>
    <t>54-27</t>
  </si>
  <si>
    <t>54-28</t>
  </si>
  <si>
    <t>54-29</t>
  </si>
  <si>
    <t>54-30</t>
  </si>
  <si>
    <t>54-31</t>
  </si>
  <si>
    <t>54-32</t>
  </si>
  <si>
    <t>54-33</t>
  </si>
  <si>
    <t>54-34</t>
  </si>
  <si>
    <t>54-35</t>
  </si>
  <si>
    <t>54-36</t>
  </si>
  <si>
    <t>54-37</t>
  </si>
  <si>
    <t>54-38</t>
  </si>
  <si>
    <t>54-39</t>
  </si>
  <si>
    <t>54-40</t>
  </si>
  <si>
    <t>54-41</t>
  </si>
  <si>
    <t>54-42</t>
  </si>
  <si>
    <t>54-43</t>
  </si>
  <si>
    <t>54-44</t>
  </si>
  <si>
    <t>54-45</t>
  </si>
  <si>
    <t>54-46</t>
  </si>
  <si>
    <t>54-47</t>
  </si>
  <si>
    <t>54-48</t>
  </si>
  <si>
    <t>54-49</t>
  </si>
  <si>
    <t>54-50</t>
  </si>
  <si>
    <t>54-51</t>
  </si>
  <si>
    <t>54-52</t>
  </si>
  <si>
    <t>54-53</t>
  </si>
  <si>
    <t>54-54</t>
  </si>
  <si>
    <t>54-55</t>
  </si>
  <si>
    <t>54-56</t>
  </si>
  <si>
    <t>54-57</t>
  </si>
  <si>
    <t>54-58</t>
  </si>
  <si>
    <t>54-59</t>
  </si>
  <si>
    <t>54-60</t>
  </si>
  <si>
    <t>54-61</t>
  </si>
  <si>
    <t>54-62</t>
  </si>
  <si>
    <t>54-63</t>
  </si>
  <si>
    <t>54-64</t>
  </si>
  <si>
    <t>54-65</t>
  </si>
  <si>
    <t>54-66</t>
  </si>
  <si>
    <t>54-67</t>
  </si>
  <si>
    <t>54-68</t>
  </si>
  <si>
    <t>54-69</t>
  </si>
  <si>
    <t>54-70</t>
  </si>
  <si>
    <t>54-71</t>
  </si>
  <si>
    <t>54-72</t>
  </si>
  <si>
    <t>54-73</t>
  </si>
  <si>
    <t>54-74</t>
  </si>
  <si>
    <t>54-75</t>
  </si>
  <si>
    <t>54-76</t>
  </si>
  <si>
    <t>54-77</t>
  </si>
  <si>
    <t>54-78</t>
  </si>
  <si>
    <t>54-79</t>
  </si>
  <si>
    <t>54-80</t>
  </si>
  <si>
    <t>54-81</t>
  </si>
  <si>
    <t>54-82</t>
  </si>
  <si>
    <t>54-83</t>
  </si>
  <si>
    <t>54-84</t>
  </si>
  <si>
    <t>54-85</t>
  </si>
  <si>
    <t>54-86</t>
  </si>
  <si>
    <t>54-87</t>
  </si>
  <si>
    <t>54-88</t>
  </si>
  <si>
    <t>54-89</t>
  </si>
  <si>
    <t>54-90</t>
  </si>
  <si>
    <t>54-91</t>
  </si>
  <si>
    <t>54-92</t>
  </si>
  <si>
    <t>54-93</t>
  </si>
  <si>
    <t>54-94</t>
  </si>
  <si>
    <t>54-95</t>
  </si>
  <si>
    <t>54-96</t>
  </si>
  <si>
    <t>54-97</t>
  </si>
  <si>
    <t>54-98</t>
  </si>
  <si>
    <t>54-99</t>
  </si>
  <si>
    <t>54-100</t>
  </si>
  <si>
    <t>55-0</t>
  </si>
  <si>
    <t>55-1</t>
  </si>
  <si>
    <t>55-2</t>
  </si>
  <si>
    <t>55-3</t>
  </si>
  <si>
    <t>55-4</t>
  </si>
  <si>
    <t>55-5</t>
  </si>
  <si>
    <t>55-6</t>
  </si>
  <si>
    <t>55-7</t>
  </si>
  <si>
    <t>55-8</t>
  </si>
  <si>
    <t>55-9</t>
  </si>
  <si>
    <t>55-10</t>
  </si>
  <si>
    <t>55-11</t>
  </si>
  <si>
    <t>55-12</t>
  </si>
  <si>
    <t>55-13</t>
  </si>
  <si>
    <t>55-14</t>
  </si>
  <si>
    <t>55-15</t>
  </si>
  <si>
    <t>55-16</t>
  </si>
  <si>
    <t>55-17</t>
  </si>
  <si>
    <t>55-18</t>
  </si>
  <si>
    <t>55-19</t>
  </si>
  <si>
    <t>55-20</t>
  </si>
  <si>
    <t>55-21</t>
  </si>
  <si>
    <t>55-22</t>
  </si>
  <si>
    <t>55-23</t>
  </si>
  <si>
    <t>55-24</t>
  </si>
  <si>
    <t>55-25</t>
  </si>
  <si>
    <t>55-26</t>
  </si>
  <si>
    <t>55-27</t>
  </si>
  <si>
    <t>55-28</t>
  </si>
  <si>
    <t>55-29</t>
  </si>
  <si>
    <t>55-30</t>
  </si>
  <si>
    <t>55-31</t>
  </si>
  <si>
    <t>55-32</t>
  </si>
  <si>
    <t>55-33</t>
  </si>
  <si>
    <t>55-34</t>
  </si>
  <si>
    <t>55-35</t>
  </si>
  <si>
    <t>55-36</t>
  </si>
  <si>
    <t>55-37</t>
  </si>
  <si>
    <t>55-38</t>
  </si>
  <si>
    <t>55-39</t>
  </si>
  <si>
    <t>55-40</t>
  </si>
  <si>
    <t>55-41</t>
  </si>
  <si>
    <t>55-42</t>
  </si>
  <si>
    <t>55-43</t>
  </si>
  <si>
    <t>55-44</t>
  </si>
  <si>
    <t>55-45</t>
  </si>
  <si>
    <t>55-46</t>
  </si>
  <si>
    <t>55-47</t>
  </si>
  <si>
    <t>55-48</t>
  </si>
  <si>
    <t>55-49</t>
  </si>
  <si>
    <t>55-50</t>
  </si>
  <si>
    <t>55-51</t>
  </si>
  <si>
    <t>55-52</t>
  </si>
  <si>
    <t>55-53</t>
  </si>
  <si>
    <t>55-54</t>
  </si>
  <si>
    <t>55-55</t>
  </si>
  <si>
    <t>55-56</t>
  </si>
  <si>
    <t>55-57</t>
  </si>
  <si>
    <t>55-58</t>
  </si>
  <si>
    <t>55-59</t>
  </si>
  <si>
    <t>55-60</t>
  </si>
  <si>
    <t>55-61</t>
  </si>
  <si>
    <t>55-62</t>
  </si>
  <si>
    <t>55-63</t>
  </si>
  <si>
    <t>55-64</t>
  </si>
  <si>
    <t>55-65</t>
  </si>
  <si>
    <t>55-66</t>
  </si>
  <si>
    <t>55-67</t>
  </si>
  <si>
    <t>55-68</t>
  </si>
  <si>
    <t>55-69</t>
  </si>
  <si>
    <t>55-70</t>
  </si>
  <si>
    <t>55-71</t>
  </si>
  <si>
    <t>55-72</t>
  </si>
  <si>
    <t>55-73</t>
  </si>
  <si>
    <t>55-74</t>
  </si>
  <si>
    <t>55-75</t>
  </si>
  <si>
    <t>55-76</t>
  </si>
  <si>
    <t>55-77</t>
  </si>
  <si>
    <t>55-78</t>
  </si>
  <si>
    <t>55-79</t>
  </si>
  <si>
    <t>55-80</t>
  </si>
  <si>
    <t>55-81</t>
  </si>
  <si>
    <t>55-82</t>
  </si>
  <si>
    <t>55-83</t>
  </si>
  <si>
    <t>55-84</t>
  </si>
  <si>
    <t>55-85</t>
  </si>
  <si>
    <t>55-86</t>
  </si>
  <si>
    <t>55-87</t>
  </si>
  <si>
    <t>55-88</t>
  </si>
  <si>
    <t>55-89</t>
  </si>
  <si>
    <t>55-90</t>
  </si>
  <si>
    <t>55-91</t>
  </si>
  <si>
    <t>55-92</t>
  </si>
  <si>
    <t>55-93</t>
  </si>
  <si>
    <t>55-94</t>
  </si>
  <si>
    <t>55-95</t>
  </si>
  <si>
    <t>55-96</t>
  </si>
  <si>
    <t>55-97</t>
  </si>
  <si>
    <t>55-98</t>
  </si>
  <si>
    <t>55-99</t>
  </si>
  <si>
    <t>55-100</t>
  </si>
  <si>
    <t>56-0</t>
  </si>
  <si>
    <t>56-1</t>
  </si>
  <si>
    <t>56-2</t>
  </si>
  <si>
    <t>56-3</t>
  </si>
  <si>
    <t>56-4</t>
  </si>
  <si>
    <t>56-5</t>
  </si>
  <si>
    <t>56-6</t>
  </si>
  <si>
    <t>56-7</t>
  </si>
  <si>
    <t>56-8</t>
  </si>
  <si>
    <t>56-9</t>
  </si>
  <si>
    <t>56-10</t>
  </si>
  <si>
    <t>56-11</t>
  </si>
  <si>
    <t>56-12</t>
  </si>
  <si>
    <t>56-13</t>
  </si>
  <si>
    <t>56-14</t>
  </si>
  <si>
    <t>56-15</t>
  </si>
  <si>
    <t>56-16</t>
  </si>
  <si>
    <t>56-17</t>
  </si>
  <si>
    <t>56-18</t>
  </si>
  <si>
    <t>56-19</t>
  </si>
  <si>
    <t>56-20</t>
  </si>
  <si>
    <t>56-21</t>
  </si>
  <si>
    <t>56-22</t>
  </si>
  <si>
    <t>56-23</t>
  </si>
  <si>
    <t>56-24</t>
  </si>
  <si>
    <t>56-25</t>
  </si>
  <si>
    <t>56-26</t>
  </si>
  <si>
    <t>56-27</t>
  </si>
  <si>
    <t>56-28</t>
  </si>
  <si>
    <t>56-29</t>
  </si>
  <si>
    <t>56-30</t>
  </si>
  <si>
    <t>56-31</t>
  </si>
  <si>
    <t>56-32</t>
  </si>
  <si>
    <t>56-33</t>
  </si>
  <si>
    <t>56-34</t>
  </si>
  <si>
    <t>56-35</t>
  </si>
  <si>
    <t>56-36</t>
  </si>
  <si>
    <t>56-37</t>
  </si>
  <si>
    <t>56-38</t>
  </si>
  <si>
    <t>56-39</t>
  </si>
  <si>
    <t>56-40</t>
  </si>
  <si>
    <t>56-41</t>
  </si>
  <si>
    <t>56-42</t>
  </si>
  <si>
    <t>56-43</t>
  </si>
  <si>
    <t>56-44</t>
  </si>
  <si>
    <t>56-45</t>
  </si>
  <si>
    <t>56-46</t>
  </si>
  <si>
    <t>56-47</t>
  </si>
  <si>
    <t>56-48</t>
  </si>
  <si>
    <t>56-49</t>
  </si>
  <si>
    <t>56-50</t>
  </si>
  <si>
    <t>56-51</t>
  </si>
  <si>
    <t>56-52</t>
  </si>
  <si>
    <t>56-53</t>
  </si>
  <si>
    <t>56-54</t>
  </si>
  <si>
    <t>56-55</t>
  </si>
  <si>
    <t>56-56</t>
  </si>
  <si>
    <t>56-57</t>
  </si>
  <si>
    <t>56-58</t>
  </si>
  <si>
    <t>56-59</t>
  </si>
  <si>
    <t>56-60</t>
  </si>
  <si>
    <t>56-61</t>
  </si>
  <si>
    <t>56-62</t>
  </si>
  <si>
    <t>56-63</t>
  </si>
  <si>
    <t>56-64</t>
  </si>
  <si>
    <t>56-65</t>
  </si>
  <si>
    <t>56-66</t>
  </si>
  <si>
    <t>56-67</t>
  </si>
  <si>
    <t>56-68</t>
  </si>
  <si>
    <t>56-69</t>
  </si>
  <si>
    <t>56-70</t>
  </si>
  <si>
    <t>56-71</t>
  </si>
  <si>
    <t>56-72</t>
  </si>
  <si>
    <t>56-73</t>
  </si>
  <si>
    <t>56-74</t>
  </si>
  <si>
    <t>56-75</t>
  </si>
  <si>
    <t>56-76</t>
  </si>
  <si>
    <t>56-77</t>
  </si>
  <si>
    <t>56-78</t>
  </si>
  <si>
    <t>56-79</t>
  </si>
  <si>
    <t>56-80</t>
  </si>
  <si>
    <t>56-81</t>
  </si>
  <si>
    <t>56-82</t>
  </si>
  <si>
    <t>56-83</t>
  </si>
  <si>
    <t>56-84</t>
  </si>
  <si>
    <t>56-85</t>
  </si>
  <si>
    <t>56-86</t>
  </si>
  <si>
    <t>56-87</t>
  </si>
  <si>
    <t>56-88</t>
  </si>
  <si>
    <t>56-89</t>
  </si>
  <si>
    <t>56-90</t>
  </si>
  <si>
    <t>56-91</t>
  </si>
  <si>
    <t>56-92</t>
  </si>
  <si>
    <t>56-93</t>
  </si>
  <si>
    <t>56-94</t>
  </si>
  <si>
    <t>56-95</t>
  </si>
  <si>
    <t>56-96</t>
  </si>
  <si>
    <t>56-97</t>
  </si>
  <si>
    <t>56-98</t>
  </si>
  <si>
    <t>56-99</t>
  </si>
  <si>
    <t>56-100</t>
  </si>
  <si>
    <t>57-0</t>
  </si>
  <si>
    <t>57-1</t>
  </si>
  <si>
    <t>57-2</t>
  </si>
  <si>
    <t>57-3</t>
  </si>
  <si>
    <t>57-4</t>
  </si>
  <si>
    <t>57-5</t>
  </si>
  <si>
    <t>57-6</t>
  </si>
  <si>
    <t>57-7</t>
  </si>
  <si>
    <t>57-8</t>
  </si>
  <si>
    <t>57-9</t>
  </si>
  <si>
    <t>57-10</t>
  </si>
  <si>
    <t>57-11</t>
  </si>
  <si>
    <t>57-12</t>
  </si>
  <si>
    <t>57-13</t>
  </si>
  <si>
    <t>57-14</t>
  </si>
  <si>
    <t>57-15</t>
  </si>
  <si>
    <t>57-16</t>
  </si>
  <si>
    <t>57-17</t>
  </si>
  <si>
    <t>57-18</t>
  </si>
  <si>
    <t>57-19</t>
  </si>
  <si>
    <t>57-20</t>
  </si>
  <si>
    <t>57-21</t>
  </si>
  <si>
    <t>57-22</t>
  </si>
  <si>
    <t>57-23</t>
  </si>
  <si>
    <t>57-24</t>
  </si>
  <si>
    <t>57-25</t>
  </si>
  <si>
    <t>57-26</t>
  </si>
  <si>
    <t>57-27</t>
  </si>
  <si>
    <t>57-28</t>
  </si>
  <si>
    <t>57-29</t>
  </si>
  <si>
    <t>57-30</t>
  </si>
  <si>
    <t>57-31</t>
  </si>
  <si>
    <t>57-32</t>
  </si>
  <si>
    <t>57-33</t>
  </si>
  <si>
    <t>57-34</t>
  </si>
  <si>
    <t>57-35</t>
  </si>
  <si>
    <t>57-36</t>
  </si>
  <si>
    <t>57-37</t>
  </si>
  <si>
    <t>57-38</t>
  </si>
  <si>
    <t>57-39</t>
  </si>
  <si>
    <t>57-40</t>
  </si>
  <si>
    <t>57-41</t>
  </si>
  <si>
    <t>57-42</t>
  </si>
  <si>
    <t>57-43</t>
  </si>
  <si>
    <t>57-44</t>
  </si>
  <si>
    <t>57-45</t>
  </si>
  <si>
    <t>57-46</t>
  </si>
  <si>
    <t>57-47</t>
  </si>
  <si>
    <t>57-48</t>
  </si>
  <si>
    <t>57-49</t>
  </si>
  <si>
    <t>57-50</t>
  </si>
  <si>
    <t>57-51</t>
  </si>
  <si>
    <t>57-52</t>
  </si>
  <si>
    <t>57-53</t>
  </si>
  <si>
    <t>57-54</t>
  </si>
  <si>
    <t>57-55</t>
  </si>
  <si>
    <t>57-56</t>
  </si>
  <si>
    <t>57-57</t>
  </si>
  <si>
    <t>57-58</t>
  </si>
  <si>
    <t>57-59</t>
  </si>
  <si>
    <t>57-60</t>
  </si>
  <si>
    <t>57-61</t>
  </si>
  <si>
    <t>57-62</t>
  </si>
  <si>
    <t>57-63</t>
  </si>
  <si>
    <t>57-64</t>
  </si>
  <si>
    <t>57-65</t>
  </si>
  <si>
    <t>57-66</t>
  </si>
  <si>
    <t>57-67</t>
  </si>
  <si>
    <t>57-68</t>
  </si>
  <si>
    <t>57-69</t>
  </si>
  <si>
    <t>57-70</t>
  </si>
  <si>
    <t>57-71</t>
  </si>
  <si>
    <t>57-72</t>
  </si>
  <si>
    <t>57-73</t>
  </si>
  <si>
    <t>57-74</t>
  </si>
  <si>
    <t>57-75</t>
  </si>
  <si>
    <t>57-76</t>
  </si>
  <si>
    <t>57-77</t>
  </si>
  <si>
    <t>57-78</t>
  </si>
  <si>
    <t>57-79</t>
  </si>
  <si>
    <t>57-80</t>
  </si>
  <si>
    <t>57-81</t>
  </si>
  <si>
    <t>57-82</t>
  </si>
  <si>
    <t>57-83</t>
  </si>
  <si>
    <t>57-84</t>
  </si>
  <si>
    <t>57-85</t>
  </si>
  <si>
    <t>57-86</t>
  </si>
  <si>
    <t>57-87</t>
  </si>
  <si>
    <t>57-88</t>
  </si>
  <si>
    <t>57-89</t>
  </si>
  <si>
    <t>57-90</t>
  </si>
  <si>
    <t>57-91</t>
  </si>
  <si>
    <t>57-92</t>
  </si>
  <si>
    <t>57-93</t>
  </si>
  <si>
    <t>57-94</t>
  </si>
  <si>
    <t>57-95</t>
  </si>
  <si>
    <t>57-96</t>
  </si>
  <si>
    <t>57-97</t>
  </si>
  <si>
    <t>57-98</t>
  </si>
  <si>
    <t>57-99</t>
  </si>
  <si>
    <t>57-100</t>
  </si>
  <si>
    <t>58-0</t>
  </si>
  <si>
    <t>58-1</t>
  </si>
  <si>
    <t>58-2</t>
  </si>
  <si>
    <t>58-3</t>
  </si>
  <si>
    <t>58-4</t>
  </si>
  <si>
    <t>58-5</t>
  </si>
  <si>
    <t>58-6</t>
  </si>
  <si>
    <t>58-7</t>
  </si>
  <si>
    <t>58-8</t>
  </si>
  <si>
    <t>58-9</t>
  </si>
  <si>
    <t>58-10</t>
  </si>
  <si>
    <t>58-11</t>
  </si>
  <si>
    <t>58-12</t>
  </si>
  <si>
    <t>58-13</t>
  </si>
  <si>
    <t>58-14</t>
  </si>
  <si>
    <t>58-15</t>
  </si>
  <si>
    <t>58-16</t>
  </si>
  <si>
    <t>58-17</t>
  </si>
  <si>
    <t>58-18</t>
  </si>
  <si>
    <t>58-19</t>
  </si>
  <si>
    <t>58-20</t>
  </si>
  <si>
    <t>58-21</t>
  </si>
  <si>
    <t>58-22</t>
  </si>
  <si>
    <t>58-23</t>
  </si>
  <si>
    <t>58-24</t>
  </si>
  <si>
    <t>58-25</t>
  </si>
  <si>
    <t>58-26</t>
  </si>
  <si>
    <t>58-27</t>
  </si>
  <si>
    <t>58-28</t>
  </si>
  <si>
    <t>58-29</t>
  </si>
  <si>
    <t>58-30</t>
  </si>
  <si>
    <t>58-31</t>
  </si>
  <si>
    <t>58-32</t>
  </si>
  <si>
    <t>58-33</t>
  </si>
  <si>
    <t>58-34</t>
  </si>
  <si>
    <t>58-35</t>
  </si>
  <si>
    <t>58-36</t>
  </si>
  <si>
    <t>58-37</t>
  </si>
  <si>
    <t>58-38</t>
  </si>
  <si>
    <t>58-39</t>
  </si>
  <si>
    <t>58-40</t>
  </si>
  <si>
    <t>58-41</t>
  </si>
  <si>
    <t>58-42</t>
  </si>
  <si>
    <t>58-43</t>
  </si>
  <si>
    <t>58-44</t>
  </si>
  <si>
    <t>58-45</t>
  </si>
  <si>
    <t>58-46</t>
  </si>
  <si>
    <t>58-47</t>
  </si>
  <si>
    <t>58-48</t>
  </si>
  <si>
    <t>58-49</t>
  </si>
  <si>
    <t>58-50</t>
  </si>
  <si>
    <t>58-51</t>
  </si>
  <si>
    <t>58-52</t>
  </si>
  <si>
    <t>58-53</t>
  </si>
  <si>
    <t>58-54</t>
  </si>
  <si>
    <t>58-55</t>
  </si>
  <si>
    <t>58-56</t>
  </si>
  <si>
    <t>58-57</t>
  </si>
  <si>
    <t>58-58</t>
  </si>
  <si>
    <t>58-59</t>
  </si>
  <si>
    <t>58-60</t>
  </si>
  <si>
    <t>58-61</t>
  </si>
  <si>
    <t>58-62</t>
  </si>
  <si>
    <t>58-63</t>
  </si>
  <si>
    <t>58-64</t>
  </si>
  <si>
    <t>58-65</t>
  </si>
  <si>
    <t>58-66</t>
  </si>
  <si>
    <t>58-67</t>
  </si>
  <si>
    <t>58-68</t>
  </si>
  <si>
    <t>58-69</t>
  </si>
  <si>
    <t>58-70</t>
  </si>
  <si>
    <t>58-71</t>
  </si>
  <si>
    <t>58-72</t>
  </si>
  <si>
    <t>58-73</t>
  </si>
  <si>
    <t>58-74</t>
  </si>
  <si>
    <t>58-75</t>
  </si>
  <si>
    <t>58-76</t>
  </si>
  <si>
    <t>58-77</t>
  </si>
  <si>
    <t>58-78</t>
  </si>
  <si>
    <t>58-79</t>
  </si>
  <si>
    <t>58-80</t>
  </si>
  <si>
    <t>58-81</t>
  </si>
  <si>
    <t>58-82</t>
  </si>
  <si>
    <t>58-83</t>
  </si>
  <si>
    <t>58-84</t>
  </si>
  <si>
    <t>58-85</t>
  </si>
  <si>
    <t>58-86</t>
  </si>
  <si>
    <t>58-87</t>
  </si>
  <si>
    <t>58-88</t>
  </si>
  <si>
    <t>58-89</t>
  </si>
  <si>
    <t>58-90</t>
  </si>
  <si>
    <t>58-91</t>
  </si>
  <si>
    <t>58-92</t>
  </si>
  <si>
    <t>58-93</t>
  </si>
  <si>
    <t>58-94</t>
  </si>
  <si>
    <t>58-95</t>
  </si>
  <si>
    <t>58-96</t>
  </si>
  <si>
    <t>58-97</t>
  </si>
  <si>
    <t>58-98</t>
  </si>
  <si>
    <t>58-99</t>
  </si>
  <si>
    <t>58-100</t>
  </si>
  <si>
    <t>59-0</t>
  </si>
  <si>
    <t>59-1</t>
  </si>
  <si>
    <t>59-2</t>
  </si>
  <si>
    <t>59-3</t>
  </si>
  <si>
    <t>59-4</t>
  </si>
  <si>
    <t>59-5</t>
  </si>
  <si>
    <t>59-6</t>
  </si>
  <si>
    <t>59-7</t>
  </si>
  <si>
    <t>59-8</t>
  </si>
  <si>
    <t>59-9</t>
  </si>
  <si>
    <t>59-10</t>
  </si>
  <si>
    <t>59-11</t>
  </si>
  <si>
    <t>59-12</t>
  </si>
  <si>
    <t>59-13</t>
  </si>
  <si>
    <t>59-14</t>
  </si>
  <si>
    <t>59-15</t>
  </si>
  <si>
    <t>59-16</t>
  </si>
  <si>
    <t>59-17</t>
  </si>
  <si>
    <t>59-18</t>
  </si>
  <si>
    <t>59-19</t>
  </si>
  <si>
    <t>59-20</t>
  </si>
  <si>
    <t>59-21</t>
  </si>
  <si>
    <t>59-22</t>
  </si>
  <si>
    <t>59-23</t>
  </si>
  <si>
    <t>59-24</t>
  </si>
  <si>
    <t>59-25</t>
  </si>
  <si>
    <t>59-26</t>
  </si>
  <si>
    <t>59-27</t>
  </si>
  <si>
    <t>59-28</t>
  </si>
  <si>
    <t>59-29</t>
  </si>
  <si>
    <t>59-30</t>
  </si>
  <si>
    <t>59-31</t>
  </si>
  <si>
    <t>59-32</t>
  </si>
  <si>
    <t>59-33</t>
  </si>
  <si>
    <t>59-34</t>
  </si>
  <si>
    <t>59-35</t>
  </si>
  <si>
    <t>59-36</t>
  </si>
  <si>
    <t>59-37</t>
  </si>
  <si>
    <t>59-38</t>
  </si>
  <si>
    <t>59-39</t>
  </si>
  <si>
    <t>59-40</t>
  </si>
  <si>
    <t>59-41</t>
  </si>
  <si>
    <t>59-42</t>
  </si>
  <si>
    <t>59-43</t>
  </si>
  <si>
    <t>59-44</t>
  </si>
  <si>
    <t>59-45</t>
  </si>
  <si>
    <t>59-46</t>
  </si>
  <si>
    <t>59-47</t>
  </si>
  <si>
    <t>59-48</t>
  </si>
  <si>
    <t>59-49</t>
  </si>
  <si>
    <t>59-50</t>
  </si>
  <si>
    <t>59-51</t>
  </si>
  <si>
    <t>59-52</t>
  </si>
  <si>
    <t>59-53</t>
  </si>
  <si>
    <t>59-54</t>
  </si>
  <si>
    <t>59-55</t>
  </si>
  <si>
    <t>59-56</t>
  </si>
  <si>
    <t>59-57</t>
  </si>
  <si>
    <t>59-58</t>
  </si>
  <si>
    <t>59-59</t>
  </si>
  <si>
    <t>59-60</t>
  </si>
  <si>
    <t>59-61</t>
  </si>
  <si>
    <t>59-62</t>
  </si>
  <si>
    <t>59-63</t>
  </si>
  <si>
    <t>59-64</t>
  </si>
  <si>
    <t>59-65</t>
  </si>
  <si>
    <t>59-66</t>
  </si>
  <si>
    <t>59-67</t>
  </si>
  <si>
    <t>59-68</t>
  </si>
  <si>
    <t>59-69</t>
  </si>
  <si>
    <t>59-70</t>
  </si>
  <si>
    <t>59-71</t>
  </si>
  <si>
    <t>59-72</t>
  </si>
  <si>
    <t>59-73</t>
  </si>
  <si>
    <t>59-74</t>
  </si>
  <si>
    <t>59-75</t>
  </si>
  <si>
    <t>59-76</t>
  </si>
  <si>
    <t>59-77</t>
  </si>
  <si>
    <t>59-78</t>
  </si>
  <si>
    <t>59-79</t>
  </si>
  <si>
    <t>59-80</t>
  </si>
  <si>
    <t>59-81</t>
  </si>
  <si>
    <t>59-82</t>
  </si>
  <si>
    <t>59-83</t>
  </si>
  <si>
    <t>59-84</t>
  </si>
  <si>
    <t>59-85</t>
  </si>
  <si>
    <t>59-86</t>
  </si>
  <si>
    <t>59-87</t>
  </si>
  <si>
    <t>59-88</t>
  </si>
  <si>
    <t>59-89</t>
  </si>
  <si>
    <t>59-90</t>
  </si>
  <si>
    <t>59-91</t>
  </si>
  <si>
    <t>59-92</t>
  </si>
  <si>
    <t>59-93</t>
  </si>
  <si>
    <t>59-94</t>
  </si>
  <si>
    <t>59-95</t>
  </si>
  <si>
    <t>59-96</t>
  </si>
  <si>
    <t>59-97</t>
  </si>
  <si>
    <t>59-98</t>
  </si>
  <si>
    <t>59-99</t>
  </si>
  <si>
    <t>59-100</t>
  </si>
  <si>
    <t>60-0</t>
  </si>
  <si>
    <t>60-1</t>
  </si>
  <si>
    <t>60-2</t>
  </si>
  <si>
    <t>60-3</t>
  </si>
  <si>
    <t>60-4</t>
  </si>
  <si>
    <t>60-5</t>
  </si>
  <si>
    <t>60-6</t>
  </si>
  <si>
    <t>60-7</t>
  </si>
  <si>
    <t>60-8</t>
  </si>
  <si>
    <t>60-9</t>
  </si>
  <si>
    <t>60-10</t>
  </si>
  <si>
    <t>60-11</t>
  </si>
  <si>
    <t>60-12</t>
  </si>
  <si>
    <t>60-13</t>
  </si>
  <si>
    <t>60-14</t>
  </si>
  <si>
    <t>60-15</t>
  </si>
  <si>
    <t>60-16</t>
  </si>
  <si>
    <t>60-17</t>
  </si>
  <si>
    <t>60-18</t>
  </si>
  <si>
    <t>60-19</t>
  </si>
  <si>
    <t>60-20</t>
  </si>
  <si>
    <t>60-21</t>
  </si>
  <si>
    <t>60-22</t>
  </si>
  <si>
    <t>60-23</t>
  </si>
  <si>
    <t>60-24</t>
  </si>
  <si>
    <t>60-25</t>
  </si>
  <si>
    <t>60-26</t>
  </si>
  <si>
    <t>60-27</t>
  </si>
  <si>
    <t>60-28</t>
  </si>
  <si>
    <t>60-29</t>
  </si>
  <si>
    <t>60-30</t>
  </si>
  <si>
    <t>60-31</t>
  </si>
  <si>
    <t>60-32</t>
  </si>
  <si>
    <t>60-33</t>
  </si>
  <si>
    <t>60-34</t>
  </si>
  <si>
    <t>60-35</t>
  </si>
  <si>
    <t>60-36</t>
  </si>
  <si>
    <t>60-37</t>
  </si>
  <si>
    <t>60-38</t>
  </si>
  <si>
    <t>60-39</t>
  </si>
  <si>
    <t>60-40</t>
  </si>
  <si>
    <t>60-41</t>
  </si>
  <si>
    <t>60-42</t>
  </si>
  <si>
    <t>60-43</t>
  </si>
  <si>
    <t>60-44</t>
  </si>
  <si>
    <t>60-45</t>
  </si>
  <si>
    <t>60-46</t>
  </si>
  <si>
    <t>60-47</t>
  </si>
  <si>
    <t>60-48</t>
  </si>
  <si>
    <t>60-49</t>
  </si>
  <si>
    <t>60-50</t>
  </si>
  <si>
    <t>60-51</t>
  </si>
  <si>
    <t>60-52</t>
  </si>
  <si>
    <t>60-53</t>
  </si>
  <si>
    <t>60-54</t>
  </si>
  <si>
    <t>60-55</t>
  </si>
  <si>
    <t>60-56</t>
  </si>
  <si>
    <t>60-57</t>
  </si>
  <si>
    <t>60-58</t>
  </si>
  <si>
    <t>60-59</t>
  </si>
  <si>
    <t>60-60</t>
  </si>
  <si>
    <t>60-61</t>
  </si>
  <si>
    <t>60-62</t>
  </si>
  <si>
    <t>60-63</t>
  </si>
  <si>
    <t>60-64</t>
  </si>
  <si>
    <t>60-65</t>
  </si>
  <si>
    <t>60-66</t>
  </si>
  <si>
    <t>60-67</t>
  </si>
  <si>
    <t>60-68</t>
  </si>
  <si>
    <t>60-69</t>
  </si>
  <si>
    <t>60-70</t>
  </si>
  <si>
    <t>60-71</t>
  </si>
  <si>
    <t>60-72</t>
  </si>
  <si>
    <t>60-73</t>
  </si>
  <si>
    <t>60-74</t>
  </si>
  <si>
    <t>60-75</t>
  </si>
  <si>
    <t>60-76</t>
  </si>
  <si>
    <t>60-77</t>
  </si>
  <si>
    <t>60-78</t>
  </si>
  <si>
    <t>60-79</t>
  </si>
  <si>
    <t>60-80</t>
  </si>
  <si>
    <t>60-81</t>
  </si>
  <si>
    <t>60-82</t>
  </si>
  <si>
    <t>60-83</t>
  </si>
  <si>
    <t>60-84</t>
  </si>
  <si>
    <t>60-85</t>
  </si>
  <si>
    <t>60-86</t>
  </si>
  <si>
    <t>60-87</t>
  </si>
  <si>
    <t>60-88</t>
  </si>
  <si>
    <t>60-89</t>
  </si>
  <si>
    <t>60-90</t>
  </si>
  <si>
    <t>60-91</t>
  </si>
  <si>
    <t>60-92</t>
  </si>
  <si>
    <t>60-93</t>
  </si>
  <si>
    <t>60-94</t>
  </si>
  <si>
    <t>60-95</t>
  </si>
  <si>
    <t>60-96</t>
  </si>
  <si>
    <t>60-97</t>
  </si>
  <si>
    <t>60-98</t>
  </si>
  <si>
    <t>60-99</t>
  </si>
  <si>
    <t>60-100</t>
  </si>
  <si>
    <t>61-0</t>
  </si>
  <si>
    <t>61-1</t>
  </si>
  <si>
    <t>61-2</t>
  </si>
  <si>
    <t>61-3</t>
  </si>
  <si>
    <t>61-4</t>
  </si>
  <si>
    <t>61-5</t>
  </si>
  <si>
    <t>61-6</t>
  </si>
  <si>
    <t>61-7</t>
  </si>
  <si>
    <t>61-8</t>
  </si>
  <si>
    <t>61-9</t>
  </si>
  <si>
    <t>61-10</t>
  </si>
  <si>
    <t>61-11</t>
  </si>
  <si>
    <t>61-12</t>
  </si>
  <si>
    <t>61-13</t>
  </si>
  <si>
    <t>61-14</t>
  </si>
  <si>
    <t>61-15</t>
  </si>
  <si>
    <t>61-16</t>
  </si>
  <si>
    <t>61-17</t>
  </si>
  <si>
    <t>61-18</t>
  </si>
  <si>
    <t>61-19</t>
  </si>
  <si>
    <t>61-20</t>
  </si>
  <si>
    <t>61-21</t>
  </si>
  <si>
    <t>61-22</t>
  </si>
  <si>
    <t>61-23</t>
  </si>
  <si>
    <t>61-24</t>
  </si>
  <si>
    <t>61-25</t>
  </si>
  <si>
    <t>61-26</t>
  </si>
  <si>
    <t>61-27</t>
  </si>
  <si>
    <t>61-28</t>
  </si>
  <si>
    <t>61-29</t>
  </si>
  <si>
    <t>61-30</t>
  </si>
  <si>
    <t>61-31</t>
  </si>
  <si>
    <t>61-32</t>
  </si>
  <si>
    <t>61-33</t>
  </si>
  <si>
    <t>61-34</t>
  </si>
  <si>
    <t>61-35</t>
  </si>
  <si>
    <t>61-36</t>
  </si>
  <si>
    <t>61-37</t>
  </si>
  <si>
    <t>61-38</t>
  </si>
  <si>
    <t>61-39</t>
  </si>
  <si>
    <t>61-40</t>
  </si>
  <si>
    <t>61-41</t>
  </si>
  <si>
    <t>61-42</t>
  </si>
  <si>
    <t>61-43</t>
  </si>
  <si>
    <t>61-44</t>
  </si>
  <si>
    <t>61-45</t>
  </si>
  <si>
    <t>61-46</t>
  </si>
  <si>
    <t>61-47</t>
  </si>
  <si>
    <t>61-48</t>
  </si>
  <si>
    <t>61-49</t>
  </si>
  <si>
    <t>61-50</t>
  </si>
  <si>
    <t>61-51</t>
  </si>
  <si>
    <t>61-52</t>
  </si>
  <si>
    <t>61-53</t>
  </si>
  <si>
    <t>61-54</t>
  </si>
  <si>
    <t>61-55</t>
  </si>
  <si>
    <t>61-56</t>
  </si>
  <si>
    <t>61-57</t>
  </si>
  <si>
    <t>61-58</t>
  </si>
  <si>
    <t>61-59</t>
  </si>
  <si>
    <t>61-60</t>
  </si>
  <si>
    <t>61-61</t>
  </si>
  <si>
    <t>61-62</t>
  </si>
  <si>
    <t>61-63</t>
  </si>
  <si>
    <t>61-64</t>
  </si>
  <si>
    <t>61-65</t>
  </si>
  <si>
    <t>61-66</t>
  </si>
  <si>
    <t>61-67</t>
  </si>
  <si>
    <t>61-68</t>
  </si>
  <si>
    <t>61-69</t>
  </si>
  <si>
    <t>61-70</t>
  </si>
  <si>
    <t>61-71</t>
  </si>
  <si>
    <t>61-72</t>
  </si>
  <si>
    <t>61-73</t>
  </si>
  <si>
    <t>61-74</t>
  </si>
  <si>
    <t>61-75</t>
  </si>
  <si>
    <t>61-76</t>
  </si>
  <si>
    <t>61-77</t>
  </si>
  <si>
    <t>61-78</t>
  </si>
  <si>
    <t>61-79</t>
  </si>
  <si>
    <t>61-80</t>
  </si>
  <si>
    <t>61-81</t>
  </si>
  <si>
    <t>61-82</t>
  </si>
  <si>
    <t>61-83</t>
  </si>
  <si>
    <t>61-84</t>
  </si>
  <si>
    <t>61-85</t>
  </si>
  <si>
    <t>61-86</t>
  </si>
  <si>
    <t>61-87</t>
  </si>
  <si>
    <t>61-88</t>
  </si>
  <si>
    <t>61-89</t>
  </si>
  <si>
    <t>61-90</t>
  </si>
  <si>
    <t>61-91</t>
  </si>
  <si>
    <t>61-92</t>
  </si>
  <si>
    <t>61-93</t>
  </si>
  <si>
    <t>61-94</t>
  </si>
  <si>
    <t>61-95</t>
  </si>
  <si>
    <t>61-96</t>
  </si>
  <si>
    <t>61-97</t>
  </si>
  <si>
    <t>61-98</t>
  </si>
  <si>
    <t>61-99</t>
  </si>
  <si>
    <t>61-100</t>
  </si>
  <si>
    <t>62-0</t>
  </si>
  <si>
    <t>62-1</t>
  </si>
  <si>
    <t>62-2</t>
  </si>
  <si>
    <t>62-3</t>
  </si>
  <si>
    <t>62-4</t>
  </si>
  <si>
    <t>62-5</t>
  </si>
  <si>
    <t>62-6</t>
  </si>
  <si>
    <t>62-7</t>
  </si>
  <si>
    <t>62-8</t>
  </si>
  <si>
    <t>62-9</t>
  </si>
  <si>
    <t>62-10</t>
  </si>
  <si>
    <t>62-11</t>
  </si>
  <si>
    <t>62-12</t>
  </si>
  <si>
    <t>62-13</t>
  </si>
  <si>
    <t>62-14</t>
  </si>
  <si>
    <t>62-15</t>
  </si>
  <si>
    <t>62-16</t>
  </si>
  <si>
    <t>62-17</t>
  </si>
  <si>
    <t>62-18</t>
  </si>
  <si>
    <t>62-19</t>
  </si>
  <si>
    <t>62-20</t>
  </si>
  <si>
    <t>62-21</t>
  </si>
  <si>
    <t>62-22</t>
  </si>
  <si>
    <t>62-23</t>
  </si>
  <si>
    <t>62-24</t>
  </si>
  <si>
    <t>62-25</t>
  </si>
  <si>
    <t>62-26</t>
  </si>
  <si>
    <t>62-27</t>
  </si>
  <si>
    <t>62-28</t>
  </si>
  <si>
    <t>62-29</t>
  </si>
  <si>
    <t>62-30</t>
  </si>
  <si>
    <t>62-31</t>
  </si>
  <si>
    <t>62-32</t>
  </si>
  <si>
    <t>62-33</t>
  </si>
  <si>
    <t>62-34</t>
  </si>
  <si>
    <t>62-35</t>
  </si>
  <si>
    <t>62-36</t>
  </si>
  <si>
    <t>62-37</t>
  </si>
  <si>
    <t>62-38</t>
  </si>
  <si>
    <t>62-39</t>
  </si>
  <si>
    <t>62-40</t>
  </si>
  <si>
    <t>62-41</t>
  </si>
  <si>
    <t>62-42</t>
  </si>
  <si>
    <t>62-43</t>
  </si>
  <si>
    <t>62-44</t>
  </si>
  <si>
    <t>62-45</t>
  </si>
  <si>
    <t>62-46</t>
  </si>
  <si>
    <t>62-47</t>
  </si>
  <si>
    <t>62-48</t>
  </si>
  <si>
    <t>62-49</t>
  </si>
  <si>
    <t>62-50</t>
  </si>
  <si>
    <t>62-51</t>
  </si>
  <si>
    <t>62-52</t>
  </si>
  <si>
    <t>62-53</t>
  </si>
  <si>
    <t>62-54</t>
  </si>
  <si>
    <t>62-55</t>
  </si>
  <si>
    <t>62-56</t>
  </si>
  <si>
    <t>62-57</t>
  </si>
  <si>
    <t>62-58</t>
  </si>
  <si>
    <t>62-59</t>
  </si>
  <si>
    <t>62-60</t>
  </si>
  <si>
    <t>62-61</t>
  </si>
  <si>
    <t>62-62</t>
  </si>
  <si>
    <t>62-63</t>
  </si>
  <si>
    <t>62-64</t>
  </si>
  <si>
    <t>62-65</t>
  </si>
  <si>
    <t>62-66</t>
  </si>
  <si>
    <t>62-67</t>
  </si>
  <si>
    <t>62-68</t>
  </si>
  <si>
    <t>62-69</t>
  </si>
  <si>
    <t>62-70</t>
  </si>
  <si>
    <t>62-71</t>
  </si>
  <si>
    <t>62-72</t>
  </si>
  <si>
    <t>62-73</t>
  </si>
  <si>
    <t>62-74</t>
  </si>
  <si>
    <t>62-75</t>
  </si>
  <si>
    <t>62-76</t>
  </si>
  <si>
    <t>62-77</t>
  </si>
  <si>
    <t>62-78</t>
  </si>
  <si>
    <t>62-79</t>
  </si>
  <si>
    <t>62-80</t>
  </si>
  <si>
    <t>62-81</t>
  </si>
  <si>
    <t>62-82</t>
  </si>
  <si>
    <t>62-83</t>
  </si>
  <si>
    <t>62-84</t>
  </si>
  <si>
    <t>62-85</t>
  </si>
  <si>
    <t>62-86</t>
  </si>
  <si>
    <t>62-87</t>
  </si>
  <si>
    <t>62-88</t>
  </si>
  <si>
    <t>62-89</t>
  </si>
  <si>
    <t>62-90</t>
  </si>
  <si>
    <t>62-91</t>
  </si>
  <si>
    <t>62-92</t>
  </si>
  <si>
    <t>62-93</t>
  </si>
  <si>
    <t>62-94</t>
  </si>
  <si>
    <t>62-95</t>
  </si>
  <si>
    <t>62-96</t>
  </si>
  <si>
    <t>62-97</t>
  </si>
  <si>
    <t>62-98</t>
  </si>
  <si>
    <t>62-99</t>
  </si>
  <si>
    <t>62-100</t>
  </si>
  <si>
    <t>63-0</t>
  </si>
  <si>
    <t>63-1</t>
  </si>
  <si>
    <t>63-2</t>
  </si>
  <si>
    <t>63-3</t>
  </si>
  <si>
    <t>63-4</t>
  </si>
  <si>
    <t>63-5</t>
  </si>
  <si>
    <t>63-6</t>
  </si>
  <si>
    <t>63-7</t>
  </si>
  <si>
    <t>63-8</t>
  </si>
  <si>
    <t>63-9</t>
  </si>
  <si>
    <t>63-10</t>
  </si>
  <si>
    <t>63-11</t>
  </si>
  <si>
    <t>63-12</t>
  </si>
  <si>
    <t>63-13</t>
  </si>
  <si>
    <t>63-14</t>
  </si>
  <si>
    <t>63-15</t>
  </si>
  <si>
    <t>63-16</t>
  </si>
  <si>
    <t>63-17</t>
  </si>
  <si>
    <t>63-18</t>
  </si>
  <si>
    <t>63-19</t>
  </si>
  <si>
    <t>63-20</t>
  </si>
  <si>
    <t>63-21</t>
  </si>
  <si>
    <t>63-22</t>
  </si>
  <si>
    <t>63-23</t>
  </si>
  <si>
    <t>63-24</t>
  </si>
  <si>
    <t>63-25</t>
  </si>
  <si>
    <t>63-26</t>
  </si>
  <si>
    <t>63-27</t>
  </si>
  <si>
    <t>63-28</t>
  </si>
  <si>
    <t>63-29</t>
  </si>
  <si>
    <t>63-30</t>
  </si>
  <si>
    <t>63-31</t>
  </si>
  <si>
    <t>63-32</t>
  </si>
  <si>
    <t>63-33</t>
  </si>
  <si>
    <t>63-34</t>
  </si>
  <si>
    <t>63-35</t>
  </si>
  <si>
    <t>63-36</t>
  </si>
  <si>
    <t>63-37</t>
  </si>
  <si>
    <t>63-38</t>
  </si>
  <si>
    <t>63-39</t>
  </si>
  <si>
    <t>63-40</t>
  </si>
  <si>
    <t>63-41</t>
  </si>
  <si>
    <t>63-42</t>
  </si>
  <si>
    <t>63-43</t>
  </si>
  <si>
    <t>63-44</t>
  </si>
  <si>
    <t>63-45</t>
  </si>
  <si>
    <t>63-46</t>
  </si>
  <si>
    <t>63-47</t>
  </si>
  <si>
    <t>63-48</t>
  </si>
  <si>
    <t>63-49</t>
  </si>
  <si>
    <t>63-50</t>
  </si>
  <si>
    <t>63-51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</si>
  <si>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</si>
  <si>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</si>
  <si>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</si>
  <si>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</si>
  <si>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</si>
  <si>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</si>
  <si>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</si>
  <si>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</si>
  <si>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</si>
  <si>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63-61</t>
  </si>
  <si>
    <t>63-62</t>
  </si>
  <si>
    <t>63-63</t>
  </si>
  <si>
    <t>63-64</t>
  </si>
  <si>
    <t>63-65</t>
  </si>
  <si>
    <t>63-66</t>
  </si>
  <si>
    <t>63-67</t>
  </si>
  <si>
    <t>63-68</t>
  </si>
  <si>
    <t>63-69</t>
  </si>
  <si>
    <t>63-70</t>
  </si>
  <si>
    <t>63-71</t>
  </si>
  <si>
    <t>63-72</t>
  </si>
  <si>
    <t>63-73</t>
  </si>
  <si>
    <t>63-74</t>
  </si>
  <si>
    <t>63-75</t>
  </si>
  <si>
    <t>63-76</t>
  </si>
  <si>
    <t>63-77</t>
  </si>
  <si>
    <t>63-78</t>
  </si>
  <si>
    <t>63-79</t>
  </si>
  <si>
    <t>63-80</t>
  </si>
  <si>
    <t>63-81</t>
  </si>
  <si>
    <t>63-82</t>
  </si>
  <si>
    <t>63-83</t>
  </si>
  <si>
    <t>63-84</t>
  </si>
  <si>
    <t>63-85</t>
  </si>
  <si>
    <t>63-86</t>
  </si>
  <si>
    <t>63-87</t>
  </si>
  <si>
    <t>63-88</t>
  </si>
  <si>
    <t>63-89</t>
  </si>
  <si>
    <t>63-90</t>
  </si>
  <si>
    <t>63-91</t>
  </si>
  <si>
    <t>63-92</t>
  </si>
  <si>
    <t>63-93</t>
  </si>
  <si>
    <t>63-94</t>
  </si>
  <si>
    <t>63-95</t>
  </si>
  <si>
    <t>63-96</t>
  </si>
  <si>
    <t>63-97</t>
  </si>
  <si>
    <t>63-98</t>
  </si>
  <si>
    <t>63-99</t>
  </si>
  <si>
    <t>63-100</t>
  </si>
  <si>
    <t>64-0</t>
  </si>
  <si>
    <t>64-1</t>
  </si>
  <si>
    <t>64-2</t>
  </si>
  <si>
    <t>64-3</t>
  </si>
  <si>
    <t>64-4</t>
  </si>
  <si>
    <t>64-5</t>
  </si>
  <si>
    <t>64-6</t>
  </si>
  <si>
    <t>64-7</t>
  </si>
  <si>
    <t>64-8</t>
  </si>
  <si>
    <t>64-9</t>
  </si>
  <si>
    <t>64-10</t>
  </si>
  <si>
    <t>64-11</t>
  </si>
  <si>
    <t>64-12</t>
  </si>
  <si>
    <t>64-13</t>
  </si>
  <si>
    <t>64-14</t>
  </si>
  <si>
    <t>64-15</t>
  </si>
  <si>
    <t>64-16</t>
  </si>
  <si>
    <t>64-17</t>
  </si>
  <si>
    <t>64-18</t>
  </si>
  <si>
    <t>64-19</t>
  </si>
  <si>
    <t>64-20</t>
  </si>
  <si>
    <t>64-21</t>
  </si>
  <si>
    <t>64-22</t>
  </si>
  <si>
    <t>64-23</t>
  </si>
  <si>
    <t>64-24</t>
  </si>
  <si>
    <t>64-25</t>
  </si>
  <si>
    <t>64-26</t>
  </si>
  <si>
    <t>64-27</t>
  </si>
  <si>
    <t>64-28</t>
  </si>
  <si>
    <t>64-29</t>
  </si>
  <si>
    <t>64-30</t>
  </si>
  <si>
    <t>64-31</t>
  </si>
  <si>
    <t>64-32</t>
  </si>
  <si>
    <t>64-33</t>
  </si>
  <si>
    <t>64-34</t>
  </si>
  <si>
    <t>64-35</t>
  </si>
  <si>
    <t>64-36</t>
  </si>
  <si>
    <t>64-37</t>
  </si>
  <si>
    <t>64-38</t>
  </si>
  <si>
    <t>64-39</t>
  </si>
  <si>
    <t>64-40</t>
  </si>
  <si>
    <t>64-41</t>
  </si>
  <si>
    <t>64-42</t>
  </si>
  <si>
    <t>64-43</t>
  </si>
  <si>
    <t>64-44</t>
  </si>
  <si>
    <t>64-45</t>
  </si>
  <si>
    <t>64-46</t>
  </si>
  <si>
    <t>64-47</t>
  </si>
  <si>
    <t>64-48</t>
  </si>
  <si>
    <t>64-49</t>
  </si>
  <si>
    <t>64-50</t>
  </si>
  <si>
    <t>64-51</t>
  </si>
  <si>
    <t>64-52</t>
  </si>
  <si>
    <t>64-53</t>
  </si>
  <si>
    <t>64-54</t>
  </si>
  <si>
    <t>64-55</t>
  </si>
  <si>
    <t>64-56</t>
  </si>
  <si>
    <t>64-57</t>
  </si>
  <si>
    <t>64-58</t>
  </si>
  <si>
    <t>64-59</t>
  </si>
  <si>
    <t>64-60</t>
  </si>
  <si>
    <t>64-61</t>
  </si>
  <si>
    <t>64-62</t>
  </si>
  <si>
    <t>64-63</t>
  </si>
  <si>
    <t>64-64</t>
  </si>
  <si>
    <t>64-65</t>
  </si>
  <si>
    <t>64-66</t>
  </si>
  <si>
    <t>64-67</t>
  </si>
  <si>
    <t>64-68</t>
  </si>
  <si>
    <t>64-69</t>
  </si>
  <si>
    <t>64-70</t>
  </si>
  <si>
    <t>64-71</t>
  </si>
  <si>
    <t>64-72</t>
  </si>
  <si>
    <t>64-73</t>
  </si>
  <si>
    <t>64-74</t>
  </si>
  <si>
    <t>64-75</t>
  </si>
  <si>
    <t>64-76</t>
  </si>
  <si>
    <t>64-77</t>
  </si>
  <si>
    <t>64-78</t>
  </si>
  <si>
    <t>64-79</t>
  </si>
  <si>
    <t>64-80</t>
  </si>
  <si>
    <t>64-81</t>
  </si>
  <si>
    <t>64-82</t>
  </si>
  <si>
    <t>64-83</t>
  </si>
  <si>
    <t>64-84</t>
  </si>
  <si>
    <t>64-85</t>
  </si>
  <si>
    <t>64-86</t>
  </si>
  <si>
    <t>64-87</t>
  </si>
  <si>
    <t>64-88</t>
  </si>
  <si>
    <t>64-89</t>
  </si>
  <si>
    <t>64-90</t>
  </si>
  <si>
    <t>64-91</t>
  </si>
  <si>
    <t>64-92</t>
  </si>
  <si>
    <t>64-93</t>
  </si>
  <si>
    <t>64-94</t>
  </si>
  <si>
    <t>64-95</t>
  </si>
  <si>
    <t>64-96</t>
  </si>
  <si>
    <t>64-97</t>
  </si>
  <si>
    <t>64-98</t>
  </si>
  <si>
    <t>64-99</t>
  </si>
  <si>
    <t>64-100</t>
  </si>
  <si>
    <t>65-0</t>
  </si>
  <si>
    <t>65-1</t>
  </si>
  <si>
    <t>65-2</t>
  </si>
  <si>
    <t>65-3</t>
  </si>
  <si>
    <t>65-4</t>
  </si>
  <si>
    <t>65-5</t>
  </si>
  <si>
    <t>65-6</t>
  </si>
  <si>
    <t>65-7</t>
  </si>
  <si>
    <t>65-8</t>
  </si>
  <si>
    <t>65-9</t>
  </si>
  <si>
    <t>65-10</t>
  </si>
  <si>
    <t>65-11</t>
  </si>
  <si>
    <t>65-12</t>
  </si>
  <si>
    <t>65-13</t>
  </si>
  <si>
    <t>65-14</t>
  </si>
  <si>
    <t>65-15</t>
  </si>
  <si>
    <t>65-16</t>
  </si>
  <si>
    <t>65-17</t>
  </si>
  <si>
    <t>65-18</t>
  </si>
  <si>
    <t>65-19</t>
  </si>
  <si>
    <t>65-20</t>
  </si>
  <si>
    <t>65-21</t>
  </si>
  <si>
    <t>65-22</t>
  </si>
  <si>
    <t>65-23</t>
  </si>
  <si>
    <t>65-24</t>
  </si>
  <si>
    <t>65-25</t>
  </si>
  <si>
    <t>65-26</t>
  </si>
  <si>
    <t>65-27</t>
  </si>
  <si>
    <t>65-28</t>
  </si>
  <si>
    <t>65-29</t>
  </si>
  <si>
    <t>65-30</t>
  </si>
  <si>
    <t>65-31</t>
  </si>
  <si>
    <t>65-32</t>
  </si>
  <si>
    <t>65-33</t>
  </si>
  <si>
    <t>65-34</t>
  </si>
  <si>
    <t>65-35</t>
  </si>
  <si>
    <t>65-36</t>
  </si>
  <si>
    <t>65-37</t>
  </si>
  <si>
    <t>65-38</t>
  </si>
  <si>
    <t>65-39</t>
  </si>
  <si>
    <t>65-40</t>
  </si>
  <si>
    <t>65-41</t>
  </si>
  <si>
    <t>65-42</t>
  </si>
  <si>
    <t>65-43</t>
  </si>
  <si>
    <t>65-44</t>
  </si>
  <si>
    <t>65-45</t>
  </si>
  <si>
    <t>65-46</t>
  </si>
  <si>
    <t>65-47</t>
  </si>
  <si>
    <t>65-48</t>
  </si>
  <si>
    <t>65-49</t>
  </si>
  <si>
    <t>65-50</t>
  </si>
  <si>
    <t>65-51</t>
  </si>
  <si>
    <t>65-52</t>
  </si>
  <si>
    <t>65-53</t>
  </si>
  <si>
    <t>65-54</t>
  </si>
  <si>
    <t>65-55</t>
  </si>
  <si>
    <t>65-56</t>
  </si>
  <si>
    <t>65-57</t>
  </si>
  <si>
    <t>65-58</t>
  </si>
  <si>
    <t>65-59</t>
  </si>
  <si>
    <t>65-60</t>
  </si>
  <si>
    <t>65-61</t>
  </si>
  <si>
    <t>65-62</t>
  </si>
  <si>
    <t>65-63</t>
  </si>
  <si>
    <t>65-64</t>
  </si>
  <si>
    <t>65-65</t>
  </si>
  <si>
    <t>65-66</t>
  </si>
  <si>
    <t>65-67</t>
  </si>
  <si>
    <t>65-68</t>
  </si>
  <si>
    <t>65-69</t>
  </si>
  <si>
    <t>65-70</t>
  </si>
  <si>
    <t>65-71</t>
  </si>
  <si>
    <t>65-72</t>
  </si>
  <si>
    <t>65-73</t>
  </si>
  <si>
    <t>65-74</t>
  </si>
  <si>
    <t>65-75</t>
  </si>
  <si>
    <t>65-76</t>
  </si>
  <si>
    <t>65-77</t>
  </si>
  <si>
    <t>65-78</t>
  </si>
  <si>
    <t>65-79</t>
  </si>
  <si>
    <t>65-80</t>
  </si>
  <si>
    <t>65-81</t>
  </si>
  <si>
    <t>65-82</t>
  </si>
  <si>
    <t>65-83</t>
  </si>
  <si>
    <t>65-84</t>
  </si>
  <si>
    <t>65-85</t>
  </si>
  <si>
    <t>65-86</t>
  </si>
  <si>
    <t>65-87</t>
  </si>
  <si>
    <t>65-88</t>
  </si>
  <si>
    <t>65-89</t>
  </si>
  <si>
    <t>65-90</t>
  </si>
  <si>
    <t>65-91</t>
  </si>
  <si>
    <t>65-92</t>
  </si>
  <si>
    <t>65-93</t>
  </si>
  <si>
    <t>65-94</t>
  </si>
  <si>
    <t>65-95</t>
  </si>
  <si>
    <t>65-96</t>
  </si>
  <si>
    <t>65-97</t>
  </si>
  <si>
    <t>65-98</t>
  </si>
  <si>
    <t>65-99</t>
  </si>
  <si>
    <t>65-100</t>
  </si>
  <si>
    <t>66-0</t>
  </si>
  <si>
    <t>66-1</t>
  </si>
  <si>
    <t>66-2</t>
  </si>
  <si>
    <t>66-3</t>
  </si>
  <si>
    <t>66-4</t>
  </si>
  <si>
    <t>66-5</t>
  </si>
  <si>
    <t>66-6</t>
  </si>
  <si>
    <t>66-7</t>
  </si>
  <si>
    <t>66-8</t>
  </si>
  <si>
    <t>66-9</t>
  </si>
  <si>
    <t>66-10</t>
  </si>
  <si>
    <t>66-11</t>
  </si>
  <si>
    <t>66-12</t>
  </si>
  <si>
    <t>66-13</t>
  </si>
  <si>
    <t>66-14</t>
  </si>
  <si>
    <t>66-15</t>
  </si>
  <si>
    <t>66-16</t>
  </si>
  <si>
    <t>66-17</t>
  </si>
  <si>
    <t>66-18</t>
  </si>
  <si>
    <t>66-19</t>
  </si>
  <si>
    <t>66-20</t>
  </si>
  <si>
    <t>66-21</t>
  </si>
  <si>
    <t>66-22</t>
  </si>
  <si>
    <t>66-23</t>
  </si>
  <si>
    <t>66-24</t>
  </si>
  <si>
    <t>66-25</t>
  </si>
  <si>
    <t>66-26</t>
  </si>
  <si>
    <t>66-27</t>
  </si>
  <si>
    <t>66-28</t>
  </si>
  <si>
    <t>66-29</t>
  </si>
  <si>
    <t>66-30</t>
  </si>
  <si>
    <t>66-31</t>
  </si>
  <si>
    <t>66-32</t>
  </si>
  <si>
    <t>66-33</t>
  </si>
  <si>
    <t>66-34</t>
  </si>
  <si>
    <t>66-35</t>
  </si>
  <si>
    <t>66-36</t>
  </si>
  <si>
    <t>66-37</t>
  </si>
  <si>
    <t>66-38</t>
  </si>
  <si>
    <t>66-39</t>
  </si>
  <si>
    <t>66-40</t>
  </si>
  <si>
    <t>66-41</t>
  </si>
  <si>
    <t>66-42</t>
  </si>
  <si>
    <t>66-43</t>
  </si>
  <si>
    <t>66-44</t>
  </si>
  <si>
    <t>66-45</t>
  </si>
  <si>
    <t>66-46</t>
  </si>
  <si>
    <t>66-47</t>
  </si>
  <si>
    <t>66-48</t>
  </si>
  <si>
    <t>66-49</t>
  </si>
  <si>
    <t>66-50</t>
  </si>
  <si>
    <t>66-51</t>
  </si>
  <si>
    <t>66-52</t>
  </si>
  <si>
    <t>66-53</t>
  </si>
  <si>
    <t>66-54</t>
  </si>
  <si>
    <t>66-55</t>
  </si>
  <si>
    <t>66-56</t>
  </si>
  <si>
    <t>66-57</t>
  </si>
  <si>
    <t>66-58</t>
  </si>
  <si>
    <t>66-59</t>
  </si>
  <si>
    <t>66-60</t>
  </si>
  <si>
    <t>66-61</t>
  </si>
  <si>
    <t>66-62</t>
  </si>
  <si>
    <t>66-63</t>
  </si>
  <si>
    <t>66-64</t>
  </si>
  <si>
    <t>66-65</t>
  </si>
  <si>
    <t>66-66</t>
  </si>
  <si>
    <t>66-67</t>
  </si>
  <si>
    <t>66-68</t>
  </si>
  <si>
    <t>66-69</t>
  </si>
  <si>
    <t>66-70</t>
  </si>
  <si>
    <t>66-71</t>
  </si>
  <si>
    <t>66-72</t>
  </si>
  <si>
    <t>66-73</t>
  </si>
  <si>
    <t>66-74</t>
  </si>
  <si>
    <t>66-75</t>
  </si>
  <si>
    <t>66-76</t>
  </si>
  <si>
    <t>66-77</t>
  </si>
  <si>
    <t>66-78</t>
  </si>
  <si>
    <t>66-79</t>
  </si>
  <si>
    <t>66-80</t>
  </si>
  <si>
    <t>66-81</t>
  </si>
  <si>
    <t>66-82</t>
  </si>
  <si>
    <t>66-83</t>
  </si>
  <si>
    <t>66-84</t>
  </si>
  <si>
    <t>66-85</t>
  </si>
  <si>
    <t>66-86</t>
  </si>
  <si>
    <t>66-87</t>
  </si>
  <si>
    <t>66-88</t>
  </si>
  <si>
    <t>66-89</t>
  </si>
  <si>
    <t>66-90</t>
  </si>
  <si>
    <t>66-91</t>
  </si>
  <si>
    <t>66-92</t>
  </si>
  <si>
    <t>66-93</t>
  </si>
  <si>
    <t>66-94</t>
  </si>
  <si>
    <t>66-95</t>
  </si>
  <si>
    <t>66-96</t>
  </si>
  <si>
    <t>66-97</t>
  </si>
  <si>
    <t>66-98</t>
  </si>
  <si>
    <t>66-99</t>
  </si>
  <si>
    <t>66-100</t>
  </si>
  <si>
    <t>67-0</t>
  </si>
  <si>
    <t>67-1</t>
  </si>
  <si>
    <t>67-2</t>
  </si>
  <si>
    <t>67-3</t>
  </si>
  <si>
    <t>67-4</t>
  </si>
  <si>
    <t>67-5</t>
  </si>
  <si>
    <t>67-6</t>
  </si>
  <si>
    <t>67-7</t>
  </si>
  <si>
    <t>67-8</t>
  </si>
  <si>
    <t>67-9</t>
  </si>
  <si>
    <t>67-10</t>
  </si>
  <si>
    <t>67-11</t>
  </si>
  <si>
    <t>67-12</t>
  </si>
  <si>
    <t>67-13</t>
  </si>
  <si>
    <t>67-14</t>
  </si>
  <si>
    <t>67-15</t>
  </si>
  <si>
    <t>67-16</t>
  </si>
  <si>
    <t>67-17</t>
  </si>
  <si>
    <t>67-18</t>
  </si>
  <si>
    <t>67-19</t>
  </si>
  <si>
    <t>67-20</t>
  </si>
  <si>
    <t>67-21</t>
  </si>
  <si>
    <t>67-22</t>
  </si>
  <si>
    <t>67-23</t>
  </si>
  <si>
    <t>67-24</t>
  </si>
  <si>
    <t>67-25</t>
  </si>
  <si>
    <t>67-26</t>
  </si>
  <si>
    <t>67-27</t>
  </si>
  <si>
    <t>67-28</t>
  </si>
  <si>
    <t>67-29</t>
  </si>
  <si>
    <t>67-30</t>
  </si>
  <si>
    <t>67-31</t>
  </si>
  <si>
    <t>67-32</t>
  </si>
  <si>
    <t>67-33</t>
  </si>
  <si>
    <t>67-34</t>
  </si>
  <si>
    <t>67-35</t>
  </si>
  <si>
    <t>67-36</t>
  </si>
  <si>
    <t>67-37</t>
  </si>
  <si>
    <t>67-38</t>
  </si>
  <si>
    <t>67-39</t>
  </si>
  <si>
    <t>67-40</t>
  </si>
  <si>
    <t>67-41</t>
  </si>
  <si>
    <t>67-42</t>
  </si>
  <si>
    <t>67-43</t>
  </si>
  <si>
    <t>67-44</t>
  </si>
  <si>
    <t>67-45</t>
  </si>
  <si>
    <t>67-46</t>
  </si>
  <si>
    <t>67-47</t>
  </si>
  <si>
    <t>67-48</t>
  </si>
  <si>
    <t>67-49</t>
  </si>
  <si>
    <t>67-50</t>
  </si>
  <si>
    <t>67-51</t>
  </si>
  <si>
    <t>67-52</t>
  </si>
  <si>
    <t>67-53</t>
  </si>
  <si>
    <t>67-54</t>
  </si>
  <si>
    <t>67-55</t>
  </si>
  <si>
    <t>67-56</t>
  </si>
  <si>
    <t>67-57</t>
  </si>
  <si>
    <t>67-58</t>
  </si>
  <si>
    <t>67-59</t>
  </si>
  <si>
    <t>67-60</t>
  </si>
  <si>
    <t>67-61</t>
  </si>
  <si>
    <t>67-62</t>
  </si>
  <si>
    <t>67-63</t>
  </si>
  <si>
    <t>67-64</t>
  </si>
  <si>
    <t>67-65</t>
  </si>
  <si>
    <t>67-66</t>
  </si>
  <si>
    <t>67-67</t>
  </si>
  <si>
    <t>67-68</t>
  </si>
  <si>
    <t>67-69</t>
  </si>
  <si>
    <t>67-70</t>
  </si>
  <si>
    <t>67-71</t>
  </si>
  <si>
    <t>67-72</t>
  </si>
  <si>
    <t>67-73</t>
  </si>
  <si>
    <t>67-74</t>
  </si>
  <si>
    <t>67-75</t>
  </si>
  <si>
    <t>67-76</t>
  </si>
  <si>
    <t>67-77</t>
  </si>
  <si>
    <t>67-78</t>
  </si>
  <si>
    <t>67-79</t>
  </si>
  <si>
    <t>67-80</t>
  </si>
  <si>
    <t>67-81</t>
  </si>
  <si>
    <t>67-82</t>
  </si>
  <si>
    <t>67-83</t>
  </si>
  <si>
    <t>67-84</t>
  </si>
  <si>
    <t>67-85</t>
  </si>
  <si>
    <t>67-86</t>
  </si>
  <si>
    <t>67-87</t>
  </si>
  <si>
    <t>67-88</t>
  </si>
  <si>
    <t>67-89</t>
  </si>
  <si>
    <t>67-90</t>
  </si>
  <si>
    <t>67-91</t>
  </si>
  <si>
    <t>67-92</t>
  </si>
  <si>
    <t>67-93</t>
  </si>
  <si>
    <t>67-94</t>
  </si>
  <si>
    <t>67-95</t>
  </si>
  <si>
    <t>67-96</t>
  </si>
  <si>
    <t>67-97</t>
  </si>
  <si>
    <t>67-98</t>
  </si>
  <si>
    <t>67-99</t>
  </si>
  <si>
    <t>67-100</t>
  </si>
  <si>
    <t>68-0</t>
  </si>
  <si>
    <t>68-1</t>
  </si>
  <si>
    <t>68-2</t>
  </si>
  <si>
    <t>68-3</t>
  </si>
  <si>
    <t>68-4</t>
  </si>
  <si>
    <t>68-5</t>
  </si>
  <si>
    <t>68-6</t>
  </si>
  <si>
    <t>68-7</t>
  </si>
  <si>
    <t>68-8</t>
  </si>
  <si>
    <t>68-9</t>
  </si>
  <si>
    <t>68-10</t>
  </si>
  <si>
    <t>68-11</t>
  </si>
  <si>
    <t>68-12</t>
  </si>
  <si>
    <t>68-13</t>
  </si>
  <si>
    <t>68-14</t>
  </si>
  <si>
    <t>68-15</t>
  </si>
  <si>
    <t>68-16</t>
  </si>
  <si>
    <t>68-17</t>
  </si>
  <si>
    <t>68-18</t>
  </si>
  <si>
    <t>68-19</t>
  </si>
  <si>
    <t>68-20</t>
  </si>
  <si>
    <t>68-21</t>
  </si>
  <si>
    <t>68-22</t>
  </si>
  <si>
    <t>68-23</t>
  </si>
  <si>
    <t>68-24</t>
  </si>
  <si>
    <t>68-25</t>
  </si>
  <si>
    <t>68-26</t>
  </si>
  <si>
    <t>68-27</t>
  </si>
  <si>
    <t>68-28</t>
  </si>
  <si>
    <t>68-29</t>
  </si>
  <si>
    <t>68-30</t>
  </si>
  <si>
    <t>68-31</t>
  </si>
  <si>
    <t>68-32</t>
  </si>
  <si>
    <t>68-33</t>
  </si>
  <si>
    <t>68-34</t>
  </si>
  <si>
    <t>68-35</t>
  </si>
  <si>
    <t>68-36</t>
  </si>
  <si>
    <t>68-37</t>
  </si>
  <si>
    <t>68-38</t>
  </si>
  <si>
    <t>68-39</t>
  </si>
  <si>
    <t>68-40</t>
  </si>
  <si>
    <t>68-41</t>
  </si>
  <si>
    <t>68-42</t>
  </si>
  <si>
    <t>68-43</t>
  </si>
  <si>
    <t>68-44</t>
  </si>
  <si>
    <t>68-45</t>
  </si>
  <si>
    <t>68-46</t>
  </si>
  <si>
    <t>68-47</t>
  </si>
  <si>
    <t>68-48</t>
  </si>
  <si>
    <t>68-49</t>
  </si>
  <si>
    <t>68-50</t>
  </si>
  <si>
    <t>68-51</t>
  </si>
  <si>
    <t>68-52</t>
  </si>
  <si>
    <t>68-53</t>
  </si>
  <si>
    <t>68-54</t>
  </si>
  <si>
    <t>68-55</t>
  </si>
  <si>
    <t>68-56</t>
  </si>
  <si>
    <t>68-57</t>
  </si>
  <si>
    <t>68-58</t>
  </si>
  <si>
    <t>68-59</t>
  </si>
  <si>
    <t>68-60</t>
  </si>
  <si>
    <t>68-61</t>
  </si>
  <si>
    <t>68-62</t>
  </si>
  <si>
    <t>68-63</t>
  </si>
  <si>
    <t>68-64</t>
  </si>
  <si>
    <t>68-65</t>
  </si>
  <si>
    <t>68-66</t>
  </si>
  <si>
    <t>68-67</t>
  </si>
  <si>
    <t>68-68</t>
  </si>
  <si>
    <t>68-69</t>
  </si>
  <si>
    <t>68-70</t>
  </si>
  <si>
    <t>68-71</t>
  </si>
  <si>
    <t>68-72</t>
  </si>
  <si>
    <t>68-73</t>
  </si>
  <si>
    <t>68-74</t>
  </si>
  <si>
    <t>68-75</t>
  </si>
  <si>
    <t>68-76</t>
  </si>
  <si>
    <t>68-77</t>
  </si>
  <si>
    <t>68-78</t>
  </si>
  <si>
    <t>68-79</t>
  </si>
  <si>
    <t>68-80</t>
  </si>
  <si>
    <t>68-81</t>
  </si>
  <si>
    <t>68-82</t>
  </si>
  <si>
    <t>68-83</t>
  </si>
  <si>
    <t>68-84</t>
  </si>
  <si>
    <t>68-85</t>
  </si>
  <si>
    <t>68-86</t>
  </si>
  <si>
    <t>68-87</t>
  </si>
  <si>
    <t>68-88</t>
  </si>
  <si>
    <t>68-89</t>
  </si>
  <si>
    <t>68-90</t>
  </si>
  <si>
    <t>68-91</t>
  </si>
  <si>
    <t>68-92</t>
  </si>
  <si>
    <t>68-93</t>
  </si>
  <si>
    <t>68-94</t>
  </si>
  <si>
    <t>68-95</t>
  </si>
  <si>
    <t>68-96</t>
  </si>
  <si>
    <t>68-97</t>
  </si>
  <si>
    <t>68-98</t>
  </si>
  <si>
    <t>68-99</t>
  </si>
  <si>
    <t>68-100</t>
  </si>
  <si>
    <t>69-0</t>
  </si>
  <si>
    <t>69-1</t>
  </si>
  <si>
    <t>69-2</t>
  </si>
  <si>
    <t>69-3</t>
  </si>
  <si>
    <t>69-4</t>
  </si>
  <si>
    <t>69-5</t>
  </si>
  <si>
    <t>69-6</t>
  </si>
  <si>
    <t>69-7</t>
  </si>
  <si>
    <t>69-8</t>
  </si>
  <si>
    <t>69-9</t>
  </si>
  <si>
    <t>69-10</t>
  </si>
  <si>
    <t>69-11</t>
  </si>
  <si>
    <t>69-12</t>
  </si>
  <si>
    <t>69-13</t>
  </si>
  <si>
    <t>69-14</t>
  </si>
  <si>
    <t>69-15</t>
  </si>
  <si>
    <t>69-16</t>
  </si>
  <si>
    <t>69-17</t>
  </si>
  <si>
    <t>69-18</t>
  </si>
  <si>
    <t>69-19</t>
  </si>
  <si>
    <t>69-20</t>
  </si>
  <si>
    <t>69-21</t>
  </si>
  <si>
    <t>69-22</t>
  </si>
  <si>
    <t>69-23</t>
  </si>
  <si>
    <t>69-24</t>
  </si>
  <si>
    <t>69-25</t>
  </si>
  <si>
    <t>69-26</t>
  </si>
  <si>
    <t>69-27</t>
  </si>
  <si>
    <t>69-28</t>
  </si>
  <si>
    <t>69-29</t>
  </si>
  <si>
    <t>69-30</t>
  </si>
  <si>
    <t>69-31</t>
  </si>
  <si>
    <t>69-32</t>
  </si>
  <si>
    <t>69-33</t>
  </si>
  <si>
    <t>69-34</t>
  </si>
  <si>
    <t>69-35</t>
  </si>
  <si>
    <t>69-36</t>
  </si>
  <si>
    <t>69-37</t>
  </si>
  <si>
    <t>69-38</t>
  </si>
  <si>
    <t>69-39</t>
  </si>
  <si>
    <t>69-40</t>
  </si>
  <si>
    <t>69-41</t>
  </si>
  <si>
    <t>69-42</t>
  </si>
  <si>
    <t>69-43</t>
  </si>
  <si>
    <t>69-44</t>
  </si>
  <si>
    <t>69-45</t>
  </si>
  <si>
    <t>69-46</t>
  </si>
  <si>
    <t>69-47</t>
  </si>
  <si>
    <t>69-48</t>
  </si>
  <si>
    <t>69-49</t>
  </si>
  <si>
    <t>69-50</t>
  </si>
  <si>
    <t>69-51</t>
  </si>
  <si>
    <t>69-52</t>
  </si>
  <si>
    <t>69-53</t>
  </si>
  <si>
    <t>69-54</t>
  </si>
  <si>
    <t>69-55</t>
  </si>
  <si>
    <t>69-56</t>
  </si>
  <si>
    <t>69-57</t>
  </si>
  <si>
    <t>69-58</t>
  </si>
  <si>
    <t>69-59</t>
  </si>
  <si>
    <t>69-60</t>
  </si>
  <si>
    <t>69-61</t>
  </si>
  <si>
    <t>69-62</t>
  </si>
  <si>
    <t>69-63</t>
  </si>
  <si>
    <t>69-64</t>
  </si>
  <si>
    <t>69-65</t>
  </si>
  <si>
    <t>69-66</t>
  </si>
  <si>
    <t>69-67</t>
  </si>
  <si>
    <t>69-68</t>
  </si>
  <si>
    <t>69-69</t>
  </si>
  <si>
    <t>69-70</t>
  </si>
  <si>
    <t>69-71</t>
  </si>
  <si>
    <t>69-72</t>
  </si>
  <si>
    <t>69-73</t>
  </si>
  <si>
    <t>69-74</t>
  </si>
  <si>
    <t>69-75</t>
  </si>
  <si>
    <t>69-76</t>
  </si>
  <si>
    <t>69-77</t>
  </si>
  <si>
    <t>69-78</t>
  </si>
  <si>
    <t>69-79</t>
  </si>
  <si>
    <t>69-80</t>
  </si>
  <si>
    <t>69-81</t>
  </si>
  <si>
    <t>69-82</t>
  </si>
  <si>
    <t>69-83</t>
  </si>
  <si>
    <t>69-84</t>
  </si>
  <si>
    <t>69-85</t>
  </si>
  <si>
    <t>69-86</t>
  </si>
  <si>
    <t>69-87</t>
  </si>
  <si>
    <t>69-88</t>
  </si>
  <si>
    <t>69-89</t>
  </si>
  <si>
    <t>69-90</t>
  </si>
  <si>
    <t>69-91</t>
  </si>
  <si>
    <t>69-92</t>
  </si>
  <si>
    <t>69-93</t>
  </si>
  <si>
    <t>69-94</t>
  </si>
  <si>
    <t>69-95</t>
  </si>
  <si>
    <t>69-96</t>
  </si>
  <si>
    <t>69-97</t>
  </si>
  <si>
    <t>69-98</t>
  </si>
  <si>
    <t>69-99</t>
  </si>
  <si>
    <t>69-100</t>
  </si>
  <si>
    <t>70-0</t>
  </si>
  <si>
    <t>70-1</t>
  </si>
  <si>
    <t>70-2</t>
  </si>
  <si>
    <t>70-3</t>
  </si>
  <si>
    <t>70-4</t>
  </si>
  <si>
    <t>70-5</t>
  </si>
  <si>
    <t>70-6</t>
  </si>
  <si>
    <t>70-7</t>
  </si>
  <si>
    <t>70-8</t>
  </si>
  <si>
    <t>70-9</t>
  </si>
  <si>
    <t>70-10</t>
  </si>
  <si>
    <t>70-11</t>
  </si>
  <si>
    <t>70-12</t>
  </si>
  <si>
    <t>70-13</t>
  </si>
  <si>
    <t>70-14</t>
  </si>
  <si>
    <t>70-15</t>
  </si>
  <si>
    <t>70-16</t>
  </si>
  <si>
    <t>70-17</t>
  </si>
  <si>
    <t>70-18</t>
  </si>
  <si>
    <t>70-19</t>
  </si>
  <si>
    <t>70-20</t>
  </si>
  <si>
    <t>70-21</t>
  </si>
  <si>
    <t>70-22</t>
  </si>
  <si>
    <t>70-23</t>
  </si>
  <si>
    <t>70-24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</si>
  <si>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</si>
  <si>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</si>
  <si>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</si>
  <si>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</si>
  <si>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</si>
  <si>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</si>
  <si>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</si>
  <si>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</si>
  <si>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</si>
  <si>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</si>
  <si>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</si>
  <si>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</si>
  <si>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</si>
  <si>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</si>
  <si>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70-39</t>
  </si>
  <si>
    <t>70-40</t>
  </si>
  <si>
    <t>70-41</t>
  </si>
  <si>
    <t>70-42</t>
  </si>
  <si>
    <t>70-43</t>
  </si>
  <si>
    <t>70-44</t>
  </si>
  <si>
    <t>70-45</t>
  </si>
  <si>
    <t>70-46</t>
  </si>
  <si>
    <t>70-47</t>
  </si>
  <si>
    <t>70-48</t>
  </si>
  <si>
    <t>70-49</t>
  </si>
  <si>
    <t>70-50</t>
  </si>
  <si>
    <t>70-51</t>
  </si>
  <si>
    <t>70-52</t>
  </si>
  <si>
    <t>70-53</t>
  </si>
  <si>
    <t>70-54</t>
  </si>
  <si>
    <t>70-55</t>
  </si>
  <si>
    <t>70-56</t>
  </si>
  <si>
    <t>70-57</t>
  </si>
  <si>
    <t>70-58</t>
  </si>
  <si>
    <t>70-59</t>
  </si>
  <si>
    <t>70-60</t>
  </si>
  <si>
    <t>70-61</t>
  </si>
  <si>
    <t>70-62</t>
  </si>
  <si>
    <t>70-63</t>
  </si>
  <si>
    <t>70-64</t>
  </si>
  <si>
    <t>70-65</t>
  </si>
  <si>
    <t>70-66</t>
  </si>
  <si>
    <t>70-67</t>
  </si>
  <si>
    <t>70-68</t>
  </si>
  <si>
    <t>70-69</t>
  </si>
  <si>
    <t>70-70</t>
  </si>
  <si>
    <t>70-71</t>
  </si>
  <si>
    <t>70-72</t>
  </si>
  <si>
    <t>70-73</t>
  </si>
  <si>
    <t>70-74</t>
  </si>
  <si>
    <t>70-75</t>
  </si>
  <si>
    <t>70-76</t>
  </si>
  <si>
    <t>70-77</t>
  </si>
  <si>
    <t>70-78</t>
  </si>
  <si>
    <t>70-79</t>
  </si>
  <si>
    <t>70-80</t>
  </si>
  <si>
    <t>70-81</t>
  </si>
  <si>
    <t>70-82</t>
  </si>
  <si>
    <t>70-83</t>
  </si>
  <si>
    <t>70-84</t>
  </si>
  <si>
    <t>70-85</t>
  </si>
  <si>
    <t>70-86</t>
  </si>
  <si>
    <t>70-87</t>
  </si>
  <si>
    <t>70-88</t>
  </si>
  <si>
    <t>70-89</t>
  </si>
  <si>
    <t>70-90</t>
  </si>
  <si>
    <t>70-91</t>
  </si>
  <si>
    <t>70-92</t>
  </si>
  <si>
    <t>70-93</t>
  </si>
  <si>
    <t>70-94</t>
  </si>
  <si>
    <t>70-95</t>
  </si>
  <si>
    <t>70-96</t>
  </si>
  <si>
    <t>70-97</t>
  </si>
  <si>
    <t>70-98</t>
  </si>
  <si>
    <t>70-99</t>
  </si>
  <si>
    <t>70-100</t>
  </si>
  <si>
    <t>71-0</t>
  </si>
  <si>
    <t>71-1</t>
  </si>
  <si>
    <t>71-2</t>
  </si>
  <si>
    <t>71-3</t>
  </si>
  <si>
    <t>71-4</t>
  </si>
  <si>
    <t>71-5</t>
  </si>
  <si>
    <t>71-6</t>
  </si>
  <si>
    <t>71-7</t>
  </si>
  <si>
    <t>71-8</t>
  </si>
  <si>
    <t>71-9</t>
  </si>
  <si>
    <t>71-10</t>
  </si>
  <si>
    <t>71-11</t>
  </si>
  <si>
    <t>71-12</t>
  </si>
  <si>
    <t>71-13</t>
  </si>
  <si>
    <t>71-14</t>
  </si>
  <si>
    <t>71-15</t>
  </si>
  <si>
    <t>71-16</t>
  </si>
  <si>
    <t>71-17</t>
  </si>
  <si>
    <t>71-18</t>
  </si>
  <si>
    <t>71-19</t>
  </si>
  <si>
    <t>71-20</t>
  </si>
  <si>
    <t>71-21</t>
  </si>
  <si>
    <t>71-22</t>
  </si>
  <si>
    <t>71-23</t>
  </si>
  <si>
    <t>71-24</t>
  </si>
  <si>
    <t>71-25</t>
  </si>
  <si>
    <t>71-26</t>
  </si>
  <si>
    <t>71-27</t>
  </si>
  <si>
    <t>71-28</t>
  </si>
  <si>
    <t>71-29</t>
  </si>
  <si>
    <t>71-30</t>
  </si>
  <si>
    <t>71-31</t>
  </si>
  <si>
    <t>71-32</t>
  </si>
  <si>
    <t>71-33</t>
  </si>
  <si>
    <t>71-34</t>
  </si>
  <si>
    <t>71-35</t>
  </si>
  <si>
    <t>71-36</t>
  </si>
  <si>
    <t>71-37</t>
  </si>
  <si>
    <t>71-38</t>
  </si>
  <si>
    <t>71-39</t>
  </si>
  <si>
    <t>71-40</t>
  </si>
  <si>
    <t>71-41</t>
  </si>
  <si>
    <t>71-42</t>
  </si>
  <si>
    <t>71-43</t>
  </si>
  <si>
    <t>71-44</t>
  </si>
  <si>
    <t>71-45</t>
  </si>
  <si>
    <t>71-46</t>
  </si>
  <si>
    <t>71-47</t>
  </si>
  <si>
    <t>71-48</t>
  </si>
  <si>
    <t>71-49</t>
  </si>
  <si>
    <t>71-50</t>
  </si>
  <si>
    <t>71-51</t>
  </si>
  <si>
    <t>71-52</t>
  </si>
  <si>
    <t>71-53</t>
  </si>
  <si>
    <t>71-54</t>
  </si>
  <si>
    <t>71-55</t>
  </si>
  <si>
    <t>71-56</t>
  </si>
  <si>
    <t>71-57</t>
  </si>
  <si>
    <t>71-58</t>
  </si>
  <si>
    <t>71-59</t>
  </si>
  <si>
    <t>71-60</t>
  </si>
  <si>
    <t>71-61</t>
  </si>
  <si>
    <t>71-62</t>
  </si>
  <si>
    <t>71-63</t>
  </si>
  <si>
    <t>71-64</t>
  </si>
  <si>
    <t>71-65</t>
  </si>
  <si>
    <t>71-66</t>
  </si>
  <si>
    <t>71-67</t>
  </si>
  <si>
    <t>71-68</t>
  </si>
  <si>
    <t>71-69</t>
  </si>
  <si>
    <t>71-70</t>
  </si>
  <si>
    <t>71-71</t>
  </si>
  <si>
    <t>71-72</t>
  </si>
  <si>
    <t>71-73</t>
  </si>
  <si>
    <t>71-74</t>
  </si>
  <si>
    <t>71-75</t>
  </si>
  <si>
    <t>71-76</t>
  </si>
  <si>
    <t>71-77</t>
  </si>
  <si>
    <t>71-78</t>
  </si>
  <si>
    <t>71-79</t>
  </si>
  <si>
    <t>71-80</t>
  </si>
  <si>
    <t>71-81</t>
  </si>
  <si>
    <t>71-82</t>
  </si>
  <si>
    <t>71-83</t>
  </si>
  <si>
    <t>71-84</t>
  </si>
  <si>
    <t>71-85</t>
  </si>
  <si>
    <t>71-86</t>
  </si>
  <si>
    <t>71-87</t>
  </si>
  <si>
    <t>71-88</t>
  </si>
  <si>
    <t>71-89</t>
  </si>
  <si>
    <t>71-90</t>
  </si>
  <si>
    <t>71-91</t>
  </si>
  <si>
    <t>71-92</t>
  </si>
  <si>
    <t>71-93</t>
  </si>
  <si>
    <t>71-94</t>
  </si>
  <si>
    <t>71-95</t>
  </si>
  <si>
    <t>71-96</t>
  </si>
  <si>
    <t>71-97</t>
  </si>
  <si>
    <t>71-98</t>
  </si>
  <si>
    <t>71-99</t>
  </si>
  <si>
    <t>71-100</t>
  </si>
  <si>
    <t>72-0</t>
  </si>
  <si>
    <t>72-1</t>
  </si>
  <si>
    <t>72-2</t>
  </si>
  <si>
    <t>72-3</t>
  </si>
  <si>
    <t>72-4</t>
  </si>
  <si>
    <t>72-5</t>
  </si>
  <si>
    <t>72-6</t>
  </si>
  <si>
    <t>72-7</t>
  </si>
  <si>
    <t>72-8</t>
  </si>
  <si>
    <t>72-9</t>
  </si>
  <si>
    <t>72-10</t>
  </si>
  <si>
    <t>72-11</t>
  </si>
  <si>
    <t>72-12</t>
  </si>
  <si>
    <t>72-13</t>
  </si>
  <si>
    <t>72-14</t>
  </si>
  <si>
    <t>72-15</t>
  </si>
  <si>
    <t>72-16</t>
  </si>
  <si>
    <t>72-17</t>
  </si>
  <si>
    <t>72-18</t>
  </si>
  <si>
    <t>72-19</t>
  </si>
  <si>
    <t>72-20</t>
  </si>
  <si>
    <t>72-21</t>
  </si>
  <si>
    <t>72-22</t>
  </si>
  <si>
    <t>72-23</t>
  </si>
  <si>
    <t>72-24</t>
  </si>
  <si>
    <t>72-25</t>
  </si>
  <si>
    <t>72-26</t>
  </si>
  <si>
    <t>72-27</t>
  </si>
  <si>
    <t>72-28</t>
  </si>
  <si>
    <t>72-29</t>
  </si>
  <si>
    <t>72-30</t>
  </si>
  <si>
    <t>72-31</t>
  </si>
  <si>
    <t>72-32</t>
  </si>
  <si>
    <t>72-33</t>
  </si>
  <si>
    <t>72-34</t>
  </si>
  <si>
    <t>72-35</t>
  </si>
  <si>
    <t>72-36</t>
  </si>
  <si>
    <t>72-37</t>
  </si>
  <si>
    <t>72-38</t>
  </si>
  <si>
    <t>72-39</t>
  </si>
  <si>
    <t>72-40</t>
  </si>
  <si>
    <t>72-41</t>
  </si>
  <si>
    <t>72-42</t>
  </si>
  <si>
    <t>72-43</t>
  </si>
  <si>
    <t>72-44</t>
  </si>
  <si>
    <t>72-45</t>
  </si>
  <si>
    <t>72-46</t>
  </si>
  <si>
    <t>72-47</t>
  </si>
  <si>
    <t>72-48</t>
  </si>
  <si>
    <t>72-49</t>
  </si>
  <si>
    <t>72-50</t>
  </si>
  <si>
    <t>72-51</t>
  </si>
  <si>
    <t>72-52</t>
  </si>
  <si>
    <t>72-53</t>
  </si>
  <si>
    <t>72-54</t>
  </si>
  <si>
    <t>72-55</t>
  </si>
  <si>
    <t>72-56</t>
  </si>
  <si>
    <t>72-57</t>
  </si>
  <si>
    <t>72-58</t>
  </si>
  <si>
    <t>72-59</t>
  </si>
  <si>
    <t>72-60</t>
  </si>
  <si>
    <t>72-61</t>
  </si>
  <si>
    <t>72-62</t>
  </si>
  <si>
    <t>72-63</t>
  </si>
  <si>
    <t>72-64</t>
  </si>
  <si>
    <t>72-65</t>
  </si>
  <si>
    <t>72-66</t>
  </si>
  <si>
    <t>72-67</t>
  </si>
  <si>
    <t>72-68</t>
  </si>
  <si>
    <t>72-69</t>
  </si>
  <si>
    <t>72-70</t>
  </si>
  <si>
    <t>72-71</t>
  </si>
  <si>
    <t>72-72</t>
  </si>
  <si>
    <t>72-73</t>
  </si>
  <si>
    <t>72-74</t>
  </si>
  <si>
    <t>72-75</t>
  </si>
  <si>
    <t>72-76</t>
  </si>
  <si>
    <t>72-77</t>
  </si>
  <si>
    <t>72-78</t>
  </si>
  <si>
    <t>72-79</t>
  </si>
  <si>
    <t>72-80</t>
  </si>
  <si>
    <t>72-81</t>
  </si>
  <si>
    <t>72-82</t>
  </si>
  <si>
    <t>72-83</t>
  </si>
  <si>
    <t>72-84</t>
  </si>
  <si>
    <t>72-85</t>
  </si>
  <si>
    <t>72-86</t>
  </si>
  <si>
    <t>72-87</t>
  </si>
  <si>
    <t>72-88</t>
  </si>
  <si>
    <t>72-89</t>
  </si>
  <si>
    <t>72-90</t>
  </si>
  <si>
    <t>72-91</t>
  </si>
  <si>
    <t>72-92</t>
  </si>
  <si>
    <t>72-93</t>
  </si>
  <si>
    <t>72-94</t>
  </si>
  <si>
    <t>72-95</t>
  </si>
  <si>
    <t>72-96</t>
  </si>
  <si>
    <t>72-97</t>
  </si>
  <si>
    <t>72-98</t>
  </si>
  <si>
    <t>72-99</t>
  </si>
  <si>
    <t>72-100</t>
  </si>
  <si>
    <t>73-0</t>
  </si>
  <si>
    <t>73-1</t>
  </si>
  <si>
    <t>73-2</t>
  </si>
  <si>
    <t>73-3</t>
  </si>
  <si>
    <t>73-4</t>
  </si>
  <si>
    <t>73-5</t>
  </si>
  <si>
    <t>73-6</t>
  </si>
  <si>
    <t>73-7</t>
  </si>
  <si>
    <t>73-8</t>
  </si>
  <si>
    <t>73-9</t>
  </si>
  <si>
    <t>73-10</t>
  </si>
  <si>
    <t>73-11</t>
  </si>
  <si>
    <t>73-12</t>
  </si>
  <si>
    <t>73-13</t>
  </si>
  <si>
    <t>73-14</t>
  </si>
  <si>
    <t>73-15</t>
  </si>
  <si>
    <t>73-16</t>
  </si>
  <si>
    <t>73-17</t>
  </si>
  <si>
    <t>73-18</t>
  </si>
  <si>
    <t>73-19</t>
  </si>
  <si>
    <t>73-20</t>
  </si>
  <si>
    <t>73-21</t>
  </si>
  <si>
    <t>73-22</t>
  </si>
  <si>
    <t>73-23</t>
  </si>
  <si>
    <t>73-24</t>
  </si>
  <si>
    <t>73-25</t>
  </si>
  <si>
    <t>73-26</t>
  </si>
  <si>
    <t>73-27</t>
  </si>
  <si>
    <t>73-28</t>
  </si>
  <si>
    <t>73-29</t>
  </si>
  <si>
    <t>73-30</t>
  </si>
  <si>
    <t>73-31</t>
  </si>
  <si>
    <t>73-32</t>
  </si>
  <si>
    <t>73-33</t>
  </si>
  <si>
    <t>73-34</t>
  </si>
  <si>
    <t>73-35</t>
  </si>
  <si>
    <t>73-36</t>
  </si>
  <si>
    <t>73-37</t>
  </si>
  <si>
    <t>73-38</t>
  </si>
  <si>
    <t>73-39</t>
  </si>
  <si>
    <t>73-40</t>
  </si>
  <si>
    <t>73-41</t>
  </si>
  <si>
    <t>73-42</t>
  </si>
  <si>
    <t>73-43</t>
  </si>
  <si>
    <t>73-44</t>
  </si>
  <si>
    <t>73-45</t>
  </si>
  <si>
    <t>73-46</t>
  </si>
  <si>
    <t>73-47</t>
  </si>
  <si>
    <t>73-48</t>
  </si>
  <si>
    <t>73-49</t>
  </si>
  <si>
    <t>73-50</t>
  </si>
  <si>
    <t>73-51</t>
  </si>
  <si>
    <t>73-52</t>
  </si>
  <si>
    <t>73-53</t>
  </si>
  <si>
    <t>73-54</t>
  </si>
  <si>
    <t>73-55</t>
  </si>
  <si>
    <t>73-56</t>
  </si>
  <si>
    <t>73-57</t>
  </si>
  <si>
    <t>73-58</t>
  </si>
  <si>
    <t>73-59</t>
  </si>
  <si>
    <t>73-60</t>
  </si>
  <si>
    <t>73-61</t>
  </si>
  <si>
    <t>73-62</t>
  </si>
  <si>
    <t>73-63</t>
  </si>
  <si>
    <t>73-64</t>
  </si>
  <si>
    <t>73-65</t>
  </si>
  <si>
    <t>73-66</t>
  </si>
  <si>
    <t>73-67</t>
  </si>
  <si>
    <t>73-68</t>
  </si>
  <si>
    <t>73-69</t>
  </si>
  <si>
    <t>73-70</t>
  </si>
  <si>
    <t>73-71</t>
  </si>
  <si>
    <t>73-72</t>
  </si>
  <si>
    <t>73-73</t>
  </si>
  <si>
    <t>73-74</t>
  </si>
  <si>
    <t>73-75</t>
  </si>
  <si>
    <t>73-76</t>
  </si>
  <si>
    <t>73-77</t>
  </si>
  <si>
    <t>73-78</t>
  </si>
  <si>
    <t>73-79</t>
  </si>
  <si>
    <t>73-80</t>
  </si>
  <si>
    <t>73-81</t>
  </si>
  <si>
    <t>73-82</t>
  </si>
  <si>
    <t>73-83</t>
  </si>
  <si>
    <t>73-84</t>
  </si>
  <si>
    <t>73-85</t>
  </si>
  <si>
    <t>73-86</t>
  </si>
  <si>
    <t>73-87</t>
  </si>
  <si>
    <t>73-88</t>
  </si>
  <si>
    <t>73-89</t>
  </si>
  <si>
    <t>73-90</t>
  </si>
  <si>
    <t>73-91</t>
  </si>
  <si>
    <t>73-92</t>
  </si>
  <si>
    <t>73-93</t>
  </si>
  <si>
    <t>73-94</t>
  </si>
  <si>
    <t>73-95</t>
  </si>
  <si>
    <t>73-96</t>
  </si>
  <si>
    <t>73-97</t>
  </si>
  <si>
    <t>73-98</t>
  </si>
  <si>
    <t>73-99</t>
  </si>
  <si>
    <t>73-100</t>
  </si>
  <si>
    <t>74-0</t>
  </si>
  <si>
    <t>74-1</t>
  </si>
  <si>
    <t>74-2</t>
  </si>
  <si>
    <t>74-3</t>
  </si>
  <si>
    <t>74-4</t>
  </si>
  <si>
    <t>74-5</t>
  </si>
  <si>
    <t>74-6</t>
  </si>
  <si>
    <t>74-7</t>
  </si>
  <si>
    <t>74-8</t>
  </si>
  <si>
    <t>74-9</t>
  </si>
  <si>
    <t>74-10</t>
  </si>
  <si>
    <t>74-11</t>
  </si>
  <si>
    <t>74-12</t>
  </si>
  <si>
    <t>74-13</t>
  </si>
  <si>
    <t>74-14</t>
  </si>
  <si>
    <t>74-15</t>
  </si>
  <si>
    <t>74-16</t>
  </si>
  <si>
    <t>74-17</t>
  </si>
  <si>
    <t>74-18</t>
  </si>
  <si>
    <t>74-19</t>
  </si>
  <si>
    <t>74-20</t>
  </si>
  <si>
    <t>74-21</t>
  </si>
  <si>
    <t>74-22</t>
  </si>
  <si>
    <t>74-23</t>
  </si>
  <si>
    <t>74-24</t>
  </si>
  <si>
    <t>74-25</t>
  </si>
  <si>
    <t>74-26</t>
  </si>
  <si>
    <t>74-27</t>
  </si>
  <si>
    <t>74-28</t>
  </si>
  <si>
    <t>74-29</t>
  </si>
  <si>
    <t>74-30</t>
  </si>
  <si>
    <t>74-31</t>
  </si>
  <si>
    <t>74-32</t>
  </si>
  <si>
    <t>74-33</t>
  </si>
  <si>
    <t>74-34</t>
  </si>
  <si>
    <t>74-35</t>
  </si>
  <si>
    <t>74-36</t>
  </si>
  <si>
    <t>74-37</t>
  </si>
  <si>
    <t>74-38</t>
  </si>
  <si>
    <t>74-39</t>
  </si>
  <si>
    <t>74-40</t>
  </si>
  <si>
    <t>74-41</t>
  </si>
  <si>
    <t>74-42</t>
  </si>
  <si>
    <t>74-43</t>
  </si>
  <si>
    <t>74-44</t>
  </si>
  <si>
    <t>74-45</t>
  </si>
  <si>
    <t>74-46</t>
  </si>
  <si>
    <t>74-47</t>
  </si>
  <si>
    <t>74-48</t>
  </si>
  <si>
    <t>74-49</t>
  </si>
  <si>
    <t>74-50</t>
  </si>
  <si>
    <t>74-51</t>
  </si>
  <si>
    <t>74-52</t>
  </si>
  <si>
    <t>74-53</t>
  </si>
  <si>
    <t>74-54</t>
  </si>
  <si>
    <t>74-55</t>
  </si>
  <si>
    <t>74-56</t>
  </si>
  <si>
    <t>74-57</t>
  </si>
  <si>
    <t>74-58</t>
  </si>
  <si>
    <t>74-59</t>
  </si>
  <si>
    <t>74-60</t>
  </si>
  <si>
    <t>74-61</t>
  </si>
  <si>
    <t>74-62</t>
  </si>
  <si>
    <t>74-63</t>
  </si>
  <si>
    <t>74-64</t>
  </si>
  <si>
    <t>74-65</t>
  </si>
  <si>
    <t>74-66</t>
  </si>
  <si>
    <t>74-67</t>
  </si>
  <si>
    <t>74-68</t>
  </si>
  <si>
    <t>74-69</t>
  </si>
  <si>
    <t>74-70</t>
  </si>
  <si>
    <t>74-71</t>
  </si>
  <si>
    <t>74-72</t>
  </si>
  <si>
    <t>74-73</t>
  </si>
  <si>
    <t>74-74</t>
  </si>
  <si>
    <t>74-75</t>
  </si>
  <si>
    <t>74-76</t>
  </si>
  <si>
    <t>74-77</t>
  </si>
  <si>
    <t>74-78</t>
  </si>
  <si>
    <t>74-79</t>
  </si>
  <si>
    <t>74-80</t>
  </si>
  <si>
    <t>74-81</t>
  </si>
  <si>
    <t>74-82</t>
  </si>
  <si>
    <t>74-83</t>
  </si>
  <si>
    <t>74-84</t>
  </si>
  <si>
    <t>74-85</t>
  </si>
  <si>
    <t>74-86</t>
  </si>
  <si>
    <t>74-87</t>
  </si>
  <si>
    <t>74-88</t>
  </si>
  <si>
    <t>74-89</t>
  </si>
  <si>
    <t>74-90</t>
  </si>
  <si>
    <t>74-91</t>
  </si>
  <si>
    <t>74-92</t>
  </si>
  <si>
    <t>74-93</t>
  </si>
  <si>
    <t>74-94</t>
  </si>
  <si>
    <t>74-95</t>
  </si>
  <si>
    <t>74-96</t>
  </si>
  <si>
    <t>74-97</t>
  </si>
  <si>
    <t>74-98</t>
  </si>
  <si>
    <t>74-99</t>
  </si>
  <si>
    <t>74-100</t>
  </si>
  <si>
    <t>75-0</t>
  </si>
  <si>
    <t>75-1</t>
  </si>
  <si>
    <t>75-2</t>
  </si>
  <si>
    <t>75-3</t>
  </si>
  <si>
    <t>75-4</t>
  </si>
  <si>
    <t>75-5</t>
  </si>
  <si>
    <t>75-6</t>
  </si>
  <si>
    <t>75-7</t>
  </si>
  <si>
    <t>75-8</t>
  </si>
  <si>
    <t>75-9</t>
  </si>
  <si>
    <t>75-10</t>
  </si>
  <si>
    <t>75-11</t>
  </si>
  <si>
    <t>75-12</t>
  </si>
  <si>
    <t>75-13</t>
  </si>
  <si>
    <t>75-14</t>
  </si>
  <si>
    <t>75-15</t>
  </si>
  <si>
    <t>75-16</t>
  </si>
  <si>
    <t>75-17</t>
  </si>
  <si>
    <t>75-18</t>
  </si>
  <si>
    <t>75-19</t>
  </si>
  <si>
    <t>75-20</t>
  </si>
  <si>
    <t>75-21</t>
  </si>
  <si>
    <t>75-22</t>
  </si>
  <si>
    <t>75-23</t>
  </si>
  <si>
    <t>75-24</t>
  </si>
  <si>
    <t>75-25</t>
  </si>
  <si>
    <t>75-26</t>
  </si>
  <si>
    <t>75-27</t>
  </si>
  <si>
    <t>75-28</t>
  </si>
  <si>
    <t>75-29</t>
  </si>
  <si>
    <t>75-30</t>
  </si>
  <si>
    <t>75-31</t>
  </si>
  <si>
    <t>75-32</t>
  </si>
  <si>
    <t>75-33</t>
  </si>
  <si>
    <t>75-34</t>
  </si>
  <si>
    <t>75-35</t>
  </si>
  <si>
    <t>75-36</t>
  </si>
  <si>
    <t>75-37</t>
  </si>
  <si>
    <t>75-38</t>
  </si>
  <si>
    <t>75-39</t>
  </si>
  <si>
    <t>75-40</t>
  </si>
  <si>
    <t>75-41</t>
  </si>
  <si>
    <t>75-42</t>
  </si>
  <si>
    <t>75-43</t>
  </si>
  <si>
    <t>75-44</t>
  </si>
  <si>
    <t>75-45</t>
  </si>
  <si>
    <t>75-46</t>
  </si>
  <si>
    <t>75-47</t>
  </si>
  <si>
    <t>75-48</t>
  </si>
  <si>
    <t>75-49</t>
  </si>
  <si>
    <t>75-50</t>
  </si>
  <si>
    <t>75-51</t>
  </si>
  <si>
    <t>75-52</t>
  </si>
  <si>
    <t>75-53</t>
  </si>
  <si>
    <t>75-54</t>
  </si>
  <si>
    <t>75-55</t>
  </si>
  <si>
    <t>75-56</t>
  </si>
  <si>
    <t>75-57</t>
  </si>
  <si>
    <t>75-58</t>
  </si>
  <si>
    <t>75-59</t>
  </si>
  <si>
    <t>75-60</t>
  </si>
  <si>
    <t>75-61</t>
  </si>
  <si>
    <t>75-62</t>
  </si>
  <si>
    <t>75-63</t>
  </si>
  <si>
    <t>75-64</t>
  </si>
  <si>
    <t>75-65</t>
  </si>
  <si>
    <t>75-66</t>
  </si>
  <si>
    <t>75-67</t>
  </si>
  <si>
    <t>75-68</t>
  </si>
  <si>
    <t>75-69</t>
  </si>
  <si>
    <t>75-70</t>
  </si>
  <si>
    <t>75-71</t>
  </si>
  <si>
    <t>75-72</t>
  </si>
  <si>
    <t>75-73</t>
  </si>
  <si>
    <t>75-74</t>
  </si>
  <si>
    <t>75-75</t>
  </si>
  <si>
    <t>75-76</t>
  </si>
  <si>
    <t>75-77</t>
  </si>
  <si>
    <t>75-78</t>
  </si>
  <si>
    <t>75-79</t>
  </si>
  <si>
    <t>75-80</t>
  </si>
  <si>
    <t>75-81</t>
  </si>
  <si>
    <t>75-82</t>
  </si>
  <si>
    <t>75-83</t>
  </si>
  <si>
    <t>75-84</t>
  </si>
  <si>
    <t>75-85</t>
  </si>
  <si>
    <t>75-86</t>
  </si>
  <si>
    <t>75-87</t>
  </si>
  <si>
    <t>75-88</t>
  </si>
  <si>
    <t>75-89</t>
  </si>
  <si>
    <t>75-90</t>
  </si>
  <si>
    <t>75-91</t>
  </si>
  <si>
    <t>75-92</t>
  </si>
  <si>
    <t>75-93</t>
  </si>
  <si>
    <t>75-94</t>
  </si>
  <si>
    <t>75-95</t>
  </si>
  <si>
    <t>75-96</t>
  </si>
  <si>
    <t>75-97</t>
  </si>
  <si>
    <t>75-98</t>
  </si>
  <si>
    <t>75-99</t>
  </si>
  <si>
    <t>75-100</t>
  </si>
  <si>
    <t>76-0</t>
  </si>
  <si>
    <t>76-1</t>
  </si>
  <si>
    <t>76-2</t>
  </si>
  <si>
    <t>76-3</t>
  </si>
  <si>
    <t>76-4</t>
  </si>
  <si>
    <t>76-5</t>
  </si>
  <si>
    <t>76-6</t>
  </si>
  <si>
    <t>76-7</t>
  </si>
  <si>
    <t>76-8</t>
  </si>
  <si>
    <t>76-9</t>
  </si>
  <si>
    <t>76-10</t>
  </si>
  <si>
    <t>76-11</t>
  </si>
  <si>
    <t>76-12</t>
  </si>
  <si>
    <t>76-13</t>
  </si>
  <si>
    <t>76-14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</si>
  <si>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</si>
  <si>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</si>
  <si>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</si>
  <si>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</si>
  <si>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</si>
  <si>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</si>
  <si>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</si>
  <si>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</si>
  <si>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76-23</t>
  </si>
  <si>
    <t>76-24</t>
  </si>
  <si>
    <t>76-25</t>
  </si>
  <si>
    <t>76-26</t>
  </si>
  <si>
    <t>76-27</t>
  </si>
  <si>
    <t>76-28</t>
  </si>
  <si>
    <t>76-29</t>
  </si>
  <si>
    <t>76-30</t>
  </si>
  <si>
    <t>76-31</t>
  </si>
  <si>
    <t>76-32</t>
  </si>
  <si>
    <t>76-33</t>
  </si>
  <si>
    <t>76-34</t>
  </si>
  <si>
    <t>76-35</t>
  </si>
  <si>
    <t>76-36</t>
  </si>
  <si>
    <t>76-37</t>
  </si>
  <si>
    <t>76-38</t>
  </si>
  <si>
    <t>76-39</t>
  </si>
  <si>
    <t>76-40</t>
  </si>
  <si>
    <t>76-41</t>
  </si>
  <si>
    <t>76-42</t>
  </si>
  <si>
    <t>76-43</t>
  </si>
  <si>
    <t>76-44</t>
  </si>
  <si>
    <t>76-45</t>
  </si>
  <si>
    <t>76-46</t>
  </si>
  <si>
    <t>76-47</t>
  </si>
  <si>
    <t>76-48</t>
  </si>
  <si>
    <t>76-49</t>
  </si>
  <si>
    <t>76-50</t>
  </si>
  <si>
    <t>76-51</t>
  </si>
  <si>
    <t>76-52</t>
  </si>
  <si>
    <t>76-53</t>
  </si>
  <si>
    <t>76-54</t>
  </si>
  <si>
    <t>76-55</t>
  </si>
  <si>
    <t>76-56</t>
  </si>
  <si>
    <t>76-57</t>
  </si>
  <si>
    <t>76-58</t>
  </si>
  <si>
    <t>76-59</t>
  </si>
  <si>
    <t>76-60</t>
  </si>
  <si>
    <t>76-61</t>
  </si>
  <si>
    <t>76-62</t>
  </si>
  <si>
    <t>76-63</t>
  </si>
  <si>
    <t>76-64</t>
  </si>
  <si>
    <t>76-65</t>
  </si>
  <si>
    <t>76-66</t>
  </si>
  <si>
    <t>76-67</t>
  </si>
  <si>
    <t>76-68</t>
  </si>
  <si>
    <t>76-69</t>
  </si>
  <si>
    <t>76-70</t>
  </si>
  <si>
    <t>76-71</t>
  </si>
  <si>
    <t>76-72</t>
  </si>
  <si>
    <t>76-73</t>
  </si>
  <si>
    <t>76-74</t>
  </si>
  <si>
    <t>76-75</t>
  </si>
  <si>
    <t>76-76</t>
  </si>
  <si>
    <t>76-77</t>
  </si>
  <si>
    <t>76-78</t>
  </si>
  <si>
    <t>76-79</t>
  </si>
  <si>
    <t>76-80</t>
  </si>
  <si>
    <t>76-81</t>
  </si>
  <si>
    <t>76-82</t>
  </si>
  <si>
    <t>76-83</t>
  </si>
  <si>
    <t>76-84</t>
  </si>
  <si>
    <t>76-85</t>
  </si>
  <si>
    <t>76-86</t>
  </si>
  <si>
    <t>76-87</t>
  </si>
  <si>
    <t>76-88</t>
  </si>
  <si>
    <t>76-89</t>
  </si>
  <si>
    <t>76-90</t>
  </si>
  <si>
    <t>76-91</t>
  </si>
  <si>
    <t>76-92</t>
  </si>
  <si>
    <t>76-93</t>
  </si>
  <si>
    <t>76-94</t>
  </si>
  <si>
    <t>76-95</t>
  </si>
  <si>
    <t>76-96</t>
  </si>
  <si>
    <t>76-97</t>
  </si>
  <si>
    <t>76-98</t>
  </si>
  <si>
    <t>76-99</t>
  </si>
  <si>
    <t>76-100</t>
  </si>
  <si>
    <t>77-0</t>
  </si>
  <si>
    <t>77-1</t>
  </si>
  <si>
    <t>77-2</t>
  </si>
  <si>
    <t>77-3</t>
  </si>
  <si>
    <t>77-4</t>
  </si>
  <si>
    <t>77-5</t>
  </si>
  <si>
    <t>77-6</t>
  </si>
  <si>
    <t>77-7</t>
  </si>
  <si>
    <t>77-8</t>
  </si>
  <si>
    <t>77-9</t>
  </si>
  <si>
    <t>77-10</t>
  </si>
  <si>
    <t>77-11</t>
  </si>
  <si>
    <t>77-12</t>
  </si>
  <si>
    <t>77-13</t>
  </si>
  <si>
    <t>77-14</t>
  </si>
  <si>
    <t>77-15</t>
  </si>
  <si>
    <t>77-16</t>
  </si>
  <si>
    <t>77-17</t>
  </si>
  <si>
    <t>77-18</t>
  </si>
  <si>
    <t>77-19</t>
  </si>
  <si>
    <t>77-20</t>
  </si>
  <si>
    <t>77-21</t>
  </si>
  <si>
    <t>77-22</t>
  </si>
  <si>
    <t>77-23</t>
  </si>
  <si>
    <t>77-24</t>
  </si>
  <si>
    <t>77-25</t>
  </si>
  <si>
    <t>77-26</t>
  </si>
  <si>
    <t>77-27</t>
  </si>
  <si>
    <t>77-28</t>
  </si>
  <si>
    <t>77-29</t>
  </si>
  <si>
    <t>77-30</t>
  </si>
  <si>
    <t>77-31</t>
  </si>
  <si>
    <t>77-32</t>
  </si>
  <si>
    <t>77-33</t>
  </si>
  <si>
    <t>77-34</t>
  </si>
  <si>
    <t>77-35</t>
  </si>
  <si>
    <t>77-36</t>
  </si>
  <si>
    <t>77-37</t>
  </si>
  <si>
    <t>77-38</t>
  </si>
  <si>
    <t>77-39</t>
  </si>
  <si>
    <t>77-40</t>
  </si>
  <si>
    <t>77-41</t>
  </si>
  <si>
    <t>77-42</t>
  </si>
  <si>
    <t>77-43</t>
  </si>
  <si>
    <t>77-44</t>
  </si>
  <si>
    <t>77-45</t>
  </si>
  <si>
    <t>77-46</t>
  </si>
  <si>
    <t>77-47</t>
  </si>
  <si>
    <t>77-48</t>
  </si>
  <si>
    <t>77-49</t>
  </si>
  <si>
    <t>77-50</t>
  </si>
  <si>
    <t>77-51</t>
  </si>
  <si>
    <t>77-52</t>
  </si>
  <si>
    <t>77-53</t>
  </si>
  <si>
    <t>77-54</t>
  </si>
  <si>
    <t>77-55</t>
  </si>
  <si>
    <t>77-56</t>
  </si>
  <si>
    <t>77-57</t>
  </si>
  <si>
    <t>77-58</t>
  </si>
  <si>
    <t>77-59</t>
  </si>
  <si>
    <t>77-60</t>
  </si>
  <si>
    <t>77-61</t>
  </si>
  <si>
    <t>77-62</t>
  </si>
  <si>
    <t>77-63</t>
  </si>
  <si>
    <t>77-64</t>
  </si>
  <si>
    <t>77-65</t>
  </si>
  <si>
    <t>77-66</t>
  </si>
  <si>
    <t>77-67</t>
  </si>
  <si>
    <t>77-68</t>
  </si>
  <si>
    <t>77-69</t>
  </si>
  <si>
    <t>77-70</t>
  </si>
  <si>
    <t>77-71</t>
  </si>
  <si>
    <t>77-72</t>
  </si>
  <si>
    <t>77-73</t>
  </si>
  <si>
    <t>77-74</t>
  </si>
  <si>
    <t>77-75</t>
  </si>
  <si>
    <t>77-76</t>
  </si>
  <si>
    <t>77-77</t>
  </si>
  <si>
    <t>77-78</t>
  </si>
  <si>
    <t>77-79</t>
  </si>
  <si>
    <t>77-80</t>
  </si>
  <si>
    <t>77-81</t>
  </si>
  <si>
    <t>77-82</t>
  </si>
  <si>
    <t>77-83</t>
  </si>
  <si>
    <t>77-84</t>
  </si>
  <si>
    <t>77-85</t>
  </si>
  <si>
    <t>77-86</t>
  </si>
  <si>
    <t>77-87</t>
  </si>
  <si>
    <t>77-88</t>
  </si>
  <si>
    <t>77-89</t>
  </si>
  <si>
    <t>77-90</t>
  </si>
  <si>
    <t>77-91</t>
  </si>
  <si>
    <t>77-92</t>
  </si>
  <si>
    <t>77-93</t>
  </si>
  <si>
    <t>77-94</t>
  </si>
  <si>
    <t>77-95</t>
  </si>
  <si>
    <t>77-96</t>
  </si>
  <si>
    <t>77-97</t>
  </si>
  <si>
    <t>77-98</t>
  </si>
  <si>
    <t>77-99</t>
  </si>
  <si>
    <t>77-100</t>
  </si>
  <si>
    <t>78-0</t>
  </si>
  <si>
    <t>78-1</t>
  </si>
  <si>
    <t>78-2</t>
  </si>
  <si>
    <t>78-3</t>
  </si>
  <si>
    <t>78-4</t>
  </si>
  <si>
    <t>78-5</t>
  </si>
  <si>
    <t>78-6</t>
  </si>
  <si>
    <t>78-7</t>
  </si>
  <si>
    <t>78-8</t>
  </si>
  <si>
    <t>78-9</t>
  </si>
  <si>
    <t>78-10</t>
  </si>
  <si>
    <t>78-11</t>
  </si>
  <si>
    <t>78-12</t>
  </si>
  <si>
    <t>78-13</t>
  </si>
  <si>
    <t>78-14</t>
  </si>
  <si>
    <t>78-15</t>
  </si>
  <si>
    <t>78-16</t>
  </si>
  <si>
    <t>78-17</t>
  </si>
  <si>
    <t>78-18</t>
  </si>
  <si>
    <t>78-19</t>
  </si>
  <si>
    <t>78-20</t>
  </si>
  <si>
    <t>78-21</t>
  </si>
  <si>
    <t>78-22</t>
  </si>
  <si>
    <t>78-23</t>
  </si>
  <si>
    <t>78-24</t>
  </si>
  <si>
    <t>78-25</t>
  </si>
  <si>
    <t>78-26</t>
  </si>
  <si>
    <t>78-27</t>
  </si>
  <si>
    <t>78-28</t>
  </si>
  <si>
    <t>78-29</t>
  </si>
  <si>
    <t>78-30</t>
  </si>
  <si>
    <t>78-31</t>
  </si>
  <si>
    <t>78-32</t>
  </si>
  <si>
    <t>78-33</t>
  </si>
  <si>
    <t>78-34</t>
  </si>
  <si>
    <t>78-35</t>
  </si>
  <si>
    <t>78-36</t>
  </si>
  <si>
    <t>78-37</t>
  </si>
  <si>
    <t>78-38</t>
  </si>
  <si>
    <t>78-39</t>
  </si>
  <si>
    <t>78-40</t>
  </si>
  <si>
    <t>78-41</t>
  </si>
  <si>
    <t>78-42</t>
  </si>
  <si>
    <t>78-43</t>
  </si>
  <si>
    <t>78-44</t>
  </si>
  <si>
    <t>78-45</t>
  </si>
  <si>
    <t>78-46</t>
  </si>
  <si>
    <t>78-47</t>
  </si>
  <si>
    <t>78-48</t>
  </si>
  <si>
    <t>78-49</t>
  </si>
  <si>
    <t>78-50</t>
  </si>
  <si>
    <t>78-51</t>
  </si>
  <si>
    <t>78-52</t>
  </si>
  <si>
    <t>78-53</t>
  </si>
  <si>
    <t>78-54</t>
  </si>
  <si>
    <t>78-55</t>
  </si>
  <si>
    <t>78-56</t>
  </si>
  <si>
    <t>78-57</t>
  </si>
  <si>
    <t>78-58</t>
  </si>
  <si>
    <t>78-59</t>
  </si>
  <si>
    <t>78-60</t>
  </si>
  <si>
    <t>78-61</t>
  </si>
  <si>
    <t>78-62</t>
  </si>
  <si>
    <t>78-63</t>
  </si>
  <si>
    <t>78-64</t>
  </si>
  <si>
    <t>78-65</t>
  </si>
  <si>
    <t>78-66</t>
  </si>
  <si>
    <t>78-67</t>
  </si>
  <si>
    <t>78-68</t>
  </si>
  <si>
    <t>78-69</t>
  </si>
  <si>
    <t>78-70</t>
  </si>
  <si>
    <t>78-71</t>
  </si>
  <si>
    <t>78-72</t>
  </si>
  <si>
    <t>78-73</t>
  </si>
  <si>
    <t>78-74</t>
  </si>
  <si>
    <t>78-75</t>
  </si>
  <si>
    <t>78-76</t>
  </si>
  <si>
    <t>78-77</t>
  </si>
  <si>
    <t>78-78</t>
  </si>
  <si>
    <t>78-79</t>
  </si>
  <si>
    <t>78-80</t>
  </si>
  <si>
    <t>78-81</t>
  </si>
  <si>
    <t>78-82</t>
  </si>
  <si>
    <t>78-83</t>
  </si>
  <si>
    <t>78-84</t>
  </si>
  <si>
    <t>78-85</t>
  </si>
  <si>
    <t>78-86</t>
  </si>
  <si>
    <t>78-87</t>
  </si>
  <si>
    <t>78-88</t>
  </si>
  <si>
    <t>78-89</t>
  </si>
  <si>
    <t>78-90</t>
  </si>
  <si>
    <t>78-91</t>
  </si>
  <si>
    <t>78-92</t>
  </si>
  <si>
    <t>78-93</t>
  </si>
  <si>
    <t>78-94</t>
  </si>
  <si>
    <t>78-95</t>
  </si>
  <si>
    <t>78-96</t>
  </si>
  <si>
    <t>78-97</t>
  </si>
  <si>
    <t>78-98</t>
  </si>
  <si>
    <t>78-99</t>
  </si>
  <si>
    <t>78-100</t>
  </si>
  <si>
    <t>79-0</t>
  </si>
  <si>
    <t>79-1</t>
  </si>
  <si>
    <t>79-2</t>
  </si>
  <si>
    <t>79-3</t>
  </si>
  <si>
    <t>79-4</t>
  </si>
  <si>
    <t>79-5</t>
  </si>
  <si>
    <t>79-6</t>
  </si>
  <si>
    <t>79-7</t>
  </si>
  <si>
    <t>79-8</t>
  </si>
  <si>
    <t>79-9</t>
  </si>
  <si>
    <t>79-10</t>
  </si>
  <si>
    <t>79-11</t>
  </si>
  <si>
    <t>79-12</t>
  </si>
  <si>
    <t>79-13</t>
  </si>
  <si>
    <t>79-14</t>
  </si>
  <si>
    <t>79-15</t>
  </si>
  <si>
    <t>79-16</t>
  </si>
  <si>
    <t>79-17</t>
  </si>
  <si>
    <t>79-18</t>
  </si>
  <si>
    <t>79-19</t>
  </si>
  <si>
    <t>79-20</t>
  </si>
  <si>
    <t>79-21</t>
  </si>
  <si>
    <t>79-22</t>
  </si>
  <si>
    <t>79-23</t>
  </si>
  <si>
    <t>79-24</t>
  </si>
  <si>
    <t>79-25</t>
  </si>
  <si>
    <t>79-26</t>
  </si>
  <si>
    <t>79-27</t>
  </si>
  <si>
    <t>79-28</t>
  </si>
  <si>
    <t>79-29</t>
  </si>
  <si>
    <t>79-30</t>
  </si>
  <si>
    <t>79-31</t>
  </si>
  <si>
    <t>79-32</t>
  </si>
  <si>
    <t>79-33</t>
  </si>
  <si>
    <t>79-34</t>
  </si>
  <si>
    <t>79-35</t>
  </si>
  <si>
    <t>79-36</t>
  </si>
  <si>
    <t>79-37</t>
  </si>
  <si>
    <t>79-38</t>
  </si>
  <si>
    <t>79-39</t>
  </si>
  <si>
    <t>79-40</t>
  </si>
  <si>
    <t>79-41</t>
  </si>
  <si>
    <t>79-42</t>
  </si>
  <si>
    <t>79-43</t>
  </si>
  <si>
    <t>79-44</t>
  </si>
  <si>
    <t>79-45</t>
  </si>
  <si>
    <t>79-46</t>
  </si>
  <si>
    <t>79-47</t>
  </si>
  <si>
    <t>79-48</t>
  </si>
  <si>
    <t>79-49</t>
  </si>
  <si>
    <t>79-50</t>
  </si>
  <si>
    <t>79-51</t>
  </si>
  <si>
    <t>79-52</t>
  </si>
  <si>
    <t>79-53</t>
  </si>
  <si>
    <t>79-54</t>
  </si>
  <si>
    <t>79-55</t>
  </si>
  <si>
    <t>79-56</t>
  </si>
  <si>
    <t>79-57</t>
  </si>
  <si>
    <t>79-58</t>
  </si>
  <si>
    <t>79-59</t>
  </si>
  <si>
    <t>79-60</t>
  </si>
  <si>
    <t>79-61</t>
  </si>
  <si>
    <t>79-62</t>
  </si>
  <si>
    <t>79-63</t>
  </si>
  <si>
    <t>79-64</t>
  </si>
  <si>
    <t>79-65</t>
  </si>
  <si>
    <t>79-66</t>
  </si>
  <si>
    <t>79-67</t>
  </si>
  <si>
    <t>79-68</t>
  </si>
  <si>
    <t>79-69</t>
  </si>
  <si>
    <t>79-70</t>
  </si>
  <si>
    <t>79-71</t>
  </si>
  <si>
    <t>79-72</t>
  </si>
  <si>
    <t>79-73</t>
  </si>
  <si>
    <t>79-74</t>
  </si>
  <si>
    <t>79-75</t>
  </si>
  <si>
    <t>79-76</t>
  </si>
  <si>
    <t>79-77</t>
  </si>
  <si>
    <t>79-78</t>
  </si>
  <si>
    <t>79-79</t>
  </si>
  <si>
    <t>79-80</t>
  </si>
  <si>
    <t>79-81</t>
  </si>
  <si>
    <t>79-82</t>
  </si>
  <si>
    <t>79-83</t>
  </si>
  <si>
    <t>79-84</t>
  </si>
  <si>
    <t>79-85</t>
  </si>
  <si>
    <t>79-86</t>
  </si>
  <si>
    <t>79-87</t>
  </si>
  <si>
    <t>79-88</t>
  </si>
  <si>
    <t>79-89</t>
  </si>
  <si>
    <t>79-90</t>
  </si>
  <si>
    <t>79-91</t>
  </si>
  <si>
    <t>79-92</t>
  </si>
  <si>
    <t>79-93</t>
  </si>
  <si>
    <t>79-94</t>
  </si>
  <si>
    <t>79-95</t>
  </si>
  <si>
    <t>79-96</t>
  </si>
  <si>
    <t>79-97</t>
  </si>
  <si>
    <t>79-98</t>
  </si>
  <si>
    <t>79-99</t>
  </si>
  <si>
    <t>79-100</t>
  </si>
  <si>
    <t>80-0</t>
  </si>
  <si>
    <t>80-1</t>
  </si>
  <si>
    <t>80-2</t>
  </si>
  <si>
    <t>80-3</t>
  </si>
  <si>
    <t>80-4</t>
  </si>
  <si>
    <t>80-5</t>
  </si>
  <si>
    <t>80-6</t>
  </si>
  <si>
    <t>80-7</t>
  </si>
  <si>
    <t>80-8</t>
  </si>
  <si>
    <t>80-9</t>
  </si>
  <si>
    <t>80-10</t>
  </si>
  <si>
    <t>80-11</t>
  </si>
  <si>
    <t>80-12</t>
  </si>
  <si>
    <t>80-13</t>
  </si>
  <si>
    <t>80-14</t>
  </si>
  <si>
    <t>80-15</t>
  </si>
  <si>
    <t>80-16</t>
  </si>
  <si>
    <t>80-17</t>
  </si>
  <si>
    <t>80-18</t>
  </si>
  <si>
    <t>80-19</t>
  </si>
  <si>
    <t>80-20</t>
  </si>
  <si>
    <t>80-21</t>
  </si>
  <si>
    <t>80-22</t>
  </si>
  <si>
    <t>80-23</t>
  </si>
  <si>
    <t>80-24</t>
  </si>
  <si>
    <t>80-25</t>
  </si>
  <si>
    <t>80-26</t>
  </si>
  <si>
    <t>80-27</t>
  </si>
  <si>
    <t>80-28</t>
  </si>
  <si>
    <t>80-29</t>
  </si>
  <si>
    <t>80-30</t>
  </si>
  <si>
    <t>80-31</t>
  </si>
  <si>
    <t>80-32</t>
  </si>
  <si>
    <t>80-33</t>
  </si>
  <si>
    <t>80-34</t>
  </si>
  <si>
    <t>80-35</t>
  </si>
  <si>
    <t>80-36</t>
  </si>
  <si>
    <t>80-37</t>
  </si>
  <si>
    <t>80-38</t>
  </si>
  <si>
    <t>80-39</t>
  </si>
  <si>
    <t>80-40</t>
  </si>
  <si>
    <t>80-41</t>
  </si>
  <si>
    <t>80-42</t>
  </si>
  <si>
    <t>80-43</t>
  </si>
  <si>
    <t>80-44</t>
  </si>
  <si>
    <t>80-45</t>
  </si>
  <si>
    <t>80-46</t>
  </si>
  <si>
    <t>80-47</t>
  </si>
  <si>
    <t>80-48</t>
  </si>
  <si>
    <t>80-49</t>
  </si>
  <si>
    <t>80-50</t>
  </si>
  <si>
    <t>80-51</t>
  </si>
  <si>
    <t>80-52</t>
  </si>
  <si>
    <t>80-53</t>
  </si>
  <si>
    <t>80-54</t>
  </si>
  <si>
    <t>80-55</t>
  </si>
  <si>
    <t>80-56</t>
  </si>
  <si>
    <t>80-57</t>
  </si>
  <si>
    <t>80-58</t>
  </si>
  <si>
    <t>80-59</t>
  </si>
  <si>
    <t>80-60</t>
  </si>
  <si>
    <t>80-61</t>
  </si>
  <si>
    <t>80-62</t>
  </si>
  <si>
    <t>80-63</t>
  </si>
  <si>
    <t>80-64</t>
  </si>
  <si>
    <t>80-65</t>
  </si>
  <si>
    <t>80-66</t>
  </si>
  <si>
    <t>80-67</t>
  </si>
  <si>
    <t>80-68</t>
  </si>
  <si>
    <t>80-69</t>
  </si>
  <si>
    <t>80-70</t>
  </si>
  <si>
    <t>80-71</t>
  </si>
  <si>
    <t>80-72</t>
  </si>
  <si>
    <t>80-73</t>
  </si>
  <si>
    <t>80-74</t>
  </si>
  <si>
    <t>80-75</t>
  </si>
  <si>
    <t>80-76</t>
  </si>
  <si>
    <t>80-77</t>
  </si>
  <si>
    <t>80-78</t>
  </si>
  <si>
    <t>80-79</t>
  </si>
  <si>
    <t>80-80</t>
  </si>
  <si>
    <t>80-81</t>
  </si>
  <si>
    <t>80-82</t>
  </si>
  <si>
    <t>80-83</t>
  </si>
  <si>
    <t>80-84</t>
  </si>
  <si>
    <t>80-85</t>
  </si>
  <si>
    <t>80-86</t>
  </si>
  <si>
    <t>80-87</t>
  </si>
  <si>
    <t>80-88</t>
  </si>
  <si>
    <t>80-89</t>
  </si>
  <si>
    <t>80-90</t>
  </si>
  <si>
    <t>80-91</t>
  </si>
  <si>
    <t>80-92</t>
  </si>
  <si>
    <t>80-93</t>
  </si>
  <si>
    <t>80-94</t>
  </si>
  <si>
    <t>80-95</t>
  </si>
  <si>
    <t>80-96</t>
  </si>
  <si>
    <t>80-97</t>
  </si>
  <si>
    <t>80-98</t>
  </si>
  <si>
    <t>80-99</t>
  </si>
  <si>
    <t>80-100</t>
  </si>
  <si>
    <t>81-0</t>
  </si>
  <si>
    <t>81-1</t>
  </si>
  <si>
    <t>81-2</t>
  </si>
  <si>
    <t>81-3</t>
  </si>
  <si>
    <t>81-4</t>
  </si>
  <si>
    <t>81-5</t>
  </si>
  <si>
    <t>81-6</t>
  </si>
  <si>
    <t>81-7</t>
  </si>
  <si>
    <t>81-8</t>
  </si>
  <si>
    <t>81-9</t>
  </si>
  <si>
    <t>81-10</t>
  </si>
  <si>
    <t>81-11</t>
  </si>
  <si>
    <t>81-12</t>
  </si>
  <si>
    <t>81-13</t>
  </si>
  <si>
    <t>81-14</t>
  </si>
  <si>
    <t>81-15</t>
  </si>
  <si>
    <t>81-16</t>
  </si>
  <si>
    <t>81-17</t>
  </si>
  <si>
    <t>81-18</t>
  </si>
  <si>
    <t>81-19</t>
  </si>
  <si>
    <t>81-20</t>
  </si>
  <si>
    <t>81-21</t>
  </si>
  <si>
    <t>81-22</t>
  </si>
  <si>
    <t>81-23</t>
  </si>
  <si>
    <t>81-24</t>
  </si>
  <si>
    <t>81-25</t>
  </si>
  <si>
    <t>81-26</t>
  </si>
  <si>
    <t>81-27</t>
  </si>
  <si>
    <t>81-28</t>
  </si>
  <si>
    <t>81-29</t>
  </si>
  <si>
    <t>81-30</t>
  </si>
  <si>
    <t>81-31</t>
  </si>
  <si>
    <t>81-32</t>
  </si>
  <si>
    <t>81-33</t>
  </si>
  <si>
    <t>81-34</t>
  </si>
  <si>
    <t>81-35</t>
  </si>
  <si>
    <t>81-36</t>
  </si>
  <si>
    <t>81-37</t>
  </si>
  <si>
    <t>81-38</t>
  </si>
  <si>
    <t>81-39</t>
  </si>
  <si>
    <t>81-40</t>
  </si>
  <si>
    <t>81-41</t>
  </si>
  <si>
    <t>81-42</t>
  </si>
  <si>
    <t>81-43</t>
  </si>
  <si>
    <t>81-44</t>
  </si>
  <si>
    <t>81-45</t>
  </si>
  <si>
    <t>81-46</t>
  </si>
  <si>
    <t>81-47</t>
  </si>
  <si>
    <t>81-48</t>
  </si>
  <si>
    <t>81-49</t>
  </si>
  <si>
    <t>81-50</t>
  </si>
  <si>
    <t>81-51</t>
  </si>
  <si>
    <t>81-52</t>
  </si>
  <si>
    <t>81-53</t>
  </si>
  <si>
    <t>81-54</t>
  </si>
  <si>
    <t>81-55</t>
  </si>
  <si>
    <t>81-56</t>
  </si>
  <si>
    <t>81-57</t>
  </si>
  <si>
    <t>81-58</t>
  </si>
  <si>
    <t>81-59</t>
  </si>
  <si>
    <t>81-60</t>
  </si>
  <si>
    <t>81-61</t>
  </si>
  <si>
    <t>81-62</t>
  </si>
  <si>
    <t>81-63</t>
  </si>
  <si>
    <t>81-64</t>
  </si>
  <si>
    <t>81-65</t>
  </si>
  <si>
    <t>81-66</t>
  </si>
  <si>
    <t>81-67</t>
  </si>
  <si>
    <t>81-68</t>
  </si>
  <si>
    <t>81-69</t>
  </si>
  <si>
    <t>81-70</t>
  </si>
  <si>
    <t>81-71</t>
  </si>
  <si>
    <t>81-72</t>
  </si>
  <si>
    <t>81-73</t>
  </si>
  <si>
    <t>81-74</t>
  </si>
  <si>
    <t>81-75</t>
  </si>
  <si>
    <t>81-76</t>
  </si>
  <si>
    <t>81-77</t>
  </si>
  <si>
    <t>81-78</t>
  </si>
  <si>
    <t>81-79</t>
  </si>
  <si>
    <t>81-80</t>
  </si>
  <si>
    <t>81-81</t>
  </si>
  <si>
    <t>81-82</t>
  </si>
  <si>
    <t>81-83</t>
  </si>
  <si>
    <t>81-84</t>
  </si>
  <si>
    <t>81-85</t>
  </si>
  <si>
    <t>81-86</t>
  </si>
  <si>
    <t>81-87</t>
  </si>
  <si>
    <t>81-88</t>
  </si>
  <si>
    <t>81-89</t>
  </si>
  <si>
    <t>81-90</t>
  </si>
  <si>
    <t>81-91</t>
  </si>
  <si>
    <t>81-92</t>
  </si>
  <si>
    <t>81-93</t>
  </si>
  <si>
    <t>81-94</t>
  </si>
  <si>
    <t>81-95</t>
  </si>
  <si>
    <t>81-96</t>
  </si>
  <si>
    <t>81-97</t>
  </si>
  <si>
    <t>81-98</t>
  </si>
  <si>
    <t>81-99</t>
  </si>
  <si>
    <t>81-100</t>
  </si>
  <si>
    <t>82-0</t>
  </si>
  <si>
    <t>82-1</t>
  </si>
  <si>
    <t>82-2</t>
  </si>
  <si>
    <t>82-3</t>
  </si>
  <si>
    <t>82-4</t>
  </si>
  <si>
    <t>82-5</t>
  </si>
  <si>
    <t>82-6</t>
  </si>
  <si>
    <t>82-7</t>
  </si>
  <si>
    <t>82-8</t>
  </si>
  <si>
    <t>82-9</t>
  </si>
  <si>
    <t>82-10</t>
  </si>
  <si>
    <t>82-11</t>
  </si>
  <si>
    <t>82-12</t>
  </si>
  <si>
    <t>82-13</t>
  </si>
  <si>
    <t>82-14</t>
  </si>
  <si>
    <t>82-15</t>
  </si>
  <si>
    <t>82-16</t>
  </si>
  <si>
    <t>82-17</t>
  </si>
  <si>
    <t>82-18</t>
  </si>
  <si>
    <t>82-19</t>
  </si>
  <si>
    <t>82-20</t>
  </si>
  <si>
    <t>82-21</t>
  </si>
  <si>
    <t>82-22</t>
  </si>
  <si>
    <t>82-23</t>
  </si>
  <si>
    <t>82-24</t>
  </si>
  <si>
    <t>82-25</t>
  </si>
  <si>
    <t>82-26</t>
  </si>
  <si>
    <t>82-27</t>
  </si>
  <si>
    <t>82-28</t>
  </si>
  <si>
    <t>82-29</t>
  </si>
  <si>
    <t>82-30</t>
  </si>
  <si>
    <t>82-31</t>
  </si>
  <si>
    <t>82-32</t>
  </si>
  <si>
    <t>82-33</t>
  </si>
  <si>
    <t>82-34</t>
  </si>
  <si>
    <t>82-35</t>
  </si>
  <si>
    <t>82-36</t>
  </si>
  <si>
    <t>82-37</t>
  </si>
  <si>
    <t>82-38</t>
  </si>
  <si>
    <t>82-39</t>
  </si>
  <si>
    <t>82-40</t>
  </si>
  <si>
    <t>82-41</t>
  </si>
  <si>
    <t>82-42</t>
  </si>
  <si>
    <t>82-43</t>
  </si>
  <si>
    <t>82-44</t>
  </si>
  <si>
    <t>82-45</t>
  </si>
  <si>
    <t>82-46</t>
  </si>
  <si>
    <t>82-47</t>
  </si>
  <si>
    <t>82-48</t>
  </si>
  <si>
    <t>82-49</t>
  </si>
  <si>
    <t>82-50</t>
  </si>
  <si>
    <t>82-51</t>
  </si>
  <si>
    <t>82-52</t>
  </si>
  <si>
    <t>82-53</t>
  </si>
  <si>
    <t>82-54</t>
  </si>
  <si>
    <t>82-55</t>
  </si>
  <si>
    <t>82-56</t>
  </si>
  <si>
    <t>82-57</t>
  </si>
  <si>
    <t>82-58</t>
  </si>
  <si>
    <t>82-59</t>
  </si>
  <si>
    <t>82-60</t>
  </si>
  <si>
    <t>82-61</t>
  </si>
  <si>
    <t>82-62</t>
  </si>
  <si>
    <t>82-63</t>
  </si>
  <si>
    <t>82-64</t>
  </si>
  <si>
    <t>82-65</t>
  </si>
  <si>
    <t>82-66</t>
  </si>
  <si>
    <t>82-67</t>
  </si>
  <si>
    <t>82-68</t>
  </si>
  <si>
    <t>82-69</t>
  </si>
  <si>
    <t>82-70</t>
  </si>
  <si>
    <t>82-71</t>
  </si>
  <si>
    <t>82-72</t>
  </si>
  <si>
    <t>82-73</t>
  </si>
  <si>
    <t>82-74</t>
  </si>
  <si>
    <t>82-75</t>
  </si>
  <si>
    <t>82-76</t>
  </si>
  <si>
    <t>82-77</t>
  </si>
  <si>
    <t>82-78</t>
  </si>
  <si>
    <t>82-79</t>
  </si>
  <si>
    <t>82-80</t>
  </si>
  <si>
    <t>82-81</t>
  </si>
  <si>
    <t>82-82</t>
  </si>
  <si>
    <t>82-83</t>
  </si>
  <si>
    <t>82-84</t>
  </si>
  <si>
    <t>82-85</t>
  </si>
  <si>
    <t>82-86</t>
  </si>
  <si>
    <t>82-87</t>
  </si>
  <si>
    <t>82-88</t>
  </si>
  <si>
    <t>82-89</t>
  </si>
  <si>
    <t>82-90</t>
  </si>
  <si>
    <t>82-91</t>
  </si>
  <si>
    <t>82-92</t>
  </si>
  <si>
    <t>82-93</t>
  </si>
  <si>
    <t>82-94</t>
  </si>
  <si>
    <t>82-95</t>
  </si>
  <si>
    <t>82-96</t>
  </si>
  <si>
    <t>82-97</t>
  </si>
  <si>
    <t>82-98</t>
  </si>
  <si>
    <t>82-99</t>
  </si>
  <si>
    <t>82-100</t>
  </si>
  <si>
    <t>83-0</t>
  </si>
  <si>
    <t>83-1</t>
  </si>
  <si>
    <t>83-2</t>
  </si>
  <si>
    <t>83-3</t>
  </si>
  <si>
    <t>83-4</t>
  </si>
  <si>
    <t>83-5</t>
  </si>
  <si>
    <t>83-6</t>
  </si>
  <si>
    <t>83-7</t>
  </si>
  <si>
    <t>83-8</t>
  </si>
  <si>
    <t>83-9</t>
  </si>
  <si>
    <t>83-10</t>
  </si>
  <si>
    <t>83-11</t>
  </si>
  <si>
    <t>83-12</t>
  </si>
  <si>
    <t>83-13</t>
  </si>
  <si>
    <t>83-14</t>
  </si>
  <si>
    <t>83-15</t>
  </si>
  <si>
    <t>83-16</t>
  </si>
  <si>
    <t>83-17</t>
  </si>
  <si>
    <t>83-18</t>
  </si>
  <si>
    <t>83-19</t>
  </si>
  <si>
    <t>83-20</t>
  </si>
  <si>
    <t>83-21</t>
  </si>
  <si>
    <t>83-22</t>
  </si>
  <si>
    <t>83-23</t>
  </si>
  <si>
    <t>83-24</t>
  </si>
  <si>
    <t>83-25</t>
  </si>
  <si>
    <t>83-26</t>
  </si>
  <si>
    <t>83-27</t>
  </si>
  <si>
    <t>83-28</t>
  </si>
  <si>
    <t>83-29</t>
  </si>
  <si>
    <t>83-30</t>
  </si>
  <si>
    <t>83-31</t>
  </si>
  <si>
    <t>83-32</t>
  </si>
  <si>
    <t>83-33</t>
  </si>
  <si>
    <t>83-34</t>
  </si>
  <si>
    <t>83-35</t>
  </si>
  <si>
    <t>83-36</t>
  </si>
  <si>
    <t>83-37</t>
  </si>
  <si>
    <t>83-38</t>
  </si>
  <si>
    <t>83-39</t>
  </si>
  <si>
    <t>83-40</t>
  </si>
  <si>
    <t>83-41</t>
  </si>
  <si>
    <t>83-42</t>
  </si>
  <si>
    <t>83-43</t>
  </si>
  <si>
    <t>83-44</t>
  </si>
  <si>
    <t>83-45</t>
  </si>
  <si>
    <t>83-46</t>
  </si>
  <si>
    <t>83-47</t>
  </si>
  <si>
    <t>83-48</t>
  </si>
  <si>
    <t>83-49</t>
  </si>
  <si>
    <t>83-50</t>
  </si>
  <si>
    <t>83-51</t>
  </si>
  <si>
    <t>83-52</t>
  </si>
  <si>
    <t>83-53</t>
  </si>
  <si>
    <t>83-54</t>
  </si>
  <si>
    <t>83-55</t>
  </si>
  <si>
    <t>83-56</t>
  </si>
  <si>
    <t>83-57</t>
  </si>
  <si>
    <t>83-58</t>
  </si>
  <si>
    <t>83-59</t>
  </si>
  <si>
    <t>83-60</t>
  </si>
  <si>
    <t>83-61</t>
  </si>
  <si>
    <t>83-62</t>
  </si>
  <si>
    <t>83-63</t>
  </si>
  <si>
    <t>83-64</t>
  </si>
  <si>
    <t>83-65</t>
  </si>
  <si>
    <t>83-66</t>
  </si>
  <si>
    <t>83-67</t>
  </si>
  <si>
    <t>83-68</t>
  </si>
  <si>
    <t>83-69</t>
  </si>
  <si>
    <t>83-70</t>
  </si>
  <si>
    <t>83-71</t>
  </si>
  <si>
    <t>83-72</t>
  </si>
  <si>
    <t>83-73</t>
  </si>
  <si>
    <t>83-74</t>
  </si>
  <si>
    <t>83-75</t>
  </si>
  <si>
    <t>83-76</t>
  </si>
  <si>
    <t>83-77</t>
  </si>
  <si>
    <t>83-78</t>
  </si>
  <si>
    <t>83-79</t>
  </si>
  <si>
    <t>83-80</t>
  </si>
  <si>
    <t>83-81</t>
  </si>
  <si>
    <t>83-82</t>
  </si>
  <si>
    <t>83-83</t>
  </si>
  <si>
    <t>83-84</t>
  </si>
  <si>
    <t>83-85</t>
  </si>
  <si>
    <t>83-86</t>
  </si>
  <si>
    <t>83-87</t>
  </si>
  <si>
    <t>83-88</t>
  </si>
  <si>
    <t>83-89</t>
  </si>
  <si>
    <t>83-90</t>
  </si>
  <si>
    <t>83-91</t>
  </si>
  <si>
    <t>83-92</t>
  </si>
  <si>
    <t>83-93</t>
  </si>
  <si>
    <t>83-94</t>
  </si>
  <si>
    <t>83-95</t>
  </si>
  <si>
    <t>83-96</t>
  </si>
  <si>
    <t>83-97</t>
  </si>
  <si>
    <t>83-98</t>
  </si>
  <si>
    <t>83-99</t>
  </si>
  <si>
    <t>83-100</t>
  </si>
  <si>
    <t>84-0</t>
  </si>
  <si>
    <t>84-1</t>
  </si>
  <si>
    <t>84-2</t>
  </si>
  <si>
    <t>84-3</t>
  </si>
  <si>
    <t>84-4</t>
  </si>
  <si>
    <t>84-5</t>
  </si>
  <si>
    <t>84-6</t>
  </si>
  <si>
    <t>84-7</t>
  </si>
  <si>
    <t>84-8</t>
  </si>
  <si>
    <t>84-9</t>
  </si>
  <si>
    <t>84-10</t>
  </si>
  <si>
    <t>84-11</t>
  </si>
  <si>
    <t>84-12</t>
  </si>
  <si>
    <t>84-13</t>
  </si>
  <si>
    <t>84-14</t>
  </si>
  <si>
    <t>84-15</t>
  </si>
  <si>
    <t>84-16</t>
  </si>
  <si>
    <t>84-17</t>
  </si>
  <si>
    <t>84-18</t>
  </si>
  <si>
    <t>84-19</t>
  </si>
  <si>
    <t>84-20</t>
  </si>
  <si>
    <t>84-21</t>
  </si>
  <si>
    <t>84-22</t>
  </si>
  <si>
    <t>84-23</t>
  </si>
  <si>
    <t>84-24</t>
  </si>
  <si>
    <t>84-25</t>
  </si>
  <si>
    <t>84-26</t>
  </si>
  <si>
    <t>84-27</t>
  </si>
  <si>
    <t>84-28</t>
  </si>
  <si>
    <t>84-29</t>
  </si>
  <si>
    <t>84-30</t>
  </si>
  <si>
    <t>84-31</t>
  </si>
  <si>
    <t>84-32</t>
  </si>
  <si>
    <t>84-33</t>
  </si>
  <si>
    <t>84-34</t>
  </si>
  <si>
    <t>84-35</t>
  </si>
  <si>
    <t>84-36</t>
  </si>
  <si>
    <t>84-37</t>
  </si>
  <si>
    <t>84-38</t>
  </si>
  <si>
    <t>84-39</t>
  </si>
  <si>
    <t>84-40</t>
  </si>
  <si>
    <t>84-41</t>
  </si>
  <si>
    <t>84-42</t>
  </si>
  <si>
    <t>84-43</t>
  </si>
  <si>
    <t>84-44</t>
  </si>
  <si>
    <t>84-45</t>
  </si>
  <si>
    <t>84-46</t>
  </si>
  <si>
    <t>84-47</t>
  </si>
  <si>
    <t>84-48</t>
  </si>
  <si>
    <t>84-49</t>
  </si>
  <si>
    <t>84-50</t>
  </si>
  <si>
    <t>84-51</t>
  </si>
  <si>
    <t>84-52</t>
  </si>
  <si>
    <t>84-53</t>
  </si>
  <si>
    <t>84-54</t>
  </si>
  <si>
    <t>84-55</t>
  </si>
  <si>
    <t>84-56</t>
  </si>
  <si>
    <t>84-57</t>
  </si>
  <si>
    <t>84-58</t>
  </si>
  <si>
    <t>84-59</t>
  </si>
  <si>
    <t>84-60</t>
  </si>
  <si>
    <t>84-61</t>
  </si>
  <si>
    <t>84-62</t>
  </si>
  <si>
    <t>84-63</t>
  </si>
  <si>
    <t>84-64</t>
  </si>
  <si>
    <t>84-65</t>
  </si>
  <si>
    <t>84-66</t>
  </si>
  <si>
    <t>84-67</t>
  </si>
  <si>
    <t>84-68</t>
  </si>
  <si>
    <t>84-69</t>
  </si>
  <si>
    <t>84-70</t>
  </si>
  <si>
    <t>84-71</t>
  </si>
  <si>
    <t>84-72</t>
  </si>
  <si>
    <t>84-73</t>
  </si>
  <si>
    <t>84-74</t>
  </si>
  <si>
    <t>84-75</t>
  </si>
  <si>
    <t>84-76</t>
  </si>
  <si>
    <t>84-77</t>
  </si>
  <si>
    <t>84-78</t>
  </si>
  <si>
    <t>84-79</t>
  </si>
  <si>
    <t>84-80</t>
  </si>
  <si>
    <t>84-81</t>
  </si>
  <si>
    <t>84-82</t>
  </si>
  <si>
    <t>84-83</t>
  </si>
  <si>
    <t>84-84</t>
  </si>
  <si>
    <t>84-85</t>
  </si>
  <si>
    <t>84-86</t>
  </si>
  <si>
    <t>84-87</t>
  </si>
  <si>
    <t>84-88</t>
  </si>
  <si>
    <t>84-89</t>
  </si>
  <si>
    <t>84-90</t>
  </si>
  <si>
    <t>84-91</t>
  </si>
  <si>
    <t>84-92</t>
  </si>
  <si>
    <t>84-93</t>
  </si>
  <si>
    <t>84-94</t>
  </si>
  <si>
    <t>84-95</t>
  </si>
  <si>
    <t>84-96</t>
  </si>
  <si>
    <t>84-97</t>
  </si>
  <si>
    <t>84-98</t>
  </si>
  <si>
    <t>84-99</t>
  </si>
  <si>
    <t>84-100</t>
  </si>
  <si>
    <t>85-0</t>
  </si>
  <si>
    <t>85-1</t>
  </si>
  <si>
    <t>85-2</t>
  </si>
  <si>
    <t>85-3</t>
  </si>
  <si>
    <t>85-4</t>
  </si>
  <si>
    <t>85-5</t>
  </si>
  <si>
    <t>85-6</t>
  </si>
  <si>
    <t>85-7</t>
  </si>
  <si>
    <t>85-8</t>
  </si>
  <si>
    <t>85-9</t>
  </si>
  <si>
    <t>85-10</t>
  </si>
  <si>
    <t>85-11</t>
  </si>
  <si>
    <t>85-12</t>
  </si>
  <si>
    <t>85-13</t>
  </si>
  <si>
    <t>85-14</t>
  </si>
  <si>
    <t>85-15</t>
  </si>
  <si>
    <t>85-16</t>
  </si>
  <si>
    <t>85-17</t>
  </si>
  <si>
    <t>85-18</t>
  </si>
  <si>
    <t>85-19</t>
  </si>
  <si>
    <t>85-20</t>
  </si>
  <si>
    <t>85-21</t>
  </si>
  <si>
    <t>85-22</t>
  </si>
  <si>
    <t>85-23</t>
  </si>
  <si>
    <t>85-24</t>
  </si>
  <si>
    <t>85-25</t>
  </si>
  <si>
    <t>85-26</t>
  </si>
  <si>
    <t>85-27</t>
  </si>
  <si>
    <t>85-28</t>
  </si>
  <si>
    <t>85-29</t>
  </si>
  <si>
    <t>85-30</t>
  </si>
  <si>
    <t>85-31</t>
  </si>
  <si>
    <t>85-32</t>
  </si>
  <si>
    <t>85-33</t>
  </si>
  <si>
    <t>85-34</t>
  </si>
  <si>
    <t>85-35</t>
  </si>
  <si>
    <t>85-36</t>
  </si>
  <si>
    <t>85-37</t>
  </si>
  <si>
    <t>85-38</t>
  </si>
  <si>
    <t>85-39</t>
  </si>
  <si>
    <t>85-40</t>
  </si>
  <si>
    <t>85-41</t>
  </si>
  <si>
    <t>85-42</t>
  </si>
  <si>
    <t>85-43</t>
  </si>
  <si>
    <t>85-44</t>
  </si>
  <si>
    <t>85-45</t>
  </si>
  <si>
    <t>85-46</t>
  </si>
  <si>
    <t>85-47</t>
  </si>
  <si>
    <t>85-48</t>
  </si>
  <si>
    <t>85-49</t>
  </si>
  <si>
    <t>85-50</t>
  </si>
  <si>
    <t>85-51</t>
  </si>
  <si>
    <t>85-52</t>
  </si>
  <si>
    <t>85-53</t>
  </si>
  <si>
    <t>85-54</t>
  </si>
  <si>
    <t>85-55</t>
  </si>
  <si>
    <t>85-56</t>
  </si>
  <si>
    <t>85-57</t>
  </si>
  <si>
    <t>85-58</t>
  </si>
  <si>
    <t>85-59</t>
  </si>
  <si>
    <t>85-60</t>
  </si>
  <si>
    <t>85-61</t>
  </si>
  <si>
    <t>85-62</t>
  </si>
  <si>
    <t>85-63</t>
  </si>
  <si>
    <t>85-64</t>
  </si>
  <si>
    <t>85-65</t>
  </si>
  <si>
    <t>85-66</t>
  </si>
  <si>
    <t>85-67</t>
  </si>
  <si>
    <t>85-68</t>
  </si>
  <si>
    <t>85-69</t>
  </si>
  <si>
    <t>85-70</t>
  </si>
  <si>
    <t>85-71</t>
  </si>
  <si>
    <t>85-72</t>
  </si>
  <si>
    <t>85-73</t>
  </si>
  <si>
    <t>85-74</t>
  </si>
  <si>
    <t>85-75</t>
  </si>
  <si>
    <t>85-76</t>
  </si>
  <si>
    <t>85-77</t>
  </si>
  <si>
    <t>85-78</t>
  </si>
  <si>
    <t>85-79</t>
  </si>
  <si>
    <t>85-80</t>
  </si>
  <si>
    <t>85-81</t>
  </si>
  <si>
    <t>85-82</t>
  </si>
  <si>
    <t>85-83</t>
  </si>
  <si>
    <t>85-84</t>
  </si>
  <si>
    <t>85-85</t>
  </si>
  <si>
    <t>85-86</t>
  </si>
  <si>
    <t>85-87</t>
  </si>
  <si>
    <t>85-88</t>
  </si>
  <si>
    <t>85-89</t>
  </si>
  <si>
    <t>85-90</t>
  </si>
  <si>
    <t>85-91</t>
  </si>
  <si>
    <t>85-92</t>
  </si>
  <si>
    <t>85-93</t>
  </si>
  <si>
    <t>85-94</t>
  </si>
  <si>
    <t>85-95</t>
  </si>
  <si>
    <t>85-96</t>
  </si>
  <si>
    <t>85-97</t>
  </si>
  <si>
    <t>85-98</t>
  </si>
  <si>
    <t>85-99</t>
  </si>
  <si>
    <t>85-100</t>
  </si>
  <si>
    <t>86-0</t>
  </si>
  <si>
    <t>86-1</t>
  </si>
  <si>
    <t>86-2</t>
  </si>
  <si>
    <t>86-3</t>
  </si>
  <si>
    <t>86-4</t>
  </si>
  <si>
    <t>86-5</t>
  </si>
  <si>
    <t>86-6</t>
  </si>
  <si>
    <t>86-7</t>
  </si>
  <si>
    <t>86-8</t>
  </si>
  <si>
    <t>86-9</t>
  </si>
  <si>
    <t>86-10</t>
  </si>
  <si>
    <t>86-11</t>
  </si>
  <si>
    <t>86-12</t>
  </si>
  <si>
    <t>86-13</t>
  </si>
  <si>
    <t>86-14</t>
  </si>
  <si>
    <t>86-15</t>
  </si>
  <si>
    <t>86-16</t>
  </si>
  <si>
    <t>86-17</t>
  </si>
  <si>
    <t>86-18</t>
  </si>
  <si>
    <t>86-19</t>
  </si>
  <si>
    <t>86-20</t>
  </si>
  <si>
    <t>86-21</t>
  </si>
  <si>
    <t>86-22</t>
  </si>
  <si>
    <t>86-23</t>
  </si>
  <si>
    <t>86-24</t>
  </si>
  <si>
    <t>86-25</t>
  </si>
  <si>
    <t>86-26</t>
  </si>
  <si>
    <t>86-27</t>
  </si>
  <si>
    <t>86-28</t>
  </si>
  <si>
    <t>86-29</t>
  </si>
  <si>
    <t>86-30</t>
  </si>
  <si>
    <t>86-31</t>
  </si>
  <si>
    <t>86-32</t>
  </si>
  <si>
    <t>86-33</t>
  </si>
  <si>
    <t>86-34</t>
  </si>
  <si>
    <t>86-35</t>
  </si>
  <si>
    <t>86-36</t>
  </si>
  <si>
    <t>86-37</t>
  </si>
  <si>
    <t>86-38</t>
  </si>
  <si>
    <t>86-39</t>
  </si>
  <si>
    <t>86-40</t>
  </si>
  <si>
    <t>86-41</t>
  </si>
  <si>
    <t>86-42</t>
  </si>
  <si>
    <t>86-43</t>
  </si>
  <si>
    <t>86-44</t>
  </si>
  <si>
    <t>86-45</t>
  </si>
  <si>
    <t>86-46</t>
  </si>
  <si>
    <t>86-47</t>
  </si>
  <si>
    <t>86-48</t>
  </si>
  <si>
    <t>86-49</t>
  </si>
  <si>
    <t>86-50</t>
  </si>
  <si>
    <t>86-51</t>
  </si>
  <si>
    <t>86-52</t>
  </si>
  <si>
    <t>86-53</t>
  </si>
  <si>
    <t>86-54</t>
  </si>
  <si>
    <t>86-55</t>
  </si>
  <si>
    <t>86-56</t>
  </si>
  <si>
    <t>86-57</t>
  </si>
  <si>
    <t>86-58</t>
  </si>
  <si>
    <t>86-59</t>
  </si>
  <si>
    <t>86-60</t>
  </si>
  <si>
    <t>86-61</t>
  </si>
  <si>
    <t>86-62</t>
  </si>
  <si>
    <t>86-63</t>
  </si>
  <si>
    <t>86-64</t>
  </si>
  <si>
    <t>86-65</t>
  </si>
  <si>
    <t>86-66</t>
  </si>
  <si>
    <t>86-67</t>
  </si>
  <si>
    <t>86-68</t>
  </si>
  <si>
    <t>86-69</t>
  </si>
  <si>
    <t>86-70</t>
  </si>
  <si>
    <t>86-71</t>
  </si>
  <si>
    <t>86-72</t>
  </si>
  <si>
    <t>86-73</t>
  </si>
  <si>
    <t>86-74</t>
  </si>
  <si>
    <t>86-75</t>
  </si>
  <si>
    <t>86-76</t>
  </si>
  <si>
    <t>86-77</t>
  </si>
  <si>
    <t>86-78</t>
  </si>
  <si>
    <t>86-79</t>
  </si>
  <si>
    <t>86-80</t>
  </si>
  <si>
    <t>86-81</t>
  </si>
  <si>
    <t>86-82</t>
  </si>
  <si>
    <t>86-83</t>
  </si>
  <si>
    <t>86-84</t>
  </si>
  <si>
    <t>86-85</t>
  </si>
  <si>
    <t>86-86</t>
  </si>
  <si>
    <t>86-87</t>
  </si>
  <si>
    <t>86-88</t>
  </si>
  <si>
    <t>86-89</t>
  </si>
  <si>
    <t>86-90</t>
  </si>
  <si>
    <t>86-91</t>
  </si>
  <si>
    <t>86-92</t>
  </si>
  <si>
    <t>86-93</t>
  </si>
  <si>
    <t>86-94</t>
  </si>
  <si>
    <t>86-95</t>
  </si>
  <si>
    <t>86-96</t>
  </si>
  <si>
    <t>86-97</t>
  </si>
  <si>
    <t>86-98</t>
  </si>
  <si>
    <t>86-99</t>
  </si>
  <si>
    <t>86-100</t>
  </si>
  <si>
    <t>87-0</t>
  </si>
  <si>
    <t>87-1</t>
  </si>
  <si>
    <t>87-2</t>
  </si>
  <si>
    <t>87-3</t>
  </si>
  <si>
    <t>87-4</t>
  </si>
  <si>
    <t>87-5</t>
  </si>
  <si>
    <t>87-6</t>
  </si>
  <si>
    <t>87-7</t>
  </si>
  <si>
    <t>87-8</t>
  </si>
  <si>
    <t>87-9</t>
  </si>
  <si>
    <t>87-10</t>
  </si>
  <si>
    <t>87-11</t>
  </si>
  <si>
    <t>87-12</t>
  </si>
  <si>
    <t>87-13</t>
  </si>
  <si>
    <t>87-14</t>
  </si>
  <si>
    <t>87-15</t>
  </si>
  <si>
    <t>87-16</t>
  </si>
  <si>
    <t>87-17</t>
  </si>
  <si>
    <t>87-18</t>
  </si>
  <si>
    <t>87-19</t>
  </si>
  <si>
    <t>87-20</t>
  </si>
  <si>
    <t>87-21</t>
  </si>
  <si>
    <t>87-22</t>
  </si>
  <si>
    <t>87-23</t>
  </si>
  <si>
    <t>87-24</t>
  </si>
  <si>
    <t>87-25</t>
  </si>
  <si>
    <t>87-26</t>
  </si>
  <si>
    <t>87-27</t>
  </si>
  <si>
    <t>87-28</t>
  </si>
  <si>
    <t>87-29</t>
  </si>
  <si>
    <t>87-30</t>
  </si>
  <si>
    <t>87-31</t>
  </si>
  <si>
    <t>87-32</t>
  </si>
  <si>
    <t>87-33</t>
  </si>
  <si>
    <t>87-34</t>
  </si>
  <si>
    <t>87-35</t>
  </si>
  <si>
    <t>87-36</t>
  </si>
  <si>
    <t>87-37</t>
  </si>
  <si>
    <t>87-38</t>
  </si>
  <si>
    <t>87-39</t>
  </si>
  <si>
    <t>87-40</t>
  </si>
  <si>
    <t>87-41</t>
  </si>
  <si>
    <t>87-42</t>
  </si>
  <si>
    <t>87-43</t>
  </si>
  <si>
    <t>87-44</t>
  </si>
  <si>
    <t>87-45</t>
  </si>
  <si>
    <t>87-46</t>
  </si>
  <si>
    <t>87-47</t>
  </si>
  <si>
    <t>87-48</t>
  </si>
  <si>
    <t>87-49</t>
  </si>
  <si>
    <t>87-50</t>
  </si>
  <si>
    <t>87-51</t>
  </si>
  <si>
    <t>87-52</t>
  </si>
  <si>
    <t>87-53</t>
  </si>
  <si>
    <t>87-54</t>
  </si>
  <si>
    <t>87-55</t>
  </si>
  <si>
    <t>87-56</t>
  </si>
  <si>
    <t>87-57</t>
  </si>
  <si>
    <t>87-58</t>
  </si>
  <si>
    <t>87-59</t>
  </si>
  <si>
    <t>87-60</t>
  </si>
  <si>
    <t>87-61</t>
  </si>
  <si>
    <t>87-62</t>
  </si>
  <si>
    <t>87-63</t>
  </si>
  <si>
    <t>87-64</t>
  </si>
  <si>
    <t>87-65</t>
  </si>
  <si>
    <t>87-66</t>
  </si>
  <si>
    <t>87-67</t>
  </si>
  <si>
    <t>87-68</t>
  </si>
  <si>
    <t>87-69</t>
  </si>
  <si>
    <t>87-70</t>
  </si>
  <si>
    <t>87-71</t>
  </si>
  <si>
    <t>87-72</t>
  </si>
  <si>
    <t>87-73</t>
  </si>
  <si>
    <t>87-74</t>
  </si>
  <si>
    <t>87-75</t>
  </si>
  <si>
    <t>87-76</t>
  </si>
  <si>
    <t>87-77</t>
  </si>
  <si>
    <t>87-78</t>
  </si>
  <si>
    <t>87-79</t>
  </si>
  <si>
    <t>87-80</t>
  </si>
  <si>
    <t>87-81</t>
  </si>
  <si>
    <t>87-82</t>
  </si>
  <si>
    <t>87-83</t>
  </si>
  <si>
    <t>87-84</t>
  </si>
  <si>
    <t>87-85</t>
  </si>
  <si>
    <t>87-86</t>
  </si>
  <si>
    <t>87-87</t>
  </si>
  <si>
    <t>87-88</t>
  </si>
  <si>
    <t>87-89</t>
  </si>
  <si>
    <t>87-90</t>
  </si>
  <si>
    <t>87-91</t>
  </si>
  <si>
    <t>87-92</t>
  </si>
  <si>
    <t>87-93</t>
  </si>
  <si>
    <t>87-94</t>
  </si>
  <si>
    <t>87-95</t>
  </si>
  <si>
    <t>87-96</t>
  </si>
  <si>
    <t>87-97</t>
  </si>
  <si>
    <t>87-98</t>
  </si>
  <si>
    <t>87-99</t>
  </si>
  <si>
    <t>87-100</t>
  </si>
  <si>
    <t>88-0</t>
  </si>
  <si>
    <t>88-1</t>
  </si>
  <si>
    <t>88-2</t>
  </si>
  <si>
    <t>88-3</t>
  </si>
  <si>
    <t>88-4</t>
  </si>
  <si>
    <t>88-5</t>
  </si>
  <si>
    <t>88-6</t>
  </si>
  <si>
    <t>88-7</t>
  </si>
  <si>
    <t>88-8</t>
  </si>
  <si>
    <t>88-9</t>
  </si>
  <si>
    <t>88-10</t>
  </si>
  <si>
    <t>88-11</t>
  </si>
  <si>
    <t>88-12</t>
  </si>
  <si>
    <t>88-13</t>
  </si>
  <si>
    <t>88-14</t>
  </si>
  <si>
    <t>88-15</t>
  </si>
  <si>
    <t>88-16</t>
  </si>
  <si>
    <t>88-17</t>
  </si>
  <si>
    <t>88-18</t>
  </si>
  <si>
    <t>88-19</t>
  </si>
  <si>
    <t>88-20</t>
  </si>
  <si>
    <t>88-21</t>
  </si>
  <si>
    <t>88-22</t>
  </si>
  <si>
    <t>88-23</t>
  </si>
  <si>
    <t>88-24</t>
  </si>
  <si>
    <t>88-25</t>
  </si>
  <si>
    <t>88-26</t>
  </si>
  <si>
    <t>88-27</t>
  </si>
  <si>
    <t>88-28</t>
  </si>
  <si>
    <t>88-29</t>
  </si>
  <si>
    <t>88-30</t>
  </si>
  <si>
    <t>88-31</t>
  </si>
  <si>
    <t>88-32</t>
  </si>
  <si>
    <t>88-33</t>
  </si>
  <si>
    <t>88-34</t>
  </si>
  <si>
    <t>88-35</t>
  </si>
  <si>
    <t>88-36</t>
  </si>
  <si>
    <t>88-37</t>
  </si>
  <si>
    <t>88-38</t>
  </si>
  <si>
    <t>88-39</t>
  </si>
  <si>
    <t>88-40</t>
  </si>
  <si>
    <t>88-41</t>
  </si>
  <si>
    <t>88-42</t>
  </si>
  <si>
    <t>88-43</t>
  </si>
  <si>
    <t>88-44</t>
  </si>
  <si>
    <t>88-45</t>
  </si>
  <si>
    <t>88-46</t>
  </si>
  <si>
    <t>88-47</t>
  </si>
  <si>
    <t>88-48</t>
  </si>
  <si>
    <t>88-49</t>
  </si>
  <si>
    <t>88-50</t>
  </si>
  <si>
    <t>88-51</t>
  </si>
  <si>
    <t>88-52</t>
  </si>
  <si>
    <t>88-53</t>
  </si>
  <si>
    <t>88-54</t>
  </si>
  <si>
    <t>88-55</t>
  </si>
  <si>
    <t>88-56</t>
  </si>
  <si>
    <t>88-57</t>
  </si>
  <si>
    <t>88-58</t>
  </si>
  <si>
    <t>88-59</t>
  </si>
  <si>
    <t>88-60</t>
  </si>
  <si>
    <t>88-61</t>
  </si>
  <si>
    <t>88-62</t>
  </si>
  <si>
    <t>88-63</t>
  </si>
  <si>
    <t>88-64</t>
  </si>
  <si>
    <t>88-65</t>
  </si>
  <si>
    <t>88-66</t>
  </si>
  <si>
    <t>88-67</t>
  </si>
  <si>
    <t>88-68</t>
  </si>
  <si>
    <t>88-69</t>
  </si>
  <si>
    <t>88-70</t>
  </si>
  <si>
    <t>88-71</t>
  </si>
  <si>
    <t>88-72</t>
  </si>
  <si>
    <t>88-73</t>
  </si>
  <si>
    <t>88-74</t>
  </si>
  <si>
    <t>88-75</t>
  </si>
  <si>
    <t>88-76</t>
  </si>
  <si>
    <t>88-77</t>
  </si>
  <si>
    <t>88-78</t>
  </si>
  <si>
    <t>88-79</t>
  </si>
  <si>
    <t>88-80</t>
  </si>
  <si>
    <t>88-81</t>
  </si>
  <si>
    <t>88-82</t>
  </si>
  <si>
    <t>88-83</t>
  </si>
  <si>
    <t>88-84</t>
  </si>
  <si>
    <t>88-85</t>
  </si>
  <si>
    <t>88-86</t>
  </si>
  <si>
    <t>88-87</t>
  </si>
  <si>
    <t>88-88</t>
  </si>
  <si>
    <t>88-89</t>
  </si>
  <si>
    <t>88-90</t>
  </si>
  <si>
    <t>88-91</t>
  </si>
  <si>
    <t>88-92</t>
  </si>
  <si>
    <t>88-93</t>
  </si>
  <si>
    <t>88-94</t>
  </si>
  <si>
    <t>88-95</t>
  </si>
  <si>
    <t>88-96</t>
  </si>
  <si>
    <t>88-97</t>
  </si>
  <si>
    <t>88-98</t>
  </si>
  <si>
    <t>88-99</t>
  </si>
  <si>
    <t>88-100</t>
  </si>
  <si>
    <t>89-0</t>
  </si>
  <si>
    <t>89-1</t>
  </si>
  <si>
    <t>89-2</t>
  </si>
  <si>
    <t>89-3</t>
  </si>
  <si>
    <t>89-4</t>
  </si>
  <si>
    <t>89-5</t>
  </si>
  <si>
    <t>89-6</t>
  </si>
  <si>
    <t>89-7</t>
  </si>
  <si>
    <t>89-8</t>
  </si>
  <si>
    <t>89-9</t>
  </si>
  <si>
    <t>89-10</t>
  </si>
  <si>
    <t>89-11</t>
  </si>
  <si>
    <t>89-12</t>
  </si>
  <si>
    <t>89-13</t>
  </si>
  <si>
    <t>89-14</t>
  </si>
  <si>
    <t>89-15</t>
  </si>
  <si>
    <t>89-16</t>
  </si>
  <si>
    <t>89-17</t>
  </si>
  <si>
    <t>89-18</t>
  </si>
  <si>
    <t>89-19</t>
  </si>
  <si>
    <t>89-20</t>
  </si>
  <si>
    <t>89-21</t>
  </si>
  <si>
    <t>89-22</t>
  </si>
  <si>
    <t>89-23</t>
  </si>
  <si>
    <t>89-24</t>
  </si>
  <si>
    <t>89-25</t>
  </si>
  <si>
    <t>89-26</t>
  </si>
  <si>
    <t>89-27</t>
  </si>
  <si>
    <t>89-28</t>
  </si>
  <si>
    <t>89-29</t>
  </si>
  <si>
    <t>89-30</t>
  </si>
  <si>
    <t>89-31</t>
  </si>
  <si>
    <t>89-32</t>
  </si>
  <si>
    <t>89-33</t>
  </si>
  <si>
    <t>89-34</t>
  </si>
  <si>
    <t>89-35</t>
  </si>
  <si>
    <t>89-36</t>
  </si>
  <si>
    <t>89-37</t>
  </si>
  <si>
    <t>89-38</t>
  </si>
  <si>
    <t>89-39</t>
  </si>
  <si>
    <t>89-40</t>
  </si>
  <si>
    <t>89-41</t>
  </si>
  <si>
    <t>89-42</t>
  </si>
  <si>
    <t>89-43</t>
  </si>
  <si>
    <t>89-44</t>
  </si>
  <si>
    <t>89-45</t>
  </si>
  <si>
    <t>89-46</t>
  </si>
  <si>
    <t>89-47</t>
  </si>
  <si>
    <t>89-48</t>
  </si>
  <si>
    <t>89-49</t>
  </si>
  <si>
    <t>89-50</t>
  </si>
  <si>
    <t>89-51</t>
  </si>
  <si>
    <t>89-52</t>
  </si>
  <si>
    <t>89-53</t>
  </si>
  <si>
    <t>89-54</t>
  </si>
  <si>
    <t>89-55</t>
  </si>
  <si>
    <t>89-56</t>
  </si>
  <si>
    <t>89-57</t>
  </si>
  <si>
    <t>89-58</t>
  </si>
  <si>
    <t>89-59</t>
  </si>
  <si>
    <t>89-60</t>
  </si>
  <si>
    <t>89-61</t>
  </si>
  <si>
    <t>89-62</t>
  </si>
  <si>
    <t>89-63</t>
  </si>
  <si>
    <t>89-64</t>
  </si>
  <si>
    <t>89-65</t>
  </si>
  <si>
    <t>89-66</t>
  </si>
  <si>
    <t>89-67</t>
  </si>
  <si>
    <t>89-68</t>
  </si>
  <si>
    <t>89-69</t>
  </si>
  <si>
    <t>89-70</t>
  </si>
  <si>
    <t>89-71</t>
  </si>
  <si>
    <t>89-72</t>
  </si>
  <si>
    <t>89-73</t>
  </si>
  <si>
    <t>89-74</t>
  </si>
  <si>
    <t>89-75</t>
  </si>
  <si>
    <t>89-76</t>
  </si>
  <si>
    <t>89-77</t>
  </si>
  <si>
    <t>89-78</t>
  </si>
  <si>
    <t>89-79</t>
  </si>
  <si>
    <t>89-80</t>
  </si>
  <si>
    <t>89-81</t>
  </si>
  <si>
    <t>89-82</t>
  </si>
  <si>
    <t>89-83</t>
  </si>
  <si>
    <t>89-84</t>
  </si>
  <si>
    <t>89-85</t>
  </si>
  <si>
    <t>89-86</t>
  </si>
  <si>
    <t>89-87</t>
  </si>
  <si>
    <t>89-88</t>
  </si>
  <si>
    <t>89-89</t>
  </si>
  <si>
    <t>89-90</t>
  </si>
  <si>
    <t>89-91</t>
  </si>
  <si>
    <t>89-92</t>
  </si>
  <si>
    <t>89-93</t>
  </si>
  <si>
    <t>89-94</t>
  </si>
  <si>
    <t>89-95</t>
  </si>
  <si>
    <t>89-96</t>
  </si>
  <si>
    <t>89-97</t>
  </si>
  <si>
    <t>89-98</t>
  </si>
  <si>
    <t>89-99</t>
  </si>
  <si>
    <t>89-100</t>
  </si>
  <si>
    <t>90-0</t>
  </si>
  <si>
    <t>90-1</t>
  </si>
  <si>
    <t>90-2</t>
  </si>
  <si>
    <t>90-3</t>
  </si>
  <si>
    <t>90-4</t>
  </si>
  <si>
    <t>90-5</t>
  </si>
  <si>
    <t>90-6</t>
  </si>
  <si>
    <t>90-7</t>
  </si>
  <si>
    <t>90-8</t>
  </si>
  <si>
    <t>90-9</t>
  </si>
  <si>
    <t>90-10</t>
  </si>
  <si>
    <t>90-11</t>
  </si>
  <si>
    <t>90-12</t>
  </si>
  <si>
    <t>90-13</t>
  </si>
  <si>
    <t>90-14</t>
  </si>
  <si>
    <t>90-15</t>
  </si>
  <si>
    <t>90-16</t>
  </si>
  <si>
    <t>90-17</t>
  </si>
  <si>
    <t>90-18</t>
  </si>
  <si>
    <t>90-19</t>
  </si>
  <si>
    <t>90-20</t>
  </si>
  <si>
    <t>90-21</t>
  </si>
  <si>
    <t>90-22</t>
  </si>
  <si>
    <t>90-23</t>
  </si>
  <si>
    <t>90-24</t>
  </si>
  <si>
    <t>90-25</t>
  </si>
  <si>
    <t>90-26</t>
  </si>
  <si>
    <t>90-27</t>
  </si>
  <si>
    <t>90-28</t>
  </si>
  <si>
    <t>90-29</t>
  </si>
  <si>
    <t>90-30</t>
  </si>
  <si>
    <t>90-31</t>
  </si>
  <si>
    <t>90-32</t>
  </si>
  <si>
    <t>90-33</t>
  </si>
  <si>
    <t>90-34</t>
  </si>
  <si>
    <t>90-35</t>
  </si>
  <si>
    <t>90-36</t>
  </si>
  <si>
    <t>90-37</t>
  </si>
  <si>
    <t>90-38</t>
  </si>
  <si>
    <t>90-39</t>
  </si>
  <si>
    <t>90-40</t>
  </si>
  <si>
    <t>90-41</t>
  </si>
  <si>
    <t>90-42</t>
  </si>
  <si>
    <t>90-43</t>
  </si>
  <si>
    <t>90-44</t>
  </si>
  <si>
    <t>90-45</t>
  </si>
  <si>
    <t>90-46</t>
  </si>
  <si>
    <t>90-47</t>
  </si>
  <si>
    <t>90-48</t>
  </si>
  <si>
    <t>90-49</t>
  </si>
  <si>
    <t>90-50</t>
  </si>
  <si>
    <t>90-51</t>
  </si>
  <si>
    <t>90-52</t>
  </si>
  <si>
    <t>90-53</t>
  </si>
  <si>
    <t>90-54</t>
  </si>
  <si>
    <t>90-55</t>
  </si>
  <si>
    <t>90-56</t>
  </si>
  <si>
    <t>90-57</t>
  </si>
  <si>
    <t>90-58</t>
  </si>
  <si>
    <t>90-59</t>
  </si>
  <si>
    <t>90-60</t>
  </si>
  <si>
    <t>90-61</t>
  </si>
  <si>
    <t>90-62</t>
  </si>
  <si>
    <t>90-63</t>
  </si>
  <si>
    <t>90-64</t>
  </si>
  <si>
    <t>90-65</t>
  </si>
  <si>
    <t>90-66</t>
  </si>
  <si>
    <t>90-67</t>
  </si>
  <si>
    <t>90-68</t>
  </si>
  <si>
    <t>90-69</t>
  </si>
  <si>
    <t>90-70</t>
  </si>
  <si>
    <t>90-71</t>
  </si>
  <si>
    <t>90-72</t>
  </si>
  <si>
    <t>90-73</t>
  </si>
  <si>
    <t>90-74</t>
  </si>
  <si>
    <t>90-75</t>
  </si>
  <si>
    <t>90-76</t>
  </si>
  <si>
    <t>90-77</t>
  </si>
  <si>
    <t>90-78</t>
  </si>
  <si>
    <t>90-79</t>
  </si>
  <si>
    <t>90-80</t>
  </si>
  <si>
    <t>90-81</t>
  </si>
  <si>
    <t>90-82</t>
  </si>
  <si>
    <t>90-83</t>
  </si>
  <si>
    <t>90-84</t>
  </si>
  <si>
    <t>90-85</t>
  </si>
  <si>
    <t>90-86</t>
  </si>
  <si>
    <t>90-87</t>
  </si>
  <si>
    <t>90-88</t>
  </si>
  <si>
    <t>90-89</t>
  </si>
  <si>
    <t>90-90</t>
  </si>
  <si>
    <t>90-91</t>
  </si>
  <si>
    <t>90-92</t>
  </si>
  <si>
    <t>90-93</t>
  </si>
  <si>
    <t>90-94</t>
  </si>
  <si>
    <t>90-95</t>
  </si>
  <si>
    <t>90-96</t>
  </si>
  <si>
    <t>90-97</t>
  </si>
  <si>
    <t>90-98</t>
  </si>
  <si>
    <t>90-99</t>
  </si>
  <si>
    <t>90-100</t>
  </si>
  <si>
    <t>91-0</t>
  </si>
  <si>
    <t>91-1</t>
  </si>
  <si>
    <t>91-2</t>
  </si>
  <si>
    <t>91-3</t>
  </si>
  <si>
    <t>91-4</t>
  </si>
  <si>
    <t>91-5</t>
  </si>
  <si>
    <t>91-6</t>
  </si>
  <si>
    <t>91-7</t>
  </si>
  <si>
    <t>91-8</t>
  </si>
  <si>
    <t>91-9</t>
  </si>
  <si>
    <t>91-10</t>
  </si>
  <si>
    <t>91-11</t>
  </si>
  <si>
    <t>91-12</t>
  </si>
  <si>
    <t>91-13</t>
  </si>
  <si>
    <t>91-14</t>
  </si>
  <si>
    <t>91-15</t>
  </si>
  <si>
    <t>91-16</t>
  </si>
  <si>
    <t>91-17</t>
  </si>
  <si>
    <t>91-18</t>
  </si>
  <si>
    <t>91-19</t>
  </si>
  <si>
    <t>91-20</t>
  </si>
  <si>
    <t>91-21</t>
  </si>
  <si>
    <t>91-22</t>
  </si>
  <si>
    <t>91-23</t>
  </si>
  <si>
    <t>91-24</t>
  </si>
  <si>
    <t>91-25</t>
  </si>
  <si>
    <t>91-26</t>
  </si>
  <si>
    <t>91-27</t>
  </si>
  <si>
    <t>91-28</t>
  </si>
  <si>
    <t>91-29</t>
  </si>
  <si>
    <t>91-30</t>
  </si>
  <si>
    <t>91-31</t>
  </si>
  <si>
    <t>91-32</t>
  </si>
  <si>
    <t>91-33</t>
  </si>
  <si>
    <t>91-34</t>
  </si>
  <si>
    <t>91-35</t>
  </si>
  <si>
    <t>91-36</t>
  </si>
  <si>
    <t>91-37</t>
  </si>
  <si>
    <t>91-38</t>
  </si>
  <si>
    <t>91-39</t>
  </si>
  <si>
    <t>91-40</t>
  </si>
  <si>
    <t>91-41</t>
  </si>
  <si>
    <t>91-42</t>
  </si>
  <si>
    <t>91-43</t>
  </si>
  <si>
    <t>91-44</t>
  </si>
  <si>
    <t>91-45</t>
  </si>
  <si>
    <t>91-46</t>
  </si>
  <si>
    <t>91-47</t>
  </si>
  <si>
    <t>91-48</t>
  </si>
  <si>
    <t>91-49</t>
  </si>
  <si>
    <t>91-50</t>
  </si>
  <si>
    <t>91-51</t>
  </si>
  <si>
    <t>91-52</t>
  </si>
  <si>
    <t>91-53</t>
  </si>
  <si>
    <t>91-54</t>
  </si>
  <si>
    <t>91-55</t>
  </si>
  <si>
    <t>91-56</t>
  </si>
  <si>
    <t>91-57</t>
  </si>
  <si>
    <t>91-58</t>
  </si>
  <si>
    <t>91-59</t>
  </si>
  <si>
    <t>91-60</t>
  </si>
  <si>
    <t>91-61</t>
  </si>
  <si>
    <t>91-62</t>
  </si>
  <si>
    <t>91-63</t>
  </si>
  <si>
    <t>91-64</t>
  </si>
  <si>
    <t>91-65</t>
  </si>
  <si>
    <t>91-66</t>
  </si>
  <si>
    <t>91-67</t>
  </si>
  <si>
    <t>91-68</t>
  </si>
  <si>
    <t>91-69</t>
  </si>
  <si>
    <t>91-70</t>
  </si>
  <si>
    <t>91-71</t>
  </si>
  <si>
    <t>91-72</t>
  </si>
  <si>
    <t>91-73</t>
  </si>
  <si>
    <t>91-74</t>
  </si>
  <si>
    <t>91-75</t>
  </si>
  <si>
    <t>91-76</t>
  </si>
  <si>
    <t>91-77</t>
  </si>
  <si>
    <t>91-78</t>
  </si>
  <si>
    <t>91-79</t>
  </si>
  <si>
    <t>91-80</t>
  </si>
  <si>
    <t>91-81</t>
  </si>
  <si>
    <t>91-82</t>
  </si>
  <si>
    <t>91-83</t>
  </si>
  <si>
    <t>91-84</t>
  </si>
  <si>
    <t>91-85</t>
  </si>
  <si>
    <t>91-86</t>
  </si>
  <si>
    <t>91-87</t>
  </si>
  <si>
    <t>91-88</t>
  </si>
  <si>
    <t>91-89</t>
  </si>
  <si>
    <t>91-90</t>
  </si>
  <si>
    <t>91-91</t>
  </si>
  <si>
    <t>91-92</t>
  </si>
  <si>
    <t>91-93</t>
  </si>
  <si>
    <t>91-94</t>
  </si>
  <si>
    <t>91-95</t>
  </si>
  <si>
    <t>91-96</t>
  </si>
  <si>
    <t>91-97</t>
  </si>
  <si>
    <t>91-98</t>
  </si>
  <si>
    <t>91-99</t>
  </si>
  <si>
    <t>91-100</t>
  </si>
  <si>
    <t>92-0</t>
  </si>
  <si>
    <t>92-1</t>
  </si>
  <si>
    <t>92-2</t>
  </si>
  <si>
    <t>92-3</t>
  </si>
  <si>
    <t>92-4</t>
  </si>
  <si>
    <t>92-5</t>
  </si>
  <si>
    <t>92-6</t>
  </si>
  <si>
    <t>92-7</t>
  </si>
  <si>
    <t>92-8</t>
  </si>
  <si>
    <t>92-9</t>
  </si>
  <si>
    <t>92-10</t>
  </si>
  <si>
    <t>92-11</t>
  </si>
  <si>
    <t>92-12</t>
  </si>
  <si>
    <t>92-13</t>
  </si>
  <si>
    <t>92-14</t>
  </si>
  <si>
    <t>92-15</t>
  </si>
  <si>
    <t>92-16</t>
  </si>
  <si>
    <t>92-17</t>
  </si>
  <si>
    <t>92-18</t>
  </si>
  <si>
    <t>92-19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</si>
  <si>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</si>
  <si>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</si>
  <si>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</si>
  <si>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</si>
  <si>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</si>
  <si>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</si>
  <si>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</si>
  <si>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</si>
  <si>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</si>
  <si>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</si>
  <si>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92-30</t>
  </si>
  <si>
    <t>92-31</t>
  </si>
  <si>
    <t>92-32</t>
  </si>
  <si>
    <t>92-33</t>
  </si>
  <si>
    <t>92-34</t>
  </si>
  <si>
    <t>92-35</t>
  </si>
  <si>
    <t>92-36</t>
  </si>
  <si>
    <t>92-37</t>
  </si>
  <si>
    <t>92-38</t>
  </si>
  <si>
    <t>92-39</t>
  </si>
  <si>
    <t>92-40</t>
  </si>
  <si>
    <t>92-41</t>
  </si>
  <si>
    <t>92-42</t>
  </si>
  <si>
    <t>92-43</t>
  </si>
  <si>
    <t>92-44</t>
  </si>
  <si>
    <t>92-45</t>
  </si>
  <si>
    <t>92-46</t>
  </si>
  <si>
    <t>92-47</t>
  </si>
  <si>
    <t>92-48</t>
  </si>
  <si>
    <t>92-49</t>
  </si>
  <si>
    <t>92-50</t>
  </si>
  <si>
    <t>92-51</t>
  </si>
  <si>
    <t>92-52</t>
  </si>
  <si>
    <t>92-53</t>
  </si>
  <si>
    <t>92-54</t>
  </si>
  <si>
    <t>92-55</t>
  </si>
  <si>
    <t>92-56</t>
  </si>
  <si>
    <t>92-57</t>
  </si>
  <si>
    <t>92-58</t>
  </si>
  <si>
    <t>92-59</t>
  </si>
  <si>
    <t>92-60</t>
  </si>
  <si>
    <t>92-61</t>
  </si>
  <si>
    <t>92-62</t>
  </si>
  <si>
    <t>92-63</t>
  </si>
  <si>
    <t>92-64</t>
  </si>
  <si>
    <t>92-65</t>
  </si>
  <si>
    <t>92-66</t>
  </si>
  <si>
    <t>92-67</t>
  </si>
  <si>
    <t>92-68</t>
  </si>
  <si>
    <t>92-69</t>
  </si>
  <si>
    <t>92-70</t>
  </si>
  <si>
    <t>92-71</t>
  </si>
  <si>
    <t>92-72</t>
  </si>
  <si>
    <t>92-73</t>
  </si>
  <si>
    <t>92-74</t>
  </si>
  <si>
    <t>92-75</t>
  </si>
  <si>
    <t>92-76</t>
  </si>
  <si>
    <t>92-77</t>
  </si>
  <si>
    <t>92-78</t>
  </si>
  <si>
    <t>92-79</t>
  </si>
  <si>
    <t>92-80</t>
  </si>
  <si>
    <t>92-81</t>
  </si>
  <si>
    <t>92-82</t>
  </si>
  <si>
    <t>92-83</t>
  </si>
  <si>
    <t>92-84</t>
  </si>
  <si>
    <t>92-85</t>
  </si>
  <si>
    <t>92-86</t>
  </si>
  <si>
    <t>92-87</t>
  </si>
  <si>
    <t>92-88</t>
  </si>
  <si>
    <t>92-89</t>
  </si>
  <si>
    <t>92-90</t>
  </si>
  <si>
    <t>92-91</t>
  </si>
  <si>
    <t>92-92</t>
  </si>
  <si>
    <t>92-93</t>
  </si>
  <si>
    <t>92-94</t>
  </si>
  <si>
    <t>92-95</t>
  </si>
  <si>
    <t>92-96</t>
  </si>
  <si>
    <t>92-97</t>
  </si>
  <si>
    <t>92-98</t>
  </si>
  <si>
    <t>92-99</t>
  </si>
  <si>
    <t>92-100</t>
  </si>
  <si>
    <t>93-0</t>
  </si>
  <si>
    <t>93-1</t>
  </si>
  <si>
    <t>93-2</t>
  </si>
  <si>
    <t>93-3</t>
  </si>
  <si>
    <t>93-4</t>
  </si>
  <si>
    <t>93-5</t>
  </si>
  <si>
    <t>93-6</t>
  </si>
  <si>
    <t>93-7</t>
  </si>
  <si>
    <t>93-8</t>
  </si>
  <si>
    <t>93-9</t>
  </si>
  <si>
    <t>93-10</t>
  </si>
  <si>
    <t>93-11</t>
  </si>
  <si>
    <t>93-12</t>
  </si>
  <si>
    <t>93-13</t>
  </si>
  <si>
    <t>93-14</t>
  </si>
  <si>
    <t>93-15</t>
  </si>
  <si>
    <t>93-16</t>
  </si>
  <si>
    <t>93-17</t>
  </si>
  <si>
    <t>93-18</t>
  </si>
  <si>
    <t>93-19</t>
  </si>
  <si>
    <t>93-20</t>
  </si>
  <si>
    <t>93-21</t>
  </si>
  <si>
    <t>93-22</t>
  </si>
  <si>
    <t>93-23</t>
  </si>
  <si>
    <t>93-24</t>
  </si>
  <si>
    <t>93-25</t>
  </si>
  <si>
    <t>93-26</t>
  </si>
  <si>
    <t>93-27</t>
  </si>
  <si>
    <t>93-28</t>
  </si>
  <si>
    <t>93-29</t>
  </si>
  <si>
    <t>93-30</t>
  </si>
  <si>
    <t>93-31</t>
  </si>
  <si>
    <t>93-32</t>
  </si>
  <si>
    <t>93-33</t>
  </si>
  <si>
    <t>93-34</t>
  </si>
  <si>
    <t>93-35</t>
  </si>
  <si>
    <t>93-36</t>
  </si>
  <si>
    <t>93-37</t>
  </si>
  <si>
    <t>93-38</t>
  </si>
  <si>
    <t>93-39</t>
  </si>
  <si>
    <t>93-40</t>
  </si>
  <si>
    <t>93-41</t>
  </si>
  <si>
    <t>93-42</t>
  </si>
  <si>
    <t>93-43</t>
  </si>
  <si>
    <t>93-44</t>
  </si>
  <si>
    <t>93-45</t>
  </si>
  <si>
    <t>93-46</t>
  </si>
  <si>
    <t>93-47</t>
  </si>
  <si>
    <t>93-48</t>
  </si>
  <si>
    <t>93-49</t>
  </si>
  <si>
    <t>93-50</t>
  </si>
  <si>
    <t>93-51</t>
  </si>
  <si>
    <t>93-52</t>
  </si>
  <si>
    <t>93-53</t>
  </si>
  <si>
    <t>93-54</t>
  </si>
  <si>
    <t>93-55</t>
  </si>
  <si>
    <t>93-56</t>
  </si>
  <si>
    <t>93-57</t>
  </si>
  <si>
    <t>93-58</t>
  </si>
  <si>
    <t>93-59</t>
  </si>
  <si>
    <t>93-60</t>
  </si>
  <si>
    <t>93-61</t>
  </si>
  <si>
    <t>93-62</t>
  </si>
  <si>
    <t>93-63</t>
  </si>
  <si>
    <t>93-64</t>
  </si>
  <si>
    <t>93-65</t>
  </si>
  <si>
    <t>93-66</t>
  </si>
  <si>
    <t>93-67</t>
  </si>
  <si>
    <t>93-68</t>
  </si>
  <si>
    <t>93-69</t>
  </si>
  <si>
    <t>93-70</t>
  </si>
  <si>
    <t>93-71</t>
  </si>
  <si>
    <t>93-72</t>
  </si>
  <si>
    <t>93-73</t>
  </si>
  <si>
    <t>93-74</t>
  </si>
  <si>
    <t>93-75</t>
  </si>
  <si>
    <t>93-76</t>
  </si>
  <si>
    <t>93-77</t>
  </si>
  <si>
    <t>93-78</t>
  </si>
  <si>
    <t>93-79</t>
  </si>
  <si>
    <t>93-80</t>
  </si>
  <si>
    <t>93-81</t>
  </si>
  <si>
    <t>93-82</t>
  </si>
  <si>
    <t>93-83</t>
  </si>
  <si>
    <t>93-84</t>
  </si>
  <si>
    <t>93-85</t>
  </si>
  <si>
    <t>93-86</t>
  </si>
  <si>
    <t>93-87</t>
  </si>
  <si>
    <t>93-88</t>
  </si>
  <si>
    <t>93-89</t>
  </si>
  <si>
    <t>93-90</t>
  </si>
  <si>
    <t>93-91</t>
  </si>
  <si>
    <t>93-92</t>
  </si>
  <si>
    <t>93-93</t>
  </si>
  <si>
    <t>93-94</t>
  </si>
  <si>
    <t>93-95</t>
  </si>
  <si>
    <t>93-96</t>
  </si>
  <si>
    <t>93-97</t>
  </si>
  <si>
    <t>93-98</t>
  </si>
  <si>
    <t>93-99</t>
  </si>
  <si>
    <t>93-100</t>
  </si>
  <si>
    <t>94-0</t>
  </si>
  <si>
    <t>94-1</t>
  </si>
  <si>
    <t>94-2</t>
  </si>
  <si>
    <t>94-3</t>
  </si>
  <si>
    <t>94-4</t>
  </si>
  <si>
    <t>94-5</t>
  </si>
  <si>
    <t>94-6</t>
  </si>
  <si>
    <t>94-7</t>
  </si>
  <si>
    <t>94-8</t>
  </si>
  <si>
    <t>94-9</t>
  </si>
  <si>
    <t>94-10</t>
  </si>
  <si>
    <t>94-11</t>
  </si>
  <si>
    <t>94-12</t>
  </si>
  <si>
    <t>94-13</t>
  </si>
  <si>
    <t>94-14</t>
  </si>
  <si>
    <t>94-15</t>
  </si>
  <si>
    <t>94-16</t>
  </si>
  <si>
    <t>94-17</t>
  </si>
  <si>
    <t>94-18</t>
  </si>
  <si>
    <t>94-19</t>
  </si>
  <si>
    <t>94-20</t>
  </si>
  <si>
    <t>94-21</t>
  </si>
  <si>
    <t>94-22</t>
  </si>
  <si>
    <t>94-23</t>
  </si>
  <si>
    <t>94-24</t>
  </si>
  <si>
    <t>94-25</t>
  </si>
  <si>
    <t>94-26</t>
  </si>
  <si>
    <t>94-27</t>
  </si>
  <si>
    <t>94-28</t>
  </si>
  <si>
    <t>94-29</t>
  </si>
  <si>
    <t>94-30</t>
  </si>
  <si>
    <t>94-31</t>
  </si>
  <si>
    <t>94-32</t>
  </si>
  <si>
    <t>94-33</t>
  </si>
  <si>
    <t>94-34</t>
  </si>
  <si>
    <t>94-35</t>
  </si>
  <si>
    <t>94-36</t>
  </si>
  <si>
    <t>94-37</t>
  </si>
  <si>
    <t>94-38</t>
  </si>
  <si>
    <t>94-39</t>
  </si>
  <si>
    <t>94-40</t>
  </si>
  <si>
    <t>94-41</t>
  </si>
  <si>
    <t>94-42</t>
  </si>
  <si>
    <t>94-43</t>
  </si>
  <si>
    <t>94-44</t>
  </si>
  <si>
    <t>94-45</t>
  </si>
  <si>
    <t>94-46</t>
  </si>
  <si>
    <t>94-47</t>
  </si>
  <si>
    <t>94-48</t>
  </si>
  <si>
    <t>94-49</t>
  </si>
  <si>
    <t>94-50</t>
  </si>
  <si>
    <t>94-51</t>
  </si>
  <si>
    <t>94-52</t>
  </si>
  <si>
    <t>94-53</t>
  </si>
  <si>
    <t>94-54</t>
  </si>
  <si>
    <t>94-55</t>
  </si>
  <si>
    <t>94-56</t>
  </si>
  <si>
    <t>94-57</t>
  </si>
  <si>
    <t>94-58</t>
  </si>
  <si>
    <t>94-59</t>
  </si>
  <si>
    <t>94-60</t>
  </si>
  <si>
    <t>94-61</t>
  </si>
  <si>
    <t>94-62</t>
  </si>
  <si>
    <t>94-63</t>
  </si>
  <si>
    <t>94-64</t>
  </si>
  <si>
    <t>94-65</t>
  </si>
  <si>
    <t>94-66</t>
  </si>
  <si>
    <t>94-67</t>
  </si>
  <si>
    <t>94-68</t>
  </si>
  <si>
    <t>94-69</t>
  </si>
  <si>
    <t>94-70</t>
  </si>
  <si>
    <t>94-71</t>
  </si>
  <si>
    <t>94-72</t>
  </si>
  <si>
    <t>94-73</t>
  </si>
  <si>
    <t>94-74</t>
  </si>
  <si>
    <t>94-75</t>
  </si>
  <si>
    <t>94-76</t>
  </si>
  <si>
    <t>94-77</t>
  </si>
  <si>
    <t>94-78</t>
  </si>
  <si>
    <t>94-79</t>
  </si>
  <si>
    <t>94-80</t>
  </si>
  <si>
    <t>94-81</t>
  </si>
  <si>
    <t>94-82</t>
  </si>
  <si>
    <t>94-83</t>
  </si>
  <si>
    <t>94-84</t>
  </si>
  <si>
    <t>94-85</t>
  </si>
  <si>
    <t>94-86</t>
  </si>
  <si>
    <t>94-87</t>
  </si>
  <si>
    <t>94-88</t>
  </si>
  <si>
    <t>94-89</t>
  </si>
  <si>
    <t>94-90</t>
  </si>
  <si>
    <t>94-91</t>
  </si>
  <si>
    <t>94-92</t>
  </si>
  <si>
    <t>94-93</t>
  </si>
  <si>
    <t>94-94</t>
  </si>
  <si>
    <t>94-95</t>
  </si>
  <si>
    <t>94-96</t>
  </si>
  <si>
    <t>94-97</t>
  </si>
  <si>
    <t>94-98</t>
  </si>
  <si>
    <t>94-99</t>
  </si>
  <si>
    <t>94-100</t>
  </si>
  <si>
    <t>95-0</t>
  </si>
  <si>
    <t>95-1</t>
  </si>
  <si>
    <t>95-2</t>
  </si>
  <si>
    <t>95-3</t>
  </si>
  <si>
    <t>95-4</t>
  </si>
  <si>
    <t>95-5</t>
  </si>
  <si>
    <t>95-6</t>
  </si>
  <si>
    <t>95-7</t>
  </si>
  <si>
    <t>95-8</t>
  </si>
  <si>
    <t>95-9</t>
  </si>
  <si>
    <t>95-10</t>
  </si>
  <si>
    <t>95-11</t>
  </si>
  <si>
    <t>95-12</t>
  </si>
  <si>
    <t>95-13</t>
  </si>
  <si>
    <t>95-14</t>
  </si>
  <si>
    <t>95-15</t>
  </si>
  <si>
    <t>95-16</t>
  </si>
  <si>
    <t>95-17</t>
  </si>
  <si>
    <t>95-18</t>
  </si>
  <si>
    <t>95-19</t>
  </si>
  <si>
    <t>95-20</t>
  </si>
  <si>
    <t>95-21</t>
  </si>
  <si>
    <t>95-22</t>
  </si>
  <si>
    <t>95-23</t>
  </si>
  <si>
    <t>95-24</t>
  </si>
  <si>
    <t>95-25</t>
  </si>
  <si>
    <t>95-26</t>
  </si>
  <si>
    <t>95-27</t>
  </si>
  <si>
    <t>95-28</t>
  </si>
  <si>
    <t>95-29</t>
  </si>
  <si>
    <t>95-30</t>
  </si>
  <si>
    <t>95-31</t>
  </si>
  <si>
    <t>95-32</t>
  </si>
  <si>
    <t>95-33</t>
  </si>
  <si>
    <t>95-34</t>
  </si>
  <si>
    <t>95-35</t>
  </si>
  <si>
    <t>95-36</t>
  </si>
  <si>
    <t>95-37</t>
  </si>
  <si>
    <t>95-38</t>
  </si>
  <si>
    <t>95-39</t>
  </si>
  <si>
    <t>95-40</t>
  </si>
  <si>
    <t>95-41</t>
  </si>
  <si>
    <t>95-42</t>
  </si>
  <si>
    <t>95-43</t>
  </si>
  <si>
    <t>95-44</t>
  </si>
  <si>
    <t>95-45</t>
  </si>
  <si>
    <t>95-46</t>
  </si>
  <si>
    <t>95-47</t>
  </si>
  <si>
    <t>95-48</t>
  </si>
  <si>
    <t>95-49</t>
  </si>
  <si>
    <t>95-50</t>
  </si>
  <si>
    <t>95-51</t>
  </si>
  <si>
    <t>95-52</t>
  </si>
  <si>
    <t>95-53</t>
  </si>
  <si>
    <t>95-54</t>
  </si>
  <si>
    <t>95-55</t>
  </si>
  <si>
    <t>95-56</t>
  </si>
  <si>
    <t>95-57</t>
  </si>
  <si>
    <t>95-58</t>
  </si>
  <si>
    <t>95-59</t>
  </si>
  <si>
    <t>95-60</t>
  </si>
  <si>
    <t>95-61</t>
  </si>
  <si>
    <t>95-62</t>
  </si>
  <si>
    <t>95-63</t>
  </si>
  <si>
    <t>95-64</t>
  </si>
  <si>
    <t>95-65</t>
  </si>
  <si>
    <t>95-66</t>
  </si>
  <si>
    <t>95-67</t>
  </si>
  <si>
    <t>95-68</t>
  </si>
  <si>
    <t>95-69</t>
  </si>
  <si>
    <t>95-70</t>
  </si>
  <si>
    <t>95-71</t>
  </si>
  <si>
    <t>95-72</t>
  </si>
  <si>
    <t>95-73</t>
  </si>
  <si>
    <t>95-74</t>
  </si>
  <si>
    <t>95-75</t>
  </si>
  <si>
    <t>95-76</t>
  </si>
  <si>
    <t>95-77</t>
  </si>
  <si>
    <t>95-78</t>
  </si>
  <si>
    <t>95-79</t>
  </si>
  <si>
    <t>95-80</t>
  </si>
  <si>
    <t>95-81</t>
  </si>
  <si>
    <t>95-82</t>
  </si>
  <si>
    <t>95-83</t>
  </si>
  <si>
    <t>95-84</t>
  </si>
  <si>
    <t>95-85</t>
  </si>
  <si>
    <t>95-86</t>
  </si>
  <si>
    <t>95-87</t>
  </si>
  <si>
    <t>95-88</t>
  </si>
  <si>
    <t>95-89</t>
  </si>
  <si>
    <t>95-90</t>
  </si>
  <si>
    <t>95-91</t>
  </si>
  <si>
    <t>95-92</t>
  </si>
  <si>
    <t>95-93</t>
  </si>
  <si>
    <t>95-94</t>
  </si>
  <si>
    <t>95-95</t>
  </si>
  <si>
    <t>95-96</t>
  </si>
  <si>
    <t>95-97</t>
  </si>
  <si>
    <t>95-98</t>
  </si>
  <si>
    <t>95-99</t>
  </si>
  <si>
    <t>95-100</t>
  </si>
  <si>
    <t>96-0</t>
  </si>
  <si>
    <t>96-1</t>
  </si>
  <si>
    <t>96-2</t>
  </si>
  <si>
    <t>96-3</t>
  </si>
  <si>
    <t>96-4</t>
  </si>
  <si>
    <t>96-5</t>
  </si>
  <si>
    <t>96-6</t>
  </si>
  <si>
    <t>96-7</t>
  </si>
  <si>
    <t>96-8</t>
  </si>
  <si>
    <t>96-9</t>
  </si>
  <si>
    <t>96-10</t>
  </si>
  <si>
    <t>96-11</t>
  </si>
  <si>
    <t>96-12</t>
  </si>
  <si>
    <t>96-13</t>
  </si>
  <si>
    <t>96-14</t>
  </si>
  <si>
    <t>96-15</t>
  </si>
  <si>
    <t>96-16</t>
  </si>
  <si>
    <t>96-17</t>
  </si>
  <si>
    <t>96-18</t>
  </si>
  <si>
    <t>96-19</t>
  </si>
  <si>
    <t>96-20</t>
  </si>
  <si>
    <t>96-21</t>
  </si>
  <si>
    <t>96-22</t>
  </si>
  <si>
    <t>96-23</t>
  </si>
  <si>
    <t>96-24</t>
  </si>
  <si>
    <t>96-25</t>
  </si>
  <si>
    <t>96-26</t>
  </si>
  <si>
    <t>96-27</t>
  </si>
  <si>
    <t>96-28</t>
  </si>
  <si>
    <t>96-29</t>
  </si>
  <si>
    <t>96-30</t>
  </si>
  <si>
    <t>96-31</t>
  </si>
  <si>
    <t>96-32</t>
  </si>
  <si>
    <t>96-33</t>
  </si>
  <si>
    <t>96-34</t>
  </si>
  <si>
    <t>96-35</t>
  </si>
  <si>
    <t>96-36</t>
  </si>
  <si>
    <t>96-37</t>
  </si>
  <si>
    <t>96-38</t>
  </si>
  <si>
    <t>96-39</t>
  </si>
  <si>
    <t>96-40</t>
  </si>
  <si>
    <t>96-41</t>
  </si>
  <si>
    <t>96-42</t>
  </si>
  <si>
    <t>96-43</t>
  </si>
  <si>
    <t>96-44</t>
  </si>
  <si>
    <t>96-45</t>
  </si>
  <si>
    <t>96-46</t>
  </si>
  <si>
    <t>96-47</t>
  </si>
  <si>
    <t>96-48</t>
  </si>
  <si>
    <t>96-49</t>
  </si>
  <si>
    <t>96-50</t>
  </si>
  <si>
    <t>96-51</t>
  </si>
  <si>
    <t>96-52</t>
  </si>
  <si>
    <t>96-53</t>
  </si>
  <si>
    <t>96-54</t>
  </si>
  <si>
    <t>96-55</t>
  </si>
  <si>
    <t>96-56</t>
  </si>
  <si>
    <t>96-57</t>
  </si>
  <si>
    <t>96-58</t>
  </si>
  <si>
    <t>96-59</t>
  </si>
  <si>
    <t>96-60</t>
  </si>
  <si>
    <t>96-61</t>
  </si>
  <si>
    <t>96-62</t>
  </si>
  <si>
    <t>96-63</t>
  </si>
  <si>
    <t>96-64</t>
  </si>
  <si>
    <t>96-65</t>
  </si>
  <si>
    <t>96-66</t>
  </si>
  <si>
    <t>96-67</t>
  </si>
  <si>
    <t>96-68</t>
  </si>
  <si>
    <t>96-69</t>
  </si>
  <si>
    <t>96-70</t>
  </si>
  <si>
    <t>96-71</t>
  </si>
  <si>
    <t>96-72</t>
  </si>
  <si>
    <t>96-73</t>
  </si>
  <si>
    <t>96-74</t>
  </si>
  <si>
    <t>96-75</t>
  </si>
  <si>
    <t>96-76</t>
  </si>
  <si>
    <t>96-77</t>
  </si>
  <si>
    <t>96-78</t>
  </si>
  <si>
    <t>96-79</t>
  </si>
  <si>
    <t>96-80</t>
  </si>
  <si>
    <t>96-81</t>
  </si>
  <si>
    <t>96-82</t>
  </si>
  <si>
    <t>96-83</t>
  </si>
  <si>
    <t>96-84</t>
  </si>
  <si>
    <t>96-85</t>
  </si>
  <si>
    <t>96-86</t>
  </si>
  <si>
    <t>96-87</t>
  </si>
  <si>
    <t>96-88</t>
  </si>
  <si>
    <t>96-89</t>
  </si>
  <si>
    <t>96-90</t>
  </si>
  <si>
    <t>96-91</t>
  </si>
  <si>
    <t>96-92</t>
  </si>
  <si>
    <t>96-93</t>
  </si>
  <si>
    <t>96-94</t>
  </si>
  <si>
    <t>96-95</t>
  </si>
  <si>
    <t>96-96</t>
  </si>
  <si>
    <t>96-97</t>
  </si>
  <si>
    <t>96-98</t>
  </si>
  <si>
    <t>96-99</t>
  </si>
  <si>
    <t>96-100</t>
  </si>
  <si>
    <t>97-0</t>
  </si>
  <si>
    <t>97-1</t>
  </si>
  <si>
    <t>97-2</t>
  </si>
  <si>
    <t>97-3</t>
  </si>
  <si>
    <t>97-4</t>
  </si>
  <si>
    <t>97-5</t>
  </si>
  <si>
    <t>97-6</t>
  </si>
  <si>
    <t>97-7</t>
  </si>
  <si>
    <t>97-8</t>
  </si>
  <si>
    <t>97-9</t>
  </si>
  <si>
    <t>97-10</t>
  </si>
  <si>
    <t>97-11</t>
  </si>
  <si>
    <t>97-12</t>
  </si>
  <si>
    <t>97-13</t>
  </si>
  <si>
    <t>97-14</t>
  </si>
  <si>
    <t>97-15</t>
  </si>
  <si>
    <t>97-16</t>
  </si>
  <si>
    <t>97-17</t>
  </si>
  <si>
    <t>97-18</t>
  </si>
  <si>
    <t>97-19</t>
  </si>
  <si>
    <t>97-20</t>
  </si>
  <si>
    <t>97-21</t>
  </si>
  <si>
    <t>97-22</t>
  </si>
  <si>
    <t>97-23</t>
  </si>
  <si>
    <t>97-24</t>
  </si>
  <si>
    <t>97-25</t>
  </si>
  <si>
    <t>97-26</t>
  </si>
  <si>
    <t>97-27</t>
  </si>
  <si>
    <t>97-28</t>
  </si>
  <si>
    <t>97-29</t>
  </si>
  <si>
    <t>97-30</t>
  </si>
  <si>
    <t>97-31</t>
  </si>
  <si>
    <t>97-32</t>
  </si>
  <si>
    <t>97-33</t>
  </si>
  <si>
    <t>97-34</t>
  </si>
  <si>
    <t>97-35</t>
  </si>
  <si>
    <t>97-36</t>
  </si>
  <si>
    <t>97-37</t>
  </si>
  <si>
    <t>97-38</t>
  </si>
  <si>
    <t>97-39</t>
  </si>
  <si>
    <t>97-40</t>
  </si>
  <si>
    <t>97-41</t>
  </si>
  <si>
    <t>97-42</t>
  </si>
  <si>
    <t>97-43</t>
  </si>
  <si>
    <t>97-44</t>
  </si>
  <si>
    <t>97-45</t>
  </si>
  <si>
    <t>97-46</t>
  </si>
  <si>
    <t>97-47</t>
  </si>
  <si>
    <t>97-48</t>
  </si>
  <si>
    <t>97-49</t>
  </si>
  <si>
    <t>97-50</t>
  </si>
  <si>
    <t>97-51</t>
  </si>
  <si>
    <t>97-52</t>
  </si>
  <si>
    <t>97-53</t>
  </si>
  <si>
    <t>97-54</t>
  </si>
  <si>
    <t>97-55</t>
  </si>
  <si>
    <t>97-56</t>
  </si>
  <si>
    <t>97-57</t>
  </si>
  <si>
    <t>97-58</t>
  </si>
  <si>
    <t>97-59</t>
  </si>
  <si>
    <t>97-60</t>
  </si>
  <si>
    <t>97-61</t>
  </si>
  <si>
    <t>97-62</t>
  </si>
  <si>
    <t>97-63</t>
  </si>
  <si>
    <t>97-64</t>
  </si>
  <si>
    <t>97-65</t>
  </si>
  <si>
    <t>97-66</t>
  </si>
  <si>
    <t>97-67</t>
  </si>
  <si>
    <t>97-68</t>
  </si>
  <si>
    <t>97-69</t>
  </si>
  <si>
    <t>97-70</t>
  </si>
  <si>
    <t>97-71</t>
  </si>
  <si>
    <t>97-72</t>
  </si>
  <si>
    <t>97-73</t>
  </si>
  <si>
    <t>97-74</t>
  </si>
  <si>
    <t>97-75</t>
  </si>
  <si>
    <t>97-76</t>
  </si>
  <si>
    <t>97-77</t>
  </si>
  <si>
    <t>97-78</t>
  </si>
  <si>
    <t>97-79</t>
  </si>
  <si>
    <t>97-80</t>
  </si>
  <si>
    <t>97-81</t>
  </si>
  <si>
    <t>97-82</t>
  </si>
  <si>
    <t>97-83</t>
  </si>
  <si>
    <t>97-84</t>
  </si>
  <si>
    <t>97-85</t>
  </si>
  <si>
    <t>97-86</t>
  </si>
  <si>
    <t>97-87</t>
  </si>
  <si>
    <t>97-88</t>
  </si>
  <si>
    <t>97-89</t>
  </si>
  <si>
    <t>97-90</t>
  </si>
  <si>
    <t>97-91</t>
  </si>
  <si>
    <t>97-92</t>
  </si>
  <si>
    <t>97-93</t>
  </si>
  <si>
    <t>97-94</t>
  </si>
  <si>
    <t>97-95</t>
  </si>
  <si>
    <t>97-96</t>
  </si>
  <si>
    <t>97-97</t>
  </si>
  <si>
    <t>97-98</t>
  </si>
  <si>
    <t>97-99</t>
  </si>
  <si>
    <t>97-100</t>
  </si>
  <si>
    <t>98-0</t>
  </si>
  <si>
    <t>98-1</t>
  </si>
  <si>
    <t>98-2</t>
  </si>
  <si>
    <t>98-3</t>
  </si>
  <si>
    <t>98-4</t>
  </si>
  <si>
    <t>98-5</t>
  </si>
  <si>
    <t>98-6</t>
  </si>
  <si>
    <t>98-7</t>
  </si>
  <si>
    <t>98-8</t>
  </si>
  <si>
    <t>98-9</t>
  </si>
  <si>
    <t>98-10</t>
  </si>
  <si>
    <t>98-11</t>
  </si>
  <si>
    <t>98-12</t>
  </si>
  <si>
    <t>98-13</t>
  </si>
  <si>
    <t>98-14</t>
  </si>
  <si>
    <t>98-15</t>
  </si>
  <si>
    <t>98-16</t>
  </si>
  <si>
    <t>98-17</t>
  </si>
  <si>
    <t>98-18</t>
  </si>
  <si>
    <t>98-19</t>
  </si>
  <si>
    <t>98-20</t>
  </si>
  <si>
    <t>98-21</t>
  </si>
  <si>
    <t>98-22</t>
  </si>
  <si>
    <t>98-23</t>
  </si>
  <si>
    <t>98-24</t>
  </si>
  <si>
    <t>98-25</t>
  </si>
  <si>
    <t>98-26</t>
  </si>
  <si>
    <t>98-27</t>
  </si>
  <si>
    <t>98-28</t>
  </si>
  <si>
    <t>98-29</t>
  </si>
  <si>
    <t>98-30</t>
  </si>
  <si>
    <t>98-31</t>
  </si>
  <si>
    <t>98-32</t>
  </si>
  <si>
    <t>98-33</t>
  </si>
  <si>
    <t>98-34</t>
  </si>
  <si>
    <t>98-35</t>
  </si>
  <si>
    <t>98-36</t>
  </si>
  <si>
    <t>98-37</t>
  </si>
  <si>
    <t>98-38</t>
  </si>
  <si>
    <t>98-39</t>
  </si>
  <si>
    <t>98-40</t>
  </si>
  <si>
    <t>98-41</t>
  </si>
  <si>
    <t>98-42</t>
  </si>
  <si>
    <t>98-43</t>
  </si>
  <si>
    <t>98-44</t>
  </si>
  <si>
    <t>98-45</t>
  </si>
  <si>
    <t>98-46</t>
  </si>
  <si>
    <t>98-47</t>
  </si>
  <si>
    <t>98-48</t>
  </si>
  <si>
    <t>98-49</t>
  </si>
  <si>
    <t>98-50</t>
  </si>
  <si>
    <t>98-51</t>
  </si>
  <si>
    <t>98-52</t>
  </si>
  <si>
    <t>98-53</t>
  </si>
  <si>
    <t>98-54</t>
  </si>
  <si>
    <t>98-55</t>
  </si>
  <si>
    <t>98-56</t>
  </si>
  <si>
    <t>98-57</t>
  </si>
  <si>
    <t>98-58</t>
  </si>
  <si>
    <t>98-59</t>
  </si>
  <si>
    <t>98-60</t>
  </si>
  <si>
    <t>98-61</t>
  </si>
  <si>
    <t>98-62</t>
  </si>
  <si>
    <t>98-63</t>
  </si>
  <si>
    <t>98-64</t>
  </si>
  <si>
    <t>98-65</t>
  </si>
  <si>
    <t>98-66</t>
  </si>
  <si>
    <t>98-67</t>
  </si>
  <si>
    <t>98-68</t>
  </si>
  <si>
    <t>98-69</t>
  </si>
  <si>
    <t>98-70</t>
  </si>
  <si>
    <t>98-71</t>
  </si>
  <si>
    <t>98-72</t>
  </si>
  <si>
    <t>98-73</t>
  </si>
  <si>
    <t>98-74</t>
  </si>
  <si>
    <t>98-75</t>
  </si>
  <si>
    <t>98-76</t>
  </si>
  <si>
    <t>98-77</t>
  </si>
  <si>
    <t>98-78</t>
  </si>
  <si>
    <t>98-79</t>
  </si>
  <si>
    <t>98-80</t>
  </si>
  <si>
    <t>98-81</t>
  </si>
  <si>
    <t>98-82</t>
  </si>
  <si>
    <t>98-83</t>
  </si>
  <si>
    <t>98-84</t>
  </si>
  <si>
    <t>98-85</t>
  </si>
  <si>
    <t>98-86</t>
  </si>
  <si>
    <t>98-87</t>
  </si>
  <si>
    <t>98-88</t>
  </si>
  <si>
    <t>98-89</t>
  </si>
  <si>
    <t>98-90</t>
  </si>
  <si>
    <t>98-91</t>
  </si>
  <si>
    <t>98-92</t>
  </si>
  <si>
    <t>98-93</t>
  </si>
  <si>
    <t>98-94</t>
  </si>
  <si>
    <t>98-95</t>
  </si>
  <si>
    <t>98-96</t>
  </si>
  <si>
    <t>98-97</t>
  </si>
  <si>
    <t>98-98</t>
  </si>
  <si>
    <t>98-99</t>
  </si>
  <si>
    <t>98-100</t>
  </si>
  <si>
    <t>days</t>
  </si>
  <si>
    <t>(from MHP WQ Monitoring Report)</t>
  </si>
  <si>
    <t>Sum of Tot_Runoff (m^3/yr)</t>
  </si>
  <si>
    <t>Sum of Tot_Vol (m^3/yr)</t>
  </si>
  <si>
    <t>TP efficiency:</t>
  </si>
  <si>
    <t>TN efficiency:</t>
  </si>
  <si>
    <t>Total Reduction:</t>
  </si>
  <si>
    <t>WetDetention</t>
  </si>
  <si>
    <t>representative of calculated efficiencies related to Wet Detention Ponds</t>
  </si>
  <si>
    <t>plese provide retention depth</t>
  </si>
  <si>
    <t>please confirm retention depth</t>
  </si>
  <si>
    <t>2019 STAR Priority Projects (1-5)</t>
  </si>
  <si>
    <t>BC-29</t>
  </si>
  <si>
    <t>Ocean Boulevard</t>
  </si>
  <si>
    <t>Upgrading a 1st generation to a 2nd generatrion baffle box by adding the nutrient separating screen.</t>
  </si>
  <si>
    <t>Baffle Boxes- First Generation (hydrodynamic separator)</t>
  </si>
  <si>
    <t>DEP - $12,507</t>
  </si>
  <si>
    <t>S0648</t>
  </si>
  <si>
    <t>TO DO</t>
  </si>
  <si>
    <t>Update with SWIL #s</t>
  </si>
  <si>
    <t>Take Rolling Average</t>
  </si>
  <si>
    <t>Assess with New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</si>
</sst>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0"/>
    <numFmt numFmtId="166" formatCode="0.0"/>
  </numFmts>
  <fonts count="43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1"/>
      <charset val="204"/>
    </font>
    <font>
      <b/>
      <sz val="10"/>
      <color indexed="8"/>
      <name val="Arial"/>
      <family val="2"/>
    </font>
    <font>
      <sz val="10"/>
      <name val="Times New Roman"/>
      <family val="1"/>
      <charset val="204"/>
    </font>
    <font>
      <b/>
      <sz val="10"/>
      <color indexed="25"/>
      <name val="Arial"/>
      <family val="2"/>
    </font>
    <font>
      <sz val="10"/>
      <color indexed="25"/>
      <name val="Arial"/>
      <family val="2"/>
    </font>
    <font>
      <sz val="10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11" fillId="0" borderId="0"/>
    <xf numFmtId="0" fontId="21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26" applyNumberFormat="0" applyAlignment="0" applyProtection="0"/>
    <xf numFmtId="0" fontId="36" fillId="14" borderId="27" applyNumberFormat="0" applyAlignment="0" applyProtection="0"/>
    <xf numFmtId="0" fontId="37" fillId="14" borderId="26" applyNumberFormat="0" applyAlignment="0" applyProtection="0"/>
    <xf numFmtId="0" fontId="38" fillId="0" borderId="28" applyNumberFormat="0" applyFill="0" applyAlignment="0" applyProtection="0"/>
    <xf numFmtId="0" fontId="39" fillId="15" borderId="2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4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16" borderId="30" applyNumberFormat="0" applyFont="0" applyAlignment="0" applyProtection="0"/>
  </cellStyleXfs>
  <cellXfs count="134">
    <xf numFmtId="0" fontId="0" fillId="0" borderId="0" xfId="0"/>
    <xf numFmtId="0" fontId="3" fillId="2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/>
    <xf numFmtId="0" fontId="5" fillId="0" borderId="0" xfId="0" applyFont="1" applyFill="1" applyBorder="1" applyAlignment="1" applyProtection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3" fontId="3" fillId="2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/>
    <xf numFmtId="3" fontId="0" fillId="0" borderId="0" xfId="0" applyNumberFormat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/>
    </xf>
    <xf numFmtId="164" fontId="9" fillId="0" borderId="1" xfId="1" applyNumberFormat="1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164" fontId="9" fillId="0" borderId="1" xfId="0" applyNumberFormat="1" applyFont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17" fontId="9" fillId="0" borderId="1" xfId="0" quotePrefix="1" applyNumberFormat="1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/>
    </xf>
    <xf numFmtId="0" fontId="12" fillId="0" borderId="0" xfId="2" applyFont="1"/>
    <xf numFmtId="0" fontId="11" fillId="0" borderId="0" xfId="2"/>
    <xf numFmtId="0" fontId="13" fillId="0" borderId="0" xfId="2" applyFont="1"/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0" borderId="0" xfId="2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  <xf numFmtId="0" fontId="13" fillId="0" borderId="0" xfId="2" applyFont="1" applyAlignment="1">
      <alignment horizontal="center"/>
    </xf>
    <xf numFmtId="0" fontId="10" fillId="0" borderId="0" xfId="3" applyFont="1"/>
    <xf numFmtId="0" fontId="11" fillId="0" borderId="0" xfId="3"/>
    <xf numFmtId="0" fontId="15" fillId="0" borderId="0" xfId="3" applyFont="1"/>
    <xf numFmtId="0" fontId="10" fillId="6" borderId="3" xfId="3" applyFont="1" applyFill="1" applyBorder="1" applyAlignment="1">
      <alignment horizontal="center" vertical="top"/>
    </xf>
    <xf numFmtId="0" fontId="11" fillId="0" borderId="3" xfId="3" applyBorder="1" applyAlignment="1">
      <alignment vertical="top"/>
    </xf>
    <xf numFmtId="0" fontId="11" fillId="0" borderId="3" xfId="3" applyBorder="1" applyAlignment="1">
      <alignment horizontal="left" vertical="top"/>
    </xf>
    <xf numFmtId="0" fontId="10" fillId="0" borderId="0" xfId="3" applyFont="1" applyAlignment="1">
      <alignment vertical="top"/>
    </xf>
    <xf numFmtId="0" fontId="16" fillId="0" borderId="0" xfId="3" applyFont="1" applyAlignment="1">
      <alignment horizontal="justify"/>
    </xf>
    <xf numFmtId="0" fontId="2" fillId="0" borderId="0" xfId="4" applyAlignment="1">
      <alignment horizontal="left"/>
    </xf>
    <xf numFmtId="0" fontId="12" fillId="7" borderId="0" xfId="0" applyFont="1" applyFill="1"/>
    <xf numFmtId="0" fontId="10" fillId="7" borderId="0" xfId="4" applyFont="1" applyFill="1" applyAlignment="1">
      <alignment horizontal="left"/>
    </xf>
    <xf numFmtId="0" fontId="17" fillId="0" borderId="0" xfId="5" applyFont="1"/>
    <xf numFmtId="0" fontId="18" fillId="0" borderId="0" xfId="5" applyFont="1"/>
    <xf numFmtId="0" fontId="2" fillId="0" borderId="0" xfId="6"/>
    <xf numFmtId="0" fontId="19" fillId="0" borderId="0" xfId="7" applyFont="1" applyAlignment="1">
      <alignment horizontal="center"/>
    </xf>
    <xf numFmtId="165" fontId="19" fillId="0" borderId="0" xfId="7" applyNumberFormat="1" applyFont="1" applyAlignment="1">
      <alignment horizontal="center"/>
    </xf>
    <xf numFmtId="0" fontId="11" fillId="0" borderId="0" xfId="7"/>
    <xf numFmtId="0" fontId="0" fillId="0" borderId="4" xfId="0" applyBorder="1"/>
    <xf numFmtId="0" fontId="0" fillId="0" borderId="5" xfId="0" applyBorder="1"/>
    <xf numFmtId="0" fontId="2" fillId="0" borderId="5" xfId="4" applyBorder="1" applyAlignment="1">
      <alignment horizontal="left"/>
    </xf>
    <xf numFmtId="0" fontId="17" fillId="0" borderId="7" xfId="5" applyFont="1" applyBorder="1" applyAlignment="1">
      <alignment horizontal="center" vertical="center"/>
    </xf>
    <xf numFmtId="0" fontId="17" fillId="0" borderId="8" xfId="5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/>
    </xf>
    <xf numFmtId="0" fontId="17" fillId="0" borderId="1" xfId="5" applyFont="1" applyBorder="1" applyAlignment="1">
      <alignment horizontal="center" vertical="center"/>
    </xf>
    <xf numFmtId="0" fontId="0" fillId="0" borderId="10" xfId="0" applyBorder="1"/>
    <xf numFmtId="0" fontId="2" fillId="0" borderId="11" xfId="4" applyBorder="1" applyAlignment="1">
      <alignment horizontal="left"/>
    </xf>
    <xf numFmtId="0" fontId="11" fillId="0" borderId="1" xfId="8" applyFont="1" applyBorder="1" applyAlignment="1">
      <alignment horizontal="center"/>
    </xf>
    <xf numFmtId="0" fontId="18" fillId="0" borderId="12" xfId="5" applyFont="1" applyBorder="1"/>
    <xf numFmtId="0" fontId="11" fillId="0" borderId="1" xfId="5" applyBorder="1" applyAlignment="1">
      <alignment horizontal="center"/>
    </xf>
    <xf numFmtId="0" fontId="11" fillId="0" borderId="13" xfId="5" applyBorder="1" applyAlignment="1">
      <alignment horizontal="center"/>
    </xf>
    <xf numFmtId="0" fontId="24" fillId="0" borderId="0" xfId="0" applyFont="1" applyAlignment="1">
      <alignment vertical="top" wrapText="1"/>
    </xf>
    <xf numFmtId="1" fontId="25" fillId="0" borderId="3" xfId="0" applyNumberFormat="1" applyFont="1" applyBorder="1" applyAlignment="1">
      <alignment horizontal="center" vertical="top" shrinkToFit="1"/>
    </xf>
    <xf numFmtId="1" fontId="23" fillId="0" borderId="3" xfId="0" applyNumberFormat="1" applyFont="1" applyBorder="1" applyAlignment="1">
      <alignment horizontal="center" vertical="top" shrinkToFit="1"/>
    </xf>
    <xf numFmtId="1" fontId="23" fillId="8" borderId="3" xfId="0" applyNumberFormat="1" applyFont="1" applyFill="1" applyBorder="1" applyAlignment="1">
      <alignment horizontal="center" vertical="top" shrinkToFit="1"/>
    </xf>
    <xf numFmtId="166" fontId="26" fillId="8" borderId="3" xfId="0" applyNumberFormat="1" applyFont="1" applyFill="1" applyBorder="1" applyAlignment="1">
      <alignment horizontal="center" vertical="top" shrinkToFit="1"/>
    </xf>
    <xf numFmtId="166" fontId="27" fillId="8" borderId="3" xfId="0" applyNumberFormat="1" applyFont="1" applyFill="1" applyBorder="1" applyAlignment="1">
      <alignment horizontal="center" vertical="top" shrinkToFit="1"/>
    </xf>
    <xf numFmtId="0" fontId="18" fillId="0" borderId="1" xfId="5" applyFont="1" applyBorder="1"/>
    <xf numFmtId="166" fontId="26" fillId="0" borderId="3" xfId="0" applyNumberFormat="1" applyFont="1" applyBorder="1" applyAlignment="1">
      <alignment horizontal="center" vertical="top" shrinkToFit="1"/>
    </xf>
    <xf numFmtId="166" fontId="27" fillId="0" borderId="3" xfId="0" applyNumberFormat="1" applyFont="1" applyBorder="1" applyAlignment="1">
      <alignment horizontal="center" vertical="top" shrinkToFit="1"/>
    </xf>
    <xf numFmtId="0" fontId="11" fillId="0" borderId="10" xfId="0" applyFont="1" applyBorder="1"/>
    <xf numFmtId="0" fontId="2" fillId="9" borderId="10" xfId="4" applyFill="1" applyBorder="1" applyAlignment="1">
      <alignment horizontal="left"/>
    </xf>
    <xf numFmtId="9" fontId="2" fillId="0" borderId="0" xfId="9" applyFont="1" applyAlignment="1">
      <alignment horizontal="left"/>
    </xf>
    <xf numFmtId="0" fontId="2" fillId="0" borderId="20" xfId="4" applyBorder="1" applyAlignment="1">
      <alignment horizontal="left"/>
    </xf>
    <xf numFmtId="0" fontId="2" fillId="0" borderId="21" xfId="4" applyBorder="1" applyAlignment="1">
      <alignment horizontal="left"/>
    </xf>
    <xf numFmtId="0" fontId="18" fillId="0" borderId="1" xfId="5" applyFont="1" applyBorder="1" applyAlignment="1">
      <alignment horizontal="center"/>
    </xf>
    <xf numFmtId="0" fontId="11" fillId="0" borderId="0" xfId="7" applyAlignment="1">
      <alignment horizontal="center"/>
    </xf>
    <xf numFmtId="165" fontId="11" fillId="0" borderId="0" xfId="7" applyNumberFormat="1" applyAlignment="1">
      <alignment horizontal="center"/>
    </xf>
    <xf numFmtId="1" fontId="18" fillId="0" borderId="1" xfId="5" applyNumberFormat="1" applyFont="1" applyBorder="1"/>
    <xf numFmtId="0" fontId="18" fillId="0" borderId="22" xfId="5" applyFont="1" applyBorder="1"/>
    <xf numFmtId="1" fontId="25" fillId="0" borderId="3" xfId="0" applyNumberFormat="1" applyFont="1" applyBorder="1" applyAlignment="1">
      <alignment horizontal="left" vertical="top" indent="1" shrinkToFit="1"/>
    </xf>
    <xf numFmtId="166" fontId="26" fillId="8" borderId="3" xfId="0" applyNumberFormat="1" applyFont="1" applyFill="1" applyBorder="1" applyAlignment="1">
      <alignment horizontal="right" vertical="top" shrinkToFit="1"/>
    </xf>
    <xf numFmtId="166" fontId="26" fillId="0" borderId="3" xfId="0" applyNumberFormat="1" applyFont="1" applyBorder="1" applyAlignment="1">
      <alignment horizontal="right" vertical="top" indent="1" shrinkToFit="1"/>
    </xf>
    <xf numFmtId="166" fontId="26" fillId="8" borderId="3" xfId="0" applyNumberFormat="1" applyFont="1" applyFill="1" applyBorder="1" applyAlignment="1">
      <alignment horizontal="right" vertical="top" indent="1" shrinkToFit="1"/>
    </xf>
    <xf numFmtId="1" fontId="0" fillId="0" borderId="0" xfId="0" applyNumberFormat="1"/>
    <xf numFmtId="0" fontId="2" fillId="0" borderId="0" xfId="4" pivotButton="1" applyAlignment="1">
      <alignment horizontal="left"/>
    </xf>
    <xf numFmtId="0" fontId="11" fillId="0" borderId="1" xfId="8" pivotButton="1" applyFont="1" applyBorder="1" applyAlignment="1">
      <alignment horizontal="center"/>
    </xf>
    <xf numFmtId="0" fontId="18" fillId="0" borderId="1" xfId="5" pivotButton="1" applyFont="1" applyBorder="1"/>
    <xf numFmtId="0" fontId="11" fillId="0" borderId="1" xfId="5" pivotButton="1" applyBorder="1" applyAlignment="1">
      <alignment horizontal="center"/>
    </xf>
    <xf numFmtId="0" fontId="11" fillId="0" borderId="13" xfId="5" pivotButton="1" applyBorder="1" applyAlignment="1">
      <alignment horizontal="center"/>
    </xf>
    <xf numFmtId="0" fontId="18" fillId="0" borderId="1" xfId="5" pivotButton="1" applyFont="1" applyBorder="1" applyAlignment="1">
      <alignment horizontal="center"/>
    </xf>
    <xf numFmtId="1" fontId="23" fillId="8" borderId="3" xfId="0" pivotButton="1" applyNumberFormat="1" applyFont="1" applyFill="1" applyBorder="1" applyAlignment="1">
      <alignment horizontal="center" vertical="top" shrinkToFit="1"/>
    </xf>
    <xf numFmtId="166" fontId="26" fillId="8" borderId="3" xfId="0" pivotButton="1" applyNumberFormat="1" applyFont="1" applyFill="1" applyBorder="1" applyAlignment="1">
      <alignment horizontal="center" vertical="top" shrinkToFit="1"/>
    </xf>
    <xf numFmtId="166" fontId="27" fillId="8" borderId="3" xfId="0" pivotButton="1" applyNumberFormat="1" applyFont="1" applyFill="1" applyBorder="1" applyAlignment="1">
      <alignment horizontal="center" vertical="top" shrinkToFit="1"/>
    </xf>
    <xf numFmtId="0" fontId="24" fillId="0" borderId="0" xfId="0" pivotButton="1" applyFont="1" applyAlignment="1">
      <alignment vertical="top" wrapText="1"/>
    </xf>
    <xf numFmtId="0" fontId="12" fillId="0" borderId="0" xfId="0" applyFont="1"/>
    <xf numFmtId="0" fontId="2" fillId="0" borderId="0" xfId="4" applyBorder="1" applyAlignment="1">
      <alignment horizontal="left"/>
    </xf>
    <xf numFmtId="9" fontId="2" fillId="0" borderId="20" xfId="10" applyFont="1" applyBorder="1" applyAlignment="1">
      <alignment horizontal="left"/>
    </xf>
    <xf numFmtId="0" fontId="2" fillId="0" borderId="10" xfId="4" applyFill="1" applyBorder="1" applyAlignment="1">
      <alignment horizontal="left"/>
    </xf>
    <xf numFmtId="0" fontId="11" fillId="0" borderId="19" xfId="0" applyFont="1" applyFill="1" applyBorder="1"/>
    <xf numFmtId="2" fontId="11" fillId="0" borderId="20" xfId="9" applyNumberFormat="1" applyFont="1" applyFill="1" applyBorder="1"/>
    <xf numFmtId="0" fontId="12" fillId="0" borderId="20" xfId="0" applyFont="1" applyFill="1" applyBorder="1"/>
    <xf numFmtId="0" fontId="2" fillId="9" borderId="20" xfId="4" applyFill="1" applyBorder="1" applyAlignment="1">
      <alignment horizontal="left"/>
    </xf>
    <xf numFmtId="0" fontId="1" fillId="9" borderId="10" xfId="4" applyFont="1" applyFill="1" applyBorder="1" applyAlignment="1">
      <alignment horizontal="left"/>
    </xf>
    <xf numFmtId="0" fontId="0" fillId="0" borderId="6" xfId="0" applyBorder="1"/>
    <xf numFmtId="0" fontId="0" fillId="0" borderId="0" xfId="0" applyBorder="1"/>
    <xf numFmtId="0" fontId="0" fillId="0" borderId="11" xfId="0" applyBorder="1"/>
    <xf numFmtId="0" fontId="11" fillId="0" borderId="0" xfId="0" applyFont="1" applyBorder="1"/>
    <xf numFmtId="9" fontId="2" fillId="0" borderId="0" xfId="9" applyFont="1" applyBorder="1" applyAlignment="1">
      <alignment horizontal="left"/>
    </xf>
    <xf numFmtId="9" fontId="2" fillId="0" borderId="20" xfId="10" applyFont="1" applyFill="1" applyBorder="1" applyAlignment="1">
      <alignment horizontal="left"/>
    </xf>
    <xf numFmtId="0" fontId="13" fillId="0" borderId="0" xfId="0" applyFont="1"/>
    <xf numFmtId="9" fontId="12" fillId="0" borderId="0" xfId="10" applyFont="1"/>
    <xf numFmtId="165" fontId="0" fillId="0" borderId="0" xfId="0" applyNumberFormat="1"/>
    <xf numFmtId="2" fontId="0" fillId="0" borderId="0" xfId="0" applyNumberFormat="1" applyFill="1"/>
    <xf numFmtId="0" fontId="14" fillId="0" borderId="0" xfId="0" applyFont="1" applyBorder="1" applyAlignment="1">
      <alignment horizontal="left" vertical="center"/>
    </xf>
    <xf numFmtId="3" fontId="12" fillId="0" borderId="0" xfId="0" applyNumberFormat="1" applyFont="1"/>
    <xf numFmtId="0" fontId="19" fillId="0" borderId="0" xfId="7" applyFont="1" applyFill="1" applyAlignment="1">
      <alignment horizontal="center"/>
    </xf>
    <xf numFmtId="165" fontId="19" fillId="0" borderId="0" xfId="7" applyNumberFormat="1" applyFont="1" applyFill="1" applyAlignment="1">
      <alignment horizontal="center"/>
    </xf>
    <xf numFmtId="0" fontId="11" fillId="0" borderId="0" xfId="7" applyFill="1" applyAlignment="1">
      <alignment horizontal="center"/>
    </xf>
    <xf numFmtId="165" fontId="11" fillId="0" borderId="0" xfId="7" applyNumberFormat="1" applyFill="1" applyAlignment="1">
      <alignment horizontal="center"/>
    </xf>
    <xf numFmtId="0" fontId="11" fillId="0" borderId="0" xfId="3" applyAlignment="1">
      <alignment horizontal="justify"/>
    </xf>
    <xf numFmtId="0" fontId="11" fillId="0" borderId="0" xfId="3"/>
    <xf numFmtId="0" fontId="20" fillId="0" borderId="0" xfId="0" applyFont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6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11" fillId="41" borderId="0" xfId="0" applyFont="1" applyFill="1" applyAlignment="1">
      <alignment horizontal="center"/>
    </xf>
    <xf numFmtId="0" fontId="0" fillId="41" borderId="0" xfId="0" applyFill="1" applyAlignment="1">
      <alignment horizontal="center"/>
    </xf>
  </cellXfs>
  <cellStyles count="55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53" xr:uid="{CDE0B5A6-4B20-415A-A231-D213AFCFE088}"/>
    <cellStyle name="Currency" xfId="1" builtinId="4"/>
    <cellStyle name="Explanatory Text" xfId="25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2" xr:uid="{642200FF-1050-47EA-8B5F-33D7DC69C7D6}"/>
    <cellStyle name="Normal 2" xfId="2" xr:uid="{AFDE8EFB-C2DD-47AB-B320-B07DABD3B4E2}"/>
    <cellStyle name="Normal 2 2" xfId="3" xr:uid="{8766B548-384C-4C95-92EC-5DFFE0988A62}"/>
    <cellStyle name="Normal 2 2 2" xfId="7" xr:uid="{224ACAA2-EFEC-456A-8810-42EE2E63550F}"/>
    <cellStyle name="Normal 2 3" xfId="8" xr:uid="{687BCAF8-551A-41C0-B77E-3F760680209D}"/>
    <cellStyle name="Normal 3" xfId="4" xr:uid="{7E137235-82A3-4957-AA7E-17F97966044F}"/>
    <cellStyle name="Normal 3 2" xfId="5" xr:uid="{A72473FD-DED2-405F-B1A2-AD5061B52F8D}"/>
    <cellStyle name="Normal 4" xfId="6" xr:uid="{97D40B60-449D-48B8-AE7E-91490A99AD36}"/>
    <cellStyle name="Normal 5" xfId="51" xr:uid="{B1054E0F-D723-47C4-A34B-FAF2CE877814}"/>
    <cellStyle name="Note 2" xfId="54" xr:uid="{774E76DD-3584-49C6-9EF3-4BF7ED7A5F84}"/>
    <cellStyle name="Output" xfId="20" builtinId="21" customBuiltin="1"/>
    <cellStyle name="Percent" xfId="10" builtinId="5"/>
    <cellStyle name="Percent 2" xfId="9" xr:uid="{EDAC0E3A-7D78-4B2F-A12E-4CBE1E81D6CD}"/>
    <cellStyle name="Title" xfId="11" builtinId="15" customBuiltin="1"/>
    <cellStyle name="Total" xfId="26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419AD04-7B43-43E7-BFBB-4D8CFDAD56F0}" userId="Tina Gordo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3937.702231712959" createdVersion="6" refreshedVersion="6" minRefreshableVersion="3" recordCount="3303" xr:uid="{AB6B9A33-4BA2-4C1C-8357-0363611A07BC}">
  <cacheSource type="worksheet">
    <worksheetSource ref="A1:AS3304" sheet="CB_ProjectCalcs"/>
  </cacheSource>
  <cacheFields count="45">
    <cacheField name="OBJECTID" numFmtId="1">
      <sharedItems containsSemiMixedTypes="0" containsString="0" containsNumber="1" containsInteger="1" minValue="1" maxValue="3303"/>
    </cacheField>
    <cacheField name="Entity" numFmtId="0">
      <sharedItems/>
    </cacheField>
    <cacheField name="SUB_BASIN" numFmtId="0">
      <sharedItems count="1">
        <s v="Banana River"/>
      </sharedItems>
    </cacheField>
    <cacheField name="PZ" numFmtId="0">
      <sharedItems count="1">
        <s v="B"/>
      </sharedItems>
    </cacheField>
    <cacheField name="Segment" numFmtId="0">
      <sharedItems/>
    </cacheField>
    <cacheField name="TNrdx" numFmtId="0">
      <sharedItems containsSemiMixedTypes="0" containsString="0" containsNumber="1" minValue="0.59" maxValue="0.59"/>
    </cacheField>
    <cacheField name="TPrdx" numFmtId="0">
      <sharedItems containsSemiMixedTypes="0" containsString="0" containsNumber="1" minValue="0.64" maxValue="0.64"/>
    </cacheField>
    <cacheField name="Acres" numFmtId="0">
      <sharedItems containsSemiMixedTypes="0" containsString="0" containsNumber="1" minValue="1.7428560666143001E-7" maxValue="0.61776345394407495"/>
    </cacheField>
    <cacheField name="TN_Annual" numFmtId="0">
      <sharedItems containsSemiMixedTypes="0" containsString="0" containsNumber="1" minValue="0.26734586412141759" maxValue="12.010369721586112"/>
    </cacheField>
    <cacheField name="TP_Annual" numFmtId="0">
      <sharedItems containsSemiMixedTypes="0" containsString="0" containsNumber="1" minValue="3.2999704581236432E-2" maxValue="2.3949625010971269"/>
    </cacheField>
    <cacheField name="TN_Load" numFmtId="0">
      <sharedItems containsSemiMixedTypes="0" containsString="0" containsNumber="1" minValue="1.5391291034268167E-6" maxValue="7.2751136219731025"/>
    </cacheField>
    <cacheField name="TP_Load" numFmtId="0">
      <sharedItems containsSemiMixedTypes="0" containsString="0" containsNumber="1" minValue="2.1900799117428512E-7" maxValue="1.4021504879588844"/>
    </cacheField>
    <cacheField name="LC2015" numFmtId="1">
      <sharedItems containsSemiMixedTypes="0" containsString="0" containsNumber="1" containsInteger="1" minValue="1100" maxValue="8340" count="29">
        <n v="5400"/>
        <n v="1200"/>
        <n v="1210"/>
        <n v="1300"/>
        <n v="1750"/>
        <n v="1450"/>
        <n v="1400"/>
        <n v="1410"/>
        <n v="1430"/>
        <n v="4200"/>
        <n v="1740"/>
        <n v="1850"/>
        <n v="3200"/>
        <n v="8140"/>
        <n v="1330"/>
        <n v="1420"/>
        <n v="1390"/>
        <n v="4340"/>
        <n v="1890"/>
        <n v="1340"/>
        <n v="1820"/>
        <n v="1700"/>
        <n v="6120"/>
        <n v="3100"/>
        <n v="1710"/>
        <n v="8340"/>
        <n v="8310"/>
        <n v="1720"/>
        <n v="1100"/>
      </sharedItems>
    </cacheField>
    <cacheField name="LC2015_Description" numFmtId="0">
      <sharedItems/>
    </cacheField>
    <cacheField name="Proj_Numbe" numFmtId="0">
      <sharedItems/>
    </cacheField>
    <cacheField name="Proj_Name" numFmtId="0">
      <sharedItems/>
    </cacheField>
    <cacheField name="Acres_1" numFmtId="0">
      <sharedItems containsSemiMixedTypes="0" containsString="0" containsNumber="1" minValue="0.34421950323700001" maxValue="175.87183860499999"/>
    </cacheField>
    <cacheField name="ProjNumber" numFmtId="0">
      <sharedItems count="36">
        <s v="CB-1"/>
        <s v="CB-10"/>
        <s v="CB-11"/>
        <s v="CB-12"/>
        <s v="CB-13"/>
        <s v="CB-14"/>
        <s v="CB-15"/>
        <s v="CB-16"/>
        <s v="CB-17"/>
        <s v="CB-18"/>
        <s v="CB-19"/>
        <s v="CB-2"/>
        <s v="CB-20"/>
        <s v="CB-21"/>
        <s v="CB-22"/>
        <s v="CB-23"/>
        <s v="CB-24"/>
        <s v="CB-25"/>
        <s v="CB-26"/>
        <s v="CB-27"/>
        <s v="CB-28"/>
        <s v="CB-29"/>
        <s v="CB-3"/>
        <s v="CB-30"/>
        <s v="CB-31"/>
        <s v="CB-32"/>
        <s v="CB-33"/>
        <s v="CB-35"/>
        <s v="CB-36"/>
        <s v="CB-39"/>
        <s v="CB-4"/>
        <s v="CB-5"/>
        <s v="CB-6"/>
        <s v="CB-7"/>
        <s v="CB-8"/>
        <s v="CB-9"/>
      </sharedItems>
    </cacheField>
    <cacheField name="ProjName" numFmtId="0">
      <sharedItems/>
    </cacheField>
    <cacheField name="LeadEntity" numFmtId="0">
      <sharedItems containsBlank="1"/>
    </cacheField>
    <cacheField name="Partners" numFmtId="0">
      <sharedItems containsBlank="1"/>
    </cacheField>
    <cacheField name="ProjectName" numFmtId="0">
      <sharedItems containsBlank="1"/>
    </cacheField>
    <cacheField name="ProjectDescription" numFmtId="0">
      <sharedItems containsBlank="1"/>
    </cacheField>
    <cacheField name="ProjectType" numFmtId="0">
      <sharedItems containsBlank="1" count="4">
        <m/>
        <s v="Grass Swales without Swale Blocks or Raised Culverts"/>
        <s v="Dry Detention Pond"/>
        <s v="BMP Treatment Train"/>
      </sharedItems>
    </cacheField>
    <cacheField name="ProjectStatus" numFmtId="0">
      <sharedItems containsBlank="1" count="3">
        <m/>
        <s v="Completed"/>
        <s v="Canceled"/>
      </sharedItems>
    </cacheField>
    <cacheField name="EstimatedCompletionDate" numFmtId="0">
      <sharedItems containsBlank="1"/>
    </cacheField>
    <cacheField name="TNReductionlbsyr" numFmtId="0">
      <sharedItems containsString="0" containsBlank="1" containsNumber="1" containsInteger="1" minValue="0" maxValue="34"/>
    </cacheField>
    <cacheField name="TPReductionlbsyr" numFmtId="0">
      <sharedItems containsString="0" containsBlank="1" containsNumber="1" containsInteger="1" minValue="0" maxValue="7"/>
    </cacheField>
    <cacheField name="Location" numFmtId="0">
      <sharedItems containsBlank="1"/>
    </cacheField>
    <cacheField name="AcresTreated" numFmtId="3">
      <sharedItems containsBlank="1"/>
    </cacheField>
    <cacheField name="CostEstimate" numFmtId="0">
      <sharedItems containsBlank="1"/>
    </cacheField>
    <cacheField name="CostAnnualO_M" numFmtId="0">
      <sharedItems containsBlank="1"/>
    </cacheField>
    <cacheField name="FundingSource" numFmtId="0">
      <sharedItems containsBlank="1"/>
    </cacheField>
    <cacheField name="FundingAmount" numFmtId="0">
      <sharedItems containsBlank="1"/>
    </cacheField>
    <cacheField name="DEPContractAgreementNumber" numFmtId="0">
      <sharedItems containsBlank="1"/>
    </cacheField>
    <cacheField name="StructuralNonstructuralorTrade" numFmtId="0">
      <sharedItems containsBlank="1"/>
    </cacheField>
    <cacheField name="YearProjectAdded" numFmtId="0">
      <sharedItems containsBlank="1"/>
    </cacheField>
    <cacheField name="BMAP" numFmtId="0">
      <sharedItems containsBlank="1"/>
    </cacheField>
    <cacheField name="Latitude" numFmtId="0">
      <sharedItems containsBlank="1"/>
    </cacheField>
    <cacheField name="Longitude" numFmtId="0">
      <sharedItems containsBlank="1"/>
    </cacheField>
    <cacheField name="StartDate" numFmtId="0">
      <sharedItems containsBlank="1"/>
    </cacheField>
    <cacheField name="Calc" numFmtId="0">
      <sharedItems containsBlank="1"/>
    </cacheField>
    <cacheField name="shapefile" numFmtId="0">
      <sharedItems containsBlank="1"/>
    </cacheField>
    <cacheField name="Shape_Length" numFmtId="0">
      <sharedItems containsSemiMixedTypes="0" containsString="0" containsNumber="1" minValue="0.20756431956100777" maxValue="272.74864307217223"/>
    </cacheField>
    <cacheField name="Shape_Area" numFmtId="0">
      <sharedItems containsSemiMixedTypes="0" containsString="0" containsNumber="1" minValue="7.0530882664968791E-4" maxValue="2500.00000111758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3">
  <r>
    <n v="1"/>
    <s v="Natural Lands"/>
    <x v="0"/>
    <x v="0"/>
    <s v="BR3-5, BR7"/>
    <n v="0.59"/>
    <n v="0.64"/>
    <n v="5.7025035800984197E-2"/>
    <n v="5.2698873341219317"/>
    <n v="0.77855761883113572"/>
    <n v="0.30051551389545633"/>
    <n v="4.4397276086974524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2.951776766189425"/>
    <n v="230.772132368803"/>
  </r>
  <r>
    <n v="2"/>
    <s v="Brevard County"/>
    <x v="0"/>
    <x v="0"/>
    <s v="BR3-5, BR7"/>
    <n v="0.59"/>
    <n v="0.64"/>
    <n v="3.2711089953416702E-3"/>
    <n v="5.8536609132079516"/>
    <n v="0.92371232190231112"/>
    <n v="1.9147962868874466E-2"/>
    <n v="3.0215636852825903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0.614166205851713"/>
    <n v="13.23770844616886"/>
  </r>
  <r>
    <n v="3"/>
    <s v="Natural Lands"/>
    <x v="0"/>
    <x v="0"/>
    <s v="BR3-5, BR7"/>
    <n v="0.59"/>
    <n v="0.64"/>
    <n v="3.0908283279472999E-2"/>
    <n v="5.8536609132079516"/>
    <n v="0.92371232190231112"/>
    <n v="0.18092660972740998"/>
    <n v="2.8550362114096384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4.45031041932063"/>
    <n v="125.081384694894"/>
  </r>
  <r>
    <n v="4"/>
    <s v="Brevard County"/>
    <x v="0"/>
    <x v="0"/>
    <s v="BR3-5, BR7"/>
    <n v="0.59"/>
    <n v="0.64"/>
    <n v="2.3617404649067899E-3"/>
    <n v="5.8536609132079516"/>
    <n v="0.92371232190231112"/>
    <n v="1.3824827846566452E-2"/>
    <n v="2.1815687685696945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0.064903789934718"/>
    <n v="9.557624568450013"/>
  </r>
  <r>
    <n v="5"/>
    <s v="Brevard County"/>
    <x v="0"/>
    <x v="0"/>
    <s v="BR3-5, BR7"/>
    <n v="0.59"/>
    <n v="0.64"/>
    <n v="5.0806767396611302E-2"/>
    <n v="5.8536609132079516"/>
    <n v="0.92371232190231112"/>
    <n v="0.29740558843599169"/>
    <n v="4.693083708027446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7.619421673083984"/>
    <n v="205.60769294035939"/>
  </r>
  <r>
    <n v="6"/>
    <s v="Brevard County"/>
    <x v="0"/>
    <x v="0"/>
    <s v="BR3-5, BR7"/>
    <n v="0.59"/>
    <n v="0.64"/>
    <n v="3.06641579280924E-3"/>
    <n v="10.80118249464557"/>
    <n v="2.0813838636703283"/>
    <n v="3.3120916582595882E-2"/>
    <n v="6.38238835045700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1.48100882157129"/>
    <n v="12.409344444878878"/>
  </r>
  <r>
    <n v="7"/>
    <s v="Brevard County"/>
    <x v="0"/>
    <x v="0"/>
    <s v="BR3-5, BR7"/>
    <n v="0.59"/>
    <n v="0.64"/>
    <n v="0.159198877677866"/>
    <n v="11.305806831598504"/>
    <n v="2.2405178492083713"/>
    <n v="1.799871758833232"/>
    <n v="0.3566879270111989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3.28083409550401"/>
    <n v="644.25500056954593"/>
  </r>
  <r>
    <n v="8"/>
    <s v="Brevard County"/>
    <x v="0"/>
    <x v="0"/>
    <s v="BR3-5, BR7"/>
    <n v="0.59"/>
    <n v="0.64"/>
    <n v="9.6610994541890902E-3"/>
    <n v="9.7515968682342216"/>
    <n v="1.7058950887532365"/>
    <n v="9.4211147181169685E-2"/>
    <n v="1.6480822110857742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946757345149926"/>
    <n v="39.097082373630272"/>
  </r>
  <r>
    <n v="9"/>
    <s v="Natural Lands"/>
    <x v="0"/>
    <x v="0"/>
    <s v="BR3-5, BR7"/>
    <n v="0.59"/>
    <n v="0.64"/>
    <n v="3.6780172220146103E-2"/>
    <n v="9.7515968682342216"/>
    <n v="1.7058950887532365"/>
    <n v="0.35866541223509207"/>
    <n v="6.2743115153845452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5.211147856899245"/>
    <n v="148.84407616607643"/>
  </r>
  <r>
    <n v="10"/>
    <s v="Brevard County"/>
    <x v="0"/>
    <x v="0"/>
    <s v="BR3-5, BR7"/>
    <n v="0.59"/>
    <n v="0.64"/>
    <n v="1.2468943829871499E-4"/>
    <n v="9.7515968682342216"/>
    <n v="1.7058950887532365"/>
    <n v="1.2159211360156332E-3"/>
    <n v="2.127071004131776E-4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.2762349447067578"/>
    <n v="0.50460025418460375"/>
  </r>
  <r>
    <n v="11"/>
    <s v="Brevard County"/>
    <x v="0"/>
    <x v="0"/>
    <s v="BR3-5, BR7"/>
    <n v="0.59"/>
    <n v="0.64"/>
    <n v="9.4765249263777606E-5"/>
    <n v="9.7515968682342216"/>
    <n v="1.7058950887532365"/>
    <n v="9.241125079380891E-4"/>
    <n v="1.6165957330355448E-4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.4652239272311856"/>
    <n v="0.38350135760345527"/>
  </r>
  <r>
    <n v="12"/>
    <s v="Brevard County"/>
    <x v="0"/>
    <x v="0"/>
    <s v="BR3-5, BR7"/>
    <n v="0.59"/>
    <n v="0.64"/>
    <n v="0.21994640436900001"/>
    <n v="9.7515968682342216"/>
    <n v="1.7058950887532365"/>
    <n v="2.1448286680241182"/>
    <n v="0.375205491002010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10800315785542"/>
    <n v="890.09151910447349"/>
  </r>
  <r>
    <n v="13"/>
    <s v="Brevard County"/>
    <x v="0"/>
    <x v="0"/>
    <s v="BR3-5, BR7"/>
    <n v="0.59"/>
    <n v="0.64"/>
    <n v="1.41062050110633E-2"/>
    <n v="10.332691937873442"/>
    <n v="1.8619636521380654"/>
    <n v="0.14575507079180369"/>
    <n v="2.6265241000207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869141534560249"/>
    <n v="57.085786344712552"/>
  </r>
  <r>
    <n v="14"/>
    <s v="Natural Lands"/>
    <x v="0"/>
    <x v="0"/>
    <s v="BR3-5, BR7"/>
    <n v="0.59"/>
    <n v="0.64"/>
    <n v="6.3550757436855202E-3"/>
    <n v="7.9508606483857882"/>
    <n v="1.3758628951487846"/>
    <n v="5.0528321647980254E-2"/>
    <n v="8.7437129115969757E-3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307437133305779"/>
    <n v="25.718079088172189"/>
  </r>
  <r>
    <n v="15"/>
    <s v="Brevard County"/>
    <x v="0"/>
    <x v="0"/>
    <s v="BR3-5, BR7"/>
    <n v="0.59"/>
    <n v="0.64"/>
    <n v="4.11258934481398E-2"/>
    <n v="7.9508606483857882"/>
    <n v="1.3758628951487846"/>
    <n v="0.32698624784652164"/>
    <n v="5.658359082513805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1.608672056928853"/>
    <n v="166.43058602754263"/>
  </r>
  <r>
    <n v="16"/>
    <s v="Brevard County"/>
    <x v="0"/>
    <x v="0"/>
    <s v="BR3-5, BR7"/>
    <n v="0.59"/>
    <n v="0.64"/>
    <n v="5.5384268494364499E-3"/>
    <n v="5.5040701400167658"/>
    <n v="0.81261335809773316"/>
    <n v="3.0483889844650294E-2"/>
    <n v="4.5005996406992021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993997717649783"/>
    <n v="22.413218265634484"/>
  </r>
  <r>
    <n v="17"/>
    <s v="Natural Lands"/>
    <x v="0"/>
    <x v="0"/>
    <s v="BR3-5, BR7"/>
    <n v="0.59"/>
    <n v="0.64"/>
    <n v="0.21241339555507999"/>
    <n v="5.5040701400167658"/>
    <n v="0.81261335809773316"/>
    <n v="1.1691382278142857"/>
    <n v="0.17260996266695566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3713352087365"/>
    <n v="859.60651400586698"/>
  </r>
  <r>
    <n v="18"/>
    <s v="Brevard County"/>
    <x v="0"/>
    <x v="0"/>
    <s v="BR3-5, BR7"/>
    <n v="0.59"/>
    <n v="0.64"/>
    <n v="1.89539545061167E-5"/>
    <n v="5.5040701400167658"/>
    <n v="0.81261335809773316"/>
    <n v="1.0432389503235315E-4"/>
    <n v="1.5402236620447153E-5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.0444020077980825"/>
    <n v="7.6703932522955737E-2"/>
  </r>
  <r>
    <n v="19"/>
    <s v="Natural Lands"/>
    <x v="0"/>
    <x v="0"/>
    <s v="BR3-5, BR7"/>
    <n v="0.59"/>
    <n v="0.64"/>
    <n v="2.2011925310938999E-5"/>
    <n v="4.2071112166454414"/>
    <n v="0.82677034458118226"/>
    <n v="9.2606617875613155E-5"/>
    <n v="1.8198807074220285E-5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.7295746654270845"/>
    <n v="8.9079101313962794E-2"/>
  </r>
  <r>
    <n v="20"/>
    <s v="Brevard County"/>
    <x v="0"/>
    <x v="0"/>
    <s v="BR3-5, BR7"/>
    <n v="0.59"/>
    <n v="0.64"/>
    <n v="1.9841161991512202E-2"/>
    <n v="9.0645903009102522"/>
    <n v="1.3352211557612246"/>
    <n v="0.17985200454705064"/>
    <n v="2.6492339245952602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1.153499367760162"/>
    <n v="80.294333833229814"/>
  </r>
  <r>
    <n v="21"/>
    <s v="Natural Lands"/>
    <x v="0"/>
    <x v="0"/>
    <s v="BR3-5, BR7"/>
    <n v="0.59"/>
    <n v="0.64"/>
    <n v="1.41199708734462E-2"/>
    <n v="9.0645903009102522"/>
    <n v="1.3352211557612246"/>
    <n v="0.12799175102857568"/>
    <n v="1.8853283828957661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8.267145027647636"/>
    <n v="57.141494813306586"/>
  </r>
  <r>
    <n v="22"/>
    <s v="Brevard County"/>
    <x v="0"/>
    <x v="0"/>
    <s v="BR3-5, BR7"/>
    <n v="0.59"/>
    <n v="0.64"/>
    <n v="1.08661137789471E-4"/>
    <n v="9.0645903009102522"/>
    <n v="1.3352211557612246"/>
    <n v="9.849686956923114E-4"/>
    <n v="1.4508664998558714E-4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.1983005844136549"/>
    <n v="0.43973602332861161"/>
  </r>
  <r>
    <n v="23"/>
    <s v="Brevard County"/>
    <x v="0"/>
    <x v="0"/>
    <s v="BR3-5, BR7"/>
    <n v="0.59"/>
    <n v="0.64"/>
    <n v="2.7629957537441802E-3"/>
    <n v="8.0705746964854246"/>
    <n v="1.1879717529077107"/>
    <n v="2.2298963616664454E-2"/>
    <n v="3.2823609088520351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4.431834903445743"/>
    <n v="11.18144711110358"/>
  </r>
  <r>
    <n v="24"/>
    <s v="Natural Lands"/>
    <x v="0"/>
    <x v="0"/>
    <s v="BR3-5, BR7"/>
    <n v="0.59"/>
    <n v="0.64"/>
    <n v="1.42937346673798E-2"/>
    <n v="8.0705746964854246"/>
    <n v="1.1879717529077107"/>
    <n v="0.11535865332483192"/>
    <n v="1.6980553028404895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2.883829813525523"/>
    <n v="57.844691938767639"/>
  </r>
  <r>
    <n v="25"/>
    <s v="Brevard County"/>
    <x v="0"/>
    <x v="0"/>
    <s v="BR3-5, BR7"/>
    <n v="0.59"/>
    <n v="0.64"/>
    <n v="1.5475669993389399E-3"/>
    <n v="8.0705746964854246"/>
    <n v="1.1879717529077107"/>
    <n v="1.2489755065980724E-2"/>
    <n v="1.8384658809468065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3.239092331596282"/>
    <n v="6.2627814503690837"/>
  </r>
  <r>
    <n v="26"/>
    <s v="City of Cocoa Beach"/>
    <x v="0"/>
    <x v="0"/>
    <s v="BR3-5, BR7"/>
    <n v="0.59"/>
    <n v="0.64"/>
    <n v="0.61776345380599396"/>
    <n v="7.3817771823938481"/>
    <n v="1.0081143821606215"/>
    <n v="4.5601921674219019"/>
    <n v="0.6227762225550412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27"/>
    <s v="City of Cocoa Beach"/>
    <x v="0"/>
    <x v="0"/>
    <s v="BR3-5, BR7"/>
    <n v="0.59"/>
    <n v="0.64"/>
    <n v="0.44817243240872501"/>
    <n v="8.537645182990877"/>
    <n v="1.2043741867395512"/>
    <n v="3.8263372087036553"/>
    <n v="0.5397673088013447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2.56747120861974"/>
    <n v="1813.6894864358803"/>
  </r>
  <r>
    <n v="28"/>
    <s v="City of Cocoa Beach"/>
    <x v="0"/>
    <x v="0"/>
    <s v="BR3-5, BR7"/>
    <n v="0.59"/>
    <n v="0.64"/>
    <n v="0.16959102142028201"/>
    <n v="8.537645182990877"/>
    <n v="1.2043741867395512"/>
    <n v="1.4479079671073734"/>
    <n v="0.2042510485013819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7.47231232990589"/>
    <n v="686.31051421604536"/>
  </r>
  <r>
    <n v="29"/>
    <s v="City of Cocoa Beach"/>
    <x v="0"/>
    <x v="0"/>
    <s v="BR3-5, BR7"/>
    <n v="0.59"/>
    <n v="0.64"/>
    <n v="0.61776345364490004"/>
    <n v="10.782714415225342"/>
    <n v="2.0776258089206858"/>
    <n v="6.6611668968162565"/>
    <n v="1.28348129510062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9627471"/>
    <n v="2499.9999999068677"/>
  </r>
  <r>
    <n v="30"/>
    <s v="City of Cocoa Beach"/>
    <x v="0"/>
    <x v="0"/>
    <s v="BR3-5, BR7"/>
    <n v="0.59"/>
    <n v="0.64"/>
    <n v="0.61776345380599396"/>
    <n v="8.2631422496477853"/>
    <n v="1.2860662680367088"/>
    <n v="5.1046672954326464"/>
    <n v="0.7944847395657423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31"/>
    <s v="City of Cocoa Beach"/>
    <x v="0"/>
    <x v="0"/>
    <s v="BR3-5, BR7"/>
    <n v="0.59"/>
    <n v="0.64"/>
    <n v="0.61776345357585905"/>
    <n v="11.608074309817258"/>
    <n v="1.5325543323947788"/>
    <n v="7.1710440749979156"/>
    <n v="0.9467560571728436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32"/>
    <s v="City of Cocoa Beach"/>
    <x v="0"/>
    <x v="0"/>
    <s v="BR3-5, BR7"/>
    <n v="0.59"/>
    <n v="0.64"/>
    <n v="0.61776345371394004"/>
    <n v="11.608074311546996"/>
    <n v="1.5325543326231472"/>
    <n v="7.1710440776693396"/>
    <n v="0.9467560575255378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0745058"/>
    <n v="2500.0000001862645"/>
  </r>
  <r>
    <n v="33"/>
    <s v="City of Cocoa Beach"/>
    <x v="0"/>
    <x v="0"/>
    <s v="BR3-5, BR7"/>
    <n v="0.59"/>
    <n v="0.64"/>
    <n v="0.200256707188608"/>
    <n v="10.327900290150584"/>
    <n v="1.8705883523956803"/>
    <n v="2.0682313042778251"/>
    <n v="0.3745978639561224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6.77486574198068"/>
    <n v="810.41014161489647"/>
  </r>
  <r>
    <n v="34"/>
    <s v="City of Cocoa Beach"/>
    <x v="0"/>
    <x v="0"/>
    <s v="BR3-5, BR7"/>
    <n v="0.59"/>
    <n v="0.64"/>
    <n v="0.24940571350631399"/>
    <n v="10.327900290150584"/>
    <n v="1.8705883523956803"/>
    <n v="2.5758373408870736"/>
    <n v="0.4665354227058449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8.44840170583777"/>
    <n v="1009.3091134862793"/>
  </r>
  <r>
    <n v="35"/>
    <s v="City of Cocoa Beach"/>
    <x v="0"/>
    <x v="0"/>
    <s v="BR3-5, BR7"/>
    <n v="0.59"/>
    <n v="0.64"/>
    <n v="2.0336744786051699E-3"/>
    <n v="11.101852144944846"/>
    <n v="1.594364582532128"/>
    <n v="2.2577553372422399E-2"/>
    <n v="3.2424185610875748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1880272264261"/>
    <n v="8.2299886248143164"/>
  </r>
  <r>
    <n v="36"/>
    <s v="City of Cocoa Beach"/>
    <x v="0"/>
    <x v="0"/>
    <s v="BR3-5, BR7"/>
    <n v="0.59"/>
    <n v="0.64"/>
    <n v="0.24329075555718299"/>
    <n v="11.101852144944846"/>
    <n v="1.594364582532128"/>
    <n v="2.7009779964277643"/>
    <n v="0.3878941639178540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5.29927425021438"/>
    <n v="984.56275663713484"/>
  </r>
  <r>
    <n v="37"/>
    <s v="City of Cocoa Beach"/>
    <x v="0"/>
    <x v="0"/>
    <s v="BR3-5, BR7"/>
    <n v="0.59"/>
    <n v="0.64"/>
    <n v="0.122890310161758"/>
    <n v="11.101852144944846"/>
    <n v="1.594364582532128"/>
    <n v="1.3643100534622505"/>
    <n v="0.1959319580582950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758035160111916"/>
    <n v="497.31944092883668"/>
  </r>
  <r>
    <n v="38"/>
    <s v="City of Cocoa Beach"/>
    <x v="0"/>
    <x v="0"/>
    <s v="BR3-5, BR7"/>
    <n v="0.59"/>
    <n v="0.64"/>
    <n v="0.33602169128739401"/>
    <n v="9.662975055215675"/>
    <n v="1.6294367999712804"/>
    <n v="3.2469692209214704"/>
    <n v="0.5475261093722687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4.49856670164235"/>
    <n v="1359.8315394521014"/>
  </r>
  <r>
    <n v="39"/>
    <s v="City of Cocoa Beach"/>
    <x v="0"/>
    <x v="0"/>
    <s v="BR3-5, BR7"/>
    <n v="0.59"/>
    <n v="0.64"/>
    <n v="5.34456978456333E-2"/>
    <n v="10.71504952992265"/>
    <n v="1.4713599113028208"/>
    <n v="0.57267329957724111"/>
    <n v="7.863785724166837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9.208095915904352"/>
    <n v="216.28706557625088"/>
  </r>
  <r>
    <n v="40"/>
    <s v="City of Cocoa Beach"/>
    <x v="0"/>
    <x v="0"/>
    <s v="BR3-5, BR7"/>
    <n v="0.59"/>
    <n v="0.64"/>
    <n v="1.30128961941575E-2"/>
    <n v="10.71504952992265"/>
    <n v="1.4713599113028208"/>
    <n v="0.13943382724813957"/>
    <n v="1.9146653790028393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9.101657383010007"/>
    <n v="52.661322537350635"/>
  </r>
  <r>
    <n v="41"/>
    <s v="City of Cocoa Beach"/>
    <x v="0"/>
    <x v="0"/>
    <s v="BR3-5, BR7"/>
    <n v="0.59"/>
    <n v="0.64"/>
    <n v="0.33362093577687302"/>
    <n v="10.71504952992265"/>
    <n v="1.4713599113028208"/>
    <n v="3.5747648510683381"/>
    <n v="0.49087647047342398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27573916251123"/>
    <n v="1350.116026595736"/>
  </r>
  <r>
    <n v="42"/>
    <s v="City of Cocoa Beach"/>
    <x v="0"/>
    <x v="0"/>
    <s v="BR3-5, BR7"/>
    <n v="0.59"/>
    <n v="0.64"/>
    <n v="0.617763453759967"/>
    <n v="7.3807862401086837"/>
    <n v="1.0079785473586969"/>
    <n v="4.5595799991535815"/>
    <n v="0.62269230873226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43"/>
    <s v="City of Cocoa Beach"/>
    <x v="0"/>
    <x v="0"/>
    <s v="BR3-5, BR7"/>
    <n v="0.59"/>
    <n v="0.64"/>
    <n v="4.0985323823579702E-2"/>
    <n v="7.4631608493218975"/>
    <n v="1.0187839787491377"/>
    <n v="0.3058800641569201"/>
    <n v="4.175519127530835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65039154913512"/>
    <n v="165.86172093959723"/>
  </r>
  <r>
    <n v="44"/>
    <s v="City of Cocoa Beach"/>
    <x v="0"/>
    <x v="0"/>
    <s v="BR3-5, BR7"/>
    <n v="0.59"/>
    <n v="0.64"/>
    <n v="0.57677812982132004"/>
    <n v="7.4631608493218975"/>
    <n v="1.0187839787491377"/>
    <n v="4.3045879572275787"/>
    <n v="0.58761231795485114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3.38145388316599"/>
    <n v="2334.1382789672707"/>
  </r>
  <r>
    <n v="45"/>
    <s v="City of Cocoa Beach"/>
    <x v="0"/>
    <x v="0"/>
    <s v="BR3-5, BR7"/>
    <n v="0.59"/>
    <n v="0.64"/>
    <n v="0.263818084145303"/>
    <n v="10.780471751685013"/>
    <n v="2.0772018569227524"/>
    <n v="2.8440834037120988"/>
    <n v="0.5480034142764262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39659534335883"/>
    <n v="1067.6339081686835"/>
  </r>
  <r>
    <n v="46"/>
    <s v="City of Cocoa Beach"/>
    <x v="0"/>
    <x v="0"/>
    <s v="BR3-5, BR7"/>
    <n v="0.59"/>
    <n v="0.64"/>
    <n v="5.3582063888509297E-3"/>
    <n v="10.780471751685013"/>
    <n v="2.0772018569227524"/>
    <n v="5.7763992614705613E-2"/>
    <n v="1.113007626069650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7.150227446118436"/>
    <n v="21.683891937266093"/>
  </r>
  <r>
    <n v="47"/>
    <s v="City of Cocoa Beach"/>
    <x v="0"/>
    <x v="0"/>
    <s v="BR3-5, BR7"/>
    <n v="0.59"/>
    <n v="0.64"/>
    <n v="0.61413872701545402"/>
    <n v="11.625455114458296"/>
    <n v="1.534856384810416"/>
    <n v="7.1396422049687169"/>
    <n v="0.94261474631901065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16628064504516"/>
    <n v="2485.3312516670508"/>
  </r>
  <r>
    <n v="48"/>
    <s v="City of Cocoa Beach"/>
    <x v="0"/>
    <x v="0"/>
    <s v="BR3-5, BR7"/>
    <n v="0.59"/>
    <n v="0.64"/>
    <n v="0.307299438788254"/>
    <n v="10.782682664841737"/>
    <n v="2.0776196912191982"/>
    <n v="3.3135123315377006"/>
    <n v="0.6384513651270852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0.95423228344589"/>
    <n v="1243.5967074601631"/>
  </r>
  <r>
    <n v="49"/>
    <s v="City of Cocoa Beach"/>
    <x v="0"/>
    <x v="0"/>
    <s v="BR3-5, BR7"/>
    <n v="0.59"/>
    <n v="0.64"/>
    <n v="7.98847920998163E-6"/>
    <n v="9.2763505199023104"/>
    <n v="1.6033885367308194"/>
    <n v="7.4103933272741889E-5"/>
    <n v="1.2808635991197018E-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.0169742946526923"/>
    <n v="3.2328228396123045E-2"/>
  </r>
  <r>
    <n v="50"/>
    <s v="City of Cocoa Beach"/>
    <x v="0"/>
    <x v="0"/>
    <s v="BR3-5, BR7"/>
    <n v="0.59"/>
    <n v="0.64"/>
    <n v="0.176977836499118"/>
    <n v="9.2763505199023104"/>
    <n v="1.6033885367308194"/>
    <n v="1.6417084456197792"/>
    <n v="0.2837642342981069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62657541059009"/>
    <n v="716.20389425891415"/>
  </r>
  <r>
    <n v="51"/>
    <s v="City of Cocoa Beach"/>
    <x v="0"/>
    <x v="0"/>
    <s v="BR3-5, BR7"/>
    <n v="0.59"/>
    <n v="0.64"/>
    <n v="0.24696419580766199"/>
    <n v="9.2763505199023104"/>
    <n v="1.6033885367308194"/>
    <n v="2.2909264461776613"/>
    <n v="0.3959795605409507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92149268964315"/>
    <n v="999.42864190708985"/>
  </r>
  <r>
    <n v="52"/>
    <s v="City of Cocoa Beach"/>
    <x v="0"/>
    <x v="0"/>
    <s v="BR3-5, BR7"/>
    <n v="0.59"/>
    <n v="0.64"/>
    <n v="0.19381343278986901"/>
    <n v="9.2763505199023104"/>
    <n v="1.6033885367308194"/>
    <n v="1.7978813380243528"/>
    <n v="0.3107582363997251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0.36952011987486"/>
    <n v="784.3351352330709"/>
  </r>
  <r>
    <n v="53"/>
    <s v="City of Cocoa Beach"/>
    <x v="0"/>
    <x v="0"/>
    <s v="BR3-5, BR7"/>
    <n v="0.59"/>
    <n v="0.64"/>
    <n v="0.536279967373544"/>
    <n v="7.9517851832758319"/>
    <n v="1.079017238604602"/>
    <n v="4.2643830986485938"/>
    <n v="0.57865532951436749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6.83473156693276"/>
    <n v="2170.2480301700903"/>
  </r>
  <r>
    <n v="54"/>
    <s v="City of Cocoa Beach"/>
    <x v="0"/>
    <x v="0"/>
    <s v="BR3-5, BR7"/>
    <n v="0.59"/>
    <n v="0.64"/>
    <n v="8.1483486409436506E-2"/>
    <n v="7.9517851832758319"/>
    <n v="1.079017238604602"/>
    <n v="0.64793917991221484"/>
    <n v="8.7922086497385796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21488918292222"/>
    <n v="329.75197029557108"/>
  </r>
  <r>
    <n v="55"/>
    <s v="City of Cocoa Beach"/>
    <x v="0"/>
    <x v="0"/>
    <s v="BR3-5, BR7"/>
    <n v="0.59"/>
    <n v="0.64"/>
    <n v="0.27769618753006498"/>
    <n v="9.4019674621254428"/>
    <n v="1.6428056320798314"/>
    <n v="2.6108905195139562"/>
    <n v="0.4562008608814878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95867218602726"/>
    <n v="1123.7965999820374"/>
  </r>
  <r>
    <n v="56"/>
    <s v="City of Cocoa Beach"/>
    <x v="0"/>
    <x v="0"/>
    <s v="BR3-5, BR7"/>
    <n v="0.59"/>
    <n v="0.64"/>
    <n v="0.34006726627592898"/>
    <n v="9.4019674621254428"/>
    <n v="1.6428056320798314"/>
    <n v="3.1973013724602333"/>
    <n v="0.5586644203240878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5.05494420755932"/>
    <n v="1376.2034005767562"/>
  </r>
  <r>
    <n v="57"/>
    <s v="City of Cocoa Beach"/>
    <x v="0"/>
    <x v="0"/>
    <s v="BR3-5, BR7"/>
    <n v="0.59"/>
    <n v="0.64"/>
    <n v="2.1864220564537799E-2"/>
    <n v="10.788827957176608"/>
    <n v="2.0787869299552422"/>
    <n v="0.23588931408856112"/>
    <n v="4.545105594321980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65516342167413"/>
    <n v="88.481361412370106"/>
  </r>
  <r>
    <n v="58"/>
    <s v="City of Cocoa Beach"/>
    <x v="0"/>
    <x v="0"/>
    <s v="BR3-5, BR7"/>
    <n v="0.59"/>
    <n v="0.64"/>
    <n v="0.59589923296529501"/>
    <n v="10.788827957176608"/>
    <n v="2.0787869299552422"/>
    <n v="6.4290543042760708"/>
    <n v="1.238747537058609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6.57665449325597"/>
    <n v="2411.5186380288364"/>
  </r>
  <r>
    <n v="59"/>
    <s v="City of Cocoa Beach"/>
    <x v="0"/>
    <x v="0"/>
    <s v="BR3-5, BR7"/>
    <n v="0.59"/>
    <n v="0.64"/>
    <n v="0.25983340250192799"/>
    <n v="10.10549771998841"/>
    <n v="1.4229258151341948"/>
    <n v="2.625745856560064"/>
    <n v="0.369723656054147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20684285865644"/>
    <n v="1051.5084736689707"/>
  </r>
  <r>
    <n v="60"/>
    <s v="City of Cocoa Beach"/>
    <x v="0"/>
    <x v="0"/>
    <s v="BR3-5, BR7"/>
    <n v="0.59"/>
    <n v="0.64"/>
    <n v="3.6832972006489897E-2"/>
    <n v="10.10549771998841"/>
    <n v="1.4229258151341948"/>
    <n v="0.3722155146319806"/>
    <n v="5.241058671614961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1.200140310098476"/>
    <n v="149.05774932054311"/>
  </r>
  <r>
    <n v="61"/>
    <s v="City of Cocoa Beach"/>
    <x v="0"/>
    <x v="0"/>
    <s v="BR3-5, BR7"/>
    <n v="0.59"/>
    <n v="0.64"/>
    <n v="0.109798475744597"/>
    <n v="10.10549771998841"/>
    <n v="1.4229258151341948"/>
    <n v="1.1095682462952277"/>
    <n v="0.1562350855993728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4.946054597060012"/>
    <n v="444.33866673675385"/>
  </r>
  <r>
    <n v="62"/>
    <s v="City of Cocoa Beach"/>
    <x v="0"/>
    <x v="0"/>
    <s v="BR3-5, BR7"/>
    <n v="0.59"/>
    <n v="0.64"/>
    <n v="0.133698831825526"/>
    <n v="10.10549771998841"/>
    <n v="1.4229258151341948"/>
    <n v="1.3510932401779669"/>
    <n v="0.190243519257826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0.87102868864793"/>
    <n v="541.05997624050656"/>
  </r>
  <r>
    <n v="63"/>
    <s v="City of Cocoa Beach"/>
    <x v="0"/>
    <x v="0"/>
    <s v="BR3-5, BR7"/>
    <n v="0.59"/>
    <n v="0.64"/>
    <n v="7.6664394900208793E-2"/>
    <n v="10.10549771998841"/>
    <n v="1.4229258151341948"/>
    <n v="0.77473186786835102"/>
    <n v="0.1090877466051494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0.498796752337483"/>
    <n v="310.24979887131991"/>
  </r>
  <r>
    <n v="64"/>
    <s v="City of Cocoa Beach"/>
    <x v="0"/>
    <x v="0"/>
    <s v="BR3-5, BR7"/>
    <n v="0.59"/>
    <n v="0.64"/>
    <n v="9.3537678121771999E-4"/>
    <n v="10.10549771998841"/>
    <n v="1.4229258151341948"/>
    <n v="9.4524479299257676E-3"/>
    <n v="1.3309717688718237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226335664031627"/>
    <n v="3.7853355344347692"/>
  </r>
  <r>
    <n v="65"/>
    <s v="Natural Lands"/>
    <x v="0"/>
    <x v="0"/>
    <s v="BR3-5, BR7"/>
    <n v="0.59"/>
    <n v="0.64"/>
    <n v="0.53984310585750905"/>
    <n v="6.1040902780868445"/>
    <n v="0.83243253844505172"/>
    <n v="3.2952510541570281"/>
    <n v="0.44938296697102703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7.40143569478215"/>
    <n v="2184.6675400278218"/>
  </r>
  <r>
    <n v="66"/>
    <s v="City of Cocoa Beach"/>
    <x v="0"/>
    <x v="0"/>
    <s v="BR3-5, BR7"/>
    <n v="0.59"/>
    <n v="0.64"/>
    <n v="6.6396164570549698E-2"/>
    <n v="10.118892043156764"/>
    <n v="1.7764054915106247"/>
    <n v="0.67185562136906241"/>
    <n v="0.1179465113583676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9.030485724509475"/>
    <n v="268.69574501505656"/>
  </r>
  <r>
    <n v="67"/>
    <s v="City of Cocoa Beach"/>
    <x v="0"/>
    <x v="0"/>
    <s v="BR3-5, BR7"/>
    <n v="0.59"/>
    <n v="0.64"/>
    <n v="7.1105652839328695E-2"/>
    <n v="10.118892043156764"/>
    <n v="1.7764054915106247"/>
    <n v="0.71951042473935034"/>
    <n v="0.1263124721812315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6.246113790706843"/>
    <n v="287.75436786178216"/>
  </r>
  <r>
    <n v="68"/>
    <s v="City of Cocoa Beach"/>
    <x v="0"/>
    <x v="0"/>
    <s v="BR3-5, BR7"/>
    <n v="0.59"/>
    <n v="0.64"/>
    <n v="0.247268661293987"/>
    <n v="10.118892043156764"/>
    <n v="1.7764054915106247"/>
    <n v="2.5020848892897498"/>
    <n v="0.4392494078011191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8.44272159118887"/>
    <n v="1000.6607700158215"/>
  </r>
  <r>
    <n v="69"/>
    <s v="City of Cocoa Beach"/>
    <x v="0"/>
    <x v="0"/>
    <s v="BR3-5, BR7"/>
    <n v="0.59"/>
    <n v="0.64"/>
    <n v="3.0215723243569501E-2"/>
    <n v="10.118892043156764"/>
    <n v="1.7764054915106247"/>
    <n v="0.30574964150758233"/>
    <n v="5.367537669984208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7.159307918193747"/>
    <n v="122.27869366570033"/>
  </r>
  <r>
    <n v="70"/>
    <s v="City of Cocoa Beach"/>
    <x v="0"/>
    <x v="0"/>
    <s v="BR3-5, BR7"/>
    <n v="0.59"/>
    <n v="0.64"/>
    <n v="1.5787462080023601E-2"/>
    <n v="11.878709980238446"/>
    <n v="2.0781284775914268"/>
    <n v="0.18753468337261237"/>
    <n v="3.280837453739182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121289005494177"/>
    <n v="63.889592311939985"/>
  </r>
  <r>
    <n v="71"/>
    <s v="City of Cocoa Beach"/>
    <x v="0"/>
    <x v="0"/>
    <s v="BR3-5, BR7"/>
    <n v="0.59"/>
    <n v="0.64"/>
    <n v="5.7341061480422099E-4"/>
    <n v="11.878709980238446"/>
    <n v="2.0781284775914268"/>
    <n v="6.8113783928495627E-3"/>
    <n v="1.1916209279778599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.5766404231468778"/>
    <n v="2.320510429192796"/>
  </r>
  <r>
    <n v="72"/>
    <s v="City of Cocoa Beach"/>
    <x v="0"/>
    <x v="0"/>
    <s v="BR3-5, BR7"/>
    <n v="0.59"/>
    <n v="0.64"/>
    <n v="2.6779678258899701E-2"/>
    <n v="11.878709980238446"/>
    <n v="2.0781284775914268"/>
    <n v="0.3181080314015664"/>
    <n v="5.565161201055546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4.802533710278198"/>
    <n v="108.37351295183373"/>
  </r>
  <r>
    <n v="73"/>
    <s v="City of Cocoa Beach"/>
    <x v="0"/>
    <x v="0"/>
    <s v="BR3-5, BR7"/>
    <n v="0.59"/>
    <n v="0.64"/>
    <n v="2.1692237550885998E-3"/>
    <n v="9.8738789786154122"/>
    <n v="1.4111544705928387"/>
    <n v="2.1418652835282513E-2"/>
    <n v="3.0611097997094625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127479489022"/>
    <n v="8.7785370849029363"/>
  </r>
  <r>
    <n v="74"/>
    <s v="City of Cocoa Beach"/>
    <x v="0"/>
    <x v="0"/>
    <s v="BR3-5, BR7"/>
    <n v="0.59"/>
    <n v="0.64"/>
    <n v="4.3729419648607798E-2"/>
    <n v="9.8738789786154122"/>
    <n v="1.4111544705928387"/>
    <n v="0.43177899741544029"/>
    <n v="6.1708966033563219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469926476583126"/>
    <n v="176.96668275279308"/>
  </r>
  <r>
    <n v="75"/>
    <s v="City of Cocoa Beach"/>
    <x v="0"/>
    <x v="0"/>
    <s v="BR3-5, BR7"/>
    <n v="0.59"/>
    <n v="0.64"/>
    <n v="7.7794514492868297E-2"/>
    <n v="9.8738789786154122"/>
    <n v="1.4111544705928387"/>
    <n v="0.76813362130272433"/>
    <n v="0.10978007691421048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548136427837221"/>
    <n v="314.82323060295403"/>
  </r>
  <r>
    <n v="76"/>
    <s v="City of Cocoa Beach"/>
    <x v="0"/>
    <x v="0"/>
    <s v="BR3-5, BR7"/>
    <n v="0.59"/>
    <n v="0.64"/>
    <n v="4.8535658977551903E-2"/>
    <n v="9.8738789786154122"/>
    <n v="1.4111544705928387"/>
    <n v="0.47923522289169612"/>
    <n v="6.849131214934181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3.160780407830416"/>
    <n v="196.41684324872196"/>
  </r>
  <r>
    <n v="77"/>
    <s v="City of Cocoa Beach"/>
    <x v="0"/>
    <x v="0"/>
    <s v="BR3-5, BR7"/>
    <n v="0.59"/>
    <n v="0.64"/>
    <n v="6.3013647054322594E-2"/>
    <n v="9.8738789786154122"/>
    <n v="1.4111544705928387"/>
    <n v="0.62218912501556689"/>
    <n v="8.892198974906659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2.950850907093724"/>
    <n v="255.00718228063241"/>
  </r>
  <r>
    <n v="78"/>
    <s v="City of Cocoa Beach"/>
    <x v="0"/>
    <x v="0"/>
    <s v="BR3-5, BR7"/>
    <n v="0.59"/>
    <n v="0.64"/>
    <n v="0.12749138667955501"/>
    <n v="10.794972646430944"/>
    <n v="2.0799086134073907"/>
    <n v="1.3762660318613467"/>
    <n v="0.2651704332900587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0.66664119626094"/>
    <n v="515.93933698483715"/>
  </r>
  <r>
    <n v="79"/>
    <s v="City of Cocoa Beach"/>
    <x v="0"/>
    <x v="0"/>
    <s v="BR3-5, BR7"/>
    <n v="0.59"/>
    <n v="0.64"/>
    <n v="0.25552343548886503"/>
    <n v="10.964294763689333"/>
    <n v="1.4447510236861854"/>
    <n v="2.8016342657304718"/>
    <n v="0.369167744998348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93842723450419"/>
    <n v="1034.0666559818258"/>
  </r>
  <r>
    <n v="80"/>
    <s v="City of Cocoa Beach"/>
    <x v="0"/>
    <x v="0"/>
    <s v="BR3-5, BR7"/>
    <n v="0.59"/>
    <n v="0.64"/>
    <n v="0.15560503800578401"/>
    <n v="10.964294763689333"/>
    <n v="1.4447510236861854"/>
    <n v="1.7060995034104973"/>
    <n v="0.2248105379495842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07873467259566"/>
    <n v="629.71124741150379"/>
  </r>
  <r>
    <n v="81"/>
    <s v="City of Cocoa Beach"/>
    <x v="0"/>
    <x v="0"/>
    <s v="BR3-5, BR7"/>
    <n v="0.59"/>
    <n v="0.64"/>
    <n v="3.0769009784851402E-3"/>
    <n v="10.964294763689333"/>
    <n v="1.4447510236861854"/>
    <n v="3.373604928679521E-2"/>
    <n v="4.4453558384474319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302811004472254"/>
    <n v="12.451776485871445"/>
  </r>
  <r>
    <n v="82"/>
    <s v="City of Cocoa Beach"/>
    <x v="0"/>
    <x v="0"/>
    <s v="BR3-5, BR7"/>
    <n v="0.59"/>
    <n v="0.64"/>
    <n v="2.17181874649149E-3"/>
    <n v="9.1118742840489926"/>
    <n v="1.2979928432379311"/>
    <n v="1.9789339385771324E-2"/>
    <n v="2.8190051897559287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204006677139"/>
    <n v="8.7890386425277889"/>
  </r>
  <r>
    <n v="83"/>
    <s v="City of Cocoa Beach"/>
    <x v="0"/>
    <x v="0"/>
    <s v="BR3-5, BR7"/>
    <n v="0.59"/>
    <n v="0.64"/>
    <n v="3.5829931283674697E-2"/>
    <n v="9.1118742840489926"/>
    <n v="1.2979928432379311"/>
    <n v="0.326477829462958"/>
    <n v="4.650699437991661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730351060214048"/>
    <n v="144.99858752948967"/>
  </r>
  <r>
    <n v="84"/>
    <s v="City of Cocoa Beach"/>
    <x v="0"/>
    <x v="0"/>
    <s v="BR3-5, BR7"/>
    <n v="0.59"/>
    <n v="0.64"/>
    <n v="0.144365890662533"/>
    <n v="9.1118742840489926"/>
    <n v="1.2979928432379311"/>
    <n v="1.3154438466217631"/>
    <n v="0.18738589288763749"/>
    <x v="10"/>
    <s v="Medical and Health Ca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79724814297846"/>
    <n v="584.2280318031676"/>
  </r>
  <r>
    <n v="85"/>
    <s v="City of Cocoa Beach"/>
    <x v="0"/>
    <x v="0"/>
    <s v="BR3-5, BR7"/>
    <n v="0.59"/>
    <n v="0.64"/>
    <n v="6.0610893066919899E-2"/>
    <n v="9.1118742840489926"/>
    <n v="1.2979928432379311"/>
    <n v="0.55227883786971077"/>
    <n v="7.867250542312156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83107831869773"/>
    <n v="245.28358187526464"/>
  </r>
  <r>
    <n v="86"/>
    <s v="City of Cocoa Beach"/>
    <x v="0"/>
    <x v="0"/>
    <s v="BR3-5, BR7"/>
    <n v="0.59"/>
    <n v="0.64"/>
    <n v="0.267501302488375"/>
    <n v="9.3602968513812517"/>
    <n v="1.6297278792958076"/>
    <n v="2.5038915994223205"/>
    <n v="0.435954330413245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30838272501313"/>
    <n v="1082.5393639754445"/>
  </r>
  <r>
    <n v="87"/>
    <s v="City of Cocoa Beach"/>
    <x v="0"/>
    <x v="0"/>
    <s v="BR3-5, BR7"/>
    <n v="0.59"/>
    <n v="0.64"/>
    <n v="0.35026215108748499"/>
    <n v="9.3602968513812517"/>
    <n v="1.6297278792958076"/>
    <n v="3.2785577099822101"/>
    <n v="0.5708319926893946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6.70523359407269"/>
    <n v="1417.4606356520264"/>
  </r>
  <r>
    <n v="88"/>
    <s v="City of Cocoa Beach"/>
    <x v="0"/>
    <x v="0"/>
    <s v="BR3-5, BR7"/>
    <n v="0.59"/>
    <n v="0.64"/>
    <n v="0.48976184804629602"/>
    <n v="11.068057018963906"/>
    <n v="2.1668209464135675"/>
    <n v="5.4207120598895404"/>
    <n v="1.061226231100933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8.49017112542879"/>
    <n v="1981.995880212645"/>
  </r>
  <r>
    <n v="89"/>
    <s v="City of Cocoa Beach"/>
    <x v="0"/>
    <x v="0"/>
    <s v="BR3-5, BR7"/>
    <n v="0.59"/>
    <n v="0.64"/>
    <n v="5.4199653230610698E-2"/>
    <n v="11.068057018963906"/>
    <n v="2.1668209464135675"/>
    <n v="0.59988485236447042"/>
    <n v="0.1174409439084390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59049820480963"/>
    <n v="219.33821476814967"/>
  </r>
  <r>
    <n v="90"/>
    <s v="City of Cocoa Beach"/>
    <x v="0"/>
    <x v="0"/>
    <s v="BR3-5, BR7"/>
    <n v="0.59"/>
    <n v="0.64"/>
    <n v="0.22364564013597199"/>
    <n v="9.7402266885729247"/>
    <n v="1.3068659071261544"/>
    <n v="2.1783592328353705"/>
    <n v="0.292274862371106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0.34777961263291"/>
    <n v="905.0617951260158"/>
  </r>
  <r>
    <n v="91"/>
    <s v="City of Cocoa Beach"/>
    <x v="0"/>
    <x v="0"/>
    <s v="BR3-5, BR7"/>
    <n v="0.59"/>
    <n v="0.64"/>
    <n v="0.24120529025818199"/>
    <n v="9.7402266885729247"/>
    <n v="1.3068659071261544"/>
    <n v="2.3493942055977231"/>
    <n v="0.3152229704568863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37389208650845"/>
    <n v="976.12317799817811"/>
  </r>
  <r>
    <n v="92"/>
    <s v="City of Cocoa Beach"/>
    <x v="0"/>
    <x v="0"/>
    <s v="BR3-5, BR7"/>
    <n v="0.59"/>
    <n v="0.64"/>
    <n v="0.617763453759967"/>
    <n v="11.608074310682127"/>
    <n v="1.532554332508963"/>
    <n v="7.1710440776693387"/>
    <n v="0.9467560575255378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93"/>
    <s v="Natural Lands"/>
    <x v="0"/>
    <x v="0"/>
    <s v="BR3-5, BR7"/>
    <n v="0.59"/>
    <n v="0.64"/>
    <n v="0.55484154098917504"/>
    <n v="6.1087629574768352"/>
    <n v="0.83306758789325797"/>
    <n v="3.3893954528640378"/>
    <n v="0.4622205042148303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9.82929623782192"/>
    <n v="2245.3640535663544"/>
  </r>
  <r>
    <n v="94"/>
    <s v="City of Cocoa Beach"/>
    <x v="0"/>
    <x v="0"/>
    <s v="BR3-5, BR7"/>
    <n v="0.59"/>
    <n v="0.64"/>
    <n v="0.61776345387503495"/>
    <n v="10.782714416832093"/>
    <n v="2.077625809230276"/>
    <n v="6.6611669002903273"/>
    <n v="1.283481295770009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3352761"/>
    <n v="2500.0000008381903"/>
  </r>
  <r>
    <n v="95"/>
    <s v="City of Cocoa Beach"/>
    <x v="0"/>
    <x v="0"/>
    <s v="BR3-5, BR7"/>
    <n v="0.59"/>
    <n v="0.64"/>
    <n v="5.9035529118478102E-4"/>
    <n v="10.374087274169675"/>
    <n v="1.3904690021400974"/>
    <n v="6.1243973135187693E-3"/>
    <n v="8.2087073264182906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45301115396838"/>
    <n v="2.3890831016289553"/>
  </r>
  <r>
    <n v="96"/>
    <s v="City of Cocoa Beach"/>
    <x v="0"/>
    <x v="0"/>
    <s v="BR3-5, BR7"/>
    <n v="0.59"/>
    <n v="0.64"/>
    <n v="0.23283979366407001"/>
    <n v="10.374087274169675"/>
    <n v="1.3904690021400974"/>
    <n v="2.4155003403707216"/>
    <n v="0.3237565155545856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96034320557317"/>
    <n v="942.26921437973328"/>
  </r>
  <r>
    <n v="97"/>
    <s v="City of Cocoa Beach"/>
    <x v="0"/>
    <x v="0"/>
    <s v="BR3-5, BR7"/>
    <n v="0.59"/>
    <n v="0.64"/>
    <n v="1.69271546956083E-2"/>
    <n v="10.374087274169675"/>
    <n v="1.3904690021400974"/>
    <n v="0.17560378011561151"/>
    <n v="2.3536683898673538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881747419459721"/>
    <n v="68.501764692880755"/>
  </r>
  <r>
    <n v="98"/>
    <s v="City of Cocoa Beach"/>
    <x v="0"/>
    <x v="0"/>
    <s v="BR3-5, BR7"/>
    <n v="0.59"/>
    <n v="0.64"/>
    <n v="9.3160297000108305E-3"/>
    <n v="10.374087274169675"/>
    <n v="1.3904690021400974"/>
    <n v="9.6645305156669095E-2"/>
    <n v="1.295365052088157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5.255169176020456"/>
    <n v="37.700634622757988"/>
  </r>
  <r>
    <n v="99"/>
    <s v="City of Cocoa Beach"/>
    <x v="0"/>
    <x v="0"/>
    <s v="BR3-5, BR7"/>
    <n v="0.59"/>
    <n v="0.64"/>
    <n v="1.4119365795517499E-2"/>
    <n v="10.374087274169675"/>
    <n v="1.3904690021400974"/>
    <n v="0.14647553301862468"/>
    <n v="1.963254046854423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2.971392062783202"/>
    <n v="57.139046149804791"/>
  </r>
  <r>
    <n v="100"/>
    <s v="City of Cocoa Beach"/>
    <x v="0"/>
    <x v="0"/>
    <s v="BR3-5, BR7"/>
    <n v="0.59"/>
    <n v="0.64"/>
    <n v="3.1438719856852898E-2"/>
    <n v="11.046550087188873"/>
    <n v="1.9024307402999678"/>
    <n v="0.34728939357582495"/>
    <n v="5.980998709135595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540820977852405"/>
    <n v="127.22798536473972"/>
  </r>
  <r>
    <n v="101"/>
    <s v="Natural Lands"/>
    <x v="0"/>
    <x v="0"/>
    <s v="BR3-5, BR7"/>
    <n v="0.59"/>
    <n v="0.64"/>
    <n v="3.1467489275558802E-3"/>
    <n v="4.4055090446335337"/>
    <n v="0.86811800259353933"/>
    <n v="1.3863030861538303E-2"/>
    <n v="2.7317493936531729E-3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495043268405439"/>
    <n v="12.734441107159839"/>
  </r>
  <r>
    <n v="102"/>
    <s v="City of Cocoa Beach"/>
    <x v="0"/>
    <x v="0"/>
    <s v="BR3-5, BR7"/>
    <n v="0.59"/>
    <n v="0.64"/>
    <n v="8.8666730536790403E-2"/>
    <n v="4.4055090446335337"/>
    <n v="0.86811800259353933"/>
    <n v="0.39062208333791443"/>
    <n v="7.697318501009806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6.332871903024639"/>
    <n v="358.82152792602039"/>
  </r>
  <r>
    <n v="103"/>
    <s v="City of Cocoa Beach"/>
    <x v="0"/>
    <x v="0"/>
    <s v="BR3-5, BR7"/>
    <n v="0.59"/>
    <n v="0.64"/>
    <n v="0.17522986399258"/>
    <n v="4.4055090446335337"/>
    <n v="0.86811800259353933"/>
    <n v="0.77197675070921512"/>
    <n v="0.1521201995239761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8942248681237"/>
    <n v="709.13010049465265"/>
  </r>
  <r>
    <n v="104"/>
    <s v="City of Cocoa Beach"/>
    <x v="0"/>
    <x v="0"/>
    <s v="BR3-5, BR7"/>
    <n v="0.59"/>
    <n v="0.64"/>
    <n v="0.106423505198699"/>
    <n v="10.794972646430944"/>
    <n v="2.0799086134073907"/>
    <n v="1.1488388275572572"/>
    <n v="0.221351165131780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25629356126237"/>
    <n v="430.68064550767554"/>
  </r>
  <r>
    <n v="105"/>
    <s v="City of Cocoa Beach"/>
    <x v="0"/>
    <x v="0"/>
    <s v="BR3-5, BR7"/>
    <n v="0.59"/>
    <n v="0.64"/>
    <n v="0.59293843390935197"/>
    <n v="11.591612523544429"/>
    <n v="1.5567255608630606"/>
    <n v="6.8731125761944645"/>
    <n v="0.9230424160848007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6.11020291838213"/>
    <n v="2399.5367093538607"/>
  </r>
  <r>
    <n v="106"/>
    <s v="City of Cocoa Beach"/>
    <x v="0"/>
    <x v="0"/>
    <s v="BR3-5, BR7"/>
    <n v="0.59"/>
    <n v="0.64"/>
    <n v="2.48250196895205E-2"/>
    <n v="11.591612523544429"/>
    <n v="1.5567255608630606"/>
    <n v="0.28776200913028288"/>
    <n v="3.864574269960532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97032581511301"/>
    <n v="100.46329036674233"/>
  </r>
  <r>
    <n v="107"/>
    <s v="City of Cocoa Beach"/>
    <x v="0"/>
    <x v="0"/>
    <s v="BR3-5, BR7"/>
    <n v="0.59"/>
    <n v="0.64"/>
    <n v="6.7651708747184805E-2"/>
    <n v="10.024242185258316"/>
    <n v="1.4168833239360774"/>
    <n v="0.67815711272833901"/>
    <n v="9.5854577959666606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960519338026984"/>
    <n v="273.77675202987916"/>
  </r>
  <r>
    <n v="108"/>
    <s v="City of Cocoa Beach"/>
    <x v="0"/>
    <x v="0"/>
    <s v="BR3-5, BR7"/>
    <n v="0.59"/>
    <n v="0.64"/>
    <n v="3.0324127363222E-2"/>
    <n v="10.024242185258316"/>
    <n v="1.4168833239360774"/>
    <n v="0.30397639674555599"/>
    <n v="4.2965750373862945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191332809143745"/>
    <n v="122.71738957353071"/>
  </r>
  <r>
    <n v="109"/>
    <s v="City of Cocoa Beach"/>
    <x v="0"/>
    <x v="0"/>
    <s v="BR3-5, BR7"/>
    <n v="0.59"/>
    <n v="0.64"/>
    <n v="6.02003882804205E-2"/>
    <n v="10.024242185258316"/>
    <n v="1.4168833239360774"/>
    <n v="0.60346327176952153"/>
    <n v="8.5296926249004673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2.632399950984045"/>
    <n v="243.62232794359355"/>
  </r>
  <r>
    <n v="110"/>
    <s v="City of Cocoa Beach"/>
    <x v="0"/>
    <x v="0"/>
    <s v="BR3-5, BR7"/>
    <n v="0.59"/>
    <n v="0.64"/>
    <n v="0.119249965236918"/>
    <n v="10.024242185258316"/>
    <n v="1.4168833239360774"/>
    <n v="1.1953905321185012"/>
    <n v="0.16896328712414604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07903539967532"/>
    <n v="482.58748768999658"/>
  </r>
  <r>
    <n v="111"/>
    <s v="City of Cocoa Beach"/>
    <x v="0"/>
    <x v="0"/>
    <s v="BR3-5, BR7"/>
    <n v="0.59"/>
    <n v="0.64"/>
    <n v="0.228421438651711"/>
    <n v="10.024242185258316"/>
    <n v="1.4168833239360774"/>
    <n v="2.289751821349876"/>
    <n v="0.3236465272550970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8.17865808283"/>
    <n v="924.38876602152629"/>
  </r>
  <r>
    <n v="112"/>
    <s v="City of Cocoa Beach"/>
    <x v="0"/>
    <x v="0"/>
    <s v="BR3-5, BR7"/>
    <n v="0.59"/>
    <n v="0.64"/>
    <n v="0.111915825503524"/>
    <n v="10.024242185258316"/>
    <n v="1.4168833239360774"/>
    <n v="1.1218713392104338"/>
    <n v="0.1585716668404831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8.612725220287246"/>
    <n v="452.90727720713505"/>
  </r>
  <r>
    <n v="113"/>
    <s v="Natural Lands"/>
    <x v="0"/>
    <x v="0"/>
    <s v="BR3-5, BR7"/>
    <n v="0.59"/>
    <n v="0.64"/>
    <n v="1.86210101411271E-3"/>
    <n v="5.2698873341219317"/>
    <n v="0.77855761883113572"/>
    <n v="9.8130625491281744E-3"/>
    <n v="1.4497529315706345E-3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5.396103350967454"/>
    <n v="7.5356554481195568"/>
  </r>
  <r>
    <n v="114"/>
    <s v="City of Cocoa Beach"/>
    <x v="0"/>
    <x v="0"/>
    <s v="BR3-5, BR7"/>
    <n v="0.59"/>
    <n v="0.64"/>
    <n v="8.8169226140017098E-2"/>
    <n v="5.2698873341219317"/>
    <n v="0.77855761883113572"/>
    <n v="0.46464188809460844"/>
    <n v="6.8644822757755644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717731904738798"/>
    <n v="356.80819906276605"/>
  </r>
  <r>
    <n v="115"/>
    <s v="City of Cocoa Beach"/>
    <x v="0"/>
    <x v="0"/>
    <s v="BR3-5, BR7"/>
    <n v="0.59"/>
    <n v="0.64"/>
    <n v="0.215161294350973"/>
    <n v="9.2285786783813215"/>
    <n v="1.3572742640630802"/>
    <n v="1.9856329334603169"/>
    <n v="0.29203288744507666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4.14590775107396"/>
    <n v="870.72686589613363"/>
  </r>
  <r>
    <n v="116"/>
    <s v="City of Cocoa Beach"/>
    <x v="0"/>
    <x v="0"/>
    <s v="BR3-5, BR7"/>
    <n v="0.59"/>
    <n v="0.64"/>
    <n v="0.25414637496433101"/>
    <n v="9.2285786783813215"/>
    <n v="1.3572742640630802"/>
    <n v="2.3454098171837297"/>
    <n v="0.34494633404401198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6.52108903697277"/>
    <n v="1028.493889754081"/>
  </r>
  <r>
    <n v="117"/>
    <s v="City of Cocoa Beach"/>
    <x v="0"/>
    <x v="0"/>
    <s v="BR3-5, BR7"/>
    <n v="0.59"/>
    <n v="0.64"/>
    <n v="0.14845578421452801"/>
    <n v="9.2285786783813215"/>
    <n v="1.3572742640630802"/>
    <n v="1.3700358848845715"/>
    <n v="0.20149521526568095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24111915276656"/>
    <n v="600.7792437909917"/>
  </r>
  <r>
    <n v="118"/>
    <s v="City of Cocoa Beach"/>
    <x v="0"/>
    <x v="0"/>
    <s v="BR3-5, BR7"/>
    <n v="0.59"/>
    <n v="0.64"/>
    <n v="2.2748889968417399E-3"/>
    <n v="11.794261199813183"/>
    <n v="2.3949602215176293"/>
    <n v="2.6830635029332469E-2"/>
    <n v="5.4482686558041107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169238600994017"/>
    <n v="9.2061491471160846"/>
  </r>
  <r>
    <n v="119"/>
    <s v="City of Cocoa Beach"/>
    <x v="0"/>
    <x v="0"/>
    <s v="BR3-5, BR7"/>
    <n v="0.59"/>
    <n v="0.64"/>
    <n v="5.6971537868156501E-2"/>
    <n v="11.794261199813183"/>
    <n v="2.3949602215176293"/>
    <n v="0.67193719857208567"/>
    <n v="0.1364445669529200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52182097053505"/>
    <n v="230.55563391575382"/>
  </r>
  <r>
    <n v="120"/>
    <s v="City of Cocoa Beach"/>
    <x v="0"/>
    <x v="0"/>
    <s v="BR3-5, BR7"/>
    <n v="0.59"/>
    <n v="0.64"/>
    <n v="0.163302550615741"/>
    <n v="10.794945350750325"/>
    <n v="2.0799033542439629"/>
    <n v="1.762842109535063"/>
    <n v="0.3396535227822742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67526757461282"/>
    <n v="660.86197575361348"/>
  </r>
  <r>
    <n v="121"/>
    <s v="City of Cocoa Beach"/>
    <x v="0"/>
    <x v="0"/>
    <s v="BR3-5, BR7"/>
    <n v="0.59"/>
    <n v="0.64"/>
    <n v="0.14727352179306599"/>
    <n v="10.794945350750325"/>
    <n v="2.0799033542439629"/>
    <n v="1.5898096193686844"/>
    <n v="0.306314691968719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7.634541960300155"/>
    <n v="595.99479751773458"/>
  </r>
  <r>
    <n v="122"/>
    <s v="City of Cocoa Beach"/>
    <x v="0"/>
    <x v="0"/>
    <s v="BR3-5, BR7"/>
    <n v="0.59"/>
    <n v="0.64"/>
    <n v="8.4217504172110508E-3"/>
    <n v="7.4108151567419531"/>
    <n v="1.0063952351009025"/>
    <n v="6.2412035638165525E-2"/>
    <n v="8.4756094910902382E-3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015793827420918"/>
    <n v="34.081614763740426"/>
  </r>
  <r>
    <n v="123"/>
    <s v="Natural Lands"/>
    <x v="0"/>
    <x v="0"/>
    <s v="BR3-5, BR7"/>
    <n v="0.59"/>
    <n v="0.64"/>
    <n v="4.3107874244335499E-3"/>
    <n v="7.4108151567419531"/>
    <n v="1.0063952351009025"/>
    <n v="3.194644878248476E-2"/>
    <n v="4.3383559234828166E-3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.76191349708521"/>
    <n v="17.44513777417005"/>
  </r>
  <r>
    <n v="124"/>
    <s v="City of Cocoa Beach"/>
    <x v="0"/>
    <x v="0"/>
    <s v="BR3-5, BR7"/>
    <n v="0.59"/>
    <n v="0.64"/>
    <n v="9.4004346363811692E-3"/>
    <n v="7.4108151567419531"/>
    <n v="1.0063952351009025"/>
    <n v="6.9664883483255599E-2"/>
    <n v="9.4605526259314929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1.069779194193856"/>
    <n v="38.04220928159053"/>
  </r>
  <r>
    <n v="125"/>
    <s v="City of Cocoa Beach"/>
    <x v="0"/>
    <x v="0"/>
    <s v="BR3-5, BR7"/>
    <n v="0.59"/>
    <n v="0.64"/>
    <n v="8.75788683139169E-4"/>
    <n v="7.4108151567419531"/>
    <n v="1.0063952351009025"/>
    <n v="6.4903080471108293E-3"/>
    <n v="8.8138955766655378E-4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.035500740817024"/>
    <n v="3.5441910570269863"/>
  </r>
  <r>
    <n v="126"/>
    <s v="City of Cocoa Beach"/>
    <x v="0"/>
    <x v="0"/>
    <s v="BR3-5, BR7"/>
    <n v="0.59"/>
    <n v="0.64"/>
    <n v="8.9705207939300702E-2"/>
    <n v="5.8536609132079516"/>
    <n v="0.92371232190231112"/>
    <n v="0.52510386942547616"/>
    <n v="8.2861805912341088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9.821845945193786"/>
    <n v="363.0240968718864"/>
  </r>
  <r>
    <n v="127"/>
    <s v="City of Cocoa Beach"/>
    <x v="0"/>
    <x v="0"/>
    <s v="BR3-5, BR7"/>
    <n v="0.59"/>
    <n v="0.64"/>
    <n v="0.58545908542881098"/>
    <n v="11.794255034410718"/>
    <n v="2.3949589695612969"/>
    <n v="6.9050537657602487"/>
    <n v="1.402150487958884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3.76771092040309"/>
    <n v="2369.2688599200137"/>
  </r>
  <r>
    <n v="128"/>
    <s v="City of Cocoa Beach"/>
    <x v="0"/>
    <x v="0"/>
    <s v="BR3-5, BR7"/>
    <n v="0.59"/>
    <n v="0.64"/>
    <n v="1.12771437809515E-2"/>
    <n v="11.794255034410718"/>
    <n v="2.3949589695612969"/>
    <n v="0.13300550981226072"/>
    <n v="2.700829664922219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6.350712215599316"/>
    <n v="45.636981736271935"/>
  </r>
  <r>
    <n v="129"/>
    <s v="City of Cocoa Beach"/>
    <x v="0"/>
    <x v="0"/>
    <s v="BR3-5, BR7"/>
    <n v="0.59"/>
    <n v="0.64"/>
    <n v="0.61776345357585905"/>
    <n v="10.782714416430405"/>
    <n v="2.0776258091528783"/>
    <n v="6.6611668968162503"/>
    <n v="1.283481295100620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130"/>
    <s v="City of Cocoa Beach"/>
    <x v="0"/>
    <x v="0"/>
    <s v="BR3-5, BR7"/>
    <n v="0.59"/>
    <n v="0.64"/>
    <n v="2.7551144651439E-2"/>
    <n v="10.643478916536155"/>
    <n v="1.9789777567598952"/>
    <n v="0.29324002722402887"/>
    <n v="5.452310243847213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48922558978606"/>
    <n v="111.49552667714723"/>
  </r>
  <r>
    <n v="131"/>
    <s v="City of Cocoa Beach"/>
    <x v="0"/>
    <x v="0"/>
    <s v="BR3-5, BR7"/>
    <n v="0.59"/>
    <n v="0.64"/>
    <n v="5.0765520018613397E-2"/>
    <n v="10.643478916536155"/>
    <n v="1.9789777567598952"/>
    <n v="0.54032174200510585"/>
    <n v="0.10046383492718509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42689700021764"/>
    <n v="205.44077072380148"/>
  </r>
  <r>
    <n v="132"/>
    <s v="City of Cocoa Beach"/>
    <x v="0"/>
    <x v="0"/>
    <s v="BR3-5, BR7"/>
    <n v="0.59"/>
    <n v="0.64"/>
    <n v="2.7241680174042798E-2"/>
    <n v="10.643478916536155"/>
    <n v="1.9789777567598952"/>
    <n v="0.28994624858344553"/>
    <n v="5.3910679121197728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39965116526794"/>
    <n v="110.24316836929172"/>
  </r>
  <r>
    <n v="133"/>
    <s v="City of Cocoa Beach"/>
    <x v="0"/>
    <x v="0"/>
    <s v="BR3-5, BR7"/>
    <n v="0.59"/>
    <n v="0.64"/>
    <n v="3.2955662317012001E-3"/>
    <n v="10.643478916536155"/>
    <n v="1.9789777567598952"/>
    <n v="3.5076289705160232E-2"/>
    <n v="6.521852268465701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142492741998321"/>
    <n v="13.33668337020455"/>
  </r>
  <r>
    <n v="134"/>
    <s v="City of Cocoa Beach"/>
    <x v="0"/>
    <x v="0"/>
    <s v="BR3-5, BR7"/>
    <n v="0.59"/>
    <n v="0.64"/>
    <n v="0.61776345357585905"/>
    <n v="8.2631422490321338"/>
    <n v="1.2860662679408894"/>
    <n v="5.1046672931506825"/>
    <n v="0.7944847392105799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135"/>
    <s v="City of Cocoa Beach"/>
    <x v="0"/>
    <x v="0"/>
    <s v="BR3-5, BR7"/>
    <n v="0.59"/>
    <n v="0.64"/>
    <n v="0.13244935352250001"/>
    <n v="9.2460504175995215"/>
    <n v="1.3653021315681912"/>
    <n v="1.2246334004474979"/>
    <n v="0.18083338468909818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45488164938322"/>
    <n v="536.00351694525762"/>
  </r>
  <r>
    <n v="136"/>
    <s v="City of Cocoa Beach"/>
    <x v="0"/>
    <x v="0"/>
    <s v="BR3-5, BR7"/>
    <n v="0.59"/>
    <n v="0.64"/>
    <n v="1.35632419333722E-3"/>
    <n v="9.2460504175995215"/>
    <n v="1.3653021315681912"/>
    <n v="1.2540641874205937E-2"/>
    <n v="1.8517923122608141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1.692744269908005"/>
    <n v="5.4888492726632467"/>
  </r>
  <r>
    <n v="137"/>
    <s v="City of Cocoa Beach"/>
    <x v="0"/>
    <x v="0"/>
    <s v="BR3-5, BR7"/>
    <n v="0.59"/>
    <n v="0.64"/>
    <n v="7.0132641532680397E-3"/>
    <n v="9.2460504175995215"/>
    <n v="1.3653021315681912"/>
    <n v="6.4844993953059718E-2"/>
    <n v="9.575224497707641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1.554017107138904"/>
    <n v="28.381673080640482"/>
  </r>
  <r>
    <n v="138"/>
    <s v="City of Cocoa Beach"/>
    <x v="0"/>
    <x v="0"/>
    <s v="BR3-5, BR7"/>
    <n v="0.59"/>
    <n v="0.64"/>
    <n v="6.8455664527525698E-3"/>
    <n v="9.2460504175995215"/>
    <n v="1.3653021315681912"/>
    <n v="6.3294452559178177E-2"/>
    <n v="9.3462664697347847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3.891250878045717"/>
    <n v="27.703024564287723"/>
  </r>
  <r>
    <n v="139"/>
    <s v="City of Cocoa Beach"/>
    <x v="0"/>
    <x v="0"/>
    <s v="BR3-5, BR7"/>
    <n v="0.59"/>
    <n v="0.64"/>
    <n v="9.12798529832652E-2"/>
    <n v="9.2460504175995215"/>
    <n v="1.3653021315681912"/>
    <n v="0.84397812279434214"/>
    <n v="0.12462457784728311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24743579057764"/>
    <n v="369.3964592810546"/>
  </r>
  <r>
    <n v="140"/>
    <s v="City of Cocoa Beach"/>
    <x v="0"/>
    <x v="0"/>
    <s v="BR3-5, BR7"/>
    <n v="0.59"/>
    <n v="0.64"/>
    <n v="0.25998009288845803"/>
    <n v="9.2460504175995215"/>
    <n v="1.3653021315681912"/>
    <n v="2.4037890464188898"/>
    <n v="0.3549513749859081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1.46823805600195"/>
    <n v="1052.1021086018029"/>
  </r>
  <r>
    <n v="141"/>
    <s v="City of Cocoa Beach"/>
    <x v="0"/>
    <x v="0"/>
    <s v="BR3-5, BR7"/>
    <n v="0.59"/>
    <n v="0.64"/>
    <n v="0.11883899952036001"/>
    <n v="9.2460504175995215"/>
    <n v="1.3653021315681912"/>
    <n v="1.098791381142334"/>
    <n v="0.1622511393585787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68300805387167"/>
    <n v="480.92436844055777"/>
  </r>
  <r>
    <n v="142"/>
    <s v="City of Cocoa Beach"/>
    <x v="0"/>
    <x v="0"/>
    <s v="BR3-5, BR7"/>
    <n v="0.59"/>
    <n v="0.64"/>
    <n v="8.0768497084343794E-3"/>
    <n v="10.019319719120645"/>
    <n v="1.8754641961156466"/>
    <n v="8.0924539552090405E-2"/>
    <n v="1.514784244557577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22459489830823"/>
    <n v="32.685851115337222"/>
  </r>
  <r>
    <n v="143"/>
    <s v="Natural Lands"/>
    <x v="0"/>
    <x v="0"/>
    <s v="BR3-5, BR7"/>
    <n v="0.59"/>
    <n v="0.64"/>
    <n v="0.10014114142288399"/>
    <n v="10.019319719120645"/>
    <n v="1.8754641961156466"/>
    <n v="1.0033461129535508"/>
    <n v="0.18781112529677241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12244843770711"/>
    <n v="405.25682131366557"/>
  </r>
  <r>
    <n v="144"/>
    <s v="City of Cocoa Beach"/>
    <x v="0"/>
    <x v="0"/>
    <s v="BR3-5, BR7"/>
    <n v="0.59"/>
    <n v="0.64"/>
    <n v="0.465094588878875"/>
    <n v="10.019319719120645"/>
    <n v="1.8754641961156466"/>
    <n v="4.6599313856104221"/>
    <n v="0.8722682492494564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3.7327476712951"/>
    <n v="1882.1710240279615"/>
  </r>
  <r>
    <n v="145"/>
    <s v="City of Cocoa Beach"/>
    <x v="0"/>
    <x v="0"/>
    <s v="BR3-5, BR7"/>
    <n v="0.59"/>
    <n v="0.64"/>
    <n v="3.3457831377847802E-2"/>
    <n v="10.019319719120645"/>
    <n v="1.8754641961156466"/>
    <n v="0.33522470968308393"/>
    <n v="6.274896482882819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3.406420901952529"/>
    <n v="135.39903979101979"/>
  </r>
  <r>
    <n v="146"/>
    <s v="City of Cocoa Beach"/>
    <x v="0"/>
    <x v="0"/>
    <s v="BR3-5, BR7"/>
    <n v="0.59"/>
    <n v="0.64"/>
    <n v="1.08768957856614E-4"/>
    <n v="10.019319719120645"/>
    <n v="1.8754641961156466"/>
    <n v="1.0897909642809752E-3"/>
    <n v="2.0399228610889123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.2252136416719379"/>
    <n v="0.4401723556597914"/>
  </r>
  <r>
    <n v="147"/>
    <s v="City of Cocoa Beach"/>
    <x v="0"/>
    <x v="0"/>
    <s v="BR3-5, BR7"/>
    <n v="0.59"/>
    <n v="0.64"/>
    <n v="3.4710054552119399E-3"/>
    <n v="10.019319719120645"/>
    <n v="1.8754641961156466"/>
    <n v="3.4777113402580322E-2"/>
    <n v="6.5097464557720853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.992364044367799"/>
    <n v="14.04666071860988"/>
  </r>
  <r>
    <n v="148"/>
    <s v="City of Cocoa Beach"/>
    <x v="0"/>
    <x v="0"/>
    <s v="BR3-5, BR7"/>
    <n v="0.59"/>
    <n v="0.64"/>
    <n v="7.4132678898172003E-3"/>
    <n v="10.019319719120645"/>
    <n v="1.8754641961156466"/>
    <n v="7.4275901151569373E-2"/>
    <n v="1.390331850356595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4.888068260984955"/>
    <n v="30.00043077087842"/>
  </r>
  <r>
    <n v="149"/>
    <s v="City of Cocoa Beach"/>
    <x v="0"/>
    <x v="0"/>
    <s v="BR3-5, BR7"/>
    <n v="0.59"/>
    <n v="0.64"/>
    <n v="0.37690671610453402"/>
    <n v="10.78268635073089"/>
    <n v="2.0776204014206079"/>
    <n v="4.0640669032391612"/>
    <n v="0.7830690828112251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0.88941781108664"/>
    <n v="1525.2873647133251"/>
  </r>
  <r>
    <n v="150"/>
    <s v="City of Cocoa Beach"/>
    <x v="0"/>
    <x v="0"/>
    <s v="BR3-5, BR7"/>
    <n v="0.59"/>
    <n v="0.64"/>
    <n v="0.23886468632188801"/>
    <n v="10.365975812831238"/>
    <n v="1.8839287508353295"/>
    <n v="2.4760655609522115"/>
    <n v="0.4500040501210673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6.61761531600045"/>
    <n v="966.65108992629462"/>
  </r>
  <r>
    <n v="151"/>
    <s v="City of Cocoa Beach"/>
    <x v="0"/>
    <x v="0"/>
    <s v="BR3-5, BR7"/>
    <n v="0.59"/>
    <n v="0.64"/>
    <n v="0.19711010921029701"/>
    <n v="10.365975812831238"/>
    <n v="1.8839287508353295"/>
    <n v="2.0432386245384624"/>
    <n v="0.3713414018215702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18081621222822"/>
    <n v="797.67631137765477"/>
  </r>
  <r>
    <n v="152"/>
    <s v="City of Cocoa Beach"/>
    <x v="0"/>
    <x v="0"/>
    <s v="BR3-5, BR7"/>
    <n v="0.59"/>
    <n v="0.64"/>
    <n v="2.4112122134973601E-2"/>
    <n v="10.365975812831238"/>
    <n v="1.8839287508353295"/>
    <n v="0.24994567484716906"/>
    <n v="4.542552013372971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8.481286565441735"/>
    <n v="97.578296319611098"/>
  </r>
  <r>
    <n v="153"/>
    <s v="City of Cocoa Beach"/>
    <x v="0"/>
    <x v="0"/>
    <s v="BR3-5, BR7"/>
    <n v="0.59"/>
    <n v="0.64"/>
    <n v="0.617763453759967"/>
    <n v="10.78271441723378"/>
    <n v="2.0776258093076736"/>
    <n v="6.6611668992977302"/>
    <n v="1.283481295578755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154"/>
    <s v="City of Cocoa Beach"/>
    <x v="0"/>
    <x v="0"/>
    <s v="BR3-5, BR7"/>
    <n v="0.59"/>
    <n v="0.64"/>
    <n v="0.43182971585534102"/>
    <n v="10.782699282803021"/>
    <n v="2.0776228931867462"/>
    <n v="4.6562899674464182"/>
    <n v="0.8971793036193841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0.26873152945009"/>
    <n v="1747.5528589923551"/>
  </r>
  <r>
    <n v="155"/>
    <s v="City of Cocoa Beach"/>
    <x v="0"/>
    <x v="0"/>
    <s v="BR3-5, BR7"/>
    <n v="0.59"/>
    <n v="0.64"/>
    <n v="0.57913198649124198"/>
    <n v="10.794972646833092"/>
    <n v="2.0799086134848732"/>
    <n v="6.2517139530790686"/>
    <n v="1.204541607047739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3.75715330906348"/>
    <n v="2343.6639989493542"/>
  </r>
  <r>
    <n v="156"/>
    <s v="City of Cocoa Beach"/>
    <x v="0"/>
    <x v="0"/>
    <s v="BR3-5, BR7"/>
    <n v="0.59"/>
    <n v="0.64"/>
    <n v="3.8631467084616997E-2"/>
    <n v="10.794972646833092"/>
    <n v="2.0799086134848732"/>
    <n v="0.41702563048547342"/>
    <n v="8.034992114085225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26403336517649"/>
    <n v="156.33600067811668"/>
  </r>
  <r>
    <n v="157"/>
    <s v="City of Cocoa Beach"/>
    <x v="0"/>
    <x v="0"/>
    <s v="BR3-5, BR7"/>
    <n v="0.59"/>
    <n v="0.64"/>
    <n v="0.47984936561709202"/>
    <n v="8.6468520391945027"/>
    <n v="1.1741873274423902"/>
    <n v="4.1491864655923409"/>
    <n v="0.56343304418885964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7.68999357804049"/>
    <n v="1941.8814870320962"/>
  </r>
  <r>
    <n v="158"/>
    <s v="City of Cocoa Beach"/>
    <x v="0"/>
    <x v="0"/>
    <s v="BR3-5, BR7"/>
    <n v="0.59"/>
    <n v="0.64"/>
    <n v="1.0039474598495E-2"/>
    <n v="10.840717994191468"/>
    <n v="2.0940765815014615"/>
    <n v="0.10883511293213291"/>
    <n v="2.102342864728716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142150045673134"/>
    <n v="40.628312256441134"/>
  </r>
  <r>
    <n v="159"/>
    <s v="City of Cocoa Beach"/>
    <x v="0"/>
    <x v="0"/>
    <s v="BR3-5, BR7"/>
    <n v="0.59"/>
    <n v="0.64"/>
    <n v="0.60772397911544496"/>
    <n v="10.840717994191468"/>
    <n v="2.0940765815014615"/>
    <n v="6.5881642758984444"/>
    <n v="1.272620552682536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8.29189010087657"/>
    <n v="2459.3716879298236"/>
  </r>
  <r>
    <n v="160"/>
    <s v="City of Cocoa Beach"/>
    <x v="0"/>
    <x v="0"/>
    <s v="BR3-5, BR7"/>
    <n v="0.59"/>
    <n v="0.64"/>
    <n v="0.617763453759967"/>
    <n v="10.794972647637376"/>
    <n v="2.0799086136398386"/>
    <n v="6.668739586048841"/>
    <n v="1.284891528667251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161"/>
    <s v="City of Cocoa Beach"/>
    <x v="0"/>
    <x v="0"/>
    <s v="BR3-5, BR7"/>
    <n v="0.59"/>
    <n v="0.64"/>
    <n v="0.46559980180779897"/>
    <n v="8.5483085101449596"/>
    <n v="1.2011959779322279"/>
    <n v="3.9800907481154146"/>
    <n v="0.5592766092575706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5.38851367010545"/>
    <n v="1884.2155482140606"/>
  </r>
  <r>
    <n v="162"/>
    <s v="City of Cocoa Beach"/>
    <x v="0"/>
    <x v="0"/>
    <s v="BR3-5, BR7"/>
    <n v="0.59"/>
    <n v="0.64"/>
    <n v="0.152163651791073"/>
    <n v="8.5483085101449596"/>
    <n v="1.2011959779322279"/>
    <n v="1.3007418395403636"/>
    <n v="0.1827783665189169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6512697942443"/>
    <n v="615.7844515065425"/>
  </r>
  <r>
    <n v="163"/>
    <s v="City of Cocoa Beach"/>
    <x v="0"/>
    <x v="0"/>
    <s v="BR3-5, BR7"/>
    <n v="0.59"/>
    <n v="0.64"/>
    <n v="0.61776345352983197"/>
    <n v="8.6413750175454425"/>
    <n v="1.1734419274530923"/>
    <n v="5.3383256740852847"/>
    <n v="0.72490953762012489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164"/>
    <s v="City of Cocoa Beach"/>
    <x v="0"/>
    <x v="0"/>
    <s v="BR3-5, BR7"/>
    <n v="0.59"/>
    <n v="0.64"/>
    <n v="0.61776345380599396"/>
    <n v="7.3807862395587724"/>
    <n v="1.0079785472835965"/>
    <n v="4.5595799991535815"/>
    <n v="0.62269230873226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165"/>
    <s v="Natural Lands"/>
    <x v="0"/>
    <x v="0"/>
    <s v="BR3-5, BR7"/>
    <n v="0.59"/>
    <n v="0.64"/>
    <n v="0.40730028248779299"/>
    <n v="6.7673584396323685"/>
    <n v="0.91276251923760454"/>
    <n v="2.7563470041584135"/>
    <n v="0.3717684319297459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9.25459516718135"/>
    <n v="1648.2857640310579"/>
  </r>
  <r>
    <n v="166"/>
    <s v="City of Cocoa Beach"/>
    <x v="0"/>
    <x v="0"/>
    <s v="BR3-5, BR7"/>
    <n v="0.59"/>
    <n v="0.64"/>
    <n v="2.8707795091990201E-2"/>
    <n v="6.7673584396323685"/>
    <n v="0.91276251923760454"/>
    <n v="0.19427593939901658"/>
    <n v="2.620339936992191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0.869287491563028"/>
    <n v="116.17632494096355"/>
  </r>
  <r>
    <n v="167"/>
    <s v="City of Cocoa Beach"/>
    <x v="0"/>
    <x v="0"/>
    <s v="BR3-5, BR7"/>
    <n v="0.59"/>
    <n v="0.64"/>
    <n v="0.61776345380599396"/>
    <n v="10.794972647637376"/>
    <n v="2.0799086136398386"/>
    <n v="6.6687395865457004"/>
    <n v="1.284891528762983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168"/>
    <s v="City of Cocoa Beach"/>
    <x v="0"/>
    <x v="0"/>
    <s v="BR3-5, BR7"/>
    <n v="0.59"/>
    <n v="0.64"/>
    <n v="5.3548836999367097E-3"/>
    <n v="10.778632389195403"/>
    <n v="2.0768542523409956"/>
    <n v="5.7718322888512336E-2"/>
    <n v="1.11213129830050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1.227694226798349"/>
    <n v="21.670445492293961"/>
  </r>
  <r>
    <n v="169"/>
    <s v="City of Cocoa Beach"/>
    <x v="0"/>
    <x v="0"/>
    <s v="BR3-5, BR7"/>
    <n v="0.59"/>
    <n v="0.64"/>
    <n v="0.61240856994496295"/>
    <n v="10.778632389195403"/>
    <n v="2.0768542523409956"/>
    <n v="6.6009268474296166"/>
    <n v="1.271883342660264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8.78303259461813"/>
    <n v="2478.329554414574"/>
  </r>
  <r>
    <n v="170"/>
    <s v="City of Cocoa Beach"/>
    <x v="0"/>
    <x v="0"/>
    <s v="BR3-5, BR7"/>
    <n v="0.59"/>
    <n v="0.64"/>
    <n v="0.46221973991465098"/>
    <n v="11.60805572121164"/>
    <n v="1.5325518782368042"/>
    <n v="5.3654724963732203"/>
    <n v="0.70837573056432546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2.84295289428491"/>
    <n v="1870.536923033663"/>
  </r>
  <r>
    <n v="171"/>
    <s v="City of Cocoa Beach"/>
    <x v="0"/>
    <x v="0"/>
    <s v="BR3-5, BR7"/>
    <n v="0.59"/>
    <n v="0.64"/>
    <n v="0.35627262066731302"/>
    <n v="11.625455114025213"/>
    <n v="1.5348563847532382"/>
    <n v="4.1418313599239793"/>
    <n v="0.5468273065439939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5.75669107514619"/>
    <n v="1441.7841430727949"/>
  </r>
  <r>
    <n v="172"/>
    <s v="City of Cocoa Beach"/>
    <x v="0"/>
    <x v="0"/>
    <s v="BR3-5, BR7"/>
    <n v="0.59"/>
    <n v="0.64"/>
    <n v="0.206346792089139"/>
    <n v="11.625455114025213"/>
    <n v="1.5348563847532382"/>
    <n v="2.3988753693553782"/>
    <n v="0.31671269131136398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9.47844753003761"/>
    <n v="835.05584080756796"/>
  </r>
  <r>
    <n v="173"/>
    <s v="City of Cocoa Beach"/>
    <x v="0"/>
    <x v="0"/>
    <s v="BR3-5, BR7"/>
    <n v="0.59"/>
    <n v="0.64"/>
    <n v="2.2218998641481202E-2"/>
    <n v="11.625455114025213"/>
    <n v="1.5348563847532382"/>
    <n v="0.2583059713851269"/>
    <n v="3.4102971927700947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9.604179496793677"/>
    <n v="89.917097351575109"/>
  </r>
  <r>
    <n v="174"/>
    <s v="City of Cocoa Beach"/>
    <x v="0"/>
    <x v="0"/>
    <s v="BR3-5, BR7"/>
    <n v="0.59"/>
    <n v="0.64"/>
    <n v="0.614697037806064"/>
    <n v="10.80118249464557"/>
    <n v="2.0813838636703283"/>
    <n v="6.6394548842613448"/>
    <n v="1.279420495535491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7.84916614129585"/>
    <n v="2487.5906552757242"/>
  </r>
  <r>
    <n v="175"/>
    <s v="City of Cocoa Beach"/>
    <x v="0"/>
    <x v="0"/>
    <s v="BR3-5, BR7"/>
    <n v="0.59"/>
    <n v="0.64"/>
    <n v="0.61776345378298103"/>
    <n v="10.806427154124918"/>
    <n v="2.0820300370317799"/>
    <n v="6.6758157617864002"/>
    <n v="1.286202066556660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862645"/>
    <n v="2500.0000004656613"/>
  </r>
  <r>
    <n v="176"/>
    <s v="City of Cocoa Beach"/>
    <x v="0"/>
    <x v="0"/>
    <s v="BR3-5, BR7"/>
    <n v="0.59"/>
    <n v="0.64"/>
    <n v="0.25204497088324601"/>
    <n v="8.5344823257316751"/>
    <n v="1.4754381860251595"/>
    <n v="2.1510733492926177"/>
    <n v="0.3718767746367406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81432634153245"/>
    <n v="1019.9898091524835"/>
  </r>
  <r>
    <n v="177"/>
    <s v="City of Cocoa Beach"/>
    <x v="0"/>
    <x v="0"/>
    <s v="BR3-5, BR7"/>
    <n v="0.59"/>
    <n v="0.64"/>
    <n v="0.32440697333596502"/>
    <n v="10.782714417635473"/>
    <n v="2.0776258093850712"/>
    <n v="3.4979877485711968"/>
    <n v="0.6739963005472955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2.54977856582317"/>
    <n v="1312.8284435159967"/>
  </r>
  <r>
    <n v="178"/>
    <s v="City of Cocoa Beach"/>
    <x v="0"/>
    <x v="0"/>
    <s v="BR3-5, BR7"/>
    <n v="0.59"/>
    <n v="0.64"/>
    <n v="0.29335648012482701"/>
    <n v="10.782714417635473"/>
    <n v="2.0776258093850712"/>
    <n v="3.1631791477487665"/>
    <n v="0.6094849944576993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52350305026684"/>
    <n v="1187.171555645813"/>
  </r>
  <r>
    <n v="179"/>
    <s v="City of Cocoa Beach"/>
    <x v="0"/>
    <x v="0"/>
    <s v="BR3-5, BR7"/>
    <n v="0.59"/>
    <n v="0.64"/>
    <n v="0.61776345357585905"/>
    <n v="10.794972646833088"/>
    <n v="2.0799086134848732"/>
    <n v="6.6687395835645402"/>
    <n v="1.284891528188591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180"/>
    <s v="City of Cocoa Beach"/>
    <x v="0"/>
    <x v="0"/>
    <s v="BR3-5, BR7"/>
    <n v="0.59"/>
    <n v="0.64"/>
    <n v="0.55574354131481196"/>
    <n v="7.8158993568162369"/>
    <n v="1.0621180944037492"/>
    <n v="4.343635587117217"/>
    <n v="0.59026527107847937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9.98538313170312"/>
    <n v="2249.0143193771669"/>
  </r>
  <r>
    <n v="181"/>
    <s v="City of Cocoa Beach"/>
    <x v="0"/>
    <x v="0"/>
    <s v="BR3-5, BR7"/>
    <n v="0.59"/>
    <n v="0.64"/>
    <n v="6.2019912284060903E-2"/>
    <n v="7.8158993568162369"/>
    <n v="1.0621180944037492"/>
    <n v="0.48474139253079107"/>
    <n v="6.5872471050234443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0.06423755844472"/>
    <n v="250.98568034343634"/>
  </r>
  <r>
    <n v="182"/>
    <s v="City of Cocoa Beach"/>
    <x v="0"/>
    <x v="0"/>
    <s v="BR3-5, BR7"/>
    <n v="0.59"/>
    <n v="0.64"/>
    <n v="0.25153945432472102"/>
    <n v="10.789351426611127"/>
    <n v="2.0788821302882661"/>
    <n v="2.713947570367413"/>
    <n v="0.5229208766581240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12113871149739"/>
    <n v="1017.944056220987"/>
  </r>
  <r>
    <n v="183"/>
    <s v="City of Cocoa Beach"/>
    <x v="0"/>
    <x v="0"/>
    <s v="BR3-5, BR7"/>
    <n v="0.59"/>
    <n v="0.64"/>
    <n v="0.119388344786183"/>
    <n v="10.806427154527489"/>
    <n v="2.0820300371093414"/>
    <n v="1.2901614510314983"/>
    <n v="0.2485701199255994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2.29335155489929"/>
    <n v="483.14748985766835"/>
  </r>
  <r>
    <n v="184"/>
    <s v="City of Cocoa Beach"/>
    <x v="0"/>
    <x v="0"/>
    <s v="BR3-5, BR7"/>
    <n v="0.59"/>
    <n v="0.64"/>
    <n v="0.49837510897378501"/>
    <n v="10.806427154527489"/>
    <n v="2.0820300371093414"/>
    <n v="5.3856543107549069"/>
    <n v="1.037631946631061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2.81601691025384"/>
    <n v="2016.8525105148608"/>
  </r>
  <r>
    <n v="185"/>
    <s v="City of Cocoa Beach"/>
    <x v="0"/>
    <x v="0"/>
    <s v="BR3-5, BR7"/>
    <n v="0.59"/>
    <n v="0.64"/>
    <n v="0.34062891485164198"/>
    <n v="10.511845858126696"/>
    <n v="1.3831271150873534"/>
    <n v="3.5806386477414236"/>
    <n v="0.47113308831408734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5.16657714180752"/>
    <n v="1378.4763117225114"/>
  </r>
  <r>
    <n v="186"/>
    <s v="City of Cocoa Beach"/>
    <x v="0"/>
    <x v="0"/>
    <s v="BR3-5, BR7"/>
    <n v="0.59"/>
    <n v="0.64"/>
    <n v="3.3020964727115798E-2"/>
    <n v="11.752019720011305"/>
    <n v="2.3816107627885503"/>
    <n v="0.38806302864686254"/>
    <n v="7.864308499176006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37998277373498"/>
    <n v="133.63110317977237"/>
  </r>
  <r>
    <n v="187"/>
    <s v="City of Cocoa Beach"/>
    <x v="0"/>
    <x v="0"/>
    <s v="BR3-5, BR7"/>
    <n v="0.59"/>
    <n v="0.64"/>
    <n v="0.58474248917093197"/>
    <n v="11.752019720011305"/>
    <n v="2.3816107627885503"/>
    <n v="6.8719052638652895"/>
    <n v="1.39262900566925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4.68949454329794"/>
    <n v="2366.3688977515503"/>
  </r>
  <r>
    <n v="188"/>
    <s v="City of Cocoa Beach"/>
    <x v="0"/>
    <x v="0"/>
    <s v="BR3-5, BR7"/>
    <n v="0.59"/>
    <n v="0.64"/>
    <n v="0.27609133266623898"/>
    <n v="7.3817894181513424"/>
    <n v="1.0081160531733058"/>
    <n v="2.0380480779189449"/>
    <n v="0.2783321046028470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92335586267484"/>
    <n v="1117.3019827693431"/>
  </r>
  <r>
    <n v="189"/>
    <s v="City of Cocoa Beach"/>
    <x v="0"/>
    <x v="0"/>
    <s v="BR3-5, BR7"/>
    <n v="0.59"/>
    <n v="0.64"/>
    <n v="0.107423903662098"/>
    <n v="10.794972647637376"/>
    <n v="2.0799086136398386"/>
    <n v="1.1596381017347805"/>
    <n v="0.2234319025376138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55217332660598"/>
    <n v="434.72911445423961"/>
  </r>
  <r>
    <n v="190"/>
    <s v="City of Cocoa Beach"/>
    <x v="0"/>
    <x v="0"/>
    <s v="BR3-5, BR7"/>
    <n v="0.59"/>
    <n v="0.64"/>
    <n v="0.51033954991376196"/>
    <n v="10.794972647637376"/>
    <n v="2.0799086136398386"/>
    <n v="5.5091014823266296"/>
    <n v="1.061459625746711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2.77384415536565"/>
    <n v="2065.2708851732314"/>
  </r>
  <r>
    <n v="191"/>
    <s v="City of Cocoa Beach"/>
    <x v="0"/>
    <x v="0"/>
    <s v="BR3-5, BR7"/>
    <n v="0.59"/>
    <n v="0.64"/>
    <n v="7.8372097931723506E-2"/>
    <n v="11.620405713354641"/>
    <n v="1.5341880191229347"/>
    <n v="0.91071557457338925"/>
    <n v="0.1202375336803795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70509501588114"/>
    <n v="317.1606278519572"/>
  </r>
  <r>
    <n v="192"/>
    <s v="City of Cocoa Beach"/>
    <x v="0"/>
    <x v="0"/>
    <s v="BR3-5, BR7"/>
    <n v="0.59"/>
    <n v="0.64"/>
    <n v="0.53939135582824405"/>
    <n v="11.620405713354641"/>
    <n v="1.5341880191229347"/>
    <n v="6.2679463930006332"/>
    <n v="0.82752775573016779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7.33224479150542"/>
    <n v="2182.8393725205715"/>
  </r>
  <r>
    <n v="193"/>
    <s v="City of Cocoa Beach"/>
    <x v="0"/>
    <x v="0"/>
    <s v="BR3-5, BR7"/>
    <n v="0.59"/>
    <n v="0.64"/>
    <n v="0.61776345357585905"/>
    <n v="7.3817771818438622"/>
    <n v="1.0081143820855112"/>
    <n v="4.5601921653833362"/>
    <n v="0.62277622227663854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194"/>
    <s v="City of Cocoa Beach"/>
    <x v="0"/>
    <x v="0"/>
    <s v="BR3-5, BR7"/>
    <n v="0.59"/>
    <n v="0.64"/>
    <n v="9.8820943611778095E-2"/>
    <n v="10.778632386786191"/>
    <n v="2.0768542518767825"/>
    <n v="1.0651546233066833"/>
    <n v="0.2052366969145971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6.04252541091822"/>
    <n v="399.91417032295254"/>
  </r>
  <r>
    <n v="195"/>
    <s v="City of Cocoa Beach"/>
    <x v="0"/>
    <x v="0"/>
    <s v="BR3-5, BR7"/>
    <n v="0.59"/>
    <n v="0.64"/>
    <n v="0.14832254190811001"/>
    <n v="10.778632386786191"/>
    <n v="2.0768542518767825"/>
    <n v="1.5987141539012066"/>
    <n v="0.3080443018110305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04767077906166"/>
    <n v="600.24003130752749"/>
  </r>
  <r>
    <n v="196"/>
    <s v="City of Cocoa Beach"/>
    <x v="0"/>
    <x v="0"/>
    <s v="BR3-5, BR7"/>
    <n v="0.59"/>
    <n v="0.64"/>
    <n v="0.35311082019670798"/>
    <n v="10.778632386786191"/>
    <n v="2.0768542518767825"/>
    <n v="3.8060517226968718"/>
    <n v="0.7333597083092310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19878435860227"/>
    <n v="1428.9887905319797"/>
  </r>
  <r>
    <n v="197"/>
    <s v="City of Cocoa Beach"/>
    <x v="0"/>
    <x v="0"/>
    <s v="BR3-5, BR7"/>
    <n v="0.59"/>
    <n v="0.64"/>
    <n v="1.7509147928303902E-2"/>
    <n v="10.778632386786191"/>
    <n v="2.0768542518767825"/>
    <n v="0.18872466892504677"/>
    <n v="3.636394832163751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86562396657075"/>
    <n v="70.857007744408108"/>
  </r>
  <r>
    <n v="198"/>
    <s v="City of Cocoa Beach"/>
    <x v="0"/>
    <x v="0"/>
    <s v="BR3-5, BR7"/>
    <n v="0.59"/>
    <n v="0.64"/>
    <n v="2.1714613378569199E-3"/>
    <n v="11.62023656092277"/>
    <n v="1.5341654718870641"/>
    <n v="2.5232894428795252E-2"/>
    <n v="3.3313810080777772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134598947334"/>
    <n v="8.787592261099574"/>
  </r>
  <r>
    <n v="199"/>
    <s v="City of Cocoa Beach"/>
    <x v="0"/>
    <x v="0"/>
    <s v="BR3-5, BR7"/>
    <n v="0.59"/>
    <n v="0.64"/>
    <n v="0.566701476431131"/>
    <n v="11.62023656092277"/>
    <n v="1.5341654718870641"/>
    <n v="6.585205215553942"/>
    <n v="0.86941383800806205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1.54248726995726"/>
    <n v="2293.359509478883"/>
  </r>
  <r>
    <n v="200"/>
    <s v="City of Cocoa Beach"/>
    <x v="0"/>
    <x v="0"/>
    <s v="BR3-5, BR7"/>
    <n v="0.59"/>
    <n v="0.64"/>
    <n v="2.1480923441727199E-2"/>
    <n v="11.62023656092277"/>
    <n v="1.5341654718870641"/>
    <n v="0.24961341193994138"/>
    <n v="3.2955291048547303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7.668069113487164"/>
    <n v="86.930212989236423"/>
  </r>
  <r>
    <n v="201"/>
    <s v="City of Cocoa Beach"/>
    <x v="0"/>
    <x v="0"/>
    <s v="BR3-5, BR7"/>
    <n v="0.59"/>
    <n v="0.64"/>
    <n v="0.45856457610511397"/>
    <n v="11.305806831598504"/>
    <n v="2.2405178492083713"/>
    <n v="5.1844425172582698"/>
    <n v="1.027422117778178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8.92547396379325"/>
    <n v="1855.7449998961156"/>
  </r>
  <r>
    <n v="202"/>
    <s v="City of Cocoa Beach"/>
    <x v="0"/>
    <x v="0"/>
    <s v="BR3-5, BR7"/>
    <n v="0.59"/>
    <n v="0.64"/>
    <n v="0.59983684620517996"/>
    <n v="11.625455117056786"/>
    <n v="1.5348563851534829"/>
    <n v="6.9733763331152137"/>
    <n v="0.9206634134483481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7.11287783369144"/>
    <n v="2427.453593457592"/>
  </r>
  <r>
    <n v="203"/>
    <s v="City of Cocoa Beach"/>
    <x v="0"/>
    <x v="0"/>
    <s v="BR3-5, BR7"/>
    <n v="0.59"/>
    <n v="0.64"/>
    <n v="3.7150410643854799E-6"/>
    <n v="11.430585878250074"/>
    <n v="1.5265567579215125"/>
    <n v="4.2465095927683793E-5"/>
    <n v="5.6712210427935834E-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.7603397508794849"/>
    <n v="1.5034237790888094E-2"/>
  </r>
  <r>
    <n v="204"/>
    <s v="City of Cocoa Beach"/>
    <x v="0"/>
    <x v="0"/>
    <s v="BR3-5, BR7"/>
    <n v="0.59"/>
    <n v="0.64"/>
    <n v="0.15723532899430401"/>
    <n v="11.430585878250074"/>
    <n v="1.5265567579215125"/>
    <n v="1.7972919311642959"/>
    <n v="0.2400286540602671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6.55315142042576"/>
    <n v="636.30880096877627"/>
  </r>
  <r>
    <n v="205"/>
    <s v="Natural Lands"/>
    <x v="0"/>
    <x v="0"/>
    <s v="BR3-5, BR7"/>
    <n v="0.59"/>
    <n v="0.64"/>
    <n v="1.63716015988838E-2"/>
    <n v="11.430585878250074"/>
    <n v="1.5265567579215125"/>
    <n v="0.18713699804053749"/>
    <n v="2.4992179058774704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670029175061259"/>
    <n v="66.253521075417069"/>
  </r>
  <r>
    <n v="206"/>
    <s v="City of Cocoa Beach"/>
    <x v="0"/>
    <x v="0"/>
    <s v="BR3-5, BR7"/>
    <n v="0.59"/>
    <n v="0.64"/>
    <n v="0.42844313503957399"/>
    <n v="11.430585878250074"/>
    <n v="1.5265567579215125"/>
    <n v="4.897356049016544"/>
    <n v="0.6540427631797408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24021453945971"/>
    <n v="1733.8478526680897"/>
  </r>
  <r>
    <n v="207"/>
    <s v="City of Cocoa Beach"/>
    <x v="0"/>
    <x v="0"/>
    <s v="BR3-5, BR7"/>
    <n v="0.59"/>
    <n v="0.64"/>
    <n v="1.4028680538595101E-2"/>
    <n v="11.430585878250074"/>
    <n v="1.5265567579215125"/>
    <n v="0.1603560376549468"/>
    <n v="2.141557708091435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8.446671160928958"/>
    <n v="56.772055935411593"/>
  </r>
  <r>
    <n v="208"/>
    <s v="City of Cocoa Beach"/>
    <x v="0"/>
    <x v="0"/>
    <s v="BR3-5, BR7"/>
    <n v="0.59"/>
    <n v="0.64"/>
    <n v="1.0416556259408799E-3"/>
    <n v="11.430585878250074"/>
    <n v="1.5265567579215125"/>
    <n v="1.1906734087879563E-2"/>
    <n v="1.590146435207013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.4635438439207533"/>
    <n v="4.2154307597679415"/>
  </r>
  <r>
    <n v="209"/>
    <s v="City of Cocoa Beach"/>
    <x v="0"/>
    <x v="0"/>
    <s v="BR3-5, BR7"/>
    <n v="0.59"/>
    <n v="0.64"/>
    <n v="6.3933699064570404E-4"/>
    <n v="11.430585878250074"/>
    <n v="1.5265567579215125"/>
    <n v="7.3079963767176846E-3"/>
    <n v="9.7598420365940233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.6609580834510851"/>
    <n v="2.5873050066724566"/>
  </r>
  <r>
    <n v="210"/>
    <s v="City of Cocoa Beach"/>
    <x v="0"/>
    <x v="0"/>
    <s v="BR3-5, BR7"/>
    <n v="0.59"/>
    <n v="0.64"/>
    <n v="2.1396650002683901E-2"/>
    <n v="9.5130834723604387"/>
    <n v="1.378513516495256"/>
    <n v="0.20354811750441315"/>
    <n v="2.949557123641801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2.59324030275252"/>
    <n v="86.589170481206239"/>
  </r>
  <r>
    <n v="211"/>
    <s v="City of Cocoa Beach"/>
    <x v="0"/>
    <x v="0"/>
    <s v="BR3-5, BR7"/>
    <n v="0.59"/>
    <n v="0.64"/>
    <n v="1.17987783607429E-2"/>
    <n v="9.5130834723604387"/>
    <n v="1.378513516495256"/>
    <n v="0.11224276341762728"/>
    <n v="1.6264775448415827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9.921716077953462"/>
    <n v="47.747961985646533"/>
  </r>
  <r>
    <n v="212"/>
    <s v="City of Cocoa Beach"/>
    <x v="0"/>
    <x v="0"/>
    <s v="BR3-5, BR7"/>
    <n v="0.59"/>
    <n v="0.64"/>
    <n v="6.7541803886524907E-2"/>
    <n v="9.5130834723604387"/>
    <n v="1.378513516495256"/>
    <n v="0.64253081824631009"/>
    <n v="9.3107289586046402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0.572748104151344"/>
    <n v="273.33198283866466"/>
  </r>
  <r>
    <n v="213"/>
    <s v="City of Cocoa Beach"/>
    <x v="0"/>
    <x v="0"/>
    <s v="BR3-5, BR7"/>
    <n v="0.59"/>
    <n v="0.64"/>
    <n v="4.6525504539115196E-3"/>
    <n v="9.5130834723604387"/>
    <n v="1.378513516495256"/>
    <n v="4.4260100827428733E-2"/>
    <n v="6.4136036868931686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.163426799530782"/>
    <n v="18.82820368495187"/>
  </r>
  <r>
    <n v="214"/>
    <s v="City of Cocoa Beach"/>
    <x v="0"/>
    <x v="0"/>
    <s v="BR3-5, BR7"/>
    <n v="0.59"/>
    <n v="0.64"/>
    <n v="0.131812162502666"/>
    <n v="9.5130834723604387"/>
    <n v="1.378513516495256"/>
    <n v="1.2539401045602003"/>
    <n v="0.1817048476483942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36276278315728"/>
    <n v="533.42489637434483"/>
  </r>
  <r>
    <n v="215"/>
    <s v="City of Cocoa Beach"/>
    <x v="0"/>
    <x v="0"/>
    <s v="BR3-5, BR7"/>
    <n v="0.59"/>
    <n v="0.64"/>
    <n v="0.57520711563018501"/>
    <n v="7.6798407945968536"/>
    <n v="1.0451951489014339"/>
    <n v="4.4174990719590843"/>
    <n v="0.601203686870255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3.13603476362937"/>
    <n v="2327.7806100981934"/>
  </r>
  <r>
    <n v="216"/>
    <s v="City of Cocoa Beach"/>
    <x v="0"/>
    <x v="0"/>
    <s v="BR3-5, BR7"/>
    <n v="0.59"/>
    <n v="0.64"/>
    <n v="4.25563381988227E-2"/>
    <n v="7.6798407945968536"/>
    <n v="1.0451951489014339"/>
    <n v="0.32682590216797897"/>
    <n v="4.447967824041827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91358600112311"/>
    <n v="172.21939055373207"/>
  </r>
  <r>
    <n v="217"/>
    <s v="City of Cocoa Beach"/>
    <x v="0"/>
    <x v="0"/>
    <s v="BR3-5, BR7"/>
    <n v="0.59"/>
    <n v="0.64"/>
    <n v="0.11292096300917499"/>
    <n v="11.964439183040374"/>
    <n v="1.7291716310239325"/>
    <n v="1.3510359944136261"/>
    <n v="0.1952597257833682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8.28741047558609"/>
    <n v="456.97492437727374"/>
  </r>
  <r>
    <n v="218"/>
    <s v="City of Cocoa Beach"/>
    <x v="0"/>
    <x v="0"/>
    <s v="BR3-5, BR7"/>
    <n v="0.59"/>
    <n v="0.64"/>
    <n v="4.03982925076651E-2"/>
    <n v="11.964439183040374"/>
    <n v="1.7291716310239325"/>
    <n v="0.48334291380663469"/>
    <n v="6.985558134606116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57058948909977"/>
    <n v="163.48608948863836"/>
  </r>
  <r>
    <n v="219"/>
    <s v="City of Cocoa Beach"/>
    <x v="0"/>
    <x v="0"/>
    <s v="BR3-5, BR7"/>
    <n v="0.59"/>
    <n v="0.64"/>
    <n v="0.46444419831216699"/>
    <n v="11.964439183040374"/>
    <n v="1.7291716310239325"/>
    <n v="5.5568143646218653"/>
    <n v="0.80310373191505258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5.20429188244856"/>
    <n v="1879.5389867860135"/>
  </r>
  <r>
    <n v="220"/>
    <s v="City of Cocoa Beach"/>
    <x v="0"/>
    <x v="0"/>
    <s v="BR3-5, BR7"/>
    <n v="0.59"/>
    <n v="0.64"/>
    <n v="3.6723177247289999E-3"/>
    <n v="9.7515968682342216"/>
    <n v="1.7058950887532365"/>
    <n v="3.5810962023628337E-2"/>
    <n v="6.2645887709566611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3.117327708555067"/>
    <n v="14.861342569412898"/>
  </r>
  <r>
    <n v="221"/>
    <s v="City of Cocoa Beach"/>
    <x v="0"/>
    <x v="0"/>
    <s v="BR3-5, BR7"/>
    <n v="0.59"/>
    <n v="0.64"/>
    <n v="4.1454914921743103E-3"/>
    <n v="9.7515968682342216"/>
    <n v="1.7058950887532365"/>
    <n v="4.0425161852378613E-2"/>
    <n v="7.0717735769684816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.689425194771413"/>
    <n v="16.776208869110164"/>
  </r>
  <r>
    <n v="222"/>
    <s v="City of Cocoa Beach"/>
    <x v="0"/>
    <x v="0"/>
    <s v="BR3-5, BR7"/>
    <n v="0.59"/>
    <n v="0.64"/>
    <n v="0.146949950646067"/>
    <n v="9.7515968682342216"/>
    <n v="1.7058950887532365"/>
    <n v="1.4329966785073605"/>
    <n v="0.25068119909965619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910074137731002"/>
    <n v="594.6853515433977"/>
  </r>
  <r>
    <n v="223"/>
    <s v="City of Cocoa Beach"/>
    <x v="0"/>
    <x v="0"/>
    <s v="BR3-5, BR7"/>
    <n v="0.59"/>
    <n v="0.64"/>
    <n v="0.169107319781755"/>
    <n v="9.7515968682342216"/>
    <n v="1.7058950887532365"/>
    <n v="1.6490664099792451"/>
    <n v="0.28847934628791888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51606670640957"/>
    <n v="684.35304313364543"/>
  </r>
  <r>
    <n v="224"/>
    <s v="City of Cocoa Beach"/>
    <x v="0"/>
    <x v="0"/>
    <s v="BR3-5, BR7"/>
    <n v="0.59"/>
    <n v="0.64"/>
    <n v="1.1680696019110599E-2"/>
    <n v="9.7515968682342216"/>
    <n v="1.7058950887532365"/>
    <n v="0.11390543871875486"/>
    <n v="1.9926041972220251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29374827330652"/>
    <n v="47.270099703040017"/>
  </r>
  <r>
    <n v="225"/>
    <s v="City of Cocoa Beach"/>
    <x v="0"/>
    <x v="0"/>
    <s v="BR3-5, BR7"/>
    <n v="0.59"/>
    <n v="0.64"/>
    <n v="1.56005473192075E-2"/>
    <n v="9.7515968682342216"/>
    <n v="1.7058950887532365"/>
    <n v="0.15213024838072364"/>
    <n v="2.661289705369854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70508383892696"/>
    <n v="63.13317511169015"/>
  </r>
  <r>
    <n v="226"/>
    <s v="City of Cocoa Beach"/>
    <x v="0"/>
    <x v="0"/>
    <s v="BR3-5, BR7"/>
    <n v="0.59"/>
    <n v="0.64"/>
    <n v="0.617763453759967"/>
    <n v="10.788827957176611"/>
    <n v="2.0787869299552422"/>
    <n v="6.664943620847513"/>
    <n v="1.284198593480228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227"/>
    <s v="City of Cocoa Beach"/>
    <x v="0"/>
    <x v="0"/>
    <s v="BR3-5, BR7"/>
    <n v="0.59"/>
    <n v="0.64"/>
    <n v="2.0693265027787899E-2"/>
    <n v="8.2695381231297631"/>
    <n v="1.1221468200854829"/>
    <n v="0.1711237440393199"/>
    <n v="2.3220881548118324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36739321815958"/>
    <n v="83.742672478128767"/>
  </r>
  <r>
    <n v="228"/>
    <s v="City of Cocoa Beach"/>
    <x v="0"/>
    <x v="0"/>
    <s v="BR3-5, BR7"/>
    <n v="0.59"/>
    <n v="0.64"/>
    <n v="0.22665016085971701"/>
    <n v="8.2695381231297631"/>
    <n v="1.1221468200854829"/>
    <n v="1.8742921458429231"/>
    <n v="0.2543347572805946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6.71086360920734"/>
    <n v="917.22065911313734"/>
  </r>
  <r>
    <n v="229"/>
    <s v="City of Cocoa Beach"/>
    <x v="0"/>
    <x v="0"/>
    <s v="BR3-5, BR7"/>
    <n v="0.59"/>
    <n v="0.64"/>
    <n v="2.14546296813279E-3"/>
    <n v="11.579550042135651"/>
    <n v="1.5286200724267165"/>
    <n v="2.4843495803042525E-2"/>
    <n v="3.2795977577359837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6938392469874"/>
    <n v="8.6823805916095651"/>
  </r>
  <r>
    <n v="230"/>
    <s v="City of Cocoa Beach"/>
    <x v="0"/>
    <x v="0"/>
    <s v="BR3-5, BR7"/>
    <n v="0.59"/>
    <n v="0.64"/>
    <n v="0.52530574847385103"/>
    <n v="11.579550042135651"/>
    <n v="1.5286200724267165"/>
    <n v="6.082804201874481"/>
    <n v="0.8029929112782686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5.04470332696292"/>
    <n v="2125.8369419350429"/>
  </r>
  <r>
    <n v="231"/>
    <s v="City of Cocoa Beach"/>
    <x v="0"/>
    <x v="0"/>
    <s v="BR3-5, BR7"/>
    <n v="0.59"/>
    <n v="0.64"/>
    <n v="0.617763453759967"/>
    <n v="7.3817771823938481"/>
    <n v="1.0081143821606215"/>
    <n v="4.5601921670821417"/>
    <n v="0.62277622250864084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232"/>
    <s v="City of Cocoa Beach"/>
    <x v="0"/>
    <x v="0"/>
    <s v="BR3-5, BR7"/>
    <n v="0.59"/>
    <n v="0.64"/>
    <n v="0.26140274850725298"/>
    <n v="10.794972647235232"/>
    <n v="2.0799086135623561"/>
    <n v="2.8218355200479062"/>
    <n v="0.5436938282291098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33674034230719"/>
    <n v="1057.8593916295899"/>
  </r>
  <r>
    <n v="233"/>
    <s v="City of Cocoa Beach"/>
    <x v="0"/>
    <x v="0"/>
    <s v="BR3-5, BR7"/>
    <n v="0.59"/>
    <n v="0.64"/>
    <n v="6.2501326608105201E-2"/>
    <n v="10.794972647235232"/>
    <n v="2.0799086135623561"/>
    <n v="0.67470011115041129"/>
    <n v="0.1299970475712720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0.1260055899567"/>
    <n v="252.9338949925305"/>
  </r>
  <r>
    <n v="234"/>
    <s v="City of Cocoa Beach"/>
    <x v="0"/>
    <x v="0"/>
    <s v="BR3-5, BR7"/>
    <n v="0.59"/>
    <n v="0.64"/>
    <n v="0.29385937871364898"/>
    <n v="10.794972647235232"/>
    <n v="2.0799086135623561"/>
    <n v="3.17220395534738"/>
    <n v="0.6112006529626009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59928300730661"/>
    <n v="1189.2067140298054"/>
  </r>
  <r>
    <n v="235"/>
    <s v="City of Cocoa Beach"/>
    <x v="0"/>
    <x v="0"/>
    <s v="BR3-5, BR7"/>
    <n v="0.59"/>
    <n v="0.64"/>
    <n v="0.17402665155261299"/>
    <n v="8.6581349508299752"/>
    <n v="1.1692963229364706"/>
    <n v="1.506746234183588"/>
    <n v="0.20348872375341678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39480803708574"/>
    <n v="704.26087250445971"/>
  </r>
  <r>
    <n v="236"/>
    <s v="City of Cocoa Beach"/>
    <x v="0"/>
    <x v="0"/>
    <s v="BR3-5, BR7"/>
    <n v="0.59"/>
    <n v="0.64"/>
    <n v="0.31179882615600801"/>
    <n v="8.6581349508299752"/>
    <n v="1.1692963229364706"/>
    <n v="2.6995963143690926"/>
    <n v="0.3645852209201280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63843596441527"/>
    <n v="1261.8050821262223"/>
  </r>
  <r>
    <n v="237"/>
    <s v="City of Cocoa Beach"/>
    <x v="0"/>
    <x v="0"/>
    <s v="BR3-5, BR7"/>
    <n v="0.59"/>
    <n v="0.64"/>
    <n v="2.5900114113379599E-2"/>
    <n v="8.6581349508299752"/>
    <n v="1.1692963229364706"/>
    <n v="0.22424668323553662"/>
    <n v="3.0284908196409752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9.311057774307528"/>
    <n v="104.81404314062323"/>
  </r>
  <r>
    <n v="238"/>
    <s v="City of Cocoa Beach"/>
    <x v="0"/>
    <x v="0"/>
    <s v="BR3-5, BR7"/>
    <n v="0.59"/>
    <n v="0.64"/>
    <n v="0.106037861822899"/>
    <n v="8.6581349508299752"/>
    <n v="1.1692963229364706"/>
    <n v="0.91809011756012127"/>
    <n v="0.1239896819215613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17405163734793"/>
    <n v="429.12000213556234"/>
  </r>
  <r>
    <n v="239"/>
    <s v="City of Cocoa Beach"/>
    <x v="0"/>
    <x v="0"/>
    <s v="BR3-5, BR7"/>
    <n v="0.59"/>
    <n v="0.64"/>
    <n v="0.617763453759967"/>
    <n v="11.238688549158486"/>
    <n v="2.2195340588455252"/>
    <n v="6.9428510538607391"/>
    <n v="1.371147025930289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240"/>
    <s v="City of Cocoa Beach"/>
    <x v="0"/>
    <x v="0"/>
    <s v="BR3-5, BR7"/>
    <n v="0.59"/>
    <n v="0.64"/>
    <n v="1.0126389008477199E-3"/>
    <n v="11.794272425868108"/>
    <n v="2.3949625010971269"/>
    <n v="1.1943339065629652E-2"/>
    <n v="2.425232194682500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481308233474541"/>
    <n v="4.0980042394676692"/>
  </r>
  <r>
    <n v="241"/>
    <s v="City of Cocoa Beach"/>
    <x v="0"/>
    <x v="0"/>
    <s v="BR3-5, BR7"/>
    <n v="0.59"/>
    <n v="0.64"/>
    <n v="2.6543092855944202E-2"/>
    <n v="11.794272425868108"/>
    <n v="2.3949625010971269"/>
    <n v="0.31305646816811949"/>
    <n v="6.356971205312540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3.953291316152232"/>
    <n v="107.41608579443742"/>
  </r>
  <r>
    <n v="242"/>
    <s v="City of Cocoa Beach"/>
    <x v="0"/>
    <x v="0"/>
    <s v="BR3-5, BR7"/>
    <n v="0.59"/>
    <n v="0.64"/>
    <n v="0.61776345394407495"/>
    <n v="10.797052916750507"/>
    <n v="2.0803219520305007"/>
    <n v="6.6700247022687424"/>
    <n v="1.285146874402042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4470348"/>
    <n v="2500.0000011175871"/>
  </r>
  <r>
    <n v="243"/>
    <s v="City of Cocoa Beach"/>
    <x v="0"/>
    <x v="0"/>
    <s v="BR3-5, BR7"/>
    <n v="0.59"/>
    <n v="0.64"/>
    <n v="5.2829841364611899E-2"/>
    <n v="11.794272425868108"/>
    <n v="2.3949625010971269"/>
    <n v="0.62308954126962846"/>
    <n v="0.1265254890071553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20692043032282"/>
    <n v="213.79478282075286"/>
  </r>
  <r>
    <n v="244"/>
    <s v="City of Cocoa Beach"/>
    <x v="0"/>
    <x v="0"/>
    <s v="BR3-5, BR7"/>
    <n v="0.59"/>
    <n v="0.64"/>
    <n v="3.2233824263980101E-3"/>
    <n v="11.794272425868108"/>
    <n v="2.3949625010971269"/>
    <n v="3.8017450469693889E-2"/>
    <n v="7.719880037918703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65960186886541"/>
    <n v="13.044565874120092"/>
  </r>
  <r>
    <n v="245"/>
    <s v="City of Cocoa Beach"/>
    <x v="0"/>
    <x v="0"/>
    <s v="BR3-5, BR7"/>
    <n v="0.59"/>
    <n v="0.64"/>
    <n v="0.56171022992292996"/>
    <n v="11.794272425868108"/>
    <n v="2.3949625010971269"/>
    <n v="6.6249634761080483"/>
    <n v="1.345274937148062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96075012331099"/>
    <n v="2273.1606514913915"/>
  </r>
  <r>
    <n v="246"/>
    <s v="City of Cocoa Beach"/>
    <x v="0"/>
    <x v="0"/>
    <s v="BR3-5, BR7"/>
    <n v="0.59"/>
    <n v="0.64"/>
    <n v="2.6079745727711299E-2"/>
    <n v="7.3807862401086837"/>
    <n v="1.0079785473586969"/>
    <n v="0.19248902841262477"/>
    <n v="2.6287824214102615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40669431588961"/>
    <n v="105.54098649274729"/>
  </r>
  <r>
    <n v="247"/>
    <s v="City of Cocoa Beach"/>
    <x v="0"/>
    <x v="0"/>
    <s v="BR3-5, BR7"/>
    <n v="0.59"/>
    <n v="0.64"/>
    <n v="0.229784317328313"/>
    <n v="11.615912471890081"/>
    <n v="1.5335921660948182"/>
    <n v="2.6691545174986988"/>
    <n v="0.3523954289461466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7.19772463274813"/>
    <n v="929.90414034688411"/>
  </r>
  <r>
    <n v="248"/>
    <s v="City of Cocoa Beach"/>
    <x v="0"/>
    <x v="0"/>
    <s v="BR3-5, BR7"/>
    <n v="0.59"/>
    <n v="0.64"/>
    <n v="0.38797913624754599"/>
    <n v="11.615912471890081"/>
    <n v="1.5335921660948182"/>
    <n v="4.5067316875710102"/>
    <n v="0.5950017639574706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2.80539339391208"/>
    <n v="1570.0958592805869"/>
  </r>
  <r>
    <n v="249"/>
    <s v="City of Cocoa Beach"/>
    <x v="0"/>
    <x v="0"/>
    <s v="BR3-5, BR7"/>
    <n v="0.59"/>
    <n v="0.64"/>
    <n v="0.180137479525637"/>
    <n v="10.332691937873442"/>
    <n v="1.8619636521380654"/>
    <n v="1.8613050824033917"/>
    <n v="0.33540943926450101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75116454307422"/>
    <n v="728.99051593327272"/>
  </r>
  <r>
    <n v="250"/>
    <s v="City of Cocoa Beach"/>
    <x v="0"/>
    <x v="0"/>
    <s v="BR3-5, BR7"/>
    <n v="0.59"/>
    <n v="0.64"/>
    <n v="1.41493905092936E-2"/>
    <n v="10.332691937873442"/>
    <n v="1.8619636521380654"/>
    <n v="0.14620129324120096"/>
    <n v="2.634565082821199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808815861618918"/>
    <n v="57.260551855580609"/>
  </r>
  <r>
    <n v="251"/>
    <s v="City of Cocoa Beach"/>
    <x v="0"/>
    <x v="0"/>
    <s v="BR3-5, BR7"/>
    <n v="0.59"/>
    <n v="0.64"/>
    <n v="0.409370378483839"/>
    <n v="10.332691937873442"/>
    <n v="1.8619636521380654"/>
    <n v="4.2298980093641623"/>
    <n v="0.7622327649989110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3.05051463907839"/>
    <n v="1656.6631453076407"/>
  </r>
  <r>
    <n v="252"/>
    <s v="City of Cocoa Beach"/>
    <x v="0"/>
    <x v="0"/>
    <s v="BR3-5, BR7"/>
    <n v="0.59"/>
    <n v="0.64"/>
    <n v="0.20903183328476299"/>
    <n v="8.061585324104465"/>
    <n v="1.143742729568334"/>
    <n v="1.6851279594790967"/>
    <n v="0.2390786395677877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84630226527662"/>
    <n v="845.9218170144884"/>
  </r>
  <r>
    <n v="253"/>
    <s v="City of Cocoa Beach"/>
    <x v="0"/>
    <x v="0"/>
    <s v="BR3-5, BR7"/>
    <n v="0.59"/>
    <n v="0.64"/>
    <n v="5.9750220884339698E-2"/>
    <n v="8.061585324104465"/>
    <n v="1.143742729568334"/>
    <n v="0.48168150379319302"/>
    <n v="6.8338880726565562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4.806550255310498"/>
    <n v="241.80056512560873"/>
  </r>
  <r>
    <n v="254"/>
    <s v="City of Cocoa Beach"/>
    <x v="0"/>
    <x v="0"/>
    <s v="BR3-5, BR7"/>
    <n v="0.59"/>
    <n v="0.64"/>
    <n v="0.30299333555255598"/>
    <n v="8.061585324104465"/>
    <n v="1.143742729568334"/>
    <n v="2.4426066271919451"/>
    <n v="0.3465464246458945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23169853868202"/>
    <n v="1226.1705259252612"/>
  </r>
  <r>
    <n v="255"/>
    <s v="City of Cocoa Beach"/>
    <x v="0"/>
    <x v="0"/>
    <s v="BR3-5, BR7"/>
    <n v="0.59"/>
    <n v="0.64"/>
    <n v="4.5988063923240903E-2"/>
    <n v="8.061585324104465"/>
    <n v="1.143742729568334"/>
    <n v="0.37073670120757685"/>
    <n v="5.259851375913057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44917785894673"/>
    <n v="186.10709184150932"/>
  </r>
  <r>
    <n v="256"/>
    <s v="City of Cocoa Beach"/>
    <x v="0"/>
    <x v="0"/>
    <s v="BR3-5, BR7"/>
    <n v="0.59"/>
    <n v="0.64"/>
    <n v="7.2635026452971305E-2"/>
    <n v="11.328109735828614"/>
    <n v="2.2477471750722646"/>
    <n v="0.82281755032407311"/>
    <n v="0.1632651755209654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78077123770171"/>
    <n v="293.94352329240093"/>
  </r>
  <r>
    <n v="257"/>
    <s v="City of Cocoa Beach"/>
    <x v="0"/>
    <x v="0"/>
    <s v="BR3-5, BR7"/>
    <n v="0.59"/>
    <n v="0.64"/>
    <n v="0.54512842700782105"/>
    <n v="11.328109735828614"/>
    <n v="2.2477471750722646"/>
    <n v="6.1752746412642354"/>
    <n v="1.225310881858416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8.26528935217911"/>
    <n v="2206.056475869409"/>
  </r>
  <r>
    <n v="258"/>
    <s v="City of Cocoa Beach"/>
    <x v="0"/>
    <x v="0"/>
    <s v="BR3-5, BR7"/>
    <n v="0.59"/>
    <n v="0.64"/>
    <n v="4.48405688290055E-2"/>
    <n v="10.128101302741413"/>
    <n v="1.4852357938419842"/>
    <n v="0.4541498235727166"/>
    <n v="6.659881784107411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642651965762269"/>
    <n v="181.46334394972996"/>
  </r>
  <r>
    <n v="259"/>
    <s v="City of Cocoa Beach"/>
    <x v="0"/>
    <x v="0"/>
    <s v="BR3-5, BR7"/>
    <n v="0.59"/>
    <n v="0.64"/>
    <n v="1.88164132022277E-2"/>
    <n v="10.128101302741413"/>
    <n v="1.4852357938419842"/>
    <n v="0.19057453906640309"/>
    <n v="2.7946810399669453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2.230105149174221"/>
    <n v="76.147322613967305"/>
  </r>
  <r>
    <n v="260"/>
    <s v="City of Cocoa Beach"/>
    <x v="0"/>
    <x v="0"/>
    <s v="BR3-5, BR7"/>
    <n v="0.59"/>
    <n v="0.64"/>
    <n v="0.13951520435595299"/>
    <n v="10.128101302741413"/>
    <n v="1.4852357938419842"/>
    <n v="1.413024122989762"/>
    <n v="0.207212975294640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50689868510467"/>
    <n v="564.59800077033697"/>
  </r>
  <r>
    <n v="261"/>
    <s v="City of Cocoa Beach"/>
    <x v="0"/>
    <x v="0"/>
    <s v="BR3-5, BR7"/>
    <n v="0.59"/>
    <n v="0.64"/>
    <n v="3.8776668244590701E-3"/>
    <n v="10.128101302741413"/>
    <n v="1.4852357938419842"/>
    <n v="3.9273402416401065E-2"/>
    <n v="5.759249564280193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8.63191986424285"/>
    <n v="15.692360892489596"/>
  </r>
  <r>
    <n v="262"/>
    <s v="City of Cocoa Beach"/>
    <x v="0"/>
    <x v="0"/>
    <s v="BR3-5, BR7"/>
    <n v="0.59"/>
    <n v="0.64"/>
    <n v="8.5355623665917202E-2"/>
    <n v="10.794972645626656"/>
    <n v="2.0799086132524254"/>
    <n v="0.92141162262397935"/>
    <n v="0.1775318968522737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84594586860257"/>
    <n v="345.42195382037431"/>
  </r>
  <r>
    <n v="263"/>
    <s v="City of Cocoa Beach"/>
    <x v="0"/>
    <x v="0"/>
    <s v="BR3-5, BR7"/>
    <n v="0.59"/>
    <n v="0.64"/>
    <n v="0.61776345371394004"/>
    <n v="8.6413750181892741"/>
    <n v="1.1734419275405206"/>
    <n v="5.3383256760739677"/>
    <n v="0.72490953789017498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0745058"/>
    <n v="2500.0000001862645"/>
  </r>
  <r>
    <n v="264"/>
    <s v="City of Cocoa Beach"/>
    <x v="0"/>
    <x v="0"/>
    <s v="BR3-5, BR7"/>
    <n v="0.59"/>
    <n v="0.64"/>
    <n v="2.2762751116212801E-2"/>
    <n v="7.9508606483857882"/>
    <n v="1.3758628951487846"/>
    <n v="0.18098346209889604"/>
    <n v="3.131842465230377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196814753707514"/>
    <n v="92.117585546138628"/>
  </r>
  <r>
    <n v="265"/>
    <s v="Natural Lands"/>
    <x v="0"/>
    <x v="0"/>
    <s v="BR3-5, BR7"/>
    <n v="0.59"/>
    <n v="0.64"/>
    <n v="1.3265057698619799E-3"/>
    <n v="7.9508606483857882"/>
    <n v="1.3758628951487846"/>
    <n v="1.0546862525452311E-2"/>
    <n v="1.825090068953871E-3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.2787361702165612"/>
    <n v="5.3681783941166019"/>
  </r>
  <r>
    <n v="266"/>
    <s v="City of Cocoa Beach"/>
    <x v="0"/>
    <x v="0"/>
    <s v="BR3-5, BR7"/>
    <n v="0.59"/>
    <n v="0.64"/>
    <n v="0.120481254555248"/>
    <n v="7.9508606483857882"/>
    <n v="1.3758628951487846"/>
    <n v="0.95792966571147231"/>
    <n v="0.1657656877035411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67769997988552"/>
    <n v="487.57033877571382"/>
  </r>
  <r>
    <n v="267"/>
    <s v="City of Cocoa Beach"/>
    <x v="0"/>
    <x v="0"/>
    <s v="BR3-5, BR7"/>
    <n v="0.59"/>
    <n v="0.64"/>
    <n v="0.117883106817831"/>
    <n v="9.365929168470787"/>
    <n v="1.3763109089113612"/>
    <n v="1.1040848286150808"/>
    <n v="0.16224380588974407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5.29643594876211"/>
    <n v="477.05600791820331"/>
  </r>
  <r>
    <n v="268"/>
    <s v="City of Cocoa Beach"/>
    <x v="0"/>
    <x v="0"/>
    <s v="BR3-5, BR7"/>
    <n v="0.59"/>
    <n v="0.64"/>
    <n v="1.8107481379017599E-4"/>
    <n v="9.365929168470787"/>
    <n v="1.3763109089113612"/>
    <n v="1.6959338801528256E-3"/>
    <n v="2.4921524154851259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.7610366413463581"/>
    <n v="0.73278377312165965"/>
  </r>
  <r>
    <n v="269"/>
    <s v="City of Cocoa Beach"/>
    <x v="0"/>
    <x v="0"/>
    <s v="BR3-5, BR7"/>
    <n v="0.59"/>
    <n v="0.64"/>
    <n v="8.8713482371417293E-3"/>
    <n v="9.365929168470787"/>
    <n v="1.3763109089113612"/>
    <n v="8.3088419217907619E-2"/>
    <n v="1.220973335552973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263360027505797"/>
    <n v="35.901072588823951"/>
  </r>
  <r>
    <n v="270"/>
    <s v="City of Cocoa Beach"/>
    <x v="0"/>
    <x v="0"/>
    <s v="BR3-5, BR7"/>
    <n v="0.59"/>
    <n v="0.64"/>
    <n v="2.8630702149173501E-2"/>
    <n v="9.365929168470787"/>
    <n v="1.3763109089113612"/>
    <n v="0.26815312837274335"/>
    <n v="3.9404747697699444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550673606103217"/>
    <n v="115.86434087020422"/>
  </r>
  <r>
    <n v="271"/>
    <s v="City of Cocoa Beach"/>
    <x v="0"/>
    <x v="0"/>
    <s v="BR3-5, BR7"/>
    <n v="0.59"/>
    <n v="0.64"/>
    <n v="0.27804591637647802"/>
    <n v="9.365929168470787"/>
    <n v="1.3763109089113612"/>
    <n v="2.6041583583646446"/>
    <n v="0.38267762788720278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4.76470669537281"/>
    <n v="1125.2119024102426"/>
  </r>
  <r>
    <n v="272"/>
    <s v="City of Cocoa Beach"/>
    <x v="0"/>
    <x v="0"/>
    <s v="BR3-5, BR7"/>
    <n v="0.59"/>
    <n v="0.64"/>
    <n v="0.183824317326303"/>
    <n v="9.365929168470787"/>
    <n v="1.3763109089113612"/>
    <n v="1.7216855355206511"/>
    <n v="0.25299941325937458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89936849281045"/>
    <n v="743.91061916524495"/>
  </r>
  <r>
    <n v="273"/>
    <s v="City of Cocoa Beach"/>
    <x v="0"/>
    <x v="0"/>
    <s v="BR3-5, BR7"/>
    <n v="0.59"/>
    <n v="0.64"/>
    <n v="2.0449594266722999E-2"/>
    <n v="11.504323272987637"/>
    <n v="1.616992615885364"/>
    <n v="0.23525874324581597"/>
    <n v="3.3066842927142764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0.738180332935826"/>
    <n v="82.756571893762285"/>
  </r>
  <r>
    <n v="274"/>
    <s v="City of Cocoa Beach"/>
    <x v="0"/>
    <x v="0"/>
    <s v="BR3-5, BR7"/>
    <n v="0.59"/>
    <n v="0.64"/>
    <n v="1.7023849404336801E-3"/>
    <n v="11.504323272987637"/>
    <n v="1.616992615885364"/>
    <n v="1.9584786689814858E-2"/>
    <n v="2.752743878075706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20671508256626"/>
    <n v="6.8893074295910832"/>
  </r>
  <r>
    <n v="275"/>
    <s v="Natural Lands"/>
    <x v="0"/>
    <x v="0"/>
    <s v="BR3-5, BR7"/>
    <n v="0.59"/>
    <n v="0.64"/>
    <n v="0.47442385198326997"/>
    <n v="6.652767098478849"/>
    <n v="0.91289968272696287"/>
    <n v="3.1562313932078978"/>
    <n v="0.43310138395363074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5.42065957873794"/>
    <n v="1919.9252123382425"/>
  </r>
  <r>
    <n v="276"/>
    <s v="City of Cocoa Beach"/>
    <x v="0"/>
    <x v="0"/>
    <s v="BR3-5, BR7"/>
    <n v="0.59"/>
    <n v="0.64"/>
    <n v="5.0420818889675603E-2"/>
    <n v="6.652767098478849"/>
    <n v="0.91289968272696287"/>
    <n v="0.33543796498759471"/>
    <n v="4.6029149567218514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3.661073319873267"/>
    <n v="204.04581474635091"/>
  </r>
  <r>
    <n v="277"/>
    <s v="City of Cocoa Beach"/>
    <x v="0"/>
    <x v="0"/>
    <s v="BR3-5, BR7"/>
    <n v="0.59"/>
    <n v="0.64"/>
    <n v="0.29367851140312501"/>
    <n v="10.788449812410049"/>
    <n v="2.0787042657945891"/>
    <n v="3.1683358812559064"/>
    <n v="0.6104707744258808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54832403473731"/>
    <n v="1188.4747699926086"/>
  </r>
  <r>
    <n v="278"/>
    <s v="City of Cocoa Beach"/>
    <x v="0"/>
    <x v="0"/>
    <s v="BR3-5, BR7"/>
    <n v="0.59"/>
    <n v="0.64"/>
    <n v="0.32408494212670702"/>
    <n v="10.788449812410049"/>
    <n v="2.0787042657945891"/>
    <n v="3.4963741330917939"/>
    <n v="0.6736767516785784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2.47034241371031"/>
    <n v="1311.5252294485979"/>
  </r>
  <r>
    <n v="279"/>
    <s v="City of Cocoa Beach"/>
    <x v="0"/>
    <x v="0"/>
    <s v="BR3-5, BR7"/>
    <n v="0.59"/>
    <n v="0.64"/>
    <n v="0.61776345371394004"/>
    <n v="7.3807862401086837"/>
    <n v="1.0079785473586969"/>
    <n v="4.5595799988138666"/>
    <n v="0.62269230868586889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0745058"/>
    <n v="2500.0000001862645"/>
  </r>
  <r>
    <n v="280"/>
    <s v="City of Cocoa Beach"/>
    <x v="0"/>
    <x v="0"/>
    <s v="BR3-5, BR7"/>
    <n v="0.59"/>
    <n v="0.64"/>
    <n v="0.617763453759967"/>
    <n v="7.3807862395587724"/>
    <n v="1.0079785472835965"/>
    <n v="4.5595799988138666"/>
    <n v="0.6226923086858687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281"/>
    <s v="City of Cocoa Beach"/>
    <x v="0"/>
    <x v="0"/>
    <s v="BR3-5, BR7"/>
    <n v="0.59"/>
    <n v="0.64"/>
    <n v="6.9656622331634504E-4"/>
    <n v="10.769951115284774"/>
    <n v="1.4723322428641266"/>
    <n v="7.5019841736755737E-3"/>
    <n v="1.0255769098787483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0.851299662000159"/>
    <n v="2.8189034944546645"/>
  </r>
  <r>
    <n v="282"/>
    <s v="City of Cocoa Beach"/>
    <x v="0"/>
    <x v="0"/>
    <s v="BR3-5, BR7"/>
    <n v="0.59"/>
    <n v="0.64"/>
    <n v="0.19939232302622401"/>
    <n v="7.3813795034269756"/>
    <n v="1.0080598704236237"/>
    <n v="1.4717904063264604"/>
    <n v="0.20099939931328067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2.79854777586678"/>
    <n v="806.91210301592946"/>
  </r>
  <r>
    <n v="283"/>
    <s v="City of Cocoa Beach"/>
    <x v="0"/>
    <x v="0"/>
    <s v="BR3-5, BR7"/>
    <n v="0.59"/>
    <n v="0.64"/>
    <n v="1.8533912701774399E-2"/>
    <n v="10.77753053055487"/>
    <n v="2.0766235887589768"/>
    <n v="0.19974980999401229"/>
    <n v="3.848796030850433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5.222715004539431"/>
    <n v="75.004083649376724"/>
  </r>
  <r>
    <n v="284"/>
    <s v="City of Cocoa Beach"/>
    <x v="0"/>
    <x v="0"/>
    <s v="BR3-5, BR7"/>
    <n v="0.59"/>
    <n v="0.64"/>
    <n v="0.55906270939576197"/>
    <n v="10.780265198957379"/>
    <n v="2.0771628748215543"/>
    <n v="6.0268442701339549"/>
    <n v="1.161264304654028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54609728714004"/>
    <n v="2262.4465160425834"/>
  </r>
  <r>
    <n v="285"/>
    <s v="City of Cocoa Beach"/>
    <x v="0"/>
    <x v="0"/>
    <s v="BR3-5, BR7"/>
    <n v="0.59"/>
    <n v="0.64"/>
    <n v="5.8700744203111201E-2"/>
    <n v="10.780265198957379"/>
    <n v="2.0771628748215543"/>
    <n v="0.6328095898856988"/>
    <n v="0.1219310065830991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55037598048821"/>
    <n v="237.55348367802"/>
  </r>
  <r>
    <n v="286"/>
    <s v="City of Cocoa Beach"/>
    <x v="0"/>
    <x v="0"/>
    <s v="BR3-5, BR7"/>
    <n v="0.59"/>
    <n v="0.64"/>
    <n v="0.61776345346079198"/>
    <n v="10.778632388392332"/>
    <n v="2.0768542521862581"/>
    <n v="6.6586451678375909"/>
    <n v="1.283004655165313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6647239"/>
    <n v="2499.9999991618097"/>
  </r>
  <r>
    <n v="287"/>
    <s v="City of Cocoa Beach"/>
    <x v="0"/>
    <x v="0"/>
    <s v="BR3-5, BR7"/>
    <n v="0.59"/>
    <n v="0.64"/>
    <n v="4.6623212652772097E-2"/>
    <n v="10.090554267826725"/>
    <n v="1.4642176077534017"/>
    <n v="0.47045405741322249"/>
    <n v="6.8266528896220091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37727175511668"/>
    <n v="188.67744755679189"/>
  </r>
  <r>
    <n v="288"/>
    <s v="City of Cocoa Beach"/>
    <x v="0"/>
    <x v="0"/>
    <s v="BR3-5, BR7"/>
    <n v="0.59"/>
    <n v="0.64"/>
    <n v="9.2068390509724707E-2"/>
    <n v="10.090554267826725"/>
    <n v="1.4642176077534017"/>
    <n v="0.92902109078984019"/>
    <n v="0.1348081585018551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9.826197397586924"/>
    <n v="372.5875574343105"/>
  </r>
  <r>
    <n v="289"/>
    <s v="City of Cocoa Beach"/>
    <x v="0"/>
    <x v="0"/>
    <s v="BR3-5, BR7"/>
    <n v="0.59"/>
    <n v="0.64"/>
    <n v="9.3583100026847194E-2"/>
    <n v="10.090554267826725"/>
    <n v="1.4642176077534017"/>
    <n v="0.94430534937235833"/>
    <n v="0.1370260228474574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5.16561973053649"/>
    <n v="378.71736937174819"/>
  </r>
  <r>
    <n v="290"/>
    <s v="City of Cocoa Beach"/>
    <x v="0"/>
    <x v="0"/>
    <s v="BR3-5, BR7"/>
    <n v="0.59"/>
    <n v="0.64"/>
    <n v="3.5144974146572401E-3"/>
    <n v="10.090554267826725"/>
    <n v="1.4642176077534017"/>
    <n v="3.5463226886735609E-2"/>
    <n v="5.1459889969449387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494425448003291"/>
    <n v="14.222666434013842"/>
  </r>
  <r>
    <n v="291"/>
    <s v="City of Cocoa Beach"/>
    <x v="0"/>
    <x v="0"/>
    <s v="BR3-5, BR7"/>
    <n v="0.59"/>
    <n v="0.64"/>
    <n v="2.15354529140179E-3"/>
    <n v="9.5327557722830427"/>
    <n v="1.3472764215590771"/>
    <n v="2.0529221307483383E-2"/>
    <n v="2.9014207938652036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025323389573"/>
    <n v="8.7150885934385975"/>
  </r>
  <r>
    <n v="292"/>
    <s v="City of Cocoa Beach"/>
    <x v="0"/>
    <x v="0"/>
    <s v="BR3-5, BR7"/>
    <n v="0.59"/>
    <n v="0.64"/>
    <n v="9.9613274976664695E-2"/>
    <n v="9.5327557722830427"/>
    <n v="1.3472764215590771"/>
    <n v="0.94958902202981832"/>
    <n v="0.13420661665034117"/>
    <x v="10"/>
    <s v="Medical and Health Ca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758343499637107"/>
    <n v="403.12062159561259"/>
  </r>
  <r>
    <n v="293"/>
    <s v="City of Cocoa Beach"/>
    <x v="0"/>
    <x v="0"/>
    <s v="BR3-5, BR7"/>
    <n v="0.59"/>
    <n v="0.64"/>
    <n v="3.67781986167698E-2"/>
    <n v="9.5327557722830427"/>
    <n v="1.3472764215590771"/>
    <n v="0.35059758515818451"/>
    <n v="4.955039982379061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6.997342024919391"/>
    <n v="148.83608927657787"/>
  </r>
  <r>
    <n v="294"/>
    <s v="City of Cocoa Beach"/>
    <x v="0"/>
    <x v="0"/>
    <s v="BR3-5, BR7"/>
    <n v="0.59"/>
    <n v="0.64"/>
    <n v="9.7102617065100094E-2"/>
    <n v="9.5327557722830427"/>
    <n v="1.3472764215590771"/>
    <n v="0.92565553333112283"/>
    <n v="0.13082406644348943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0.913466250748499"/>
    <n v="392.96034950174828"/>
  </r>
  <r>
    <n v="295"/>
    <s v="City of Cocoa Beach"/>
    <x v="0"/>
    <x v="0"/>
    <s v="BR3-5, BR7"/>
    <n v="0.59"/>
    <n v="0.64"/>
    <n v="2.36660520944017E-3"/>
    <n v="9.5327557722830427"/>
    <n v="1.3472764215590771"/>
    <n v="2.2560269471005898E-2"/>
    <n v="3.1884713978176226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471499345183339"/>
    <n v="9.5773114911082331"/>
  </r>
  <r>
    <n v="296"/>
    <s v="City of Cocoa Beach"/>
    <x v="0"/>
    <x v="0"/>
    <s v="BR3-5, BR7"/>
    <n v="0.59"/>
    <n v="0.64"/>
    <n v="2.0927034284412699E-3"/>
    <n v="10.320692041614018"/>
    <n v="1.5020813160721651"/>
    <n v="2.1598147619372184E-2"/>
    <n v="3.1434107199417947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21838009327854"/>
    <n v="8.4688703095660358"/>
  </r>
  <r>
    <n v="297"/>
    <s v="City of Cocoa Beach"/>
    <x v="0"/>
    <x v="0"/>
    <s v="BR3-5, BR7"/>
    <n v="0.59"/>
    <n v="0.64"/>
    <n v="0.237018689305735"/>
    <n v="10.320692041614018"/>
    <n v="1.5020813160721651"/>
    <n v="2.446196900431485"/>
    <n v="0.35602134476605801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14354628078098"/>
    <n v="959.18060504574487"/>
  </r>
  <r>
    <n v="298"/>
    <s v="City of Cocoa Beach"/>
    <x v="0"/>
    <x v="0"/>
    <s v="BR3-5, BR7"/>
    <n v="0.59"/>
    <n v="0.64"/>
    <n v="0.119916991914024"/>
    <n v="10.320692041614018"/>
    <n v="1.5020813160721651"/>
    <n v="1.23762634410136"/>
    <n v="0.1801250730336323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1.459380089853582"/>
    <n v="485.28684888215798"/>
  </r>
  <r>
    <n v="299"/>
    <s v="City of Cocoa Beach"/>
    <x v="0"/>
    <x v="0"/>
    <s v="BR3-5, BR7"/>
    <n v="0.59"/>
    <n v="0.64"/>
    <n v="0.617763453759967"/>
    <n v="8.6413750181892741"/>
    <n v="1.1734419275405206"/>
    <n v="5.3383256764717038"/>
    <n v="0.72490953794418489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300"/>
    <s v="City of Cocoa Beach"/>
    <x v="0"/>
    <x v="0"/>
    <s v="BR3-5, BR7"/>
    <n v="0.59"/>
    <n v="0.64"/>
    <n v="5.6577096190044099E-2"/>
    <n v="7.4950958978600477"/>
    <n v="1.0229763637866029"/>
    <n v="0.42405076156683286"/>
    <n v="5.787703213409618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17429814895345"/>
    <n v="228.95938507742272"/>
  </r>
  <r>
    <n v="301"/>
    <s v="City of Cocoa Beach"/>
    <x v="0"/>
    <x v="0"/>
    <s v="BR3-5, BR7"/>
    <n v="0.59"/>
    <n v="0.64"/>
    <n v="0.56118635768499003"/>
    <n v="7.4950958978600477"/>
    <n v="1.0229763637866029"/>
    <n v="4.2061455674197905"/>
    <n v="0.5740803795912390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85754735802962"/>
    <n v="2271.0406157607677"/>
  </r>
  <r>
    <n v="302"/>
    <s v="City of Cocoa Beach"/>
    <x v="0"/>
    <x v="0"/>
    <s v="BR3-5, BR7"/>
    <n v="0.59"/>
    <n v="0.64"/>
    <n v="7.9914902503009699E-2"/>
    <n v="9.2915667043999477"/>
    <n v="1.6081648037172418"/>
    <n v="0.74253464728233298"/>
    <n v="0.1285163334978351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2.400737154746253"/>
    <n v="323.40413643977456"/>
  </r>
  <r>
    <n v="303"/>
    <s v="City of Cocoa Beach"/>
    <x v="0"/>
    <x v="0"/>
    <s v="BR3-5, BR7"/>
    <n v="0.59"/>
    <n v="0.64"/>
    <n v="0.117009781995489"/>
    <n v="9.2915667043999477"/>
    <n v="1.6081648037172418"/>
    <n v="1.0872041944783821"/>
    <n v="0.1881710130957728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12671839446871"/>
    <n v="473.5217877520704"/>
  </r>
  <r>
    <n v="304"/>
    <s v="City of Cocoa Beach"/>
    <x v="0"/>
    <x v="0"/>
    <s v="BR3-5, BR7"/>
    <n v="0.59"/>
    <n v="0.64"/>
    <n v="0.61776345371394004"/>
    <n v="10.788827957176611"/>
    <n v="2.0787869299552422"/>
    <n v="6.664943620350936"/>
    <n v="1.284198593384548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0745058"/>
    <n v="2500.0000001862645"/>
  </r>
  <r>
    <n v="305"/>
    <s v="City of Cocoa Beach"/>
    <x v="0"/>
    <x v="0"/>
    <s v="BR3-5, BR7"/>
    <n v="0.59"/>
    <n v="0.64"/>
    <n v="8.6687420984295199E-3"/>
    <n v="9.2289276639386646"/>
    <n v="1.3573238322038734"/>
    <n v="8.00031937637459E-2"/>
    <n v="1.1766290245427403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3.838526096721754"/>
    <n v="35.081154635158761"/>
  </r>
  <r>
    <n v="306"/>
    <s v="City of Cocoa Beach"/>
    <x v="0"/>
    <x v="0"/>
    <s v="BR3-5, BR7"/>
    <n v="0.59"/>
    <n v="0.64"/>
    <n v="6.2320881663537303E-2"/>
    <n v="9.2289276639386646"/>
    <n v="1.3573238322038734"/>
    <n v="0.57515490882566733"/>
    <n v="8.4589617925876562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7.249489457605819"/>
    <n v="252.20366020971628"/>
  </r>
  <r>
    <n v="307"/>
    <s v="City of Cocoa Beach"/>
    <x v="0"/>
    <x v="0"/>
    <s v="BR3-5, BR7"/>
    <n v="0.59"/>
    <n v="0.64"/>
    <n v="1.0748762915711401E-3"/>
    <n v="9.2289276639386646"/>
    <n v="1.3573238322038734"/>
    <n v="9.9199555425926959E-3"/>
    <n v="1.4589552072204279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.217721307923753"/>
    <n v="4.3498700238301797"/>
  </r>
  <r>
    <n v="308"/>
    <s v="City of Cocoa Beach"/>
    <x v="0"/>
    <x v="0"/>
    <s v="BR3-5, BR7"/>
    <n v="0.59"/>
    <n v="0.64"/>
    <n v="1.0397169913809699E-3"/>
    <n v="8.9846101347280598"/>
    <n v="1.1926649910545604"/>
    <n v="9.3414518180104291E-3"/>
    <n v="1.2400340562246589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26889907221274"/>
    <n v="4.2075853840485022"/>
  </r>
  <r>
    <n v="309"/>
    <s v="Natural Lands"/>
    <x v="0"/>
    <x v="0"/>
    <s v="BR3-5, BR7"/>
    <n v="0.59"/>
    <n v="0.64"/>
    <n v="0.18029455701097"/>
    <n v="8.9846101347280598"/>
    <n v="1.1926649910545604"/>
    <n v="1.619876304157067"/>
    <n v="0.21503100622467444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44316756403977"/>
    <n v="729.62618596360755"/>
  </r>
  <r>
    <n v="310"/>
    <s v="City of Cocoa Beach"/>
    <x v="0"/>
    <x v="0"/>
    <s v="BR3-5, BR7"/>
    <n v="0.59"/>
    <n v="0.64"/>
    <n v="0.21390972423472801"/>
    <n v="8.9846101347280598"/>
    <n v="1.1926649910545604"/>
    <n v="1.9218954762762217"/>
    <n v="0.2551226393408953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8.20205412146223"/>
    <n v="865.66194133312229"/>
  </r>
  <r>
    <n v="311"/>
    <s v="City of Cocoa Beach"/>
    <x v="0"/>
    <x v="0"/>
    <s v="BR3-5, BR7"/>
    <n v="0.59"/>
    <n v="0.64"/>
    <n v="0.22490585925395501"/>
    <n v="11.615912471890081"/>
    <n v="1.5335921660948182"/>
    <n v="2.6124867755091712"/>
    <n v="0.34491386386068917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6.40802787599733"/>
    <n v="910.16172095725869"/>
  </r>
  <r>
    <n v="312"/>
    <s v="City of Cocoa Beach"/>
    <x v="0"/>
    <x v="0"/>
    <s v="BR3-5, BR7"/>
    <n v="0.59"/>
    <n v="0.64"/>
    <n v="0.39285759450601199"/>
    <n v="11.615912471890081"/>
    <n v="1.5335921660948182"/>
    <n v="4.5633994316991204"/>
    <n v="0.60248332932527471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3.59509021026662"/>
    <n v="1589.8382794152703"/>
  </r>
  <r>
    <n v="313"/>
    <s v="City of Cocoa Beach"/>
    <x v="0"/>
    <x v="0"/>
    <s v="BR3-5, BR7"/>
    <n v="0.59"/>
    <n v="0.64"/>
    <n v="6.42877421888009E-2"/>
    <n v="10.794972646430944"/>
    <n v="2.0799086134073907"/>
    <n v="0.69398441842891034"/>
    <n v="0.133712628715000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0.43559824297854"/>
    <n v="260.16326235834435"/>
  </r>
  <r>
    <n v="314"/>
    <s v="City of Cocoa Beach"/>
    <x v="0"/>
    <x v="0"/>
    <s v="BR3-5, BR7"/>
    <n v="0.59"/>
    <n v="0.64"/>
    <n v="0.61564412502425503"/>
    <n v="10.806427154527489"/>
    <n v="2.0820300371093414"/>
    <n v="6.6529133901874262"/>
    <n v="1.28178956047039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24819497195026"/>
    <n v="2491.4233812672342"/>
  </r>
  <r>
    <n v="315"/>
    <s v="City of Cocoa Beach"/>
    <x v="0"/>
    <x v="0"/>
    <s v="BR3-5, BR7"/>
    <n v="0.59"/>
    <n v="0.64"/>
    <n v="8.1685609380933099E-4"/>
    <n v="9.5981039986658629"/>
    <n v="1.3949880616693908"/>
    <n v="7.8402697403259173E-3"/>
    <n v="1.1395044989659087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03318776854917"/>
    <n v="3.305699329408867"/>
  </r>
  <r>
    <n v="316"/>
    <s v="City of Cocoa Beach"/>
    <x v="0"/>
    <x v="0"/>
    <s v="BR3-5, BR7"/>
    <n v="0.59"/>
    <n v="0.64"/>
    <n v="5.41348110059178E-6"/>
    <n v="9.5981039986658629"/>
    <n v="1.3949880616693908"/>
    <n v="5.1959154598292042E-5"/>
    <n v="7.5517415073984078E-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.0975460688565433"/>
    <n v="2.190758075947085E-2"/>
  </r>
  <r>
    <n v="317"/>
    <s v="City of Cocoa Beach"/>
    <x v="0"/>
    <x v="0"/>
    <s v="BR3-5, BR7"/>
    <n v="0.59"/>
    <n v="0.64"/>
    <n v="9.0980041515683396E-2"/>
    <n v="9.5981039986658629"/>
    <n v="1.3949880616693908"/>
    <n v="0.87323590027046705"/>
    <n v="0.1269160717645638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92417002885919"/>
    <n v="368.18316531796188"/>
  </r>
  <r>
    <n v="318"/>
    <s v="City of Cocoa Beach"/>
    <x v="0"/>
    <x v="0"/>
    <s v="BR3-5, BR7"/>
    <n v="0.59"/>
    <n v="0.64"/>
    <n v="2.8968687328142801E-2"/>
    <n v="9.5981039986658629"/>
    <n v="1.3949880616693908"/>
    <n v="0.27804447368034851"/>
    <n v="4.04109729849925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5.087362552060455"/>
    <n v="117.23211836239237"/>
  </r>
  <r>
    <n v="319"/>
    <s v="City of Cocoa Beach"/>
    <x v="0"/>
    <x v="0"/>
    <s v="BR3-5, BR7"/>
    <n v="0.59"/>
    <n v="0.64"/>
    <n v="0.101421403591542"/>
    <n v="9.5981039986658629"/>
    <n v="1.3949880616693908"/>
    <n v="0.97345317936228359"/>
    <n v="0.14148164720795417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84096054056288"/>
    <n v="410.43785849325548"/>
  </r>
  <r>
    <n v="320"/>
    <s v="City of Cocoa Beach"/>
    <x v="0"/>
    <x v="0"/>
    <s v="BR3-5, BR7"/>
    <n v="0.59"/>
    <n v="0.64"/>
    <n v="0.133059225888258"/>
    <n v="10.778572776201022"/>
    <n v="2.0768427659572359"/>
    <n v="1.4341885497815599"/>
    <n v="0.2763430907298983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2.22699206441976"/>
    <n v="538.47158284546811"/>
  </r>
  <r>
    <n v="321"/>
    <s v="City of Cocoa Beach"/>
    <x v="0"/>
    <x v="0"/>
    <s v="BR3-5, BR7"/>
    <n v="0.59"/>
    <n v="0.64"/>
    <n v="0.22356827996030401"/>
    <n v="10.038896624898785"/>
    <n v="1.4179640223344421"/>
    <n v="2.2443788511279226"/>
    <n v="0.317011777518905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4.0663468748059"/>
    <n v="904.74872960227617"/>
  </r>
  <r>
    <n v="322"/>
    <s v="City of Cocoa Beach"/>
    <x v="0"/>
    <x v="0"/>
    <s v="BR3-5, BR7"/>
    <n v="0.59"/>
    <n v="0.64"/>
    <n v="0.20209010970153901"/>
    <n v="10.038896624898785"/>
    <n v="1.4179640223344421"/>
    <n v="2.0287617202082049"/>
    <n v="0.28655650482640294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1.62496369996646"/>
    <n v="817.82965834919457"/>
  </r>
  <r>
    <n v="323"/>
    <s v="City of Cocoa Beach"/>
    <x v="0"/>
    <x v="0"/>
    <s v="BR3-5, BR7"/>
    <n v="0.59"/>
    <n v="0.64"/>
    <n v="4.14766929818218E-3"/>
    <n v="10.038896624898785"/>
    <n v="1.4179640223344421"/>
    <n v="4.1638023318717396E-2"/>
    <n v="5.8812458413634765E-3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6.947271163175436"/>
    <n v="16.785022137339862"/>
  </r>
  <r>
    <n v="324"/>
    <s v="City of Cocoa Beach"/>
    <x v="0"/>
    <x v="0"/>
    <s v="BR3-5, BR7"/>
    <n v="0.59"/>
    <n v="0.64"/>
    <n v="0.17798539536980401"/>
    <n v="10.038896624898785"/>
    <n v="1.4179640223344421"/>
    <n v="1.7867769848592012"/>
    <n v="0.25237688713535328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5.55647274948429"/>
    <n v="720.28134034569405"/>
  </r>
  <r>
    <n v="325"/>
    <s v="City of Cocoa Beach"/>
    <x v="0"/>
    <x v="0"/>
    <s v="BR3-5, BR7"/>
    <n v="0.59"/>
    <n v="0.64"/>
    <n v="9.9719994301383091E-3"/>
    <n v="10.038896624898785"/>
    <n v="1.4179640223344421"/>
    <n v="0.10010787142270808"/>
    <n v="1.4139936422675681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4.433280270981989"/>
    <n v="40.355249938024372"/>
  </r>
  <r>
    <n v="326"/>
    <s v="City of Cocoa Beach"/>
    <x v="0"/>
    <x v="0"/>
    <s v="BR3-5, BR7"/>
    <n v="0.59"/>
    <n v="0.64"/>
    <n v="5.3882828036119997E-2"/>
    <n v="11.794261199813183"/>
    <n v="2.3949602215176293"/>
    <n v="0.63550814804261602"/>
    <n v="0.1290472297693822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74527308055127"/>
    <n v="218.05606869504692"/>
  </r>
  <r>
    <n v="327"/>
    <s v="City of Cocoa Beach"/>
    <x v="0"/>
    <x v="0"/>
    <s v="BR3-5, BR7"/>
    <n v="0.59"/>
    <n v="0.64"/>
    <n v="0.56388062560878005"/>
    <n v="11.794261199813183"/>
    <n v="2.3949602215176293"/>
    <n v="6.6505553839440186"/>
    <n v="1.350471668017503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1.3007875689205"/>
    <n v="2281.9439312118211"/>
  </r>
  <r>
    <n v="328"/>
    <s v="City of Cocoa Beach"/>
    <x v="0"/>
    <x v="0"/>
    <s v="BR3-5, BR7"/>
    <n v="0.59"/>
    <n v="0.64"/>
    <n v="1.03858010348791E-3"/>
    <n v="9.7205595704070333"/>
    <n v="1.5341566463189251"/>
    <n v="1.0095579764593731E-2"/>
    <n v="1.5933445685005741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9.315907738980869"/>
    <n v="4.2029845619769235"/>
  </r>
  <r>
    <n v="329"/>
    <s v="City of Cocoa Beach"/>
    <x v="0"/>
    <x v="0"/>
    <s v="BR3-5, BR7"/>
    <n v="0.59"/>
    <n v="0.64"/>
    <n v="0.240460149107039"/>
    <n v="9.7205595704070333"/>
    <n v="1.5341566463189251"/>
    <n v="2.3374072037039304"/>
    <n v="0.368903535927403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34503712353873"/>
    <n v="973.10769874508298"/>
  </r>
  <r>
    <n v="330"/>
    <s v="City of Cocoa Beach"/>
    <x v="0"/>
    <x v="0"/>
    <s v="BR3-5, BR7"/>
    <n v="0.59"/>
    <n v="0.64"/>
    <n v="8.3216124155161102E-3"/>
    <n v="9.7205595704070333"/>
    <n v="1.5341566463189251"/>
    <n v="8.0890729206863118E-2"/>
    <n v="1.276665699535412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4.354569001229478"/>
    <n v="33.676370648454949"/>
  </r>
  <r>
    <n v="331"/>
    <s v="City of Cocoa Beach"/>
    <x v="0"/>
    <x v="0"/>
    <s v="BR3-5, BR7"/>
    <n v="0.59"/>
    <n v="0.64"/>
    <n v="0.209062974385581"/>
    <n v="8.108953319518724"/>
    <n v="1.1585722648100492"/>
    <n v="1.6952819001324151"/>
    <n v="0.2422145637218278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85149516862282"/>
    <n v="846.04784057833422"/>
  </r>
  <r>
    <n v="332"/>
    <s v="City of Cocoa Beach"/>
    <x v="0"/>
    <x v="0"/>
    <s v="BR3-5, BR7"/>
    <n v="0.59"/>
    <n v="0.64"/>
    <n v="0.354177497006126"/>
    <n v="8.108953319518724"/>
    <n v="1.1585722648100492"/>
    <n v="2.8720087900466584"/>
    <n v="0.410340224851141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33702521519163"/>
    <n v="1433.3054784287997"/>
  </r>
  <r>
    <n v="333"/>
    <s v="City of Cocoa Beach"/>
    <x v="0"/>
    <x v="0"/>
    <s v="BR3-5, BR7"/>
    <n v="0.59"/>
    <n v="0.64"/>
    <n v="5.4522982207165602E-2"/>
    <n v="8.108953319518724"/>
    <n v="1.1585722648100492"/>
    <n v="0.44212431755885584"/>
    <n v="6.316881497995385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83064269851"/>
    <n v="220.64668071346904"/>
  </r>
  <r>
    <n v="334"/>
    <s v="City of Cocoa Beach"/>
    <x v="0"/>
    <x v="0"/>
    <s v="BR3-5, BR7"/>
    <n v="0.59"/>
    <n v="0.64"/>
    <n v="0.61776345380599396"/>
    <n v="11.608074310682127"/>
    <n v="1.532554332508963"/>
    <n v="7.1710440782036233"/>
    <n v="0.9467560575960766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335"/>
    <s v="City of Cocoa Beach"/>
    <x v="0"/>
    <x v="0"/>
    <s v="BR3-5, BR7"/>
    <n v="0.59"/>
    <n v="0.64"/>
    <n v="6.4208927183410499E-3"/>
    <n v="7.4204488561177451"/>
    <n v="1.0131757605983425"/>
    <n v="4.7645906027068606E-2"/>
    <n v="6.505492863625552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084402140349482"/>
    <n v="25.984430934759857"/>
  </r>
  <r>
    <n v="336"/>
    <s v="City of Cocoa Beach"/>
    <x v="0"/>
    <x v="0"/>
    <s v="BR3-5, BR7"/>
    <n v="0.59"/>
    <n v="0.64"/>
    <n v="0.18967316738072301"/>
    <n v="7.4204488561177451"/>
    <n v="1.0131757605983425"/>
    <n v="1.4074600379265156"/>
    <n v="0.1921722556260607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1.47403157437915"/>
    <n v="767.5800755716308"/>
  </r>
  <r>
    <n v="337"/>
    <s v="City of Cocoa Beach"/>
    <x v="0"/>
    <x v="0"/>
    <s v="BR3-5, BR7"/>
    <n v="0.59"/>
    <n v="0.64"/>
    <n v="0.114763055627823"/>
    <n v="8.4578375471489142"/>
    <n v="1.1916338024236675"/>
    <n v="0.97064728091454089"/>
    <n v="0.1367555363555416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55145359059051"/>
    <n v="464.42960872170318"/>
  </r>
  <r>
    <n v="338"/>
    <s v="City of Cocoa Beach"/>
    <x v="0"/>
    <x v="0"/>
    <s v="BR3-5, BR7"/>
    <n v="0.59"/>
    <n v="0.64"/>
    <n v="0.455765359448707"/>
    <n v="8.4578375471489142"/>
    <n v="1.1916338024236675"/>
    <n v="3.8547893698350952"/>
    <n v="0.54310540829285225"/>
    <x v="10"/>
    <s v="Medical and Health Ca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2.1982201336096"/>
    <n v="1844.4169719924453"/>
  </r>
  <r>
    <n v="339"/>
    <s v="City of Cocoa Beach"/>
    <x v="0"/>
    <x v="0"/>
    <s v="BR3-5, BR7"/>
    <n v="0.59"/>
    <n v="0.64"/>
    <n v="9.2869517716682292E-3"/>
    <n v="8.4578375471489142"/>
    <n v="1.1916338024236675"/>
    <n v="7.8547529392976684E-2"/>
    <n v="1.106664565259822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5.666934442443207"/>
    <n v="37.582960421694622"/>
  </r>
  <r>
    <n v="340"/>
    <s v="City of Cocoa Beach"/>
    <x v="0"/>
    <x v="0"/>
    <s v="BR3-5, BR7"/>
    <n v="0.59"/>
    <n v="0.64"/>
    <n v="3.7948086727661298E-2"/>
    <n v="8.4578375471489142"/>
    <n v="1.1916338024236675"/>
    <n v="0.3209587527676771"/>
    <n v="4.522022288198614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0.744344273141095"/>
    <n v="153.57045849162813"/>
  </r>
  <r>
    <n v="341"/>
    <s v="City of Cocoa Beach"/>
    <x v="0"/>
    <x v="0"/>
    <s v="BR3-5, BR7"/>
    <n v="0.59"/>
    <n v="0.64"/>
    <n v="0.15641834354717499"/>
    <n v="11.878709980238446"/>
    <n v="2.0781284775914268"/>
    <n v="1.8580481385861933"/>
    <n v="0.3250574141430635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7.93830425790665"/>
    <n v="633.00257816505518"/>
  </r>
  <r>
    <n v="342"/>
    <s v="City of Cocoa Beach"/>
    <x v="0"/>
    <x v="0"/>
    <s v="BR3-5, BR7"/>
    <n v="0.59"/>
    <n v="0.64"/>
    <n v="1.56225892754391E-2"/>
    <n v="11.878709980238446"/>
    <n v="2.0781284775914268"/>
    <n v="0.18557620714332454"/>
    <n v="3.246574766700440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1.834457862980173"/>
    <n v="63.222375743828138"/>
  </r>
  <r>
    <n v="343"/>
    <s v="City of Cocoa Beach"/>
    <x v="0"/>
    <x v="0"/>
    <s v="BR3-5, BR7"/>
    <n v="0.59"/>
    <n v="0.64"/>
    <n v="0.224968499177573"/>
    <n v="11.878709980238446"/>
    <n v="2.0781284775914268"/>
    <n v="2.6723355564199012"/>
    <n v="0.4675134447019179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77462441120286"/>
    <n v="910.41521573445004"/>
  </r>
  <r>
    <n v="344"/>
    <s v="City of Cocoa Beach"/>
    <x v="0"/>
    <x v="0"/>
    <s v="BR3-5, BR7"/>
    <n v="0.59"/>
    <n v="0.64"/>
    <n v="0.220754021644713"/>
    <n v="11.878709980238446"/>
    <n v="2.0781284775914268"/>
    <n v="2.6222730000888261"/>
    <n v="0.4587552189227123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0.86162385012175"/>
    <n v="893.35983026353449"/>
  </r>
  <r>
    <n v="345"/>
    <s v="City of Cocoa Beach"/>
    <x v="0"/>
    <x v="0"/>
    <s v="BR3-5, BR7"/>
    <n v="0.59"/>
    <n v="0.64"/>
    <n v="2.2898183818039201E-2"/>
    <n v="10.77916918190301"/>
    <n v="2.0755727976781264"/>
    <n v="0.24682339733295836"/>
    <n v="4.752684744895562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948631784279563"/>
    <n v="92.665662245327724"/>
  </r>
  <r>
    <n v="346"/>
    <s v="City of Cocoa Beach"/>
    <x v="0"/>
    <x v="0"/>
    <s v="BR3-5, BR7"/>
    <n v="0.59"/>
    <n v="0.64"/>
    <n v="5.8625365240705602E-4"/>
    <n v="10.77916918190301"/>
    <n v="2.0755727976781264"/>
    <n v="6.319327302804217E-3"/>
    <n v="1.2168121334755332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452817823789697"/>
    <n v="2.3724843583989523"/>
  </r>
  <r>
    <n v="347"/>
    <s v="City of Cocoa Beach"/>
    <x v="0"/>
    <x v="0"/>
    <s v="BR3-5, BR7"/>
    <n v="0.59"/>
    <n v="0.64"/>
    <n v="0.27899774165109298"/>
    <n v="10.77916918190301"/>
    <n v="2.0755727976781264"/>
    <n v="3.007363858625999"/>
    <n v="0.579080123184638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26166808721774"/>
    <n v="1129.0638026358222"/>
  </r>
  <r>
    <n v="348"/>
    <s v="City of Cocoa Beach"/>
    <x v="0"/>
    <x v="0"/>
    <s v="BR3-5, BR7"/>
    <n v="0.59"/>
    <n v="0.64"/>
    <n v="7.79259547411352E-2"/>
    <n v="6.6641870572027431"/>
    <n v="0.89734605010361701"/>
    <n v="0.51931313900603993"/>
    <n v="6.9926547687510901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1.040591968333061"/>
    <n v="315.35515041581493"/>
  </r>
  <r>
    <n v="349"/>
    <s v="City of Cocoa Beach"/>
    <x v="0"/>
    <x v="0"/>
    <s v="BR3-5, BR7"/>
    <n v="0.59"/>
    <n v="0.64"/>
    <n v="0.14412227106792799"/>
    <n v="6.6641870572027431"/>
    <n v="0.89734605010361701"/>
    <n v="0.96045777350555106"/>
    <n v="0.12932755067476798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51659314266681"/>
    <n v="583.24213828211748"/>
  </r>
  <r>
    <n v="350"/>
    <s v="City of Cocoa Beach"/>
    <x v="0"/>
    <x v="0"/>
    <s v="BR3-5, BR7"/>
    <n v="0.59"/>
    <n v="0.64"/>
    <n v="8.2174776852433795E-2"/>
    <n v="10.797052918359077"/>
    <n v="2.0803219523404497"/>
    <n v="0.88724541423007619"/>
    <n v="0.1709499922147958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8.419162466328828"/>
    <n v="332.54952346455877"/>
  </r>
  <r>
    <n v="351"/>
    <s v="City of Cocoa Beach"/>
    <x v="0"/>
    <x v="0"/>
    <s v="BR3-5, BR7"/>
    <n v="0.59"/>
    <n v="0.64"/>
    <n v="0.52254539403457601"/>
    <n v="10.797052918359077"/>
    <n v="2.0803219523404497"/>
    <n v="5.6419502716361123"/>
    <n v="1.087062654304518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8.37253305826403"/>
    <n v="2114.6661838443629"/>
  </r>
  <r>
    <n v="352"/>
    <s v="City of Cocoa Beach"/>
    <x v="0"/>
    <x v="0"/>
    <s v="BR3-5, BR7"/>
    <n v="0.59"/>
    <n v="0.64"/>
    <n v="1.30432829189843E-2"/>
    <n v="10.797052918359077"/>
    <n v="2.0803219523404497"/>
    <n v="0.14082901590540253"/>
    <n v="2.713422778695025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14611038410334"/>
    <n v="52.784293249871794"/>
  </r>
  <r>
    <n v="353"/>
    <s v="City of Cocoa Beach"/>
    <x v="0"/>
    <x v="0"/>
    <s v="BR3-5, BR7"/>
    <n v="0.59"/>
    <n v="0.64"/>
    <n v="0.27988189695328403"/>
    <n v="10.794972646430947"/>
    <n v="2.0799086134073907"/>
    <n v="3.0213174218419061"/>
    <n v="0.582128768209935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5.32803874376535"/>
    <n v="1132.6418521988926"/>
  </r>
  <r>
    <n v="354"/>
    <s v="City of Cocoa Beach"/>
    <x v="0"/>
    <x v="0"/>
    <s v="BR3-5, BR7"/>
    <n v="0.59"/>
    <n v="0.64"/>
    <n v="5.10099178091575E-2"/>
    <n v="10.794972646430947"/>
    <n v="2.0799086134073907"/>
    <n v="0.550650667446546"/>
    <n v="0.1060959674204697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26584229618103"/>
    <n v="206.42981349208509"/>
  </r>
  <r>
    <n v="355"/>
    <s v="City of Cocoa Beach"/>
    <x v="0"/>
    <x v="0"/>
    <s v="BR3-5, BR7"/>
    <n v="0.59"/>
    <n v="0.64"/>
    <n v="0.28687163883643102"/>
    <n v="10.794972646430947"/>
    <n v="2.0799086134073907"/>
    <n v="3.0967714942760907"/>
    <n v="0.59666679255818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6.46814778733165"/>
    <n v="1160.9283340296256"/>
  </r>
  <r>
    <n v="356"/>
    <s v="City of Cocoa Beach"/>
    <x v="0"/>
    <x v="0"/>
    <s v="BR3-5, BR7"/>
    <n v="0.59"/>
    <n v="0.64"/>
    <n v="0.39936462326323302"/>
    <n v="10.418030162766987"/>
    <n v="1.9097355296182845"/>
    <n v="4.1605926910984357"/>
    <n v="0.7626808103184169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6.6313332230888"/>
    <n v="1616.1712905321717"/>
  </r>
  <r>
    <n v="357"/>
    <s v="City of Cocoa Beach"/>
    <x v="0"/>
    <x v="0"/>
    <s v="BR3-5, BR7"/>
    <n v="0.59"/>
    <n v="0.64"/>
    <n v="6.7387101359379295E-2"/>
    <n v="10.418030162766987"/>
    <n v="1.9097355296182845"/>
    <n v="0.70204085454344978"/>
    <n v="0.1286915417039952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2.532600162995919"/>
    <n v="272.70592392312392"/>
  </r>
  <r>
    <n v="358"/>
    <s v="City of Cocoa Beach"/>
    <x v="0"/>
    <x v="0"/>
    <s v="BR3-5, BR7"/>
    <n v="0.59"/>
    <n v="0.64"/>
    <n v="7.5570163276146001E-3"/>
    <n v="5.5040701400167658"/>
    <n v="0.81261335809773316"/>
    <n v="4.1594347916442675E-2"/>
    <n v="6.1409324151822991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591596086806788"/>
    <n v="30.582160059588816"/>
  </r>
  <r>
    <n v="359"/>
    <s v="Natural Lands"/>
    <x v="0"/>
    <x v="0"/>
    <s v="BR3-5, BR7"/>
    <n v="0.59"/>
    <n v="0.64"/>
    <n v="2.76215562728379E-2"/>
    <n v="5.5040701400167658"/>
    <n v="0.81261335809773316"/>
    <n v="0.15203098310211988"/>
    <n v="2.2445645598756312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6.81415141141758"/>
    <n v="111.78047239941705"/>
  </r>
  <r>
    <n v="360"/>
    <s v="City of Cocoa Beach"/>
    <x v="0"/>
    <x v="0"/>
    <s v="BR3-5, BR7"/>
    <n v="0.59"/>
    <n v="0.64"/>
    <n v="1.9862658601629401E-3"/>
    <n v="5.5040701400167658"/>
    <n v="0.81261335809773316"/>
    <n v="1.0932546611057555E-2"/>
    <n v="1.6140661707018892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866757277290727"/>
    <n v="8.0381327527942421"/>
  </r>
  <r>
    <n v="361"/>
    <s v="City of Cocoa Beach"/>
    <x v="0"/>
    <x v="0"/>
    <s v="BR3-5, BR7"/>
    <n v="0.59"/>
    <n v="0.64"/>
    <n v="2.2080253501141699E-2"/>
    <n v="5.5040701400167658"/>
    <n v="0.81261335809773316"/>
    <n v="0.12153126397963467"/>
    <n v="1.7942708945211987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3.412292208093902"/>
    <n v="89.355615689315286"/>
  </r>
  <r>
    <n v="362"/>
    <s v="City of Cocoa Beach"/>
    <x v="0"/>
    <x v="0"/>
    <s v="BR3-5, BR7"/>
    <n v="0.59"/>
    <n v="0.64"/>
    <n v="0.12581278386984801"/>
    <n v="5.5040701400167658"/>
    <n v="0.81261335809773316"/>
    <n v="0.69248238693041342"/>
    <n v="0.10223714879210151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739344806538298"/>
    <n v="509.14627242371552"/>
  </r>
  <r>
    <n v="363"/>
    <s v="City of Cocoa Beach"/>
    <x v="0"/>
    <x v="0"/>
    <s v="BR3-5, BR7"/>
    <n v="0.59"/>
    <n v="0.64"/>
    <n v="0.171473113443638"/>
    <n v="5.5040701400167658"/>
    <n v="0.81261335809773316"/>
    <n v="0.94380004352083535"/>
    <n v="0.1393413425389082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2.02620397616624"/>
    <n v="693.92707040831169"/>
  </r>
  <r>
    <n v="364"/>
    <s v="City of Cocoa Beach"/>
    <x v="0"/>
    <x v="0"/>
    <s v="BR3-5, BR7"/>
    <n v="0.59"/>
    <n v="0.64"/>
    <n v="4.3261688125701803E-2"/>
    <n v="5.5040701400167658"/>
    <n v="0.81261335809773316"/>
    <n v="0.23811536581939316"/>
    <n v="3.5155025664803372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0.382554927415043"/>
    <n v="175.07384043536206"/>
  </r>
  <r>
    <n v="365"/>
    <s v="City of Cocoa Beach"/>
    <x v="0"/>
    <x v="0"/>
    <s v="BR3-5, BR7"/>
    <n v="0.59"/>
    <n v="0.64"/>
    <n v="4.6280022730387898E-4"/>
    <n v="11.794255034410718"/>
    <n v="2.3949589695612969"/>
    <n v="5.4583839108051993E-3"/>
    <n v="1.10838755549643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52630610990526"/>
    <n v="1.8728860721528811"/>
  </r>
  <r>
    <n v="366"/>
    <s v="City of Cocoa Beach"/>
    <x v="0"/>
    <x v="0"/>
    <s v="BR3-5, BR7"/>
    <n v="0.59"/>
    <n v="0.64"/>
    <n v="0.34599062529276398"/>
    <n v="10.531934227351616"/>
    <n v="1.4027238117991931"/>
    <n v="3.6439505088636488"/>
    <n v="0.4853292887574522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0.40304424185734"/>
    <n v="1400.1743840562156"/>
  </r>
  <r>
    <n v="367"/>
    <s v="City of Cocoa Beach"/>
    <x v="0"/>
    <x v="0"/>
    <s v="BR3-5, BR7"/>
    <n v="0.59"/>
    <n v="0.64"/>
    <n v="1.54939753248224E-2"/>
    <n v="10.531934227351616"/>
    <n v="1.4027238117991931"/>
    <n v="0.16318152904123842"/>
    <n v="2.1733768127557517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7.737396116448153"/>
    <n v="62.701893551764599"/>
  </r>
  <r>
    <n v="368"/>
    <s v="City of Cocoa Beach"/>
    <x v="0"/>
    <x v="0"/>
    <s v="BR3-5, BR7"/>
    <n v="0.59"/>
    <n v="0.64"/>
    <n v="0.22966274446945201"/>
    <n v="10.531934227351616"/>
    <n v="1.4027238117991931"/>
    <n v="2.4187929192253299"/>
    <n v="0.3221534003504537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5.83817819998842"/>
    <n v="929.41215244221144"/>
  </r>
  <r>
    <n v="369"/>
    <s v="Natural Lands"/>
    <x v="0"/>
    <x v="0"/>
    <s v="BR3-5, BR7"/>
    <n v="0.59"/>
    <n v="0.64"/>
    <n v="1.8793069385307701E-2"/>
    <n v="10.17235236875865"/>
    <n v="1.7313279677858178"/>
    <n v="0.19116972387788048"/>
    <n v="3.2536966627322653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1.87683146337384"/>
    <n v="76.0528535385412"/>
  </r>
  <r>
    <n v="370"/>
    <s v="City of Cocoa Beach"/>
    <x v="0"/>
    <x v="0"/>
    <s v="BR3-5, BR7"/>
    <n v="0.59"/>
    <n v="0.64"/>
    <n v="0.36435054371937903"/>
    <n v="10.17235236875865"/>
    <n v="1.7313279677858178"/>
    <n v="3.7063021164623273"/>
    <n v="0.6308102864193302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9.37099441689676"/>
    <n v="1474.4743378556996"/>
  </r>
  <r>
    <n v="371"/>
    <s v="City of Cocoa Beach"/>
    <x v="0"/>
    <x v="0"/>
    <s v="BR3-5, BR7"/>
    <n v="0.59"/>
    <n v="0.64"/>
    <n v="0.60152060159013199"/>
    <n v="11.558518110403499"/>
    <n v="1.5296741483322933"/>
    <n v="6.9526867672603485"/>
    <n v="0.9201305139417138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16069544474453"/>
    <n v="2434.2675097509377"/>
  </r>
  <r>
    <n v="372"/>
    <s v="City of Cocoa Beach"/>
    <x v="0"/>
    <x v="0"/>
    <s v="BR3-5, BR7"/>
    <n v="0.59"/>
    <n v="0.64"/>
    <n v="6.3053021810979704E-3"/>
    <n v="11.558518110403499"/>
    <n v="1.5296741483322933"/>
    <n v="7.2879949451787579E-2"/>
    <n v="9.6450577438487901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099356573296244"/>
    <n v="25.516652626749064"/>
  </r>
  <r>
    <n v="373"/>
    <s v="City of Cocoa Beach"/>
    <x v="0"/>
    <x v="0"/>
    <s v="BR3-5, BR7"/>
    <n v="0.59"/>
    <n v="0.64"/>
    <n v="9.9375499427102401E-3"/>
    <n v="11.558518110403499"/>
    <n v="1.5296741483322933"/>
    <n v="0.11486335098585557"/>
    <n v="1.5201213245124917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928941080805529"/>
    <n v="40.215837808577696"/>
  </r>
  <r>
    <n v="374"/>
    <s v="City of Cocoa Beach"/>
    <x v="0"/>
    <x v="0"/>
    <s v="BR3-5, BR7"/>
    <n v="0.59"/>
    <n v="0.64"/>
    <n v="0.60571947926602598"/>
    <n v="11.946626803698228"/>
    <n v="1.573461649902973"/>
    <n v="7.236304566521639"/>
    <n v="0.9530763712242909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5.32493269174824"/>
    <n v="2451.2597648405022"/>
  </r>
  <r>
    <n v="375"/>
    <s v="City of Cocoa Beach"/>
    <x v="0"/>
    <x v="0"/>
    <s v="BR3-5, BR7"/>
    <n v="0.59"/>
    <n v="0.64"/>
    <n v="5.8279269130575802E-2"/>
    <n v="7.3807862395587724"/>
    <n v="1.0079785472835965"/>
    <n v="0.43014682765049622"/>
    <n v="5.8744253034987544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77453623138916"/>
    <n v="235.84783457384893"/>
  </r>
  <r>
    <n v="376"/>
    <s v="City of Cocoa Beach"/>
    <x v="0"/>
    <x v="0"/>
    <s v="BR3-5, BR7"/>
    <n v="0.59"/>
    <n v="0.64"/>
    <n v="3.9816350443751898E-4"/>
    <n v="10.071775775676503"/>
    <n v="1.5573222567042402"/>
    <n v="4.0102135387522679E-3"/>
    <n v="6.2006888726790583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806902472710519"/>
    <n v="1.6113105350982639"/>
  </r>
  <r>
    <n v="377"/>
    <s v="City of Cocoa Beach"/>
    <x v="0"/>
    <x v="0"/>
    <s v="BR3-5, BR7"/>
    <n v="0.59"/>
    <n v="0.64"/>
    <n v="3.1575639671880103E-2"/>
    <n v="10.071775775676503"/>
    <n v="1.5573222567042402"/>
    <n v="0.31802276274873198"/>
    <n v="4.917344643069225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3.624017899178504"/>
    <n v="127.78208019753627"/>
  </r>
  <r>
    <n v="378"/>
    <s v="City of Cocoa Beach"/>
    <x v="0"/>
    <x v="0"/>
    <s v="BR3-5, BR7"/>
    <n v="0.59"/>
    <n v="0.64"/>
    <n v="1.0526612792770101E-2"/>
    <n v="10.071775775676503"/>
    <n v="1.5573222567042402"/>
    <n v="0.10602168372614829"/>
    <n v="1.6393328389888457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184163018894274"/>
    <n v="42.599690586539495"/>
  </r>
  <r>
    <n v="379"/>
    <s v="City of Cocoa Beach"/>
    <x v="0"/>
    <x v="0"/>
    <s v="BR3-5, BR7"/>
    <n v="0.59"/>
    <n v="0.64"/>
    <n v="0.21212354793909499"/>
    <n v="10.071775775676503"/>
    <n v="1.5573222567042402"/>
    <n v="2.1364608115835302"/>
    <n v="0.3303447223766214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7.04426300488802"/>
    <n v="858.43354231959961"/>
  </r>
  <r>
    <n v="380"/>
    <s v="City of Cocoa Beach"/>
    <x v="0"/>
    <x v="0"/>
    <s v="BR3-5, BR7"/>
    <n v="0.59"/>
    <n v="0.64"/>
    <n v="0.17787935413971201"/>
    <n v="10.778632387589262"/>
    <n v="2.0768542520315201"/>
    <n v="1.9172961676137599"/>
    <n v="0.3694294929936814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62839763903011"/>
    <n v="719.85220671265574"/>
  </r>
  <r>
    <n v="381"/>
    <s v="City of Cocoa Beach"/>
    <x v="0"/>
    <x v="0"/>
    <s v="BR3-5, BR7"/>
    <n v="0.59"/>
    <n v="0.64"/>
    <n v="1.2610744280056501E-2"/>
    <n v="10.778632387589262"/>
    <n v="2.0768542520315201"/>
    <n v="0.13592657672862302"/>
    <n v="2.619067787931751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3.933701846704629"/>
    <n v="51.033871480990726"/>
  </r>
  <r>
    <n v="382"/>
    <s v="City of Cocoa Beach"/>
    <x v="0"/>
    <x v="0"/>
    <s v="BR3-5, BR7"/>
    <n v="0.59"/>
    <n v="0.64"/>
    <n v="0.426286697755143"/>
    <n v="10.778632387589262"/>
    <n v="2.0768542520315201"/>
    <n v="4.5947876068220594"/>
    <n v="0.8853353408172441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19916607016972"/>
    <n v="1725.1210605940896"/>
  </r>
  <r>
    <n v="383"/>
    <s v="City of Cocoa Beach"/>
    <x v="0"/>
    <x v="0"/>
    <s v="BR3-5, BR7"/>
    <n v="0.59"/>
    <n v="0.64"/>
    <n v="9.8665765409629291E-4"/>
    <n v="10.778632387589262"/>
    <n v="2.0768542520315201"/>
    <n v="1.0634820145905145E-2"/>
    <n v="2.049144144209330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0.57434128624039"/>
    <n v="3.9928618641897025"/>
  </r>
  <r>
    <n v="384"/>
    <s v="City of Cocoa Beach"/>
    <x v="0"/>
    <x v="0"/>
    <s v="BR3-5, BR7"/>
    <n v="0.59"/>
    <n v="0.64"/>
    <n v="0.617763453759967"/>
    <n v="11.608074311546996"/>
    <n v="1.5325543326231472"/>
    <n v="7.1710440782036233"/>
    <n v="0.9467560575960767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385"/>
    <s v="City of Cocoa Beach"/>
    <x v="0"/>
    <x v="0"/>
    <s v="BR3-5, BR7"/>
    <n v="0.59"/>
    <n v="0.64"/>
    <n v="0.61776345382900799"/>
    <n v="10.782714416832093"/>
    <n v="2.077625809230276"/>
    <n v="6.661166899794031"/>
    <n v="1.283481295674382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607703"/>
    <n v="2500.0000006519258"/>
  </r>
  <r>
    <n v="386"/>
    <s v="City of Cocoa Beach"/>
    <x v="0"/>
    <x v="0"/>
    <s v="BR3-5, BR7"/>
    <n v="0.59"/>
    <n v="0.64"/>
    <n v="5.4177903704715298E-3"/>
    <n v="8.2631182345887293"/>
    <n v="1.2860625303599731"/>
    <n v="4.4767842401422522E-2"/>
    <n v="6.9676171928085119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4.834646021107226"/>
    <n v="21.925019755959593"/>
  </r>
  <r>
    <n v="387"/>
    <s v="City of Cocoa Beach"/>
    <x v="0"/>
    <x v="0"/>
    <s v="BR3-5, BR7"/>
    <n v="0.59"/>
    <n v="0.64"/>
    <n v="1.43299305136281E-2"/>
    <n v="8.2631182345887293"/>
    <n v="1.2860625303599731"/>
    <n v="0.11840991012754978"/>
    <n v="1.842918669623914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1.707012532226173"/>
    <n v="57.991171331621686"/>
  </r>
  <r>
    <n v="388"/>
    <s v="City of Cocoa Beach"/>
    <x v="0"/>
    <x v="0"/>
    <s v="BR3-5, BR7"/>
    <n v="0.59"/>
    <n v="0.64"/>
    <n v="2.2727705152853699E-2"/>
    <n v="11.535326158682389"/>
    <n v="1.5718622910669369"/>
    <n v="0.26217149177653382"/>
    <n v="3.572482269225844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89056154972252"/>
    <n v="91.975759564239638"/>
  </r>
  <r>
    <n v="389"/>
    <s v="City of Cocoa Beach"/>
    <x v="0"/>
    <x v="0"/>
    <s v="BR3-5, BR7"/>
    <n v="0.59"/>
    <n v="0.64"/>
    <n v="0.46754782806477302"/>
    <n v="11.535326158682389"/>
    <n v="1.5718622910669369"/>
    <n v="5.3933166915107122"/>
    <n v="0.734920800205264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2.34528887377797"/>
    <n v="1892.0989307830985"/>
  </r>
  <r>
    <n v="390"/>
    <s v="City of Cocoa Beach"/>
    <x v="0"/>
    <x v="0"/>
    <s v="BR3-5, BR7"/>
    <n v="0.59"/>
    <n v="0.64"/>
    <n v="3.2342225662235699E-2"/>
    <n v="11.535326158682389"/>
    <n v="1.5718622910669369"/>
    <n v="0.37307812171159632"/>
    <n v="5.0837524927645684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6.590137906638134"/>
    <n v="130.88434363592881"/>
  </r>
  <r>
    <n v="391"/>
    <s v="City of Cocoa Beach"/>
    <x v="0"/>
    <x v="0"/>
    <s v="BR3-5, BR7"/>
    <n v="0.59"/>
    <n v="0.64"/>
    <n v="2.0051278077906302E-2"/>
    <n v="11.535326158682389"/>
    <n v="1.5718622910669369"/>
    <n v="0.2312980325270873"/>
    <n v="3.151784789835804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6.861938523853439"/>
    <n v="81.14464346690329"/>
  </r>
  <r>
    <n v="392"/>
    <s v="City of Cocoa Beach"/>
    <x v="0"/>
    <x v="0"/>
    <s v="BR3-5, BR7"/>
    <n v="0.59"/>
    <n v="0.64"/>
    <n v="3.9760628439605601E-2"/>
    <n v="9.7289058528002563"/>
    <n v="1.5765604376944411"/>
    <n v="0.38682741073709526"/>
    <n v="6.2685033775750645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2.096330079704266"/>
    <n v="160.90555455947811"/>
  </r>
  <r>
    <n v="393"/>
    <s v="City of Cocoa Beach"/>
    <x v="0"/>
    <x v="0"/>
    <s v="BR3-5, BR7"/>
    <n v="0.59"/>
    <n v="0.64"/>
    <n v="7.03642364805597E-3"/>
    <n v="9.7289058528002563"/>
    <n v="1.5765604376944411"/>
    <n v="6.845670321235385E-2"/>
    <n v="1.1093347146382637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576502918815557"/>
    <n v="28.475396230862557"/>
  </r>
  <r>
    <n v="394"/>
    <s v="City of Cocoa Beach"/>
    <x v="0"/>
    <x v="0"/>
    <s v="BR3-5, BR7"/>
    <n v="0.59"/>
    <n v="0.64"/>
    <n v="0.114867972836087"/>
    <n v="9.7289058528002563"/>
    <n v="1.5765604376944411"/>
    <n v="1.1175396932243078"/>
    <n v="0.1810963015315345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62609795570177"/>
    <n v="464.85419359978874"/>
  </r>
  <r>
    <n v="395"/>
    <s v="City of Cocoa Beach"/>
    <x v="0"/>
    <x v="0"/>
    <s v="BR3-5, BR7"/>
    <n v="0.59"/>
    <n v="0.64"/>
    <n v="0.27085572258094698"/>
    <n v="9.7289058528002563"/>
    <n v="1.5765604376944411"/>
    <n v="2.6351298246822177"/>
    <n v="0.4270204165442618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23549500206678"/>
    <n v="1096.1142204704997"/>
  </r>
  <r>
    <n v="396"/>
    <s v="City of Cocoa Beach"/>
    <x v="0"/>
    <x v="0"/>
    <s v="BR3-5, BR7"/>
    <n v="0.59"/>
    <n v="0.64"/>
    <n v="0.185242706324311"/>
    <n v="9.7289058528002563"/>
    <n v="1.5765604376944411"/>
    <n v="1.8022088497471485"/>
    <n v="0.2920463221623585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7.55634460675194"/>
    <n v="749.65063579129662"/>
  </r>
  <r>
    <n v="397"/>
    <s v="City of Cocoa Beach"/>
    <x v="0"/>
    <x v="0"/>
    <s v="BR3-5, BR7"/>
    <n v="0.59"/>
    <n v="0.64"/>
    <n v="0.56641477472647805"/>
    <n v="10.794972647637376"/>
    <n v="2.0799086136398386"/>
    <n v="6.1144320003900168"/>
    <n v="1.178090968846470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1.69856410748565"/>
    <n v="2292.1992688440978"/>
  </r>
  <r>
    <n v="398"/>
    <s v="City of Cocoa Beach"/>
    <x v="0"/>
    <x v="0"/>
    <s v="BR3-5, BR7"/>
    <n v="0.59"/>
    <n v="0.64"/>
    <n v="5.1348679079515999E-2"/>
    <n v="10.794972647637376"/>
    <n v="2.0799086136398386"/>
    <n v="0.55430758615568476"/>
    <n v="0.106800559916513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32262264094555"/>
    <n v="207.80073171469587"/>
  </r>
  <r>
    <n v="399"/>
    <s v="City of Cocoa Beach"/>
    <x v="0"/>
    <x v="0"/>
    <s v="BR3-5, BR7"/>
    <n v="0.59"/>
    <n v="0.64"/>
    <n v="6.8139152853906202E-3"/>
    <n v="8.2785820824438385"/>
    <n v="1.1026436710164556"/>
    <n v="5.6409556992924985E-2"/>
    <n v="7.513320564278253E-3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3.496107077503638"/>
    <n v="27.574936834372544"/>
  </r>
  <r>
    <n v="400"/>
    <s v="Natural Lands"/>
    <x v="0"/>
    <x v="0"/>
    <s v="BR3-5, BR7"/>
    <n v="0.59"/>
    <n v="0.64"/>
    <n v="1.3465276013397099E-2"/>
    <n v="8.2785820824438385"/>
    <n v="1.1026436710164556"/>
    <n v="0.11147339273967002"/>
    <n v="1.4847401374662001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195482778437842"/>
    <n v="54.492038714204611"/>
  </r>
  <r>
    <n v="401"/>
    <s v="City of Cocoa Beach"/>
    <x v="0"/>
    <x v="0"/>
    <s v="BR3-5, BR7"/>
    <n v="0.59"/>
    <n v="0.64"/>
    <n v="0.24046144676397299"/>
    <n v="8.2785820824438385"/>
    <n v="1.1026436710164556"/>
    <n v="1.9906798246987498"/>
    <n v="0.26514329239775519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4.33446038247962"/>
    <n v="973.11295017637917"/>
  </r>
  <r>
    <n v="402"/>
    <s v="City of Cocoa Beach"/>
    <x v="0"/>
    <x v="0"/>
    <s v="BR3-5, BR7"/>
    <n v="0.59"/>
    <n v="0.64"/>
    <n v="3.1846646715543797E-2"/>
    <n v="10.778632387589262"/>
    <n v="2.0768542520315201"/>
    <n v="0.34326329772427355"/>
    <n v="6.614084364412277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650599269505193"/>
    <n v="128.87880679270242"/>
  </r>
  <r>
    <n v="403"/>
    <s v="City of Cocoa Beach"/>
    <x v="0"/>
    <x v="0"/>
    <s v="BR3-5, BR7"/>
    <n v="0.59"/>
    <n v="0.64"/>
    <n v="8.7374001766517995E-2"/>
    <n v="10.778632387589262"/>
    <n v="2.0768542520315201"/>
    <n v="0.94177224527387227"/>
    <n v="0.1814630670858024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738944164325119"/>
    <n v="353.59004019962219"/>
  </r>
  <r>
    <n v="404"/>
    <s v="City of Cocoa Beach"/>
    <x v="0"/>
    <x v="0"/>
    <s v="BR3-5, BR7"/>
    <n v="0.59"/>
    <n v="0.64"/>
    <n v="1.17900835127457E-2"/>
    <n v="10.777906385108396"/>
    <n v="2.0767025645612067"/>
    <n v="0.12707241637298311"/>
    <n v="2.4484496667309796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675251728577585"/>
    <n v="47.712775184187464"/>
  </r>
  <r>
    <n v="405"/>
    <s v="City of Cocoa Beach"/>
    <x v="0"/>
    <x v="0"/>
    <s v="BR3-5, BR7"/>
    <n v="0.59"/>
    <n v="0.64"/>
    <n v="3.82044283296155E-2"/>
    <n v="10.777906385108396"/>
    <n v="2.0767025645612067"/>
    <n v="0.411763752033179"/>
    <n v="7.933923428970732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8.81273513354931"/>
    <n v="154.60783614982492"/>
  </r>
  <r>
    <n v="406"/>
    <s v="City of Cocoa Beach"/>
    <x v="0"/>
    <x v="0"/>
    <s v="BR3-5, BR7"/>
    <n v="0.59"/>
    <n v="0.64"/>
    <n v="2.4636017379953499E-2"/>
    <n v="10.777906385108396"/>
    <n v="2.0767025645612067"/>
    <n v="0.26552468902304227"/>
    <n v="5.116168047352389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7.12569748070748"/>
    <n v="99.698425156422644"/>
  </r>
  <r>
    <n v="407"/>
    <s v="City of Cocoa Beach"/>
    <x v="0"/>
    <x v="0"/>
    <s v="BR3-5, BR7"/>
    <n v="0.59"/>
    <n v="0.64"/>
    <n v="4.10848092911811E-3"/>
    <n v="10.777906385108396"/>
    <n v="2.0767025645612067"/>
    <n v="4.4280822839038156E-2"/>
    <n v="8.5320928819503893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.360888148831833"/>
    <n v="16.626432434309528"/>
  </r>
  <r>
    <n v="408"/>
    <s v="City of Cocoa Beach"/>
    <x v="0"/>
    <x v="0"/>
    <s v="BR3-5, BR7"/>
    <n v="0.59"/>
    <n v="0.64"/>
    <n v="0.131941446945402"/>
    <n v="10.777906385108396"/>
    <n v="2.0767025645612067"/>
    <n v="1.422052563493289"/>
    <n v="0.2740031412434327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47662253003082"/>
    <n v="533.94809195174844"/>
  </r>
  <r>
    <n v="409"/>
    <s v="City of Cocoa Beach"/>
    <x v="0"/>
    <x v="0"/>
    <s v="BR3-5, BR7"/>
    <n v="0.59"/>
    <n v="0.64"/>
    <n v="1.30244593821229E-2"/>
    <n v="10.777906385108396"/>
    <n v="2.0767025645612067"/>
    <n v="0.14037640393716735"/>
    <n v="2.704792820087789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752660144314323"/>
    <n v="52.708117098832169"/>
  </r>
  <r>
    <n v="410"/>
    <s v="City of Cocoa Beach"/>
    <x v="0"/>
    <x v="0"/>
    <s v="BR3-5, BR7"/>
    <n v="0.59"/>
    <n v="0.64"/>
    <n v="8.69400585400978E-2"/>
    <n v="10.777906385108396"/>
    <n v="2.0767025645612067"/>
    <n v="0.93703181206101782"/>
    <n v="0.1805486425333225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4.502073563799044"/>
    <n v="351.83393426682676"/>
  </r>
  <r>
    <n v="411"/>
    <s v="City of Cocoa Beach"/>
    <x v="0"/>
    <x v="0"/>
    <s v="BR3-5, BR7"/>
    <n v="0.59"/>
    <n v="0.64"/>
    <n v="0.40902739147485301"/>
    <n v="11.331280131769443"/>
    <n v="1.7170505951625255"/>
    <n v="4.6348039543684836"/>
    <n v="0.7023207259696716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6.21106854171569"/>
    <n v="1655.2751261275262"/>
  </r>
  <r>
    <n v="412"/>
    <s v="City of Cocoa Beach"/>
    <x v="0"/>
    <x v="0"/>
    <s v="BR3-5, BR7"/>
    <n v="0.59"/>
    <n v="0.64"/>
    <n v="0.20873606212401999"/>
    <n v="11.331280131769443"/>
    <n v="1.7170505951625255"/>
    <n v="2.3652467935296997"/>
    <n v="0.358410379701930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78905844033773"/>
    <n v="844.72487359307706"/>
  </r>
  <r>
    <n v="413"/>
    <s v="City of Cocoa Beach"/>
    <x v="0"/>
    <x v="0"/>
    <s v="BR3-5, BR7"/>
    <n v="0.59"/>
    <n v="0.64"/>
    <n v="4.3759690150671302E-3"/>
    <n v="10.77858979337919"/>
    <n v="2.0768460448711878"/>
    <n v="4.7166774961946156E-2"/>
    <n v="9.088213941421036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297625958981122"/>
    <n v="17.70891831284781"/>
  </r>
  <r>
    <n v="414"/>
    <s v="City of Cocoa Beach"/>
    <x v="0"/>
    <x v="0"/>
    <s v="BR3-5, BR7"/>
    <n v="0.59"/>
    <n v="0.64"/>
    <n v="0.197427723392572"/>
    <n v="10.77858979337919"/>
    <n v="2.0768460448711878"/>
    <n v="2.1279924442892666"/>
    <n v="0.4100269864757860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0.75897141985476"/>
    <n v="798.96165037103947"/>
  </r>
  <r>
    <n v="415"/>
    <s v="City of Cocoa Beach"/>
    <x v="0"/>
    <x v="0"/>
    <s v="BR3-5, BR7"/>
    <n v="0.59"/>
    <n v="0.64"/>
    <n v="0.61776345352983197"/>
    <n v="11.60776730558927"/>
    <n v="1.5325164546010397"/>
    <n v="7.1708544184715004"/>
    <n v="0.94673265758563219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416"/>
    <s v="City of Cocoa Beach"/>
    <x v="0"/>
    <x v="0"/>
    <s v="BR3-5, BR7"/>
    <n v="0.59"/>
    <n v="0.64"/>
    <n v="0.30050189186139997"/>
    <n v="8.1031414486942204"/>
    <n v="1.0815343837899105"/>
    <n v="2.4350093353531386"/>
    <n v="0.3250031284420215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6694711140367"/>
    <n v="1216.0880110226572"/>
  </r>
  <r>
    <n v="417"/>
    <s v="City of Cocoa Beach"/>
    <x v="0"/>
    <x v="0"/>
    <s v="BR3-5, BR7"/>
    <n v="0.59"/>
    <n v="0.64"/>
    <n v="0.36080342270753801"/>
    <n v="9.2271126750535188"/>
    <n v="1.3570614955731586"/>
    <n v="3.3291738348674165"/>
    <n v="0.48963243242740606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8.42504113211831"/>
    <n v="1460.1196484079032"/>
  </r>
  <r>
    <n v="418"/>
    <s v="City of Cocoa Beach"/>
    <x v="0"/>
    <x v="0"/>
    <s v="BR3-5, BR7"/>
    <n v="0.59"/>
    <n v="0.64"/>
    <n v="2.12218473069107E-2"/>
    <n v="9.2271126750535188"/>
    <n v="1.3570614955731586"/>
    <n v="0.19581637627364612"/>
    <n v="2.8799351845141444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936576559931488"/>
    <n v="85.881769069163823"/>
  </r>
  <r>
    <n v="419"/>
    <s v="City of Cocoa Beach"/>
    <x v="0"/>
    <x v="0"/>
    <s v="BR3-5, BR7"/>
    <n v="0.59"/>
    <n v="0.64"/>
    <n v="8.3915648205863502E-2"/>
    <n v="9.2271126750535188"/>
    <n v="1.3570614955731586"/>
    <n v="0.77429914119565524"/>
    <n v="0.1138786950562401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8.973779528999202"/>
    <n v="339.5945798817578"/>
  </r>
  <r>
    <n v="420"/>
    <s v="City of Cocoa Beach"/>
    <x v="0"/>
    <x v="0"/>
    <s v="BR3-5, BR7"/>
    <n v="0.59"/>
    <n v="0.64"/>
    <n v="2.01158335928266E-2"/>
    <n v="9.2271126750535188"/>
    <n v="1.3570614955731586"/>
    <n v="0.18561106311363768"/>
    <n v="2.7298423220182048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6.294624492057558"/>
    <n v="81.405890367059797"/>
  </r>
  <r>
    <n v="421"/>
    <s v="City of Cocoa Beach"/>
    <x v="0"/>
    <x v="0"/>
    <s v="BR3-5, BR7"/>
    <n v="0.59"/>
    <n v="0.64"/>
    <n v="5.6275325577474597E-2"/>
    <n v="9.2271126750535188"/>
    <n v="1.3570614955731586"/>
    <n v="0.51925876992867936"/>
    <n v="7.6369077492034101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420735646788756"/>
    <n v="227.73816273585413"/>
  </r>
  <r>
    <n v="422"/>
    <s v="City of Cocoa Beach"/>
    <x v="0"/>
    <x v="0"/>
    <s v="BR3-5, BR7"/>
    <n v="0.59"/>
    <n v="0.64"/>
    <n v="6.9355911323884606E-2"/>
    <n v="9.2271126750535188"/>
    <n v="1.3570614955731586"/>
    <n v="0.63995480846650354"/>
    <n v="9.4120236748030203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3.642850566423974"/>
    <n v="280.67341517246717"/>
  </r>
  <r>
    <n v="423"/>
    <s v="City of Cocoa Beach"/>
    <x v="0"/>
    <x v="0"/>
    <s v="BR3-5, BR7"/>
    <n v="0.59"/>
    <n v="0.64"/>
    <n v="6.0754651145095099E-3"/>
    <n v="9.2271126750535188"/>
    <n v="1.3570614955731586"/>
    <n v="5.605900116493618E-2"/>
    <n v="8.2447797745988267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6.383336640064343"/>
    <n v="24.586535017719946"/>
  </r>
  <r>
    <n v="424"/>
    <s v="City of Cocoa Beach"/>
    <x v="0"/>
    <x v="0"/>
    <s v="BR3-5, BR7"/>
    <n v="0.59"/>
    <n v="0.64"/>
    <n v="0.61776345387503495"/>
    <n v="10.782714416028718"/>
    <n v="2.0776258090754807"/>
    <n v="6.661166899794031"/>
    <n v="1.283481295674382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3352761"/>
    <n v="2500.0000008381903"/>
  </r>
  <r>
    <n v="425"/>
    <s v="City of Cocoa Beach"/>
    <x v="0"/>
    <x v="0"/>
    <s v="BR3-5, BR7"/>
    <n v="0.59"/>
    <n v="0.64"/>
    <n v="1.0876470932732E-4"/>
    <n v="10.794948408847688"/>
    <n v="2.0799039434597133"/>
    <n v="1.1741094258917344E-3"/>
    <n v="2.2622014783914234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198854249212667"/>
    <n v="0.44015516247173603"/>
  </r>
  <r>
    <n v="426"/>
    <s v="City of Cocoa Beach"/>
    <x v="0"/>
    <x v="0"/>
    <s v="BR3-5, BR7"/>
    <n v="0.59"/>
    <n v="0.64"/>
    <n v="6.6788258253891494E-2"/>
    <n v="10.794948408847688"/>
    <n v="2.0799039434597133"/>
    <n v="0.72097580216755441"/>
    <n v="0.1389131617190746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9.801277586370432"/>
    <n v="270.28249185567046"/>
  </r>
  <r>
    <n v="427"/>
    <s v="City of Cocoa Beach"/>
    <x v="0"/>
    <x v="0"/>
    <s v="BR3-5, BR7"/>
    <n v="0.59"/>
    <n v="0.64"/>
    <n v="0.59184919864339702"/>
    <n v="10.794972647637376"/>
    <n v="2.0799086136398386"/>
    <n v="6.3889959108815706"/>
    <n v="1.230992246234237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5.81574257738276"/>
    <n v="2395.1287306223257"/>
  </r>
  <r>
    <n v="428"/>
    <s v="City of Cocoa Beach"/>
    <x v="0"/>
    <x v="0"/>
    <s v="BR3-5, BR7"/>
    <n v="0.59"/>
    <n v="0.64"/>
    <n v="2.5914255116570001E-2"/>
    <n v="10.794972647637376"/>
    <n v="2.0799086136398386"/>
    <n v="0.27974367516727011"/>
    <n v="5.389928243301420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20544415614887"/>
    <n v="104.8712697502034"/>
  </r>
  <r>
    <n v="429"/>
    <s v="City of Cocoa Beach"/>
    <x v="0"/>
    <x v="0"/>
    <s v="BR3-5, BR7"/>
    <n v="0.59"/>
    <n v="0.64"/>
    <n v="0.40575895602881901"/>
    <n v="10.046710109086913"/>
    <n v="1.7710611604744264"/>
    <n v="4.0765426053872877"/>
    <n v="0.7186239275372919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5.55915211957168"/>
    <n v="1642.0482371515454"/>
  </r>
  <r>
    <n v="430"/>
    <s v="City of Cocoa Beach"/>
    <x v="0"/>
    <x v="0"/>
    <s v="BR3-5, BR7"/>
    <n v="0.59"/>
    <n v="0.64"/>
    <n v="0.53333609621873901"/>
    <n v="11.602993123092325"/>
    <n v="1.5318838742970211"/>
    <n v="6.1882950567229358"/>
    <n v="0.8170089653780107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6.36998879998765"/>
    <n v="2158.3346062805504"/>
  </r>
  <r>
    <n v="431"/>
    <s v="City of Cocoa Beach"/>
    <x v="0"/>
    <x v="0"/>
    <s v="BR3-5, BR7"/>
    <n v="0.59"/>
    <n v="0.64"/>
    <n v="8.4427357518214299E-2"/>
    <n v="11.602993123092325"/>
    <n v="1.5318838742970211"/>
    <n v="0.9796100486846977"/>
    <n v="0.1293329075316618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70322030871949"/>
    <n v="341.66539399884641"/>
  </r>
  <r>
    <n v="432"/>
    <s v="City of Cocoa Beach"/>
    <x v="0"/>
    <x v="0"/>
    <s v="BR3-5, BR7"/>
    <n v="0.59"/>
    <n v="0.64"/>
    <n v="2.1667213559778201E-3"/>
    <n v="9.3288510273703782"/>
    <n v="1.4025818563479957"/>
    <n v="2.0213020747739025E-2"/>
    <n v="3.039004061656217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822308653286"/>
    <n v="8.768410234990089"/>
  </r>
  <r>
    <n v="433"/>
    <s v="City of Cocoa Beach"/>
    <x v="0"/>
    <x v="0"/>
    <s v="BR3-5, BR7"/>
    <n v="0.59"/>
    <n v="0.64"/>
    <n v="0.16942785555218801"/>
    <n v="9.3288510273703782"/>
    <n v="1.4025818563479957"/>
    <n v="1.5805672243331892"/>
    <n v="0.2376364361574479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7.44751211229837"/>
    <n v="685.65020537483315"/>
  </r>
  <r>
    <n v="434"/>
    <s v="City of Cocoa Beach"/>
    <x v="0"/>
    <x v="0"/>
    <s v="BR3-5, BR7"/>
    <n v="0.59"/>
    <n v="0.64"/>
    <n v="6.8160691435380394E-2"/>
    <n v="9.3288510273703782"/>
    <n v="1.4025818563479957"/>
    <n v="0.63586093632322371"/>
    <n v="9.560094912339876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05220461137205"/>
    <n v="275.83653189049392"/>
  </r>
  <r>
    <n v="435"/>
    <s v="City of Cocoa Beach"/>
    <x v="0"/>
    <x v="0"/>
    <s v="BR3-5, BR7"/>
    <n v="0.59"/>
    <n v="0.64"/>
    <n v="0.37486031992191399"/>
    <n v="7.3784570228711024"/>
    <n v="1.0076596104877948"/>
    <n v="2.7658907601235545"/>
    <n v="0.37773160395984601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0.69496982463687"/>
    <n v="1517.0058931789176"/>
  </r>
  <r>
    <n v="436"/>
    <s v="City of Cocoa Beach"/>
    <x v="0"/>
    <x v="0"/>
    <s v="BR3-5, BR7"/>
    <n v="0.59"/>
    <n v="0.64"/>
    <n v="3.7216231981017499E-2"/>
    <n v="11.271768017100621"/>
    <n v="1.5660130783882864"/>
    <n v="0.41949273336063031"/>
    <n v="5.8281106010605807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1.790322920748139"/>
    <n v="150.60874740990894"/>
  </r>
  <r>
    <n v="437"/>
    <s v="City of Cocoa Beach"/>
    <x v="0"/>
    <x v="0"/>
    <s v="BR3-5, BR7"/>
    <n v="0.59"/>
    <n v="0.64"/>
    <n v="1.27378889384089E-2"/>
    <n v="11.271768017100621"/>
    <n v="1.5660130783882864"/>
    <n v="0.14357852914133723"/>
    <n v="1.994770066860582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017741729996715"/>
    <n v="51.548407658218103"/>
  </r>
  <r>
    <n v="438"/>
    <s v="City of Cocoa Beach"/>
    <x v="0"/>
    <x v="0"/>
    <s v="BR3-5, BR7"/>
    <n v="0.59"/>
    <n v="0.64"/>
    <n v="0.459892114832121"/>
    <n v="11.271768017100621"/>
    <n v="1.5660130783882864"/>
    <n v="5.183797231281468"/>
    <n v="0.7201970664747491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2.40817912052151"/>
    <n v="1861.1173585194856"/>
  </r>
  <r>
    <n v="439"/>
    <s v="City of Cocoa Beach"/>
    <x v="0"/>
    <x v="0"/>
    <s v="BR3-5, BR7"/>
    <n v="0.59"/>
    <n v="0.64"/>
    <n v="9.1387224919925403E-2"/>
    <n v="10.797052919566058"/>
    <n v="2.0803219525729872"/>
    <n v="0.98671270363272057"/>
    <n v="0.1901148501856459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81626946189196"/>
    <n v="369.83097809251348"/>
  </r>
  <r>
    <n v="440"/>
    <s v="City of Cocoa Beach"/>
    <x v="0"/>
    <x v="0"/>
    <s v="BR3-5, BR7"/>
    <n v="0.59"/>
    <n v="0.64"/>
    <n v="0.52637622877100099"/>
    <n v="10.797052919566058"/>
    <n v="2.0803219525729872"/>
    <n v="5.6833119976421074"/>
    <n v="1.095032024024894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5.22979120247754"/>
    <n v="2130.169022000619"/>
  </r>
  <r>
    <n v="441"/>
    <s v="City of Cocoa Beach"/>
    <x v="0"/>
    <x v="0"/>
    <s v="BR3-5, BR7"/>
    <n v="0.59"/>
    <n v="0.64"/>
    <n v="0.617763453759967"/>
    <n v="7.3813881887769259"/>
    <n v="1.0080610565640375"/>
    <n v="4.5599518610418608"/>
    <n v="0.62274327990392131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442"/>
    <s v="City of Cocoa Beach"/>
    <x v="0"/>
    <x v="0"/>
    <s v="BR3-5, BR7"/>
    <n v="0.59"/>
    <n v="0.64"/>
    <n v="0.14857886430838599"/>
    <n v="7.4108151567419531"/>
    <n v="1.0063952351009025"/>
    <n v="1.1010904995880928"/>
    <n v="0.14952906107666319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11907778225535"/>
    <n v="601.27733125929194"/>
  </r>
  <r>
    <n v="443"/>
    <s v="Natural Lands"/>
    <x v="0"/>
    <x v="0"/>
    <s v="BR3-5, BR7"/>
    <n v="0.59"/>
    <n v="0.64"/>
    <n v="4.1569305233305799E-2"/>
    <n v="7.4108151567419531"/>
    <n v="1.0063952351009025"/>
    <n v="0.3080624372782152"/>
    <n v="4.1835150713253964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42702400935721"/>
    <n v="168.2250098581095"/>
  </r>
  <r>
    <n v="444"/>
    <s v="City of Cocoa Beach"/>
    <x v="0"/>
    <x v="0"/>
    <s v="BR3-5, BR7"/>
    <n v="0.59"/>
    <n v="0.64"/>
    <n v="0.42570277904715198"/>
    <n v="7.4108151567419531"/>
    <n v="1.0063952351009025"/>
    <n v="3.1548046072298046"/>
    <n v="0.4284252484022660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8.92625984383159"/>
    <n v="1722.7580254204954"/>
  </r>
  <r>
    <n v="445"/>
    <s v="City of Cocoa Beach"/>
    <x v="0"/>
    <x v="0"/>
    <s v="BR3-5, BR7"/>
    <n v="0.59"/>
    <n v="0.64"/>
    <n v="1.91250512509595E-3"/>
    <n v="7.4108151567419531"/>
    <n v="1.0063952351009025"/>
    <n v="1.417322196840773E-2"/>
    <n v="1.9247360450026195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651879695985428"/>
    <n v="7.7396336483674713"/>
  </r>
  <r>
    <n v="446"/>
    <s v="City of Cocoa Beach"/>
    <x v="0"/>
    <x v="0"/>
    <s v="BR3-5, BR7"/>
    <n v="0.59"/>
    <n v="0.64"/>
    <n v="0.61771281985978099"/>
    <n v="10.79705291755495"/>
    <n v="2.0803219521854968"/>
    <n v="6.6694780038781438"/>
    <n v="1.28504153930070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87869456133208"/>
    <n v="2499.795092248371"/>
  </r>
  <r>
    <n v="447"/>
    <s v="City of Cocoa Beach"/>
    <x v="0"/>
    <x v="0"/>
    <s v="BR3-5, BR7"/>
    <n v="0.59"/>
    <n v="0.64"/>
    <n v="5.0633716077943497E-5"/>
    <n v="10.79705291755495"/>
    <n v="2.0803219521854968"/>
    <n v="5.4669491190600884E-4"/>
    <n v="1.0533443107767359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.7567425342496401"/>
    <n v="0.20490737910000376"/>
  </r>
  <r>
    <n v="448"/>
    <s v="City of Cocoa Beach"/>
    <x v="0"/>
    <x v="0"/>
    <s v="BR3-5, BR7"/>
    <n v="0.59"/>
    <n v="0.64"/>
    <n v="0.35542056480843398"/>
    <n v="10.373605483848188"/>
    <n v="1.3835467572833979"/>
    <n v="3.686992720169191"/>
    <n v="0.4917409699125426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53651171308493"/>
    <n v="1438.3359953480458"/>
  </r>
  <r>
    <n v="449"/>
    <s v="City of Cocoa Beach"/>
    <x v="0"/>
    <x v="0"/>
    <s v="BR3-5, BR7"/>
    <n v="0.59"/>
    <n v="0.64"/>
    <n v="0.262342888652358"/>
    <n v="10.373605483848188"/>
    <n v="1.3835467572833979"/>
    <n v="2.7214416283726752"/>
    <n v="0.3629636528913294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46963204946852"/>
    <n v="1061.6640038137639"/>
  </r>
  <r>
    <n v="450"/>
    <s v="Natural Lands"/>
    <x v="0"/>
    <x v="0"/>
    <s v="BR3-5, BR7"/>
    <n v="0.59"/>
    <n v="0.64"/>
    <n v="0.38419628600808098"/>
    <n v="6.7570403898828628"/>
    <n v="0.90898801609568214"/>
    <n v="2.5960298221995912"/>
    <n v="0.3492298198098148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2.54857333098249"/>
    <n v="1554.7872074940306"/>
  </r>
  <r>
    <n v="451"/>
    <s v="City of Cocoa Beach"/>
    <x v="0"/>
    <x v="0"/>
    <s v="BR3-5, BR7"/>
    <n v="0.59"/>
    <n v="0.64"/>
    <n v="2.9560045643840401E-2"/>
    <n v="8.2631422496477853"/>
    <n v="1.2860662680367088"/>
    <n v="0.24425886206113459"/>
    <n v="3.801617758416859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143345760207424"/>
    <n v="119.62526056021269"/>
  </r>
  <r>
    <n v="452"/>
    <s v="City of Cocoa Beach"/>
    <x v="0"/>
    <x v="0"/>
    <s v="BR3-5, BR7"/>
    <n v="0.59"/>
    <n v="0.64"/>
    <n v="0.58820340811612704"/>
    <n v="8.2631422496477853"/>
    <n v="1.2860662680367088"/>
    <n v="4.8604084329911883"/>
    <n v="0.7564685619223806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57182747314479"/>
    <n v="2380.3747398123164"/>
  </r>
  <r>
    <n v="453"/>
    <s v="City of Cocoa Beach"/>
    <x v="0"/>
    <x v="0"/>
    <s v="BR3-5, BR7"/>
    <n v="0.59"/>
    <n v="0.64"/>
    <n v="2.3013823176185099E-3"/>
    <n v="10.660837385521925"/>
    <n v="1.4639972397383221"/>
    <n v="2.4534662650046501E-2"/>
    <n v="3.369217360576081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.579323901031925"/>
    <n v="9.3133638124522484"/>
  </r>
  <r>
    <n v="454"/>
    <s v="City of Cocoa Beach"/>
    <x v="0"/>
    <x v="0"/>
    <s v="BR3-5, BR7"/>
    <n v="0.59"/>
    <n v="0.64"/>
    <n v="2.4767736963287799E-2"/>
    <n v="10.660837385521925"/>
    <n v="1.4639972397383221"/>
    <n v="0.2640448161729918"/>
    <n v="3.6259898548818149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3.258886644448893"/>
    <n v="100.23147539819493"/>
  </r>
  <r>
    <n v="455"/>
    <s v="City of Cocoa Beach"/>
    <x v="0"/>
    <x v="0"/>
    <s v="BR3-5, BR7"/>
    <n v="0.59"/>
    <n v="0.64"/>
    <n v="0.17401383190394201"/>
    <n v="8.2631182345887293"/>
    <n v="1.2860625303599731"/>
    <n v="1.4378968674761212"/>
    <n v="0.2237926689760186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5.25986318019579"/>
    <n v="704.20899322690173"/>
  </r>
  <r>
    <n v="456"/>
    <s v="City of Cocoa Beach"/>
    <x v="0"/>
    <x v="0"/>
    <s v="BR3-5, BR7"/>
    <n v="0.59"/>
    <n v="0.64"/>
    <n v="0.106060201758581"/>
    <n v="11.620405713354641"/>
    <n v="1.5341880191229347"/>
    <n v="1.2324625744749607"/>
    <n v="0.1627162908437761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64530860879233"/>
    <n v="429.21040864775256"/>
  </r>
  <r>
    <n v="457"/>
    <s v="City of Cocoa Beach"/>
    <x v="0"/>
    <x v="0"/>
    <s v="BR3-5, BR7"/>
    <n v="0.59"/>
    <n v="0.64"/>
    <n v="0.27753773624137601"/>
    <n v="11.620405713354641"/>
    <n v="1.5341880191229347"/>
    <n v="3.2251010958907993"/>
    <n v="0.4257950697960201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05101666847094"/>
    <n v="1123.1553703667701"/>
  </r>
  <r>
    <n v="458"/>
    <s v="City of Cocoa Beach"/>
    <x v="0"/>
    <x v="0"/>
    <s v="BR3-5, BR7"/>
    <n v="0.59"/>
    <n v="0.64"/>
    <n v="0.18922556589731099"/>
    <n v="11.620405713354641"/>
    <n v="1.5341880191229347"/>
    <n v="2.1988778470658779"/>
    <n v="0.29030759611141188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6.21998853128613"/>
    <n v="765.76869663380671"/>
  </r>
  <r>
    <n v="459"/>
    <s v="City of Cocoa Beach"/>
    <x v="0"/>
    <x v="0"/>
    <s v="BR3-5, BR7"/>
    <n v="0.59"/>
    <n v="0.64"/>
    <n v="9.0254251259288598E-2"/>
    <n v="11.497684826029946"/>
    <n v="1.6136705213278313"/>
    <n v="1.0377149351886166"/>
    <n v="0.145640624681629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61825336170554"/>
    <n v="365.24599635755555"/>
  </r>
  <r>
    <n v="460"/>
    <s v="City of Cocoa Beach"/>
    <x v="0"/>
    <x v="0"/>
    <s v="BR3-5, BR7"/>
    <n v="0.59"/>
    <n v="0.64"/>
    <n v="2.5804024003192001E-2"/>
    <n v="11.497684826029946"/>
    <n v="1.6136705213278313"/>
    <n v="0.29668653523201316"/>
    <n v="4.1639192865586705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20815312759886"/>
    <n v="104.42518026108112"/>
  </r>
  <r>
    <n v="461"/>
    <s v="City of Cocoa Beach"/>
    <x v="0"/>
    <x v="0"/>
    <s v="BR3-5, BR7"/>
    <n v="0.59"/>
    <n v="0.64"/>
    <n v="0.50170517861255404"/>
    <n v="11.497684826029946"/>
    <n v="1.6136705213278313"/>
    <n v="5.7684480192742065"/>
    <n v="0.80958685712459277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1.2358853804017"/>
    <n v="2030.3288242195536"/>
  </r>
  <r>
    <n v="462"/>
    <s v="City of Cocoa Beach"/>
    <x v="0"/>
    <x v="0"/>
    <s v="BR3-5, BR7"/>
    <n v="0.59"/>
    <n v="0.64"/>
    <n v="7.6103068986953099E-2"/>
    <n v="11.350942464772352"/>
    <n v="1.497452820435913"/>
    <n v="0.86384155746350577"/>
    <n v="0.11396075529834178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1.54555222019923"/>
    <n v="307.97819349420138"/>
  </r>
  <r>
    <n v="463"/>
    <s v="City of Cocoa Beach"/>
    <x v="0"/>
    <x v="0"/>
    <s v="BR3-5, BR7"/>
    <n v="0.59"/>
    <n v="0.64"/>
    <n v="0.410595848311053"/>
    <n v="11.350942464772352"/>
    <n v="1.497452820435913"/>
    <n v="4.6606498504531588"/>
    <n v="0.61484791111266257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3.23899994385363"/>
    <n v="1661.6224457483622"/>
  </r>
  <r>
    <n v="464"/>
    <s v="City of Cocoa Beach"/>
    <x v="0"/>
    <x v="0"/>
    <s v="BR3-5, BR7"/>
    <n v="0.59"/>
    <n v="0.64"/>
    <n v="1.6265076458592698E-2"/>
    <n v="10.410638165514355"/>
    <n v="1.9071030133296867"/>
    <n v="0.16932982574483421"/>
    <n v="3.101917632621988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3.505807005293477"/>
    <n v="65.822429127282959"/>
  </r>
  <r>
    <n v="465"/>
    <s v="City of Cocoa Beach"/>
    <x v="0"/>
    <x v="0"/>
    <s v="BR3-5, BR7"/>
    <n v="0.59"/>
    <n v="0.64"/>
    <n v="1.9774411064815201E-2"/>
    <n v="10.410638165514355"/>
    <n v="1.9071030133296867"/>
    <n v="0.20586423853193447"/>
    <n v="3.7711838928528967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580372063428314"/>
    <n v="80.024202416825219"/>
  </r>
  <r>
    <n v="466"/>
    <s v="City of Cocoa Beach"/>
    <x v="0"/>
    <x v="0"/>
    <s v="BR3-5, BR7"/>
    <n v="0.59"/>
    <n v="0.64"/>
    <n v="3.5487451924436697E-2"/>
    <n v="10.410638165514355"/>
    <n v="1.9071030133296867"/>
    <n v="0.36944702140139651"/>
    <n v="6.7678226500485619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9.033415610163587"/>
    <n v="143.61262273501779"/>
  </r>
  <r>
    <n v="467"/>
    <s v="City of Cocoa Beach"/>
    <x v="0"/>
    <x v="0"/>
    <s v="BR3-5, BR7"/>
    <n v="0.59"/>
    <n v="0.64"/>
    <n v="0.185712862563645"/>
    <n v="10.142130087959046"/>
    <n v="1.8062151284571619"/>
    <n v="1.8835240111277471"/>
    <n v="0.3354373819115413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23625674442917"/>
    <n v="751.55329058797588"/>
  </r>
  <r>
    <n v="468"/>
    <s v="City of Cocoa Beach"/>
    <x v="0"/>
    <x v="0"/>
    <s v="BR3-5, BR7"/>
    <n v="0.59"/>
    <n v="0.64"/>
    <n v="0.432050591127282"/>
    <n v="10.142130087959046"/>
    <n v="1.8062151284571619"/>
    <n v="4.3819132997924983"/>
    <n v="0.7803763139529563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80187448458344"/>
    <n v="1748.4467095051564"/>
  </r>
  <r>
    <n v="469"/>
    <s v="City of Cocoa Beach"/>
    <x v="0"/>
    <x v="0"/>
    <s v="BR3-5, BR7"/>
    <n v="0.59"/>
    <n v="0.64"/>
    <n v="0.61776345352983197"/>
    <n v="11.608074310682127"/>
    <n v="1.532554332508963"/>
    <n v="7.1710440749979147"/>
    <n v="0.94675605717284339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470"/>
    <s v="City of Cocoa Beach"/>
    <x v="0"/>
    <x v="0"/>
    <s v="BR3-5, BR7"/>
    <n v="0.59"/>
    <n v="0.64"/>
    <n v="0.61776345352983197"/>
    <n v="10.78882795637278"/>
    <n v="2.0787869298003607"/>
    <n v="6.6649436178680475"/>
    <n v="1.284198592906147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471"/>
    <s v="City of Cocoa Beach"/>
    <x v="0"/>
    <x v="0"/>
    <s v="BR3-5, BR7"/>
    <n v="0.59"/>
    <n v="0.64"/>
    <n v="0.34806150886045101"/>
    <n v="10.782714418438848"/>
    <n v="2.0776258095398665"/>
    <n v="3.7530478500931661"/>
    <n v="0.72314157411586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6.37883893971133"/>
    <n v="1408.5549525221518"/>
  </r>
  <r>
    <n v="472"/>
    <s v="City of Cocoa Beach"/>
    <x v="0"/>
    <x v="0"/>
    <s v="BR3-5, BR7"/>
    <n v="0.59"/>
    <n v="0.64"/>
    <n v="0.26970194478444898"/>
    <n v="10.782714418438848"/>
    <n v="2.0776258095398665"/>
    <n v="2.9081190487082762"/>
    <n v="0.5603397213672671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69444273610401"/>
    <n v="1091.445047384716"/>
  </r>
  <r>
    <n v="473"/>
    <s v="City of Cocoa Beach"/>
    <x v="0"/>
    <x v="0"/>
    <s v="BR3-5, BR7"/>
    <n v="0.59"/>
    <n v="0.64"/>
    <n v="0.40485719009965998"/>
    <n v="7.3796794266747385"/>
    <n v="1.0078275419067466"/>
    <n v="2.9877162765198042"/>
    <n v="0.4080262267214127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5.55069088855097"/>
    <n v="1638.3989199096263"/>
  </r>
  <r>
    <n v="474"/>
    <s v="City of Cocoa Beach"/>
    <x v="0"/>
    <x v="0"/>
    <s v="BR3-5, BR7"/>
    <n v="0.59"/>
    <n v="0.64"/>
    <n v="0.34375352793712999"/>
    <n v="8.6413777750127103"/>
    <n v="1.1734423018989881"/>
    <n v="2.970504096398126"/>
    <n v="0.4033749311084439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03307094341986"/>
    <n v="1391.1211722550315"/>
  </r>
  <r>
    <n v="475"/>
    <s v="City of Cocoa Beach"/>
    <x v="0"/>
    <x v="0"/>
    <s v="BR3-5, BR7"/>
    <n v="0.59"/>
    <n v="0.64"/>
    <n v="2.15570686045279E-3"/>
    <n v="11.401300052953536"/>
    <n v="1.6848110632694984"/>
    <n v="2.4577860742232695E-2"/>
    <n v="3.6319587676568173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115639563303"/>
    <n v="8.7238361530351032"/>
  </r>
  <r>
    <n v="476"/>
    <s v="City of Cocoa Beach"/>
    <x v="0"/>
    <x v="0"/>
    <s v="BR3-5, BR7"/>
    <n v="0.59"/>
    <n v="0.64"/>
    <n v="3.6980124824233997E-2"/>
    <n v="11.401300052953536"/>
    <n v="1.6848110632694984"/>
    <n v="0.42162149911676744"/>
    <n v="6.2304523424956453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16793802611411"/>
    <n v="149.65325564610507"/>
  </r>
  <r>
    <n v="477"/>
    <s v="City of Cocoa Beach"/>
    <x v="0"/>
    <x v="0"/>
    <s v="BR3-5, BR7"/>
    <n v="0.59"/>
    <n v="0.64"/>
    <n v="0.16928319421256999"/>
    <n v="11.401300052953536"/>
    <n v="1.6848110632694984"/>
    <n v="1.9300484911399178"/>
    <n v="0.2852101984349370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18618447249995"/>
    <n v="685.06478170352545"/>
  </r>
  <r>
    <n v="478"/>
    <s v="City of Cocoa Beach"/>
    <x v="0"/>
    <x v="0"/>
    <s v="BR3-5, BR7"/>
    <n v="0.59"/>
    <n v="0.64"/>
    <n v="0.39858564602275798"/>
    <n v="11.401300052953536"/>
    <n v="1.6848110632694984"/>
    <n v="4.5443945471057896"/>
    <n v="0.67154150607956276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2.56927497122183"/>
    <n v="1613.0188814836501"/>
  </r>
  <r>
    <n v="479"/>
    <s v="City of Cocoa Beach"/>
    <x v="0"/>
    <x v="0"/>
    <s v="BR3-5, BR7"/>
    <n v="0.59"/>
    <n v="0.64"/>
    <n v="0.28691880585107798"/>
    <n v="10.782706782966866"/>
    <n v="2.0776243383271589"/>
    <n v="3.0937613540111717"/>
    <n v="0.596109494159964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7.63263075456655"/>
    <n v="1161.1192121657718"/>
  </r>
  <r>
    <n v="480"/>
    <s v="City of Cocoa Beach"/>
    <x v="0"/>
    <x v="0"/>
    <s v="BR3-5, BR7"/>
    <n v="0.59"/>
    <n v="0.64"/>
    <n v="0.204081146060235"/>
    <n v="10.782706782966866"/>
    <n v="2.0776243383271589"/>
    <n v="2.2005471578993476"/>
    <n v="0.4240039560484439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2.54329277872247"/>
    <n v="825.88709662461383"/>
  </r>
  <r>
    <n v="481"/>
    <s v="City of Cocoa Beach"/>
    <x v="0"/>
    <x v="0"/>
    <s v="BR3-5, BR7"/>
    <n v="0.59"/>
    <n v="0.64"/>
    <n v="2.1563457727862699E-3"/>
    <n v="10.053612002682508"/>
    <n v="1.4294126703849257"/>
    <n v="2.1679063743217732E-2"/>
    <n v="3.0823079693516682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400359359532"/>
    <n v="8.7264217395152102"/>
  </r>
  <r>
    <n v="482"/>
    <s v="City of Cocoa Beach"/>
    <x v="0"/>
    <x v="0"/>
    <s v="BR3-5, BR7"/>
    <n v="0.59"/>
    <n v="0.64"/>
    <n v="3.3428265696675501E-2"/>
    <n v="10.053612002682508"/>
    <n v="1.4294126703849257"/>
    <n v="0.33607481323695676"/>
    <n v="4.778278653582173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3.958553136845438"/>
    <n v="135.27939172428484"/>
  </r>
  <r>
    <n v="483"/>
    <s v="City of Cocoa Beach"/>
    <x v="0"/>
    <x v="0"/>
    <s v="BR3-5, BR7"/>
    <n v="0.59"/>
    <n v="0.64"/>
    <n v="0.16407146490452501"/>
    <n v="10.053612002682508"/>
    <n v="1.4294126703849257"/>
    <n v="1.6495108488618344"/>
    <n v="0.2345258307831437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6.53266632239577"/>
    <n v="663.97366148145511"/>
  </r>
  <r>
    <n v="484"/>
    <s v="City of Cocoa Beach"/>
    <x v="0"/>
    <x v="0"/>
    <s v="BR3-5, BR7"/>
    <n v="0.59"/>
    <n v="0.64"/>
    <n v="7.8370969258138197E-3"/>
    <n v="10.053612002682508"/>
    <n v="1.4294126703849257"/>
    <n v="7.8791131719548005E-2"/>
    <n v="1.120244564479302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2.532443466649966"/>
    <n v="31.715606027200959"/>
  </r>
  <r>
    <n v="485"/>
    <s v="City of Cocoa Beach"/>
    <x v="0"/>
    <x v="0"/>
    <s v="BR3-5, BR7"/>
    <n v="0.59"/>
    <n v="0.64"/>
    <n v="3.6223705065233203E-2"/>
    <n v="10.053612002682508"/>
    <n v="1.4294126703849257"/>
    <n v="0.36417907602545968"/>
    <n v="5.177862298853094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0.394111001908982"/>
    <n v="146.59213348636251"/>
  </r>
  <r>
    <n v="486"/>
    <s v="City of Cocoa Beach"/>
    <x v="0"/>
    <x v="0"/>
    <s v="BR3-5, BR7"/>
    <n v="0.59"/>
    <n v="0.64"/>
    <n v="0.617763453759967"/>
    <n v="11.611699769046432"/>
    <n v="1.5330342591461685"/>
    <n v="7.173283753349935"/>
    <n v="0.9470525386624894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490116"/>
    <n v="2500.000000372529"/>
  </r>
  <r>
    <n v="487"/>
    <s v="City of Cocoa Beach"/>
    <x v="0"/>
    <x v="0"/>
    <s v="BR3-5, BR7"/>
    <n v="0.59"/>
    <n v="0.64"/>
    <n v="6.22008145913883E-3"/>
    <n v="7.3231018222776916"/>
    <n v="0.99980768342222948"/>
    <n v="4.5550289868135245E-2"/>
    <n v="6.2188852343591549E-3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243616010713282"/>
    <n v="25.171776600767135"/>
  </r>
  <r>
    <n v="488"/>
    <s v="Natural Lands"/>
    <x v="0"/>
    <x v="0"/>
    <s v="BR3-5, BR7"/>
    <n v="0.59"/>
    <n v="0.64"/>
    <n v="3.0712380660517201E-2"/>
    <n v="7.3231018222776916"/>
    <n v="0.99980768342222948"/>
    <n v="0.22490989078151966"/>
    <n v="3.0706474160573385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9083399461615"/>
    <n v="124.28859492320778"/>
  </r>
  <r>
    <n v="489"/>
    <s v="City of Cocoa Beach"/>
    <x v="0"/>
    <x v="0"/>
    <s v="BR3-5, BR7"/>
    <n v="0.59"/>
    <n v="0.64"/>
    <n v="0.580830991755379"/>
    <n v="7.3231018222776916"/>
    <n v="0.99980768342222948"/>
    <n v="4.2534844941591752"/>
    <n v="0.5807192883267815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4.04304492371585"/>
    <n v="2350.5396293142153"/>
  </r>
  <r>
    <n v="490"/>
    <s v="City of Cocoa Beach"/>
    <x v="0"/>
    <x v="0"/>
    <s v="BR3-5, BR7"/>
    <n v="0.59"/>
    <n v="0.64"/>
    <n v="0.280620339898564"/>
    <n v="9.636102585928553"/>
    <n v="1.3615336418038286"/>
    <n v="2.704086382960702"/>
    <n v="0.38207403334632006"/>
    <x v="10"/>
    <s v="Medical and Health Ca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32803110768032"/>
    <n v="1135.6302247745739"/>
  </r>
  <r>
    <n v="491"/>
    <s v="City of Cocoa Beach"/>
    <x v="0"/>
    <x v="0"/>
    <s v="BR3-5, BR7"/>
    <n v="0.59"/>
    <n v="0.64"/>
    <n v="0.26745998639586199"/>
    <n v="9.636102585928553"/>
    <n v="1.3615336418038286"/>
    <n v="2.5772718665415812"/>
    <n v="0.36415576931436044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7.12791059613872"/>
    <n v="1082.3721636811092"/>
  </r>
  <r>
    <n v="492"/>
    <s v="City of Cocoa Beach"/>
    <x v="0"/>
    <x v="0"/>
    <s v="BR3-5, BR7"/>
    <n v="0.59"/>
    <n v="0.64"/>
    <n v="6.9683127281433999E-2"/>
    <n v="9.636102585928553"/>
    <n v="1.3615336418038286"/>
    <n v="0.67147376299221462"/>
    <n v="9.487592205977055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24601888379067"/>
    <n v="281.99761117178798"/>
  </r>
  <r>
    <n v="493"/>
    <s v="City of Cocoa Beach"/>
    <x v="0"/>
    <x v="0"/>
    <s v="BR3-5, BR7"/>
    <n v="0.59"/>
    <n v="0.64"/>
    <n v="3.9661383587510597E-2"/>
    <n v="10.25718110188366"/>
    <n v="1.4163915456398293"/>
    <n v="0.40681399420837244"/>
    <n v="5.6176048401728289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87338062551065"/>
    <n v="160.50392489238709"/>
  </r>
  <r>
    <n v="494"/>
    <s v="City of Cocoa Beach"/>
    <x v="0"/>
    <x v="0"/>
    <s v="BR3-5, BR7"/>
    <n v="0.59"/>
    <n v="0.64"/>
    <n v="2.40634848844559E-3"/>
    <n v="10.25718110188366"/>
    <n v="1.4163915456398293"/>
    <n v="2.4682352240230417E-2"/>
    <n v="3.4083316548975161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855894775574169"/>
    <n v="9.7381468349985774"/>
  </r>
  <r>
    <n v="495"/>
    <s v="City of Cocoa Beach"/>
    <x v="0"/>
    <x v="0"/>
    <s v="BR3-5, BR7"/>
    <n v="0.59"/>
    <n v="0.64"/>
    <n v="0.38093310133308"/>
    <n v="10.751641747543513"/>
    <n v="1.4157952348805338"/>
    <n v="4.0956562353139665"/>
    <n v="0.53932326967563815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1.68728794925028"/>
    <n v="1541.5815676345242"/>
  </r>
  <r>
    <n v="496"/>
    <s v="City of Cocoa Beach"/>
    <x v="0"/>
    <x v="0"/>
    <s v="BR3-5, BR7"/>
    <n v="0.59"/>
    <n v="0.64"/>
    <n v="0.180549462372187"/>
    <n v="11.579200771449687"/>
    <n v="1.5614652399129116"/>
    <n v="2.0906184739848537"/>
    <n v="0.28192170957913421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9.23374857234944"/>
    <n v="730.65775136175125"/>
  </r>
  <r>
    <n v="497"/>
    <s v="City of Cocoa Beach"/>
    <x v="0"/>
    <x v="0"/>
    <s v="BR3-5, BR7"/>
    <n v="0.59"/>
    <n v="0.64"/>
    <n v="0.406364046440777"/>
    <n v="11.579200771449687"/>
    <n v="1.5614652399129116"/>
    <n v="4.7053708800364618"/>
    <n v="0.63452333326762944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5.78396135341177"/>
    <n v="1644.4969511713084"/>
  </r>
  <r>
    <n v="498"/>
    <s v="City of Cocoa Beach"/>
    <x v="0"/>
    <x v="0"/>
    <s v="BR3-5, BR7"/>
    <n v="0.59"/>
    <n v="0.64"/>
    <n v="3.0849944900976999E-2"/>
    <n v="11.579200771449687"/>
    <n v="1.5614652399129116"/>
    <n v="0.35721770579657319"/>
    <n v="4.817111661610415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99716712615827"/>
    <n v="124.84529765320499"/>
  </r>
  <r>
    <n v="499"/>
    <s v="City of Cocoa Beach"/>
    <x v="0"/>
    <x v="0"/>
    <s v="BR3-5, BR7"/>
    <n v="0.59"/>
    <n v="0.64"/>
    <n v="2.04050380447965E-2"/>
    <n v="11.012327804890594"/>
    <n v="1.9003945345071747"/>
    <n v="0.2247069678205629"/>
    <n v="3.877762277674223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8.543594692659511"/>
    <n v="82.57625926090094"/>
  </r>
  <r>
    <n v="500"/>
    <s v="City of Cocoa Beach"/>
    <x v="0"/>
    <x v="0"/>
    <s v="BR3-5, BR7"/>
    <n v="0.59"/>
    <n v="0.64"/>
    <n v="5.0572200024915297E-2"/>
    <n v="11.012327804890594"/>
    <n v="1.9003945345071747"/>
    <n v="0.55691764448886349"/>
    <n v="9.610713252535263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57530568078835"/>
    <n v="204.65843246572595"/>
  </r>
  <r>
    <n v="501"/>
    <s v="City of Cocoa Beach"/>
    <x v="0"/>
    <x v="0"/>
    <s v="BR3-5, BR7"/>
    <n v="0.59"/>
    <n v="0.64"/>
    <n v="7.8091062536230701E-3"/>
    <n v="11.012327804890594"/>
    <n v="1.9003945345071747"/>
    <n v="8.5996437928118355E-2"/>
    <n v="1.4840382843771082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55606493744331"/>
    <n v="31.602331795678513"/>
  </r>
  <r>
    <n v="502"/>
    <s v="City of Cocoa Beach"/>
    <x v="0"/>
    <x v="0"/>
    <s v="BR3-5, BR7"/>
    <n v="0.59"/>
    <n v="0.64"/>
    <n v="1.50855097674243E-2"/>
    <n v="11.012327804890594"/>
    <n v="1.9003945345071747"/>
    <n v="0.16612657866275526"/>
    <n v="2.866842031226773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8.73887706091508"/>
    <n v="61.048892087479054"/>
  </r>
  <r>
    <n v="503"/>
    <s v="City of Cocoa Beach"/>
    <x v="0"/>
    <x v="0"/>
    <s v="BR3-5, BR7"/>
    <n v="0.59"/>
    <n v="0.64"/>
    <n v="0.61776345352983197"/>
    <n v="7.3807862395587724"/>
    <n v="1.0079785472835965"/>
    <n v="4.5595799971152893"/>
    <n v="0.6226923084538975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504"/>
    <s v="City of Cocoa Beach"/>
    <x v="0"/>
    <x v="0"/>
    <s v="BR3-5, BR7"/>
    <n v="0.59"/>
    <n v="0.64"/>
    <n v="0.16080237260204899"/>
    <n v="7.5046145607054218"/>
    <n v="1.0188229143331486"/>
    <n v="1.2067598268253155"/>
    <n v="0.1638291418861044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5.9489486496671"/>
    <n v="650.74411430175996"/>
  </r>
  <r>
    <n v="505"/>
    <s v="Natural Lands"/>
    <x v="0"/>
    <x v="0"/>
    <s v="BR3-5, BR7"/>
    <n v="0.59"/>
    <n v="0.64"/>
    <n v="5.89965474734459E-5"/>
    <n v="7.5046145607054218"/>
    <n v="1.0188229143331486"/>
    <n v="4.4274634920057074E-4"/>
    <n v="6.0107034432490109E-5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.9836242159488435"/>
    <n v="0.23875055704234094"/>
  </r>
  <r>
    <n v="506"/>
    <s v="City of Cocoa Beach"/>
    <x v="0"/>
    <x v="0"/>
    <s v="BR3-5, BR7"/>
    <n v="0.59"/>
    <n v="0.64"/>
    <n v="0.45690208461044501"/>
    <n v="7.5046145607054218"/>
    <n v="1.0188229143331486"/>
    <n v="3.4288740369842063"/>
    <n v="0.4655023134077044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3.97662424874716"/>
    <n v="1849.0171355137268"/>
  </r>
  <r>
    <n v="507"/>
    <s v="City of Cocoa Beach"/>
    <x v="0"/>
    <x v="0"/>
    <s v="BR3-5, BR7"/>
    <n v="0.59"/>
    <n v="0.64"/>
    <n v="0.61776345380599396"/>
    <n v="7.3813808074564378"/>
    <n v="1.0080600485122808"/>
    <n v="4.5599473014715652"/>
    <n v="0.6227426572127844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508"/>
    <s v="City of Cocoa Beach"/>
    <x v="0"/>
    <x v="0"/>
    <s v="BR3-5, BR7"/>
    <n v="0.59"/>
    <n v="0.64"/>
    <n v="0.14453395789624099"/>
    <n v="9.2285786776937382"/>
    <n v="1.3572742639619555"/>
    <n v="1.333843002043934"/>
    <n v="0.19617222132112874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3.39342190720481"/>
    <n v="584.90817576729228"/>
  </r>
  <r>
    <n v="509"/>
    <s v="City of Cocoa Beach"/>
    <x v="0"/>
    <x v="0"/>
    <s v="BR3-5, BR7"/>
    <n v="0.59"/>
    <n v="0.64"/>
    <n v="4.4796295878287498E-2"/>
    <n v="9.2285786776937382"/>
    <n v="1.3572742639619555"/>
    <n v="0.41340614098202388"/>
    <n v="6.0800859516424645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5.085467770269531"/>
    <n v="181.28417767477853"/>
  </r>
  <r>
    <n v="510"/>
    <s v="City of Cocoa Beach"/>
    <x v="0"/>
    <x v="0"/>
    <s v="BR3-5, BR7"/>
    <n v="0.59"/>
    <n v="0.64"/>
    <n v="0.35477297880090503"/>
    <n v="9.2285786776937382"/>
    <n v="1.3572742639619555"/>
    <n v="3.2740503475839247"/>
    <n v="0.4815242336755888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2.90116371010078"/>
    <n v="1435.7153077544203"/>
  </r>
  <r>
    <n v="511"/>
    <s v="City of Cocoa Beach"/>
    <x v="0"/>
    <x v="0"/>
    <s v="BR3-5, BR7"/>
    <n v="0.59"/>
    <n v="0.64"/>
    <n v="7.3660221000426601E-2"/>
    <n v="9.2285786776937382"/>
    <n v="1.3572742639619555"/>
    <n v="0.67977914491874547"/>
    <n v="9.9977122241628996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3.764024103625047"/>
    <n v="298.09233843097985"/>
  </r>
  <r>
    <n v="512"/>
    <s v="City of Cocoa Beach"/>
    <x v="0"/>
    <x v="0"/>
    <s v="BR3-5, BR7"/>
    <n v="0.59"/>
    <n v="0.64"/>
    <n v="0.36112961359076901"/>
    <n v="10.641853658417316"/>
    <n v="1.4008455664980792"/>
    <n v="3.8430884995537569"/>
    <n v="0.505886818129793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8.48316592156988"/>
    <n v="1461.4396960786337"/>
  </r>
  <r>
    <n v="513"/>
    <s v="City of Cocoa Beach"/>
    <x v="0"/>
    <x v="0"/>
    <s v="BR3-5, BR7"/>
    <n v="0.59"/>
    <n v="0.64"/>
    <n v="1.1065248023012699E-2"/>
    <n v="11.946626803698228"/>
    <n v="1.573461649902973"/>
    <n v="0.13219238862129234"/>
    <n v="1.741074341087517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7.034463011727397"/>
    <n v="44.779470027377997"/>
  </r>
  <r>
    <n v="514"/>
    <s v="City of Cocoa Beach"/>
    <x v="0"/>
    <x v="0"/>
    <s v="BR3-5, BR7"/>
    <n v="0.59"/>
    <n v="0.64"/>
    <n v="0.43485406023439599"/>
    <n v="11.479154784788877"/>
    <n v="1.6211302421941058"/>
    <n v="4.9917570662245367"/>
    <n v="0.70495506798687668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0.40641195237194"/>
    <n v="1759.7919464662828"/>
  </r>
  <r>
    <n v="515"/>
    <s v="City of Cocoa Beach"/>
    <x v="0"/>
    <x v="0"/>
    <s v="BR3-5, BR7"/>
    <n v="0.59"/>
    <n v="0.64"/>
    <n v="0.254122043311719"/>
    <n v="9.3186148894409619"/>
    <n v="1.6166485699161526"/>
    <n v="2.3680654565397457"/>
    <n v="0.4108260379040611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39903907281899"/>
    <n v="1028.3954230494423"/>
  </r>
  <r>
    <n v="516"/>
    <s v="City of Cocoa Beach"/>
    <x v="0"/>
    <x v="0"/>
    <s v="BR3-5, BR7"/>
    <n v="0.59"/>
    <n v="0.64"/>
    <n v="7.8651953588103798E-2"/>
    <n v="9.3186148894409619"/>
    <n v="1.6166485699161526"/>
    <n v="0.73292726578972356"/>
    <n v="0.1271525682893196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2.377218857353327"/>
    <n v="318.29316351232444"/>
  </r>
  <r>
    <n v="517"/>
    <s v="City of Cocoa Beach"/>
    <x v="0"/>
    <x v="0"/>
    <s v="BR3-5, BR7"/>
    <n v="0.59"/>
    <n v="0.64"/>
    <n v="3.1842812854899899E-3"/>
    <n v="9.3186148894409619"/>
    <n v="1.6166485699161526"/>
    <n v="2.9673090999135225E-2"/>
    <n v="5.147863786398160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270279283065136"/>
    <n v="12.886329170913289"/>
  </r>
  <r>
    <n v="518"/>
    <s v="City of Cocoa Beach"/>
    <x v="0"/>
    <x v="0"/>
    <s v="BR3-5, BR7"/>
    <n v="0.59"/>
    <n v="0.64"/>
    <n v="0.28180517557465401"/>
    <n v="9.3186148894409619"/>
    <n v="1.6166485699161526"/>
    <n v="2.6260339050314951"/>
    <n v="0.4555799340877346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7.95156724011164"/>
    <n v="1140.4250846398488"/>
  </r>
  <r>
    <n v="519"/>
    <s v="City of Cocoa Beach"/>
    <x v="0"/>
    <x v="0"/>
    <s v="BR3-5, BR7"/>
    <n v="0.59"/>
    <n v="0.64"/>
    <n v="0.45717380875777902"/>
    <n v="10.817476639080375"/>
    <n v="2.0878476929486274"/>
    <n v="4.9454669962366733"/>
    <n v="0.9545092818914658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3.07753643276916"/>
    <n v="1850.1167641244856"/>
  </r>
  <r>
    <n v="520"/>
    <s v="City of Cocoa Beach"/>
    <x v="0"/>
    <x v="0"/>
    <s v="BR3-5, BR7"/>
    <n v="0.59"/>
    <n v="0.64"/>
    <n v="0.16058964495616199"/>
    <n v="10.817476639080375"/>
    <n v="2.0878476929486274"/>
    <n v="1.7371747327914939"/>
    <n v="0.3352867197331619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45058973016964"/>
    <n v="649.8832360617788"/>
  </r>
  <r>
    <n v="521"/>
    <s v="City of Cocoa Beach"/>
    <x v="0"/>
    <x v="0"/>
    <s v="BR3-5, BR7"/>
    <n v="0.59"/>
    <n v="0.64"/>
    <n v="0.298361045551093"/>
    <n v="10.794972647235232"/>
    <n v="2.0799086135623561"/>
    <n v="3.220799325724554"/>
    <n v="0.620563708593188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31933720706562"/>
    <n v="1207.4243133824207"/>
  </r>
  <r>
    <n v="522"/>
    <s v="City of Cocoa Beach"/>
    <x v="0"/>
    <x v="0"/>
    <s v="BR3-5, BR7"/>
    <n v="0.59"/>
    <n v="0.64"/>
    <n v="3.9518509033763999E-2"/>
    <n v="10.794972647235232"/>
    <n v="2.0799086135623561"/>
    <n v="0.42660122407900081"/>
    <n v="8.219488733446753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40567906762678"/>
    <n v="159.92573208696035"/>
  </r>
  <r>
    <n v="523"/>
    <s v="City of Cocoa Beach"/>
    <x v="0"/>
    <x v="0"/>
    <s v="BR3-5, BR7"/>
    <n v="0.59"/>
    <n v="0.64"/>
    <n v="0.27988389919812301"/>
    <n v="10.794972647235232"/>
    <n v="2.0799086135623561"/>
    <n v="3.0213390362452808"/>
    <n v="0.5821329327395942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5.33701264226613"/>
    <n v="1132.6499549962803"/>
  </r>
  <r>
    <n v="524"/>
    <s v="City of Cocoa Beach"/>
    <x v="0"/>
    <x v="0"/>
    <s v="BR3-5, BR7"/>
    <n v="0.59"/>
    <n v="0.64"/>
    <n v="0.28059594378059999"/>
    <n v="8.1968471827494387"/>
    <n v="1.0935986220856773"/>
    <n v="2.3000020712689309"/>
    <n v="0.30685933748129429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5.44721056100684"/>
    <n v="1135.5314971879125"/>
  </r>
  <r>
    <n v="525"/>
    <s v="City of Cocoa Beach"/>
    <x v="0"/>
    <x v="0"/>
    <s v="BR3-5, BR7"/>
    <n v="0.59"/>
    <n v="0.64"/>
    <n v="0.16117254186218899"/>
    <n v="7.4739828555063239"/>
    <n v="1.0145967662221116"/>
    <n v="1.2046008146563758"/>
    <n v="0.16352513977717487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6.14615976336475"/>
    <n v="652.24213614953351"/>
  </r>
  <r>
    <n v="526"/>
    <s v="Natural Lands"/>
    <x v="0"/>
    <x v="0"/>
    <s v="BR3-5, BR7"/>
    <n v="0.59"/>
    <n v="0.64"/>
    <n v="1.52884799873841E-2"/>
    <n v="7.4739828555063239"/>
    <n v="1.0145967662221116"/>
    <n v="0.1142658373124603"/>
    <n v="1.5511642355651377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53758246516054"/>
    <n v="61.87028342567902"/>
  </r>
  <r>
    <n v="527"/>
    <s v="City of Cocoa Beach"/>
    <x v="0"/>
    <x v="0"/>
    <s v="BR3-5, BR7"/>
    <n v="0.59"/>
    <n v="0.64"/>
    <n v="0.44130243168025901"/>
    <n v="7.4739828555063239"/>
    <n v="1.0145967662221116"/>
    <n v="3.2982868084715067"/>
    <n v="0.44774402010874514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4514420127671"/>
    <n v="1785.8875798659938"/>
  </r>
  <r>
    <n v="528"/>
    <s v="City of Cocoa Beach"/>
    <x v="0"/>
    <x v="0"/>
    <s v="BR3-5, BR7"/>
    <n v="0.59"/>
    <n v="0.64"/>
    <n v="0.15214714127579301"/>
    <n v="10.79497264763738"/>
    <n v="2.0799086136398386"/>
    <n v="1.6424242284884059"/>
    <n v="0.316452149680199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2.66508341490521"/>
    <n v="615.71763582174333"/>
  </r>
  <r>
    <n v="529"/>
    <s v="City of Cocoa Beach"/>
    <x v="0"/>
    <x v="0"/>
    <s v="BR3-5, BR7"/>
    <n v="0.59"/>
    <n v="0.64"/>
    <n v="0.45298438733631802"/>
    <n v="10.79497264763738"/>
    <n v="2.0799086136398386"/>
    <n v="4.8899540711023288"/>
    <n v="0.9421661290651728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3.09690731411695"/>
    <n v="1833.162777138906"/>
  </r>
  <r>
    <n v="530"/>
    <s v="City of Cocoa Beach"/>
    <x v="0"/>
    <x v="0"/>
    <s v="BR3-5, BR7"/>
    <n v="0.59"/>
    <n v="0.64"/>
    <n v="1.26319249637488E-2"/>
    <n v="10.79497264763738"/>
    <n v="2.0799086136398386"/>
    <n v="0.13636128447067611"/>
    <n v="2.627324953895323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02035784982053"/>
    <n v="51.119586666821618"/>
  </r>
  <r>
    <n v="531"/>
    <s v="City of Cocoa Beach"/>
    <x v="0"/>
    <x v="0"/>
    <s v="BR3-5, BR7"/>
    <n v="0.59"/>
    <n v="0.64"/>
    <n v="2.6681673964232398E-2"/>
    <n v="10.794972647235232"/>
    <n v="2.0799086135623561"/>
    <n v="0.28802794062633719"/>
    <n v="5.549544350246941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8.660465965084143"/>
    <n v="107.97690364253688"/>
  </r>
  <r>
    <n v="532"/>
    <s v="City of Cocoa Beach"/>
    <x v="0"/>
    <x v="0"/>
    <s v="BR3-5, BR7"/>
    <n v="0.59"/>
    <n v="0.64"/>
    <n v="4.33768064533598E-3"/>
    <n v="10.794972647235232"/>
    <n v="2.0799086135623561"/>
    <n v="4.682514391884357E-2"/>
    <n v="9.0219793371170247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.493614995104984"/>
    <n v="17.553970777898083"/>
  </r>
  <r>
    <n v="533"/>
    <s v="City of Cocoa Beach"/>
    <x v="0"/>
    <x v="0"/>
    <s v="BR3-5, BR7"/>
    <n v="0.59"/>
    <n v="0.64"/>
    <n v="0.29032528949144099"/>
    <n v="10.794972647235232"/>
    <n v="2.0799086135623561"/>
    <n v="3.1340535588607557"/>
    <n v="0.6038500703482326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8998404424438"/>
    <n v="1174.904762363577"/>
  </r>
  <r>
    <n v="534"/>
    <s v="City of Cocoa Beach"/>
    <x v="0"/>
    <x v="0"/>
    <s v="BR3-5, BR7"/>
    <n v="0.59"/>
    <n v="0.64"/>
    <n v="0.29641880949786298"/>
    <n v="10.794972647235232"/>
    <n v="2.0799086135623561"/>
    <n v="3.1998329406554618"/>
    <n v="0.6165240350965043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3831151114193"/>
    <n v="1199.5643629365911"/>
  </r>
  <r>
    <n v="535"/>
    <s v="City of Cocoa Beach"/>
    <x v="0"/>
    <x v="0"/>
    <s v="BR3-5, BR7"/>
    <n v="0.59"/>
    <n v="0.64"/>
    <n v="0.133588221133147"/>
    <n v="11.409221586079394"/>
    <n v="1.6760134939431728"/>
    <n v="1.5241376161982483"/>
    <n v="0.223895661251018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63050628337848"/>
    <n v="540.61235064966797"/>
  </r>
  <r>
    <n v="536"/>
    <s v="City of Cocoa Beach"/>
    <x v="0"/>
    <x v="0"/>
    <s v="BR3-5, BR7"/>
    <n v="0.59"/>
    <n v="0.64"/>
    <n v="6.1532066532058699E-2"/>
    <n v="11.409221586079394"/>
    <n v="1.6760134939431728"/>
    <n v="0.70203298171363748"/>
    <n v="0.1031285738179394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96849602337895"/>
    <n v="249.01143862880596"/>
  </r>
  <r>
    <n v="537"/>
    <s v="City of Cocoa Beach"/>
    <x v="0"/>
    <x v="0"/>
    <s v="BR3-5, BR7"/>
    <n v="0.59"/>
    <n v="0.64"/>
    <n v="0.39618069491012498"/>
    <n v="11.409221586079394"/>
    <n v="1.6760134939431728"/>
    <n v="4.5201133363565322"/>
    <n v="0.6640041907091527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4.13684274257926"/>
    <n v="1603.2863896279355"/>
  </r>
  <r>
    <n v="538"/>
    <s v="City of Cocoa Beach"/>
    <x v="0"/>
    <x v="0"/>
    <s v="BR3-5, BR7"/>
    <n v="0.59"/>
    <n v="0.64"/>
    <n v="2.6462471000528301E-2"/>
    <n v="11.409221586079394"/>
    <n v="1.6760134939431728"/>
    <n v="0.30191619536022746"/>
    <n v="4.435145847996532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28695375481325"/>
    <n v="107.08982072106156"/>
  </r>
  <r>
    <n v="539"/>
    <s v="City of Cocoa Beach"/>
    <x v="0"/>
    <x v="0"/>
    <s v="BR3-5, BR7"/>
    <n v="0.59"/>
    <n v="0.64"/>
    <n v="0.18211255512236699"/>
    <n v="11.618364171212606"/>
    <n v="1.5344457795657624"/>
    <n v="2.1158499855616895"/>
    <n v="0.27944184161345331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9.49919162945014"/>
    <n v="736.98336329662311"/>
  </r>
  <r>
    <n v="540"/>
    <s v="City of Cocoa Beach"/>
    <x v="0"/>
    <x v="0"/>
    <s v="BR3-5, BR7"/>
    <n v="0.59"/>
    <n v="0.64"/>
    <n v="0.414259312842922"/>
    <n v="11.618364171212606"/>
    <n v="1.5344457795657624"/>
    <n v="4.8130155579253593"/>
    <n v="0.63565845423763456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06200172520062"/>
    <n v="1676.4479607173878"/>
  </r>
  <r>
    <n v="541"/>
    <s v="City of Cocoa Beach"/>
    <x v="0"/>
    <x v="0"/>
    <s v="BR3-5, BR7"/>
    <n v="0.59"/>
    <n v="0.64"/>
    <n v="2.0893303360002301E-2"/>
    <n v="11.618364171212606"/>
    <n v="1.5344457795657624"/>
    <n v="0.24274600717612671"/>
    <n v="3.205964116194269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62607805114513"/>
    <n v="84.552198887576935"/>
  </r>
  <r>
    <n v="542"/>
    <s v="City of Cocoa Beach"/>
    <x v="0"/>
    <x v="0"/>
    <s v="BR3-5, BR7"/>
    <n v="0.59"/>
    <n v="0.64"/>
    <n v="4.9828220454205003E-4"/>
    <n v="11.618364171212606"/>
    <n v="1.5344457795657624"/>
    <n v="5.7892241124041857E-3"/>
    <n v="7.6458702579227267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.238367877692486"/>
    <n v="2.0164765396186248"/>
  </r>
  <r>
    <n v="543"/>
    <s v="City of Cocoa Beach"/>
    <x v="0"/>
    <x v="0"/>
    <s v="BR3-5, BR7"/>
    <n v="0.59"/>
    <n v="0.64"/>
    <n v="3.7123622731834498E-2"/>
    <n v="11.594993325188165"/>
    <n v="1.5308238423591891"/>
    <n v="0.43044815778242462"/>
    <n v="5.682972679263982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8.603136537677855"/>
    <n v="150.23397107507895"/>
  </r>
  <r>
    <n v="544"/>
    <s v="City of Cocoa Beach"/>
    <x v="0"/>
    <x v="0"/>
    <s v="BR3-5, BR7"/>
    <n v="0.59"/>
    <n v="0.64"/>
    <n v="8.9019273664218003E-4"/>
    <n v="11.594993325188165"/>
    <n v="1.5308238423591891"/>
    <n v="1.0321778839497064E-2"/>
    <n v="1.3627282655468238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137524105744092"/>
    <n v="3.6024821934542373"/>
  </r>
  <r>
    <n v="545"/>
    <s v="City of Cocoa Beach"/>
    <x v="0"/>
    <x v="0"/>
    <s v="BR3-5, BR7"/>
    <n v="0.59"/>
    <n v="0.64"/>
    <n v="5.8462671969975698E-2"/>
    <n v="8.2631339864927416"/>
    <n v="1.2860649819689298"/>
    <n v="0.48308489169628277"/>
    <n v="7.518679517292226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1.055335092016549"/>
    <n v="236.59003953236061"/>
  </r>
  <r>
    <n v="546"/>
    <s v="City of Cocoa Beach"/>
    <x v="0"/>
    <x v="0"/>
    <s v="BR3-5, BR7"/>
    <n v="0.59"/>
    <n v="0.64"/>
    <n v="0.55930078160588403"/>
    <n v="8.2631339864927416"/>
    <n v="1.2860649819689298"/>
    <n v="4.6215772971595346"/>
    <n v="0.7192971496111796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8.97978627181897"/>
    <n v="2263.4099600951104"/>
  </r>
  <r>
    <n v="547"/>
    <s v="City of Cocoa Beach"/>
    <x v="0"/>
    <x v="0"/>
    <s v="BR3-5, BR7"/>
    <n v="0.59"/>
    <n v="0.64"/>
    <n v="2.7329252592509298E-4"/>
    <n v="11.217125494291912"/>
    <n v="1.4792967933818861"/>
    <n v="3.0655565599537935E-3"/>
    <n v="4.0428075725622601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2.095698191176439"/>
    <n v="1.1059756137338825"/>
  </r>
  <r>
    <n v="548"/>
    <s v="City of Cocoa Beach"/>
    <x v="0"/>
    <x v="0"/>
    <s v="BR3-5, BR7"/>
    <n v="0.59"/>
    <n v="0.64"/>
    <n v="0.38744645956909801"/>
    <n v="11.217125494291912"/>
    <n v="1.4792967933818861"/>
    <n v="4.3460355593056699"/>
    <n v="0.573148305247731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2.33583498155261"/>
    <n v="1567.9401932433468"/>
  </r>
  <r>
    <n v="549"/>
    <s v="City of Cocoa Beach"/>
    <x v="0"/>
    <x v="0"/>
    <s v="BR3-5, BR7"/>
    <n v="0.59"/>
    <n v="0.64"/>
    <n v="3.3338729948379699E-2"/>
    <n v="11.217125494291912"/>
    <n v="1.4792967933818861"/>
    <n v="0.3739647176512832"/>
    <n v="4.9317876308062746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3.947636120292636"/>
    <n v="134.91705340625953"/>
  </r>
  <r>
    <n v="550"/>
    <s v="City of Cocoa Beach"/>
    <x v="0"/>
    <x v="0"/>
    <s v="BR3-5, BR7"/>
    <n v="0.59"/>
    <n v="0.64"/>
    <n v="2.81189372913811E-2"/>
    <n v="9.2285786776937382"/>
    <n v="1.3572742639619555"/>
    <n v="0.25949782512664693"/>
    <n v="3.8165109915551665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2.778649723023676"/>
    <n v="113.79330196868848"/>
  </r>
  <r>
    <n v="551"/>
    <s v="City of Cocoa Beach"/>
    <x v="0"/>
    <x v="0"/>
    <s v="BR3-5, BR7"/>
    <n v="0.59"/>
    <n v="0.64"/>
    <n v="3.5562205112073302E-4"/>
    <n v="9.2285786776937382"/>
    <n v="1.3572742639619555"/>
    <n v="3.2818860782905094E-3"/>
    <n v="4.826766576835338E-4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608773862951303"/>
    <n v="1.4391513815250014"/>
  </r>
  <r>
    <n v="552"/>
    <s v="City of Cocoa Beach"/>
    <x v="0"/>
    <x v="0"/>
    <s v="BR3-5, BR7"/>
    <n v="0.59"/>
    <n v="0.64"/>
    <n v="8.8585058481322004E-2"/>
    <n v="9.2285786776937382"/>
    <n v="1.3572742639619555"/>
    <n v="0.81751418186298108"/>
    <n v="0.1202342200482631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465220822076844"/>
    <n v="358.4910128438176"/>
  </r>
  <r>
    <n v="553"/>
    <s v="City of Cocoa Beach"/>
    <x v="0"/>
    <x v="0"/>
    <s v="BR3-5, BR7"/>
    <n v="0.59"/>
    <n v="0.64"/>
    <n v="0.435737698019733"/>
    <n v="8.5612332808994296"/>
    <n v="1.1973428947204541"/>
    <n v="3.7304520820290437"/>
    <n v="0.52172743668577415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87854368166023"/>
    <n v="1763.3679017129493"/>
  </r>
  <r>
    <n v="554"/>
    <s v="City of Cocoa Beach"/>
    <x v="0"/>
    <x v="0"/>
    <s v="BR3-5, BR7"/>
    <n v="0.59"/>
    <n v="0.64"/>
    <n v="0.117308912659011"/>
    <n v="8.5612332808994296"/>
    <n v="1.1973428947204541"/>
    <n v="1.0043089672024494"/>
    <n v="0.1404589930596491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00918479709698"/>
    <n v="474.73232659887788"/>
  </r>
  <r>
    <n v="555"/>
    <s v="Natural Lands"/>
    <x v="0"/>
    <x v="0"/>
    <s v="BR3-5, BR7"/>
    <n v="0.59"/>
    <n v="0.64"/>
    <n v="1.8831105276458399E-2"/>
    <n v="7.3424141146240514"/>
    <n v="1.0027022796233156"/>
    <n v="0.1382657731758396"/>
    <n v="1.8881992188531482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06973090858364"/>
    <n v="76.206779328926388"/>
  </r>
  <r>
    <n v="556"/>
    <s v="City of Cocoa Beach"/>
    <x v="0"/>
    <x v="0"/>
    <s v="BR3-5, BR7"/>
    <n v="0.59"/>
    <n v="0.64"/>
    <n v="0.598932348368441"/>
    <n v="7.3424141146240514"/>
    <n v="1.0027022796233156"/>
    <n v="4.3976093283653706"/>
    <n v="0.60055083104918161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6.97318857253694"/>
    <n v="2423.7932205779416"/>
  </r>
  <r>
    <n v="557"/>
    <s v="City of Cocoa Beach"/>
    <x v="0"/>
    <x v="0"/>
    <s v="BR3-5, BR7"/>
    <n v="0.59"/>
    <n v="0.64"/>
    <n v="0.58620493683105601"/>
    <n v="10.780265199760571"/>
    <n v="2.0771628749763149"/>
    <n v="6.3194446804476767"/>
    <n v="1.217643131913305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4.93972518597502"/>
    <n v="2372.287213457344"/>
  </r>
  <r>
    <n v="558"/>
    <s v="City of Cocoa Beach"/>
    <x v="0"/>
    <x v="0"/>
    <s v="BR3-5, BR7"/>
    <n v="0.59"/>
    <n v="0.64"/>
    <n v="3.1558516951925103E-2"/>
    <n v="10.780265199760571"/>
    <n v="2.0771628749763149"/>
    <n v="0.34020918205289225"/>
    <n v="6.555217980184951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15674814139265"/>
    <n v="127.71278700831724"/>
  </r>
  <r>
    <n v="559"/>
    <s v="City of Cocoa Beach"/>
    <x v="0"/>
    <x v="0"/>
    <s v="BR3-5, BR7"/>
    <n v="0.59"/>
    <n v="0.64"/>
    <n v="0.30908322962622398"/>
    <n v="10.79494097781626"/>
    <n v="2.0799025116945056"/>
    <n v="3.3365352210479178"/>
    <n v="0.6428629856222328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0.04260070297124"/>
    <n v="1250.8154528690191"/>
  </r>
  <r>
    <n v="560"/>
    <s v="City of Cocoa Beach"/>
    <x v="0"/>
    <x v="0"/>
    <s v="BR3-5, BR7"/>
    <n v="0.59"/>
    <n v="0.64"/>
    <n v="1.3868701157924E-4"/>
    <n v="10.300598610886645"/>
    <n v="1.4317422418236474"/>
    <n v="1.4285592388211398E-3"/>
    <n v="1.9856405287028322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.7803472539695377"/>
    <n v="0.56124642351290943"/>
  </r>
  <r>
    <n v="561"/>
    <s v="City of Cocoa Beach"/>
    <x v="0"/>
    <x v="0"/>
    <s v="BR3-5, BR7"/>
    <n v="0.59"/>
    <n v="0.64"/>
    <n v="1.19772723857209E-2"/>
    <n v="10.300598610886645"/>
    <n v="1.4317422418236474"/>
    <n v="0.12337307529856768"/>
    <n v="1.7148366816464509E-2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978033587583653"/>
    <n v="48.470301676988726"/>
  </r>
  <r>
    <n v="562"/>
    <s v="City of Cocoa Beach"/>
    <x v="0"/>
    <x v="0"/>
    <s v="BR3-5, BR7"/>
    <n v="0.59"/>
    <n v="0.64"/>
    <n v="2.0015616537050998E-3"/>
    <n v="10.300598610886645"/>
    <n v="1.4317422418236474"/>
    <n v="2.0617283189758726E-2"/>
    <n v="2.865720369223986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395137855590651"/>
    <n v="8.1000326331260677"/>
  </r>
  <r>
    <n v="563"/>
    <s v="City of Cocoa Beach"/>
    <x v="0"/>
    <x v="0"/>
    <s v="BR3-5, BR7"/>
    <n v="0.59"/>
    <n v="0.64"/>
    <n v="0.61776345357585905"/>
    <n v="7.3807862390088612"/>
    <n v="1.0079785472084963"/>
    <n v="4.5595799971152902"/>
    <n v="0.6226923084538977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564"/>
    <s v="City of Cocoa Beach"/>
    <x v="0"/>
    <x v="0"/>
    <s v="BR3-5, BR7"/>
    <n v="0.59"/>
    <n v="0.64"/>
    <n v="0.44050379291868502"/>
    <n v="10.271476387542682"/>
    <n v="1.8412700597071527"/>
    <n v="4.5246243075872643"/>
    <n v="0.8110864450886143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33489704918489"/>
    <n v="1782.6556034645414"/>
  </r>
  <r>
    <n v="565"/>
    <s v="City of Cocoa Beach"/>
    <x v="0"/>
    <x v="0"/>
    <s v="BR3-5, BR7"/>
    <n v="0.59"/>
    <n v="0.64"/>
    <n v="2.1667212871795301E-3"/>
    <n v="9.38148415768757"/>
    <n v="1.4344433902735922"/>
    <n v="2.0327061429799183E-2"/>
    <n v="3.108039028959766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822308622275"/>
    <n v="8.7684099565732652"/>
  </r>
  <r>
    <n v="566"/>
    <s v="City of Cocoa Beach"/>
    <x v="0"/>
    <x v="0"/>
    <s v="BR3-5, BR7"/>
    <n v="0.59"/>
    <n v="0.64"/>
    <n v="0.10899914135365001"/>
    <n v="9.38148415768757"/>
    <n v="1.4344433902735922"/>
    <n v="1.0225737178108156"/>
    <n v="0.15635309786024024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745116589124493"/>
    <n v="441.10387522310589"/>
  </r>
  <r>
    <n v="567"/>
    <s v="City of Cocoa Beach"/>
    <x v="0"/>
    <x v="0"/>
    <s v="BR3-5, BR7"/>
    <n v="0.59"/>
    <n v="0.64"/>
    <n v="8.5077421637475004E-2"/>
    <n v="9.38148415768757"/>
    <n v="1.4344433902735922"/>
    <n v="0.79815248326887744"/>
    <n v="0.1220387451293955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79058775158097"/>
    <n v="344.29611015484841"/>
  </r>
  <r>
    <n v="568"/>
    <s v="City of Cocoa Beach"/>
    <x v="0"/>
    <x v="0"/>
    <s v="BR3-5, BR7"/>
    <n v="0.59"/>
    <n v="0.64"/>
    <n v="4.2230508764190301E-2"/>
    <n v="9.38148415768757"/>
    <n v="1.4344433902735922"/>
    <n v="0.39618484894233741"/>
    <n v="6.057727416468378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628890175436652"/>
    <n v="170.90080561358303"/>
  </r>
  <r>
    <n v="569"/>
    <s v="City of Cocoa Beach"/>
    <x v="0"/>
    <x v="0"/>
    <s v="BR3-5, BR7"/>
    <n v="0.59"/>
    <n v="0.64"/>
    <n v="2.0242493496174099E-2"/>
    <n v="10.652579946919674"/>
    <n v="2.0250036712868837"/>
    <n v="0.21563478029299613"/>
    <n v="4.099112364575341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4.303591985455597"/>
    <n v="81.918464810382588"/>
  </r>
  <r>
    <n v="570"/>
    <s v="City of Cocoa Beach"/>
    <x v="0"/>
    <x v="0"/>
    <s v="BR3-5, BR7"/>
    <n v="0.59"/>
    <n v="0.64"/>
    <n v="2.9011153122454E-2"/>
    <n v="10.652579946919674"/>
    <n v="2.0250036712868837"/>
    <n v="0.3090436279892696"/>
    <n v="5.874769158123528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1.575715798742245"/>
    <n v="117.40397133483282"/>
  </r>
  <r>
    <n v="571"/>
    <s v="City of Cocoa Beach"/>
    <x v="0"/>
    <x v="0"/>
    <s v="BR3-5, BR7"/>
    <n v="0.59"/>
    <n v="0.64"/>
    <n v="0.53531665396414796"/>
    <n v="10.652579946919674"/>
    <n v="2.0250036712868837"/>
    <n v="5.7025034532706211"/>
    <n v="1.0840181895784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3.92182097884023"/>
    <n v="2166.3496391124904"/>
  </r>
  <r>
    <n v="572"/>
    <s v="City of Cocoa Beach"/>
    <x v="0"/>
    <x v="0"/>
    <s v="BR3-5, BR7"/>
    <n v="0.59"/>
    <n v="0.64"/>
    <n v="0.49966940234104301"/>
    <n v="11.642352610647636"/>
    <n v="1.5366900201995866"/>
    <n v="5.8173273708059865"/>
    <n v="0.76783698397657274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3.87345933761142"/>
    <n v="2022.0903299406184"/>
  </r>
  <r>
    <n v="573"/>
    <s v="City of Cocoa Beach"/>
    <x v="0"/>
    <x v="0"/>
    <s v="BR3-5, BR7"/>
    <n v="0.59"/>
    <n v="0.64"/>
    <n v="0.10919039903606501"/>
    <n v="7.3753926178670746"/>
    <n v="1.007236912800257"/>
    <n v="0.80532206299255393"/>
    <n v="0.10998060043251427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9471978075961"/>
    <n v="441.87786760351958"/>
  </r>
  <r>
    <n v="574"/>
    <s v="City of Cocoa Beach"/>
    <x v="0"/>
    <x v="0"/>
    <s v="BR3-5, BR7"/>
    <n v="0.59"/>
    <n v="0.64"/>
    <n v="0.101587607100594"/>
    <n v="11.696904511458593"/>
    <n v="1.66902372716789"/>
    <n v="1.1882605398032209"/>
    <n v="0.1695521266371006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6.45283188522353"/>
    <n v="411.11046023128768"/>
  </r>
  <r>
    <n v="575"/>
    <s v="City of Cocoa Beach"/>
    <x v="0"/>
    <x v="0"/>
    <s v="BR3-5, BR7"/>
    <n v="0.59"/>
    <n v="0.64"/>
    <n v="3.3101158256109098E-2"/>
    <n v="11.696904511458593"/>
    <n v="1.66902372716789"/>
    <n v="0.38718108734038736"/>
    <n v="5.524661852618538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38937127685344"/>
    <n v="133.95563487761382"/>
  </r>
  <r>
    <n v="576"/>
    <s v="City of Cocoa Beach"/>
    <x v="0"/>
    <x v="0"/>
    <s v="BR3-5, BR7"/>
    <n v="0.59"/>
    <n v="0.64"/>
    <n v="0.483074688288196"/>
    <n v="11.696904511458593"/>
    <n v="1.66902372716789"/>
    <n v="5.650478500809653"/>
    <n v="0.8062631167472316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8.22008859609863"/>
    <n v="1954.9339047979661"/>
  </r>
  <r>
    <n v="577"/>
    <s v="Natural Lands"/>
    <x v="0"/>
    <x v="0"/>
    <s v="BR3-5, BR7"/>
    <n v="0.59"/>
    <n v="0.64"/>
    <n v="2.3569136947411699E-2"/>
    <n v="4.2071112166454414"/>
    <n v="0.82677034458118226"/>
    <n v="9.9157980418108263E-2"/>
    <n v="1.9486263475492645E-2"/>
    <x v="0"/>
    <s v="Bays and estuari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83929172587338"/>
    <n v="95.380913226058226"/>
  </r>
  <r>
    <n v="578"/>
    <s v="City of Cocoa Beach"/>
    <x v="0"/>
    <x v="0"/>
    <s v="BR3-5, BR7"/>
    <n v="0.59"/>
    <n v="0.64"/>
    <n v="0.25171481574478499"/>
    <n v="4.2071112166454414"/>
    <n v="0.82677034458118226"/>
    <n v="1.0589922247157255"/>
    <n v="0.208110344949504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47006360330545"/>
    <n v="1018.6537187100172"/>
  </r>
  <r>
    <n v="579"/>
    <s v="City of Cocoa Beach"/>
    <x v="0"/>
    <x v="0"/>
    <s v="BR3-5, BR7"/>
    <n v="0.59"/>
    <n v="0.64"/>
    <n v="7.0765383562328393E-2"/>
    <n v="10.290802512208911"/>
    <n v="1.451825052860227"/>
    <n v="0.7282325869406362"/>
    <n v="0.10273895673105166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8.395622995094087"/>
    <n v="286.37734695280795"/>
  </r>
  <r>
    <n v="580"/>
    <s v="City of Cocoa Beach"/>
    <x v="0"/>
    <x v="0"/>
    <s v="BR3-5, BR7"/>
    <n v="0.59"/>
    <n v="0.64"/>
    <n v="0.15211905465694101"/>
    <n v="10.290802512208911"/>
    <n v="1.451825052860227"/>
    <n v="1.5654271498184931"/>
    <n v="0.22085025456836113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84705839307421"/>
    <n v="615.60397330785668"/>
  </r>
  <r>
    <n v="581"/>
    <s v="City of Cocoa Beach"/>
    <x v="0"/>
    <x v="0"/>
    <s v="BR3-5, BR7"/>
    <n v="0.59"/>
    <n v="0.64"/>
    <n v="1.4162160089578201E-2"/>
    <n v="10.290802512208911"/>
    <n v="1.451825052860227"/>
    <n v="0.14573999262813614"/>
    <n v="2.056097882066686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5.316194995403748"/>
    <n v="57.312228513566424"/>
  </r>
  <r>
    <n v="582"/>
    <s v="City of Cocoa Beach"/>
    <x v="0"/>
    <x v="0"/>
    <s v="BR3-5, BR7"/>
    <n v="0.59"/>
    <n v="0.64"/>
    <n v="3.20342645586273E-3"/>
    <n v="9.8018596925207717"/>
    <n v="1.6571588344835284"/>
    <n v="3.1399536655675561E-2"/>
    <n v="5.308586451951181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102096987943909"/>
    <n v="12.963806926594174"/>
  </r>
  <r>
    <n v="583"/>
    <s v="City of Cocoa Beach"/>
    <x v="0"/>
    <x v="0"/>
    <s v="BR3-5, BR7"/>
    <n v="0.59"/>
    <n v="0.64"/>
    <n v="7.8329125677723099E-2"/>
    <n v="11.467824440638692"/>
    <n v="1.5133937633670693"/>
    <n v="0.89826466186085274"/>
    <n v="0.11854281029066151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0.59953824303744"/>
    <n v="316.98672530987068"/>
  </r>
  <r>
    <n v="584"/>
    <s v="City of Cocoa Beach"/>
    <x v="0"/>
    <x v="0"/>
    <s v="BR3-5, BR7"/>
    <n v="0.59"/>
    <n v="0.64"/>
    <n v="0.43485918247001398"/>
    <n v="11.467824440638692"/>
    <n v="1.5133937633670693"/>
    <n v="4.9868887609657868"/>
    <n v="0.6581131746930215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7.84845085348141"/>
    <n v="1759.8126754183886"/>
  </r>
  <r>
    <n v="585"/>
    <s v="Natural Lands"/>
    <x v="0"/>
    <x v="0"/>
    <s v="BR3-5, BR7"/>
    <n v="0.59"/>
    <n v="0.64"/>
    <n v="2.6422535772172798E-3"/>
    <n v="7.3753926178670746"/>
    <n v="1.007236912800257"/>
    <n v="1.9487657527941196E-2"/>
    <n v="2.6613753359517683E-3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4.834651910802705"/>
    <n v="10.692820858571125"/>
  </r>
  <r>
    <n v="586"/>
    <s v="City of Cocoa Beach"/>
    <x v="0"/>
    <x v="0"/>
    <s v="BR3-5, BR7"/>
    <n v="0.59"/>
    <n v="0.64"/>
    <n v="0.61512120025178996"/>
    <n v="7.3753926178670746"/>
    <n v="1.007236912800257"/>
    <n v="4.5367603594305859"/>
    <n v="0.61957277873960159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21999537675677"/>
    <n v="2489.3071797933544"/>
  </r>
  <r>
    <n v="587"/>
    <s v="City of Cocoa Beach"/>
    <x v="0"/>
    <x v="0"/>
    <s v="BR3-5, BR7"/>
    <n v="0.59"/>
    <n v="0.64"/>
    <n v="0.30565047891949598"/>
    <n v="8.1072001934389473"/>
    <n v="1.0824258971614789"/>
    <n v="2.4779696218208449"/>
    <n v="0.3308439938622711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37264928919222"/>
    <n v="1236.9236036249986"/>
  </r>
  <r>
    <n v="588"/>
    <s v="City of Cocoa Beach"/>
    <x v="0"/>
    <x v="0"/>
    <s v="BR3-5, BR7"/>
    <n v="0.59"/>
    <n v="0.64"/>
    <n v="1.47576228040693E-2"/>
    <n v="8.1072001934389473"/>
    <n v="1.0824258971614789"/>
    <n v="0.11964300245184965"/>
    <n v="1.5974033103665412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7.906905150144482"/>
    <n v="59.721980624004431"/>
  </r>
  <r>
    <n v="589"/>
    <s v="City of Cocoa Beach"/>
    <x v="0"/>
    <x v="0"/>
    <s v="BR3-5, BR7"/>
    <n v="0.59"/>
    <n v="0.64"/>
    <n v="2.0915891496110402E-3"/>
    <n v="11.123969252330049"/>
    <n v="1.8512161907119644"/>
    <n v="2.3266773388780367E-2"/>
    <n v="3.8719836980774269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4232720105945"/>
    <n v="8.4643609831256086"/>
  </r>
  <r>
    <n v="590"/>
    <s v="City of Cocoa Beach"/>
    <x v="0"/>
    <x v="0"/>
    <s v="BR3-5, BR7"/>
    <n v="0.59"/>
    <n v="0.64"/>
    <n v="0.36149364909766302"/>
    <n v="11.123969252330049"/>
    <n v="1.8512161907119644"/>
    <n v="4.0212442374749919"/>
    <n v="0.6692028960491432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8.51839193967072"/>
    <n v="1462.9128955076908"/>
  </r>
  <r>
    <n v="591"/>
    <s v="Natural Lands"/>
    <x v="0"/>
    <x v="0"/>
    <s v="BR3-5, BR7"/>
    <n v="0.59"/>
    <n v="0.64"/>
    <n v="0.24848140265322899"/>
    <n v="9.2320867252758756"/>
    <n v="1.2306343654485503"/>
    <n v="2.2940018589128051"/>
    <n v="0.30578975327992219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5.50134221725796"/>
    <n v="1005.568560174182"/>
  </r>
  <r>
    <n v="592"/>
    <s v="City of Cocoa Beach"/>
    <x v="0"/>
    <x v="0"/>
    <s v="BR3-5, BR7"/>
    <n v="0.59"/>
    <n v="0.64"/>
    <n v="0.32135857340297302"/>
    <n v="9.2320867252758756"/>
    <n v="1.2306343654485503"/>
    <n v="2.9668102195671802"/>
    <n v="0.395474904061219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85772504787718"/>
    <n v="1300.492006669122"/>
  </r>
  <r>
    <n v="593"/>
    <s v="City of Cocoa Beach"/>
    <x v="0"/>
    <x v="0"/>
    <s v="BR3-5, BR7"/>
    <n v="0.59"/>
    <n v="0.64"/>
    <n v="2.22524632075317E-2"/>
    <n v="10.503303542039239"/>
    <n v="2.0038056467133849"/>
    <n v="0.23372437562676557"/>
    <n v="4.458961142853386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27392061506247"/>
    <n v="90.052523645619516"/>
  </r>
  <r>
    <n v="594"/>
    <s v="Natural Lands"/>
    <x v="0"/>
    <x v="0"/>
    <s v="BR3-5, BR7"/>
    <n v="0.59"/>
    <n v="0.64"/>
    <n v="3.6351041423849297E-2"/>
    <n v="10.503303542039239"/>
    <n v="2.0038056467133849"/>
    <n v="0.38180602214393145"/>
    <n v="7.2840422069021388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6.974009853293012"/>
    <n v="147.10744544703303"/>
  </r>
  <r>
    <n v="595"/>
    <s v="City of Cocoa Beach"/>
    <x v="0"/>
    <x v="0"/>
    <s v="BR3-5, BR7"/>
    <n v="0.59"/>
    <n v="0.64"/>
    <n v="2.47519851158849E-2"/>
    <n v="10.503303542039239"/>
    <n v="2.0038056467133849"/>
    <n v="0.25997761294017641"/>
    <n v="4.9598167542575816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16875656993616"/>
    <n v="100.16772993336819"/>
  </r>
  <r>
    <n v="596"/>
    <s v="City of Cocoa Beach"/>
    <x v="0"/>
    <x v="0"/>
    <s v="BR3-5, BR7"/>
    <n v="0.59"/>
    <n v="0.64"/>
    <n v="0.48783106906109902"/>
    <n v="10.503303542039239"/>
    <n v="2.0038056467133849"/>
    <n v="5.1238377955862298"/>
    <n v="0.977518650826857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8.24209817047378"/>
    <n v="1974.1822948761669"/>
  </r>
  <r>
    <n v="597"/>
    <s v="City of Cocoa Beach"/>
    <x v="0"/>
    <x v="0"/>
    <s v="BR3-5, BR7"/>
    <n v="0.59"/>
    <n v="0.64"/>
    <n v="3.1608912854392199E-2"/>
    <n v="10.503303542039239"/>
    <n v="2.0038056467133849"/>
    <n v="0.3319980063435472"/>
    <n v="6.333811806410238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4.603799204036648"/>
    <n v="127.91673198987917"/>
  </r>
  <r>
    <n v="598"/>
    <s v="City of Cocoa Beach"/>
    <x v="0"/>
    <x v="0"/>
    <s v="BR3-5, BR7"/>
    <n v="0.59"/>
    <n v="0.64"/>
    <n v="1.49679821662504E-2"/>
    <n v="10.503303542039239"/>
    <n v="2.0038056467133849"/>
    <n v="0.157213260103958"/>
    <n v="2.999292718463779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506614803797156"/>
    <n v="60.573274759859075"/>
  </r>
  <r>
    <n v="599"/>
    <s v="City of Cocoa Beach"/>
    <x v="0"/>
    <x v="0"/>
    <s v="BR3-5, BR7"/>
    <n v="0.59"/>
    <n v="0.64"/>
    <n v="2.5393551508773201E-2"/>
    <n v="7.431215912820341"/>
    <n v="1.0145902486203073"/>
    <n v="0.18870496405501838"/>
    <n v="2.5764049738638783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12648502018064"/>
    <n v="102.7640570108241"/>
  </r>
  <r>
    <n v="600"/>
    <s v="City of Cocoa Beach"/>
    <x v="0"/>
    <x v="0"/>
    <s v="BR3-5, BR7"/>
    <n v="0.59"/>
    <n v="0.64"/>
    <n v="0.59236990232023401"/>
    <n v="7.431215912820341"/>
    <n v="1.0145902486203073"/>
    <n v="4.4020286443979542"/>
    <n v="0.60101272647027337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5.90536047171562"/>
    <n v="2397.2359436411016"/>
  </r>
  <r>
    <n v="601"/>
    <s v="City of Cocoa Beach"/>
    <x v="0"/>
    <x v="0"/>
    <s v="BR3-5, BR7"/>
    <n v="0.59"/>
    <n v="0.64"/>
    <n v="0.13438919501223601"/>
    <n v="11.417467670615585"/>
    <n v="1.6703562190400323"/>
    <n v="1.5343842893322577"/>
    <n v="0.2244778276604721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76016335814256"/>
    <n v="543.85377693643477"/>
  </r>
  <r>
    <n v="602"/>
    <s v="City of Cocoa Beach"/>
    <x v="0"/>
    <x v="0"/>
    <s v="BR3-5, BR7"/>
    <n v="0.59"/>
    <n v="0.64"/>
    <n v="5.8825331928442401E-2"/>
    <n v="11.417467670615585"/>
    <n v="1.6703562190400323"/>
    <n v="0.67163632550622188"/>
    <n v="9.825925902376793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53034539770064"/>
    <n v="238.05767231442894"/>
  </r>
  <r>
    <n v="603"/>
    <s v="City of Cocoa Beach"/>
    <x v="0"/>
    <x v="0"/>
    <s v="BR3-5, BR7"/>
    <n v="0.59"/>
    <n v="0.64"/>
    <n v="0.40524937249126203"/>
    <n v="11.417467670615585"/>
    <n v="1.6703562190400323"/>
    <n v="4.6269216089562368"/>
    <n v="0.6769108096028501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5.6048281975244"/>
    <n v="1639.9860257398318"/>
  </r>
  <r>
    <n v="604"/>
    <s v="City of Cocoa Beach"/>
    <x v="0"/>
    <x v="0"/>
    <s v="BR3-5, BR7"/>
    <n v="0.59"/>
    <n v="0.64"/>
    <n v="1.9299554328027001E-2"/>
    <n v="11.417467670615585"/>
    <n v="1.6703562190400323"/>
    <n v="0.22035203759753738"/>
    <n v="3.22371305965208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12746196989843"/>
    <n v="78.102525381833686"/>
  </r>
  <r>
    <n v="605"/>
    <s v="City of Cocoa Beach"/>
    <x v="0"/>
    <x v="0"/>
    <s v="BR3-5, BR7"/>
    <n v="0.59"/>
    <n v="0.64"/>
    <n v="0.38637712434070398"/>
    <n v="9.3622922957103896"/>
    <n v="1.4191763542430591"/>
    <n v="3.6173755744537082"/>
    <n v="0.54833727868475746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6.9921687239966"/>
    <n v="1563.6127471066211"/>
  </r>
  <r>
    <n v="606"/>
    <s v="City of Cocoa Beach"/>
    <x v="0"/>
    <x v="0"/>
    <s v="BR3-5, BR7"/>
    <n v="0.59"/>
    <n v="0.64"/>
    <n v="6.9451427105019902E-3"/>
    <n v="9.3622922957103896"/>
    <n v="1.4191763542430591"/>
    <n v="6.5022456091141961E-2"/>
    <n v="9.856382311587972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554467352512312"/>
    <n v="28.105995382479513"/>
  </r>
  <r>
    <n v="607"/>
    <s v="City of Cocoa Beach"/>
    <x v="0"/>
    <x v="0"/>
    <s v="BR3-5, BR7"/>
    <n v="0.59"/>
    <n v="0.64"/>
    <n v="1.4850311974509801E-2"/>
    <n v="9.3622922957103896"/>
    <n v="1.4191763542430591"/>
    <n v="0.13903296138784885"/>
    <n v="2.1075211607356863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193696041080258"/>
    <n v="60.09708038868871"/>
  </r>
  <r>
    <n v="608"/>
    <s v="City of Cocoa Beach"/>
    <x v="0"/>
    <x v="0"/>
    <s v="BR3-5, BR7"/>
    <n v="0.59"/>
    <n v="0.64"/>
    <n v="8.6147252794802204E-2"/>
    <n v="9.3622922957103896"/>
    <n v="1.4191763542430591"/>
    <n v="0.806535761137392"/>
    <n v="0.1222581441493825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7.924382759808594"/>
    <n v="348.62556324476168"/>
  </r>
  <r>
    <n v="609"/>
    <s v="City of Cocoa Beach"/>
    <x v="0"/>
    <x v="0"/>
    <s v="BR3-5, BR7"/>
    <n v="0.59"/>
    <n v="0.64"/>
    <n v="6.8343675636346607E-2"/>
    <n v="9.3622922957103896"/>
    <n v="1.4191763542430591"/>
    <n v="0.63985346787069775"/>
    <n v="9.6991728425160559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4.862443043313334"/>
    <n v="276.57704267937152"/>
  </r>
  <r>
    <n v="610"/>
    <s v="City of Cocoa Beach"/>
    <x v="0"/>
    <x v="0"/>
    <s v="BR3-5, BR7"/>
    <n v="0.59"/>
    <n v="0.64"/>
    <n v="9.0685410625212792E-3"/>
    <n v="9.3622922957103896"/>
    <n v="1.4191763542430591"/>
    <n v="8.4902332122976279E-2"/>
    <n v="1.2869859043412427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775970295674924"/>
    <n v="36.699083640662366"/>
  </r>
  <r>
    <n v="611"/>
    <s v="City of Cocoa Beach"/>
    <x v="0"/>
    <x v="0"/>
    <s v="BR3-5, BR7"/>
    <n v="0.59"/>
    <n v="0.64"/>
    <n v="4.6031405125514097E-2"/>
    <n v="9.3622922957103896"/>
    <n v="1.4191763542430591"/>
    <n v="0.43095946956732434"/>
    <n v="6.532668170671236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7.765860474665395"/>
    <n v="186.28248746428289"/>
  </r>
  <r>
    <n v="612"/>
    <s v="City of Cocoa Beach"/>
    <x v="0"/>
    <x v="0"/>
    <s v="BR3-5, BR7"/>
    <n v="0.59"/>
    <n v="0.64"/>
    <n v="3.7125983816379299E-2"/>
    <n v="8.2590554106395544"/>
    <n v="1.1239120622154328"/>
    <n v="0.30662555751398396"/>
    <n v="4.1726341032843645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02742736764722"/>
    <n v="150.24352604523301"/>
  </r>
  <r>
    <n v="613"/>
    <s v="City of Cocoa Beach"/>
    <x v="0"/>
    <x v="0"/>
    <s v="BR3-5, BR7"/>
    <n v="0.59"/>
    <n v="0.64"/>
    <n v="0.207719190085463"/>
    <n v="8.2590554106395544"/>
    <n v="1.1239120622154328"/>
    <n v="1.7155643007690093"/>
    <n v="0.23345810329067221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64601272915311"/>
    <n v="840.60973845308217"/>
  </r>
  <r>
    <n v="614"/>
    <s v="City of Cocoa Beach"/>
    <x v="0"/>
    <x v="0"/>
    <s v="BR3-5, BR7"/>
    <n v="0.59"/>
    <n v="0.64"/>
    <n v="7.0956976056274504E-2"/>
    <n v="11.606796577065063"/>
    <n v="1.5323333199976734"/>
    <n v="0.82358318680885456"/>
    <n v="0.1087297386973065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0.86667710857435"/>
    <n v="287.15269426741753"/>
  </r>
  <r>
    <n v="615"/>
    <s v="City of Cocoa Beach"/>
    <x v="0"/>
    <x v="0"/>
    <s v="BR3-5, BR7"/>
    <n v="0.59"/>
    <n v="0.64"/>
    <n v="0.16040251978481901"/>
    <n v="11.606796577065063"/>
    <n v="1.5323333199976734"/>
    <n v="1.8617594175910483"/>
    <n v="0.24579012567786421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6.44296631540233"/>
    <n v="649.12596736033811"/>
  </r>
  <r>
    <n v="616"/>
    <s v="City of Cocoa Beach"/>
    <x v="0"/>
    <x v="0"/>
    <s v="BR3-5, BR7"/>
    <n v="0.59"/>
    <n v="0.64"/>
    <n v="0.309837305921981"/>
    <n v="11.606796577065063"/>
    <n v="1.5323333199976734"/>
    <n v="3.5962185818223098"/>
    <n v="0.47477402764256393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85697225293742"/>
    <n v="1253.8670913694805"/>
  </r>
  <r>
    <n v="617"/>
    <s v="City of Cocoa Beach"/>
    <x v="0"/>
    <x v="0"/>
    <s v="BR3-5, BR7"/>
    <n v="0.59"/>
    <n v="0.64"/>
    <n v="0.61776345357585905"/>
    <n v="7.3813808069064821"/>
    <n v="1.0080600484371744"/>
    <n v="4.5599472994331096"/>
    <n v="0.6227426569343966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509884"/>
    <n v="2499.999999627471"/>
  </r>
  <r>
    <n v="618"/>
    <s v="City of Cocoa Beach"/>
    <x v="0"/>
    <x v="0"/>
    <s v="BR3-5, BR7"/>
    <n v="0.59"/>
    <n v="0.64"/>
    <n v="0.20876875812208001"/>
    <n v="8.0510729966278021"/>
    <n v="1.108578131227971"/>
    <n v="1.6808125110561996"/>
    <n v="0.2314364797377597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78453895939882"/>
    <n v="844.85718960281179"/>
  </r>
  <r>
    <n v="619"/>
    <s v="City of Cocoa Beach"/>
    <x v="0"/>
    <x v="0"/>
    <s v="BR3-5, BR7"/>
    <n v="0.59"/>
    <n v="0.64"/>
    <n v="0.371310486124456"/>
    <n v="8.0510729966278021"/>
    <n v="1.108578131227971"/>
    <n v="2.9894478282013499"/>
    <n v="0.4116266848131988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0.11041660293921"/>
    <n v="1502.6402254772215"/>
  </r>
  <r>
    <n v="620"/>
    <s v="City of Cocoa Beach"/>
    <x v="0"/>
    <x v="0"/>
    <s v="BR3-5, BR7"/>
    <n v="0.59"/>
    <n v="0.64"/>
    <n v="2.4040059946330999E-2"/>
    <n v="8.0510729966278021"/>
    <n v="1.108578131227971"/>
    <n v="0.19354827747121911"/>
    <n v="2.6650284729912016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2.013621409522869"/>
    <n v="97.286670988690489"/>
  </r>
  <r>
    <n v="621"/>
    <s v="City of Cocoa Beach"/>
    <x v="0"/>
    <x v="0"/>
    <s v="BR3-5, BR7"/>
    <n v="0.59"/>
    <n v="0.64"/>
    <n v="1.36441493139518E-2"/>
    <n v="8.0510729966278021"/>
    <n v="1.108578131227971"/>
    <n v="0.10985004210351508"/>
    <n v="1.51256055486560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395484957315787"/>
    <n v="55.215913279350438"/>
  </r>
  <r>
    <n v="622"/>
    <s v="City of Cocoa Beach"/>
    <x v="0"/>
    <x v="0"/>
    <s v="BR3-5, BR7"/>
    <n v="0.59"/>
    <n v="0.64"/>
    <n v="0.29582164944223799"/>
    <n v="10.794939362505362"/>
    <n v="2.0799022004662073"/>
    <n v="3.1933767678452774"/>
    <n v="0.6152800996204538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62529670705248"/>
    <n v="1197.1477419302814"/>
  </r>
  <r>
    <n v="623"/>
    <s v="City of Cocoa Beach"/>
    <x v="0"/>
    <x v="0"/>
    <s v="BR3-5, BR7"/>
    <n v="0.59"/>
    <n v="0.64"/>
    <n v="9.1645482040352802E-4"/>
    <n v="10.794939362505362"/>
    <n v="2.0799022004662073"/>
    <n v="9.893074214731826E-3"/>
    <n v="1.906136397585160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410396998841932"/>
    <n v="3.7087610757894578"/>
  </r>
  <r>
    <n v="624"/>
    <s v="City of Cocoa Beach"/>
    <x v="0"/>
    <x v="0"/>
    <s v="BR3-5, BR7"/>
    <n v="0.59"/>
    <n v="0.64"/>
    <n v="0.28801992302006102"/>
    <n v="10.788449813213852"/>
    <n v="2.0787042659494648"/>
    <n v="3.1072884847076452"/>
    <n v="0.5987082426602372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4.61465455981792"/>
    <n v="1165.5752752528876"/>
  </r>
  <r>
    <n v="625"/>
    <s v="City of Cocoa Beach"/>
    <x v="0"/>
    <x v="0"/>
    <s v="BR3-5, BR7"/>
    <n v="0.59"/>
    <n v="0.64"/>
    <n v="0.32974353073990598"/>
    <n v="10.788449813213852"/>
    <n v="2.0787042659494648"/>
    <n v="3.5574215326194145"/>
    <n v="0.6854392840182810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4.2682108918101"/>
    <n v="1334.4247251196414"/>
  </r>
  <r>
    <n v="626"/>
    <s v="City of Cocoa Beach"/>
    <x v="0"/>
    <x v="0"/>
    <s v="BR3-5, BR7"/>
    <n v="0.59"/>
    <n v="0.64"/>
    <n v="3.13871475692312E-3"/>
    <n v="8.2794321320968969"/>
    <n v="1.1150812970966233"/>
    <n v="2.5986775811955982E-2"/>
    <n v="3.4999221223661454E-3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1.067721035006002"/>
    <n v="12.701927972136"/>
  </r>
  <r>
    <n v="627"/>
    <s v="City of Cocoa Beach"/>
    <x v="0"/>
    <x v="0"/>
    <s v="BR3-5, BR7"/>
    <n v="0.59"/>
    <n v="0.64"/>
    <n v="6.0866160935046799E-2"/>
    <n v="8.2794321320968969"/>
    <n v="1.1150812970966233"/>
    <n v="0.50393724860300737"/>
    <n v="6.78707176847438E-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874510809237719"/>
    <n v="246.31661428682611"/>
  </r>
  <r>
    <n v="628"/>
    <s v="City of Cocoa Beach"/>
    <x v="0"/>
    <x v="0"/>
    <s v="BR3-5, BR7"/>
    <n v="0.59"/>
    <n v="0.64"/>
    <n v="1.7631893402017601E-3"/>
    <n v="8.2794321320968969"/>
    <n v="1.1150812970966233"/>
    <n v="1.459820647823718E-2"/>
    <n v="1.9660994564991178E-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322283501247895"/>
    <n v="7.1353741053027298"/>
  </r>
  <r>
    <n v="629"/>
    <s v="City of Cocoa Beach"/>
    <x v="0"/>
    <x v="0"/>
    <s v="BR3-5, BR7"/>
    <n v="0.59"/>
    <n v="0.64"/>
    <n v="0.18385720418547399"/>
    <n v="8.2794321320968969"/>
    <n v="1.1150812970966233"/>
    <n v="1.5222332440507134"/>
    <n v="0.2050157297236970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5.06253679554891"/>
    <n v="744.04370756249432"/>
  </r>
  <r>
    <n v="630"/>
    <s v="City of Cocoa Beach"/>
    <x v="0"/>
    <x v="0"/>
    <s v="BR3-5, BR7"/>
    <n v="0.59"/>
    <n v="0.64"/>
    <n v="3.5431286393849499E-3"/>
    <n v="10.699894300303255"/>
    <n v="1.4670580481095683"/>
    <n v="3.7911101933796251E-2"/>
    <n v="5.1979753858971949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2.506509934152987"/>
    <n v="14.338532889684343"/>
  </r>
  <r>
    <n v="631"/>
    <s v="City of Cocoa Beach"/>
    <x v="0"/>
    <x v="0"/>
    <s v="BR3-5, BR7"/>
    <n v="0.59"/>
    <n v="0.64"/>
    <n v="8.5273238549454008E-3"/>
    <n v="10.699894300303255"/>
    <n v="1.4670580481095683"/>
    <n v="9.1241463912370271E-2"/>
    <n v="1.2510079090234359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155103102552886"/>
    <n v="34.508855308270526"/>
  </r>
  <r>
    <n v="632"/>
    <s v="City of Cocoa Beach"/>
    <x v="0"/>
    <x v="0"/>
    <s v="BR3-5, BR7"/>
    <n v="0.59"/>
    <n v="0.64"/>
    <n v="0.335596039294212"/>
    <n v="8.2265464629281446"/>
    <n v="1.1359425942778723"/>
    <n v="2.7607964100284943"/>
    <n v="0.3812178355052459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95388382399588"/>
    <n v="1358.1089869497828"/>
  </r>
  <r>
    <n v="633"/>
    <s v="City of Cocoa Beach"/>
    <x v="0"/>
    <x v="0"/>
    <s v="BR3-5, BR7"/>
    <n v="0.59"/>
    <n v="0.64"/>
    <n v="8.4259585940324497E-2"/>
    <n v="8.2265464629281446"/>
    <n v="1.1359425942778723"/>
    <n v="0.69316539868516647"/>
    <n v="9.5714052645831535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8.729286474845338"/>
    <n v="340.98644651136681"/>
  </r>
  <r>
    <n v="634"/>
    <s v="City of Cocoa Beach"/>
    <x v="0"/>
    <x v="0"/>
    <s v="BR3-5, BR7"/>
    <n v="0.59"/>
    <n v="0.64"/>
    <n v="5.6301482353372498E-2"/>
    <n v="9.0645903009102522"/>
    <n v="1.3352211557612246"/>
    <n v="0.51034987086725003"/>
    <n v="7.517493033894021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12845097515535"/>
    <n v="227.84401545238572"/>
  </r>
  <r>
    <n v="635"/>
    <s v="City of Cocoa Beach"/>
    <x v="0"/>
    <x v="0"/>
    <s v="BR3-5, BR7"/>
    <n v="0.59"/>
    <n v="0.64"/>
    <n v="3.7379676066918402E-2"/>
    <n v="9.0645903009102522"/>
    <n v="1.3352211557612246"/>
    <n v="0.33883144912735563"/>
    <n v="4.9910134280050977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3.003694122953974"/>
    <n v="151.2701821586403"/>
  </r>
  <r>
    <n v="636"/>
    <s v="City of Cocoa Beach"/>
    <x v="0"/>
    <x v="0"/>
    <s v="BR3-5, BR7"/>
    <n v="0.59"/>
    <n v="0.64"/>
    <n v="1.16805937546817E-2"/>
    <n v="9.0645903009102522"/>
    <n v="1.3352211557612246"/>
    <n v="0.1058797968575606"/>
    <n v="1.5596175893103442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0.552038854983387"/>
    <n v="47.269685853578984"/>
  </r>
  <r>
    <n v="637"/>
    <s v="City of Cocoa Beach"/>
    <x v="0"/>
    <x v="0"/>
    <s v="BR3-5, BR7"/>
    <n v="0.59"/>
    <n v="0.64"/>
    <n v="0.28826885219205201"/>
    <n v="9.0645903009102522"/>
    <n v="1.3352211557612246"/>
    <n v="2.6130390416346057"/>
    <n v="0.3849026699938332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45565562657038"/>
    <n v="1166.5826558712831"/>
  </r>
  <r>
    <n v="638"/>
    <s v="City of Cocoa Beach"/>
    <x v="0"/>
    <x v="0"/>
    <s v="BR3-5, BR7"/>
    <n v="0.59"/>
    <n v="0.64"/>
    <n v="3.5915961491277702E-2"/>
    <n v="9.0645903009102522"/>
    <n v="1.3352211557612246"/>
    <n v="0.32556347618170201"/>
    <n v="4.7955751612659449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6.761123237378584"/>
    <n v="145.34673942764837"/>
  </r>
  <r>
    <n v="639"/>
    <s v="City of Cocoa Beach"/>
    <x v="0"/>
    <x v="0"/>
    <s v="BR3-5, BR7"/>
    <n v="0.59"/>
    <n v="0.64"/>
    <n v="0.15414709385288999"/>
    <n v="9.0645903009102522"/>
    <n v="1.3352211557612246"/>
    <n v="1.397280251852409"/>
    <n v="0.20582046081148975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90668152339313"/>
    <n v="623.81115675286298"/>
  </r>
  <r>
    <n v="640"/>
    <s v="City of Cocoa Beach"/>
    <x v="0"/>
    <x v="0"/>
    <s v="BR3-5, BR7"/>
    <n v="0.59"/>
    <n v="0.64"/>
    <n v="0.48302717151778402"/>
    <n v="8.5589710016676896"/>
    <n v="1.1980176540656682"/>
    <n v="4.1342155540382786"/>
    <n v="0.57867507887171077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8.20955619831796"/>
    <n v="1954.7416112504513"/>
  </r>
  <r>
    <n v="641"/>
    <s v="City of Cocoa Beach"/>
    <x v="0"/>
    <x v="0"/>
    <s v="BR3-5, BR7"/>
    <n v="0.59"/>
    <n v="0.64"/>
    <n v="0.13473628226519699"/>
    <n v="8.5589710016676896"/>
    <n v="1.1980176540656682"/>
    <n v="1.1532039327803336"/>
    <n v="0.16141644479688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83022732530947"/>
    <n v="545.25838921520983"/>
  </r>
  <r>
    <n v="642"/>
    <s v="City of Cocoa Beach"/>
    <x v="0"/>
    <x v="0"/>
    <s v="BR3-5, BR7"/>
    <n v="0.59"/>
    <n v="0.64"/>
    <n v="0.61776345373695396"/>
    <n v="10.782804743361877"/>
    <n v="2.0775992158441916"/>
    <n v="6.6612226992304429"/>
    <n v="1.283464867061095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1117587"/>
    <n v="2500.0000002793968"/>
  </r>
  <r>
    <n v="643"/>
    <s v="City of Cocoa Beach"/>
    <x v="0"/>
    <x v="0"/>
    <s v="BR3-5, BR7"/>
    <n v="0.59"/>
    <n v="0.64"/>
    <n v="4.0945869812994001E-2"/>
    <n v="9.9298790340724103"/>
    <n v="1.3521374183667016"/>
    <n v="0.40658753418790755"/>
    <n v="5.5364442701720772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5.109534638494296"/>
    <n v="165.70205622346896"/>
  </r>
  <r>
    <n v="644"/>
    <s v="City of Cocoa Beach"/>
    <x v="0"/>
    <x v="0"/>
    <s v="BR3-5, BR7"/>
    <n v="0.59"/>
    <n v="0.64"/>
    <n v="0.23274509085241701"/>
    <n v="9.9298790340724103"/>
    <n v="1.3521374183667016"/>
    <n v="2.311130597938694"/>
    <n v="0.3147033462827105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8.27990322318391"/>
    <n v="941.88596569817503"/>
  </r>
  <r>
    <n v="645"/>
    <s v="City of Cocoa Beach"/>
    <x v="0"/>
    <x v="0"/>
    <s v="BR3-5, BR7"/>
    <n v="0.59"/>
    <n v="0.64"/>
    <n v="8.2663415901975095E-4"/>
    <n v="9.9298790340724103"/>
    <n v="1.3521374183667016"/>
    <n v="8.208377204498303E-3"/>
    <n v="1.1177229777106956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734407571514135"/>
    <n v="3.3452697554043009"/>
  </r>
  <r>
    <n v="646"/>
    <s v="City of Cocoa Beach"/>
    <x v="0"/>
    <x v="0"/>
    <s v="BR3-5, BR7"/>
    <n v="0.59"/>
    <n v="0.64"/>
    <n v="0.22033020583774099"/>
    <n v="9.9298790340724103"/>
    <n v="1.3521374183667016"/>
    <n v="2.1878522915210428"/>
    <n v="0.2979167157096470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3.22143277787461"/>
    <n v="891.64470854317813"/>
  </r>
  <r>
    <n v="647"/>
    <s v="City of Cocoa Beach"/>
    <x v="0"/>
    <x v="0"/>
    <s v="BR3-5, BR7"/>
    <n v="0.59"/>
    <n v="0.64"/>
    <n v="1.5383303801535701E-4"/>
    <n v="11.602993125253555"/>
    <n v="1.5318838745823566"/>
    <n v="1.7849236825290562E-3"/>
    <n v="2.3565435031374006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2.948956750088861"/>
    <n v="0.62254021786975011"/>
  </r>
  <r>
    <n v="648"/>
    <s v="City of Cocoa Beach"/>
    <x v="0"/>
    <x v="0"/>
    <s v="BR3-5, BR7"/>
    <n v="0.59"/>
    <n v="0.64"/>
    <n v="0.31399717759586099"/>
    <n v="11.602993125253555"/>
    <n v="1.5318838745823566"/>
    <n v="3.6433070929937945"/>
    <n v="0.48100721302347188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39302654668015"/>
    <n v="1270.7014947692837"/>
  </r>
  <r>
    <n v="649"/>
    <s v="City of Cocoa Beach"/>
    <x v="0"/>
    <x v="0"/>
    <s v="BR3-5, BR7"/>
    <n v="0.59"/>
    <n v="0.64"/>
    <n v="0.28467610341079902"/>
    <n v="11.602993125253555"/>
    <n v="1.5318838745823566"/>
    <n v="3.303094870799471"/>
    <n v="0.4360907322939424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61.63843868829571"/>
    <n v="1152.0433173917966"/>
  </r>
  <r>
    <n v="650"/>
    <s v="City of Cocoa Beach"/>
    <x v="0"/>
    <x v="0"/>
    <s v="BR3-5, BR7"/>
    <n v="0.59"/>
    <n v="0.64"/>
    <n v="2.6615613406598499E-3"/>
    <n v="11.056997262834349"/>
    <n v="1.4573849390252616"/>
    <n v="2.942887645854168E-2"/>
    <n v="3.8789194121695487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36919387425618"/>
    <n v="10.770956605060888"/>
  </r>
  <r>
    <n v="651"/>
    <s v="City of Cocoa Beach"/>
    <x v="0"/>
    <x v="0"/>
    <s v="BR3-5, BR7"/>
    <n v="0.59"/>
    <n v="0.64"/>
    <n v="0.44231062624908302"/>
    <n v="11.056997262834349"/>
    <n v="1.4573849390252616"/>
    <n v="4.890627383758658"/>
    <n v="0.64461684506624506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1.4630054605899"/>
    <n v="1789.9675985318695"/>
  </r>
  <r>
    <n v="652"/>
    <s v="City of Cocoa Beach"/>
    <x v="0"/>
    <x v="0"/>
    <s v="BR3-5, BR7"/>
    <n v="0.59"/>
    <n v="0.64"/>
    <n v="0.61776345364490004"/>
    <n v="10.782714416028718"/>
    <n v="2.0776258090754807"/>
    <n v="6.661166897312552"/>
    <n v="1.283481295196248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9627471"/>
    <n v="2499.9999999068677"/>
  </r>
  <r>
    <n v="653"/>
    <s v="City of Cocoa Beach"/>
    <x v="0"/>
    <x v="0"/>
    <s v="BR3-5, BR7"/>
    <n v="0.59"/>
    <n v="0.64"/>
    <n v="1.3738058715572999E-2"/>
    <n v="9.2285786759747825"/>
    <n v="1.3572742637091435"/>
    <n v="0.12678275571182648"/>
    <n v="1.8646313527972323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853741540870331"/>
    <n v="55.59595114442493"/>
  </r>
  <r>
    <n v="654"/>
    <s v="City of Cocoa Beach"/>
    <x v="0"/>
    <x v="0"/>
    <s v="BR3-5, BR7"/>
    <n v="0.59"/>
    <n v="0.64"/>
    <n v="8.8322927784248204E-2"/>
    <n v="9.2285786759747825"/>
    <n v="1.3572742637091435"/>
    <n v="0.81509508794937358"/>
    <n v="0.11987843677700133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34009213783374"/>
    <n v="357.43020754885629"/>
  </r>
  <r>
    <n v="655"/>
    <s v="City of Cocoa Beach"/>
    <x v="0"/>
    <x v="0"/>
    <s v="BR3-5, BR7"/>
    <n v="0.59"/>
    <n v="0.64"/>
    <n v="2.58737333657017E-7"/>
    <n v="9.2285786759747825"/>
    <n v="1.3572742637091435"/>
    <n v="2.3877778400657195E-6"/>
    <n v="3.5117752403339477E-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0.47496638952410519"/>
    <n v="1.0470728404245525E-3"/>
  </r>
  <r>
    <n v="656"/>
    <s v="City of Cocoa Beach"/>
    <x v="0"/>
    <x v="0"/>
    <s v="BR3-5, BR7"/>
    <n v="0.59"/>
    <n v="0.64"/>
    <n v="9.5131205900176902E-2"/>
    <n v="9.2271126743660421"/>
    <n v="1.3570614954720497"/>
    <n v="0.8777863556892479"/>
    <n v="0.12909889654495355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4.981823560137101"/>
    <n v="384.98233156778781"/>
  </r>
  <r>
    <n v="657"/>
    <s v="City of Cocoa Beach"/>
    <x v="0"/>
    <x v="0"/>
    <s v="BR3-5, BR7"/>
    <n v="0.59"/>
    <n v="0.64"/>
    <n v="3.01641386326226E-2"/>
    <n v="9.2271126743660421"/>
    <n v="1.3570614954720497"/>
    <n v="0.27832790588840639"/>
    <n v="4.0934591082413055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4.590504054359947"/>
    <n v="122.06993815159277"/>
  </r>
  <r>
    <n v="658"/>
    <s v="City of Cocoa Beach"/>
    <x v="0"/>
    <x v="0"/>
    <s v="BR3-5, BR7"/>
    <n v="0.59"/>
    <n v="0.64"/>
    <n v="3.6759390984191301E-2"/>
    <n v="9.2271126743660421"/>
    <n v="1.3570614954720497"/>
    <n v="0.33918304245220837"/>
    <n v="4.9884754101648429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9.075865603566221"/>
    <n v="148.75997748788717"/>
  </r>
  <r>
    <n v="659"/>
    <s v="City of Cocoa Beach"/>
    <x v="0"/>
    <x v="0"/>
    <s v="BR3-5, BR7"/>
    <n v="0.59"/>
    <n v="0.64"/>
    <n v="1.13209229326721E-2"/>
    <n v="9.2292561245548441"/>
    <n v="1.3573838423493112"/>
    <n v="0.10448369731197736"/>
    <n v="1.5366837869290887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8.144394360512194"/>
    <n v="45.814149677579408"/>
  </r>
  <r>
    <n v="660"/>
    <s v="City of Cocoa Beach"/>
    <x v="0"/>
    <x v="0"/>
    <s v="BR3-5, BR7"/>
    <n v="0.59"/>
    <n v="0.64"/>
    <n v="4.57452045545143E-2"/>
    <n v="9.2292561245548441"/>
    <n v="1.3573838423493112"/>
    <n v="0.42219420930376528"/>
    <n v="6.2093801527261828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1.126984588523442"/>
    <n v="185.12427484543795"/>
  </r>
  <r>
    <n v="661"/>
    <s v="City of Cocoa Beach"/>
    <x v="0"/>
    <x v="0"/>
    <s v="BR3-5, BR7"/>
    <n v="0.59"/>
    <n v="0.64"/>
    <n v="0.37596283881798598"/>
    <n v="11.336066172126333"/>
    <n v="1.5856087333532451"/>
    <n v="4.261939619101156"/>
    <n v="0.59612996064607704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6.46740152713821"/>
    <n v="1521.4676288543042"/>
  </r>
  <r>
    <n v="662"/>
    <s v="City of Cocoa Beach"/>
    <x v="0"/>
    <x v="0"/>
    <s v="BR3-5, BR7"/>
    <n v="0.59"/>
    <n v="0.64"/>
    <n v="6.6710114040382795E-2"/>
    <n v="11.336066172126333"/>
    <n v="1.5856087333532451"/>
    <n v="0.75623026711187336"/>
    <n v="0.1057761394254219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3.341300444277437"/>
    <n v="269.96625344335956"/>
  </r>
  <r>
    <n v="663"/>
    <s v="City of Cocoa Beach"/>
    <x v="0"/>
    <x v="0"/>
    <s v="BR3-5, BR7"/>
    <n v="0.59"/>
    <n v="0.64"/>
    <n v="7.1795425468820498E-3"/>
    <n v="11.336066172126333"/>
    <n v="1.5856087333532451"/>
    <n v="8.1387769397051349E-2"/>
    <n v="1.1383945363817378E-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4.181461544839134"/>
    <n v="29.054577865743671"/>
  </r>
  <r>
    <n v="664"/>
    <s v="City of Cocoa Beach"/>
    <x v="0"/>
    <x v="0"/>
    <s v="BR3-5, BR7"/>
    <n v="0.59"/>
    <n v="0.64"/>
    <n v="0.24912964381271199"/>
    <n v="10.778632387990797"/>
    <n v="2.0768542521088889"/>
    <n v="2.6852768476083084"/>
    <n v="0.5174059600788037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1.47622284036987"/>
    <n v="1008.1918990736992"/>
  </r>
  <r>
    <n v="665"/>
    <s v="City of Cocoa Beach"/>
    <x v="0"/>
    <x v="0"/>
    <s v="BR3-5, BR7"/>
    <n v="0.59"/>
    <n v="0.64"/>
    <n v="0.36863380971712001"/>
    <n v="10.778632387990797"/>
    <n v="2.0768542521088889"/>
    <n v="3.973368320725386"/>
    <n v="0.7655986951820997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69318461907022"/>
    <n v="1491.8081003675072"/>
  </r>
  <r>
    <n v="666"/>
    <s v="City of Cocoa Beach"/>
    <x v="0"/>
    <x v="0"/>
    <s v="BR3-5, BR7"/>
    <n v="0.59"/>
    <n v="0.64"/>
    <n v="2.1506839795366402E-3"/>
    <n v="11.211659378571708"/>
    <n v="1.4784628951662298"/>
    <n v="2.4112736209515897E-2"/>
    <n v="3.1797064629733693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225629482871"/>
    <n v="8.7035092751406591"/>
  </r>
  <r>
    <n v="667"/>
    <s v="City of Cocoa Beach"/>
    <x v="0"/>
    <x v="0"/>
    <s v="BR3-5, BR7"/>
    <n v="0.59"/>
    <n v="0.64"/>
    <n v="0.47062773861441298"/>
    <n v="11.211659378571708"/>
    <n v="1.4784628951662298"/>
    <n v="5.2765178994522781"/>
    <n v="0.6958056489774006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6.11002906624898"/>
    <n v="1904.5628865713256"/>
  </r>
  <r>
    <n v="668"/>
    <s v="City of Cocoa Beach"/>
    <x v="0"/>
    <x v="0"/>
    <s v="BR3-5, BR7"/>
    <n v="0.59"/>
    <n v="0.64"/>
    <n v="4.0179701403355902E-2"/>
    <n v="8.4403678091058403"/>
    <n v="1.1789363736703244"/>
    <n v="0.33913145830436991"/>
    <n v="4.7369311467628857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6.066786838907618"/>
    <n v="162.60148267428519"/>
  </r>
  <r>
    <n v="669"/>
    <s v="City of Cocoa Beach"/>
    <x v="0"/>
    <x v="0"/>
    <s v="BR3-5, BR7"/>
    <n v="0.59"/>
    <n v="0.64"/>
    <n v="2.42117974812834E-3"/>
    <n v="8.4403678091058403"/>
    <n v="1.1789363736703244"/>
    <n v="2.0435647606161428E-2"/>
    <n v="2.854416872262454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1.672278047385067"/>
    <n v="9.798166813497982"/>
  </r>
  <r>
    <n v="670"/>
    <s v="City of Cocoa Beach"/>
    <x v="0"/>
    <x v="0"/>
    <s v="BR3-5, BR7"/>
    <n v="0.59"/>
    <n v="0.64"/>
    <n v="1.9362516378358698E-2"/>
    <n v="8.4403678091058403"/>
    <n v="1.1789363736703244"/>
    <n v="0.16342675994318334"/>
    <n v="2.2827174844234469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9.852346509684494"/>
    <n v="78.357323759585924"/>
  </r>
  <r>
    <n v="671"/>
    <s v="City of Cocoa Beach"/>
    <x v="0"/>
    <x v="0"/>
    <s v="BR3-5, BR7"/>
    <n v="0.59"/>
    <n v="0.64"/>
    <n v="1.0966946565409599E-2"/>
    <n v="8.4403678091058403"/>
    <n v="1.1789363736703244"/>
    <n v="9.2565062754867034E-2"/>
    <n v="1.292933221406021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8.286281256579667"/>
    <n v="44.381658142345472"/>
  </r>
  <r>
    <n v="672"/>
    <s v="City of Cocoa Beach"/>
    <x v="0"/>
    <x v="0"/>
    <s v="BR3-5, BR7"/>
    <n v="0.59"/>
    <n v="0.64"/>
    <n v="0.168762695369789"/>
    <n v="8.4403678091058403"/>
    <n v="1.1789363736703244"/>
    <n v="1.4244192213771023"/>
    <n v="0.19896048009008868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86671948240118"/>
    <n v="682.95839761876721"/>
  </r>
  <r>
    <n v="673"/>
    <s v="City of Cocoa Beach"/>
    <x v="0"/>
    <x v="0"/>
    <s v="BR3-5, BR7"/>
    <n v="0.59"/>
    <n v="0.64"/>
    <n v="0.28235581364748602"/>
    <n v="8.1656153578072281"/>
    <n v="1.1056048351226124"/>
    <n v="2.3056089682860677"/>
    <n v="0.31217395279363985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59770615034384"/>
    <n v="1142.6534378613064"/>
  </r>
  <r>
    <n v="674"/>
    <s v="City of Cocoa Beach"/>
    <x v="0"/>
    <x v="0"/>
    <s v="BR3-5, BR7"/>
    <n v="0.59"/>
    <n v="0.64"/>
    <n v="6.2639860574394898E-2"/>
    <n v="8.1656153578072281"/>
    <n v="1.1056048351226124"/>
    <n v="0.51149300751718252"/>
    <n v="6.9254932722457307E-2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0.420251965189578"/>
    <n v="253.49452206373056"/>
  </r>
  <r>
    <n v="675"/>
    <s v="City of Cocoa Beach"/>
    <x v="0"/>
    <x v="0"/>
    <s v="BR3-5, BR7"/>
    <n v="0.59"/>
    <n v="0.64"/>
    <n v="9.5786134351017495E-3"/>
    <n v="8.0705746964854246"/>
    <n v="1.1879717529077107"/>
    <n v="7.7304915216747511E-2"/>
    <n v="1.1379122192923174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911666239937539"/>
    <n v="38.763273297528428"/>
  </r>
  <r>
    <n v="676"/>
    <s v="City of Cocoa Beach"/>
    <x v="0"/>
    <x v="0"/>
    <s v="BR3-5, BR7"/>
    <n v="0.59"/>
    <n v="0.64"/>
    <n v="0.103875079557685"/>
    <n v="8.0705746964854246"/>
    <n v="1.1879717529077107"/>
    <n v="0.83833158867366298"/>
    <n v="0.12340066034557097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4691276707206"/>
    <n v="420.36753283533051"/>
  </r>
  <r>
    <n v="677"/>
    <s v="City of Cocoa Beach"/>
    <x v="0"/>
    <x v="0"/>
    <s v="BR3-5, BR7"/>
    <n v="0.59"/>
    <n v="0.64"/>
    <n v="3.0961318019223699E-3"/>
    <n v="11.360602242923065"/>
    <n v="1.4992011151718438"/>
    <n v="3.5173921893304705E-2"/>
    <n v="4.6417242501610272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01198268995003"/>
    <n v="12.529600867206424"/>
  </r>
  <r>
    <n v="678"/>
    <s v="Natural Lands"/>
    <x v="0"/>
    <x v="0"/>
    <s v="BR3-5, BR7"/>
    <n v="0.59"/>
    <n v="0.64"/>
    <n v="6.3107960430481094E-5"/>
    <n v="11.360602242923065"/>
    <n v="1.4992011151718438"/>
    <n v="7.169444368128235E-4"/>
    <n v="9.4611524653597848E-5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.9083834298824582"/>
    <n v="0.25538885497265756"/>
  </r>
  <r>
    <n v="679"/>
    <s v="City of Cocoa Beach"/>
    <x v="0"/>
    <x v="0"/>
    <s v="BR3-5, BR7"/>
    <n v="0.59"/>
    <n v="0.64"/>
    <n v="0.49489839829479099"/>
    <n v="11.360602242923065"/>
    <n v="1.4992011151718438"/>
    <n v="5.6223438536868349"/>
    <n v="0.74195223062031002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7.72262566738769"/>
    <n v="2002.7827615747503"/>
  </r>
  <r>
    <n v="680"/>
    <s v="City of Cocoa Beach"/>
    <x v="0"/>
    <x v="0"/>
    <s v="BR3-5, BR7"/>
    <n v="0.59"/>
    <n v="0.64"/>
    <n v="7.1237970542757906E-2"/>
    <n v="10.20749881303089"/>
    <n v="1.8123894641116529"/>
    <n v="0.72716149975793087"/>
    <n v="0.1291109472563907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3.919368692260392"/>
    <n v="288.28983860970192"/>
  </r>
  <r>
    <n v="681"/>
    <s v="City of Cocoa Beach"/>
    <x v="0"/>
    <x v="0"/>
    <s v="BR3-5, BR7"/>
    <n v="0.59"/>
    <n v="0.64"/>
    <n v="0.34838475040084699"/>
    <n v="10.20749881303089"/>
    <n v="1.8123894641116529"/>
    <n v="3.5561369261947084"/>
    <n v="0.6314088510836630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0.94418847733883"/>
    <n v="1409.8630646258869"/>
  </r>
  <r>
    <n v="682"/>
    <s v="City of Cocoa Beach"/>
    <x v="0"/>
    <x v="0"/>
    <s v="BR3-5, BR7"/>
    <n v="0.59"/>
    <n v="0.64"/>
    <n v="3.5130629587151997E-2"/>
    <n v="11.794261199813183"/>
    <n v="2.3949602215176293"/>
    <n v="0.41433982146475584"/>
    <n v="8.413646041809932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70977486380988"/>
    <n v="142.16861396772137"/>
  </r>
  <r>
    <n v="683"/>
    <s v="City of Cocoa Beach"/>
    <x v="0"/>
    <x v="0"/>
    <s v="BR3-5, BR7"/>
    <n v="0.59"/>
    <n v="0.64"/>
    <n v="0.58263282387364002"/>
    <n v="11.794261199813183"/>
    <n v="2.3949602215176293"/>
    <n v="6.8717237083504603"/>
    <n v="1.3953824369278549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4.33628572607094"/>
    <n v="2357.8313851940884"/>
  </r>
  <r>
    <n v="684"/>
    <s v="City of Cocoa Beach"/>
    <x v="0"/>
    <x v="0"/>
    <s v="BR3-5, BR7"/>
    <n v="0.59"/>
    <n v="0.64"/>
    <n v="1.3578548580463701E-2"/>
    <n v="9.228788070143354"/>
    <n v="1.3573040050012823"/>
    <n v="0.12531354714924536"/>
    <n v="1.843021837036786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66300255855457"/>
    <n v="54.950436529720008"/>
  </r>
  <r>
    <n v="685"/>
    <s v="City of Cocoa Beach"/>
    <x v="0"/>
    <x v="0"/>
    <s v="BR3-5, BR7"/>
    <n v="0.59"/>
    <n v="0.64"/>
    <n v="7.3484324054629402E-2"/>
    <n v="9.228788070143354"/>
    <n v="1.3573040050012823"/>
    <n v="0.67817125317791216"/>
    <n v="9.9740567344160563E-2"/>
    <x v="2"/>
    <s v="Fixed Single Family Unit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9.406095394285359"/>
    <n v="297.38050874619989"/>
  </r>
  <r>
    <n v="686"/>
    <s v="City of Cocoa Beach"/>
    <x v="0"/>
    <x v="0"/>
    <s v="BR3-5, BR7"/>
    <n v="0.59"/>
    <n v="0.64"/>
    <n v="0.61776345380599396"/>
    <n v="10.78271441723378"/>
    <n v="2.0776258093076736"/>
    <n v="6.6611668997940257"/>
    <n v="1.283481295674381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687"/>
    <s v="City of Cocoa Beach"/>
    <x v="0"/>
    <x v="0"/>
    <s v="BR3-5, BR7"/>
    <n v="0.59"/>
    <n v="0.64"/>
    <n v="0.61776345371394004"/>
    <n v="11.776536113031215"/>
    <n v="1.5529253254695756"/>
    <n v="7.2751136219731025"/>
    <n v="0.95934051242192941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0745058"/>
    <n v="2500.0000001862645"/>
  </r>
  <r>
    <n v="688"/>
    <s v="Natural Lands"/>
    <x v="0"/>
    <x v="0"/>
    <s v="BR3-5, BR7"/>
    <n v="0.59"/>
    <n v="0.64"/>
    <n v="0.39734522167964498"/>
    <n v="6.6497698063162964"/>
    <n v="0.89634308465292767"/>
    <n v="2.6422542578093586"/>
    <n v="0.35615764167243436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4.73304057179791"/>
    <n v="1607.9990622642224"/>
  </r>
  <r>
    <n v="689"/>
    <s v="City of Cocoa Beach"/>
    <x v="0"/>
    <x v="0"/>
    <s v="BR3-5, BR7"/>
    <n v="0.59"/>
    <n v="0.64"/>
    <n v="0.53192048231031297"/>
    <n v="10.780265199760571"/>
    <n v="2.0771628749763149"/>
    <n v="5.7342438644897253"/>
    <n v="1.10488547829447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6.1524694519297"/>
    <n v="2152.6058200435946"/>
  </r>
  <r>
    <n v="690"/>
    <s v="City of Cocoa Beach"/>
    <x v="0"/>
    <x v="0"/>
    <s v="BR3-5, BR7"/>
    <n v="0.59"/>
    <n v="0.64"/>
    <n v="8.5842971518694897E-2"/>
    <n v="10.780265199760571"/>
    <n v="2.0771628749763149"/>
    <n v="0.92540999850702443"/>
    <n v="0.17830983351628221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94400389065899"/>
    <n v="347.39418060833088"/>
  </r>
  <r>
    <n v="691"/>
    <s v="City of Cocoa Beach"/>
    <x v="0"/>
    <x v="0"/>
    <s v="BR3-5, BR7"/>
    <n v="0.59"/>
    <n v="0.64"/>
    <n v="0.110626437753231"/>
    <n v="11.623435351730175"/>
    <n v="1.5345890382112217"/>
    <n v="1.2858592474168828"/>
    <n v="0.16976611871246436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7.93387358399923"/>
    <n v="447.6893101088985"/>
  </r>
  <r>
    <n v="692"/>
    <s v="City of Cocoa Beach"/>
    <x v="0"/>
    <x v="0"/>
    <s v="BR3-5, BR7"/>
    <n v="0.59"/>
    <n v="0.64"/>
    <n v="0.50713701596070904"/>
    <n v="11.623435351730175"/>
    <n v="1.5345890382112217"/>
    <n v="5.8946743194886553"/>
    <n v="0.7782469055644535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2.11872877317364"/>
    <n v="2052.310690077366"/>
  </r>
  <r>
    <n v="693"/>
    <s v="City of Cocoa Beach"/>
    <x v="0"/>
    <x v="0"/>
    <s v="BR3-5, BR7"/>
    <n v="0.59"/>
    <n v="0.64"/>
    <n v="0.30075243800423501"/>
    <n v="10.782714418438847"/>
    <n v="2.0776258095398665"/>
    <n v="3.2429276496489003"/>
    <n v="0.62485102747963728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72071825552547"/>
    <n v="1217.1019352898975"/>
  </r>
  <r>
    <n v="694"/>
    <s v="City of Cocoa Beach"/>
    <x v="0"/>
    <x v="0"/>
    <s v="BR3-5, BR7"/>
    <n v="0.59"/>
    <n v="0.64"/>
    <n v="0.31701101568669099"/>
    <n v="10.782714418438847"/>
    <n v="2.0776258095398665"/>
    <n v="3.4182392496488263"/>
    <n v="0.6586302680991167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1.3525634354707"/>
    <n v="1282.8980648032348"/>
  </r>
  <r>
    <n v="695"/>
    <s v="City of Cocoa Beach"/>
    <x v="0"/>
    <x v="0"/>
    <s v="BR3-5, BR7"/>
    <n v="0.59"/>
    <n v="0.64"/>
    <n v="0.58192498833065098"/>
    <n v="10.659837750677919"/>
    <n v="2.0232282770907632"/>
    <n v="6.203225958669881"/>
    <n v="1.177367091536285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2.23535720926208"/>
    <n v="2354.9668763809395"/>
  </r>
  <r>
    <n v="696"/>
    <s v="City of Cocoa Beach"/>
    <x v="0"/>
    <x v="0"/>
    <s v="BR3-5, BR7"/>
    <n v="0.59"/>
    <n v="0.64"/>
    <n v="0.61776345352983197"/>
    <n v="11.615979607484814"/>
    <n v="1.5335506395337224"/>
    <n v="7.175927678451921"/>
    <n v="0.94737153924123485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7764826"/>
    <n v="2499.9999994412065"/>
  </r>
  <r>
    <n v="697"/>
    <s v="City of Cocoa Beach"/>
    <x v="0"/>
    <x v="0"/>
    <s v="BR3-5, BR7"/>
    <n v="0.59"/>
    <n v="0.64"/>
    <n v="0.61776345359887297"/>
    <n v="8.6468520391945027"/>
    <n v="1.1741873274423902"/>
    <n v="5.3417091784912536"/>
    <n v="0.72537001857284167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9.99999998882413"/>
    <n v="2499.9999997206032"/>
  </r>
  <r>
    <n v="698"/>
    <s v="City of Cocoa Beach"/>
    <x v="0"/>
    <x v="0"/>
    <s v="BR3-5, BR7"/>
    <n v="0.59"/>
    <n v="0.64"/>
    <n v="0.53785206661669305"/>
    <n v="11.607767304292"/>
    <n v="1.532516454429768"/>
    <n v="6.2432616334191327"/>
    <n v="0.82426714213913788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7.09975745949845"/>
    <n v="2176.6100900888778"/>
  </r>
  <r>
    <n v="699"/>
    <s v="City of Cocoa Beach"/>
    <x v="0"/>
    <x v="0"/>
    <s v="BR3-5, BR7"/>
    <n v="0.59"/>
    <n v="0.64"/>
    <n v="7.9911387028206701E-2"/>
    <n v="11.607767304292"/>
    <n v="1.532516454429768"/>
    <n v="0.9275927855866416"/>
    <n v="0.12246551551703229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97095109570722"/>
    <n v="323.3899098179902"/>
  </r>
  <r>
    <n v="700"/>
    <s v="City of Cocoa Beach"/>
    <x v="0"/>
    <x v="0"/>
    <s v="BR3-5, BR7"/>
    <n v="0.59"/>
    <n v="0.64"/>
    <n v="6.7510016867688299E-4"/>
    <n v="10.032454134162089"/>
    <n v="1.3338343066206826"/>
    <n v="6.7729114782159186E-3"/>
    <n v="9.0047176538663603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42333872775063"/>
    <n v="2.7320334533733663"/>
  </r>
  <r>
    <n v="701"/>
    <s v="City of Cocoa Beach"/>
    <x v="0"/>
    <x v="0"/>
    <s v="BR3-5, BR7"/>
    <n v="0.59"/>
    <n v="0.64"/>
    <n v="8.8415756616425194E-3"/>
    <n v="10.032454134162089"/>
    <n v="1.3338343066206826"/>
    <n v="8.8702702299152406E-2"/>
    <n v="1.179319694208125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532960090853948"/>
    <n v="35.780587250453564"/>
  </r>
  <r>
    <n v="702"/>
    <s v="City of Cocoa Beach"/>
    <x v="0"/>
    <x v="0"/>
    <s v="BR3-5, BR7"/>
    <n v="0.59"/>
    <n v="0.64"/>
    <n v="0.15586918235795799"/>
    <n v="10.032454134162089"/>
    <n v="1.3338343066206826"/>
    <n v="1.5637504229355601"/>
    <n v="0.20790366277395964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46646729988332"/>
    <n v="630.78020167954071"/>
  </r>
  <r>
    <n v="703"/>
    <s v="City of Cocoa Beach"/>
    <x v="0"/>
    <x v="0"/>
    <s v="BR3-5, BR7"/>
    <n v="0.59"/>
    <n v="0.64"/>
    <n v="8.4552354781217795E-2"/>
    <n v="10.032454134162089"/>
    <n v="1.3338343066206826"/>
    <n v="0.84826762127796818"/>
    <n v="0.11277883151275159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550266010942522"/>
    <n v="342.17123997541472"/>
  </r>
  <r>
    <n v="704"/>
    <s v="City of Cocoa Beach"/>
    <x v="0"/>
    <x v="0"/>
    <s v="BR3-5, BR7"/>
    <n v="0.59"/>
    <n v="0.64"/>
    <n v="0.61776345382900799"/>
    <n v="10.782714416028718"/>
    <n v="2.0776258090754807"/>
    <n v="6.6611668992977355"/>
    <n v="1.28348129557875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00000002607703"/>
    <n v="2500.0000006519258"/>
  </r>
  <r>
    <n v="705"/>
    <s v="City of Cocoa Beach"/>
    <x v="0"/>
    <x v="0"/>
    <s v="BR3-5, BR7"/>
    <n v="0.59"/>
    <n v="0.64"/>
    <n v="0.60890183783038099"/>
    <n v="10.778632388793866"/>
    <n v="2.0768542522636269"/>
    <n v="6.5631290708346546"/>
    <n v="1.26460037110916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0.21639817271031"/>
    <n v="2464.1383130350405"/>
  </r>
  <r>
    <n v="706"/>
    <s v="City of Cocoa Beach"/>
    <x v="0"/>
    <x v="0"/>
    <s v="BR3-5, BR7"/>
    <n v="0.59"/>
    <n v="0.64"/>
    <n v="8.8616158835593192E-3"/>
    <n v="10.778632388793866"/>
    <n v="2.0768542522636269"/>
    <n v="9.5516099979582658E-2"/>
    <n v="1.8404284629697069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5.245630346868399"/>
    <n v="35.861687151223883"/>
  </r>
  <r>
    <n v="707"/>
    <s v="City of Cocoa Beach"/>
    <x v="0"/>
    <x v="0"/>
    <s v="BR3-5, BR7"/>
    <n v="0.59"/>
    <n v="0.64"/>
    <n v="3.2135939920867299E-3"/>
    <n v="11.594993323892323"/>
    <n v="1.5308238421881066"/>
    <n v="3.726160088394611E-2"/>
    <n v="4.9194463021988242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62880761046068"/>
    <n v="13.00495348586222"/>
  </r>
  <r>
    <n v="708"/>
    <s v="City of Cocoa Beach"/>
    <x v="0"/>
    <x v="0"/>
    <s v="BR3-5, BR7"/>
    <n v="0.59"/>
    <n v="0.64"/>
    <n v="2.6703788068713399E-3"/>
    <n v="11.594993323892323"/>
    <n v="1.5308238421881066"/>
    <n v="3.0963024437936734E-2"/>
    <n v="4.0878795452324763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446420700617937"/>
    <n v="10.806639624828149"/>
  </r>
  <r>
    <n v="709"/>
    <s v="City of Cocoa Beach"/>
    <x v="0"/>
    <x v="0"/>
    <s v="BR3-5, BR7"/>
    <n v="0.59"/>
    <n v="0.64"/>
    <n v="0.24316119739890299"/>
    <n v="11.594993323892323"/>
    <n v="1.5308238421881066"/>
    <n v="2.8194524604699436"/>
    <n v="0.37223695847324934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36589416432554"/>
    <n v="984.03845337222447"/>
  </r>
  <r>
    <n v="710"/>
    <s v="City of Cocoa Beach"/>
    <x v="0"/>
    <x v="0"/>
    <s v="BR3-5, BR7"/>
    <n v="0.59"/>
    <n v="0.64"/>
    <n v="0.301266349570188"/>
    <n v="10.777517626663736"/>
    <n v="2.0766211024259515"/>
    <n v="3.2469033928133397"/>
    <n v="0.6256160589682858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7.92261178219866"/>
    <n v="1219.1816616111169"/>
  </r>
  <r>
    <n v="711"/>
    <s v="City of Cocoa Beach"/>
    <x v="0"/>
    <x v="0"/>
    <s v="BR3-5, BR7"/>
    <n v="0.59"/>
    <n v="0.64"/>
    <n v="1.6062755532439601E-3"/>
    <n v="10.777517626663736"/>
    <n v="2.0766211024259515"/>
    <n v="1.7311663088365823E-2"/>
    <n v="3.3356257101773276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70365568539877"/>
    <n v="6.5003665387894465"/>
  </r>
  <r>
    <n v="712"/>
    <s v="City of Cocoa Beach"/>
    <x v="0"/>
    <x v="0"/>
    <s v="BR3-5, BR7"/>
    <n v="0.59"/>
    <n v="0.64"/>
    <n v="6.92954374038042E-3"/>
    <n v="10.777517626663736"/>
    <n v="2.0766211024259515"/>
    <n v="7.4683279806687333E-2"/>
    <n v="1.43900367614576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1.265157749424958"/>
    <n v="28.042868590060227"/>
  </r>
  <r>
    <n v="713"/>
    <s v="City of Cocoa Beach"/>
    <x v="0"/>
    <x v="0"/>
    <s v="BR3-5, BR7"/>
    <n v="0.59"/>
    <n v="0.64"/>
    <n v="5.08483644568683E-2"/>
    <n v="11.441295351961333"/>
    <n v="1.5113929117759102"/>
    <n v="0.58177115591520312"/>
    <n v="7.685185761550887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9.177969386515002"/>
    <n v="205.77603027081346"/>
  </r>
  <r>
    <n v="714"/>
    <s v="Natural Lands"/>
    <x v="0"/>
    <x v="0"/>
    <s v="BR3-5, BR7"/>
    <n v="0.59"/>
    <n v="0.64"/>
    <n v="1.1989556891524001E-2"/>
    <n v="11.441295351961333"/>
    <n v="1.5113929117759102"/>
    <n v="0.13717606153506953"/>
    <n v="1.8120931301183391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7.746953935937071"/>
    <n v="48.520015308194203"/>
  </r>
  <r>
    <n v="715"/>
    <s v="City of Cocoa Beach"/>
    <x v="0"/>
    <x v="0"/>
    <s v="BR3-5, BR7"/>
    <n v="0.59"/>
    <n v="0.64"/>
    <n v="9.8063936311353295E-2"/>
    <n v="11.441295351961333"/>
    <n v="1.5113929117759102"/>
    <n v="1.1219784587141186"/>
    <n v="0.14821313824182367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8.13379245971754"/>
    <n v="396.85067046742483"/>
  </r>
  <r>
    <n v="716"/>
    <s v="City of Cocoa Beach"/>
    <x v="0"/>
    <x v="0"/>
    <s v="BR3-5, BR7"/>
    <n v="0.59"/>
    <n v="0.64"/>
    <n v="4.8736154441877703E-3"/>
    <n v="11.441295351961333"/>
    <n v="1.5113929117759102"/>
    <n v="5.5760473728832506E-2"/>
    <n v="7.3659478370670002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.508036693500522"/>
    <n v="19.722821960619086"/>
  </r>
  <r>
    <n v="717"/>
    <s v="City of Cocoa Beach"/>
    <x v="0"/>
    <x v="0"/>
    <s v="BR3-5, BR7"/>
    <n v="0.59"/>
    <n v="0.64"/>
    <n v="5.4918644492743397E-2"/>
    <n v="7.3784570223213652"/>
    <n v="1.0076596104127182"/>
    <n v="0.4052148581138531"/>
    <n v="5.5339299913952388E-2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6.401521380874669"/>
    <n v="222.2478691749609"/>
  </r>
  <r>
    <n v="718"/>
    <s v="City of Cocoa Beach"/>
    <x v="0"/>
    <x v="0"/>
    <s v="BR3-5, BR7"/>
    <n v="0.59"/>
    <n v="0.64"/>
    <n v="0.33494011058912598"/>
    <n v="7.3784570223213652"/>
    <n v="1.0076596104127182"/>
    <n v="2.4713412110334314"/>
    <n v="0.33750562134783146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98005054423385"/>
    <n v="1355.4545376569695"/>
  </r>
  <r>
    <n v="719"/>
    <s v="City of Cocoa Beach"/>
    <x v="0"/>
    <x v="0"/>
    <s v="BR3-5, BR7"/>
    <n v="0.59"/>
    <n v="0.64"/>
    <n v="2.8781497951515201E-3"/>
    <n v="10.778601380661389"/>
    <n v="2.0768482775382617"/>
    <n v="3.1022429355770469E-2"/>
    <n v="5.977480444557535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8.131189404423832"/>
    <n v="11.647458983138165"/>
  </r>
  <r>
    <n v="720"/>
    <s v="City of Cocoa Beach"/>
    <x v="0"/>
    <x v="0"/>
    <s v="BR3-5, BR7"/>
    <n v="0.59"/>
    <n v="0.64"/>
    <n v="3.5568276076095397E-2"/>
    <n v="10.778601380661389"/>
    <n v="2.0768482775382617"/>
    <n v="0.38337626962154731"/>
    <n v="7.3869912903644086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598471079349849"/>
    <n v="143.9397064722429"/>
  </r>
  <r>
    <n v="721"/>
    <s v="City of Cocoa Beach"/>
    <x v="0"/>
    <x v="0"/>
    <s v="BR3-5, BR7"/>
    <n v="0.59"/>
    <n v="0.64"/>
    <n v="0.16730770240387699"/>
    <n v="10.778601380661389"/>
    <n v="2.0768482775382617"/>
    <n v="1.8033430321257133"/>
    <n v="0.3474727135563760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0.07321752440146"/>
    <n v="677.07024999011583"/>
  </r>
  <r>
    <n v="722"/>
    <s v="City of Cocoa Beach"/>
    <x v="0"/>
    <x v="0"/>
    <s v="BR3-5, BR7"/>
    <n v="0.59"/>
    <n v="0.64"/>
    <n v="5.76436193124463E-3"/>
    <n v="10.778601380661389"/>
    <n v="2.0768482775382617"/>
    <n v="6.2131759470745319E-2"/>
    <n v="1.197170514801253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3.347154034530078"/>
    <n v="23.327545102495385"/>
  </r>
  <r>
    <n v="723"/>
    <s v="City of Cocoa Beach"/>
    <x v="0"/>
    <x v="0"/>
    <s v="BR3-5, BR7"/>
    <n v="0.59"/>
    <n v="0.64"/>
    <n v="4.5482947859431397E-2"/>
    <n v="11.580054974133933"/>
    <n v="1.5290230374727736"/>
    <n v="0.52669503659788286"/>
    <n v="6.954447508924357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1.991140126170819"/>
    <n v="184.06295965462419"/>
  </r>
  <r>
    <n v="724"/>
    <s v="City of Cocoa Beach"/>
    <x v="0"/>
    <x v="0"/>
    <s v="BR3-5, BR7"/>
    <n v="0.59"/>
    <n v="0.64"/>
    <n v="3.20779598828607E-3"/>
    <n v="11.580054974133933"/>
    <n v="1.5290230374727736"/>
    <n v="3.7146453890158984E-2"/>
    <n v="4.9047939656021444E-3"/>
    <x v="8"/>
    <s v="Professional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4.64201841905458"/>
    <n v="12.981489796944432"/>
  </r>
  <r>
    <n v="725"/>
    <s v="FDOT District 5"/>
    <x v="0"/>
    <x v="0"/>
    <s v="BR3-5, BR7"/>
    <n v="0.59"/>
    <n v="0.64"/>
    <n v="3.0406770354901601E-2"/>
    <n v="10.327900290150584"/>
    <n v="1.8705883523956803"/>
    <n v="0.31403809237093044"/>
    <n v="5.6878550459849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74879468305653"/>
    <n v="123.0518338951756"/>
  </r>
  <r>
    <n v="726"/>
    <s v="FDOT District 5"/>
    <x v="0"/>
    <x v="0"/>
    <s v="BR3-5, BR7"/>
    <n v="0.59"/>
    <n v="0.64"/>
    <n v="0.13650378627319401"/>
    <n v="10.327900290150584"/>
    <n v="1.8705883523956803"/>
    <n v="1.4097974938575737"/>
    <n v="0.25534239266054609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93395508187464"/>
    <n v="552.41122416159044"/>
  </r>
  <r>
    <n v="727"/>
    <s v="FDOT District 5"/>
    <x v="0"/>
    <x v="0"/>
    <s v="BR3-5, BR7"/>
    <n v="0.59"/>
    <n v="0.64"/>
    <n v="4.08925135574966E-4"/>
    <n v="10.327900290150584"/>
    <n v="1.8705883523956803"/>
    <n v="4.2233380263545584E-3"/>
    <n v="7.6493059560835586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4.294945350419013"/>
    <n v="1.6548613111823418"/>
  </r>
  <r>
    <n v="728"/>
    <s v="FDOT District 5"/>
    <x v="0"/>
    <x v="0"/>
    <s v="BR3-5, BR7"/>
    <n v="0.59"/>
    <n v="0.64"/>
    <n v="7.8155109425375401E-4"/>
    <n v="10.327900290150584"/>
    <n v="1.8705883523956803"/>
    <n v="8.0717817731108532E-3"/>
    <n v="1.461960373713170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6.338809013127843"/>
    <n v="3.1628250652145509"/>
  </r>
  <r>
    <n v="729"/>
    <s v="FDOT District 5"/>
    <x v="0"/>
    <x v="0"/>
    <s v="BR3-5, BR7"/>
    <n v="0.59"/>
    <n v="0.64"/>
    <n v="0.177905249749225"/>
    <n v="11.101852144944846"/>
    <n v="1.594364582532128"/>
    <n v="1.9750777785253821"/>
    <n v="0.28364582924669707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7.75963434081621"/>
    <n v="719.95700252632764"/>
  </r>
  <r>
    <n v="730"/>
    <s v="FDOT District 5"/>
    <x v="0"/>
    <x v="0"/>
    <s v="BR3-5, BR7"/>
    <n v="0.59"/>
    <n v="0.64"/>
    <n v="7.1643463790182896E-2"/>
    <n v="11.101852144944846"/>
    <n v="1.594364582532128"/>
    <n v="0.79537514215032046"/>
    <n v="0.11422580123699058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0.661822492761885"/>
    <n v="289.9308115622834"/>
  </r>
  <r>
    <n v="731"/>
    <s v="FDOT District 5"/>
    <x v="0"/>
    <x v="0"/>
    <s v="BR3-5, BR7"/>
    <n v="0.59"/>
    <n v="0.64"/>
    <n v="2.84746184846101E-5"/>
    <n v="9.662975055215675"/>
    <n v="1.6294367999712804"/>
    <n v="2.7514952812357057E-4"/>
    <n v="4.639759122396615E-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.2622351507291736"/>
    <n v="0.11523269268983399"/>
  </r>
  <r>
    <n v="732"/>
    <s v="FDOT District 5"/>
    <x v="0"/>
    <x v="0"/>
    <s v="BR3-5, BR7"/>
    <n v="0.59"/>
    <n v="0.64"/>
    <n v="4.2061341918131101E-2"/>
    <n v="9.662975055215675"/>
    <n v="1.6294367999712804"/>
    <n v="0.40643769774379829"/>
    <n v="6.8536298377577423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85143422032566"/>
    <n v="170.2162116761512"/>
  </r>
  <r>
    <n v="733"/>
    <s v="FDOT District 5"/>
    <x v="0"/>
    <x v="0"/>
    <s v="BR3-5, BR7"/>
    <n v="0.59"/>
    <n v="0.64"/>
    <n v="0.23896295695445599"/>
    <n v="9.662975055215675"/>
    <n v="1.6294367999712804"/>
    <n v="2.3090930921714854"/>
    <n v="0.389375035891543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0.36457386319552"/>
    <n v="967.0487770668351"/>
  </r>
  <r>
    <n v="734"/>
    <s v="FDOT District 5"/>
    <x v="0"/>
    <x v="0"/>
    <s v="BR3-5, BR7"/>
    <n v="0.59"/>
    <n v="0.64"/>
    <n v="6.8898895848784603E-4"/>
    <n v="9.662975055215675"/>
    <n v="1.6294367999712804"/>
    <n v="6.657683119187084E-3"/>
    <n v="1.122663963733981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01613827474989"/>
    <n v="2.788239391619225"/>
  </r>
  <r>
    <n v="735"/>
    <s v="FDOT District 5"/>
    <x v="0"/>
    <x v="0"/>
    <s v="BR3-5, BR7"/>
    <n v="0.59"/>
    <n v="0.64"/>
    <n v="3.35108358873786E-3"/>
    <n v="10.71504952992265"/>
    <n v="1.4713599113028208"/>
    <n v="3.5907026632237118E-2"/>
    <n v="4.930650051893676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6.807260928723828"/>
    <n v="13.561354143083054"/>
  </r>
  <r>
    <n v="736"/>
    <s v="FDOT District 5"/>
    <x v="0"/>
    <x v="0"/>
    <s v="BR3-5, BR7"/>
    <n v="0.59"/>
    <n v="0.64"/>
    <n v="3.4560500037047401E-2"/>
    <n v="10.71504952992265"/>
    <n v="1.4713599113028208"/>
    <n v="0.37031746967585649"/>
    <n v="5.0850934269091201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3.659041505870903"/>
    <n v="139.86138153628073"/>
  </r>
  <r>
    <n v="737"/>
    <s v="FDOT District 5"/>
    <x v="0"/>
    <x v="0"/>
    <s v="BR3-5, BR7"/>
    <n v="0.59"/>
    <n v="0.64"/>
    <n v="0.17792443422403401"/>
    <n v="10.71504952992265"/>
    <n v="1.4713599113028208"/>
    <n v="1.9064691252939892"/>
    <n v="0.2617908797584792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9.33210803824855"/>
    <n v="720.03463934141746"/>
  </r>
  <r>
    <n v="738"/>
    <s v="FDOT District 5"/>
    <x v="0"/>
    <x v="0"/>
    <s v="BR3-5, BR7"/>
    <n v="0.59"/>
    <n v="0.64"/>
    <n v="1.8479060704711401E-3"/>
    <n v="10.71504952992265"/>
    <n v="1.4713599113028208"/>
    <n v="1.9800405071743001E-2"/>
    <n v="2.7189349119443608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5.106034670466869"/>
    <n v="7.4782105492780815"/>
  </r>
  <r>
    <n v="739"/>
    <s v="FDOT District 5"/>
    <x v="0"/>
    <x v="0"/>
    <s v="BR3-5, BR7"/>
    <n v="0.59"/>
    <n v="0.64"/>
    <n v="3.7144918308953802E-3"/>
    <n v="10.118892043156764"/>
    <n v="1.7764054915106247"/>
    <n v="3.758654183201806E-2"/>
    <n v="6.5984436865739078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4.26651631818914"/>
    <n v="15.032015121811302"/>
  </r>
  <r>
    <n v="740"/>
    <s v="FDOT District 5"/>
    <x v="0"/>
    <x v="0"/>
    <s v="BR3-5, BR7"/>
    <n v="0.59"/>
    <n v="0.64"/>
    <n v="1.7569991163002201E-3"/>
    <n v="10.118892043156764"/>
    <n v="1.7764054915106247"/>
    <n v="1.7778884377763763E-2"/>
    <n v="3.1211428787750258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340195546667058"/>
    <n v="7.1103231579506536"/>
  </r>
  <r>
    <n v="741"/>
    <s v="FDOT District 5"/>
    <x v="0"/>
    <x v="0"/>
    <s v="BR3-5, BR7"/>
    <n v="0.59"/>
    <n v="0.64"/>
    <n v="0.19611166080244299"/>
    <n v="10.118892043156764"/>
    <n v="1.7764054915106247"/>
    <n v="1.9844327240640987"/>
    <n v="0.3483738311987286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2.07946707282332"/>
    <n v="793.63573402589839"/>
  </r>
  <r>
    <n v="742"/>
    <s v="FDOT District 5"/>
    <x v="0"/>
    <x v="0"/>
    <s v="BR3-5, BR7"/>
    <n v="0.59"/>
    <n v="0.64"/>
    <n v="1.9009626884479401E-4"/>
    <n v="10.118892043156764"/>
    <n v="1.7764054915106247"/>
    <n v="1.9235636222473752E-3"/>
    <n v="3.3768805589157213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9.229217136165381"/>
    <n v="0.76929230644883029"/>
  </r>
  <r>
    <n v="743"/>
    <s v="FDOT District 5"/>
    <x v="0"/>
    <x v="0"/>
    <s v="BR3-5, BR7"/>
    <n v="0.59"/>
    <n v="0.64"/>
    <n v="1.4775363844773999E-4"/>
    <n v="10.118892043156764"/>
    <n v="1.7764054915106247"/>
    <n v="1.4951031164362977E-3"/>
    <n v="2.6247037472924069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0.903177936695929"/>
    <n v="0.59793776068520277"/>
  </r>
  <r>
    <n v="744"/>
    <s v="FDOT District 5"/>
    <x v="0"/>
    <x v="0"/>
    <s v="BR3-5, BR7"/>
    <n v="0.59"/>
    <n v="0.64"/>
    <n v="7.9349582492574801E-4"/>
    <n v="10.118892043156764"/>
    <n v="1.7764054915106247"/>
    <n v="8.0292985891192645E-3"/>
    <n v="1.40957034088885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7.072474240060494"/>
    <n v="3.2111636752483497"/>
  </r>
  <r>
    <n v="745"/>
    <s v="FDOT District 5"/>
    <x v="0"/>
    <x v="0"/>
    <s v="BR3-5, BR7"/>
    <n v="0.59"/>
    <n v="0.64"/>
    <n v="6.2754445742473696E-5"/>
    <n v="10.118892043156764"/>
    <n v="1.7764054915106247"/>
    <n v="6.3500546169622998E-4"/>
    <n v="1.1147734203363581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.9423749916189363"/>
    <n v="0.25395823178708188"/>
  </r>
  <r>
    <n v="746"/>
    <s v="FDOT District 5"/>
    <x v="0"/>
    <x v="0"/>
    <s v="BR3-5, BR7"/>
    <n v="0.59"/>
    <n v="0.64"/>
    <n v="3.7922246666392899E-2"/>
    <n v="9.8738789786154122"/>
    <n v="1.4111544705928387"/>
    <n v="0.37443967418116525"/>
    <n v="5.351414791820471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0869895343377"/>
    <n v="153.46588747372903"/>
  </r>
  <r>
    <n v="747"/>
    <s v="FDOT District 5"/>
    <x v="0"/>
    <x v="0"/>
    <s v="BR3-5, BR7"/>
    <n v="0.59"/>
    <n v="0.64"/>
    <n v="6.9315923400590201E-2"/>
    <n v="9.8738789786154122"/>
    <n v="1.4111544705928387"/>
    <n v="0.68441703894840378"/>
    <n v="9.781547519001362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0715925558319"/>
    <n v="280.51158978826476"/>
  </r>
  <r>
    <n v="748"/>
    <s v="FDOT District 5"/>
    <x v="0"/>
    <x v="0"/>
    <s v="BR3-5, BR7"/>
    <n v="0.59"/>
    <n v="0.64"/>
    <n v="0.27309508578377301"/>
    <n v="9.8738789786154122"/>
    <n v="1.4111544705928387"/>
    <n v="2.6965078266835691"/>
    <n v="0.3853793512007060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52309094558959"/>
    <n v="1105.1766018299415"/>
  </r>
  <r>
    <n v="749"/>
    <s v="FDOT District 5"/>
    <x v="0"/>
    <x v="0"/>
    <s v="BR3-5, BR7"/>
    <n v="0.59"/>
    <n v="0.64"/>
    <n v="1.00941941751744E-3"/>
    <n v="9.8738789786154122"/>
    <n v="1.4111544705928387"/>
    <n v="9.9668851672316643E-3"/>
    <n v="1.4244467237329546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6.461820632999562"/>
    <n v="4.084975452675728"/>
  </r>
  <r>
    <n v="750"/>
    <s v="FDOT District 5"/>
    <x v="0"/>
    <x v="0"/>
    <s v="BR3-5, BR7"/>
    <n v="0.59"/>
    <n v="0.64"/>
    <n v="1.1783144712005E-3"/>
    <n v="9.8738789786154122"/>
    <n v="1.4111544705928387"/>
    <n v="1.1634534487384952E-2"/>
    <n v="1.662783733798822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4.309712209811508"/>
    <n v="4.7684694853845944"/>
  </r>
  <r>
    <n v="751"/>
    <s v="FDOT District 5"/>
    <x v="0"/>
    <x v="0"/>
    <s v="BR3-5, BR7"/>
    <n v="0.59"/>
    <n v="0.64"/>
    <n v="6.2153150730508103E-2"/>
    <n v="10.964294763689333"/>
    <n v="1.4447510236861854"/>
    <n v="0.68146546510130379"/>
    <n v="8.979582814322335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0.3294236508098"/>
    <n v="251.52487720615184"/>
  </r>
  <r>
    <n v="752"/>
    <s v="FDOT District 5"/>
    <x v="0"/>
    <x v="0"/>
    <s v="BR3-5, BR7"/>
    <n v="0.59"/>
    <n v="0.64"/>
    <n v="0.14140492851029801"/>
    <n v="10.964294763689333"/>
    <n v="1.4447510236861854"/>
    <n v="1.5504053172253249"/>
    <n v="0.2042949152195249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2.5963426460099"/>
    <n v="572.24544310091176"/>
  </r>
  <r>
    <n v="753"/>
    <s v="FDOT District 5"/>
    <x v="0"/>
    <x v="0"/>
    <s v="BR3-5, BR7"/>
    <n v="0.59"/>
    <n v="0.64"/>
    <n v="2.5037409816213298E-2"/>
    <n v="9.1118742840489926"/>
    <n v="1.2979928432379311"/>
    <n v="0.22813773064354978"/>
    <n v="3.249837875465998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07373410744066"/>
    <n v="101.32280271500349"/>
  </r>
  <r>
    <n v="754"/>
    <s v="FDOT District 5"/>
    <x v="0"/>
    <x v="0"/>
    <s v="BR3-5, BR7"/>
    <n v="0.59"/>
    <n v="0.64"/>
    <n v="4.7263779875762101E-2"/>
    <n v="9.1118742840489926"/>
    <n v="1.2979928432379311"/>
    <n v="0.43066162041690897"/>
    <n v="6.13480480231121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81844878845602"/>
    <n v="191.26973113712754"/>
  </r>
  <r>
    <n v="755"/>
    <s v="FDOT District 5"/>
    <x v="0"/>
    <x v="0"/>
    <s v="BR3-5, BR7"/>
    <n v="0.59"/>
    <n v="0.64"/>
    <n v="0.30031411466166902"/>
    <n v="9.1118742840489926"/>
    <n v="1.2979928432379311"/>
    <n v="2.7364244585226025"/>
    <n v="0.38980557155418183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52475095526199"/>
    <n v="1215.3281036559451"/>
  </r>
  <r>
    <n v="756"/>
    <s v="FDOT District 5"/>
    <x v="0"/>
    <x v="0"/>
    <s v="BR3-5, BR7"/>
    <n v="0.59"/>
    <n v="0.64"/>
    <n v="2.1696155546499299E-3"/>
    <n v="9.1118742840489926"/>
    <n v="1.2979928432379311"/>
    <n v="1.9769264178687389E-2"/>
    <n v="2.816145462513303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067499355644"/>
    <n v="8.7801226414740086"/>
  </r>
  <r>
    <n v="757"/>
    <s v="FDOT District 5"/>
    <x v="0"/>
    <x v="0"/>
    <s v="BR3-5, BR7"/>
    <n v="0.59"/>
    <n v="0.64"/>
    <n v="6.3330458754391403E-4"/>
    <n v="10.374087274169675"/>
    <n v="1.3904690021400974"/>
    <n v="6.569957062312593E-3"/>
    <n v="8.8059039789293203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941587523135238"/>
    <n v="2.5628927374374704"/>
  </r>
  <r>
    <n v="758"/>
    <s v="FDOT District 5"/>
    <x v="0"/>
    <x v="0"/>
    <s v="BR3-5, BR7"/>
    <n v="0.59"/>
    <n v="0.64"/>
    <n v="8.9884712570040201E-2"/>
    <n v="10.374087274169675"/>
    <n v="1.3904690021400974"/>
    <n v="0.93247185281525302"/>
    <n v="0.12498190659491326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38177650193042"/>
    <n v="363.75052633964515"/>
  </r>
  <r>
    <n v="759"/>
    <s v="FDOT District 5"/>
    <x v="0"/>
    <x v="0"/>
    <s v="BR3-5, BR7"/>
    <n v="0.59"/>
    <n v="0.64"/>
    <n v="1.6559121236138299E-3"/>
    <n v="10.374087274169675"/>
    <n v="1.3904690021400974"/>
    <n v="1.7178576888725514E-2"/>
    <n v="2.3024944781530115E-3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6.530790125536619"/>
    <n v="6.7012386123766348"/>
  </r>
  <r>
    <n v="760"/>
    <s v="FDOT District 5"/>
    <x v="0"/>
    <x v="0"/>
    <s v="BR3-5, BR7"/>
    <n v="0.59"/>
    <n v="0.64"/>
    <n v="0.25152801181103002"/>
    <n v="10.374087274169675"/>
    <n v="1.3904690021400974"/>
    <n v="2.6093735464260059"/>
    <n v="0.3497419035931655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04924167450747"/>
    <n v="1017.8977500109686"/>
  </r>
  <r>
    <n v="761"/>
    <s v="FDOT District 5"/>
    <x v="0"/>
    <x v="0"/>
    <s v="BR3-5, BR7"/>
    <n v="0.59"/>
    <n v="0.64"/>
    <n v="6.3253315678559897E-5"/>
    <n v="10.374087274169675"/>
    <n v="1.3904690021400974"/>
    <n v="6.5619541722998541E-4"/>
    <n v="8.7951774733619758E-5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.245989895536532"/>
    <n v="0.2559770867918747"/>
  </r>
  <r>
    <n v="762"/>
    <s v="FDOT District 5"/>
    <x v="0"/>
    <x v="0"/>
    <s v="BR3-5, BR7"/>
    <n v="0.59"/>
    <n v="0.64"/>
    <n v="2.0556032073689701E-4"/>
    <n v="10.374087274169675"/>
    <n v="1.3904690021400974"/>
    <n v="2.1325007074308798E-3"/>
    <n v="2.8582525405463158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7.750207224478345"/>
    <n v="0.83187310416471405"/>
  </r>
  <r>
    <n v="763"/>
    <s v="FDOT District 5"/>
    <x v="0"/>
    <x v="0"/>
    <s v="BR3-5, BR7"/>
    <n v="0.59"/>
    <n v="0.64"/>
    <n v="7.3207661165572901E-3"/>
    <n v="11.046550087188873"/>
    <n v="1.9024307402999678"/>
    <n v="8.086920958314528E-2"/>
    <n v="1.3927250502685007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3.054570029612915"/>
    <n v="29.62608937567817"/>
  </r>
  <r>
    <n v="764"/>
    <s v="FDOT District 5"/>
    <x v="0"/>
    <x v="0"/>
    <s v="BR3-5, BR7"/>
    <n v="0.59"/>
    <n v="0.64"/>
    <n v="1.0166197109525E-2"/>
    <n v="11.046550087188873"/>
    <n v="1.9024307402999678"/>
    <n v="0.11230140556660266"/>
    <n v="1.934048589310903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7.616055425010881"/>
    <n v="41.141140064065695"/>
  </r>
  <r>
    <n v="765"/>
    <s v="FDOT District 5"/>
    <x v="0"/>
    <x v="0"/>
    <s v="BR3-5, BR7"/>
    <n v="0.59"/>
    <n v="0.64"/>
    <n v="2.6312487664864E-2"/>
    <n v="10.365975812831238"/>
    <n v="1.8839287508353295"/>
    <n v="0.27275461070940049"/>
    <n v="4.957085201783725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4447288490274"/>
    <n v="106.48285969587576"/>
  </r>
  <r>
    <n v="766"/>
    <s v="FDOT District 5"/>
    <x v="0"/>
    <x v="0"/>
    <s v="BR3-5, BR7"/>
    <n v="0.59"/>
    <n v="0.64"/>
    <n v="0.12939772537108199"/>
    <n v="10.365975812831238"/>
    <n v="1.8839287508353295"/>
    <n v="1.3413336914320149"/>
    <n v="0.2437760951192755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02991930482813"/>
    <n v="523.65401596191396"/>
  </r>
  <r>
    <n v="767"/>
    <s v="FDOT District 5"/>
    <x v="0"/>
    <x v="0"/>
    <s v="BR3-5, BR7"/>
    <n v="0.59"/>
    <n v="0.64"/>
    <n v="8.7032672350094897E-4"/>
    <n v="10.365975812831238"/>
    <n v="1.8839287508353295"/>
    <n v="9.0217857650714967E-3"/>
    <n v="1.639633537023748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0.176640006804575"/>
    <n v="3.5220872905861627"/>
  </r>
  <r>
    <n v="768"/>
    <s v="FDOT District 5"/>
    <x v="0"/>
    <x v="0"/>
    <s v="BR3-5, BR7"/>
    <n v="0.59"/>
    <n v="0.64"/>
    <n v="9.4879900322156999E-4"/>
    <n v="10.365975812831238"/>
    <n v="1.8839287508353295"/>
    <n v="9.8352275186331817E-3"/>
    <n v="1.787469720933018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3.796373396492754"/>
    <n v="3.8396533397539292"/>
  </r>
  <r>
    <n v="769"/>
    <s v="FDOT District 5"/>
    <x v="0"/>
    <x v="0"/>
    <s v="BR3-5, BR7"/>
    <n v="0.59"/>
    <n v="0.64"/>
    <n v="1.47197238086458E-4"/>
    <n v="10.365975812831238"/>
    <n v="1.8839287508353295"/>
    <n v="1.5258430097197847E-3"/>
    <n v="2.7730910887463142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.0714561781760343"/>
    <n v="0.59568608830972303"/>
  </r>
  <r>
    <n v="770"/>
    <s v="FDOT District 5"/>
    <x v="0"/>
    <x v="0"/>
    <s v="BR3-5, BR7"/>
    <n v="0.59"/>
    <n v="0.64"/>
    <n v="8.6082694337263302E-2"/>
    <n v="6.7673584396323685"/>
    <n v="0.91276251923760454"/>
    <n v="0.58255244802957229"/>
    <n v="7.8573056946041123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88686608851472"/>
    <n v="348.36430443625028"/>
  </r>
  <r>
    <n v="771"/>
    <s v="FDOT District 5"/>
    <x v="0"/>
    <x v="0"/>
    <s v="BR3-5, BR7"/>
    <n v="0.59"/>
    <n v="0.64"/>
    <n v="9.5672681727853703E-2"/>
    <n v="6.7673584396323685"/>
    <n v="0.91276251923760454"/>
    <n v="0.64745133013325229"/>
    <n v="8.732643799613328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5.58594540982116"/>
    <n v="387.17360649859609"/>
  </r>
  <r>
    <n v="772"/>
    <s v="FDOT District 5"/>
    <x v="0"/>
    <x v="0"/>
    <s v="BR3-5, BR7"/>
    <n v="0.59"/>
    <n v="0.64"/>
    <n v="3.8957487055005603E-2"/>
    <n v="10.511845858126696"/>
    <n v="1.3831271150873534"/>
    <n v="0.40951509894218502"/>
    <n v="5.3883156681442813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30162539963544"/>
    <n v="157.65535668911411"/>
  </r>
  <r>
    <n v="773"/>
    <s v="FDOT District 5"/>
    <x v="0"/>
    <x v="0"/>
    <s v="BR3-5, BR7"/>
    <n v="0.59"/>
    <n v="0.64"/>
    <n v="0.235985947690144"/>
    <n v="10.511845858126696"/>
    <n v="1.3831271150873534"/>
    <n v="2.4806479068027434"/>
    <n v="0.32639856302982395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8.35093879011328"/>
    <n v="955.00124800600804"/>
  </r>
  <r>
    <n v="774"/>
    <s v="FDOT District 5"/>
    <x v="0"/>
    <x v="0"/>
    <s v="BR3-5, BR7"/>
    <n v="0.59"/>
    <n v="0.64"/>
    <n v="2.1911040250949402E-3"/>
    <n v="10.511845858126696"/>
    <n v="1.3831271150873534"/>
    <n v="2.3032547770918978E-2"/>
    <n v="3.0305753890858527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973103255202"/>
    <n v="8.8670833961019611"/>
  </r>
  <r>
    <n v="775"/>
    <s v="FDOT District 5"/>
    <x v="0"/>
    <x v="0"/>
    <s v="BR3-5, BR7"/>
    <n v="0.59"/>
    <n v="0.64"/>
    <n v="2.7409592365144699E-2"/>
    <n v="11.62023656092277"/>
    <n v="1.5341654718870641"/>
    <n v="0.31850594732144405"/>
    <n v="4.205085020510428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45026528891161"/>
    <n v="110.92268489825203"/>
  </r>
  <r>
    <n v="776"/>
    <s v="FDOT District 5"/>
    <x v="0"/>
    <x v="0"/>
    <s v="BR3-5, BR7"/>
    <n v="0.59"/>
    <n v="0.64"/>
    <n v="1.8769727293784701E-2"/>
    <n v="9.5130834723604387"/>
    <n v="1.378513516495256"/>
    <n v="0.17855798249921587"/>
    <n v="2.587432277541213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8.049346693651287"/>
    <n v="75.95839144554904"/>
  </r>
  <r>
    <n v="777"/>
    <s v="FDOT District 5"/>
    <x v="0"/>
    <x v="0"/>
    <s v="BR3-5, BR7"/>
    <n v="0.59"/>
    <n v="0.64"/>
    <n v="3.5942377509159698E-2"/>
    <n v="9.5130834723604387"/>
    <n v="1.378513516495256"/>
    <n v="0.34192283743972668"/>
    <n v="4.954705321135173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93473707975095"/>
    <n v="145.45364125926807"/>
  </r>
  <r>
    <n v="778"/>
    <s v="FDOT District 5"/>
    <x v="0"/>
    <x v="0"/>
    <s v="BR3-5, BR7"/>
    <n v="0.59"/>
    <n v="0.64"/>
    <n v="5.1991009987369698E-2"/>
    <n v="9.5130834723604387"/>
    <n v="1.378513516495256"/>
    <n v="0.49459481782217318"/>
    <n v="7.16703100038289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4.81514094756119"/>
    <n v="210.40015267444971"/>
  </r>
  <r>
    <n v="779"/>
    <s v="FDOT District 5"/>
    <x v="0"/>
    <x v="0"/>
    <s v="BR3-5, BR7"/>
    <n v="0.59"/>
    <n v="0.64"/>
    <n v="0.27167309794949601"/>
    <n v="9.5130834723604387"/>
    <n v="1.378513516495256"/>
    <n v="2.5844488579883089"/>
    <n v="0.3745050375915198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76971424701176"/>
    <n v="1099.4220212302205"/>
  </r>
  <r>
    <n v="780"/>
    <s v="FDOT District 5"/>
    <x v="0"/>
    <x v="0"/>
    <s v="BR3-5, BR7"/>
    <n v="0.59"/>
    <n v="0.64"/>
    <n v="2.1852957215749099E-3"/>
    <n v="9.5130834723604387"/>
    <n v="1.378513516495256"/>
    <n v="2.0788900611134253E-2"/>
    <n v="3.012459689730267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527861072815"/>
    <n v="8.8435780256986618"/>
  </r>
  <r>
    <n v="781"/>
    <s v="FDOT District 5"/>
    <x v="0"/>
    <x v="0"/>
    <s v="BR3-5, BR7"/>
    <n v="0.59"/>
    <n v="0.64"/>
    <n v="7.9781288022907196E-2"/>
    <n v="8.2695381231297631"/>
    <n v="1.1221468200854829"/>
    <n v="0.65975440281782705"/>
    <n v="8.9526318657229334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72284425786681"/>
    <n v="322.86341782284632"/>
  </r>
  <r>
    <n v="782"/>
    <s v="FDOT District 5"/>
    <x v="0"/>
    <x v="0"/>
    <s v="BR3-5, BR7"/>
    <n v="0.59"/>
    <n v="0.64"/>
    <n v="2.7848542174101602E-2"/>
    <n v="8.2695381231297631"/>
    <n v="1.1221468200854829"/>
    <n v="0.23029458118232021"/>
    <n v="3.1250153044684571E-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55706146187624"/>
    <n v="112.69905175174034"/>
  </r>
  <r>
    <n v="783"/>
    <s v="FDOT District 5"/>
    <x v="0"/>
    <x v="0"/>
    <s v="BR3-5, BR7"/>
    <n v="0.59"/>
    <n v="0.64"/>
    <n v="0.26061462561045901"/>
    <n v="8.2695381231297631"/>
    <n v="1.1221468200854829"/>
    <n v="2.1551625819308811"/>
    <n v="0.29244787339654521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48597174556522"/>
    <n v="1054.6699714230563"/>
  </r>
  <r>
    <n v="784"/>
    <s v="FDOT District 5"/>
    <x v="0"/>
    <x v="0"/>
    <s v="BR3-5, BR7"/>
    <n v="0.59"/>
    <n v="0.64"/>
    <n v="2.1755719269143498E-3"/>
    <n v="8.2695381231297631"/>
    <n v="1.1221468200854829"/>
    <n v="1.7990974989229094E-2"/>
    <n v="2.4413111196541844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62468707402"/>
    <n v="8.8042272248264979"/>
  </r>
  <r>
    <n v="785"/>
    <s v="FDOT District 5"/>
    <x v="0"/>
    <x v="0"/>
    <s v="BR3-5, BR7"/>
    <n v="0.59"/>
    <n v="0.64"/>
    <n v="8.1572203471987695E-2"/>
    <n v="11.579550042135651"/>
    <n v="1.5286200724267165"/>
    <n v="0.94456941215115298"/>
    <n v="0.12469290757935668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7169978717772"/>
    <n v="330.11099550993288"/>
  </r>
  <r>
    <n v="786"/>
    <s v="FDOT District 5"/>
    <x v="0"/>
    <x v="0"/>
    <s v="BR3-5, BR7"/>
    <n v="0.59"/>
    <n v="0.64"/>
    <n v="8.7400386158609893E-3"/>
    <n v="11.579550042135651"/>
    <n v="1.5286200724267165"/>
    <n v="0.10120571452256033"/>
    <n v="1.3360198461989724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96529759598515"/>
    <n v="35.369681404621055"/>
  </r>
  <r>
    <n v="787"/>
    <s v="FDOT District 5"/>
    <x v="0"/>
    <x v="0"/>
    <s v="BR3-5, BR7"/>
    <n v="0.59"/>
    <n v="0.64"/>
    <n v="1.14439435665493E-4"/>
    <n v="9.365929168470787"/>
    <n v="1.3763109089113612"/>
    <n v="1.071831648522777E-3"/>
    <n v="1.5750424371607791E-4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.309873267196423"/>
    <n v="0.46311996519873228"/>
  </r>
  <r>
    <n v="788"/>
    <s v="FDOT District 5"/>
    <x v="0"/>
    <x v="0"/>
    <s v="BR3-5, BR7"/>
    <n v="0.59"/>
    <n v="0.64"/>
    <n v="2.12548373450096E-4"/>
    <n v="9.365929168470787"/>
    <n v="1.3763109089113612"/>
    <n v="1.9907130106072758E-3"/>
    <n v="2.9253264505073307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.8299070813350227"/>
    <n v="0.86015275016719461"/>
  </r>
  <r>
    <n v="789"/>
    <s v="FDOT District 5"/>
    <x v="0"/>
    <x v="0"/>
    <s v="BR3-5, BR7"/>
    <n v="0.59"/>
    <n v="0.64"/>
    <n v="3.42315117545203E-2"/>
    <n v="10.090554267826725"/>
    <n v="1.4642176077534017"/>
    <n v="0.3454149270287355"/>
    <n v="5.0122382250986162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41467801549278"/>
    <n v="138.53001319224148"/>
  </r>
  <r>
    <n v="790"/>
    <s v="FDOT District 5"/>
    <x v="0"/>
    <x v="0"/>
    <s v="BR3-5, BR7"/>
    <n v="0.59"/>
    <n v="0.64"/>
    <n v="5.6893913547084403E-2"/>
    <n v="10.090554267826725"/>
    <n v="1.4642176077534017"/>
    <n v="0.5740911221558973"/>
    <n v="8.3305069989640781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84779291328999"/>
    <n v="230.24149943348891"/>
  </r>
  <r>
    <n v="791"/>
    <s v="FDOT District 5"/>
    <x v="0"/>
    <x v="0"/>
    <s v="BR3-5, BR7"/>
    <n v="0.59"/>
    <n v="0.64"/>
    <n v="0.28868771785268699"/>
    <n v="10.090554267826725"/>
    <n v="1.4642176077534017"/>
    <n v="2.9130190834475882"/>
    <n v="0.4227016396220503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6.89702968083401"/>
    <n v="1168.277745060147"/>
  </r>
  <r>
    <n v="792"/>
    <s v="FDOT District 5"/>
    <x v="0"/>
    <x v="0"/>
    <s v="BR3-5, BR7"/>
    <n v="0.59"/>
    <n v="0.64"/>
    <n v="2.1611098635930799E-3"/>
    <n v="10.090554267826725"/>
    <n v="1.4642176077534017"/>
    <n v="2.1806796357321585E-2"/>
    <n v="3.164335114562539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8367493846587"/>
    <n v="8.7457013309936436"/>
  </r>
  <r>
    <n v="793"/>
    <s v="FDOT District 5"/>
    <x v="0"/>
    <x v="0"/>
    <s v="BR3-5, BR7"/>
    <n v="0.59"/>
    <n v="0.64"/>
    <n v="4.2361457188559E-2"/>
    <n v="9.5327557722830427"/>
    <n v="1.3472764215590771"/>
    <n v="0.40382142553655681"/>
    <n v="5.7072592453029813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09902821353002"/>
    <n v="171.43073508574255"/>
  </r>
  <r>
    <n v="794"/>
    <s v="FDOT District 5"/>
    <x v="0"/>
    <x v="0"/>
    <s v="BR3-5, BR7"/>
    <n v="0.59"/>
    <n v="0.64"/>
    <n v="5.7669204592277E-2"/>
    <n v="9.5327557722830427"/>
    <n v="1.3472764215590771"/>
    <n v="0.5497464429600003"/>
    <n v="7.769635959724124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41468646431764"/>
    <n v="233.37899097895595"/>
  </r>
  <r>
    <n v="795"/>
    <s v="FDOT District 5"/>
    <x v="0"/>
    <x v="0"/>
    <s v="BR3-5, BR7"/>
    <n v="0.59"/>
    <n v="0.64"/>
    <n v="0.277480323368543"/>
    <n v="9.5327557722830427"/>
    <n v="1.3472764215590771"/>
    <n v="2.6451521542864436"/>
    <n v="0.37384269712102619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96150059453669"/>
    <n v="1122.9230287136179"/>
  </r>
  <r>
    <n v="796"/>
    <s v="FDOT District 5"/>
    <x v="0"/>
    <x v="0"/>
    <s v="BR3-5, BR7"/>
    <n v="0.59"/>
    <n v="0.64"/>
    <n v="2.0301377993912702E-3"/>
    <n v="9.5327557722830427"/>
    <n v="1.3472764215590771"/>
    <n v="1.9352807825677124E-2"/>
    <n v="2.7351567896356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1.022912509192693"/>
    <n v="8.2156761918235688"/>
  </r>
  <r>
    <n v="797"/>
    <s v="FDOT District 5"/>
    <x v="0"/>
    <x v="0"/>
    <s v="BR3-5, BR7"/>
    <n v="0.59"/>
    <n v="0.64"/>
    <n v="2.0808955976626999E-4"/>
    <n v="9.5327557722830427"/>
    <n v="1.3472764215590771"/>
    <n v="1.9836669520137476E-3"/>
    <n v="2.8035415744570396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.79629704621399"/>
    <n v="0.84210857137451678"/>
  </r>
  <r>
    <n v="798"/>
    <s v="FDOT District 5"/>
    <x v="0"/>
    <x v="0"/>
    <s v="BR3-5, BR7"/>
    <n v="0.59"/>
    <n v="0.64"/>
    <n v="0.25873506918080702"/>
    <n v="10.320692041614018"/>
    <n v="1.5020813160721651"/>
    <n v="2.6703249693808075"/>
    <n v="0.38864111322912931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81905090283672"/>
    <n v="1047.0636764144569"/>
  </r>
  <r>
    <n v="799"/>
    <s v="FDOT District 5"/>
    <x v="0"/>
    <x v="0"/>
    <s v="BR3-5, BR7"/>
    <n v="0.59"/>
    <n v="0.64"/>
    <n v="3.3832649969238002E-2"/>
    <n v="8.9846101347280598"/>
    <n v="1.1926649910545604"/>
    <n v="0.30397316979832273"/>
    <n v="4.035101717291331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9.188027157797961"/>
    <n v="136.91587681482207"/>
  </r>
  <r>
    <n v="800"/>
    <s v="FDOT District 5"/>
    <x v="0"/>
    <x v="0"/>
    <s v="BR3-5, BR7"/>
    <n v="0.59"/>
    <n v="0.64"/>
    <n v="3.8161360049601301E-2"/>
    <n v="8.9846101347280598"/>
    <n v="1.1926649910545604"/>
    <n v="0.34286494225665431"/>
    <n v="4.551371814218759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4.115319088933418"/>
    <n v="154.43354500424775"/>
  </r>
  <r>
    <n v="801"/>
    <s v="FDOT District 5"/>
    <x v="0"/>
    <x v="0"/>
    <s v="BR3-5, BR7"/>
    <n v="0.59"/>
    <n v="0.64"/>
    <n v="0.150525445319941"/>
    <n v="8.9846101347280598"/>
    <n v="1.1926649910545604"/>
    <n v="1.3524124415559964"/>
    <n v="0.1795264288959911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3.97157091053418"/>
    <n v="609.15486512762277"/>
  </r>
  <r>
    <n v="802"/>
    <s v="FDOT District 5"/>
    <x v="0"/>
    <x v="0"/>
    <s v="BR3-5, BR7"/>
    <n v="0.59"/>
    <n v="0.64"/>
    <n v="0.103657724872548"/>
    <n v="9.5981039986658629"/>
    <n v="1.3949880616693908"/>
    <n v="0.9949176235918088"/>
    <n v="0.1446012886970147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650106031315"/>
    <n v="419.48792963184178"/>
  </r>
  <r>
    <n v="803"/>
    <s v="FDOT District 5"/>
    <x v="0"/>
    <x v="0"/>
    <s v="BR3-5, BR7"/>
    <n v="0.59"/>
    <n v="0.64"/>
    <n v="2.1891845458511599E-4"/>
    <n v="9.5981039986658629"/>
    <n v="1.3949880616693908"/>
    <n v="2.1012020943351529E-3"/>
    <n v="3.0538863062534955E-4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.682749026134612"/>
    <n v="0.88593155391966105"/>
  </r>
  <r>
    <n v="804"/>
    <s v="FDOT District 5"/>
    <x v="0"/>
    <x v="0"/>
    <s v="BR3-5, BR7"/>
    <n v="0.59"/>
    <n v="0.64"/>
    <n v="0.29057048816959402"/>
    <n v="9.5981039986658629"/>
    <n v="1.3949880616693908"/>
    <n v="2.7889257643948722"/>
    <n v="0.405342362070030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9.18670419797104"/>
    <n v="1175.8970462090253"/>
  </r>
  <r>
    <n v="805"/>
    <s v="FDOT District 5"/>
    <x v="0"/>
    <x v="0"/>
    <s v="BR3-5, BR7"/>
    <n v="0.59"/>
    <n v="0.64"/>
    <n v="9.5917915465393603E-4"/>
    <n v="9.5981039986658629"/>
    <n v="1.3949880616693908"/>
    <n v="9.2063012797208854E-3"/>
    <n v="1.3380434697443792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4.115095447487775"/>
    <n v="3.8816603222434827"/>
  </r>
  <r>
    <n v="806"/>
    <s v="FDOT District 5"/>
    <x v="0"/>
    <x v="0"/>
    <s v="BR3-5, BR7"/>
    <n v="0.59"/>
    <n v="0.64"/>
    <n v="1.64741029267462E-4"/>
    <n v="9.5981039986658629"/>
    <n v="1.3949880616693908"/>
    <n v="1.581201531756357E-3"/>
    <n v="2.2981176909523722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847534442875336"/>
    <n v="0.66668329232381396"/>
  </r>
  <r>
    <n v="807"/>
    <s v="FDOT District 5"/>
    <x v="0"/>
    <x v="0"/>
    <s v="BR3-5, BR7"/>
    <n v="0.59"/>
    <n v="0.64"/>
    <n v="6.0313317546565902E-2"/>
    <n v="9.7205595704070333"/>
    <n v="1.5341566463189251"/>
    <n v="0.58627919610026968"/>
    <n v="9.2530076975607931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9548945734754"/>
    <n v="244.07933646957088"/>
  </r>
  <r>
    <n v="808"/>
    <s v="FDOT District 5"/>
    <x v="0"/>
    <x v="0"/>
    <s v="BR3-5, BR7"/>
    <n v="0.59"/>
    <n v="0.64"/>
    <n v="2.04951690401938E-2"/>
    <n v="9.7205595704070333"/>
    <n v="1.5341566463189251"/>
    <n v="0.19922451156076579"/>
    <n v="3.1442799800443184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02259840928266"/>
    <n v="82.941006458482121"/>
  </r>
  <r>
    <n v="809"/>
    <s v="FDOT District 5"/>
    <x v="0"/>
    <x v="0"/>
    <s v="BR3-5, BR7"/>
    <n v="0.59"/>
    <n v="0.64"/>
    <n v="0.28666174592680299"/>
    <n v="9.7205595704070333"/>
    <n v="1.5341566463189251"/>
    <n v="2.7865125778383741"/>
    <n v="0.4397840227589918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9.59013615855559"/>
    <n v="1160.0789275602817"/>
  </r>
  <r>
    <n v="810"/>
    <s v="FDOT District 5"/>
    <x v="0"/>
    <x v="0"/>
    <s v="BR3-5, BR7"/>
    <n v="0.59"/>
    <n v="0.64"/>
    <n v="4.7287952830694598E-4"/>
    <n v="9.7205595704070333"/>
    <n v="1.5341566463189251"/>
    <n v="4.596653624533647E-3"/>
    <n v="7.2547127126025947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67528245931408"/>
    <n v="1.9136755561504484"/>
  </r>
  <r>
    <n v="811"/>
    <s v="FDOT District 5"/>
    <x v="0"/>
    <x v="0"/>
    <s v="BR3-5, BR7"/>
    <n v="0.59"/>
    <n v="0.64"/>
    <n v="3.8091023378610901E-2"/>
    <n v="10.418030162766987"/>
    <n v="1.9097355296182845"/>
    <n v="0.39683343048903086"/>
    <n v="7.2743780705653946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60764510856998"/>
    <n v="154.14890259551993"/>
  </r>
  <r>
    <n v="812"/>
    <s v="FDOT District 5"/>
    <x v="0"/>
    <x v="0"/>
    <s v="BR3-5, BR7"/>
    <n v="0.59"/>
    <n v="0.64"/>
    <n v="0.111506327299444"/>
    <n v="10.418030162766987"/>
    <n v="1.9097355296182845"/>
    <n v="1.1616762811449755"/>
    <n v="0.2129475950209934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0154122446431"/>
    <n v="451.25009676999014"/>
  </r>
  <r>
    <n v="813"/>
    <s v="FDOT District 5"/>
    <x v="0"/>
    <x v="0"/>
    <s v="BR3-5, BR7"/>
    <n v="0.59"/>
    <n v="0.64"/>
    <n v="1.41437832121931E-3"/>
    <n v="10.418030162766987"/>
    <n v="1.9097355296182845"/>
    <n v="1.4735036012026506E-2"/>
    <n v="2.7010885323543793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2558580893825"/>
    <n v="5.7237859929297006"/>
  </r>
  <r>
    <n v="814"/>
    <s v="FDOT District 5"/>
    <x v="0"/>
    <x v="0"/>
    <s v="BR3-5, BR7"/>
    <n v="0.59"/>
    <n v="0.64"/>
    <n v="2.6616108488820699E-2"/>
    <n v="10.531934227351616"/>
    <n v="1.4027238117991931"/>
    <n v="0.28031910399231463"/>
    <n v="3.7335049154699436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9.407022162365266"/>
    <n v="107.71156957727941"/>
  </r>
  <r>
    <n v="815"/>
    <s v="FDOT District 5"/>
    <x v="0"/>
    <x v="0"/>
    <s v="BR3-5, BR7"/>
    <n v="0.59"/>
    <n v="0.64"/>
    <n v="0.11513204387886899"/>
    <n v="10.17235236875865"/>
    <n v="1.7313279677858178"/>
    <n v="1.1711637192712379"/>
    <n v="0.19933132755582986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9.815692325739022"/>
    <n v="465.92285119523871"/>
  </r>
  <r>
    <n v="816"/>
    <s v="FDOT District 5"/>
    <x v="0"/>
    <x v="0"/>
    <s v="BR3-5, BR7"/>
    <n v="0.59"/>
    <n v="0.64"/>
    <n v="5.2331698054643203E-2"/>
    <n v="10.17235236875865"/>
    <n v="1.7313279677858178"/>
    <n v="0.53233647266731221"/>
    <n v="9.0603332443726453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87214949585578"/>
    <n v="211.77886836753038"/>
  </r>
  <r>
    <n v="817"/>
    <s v="FDOT District 5"/>
    <x v="0"/>
    <x v="0"/>
    <s v="BR3-5, BR7"/>
    <n v="0.59"/>
    <n v="0.64"/>
    <n v="6.6607473318884003E-2"/>
    <n v="10.17235236875865"/>
    <n v="1.7313279677858178"/>
    <n v="0.67755468899237825"/>
    <n v="0.1153193814205315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8.140905276248233"/>
    <n v="269.55088118036252"/>
  </r>
  <r>
    <n v="818"/>
    <s v="FDOT District 5"/>
    <x v="0"/>
    <x v="0"/>
    <s v="BR3-5, BR7"/>
    <n v="0.59"/>
    <n v="0.64"/>
    <n v="5.4862514973659201E-4"/>
    <n v="10.17235236875865"/>
    <n v="1.7313279677858178"/>
    <n v="5.580808341483591E-3"/>
    <n v="9.4985006556964381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1383977749202"/>
    <n v="2.2202072107016875"/>
  </r>
  <r>
    <n v="819"/>
    <s v="FDOT District 5"/>
    <x v="0"/>
    <x v="0"/>
    <s v="BR3-5, BR7"/>
    <n v="0.59"/>
    <n v="0.64"/>
    <n v="7.2535934367722304E-3"/>
    <n v="10.071775775676503"/>
    <n v="1.5573222567042402"/>
    <n v="7.3056566663088629E-2"/>
    <n v="1.1296182500169194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65467483373223"/>
    <n v="29.354251185080173"/>
  </r>
  <r>
    <n v="820"/>
    <s v="FDOT District 5"/>
    <x v="0"/>
    <x v="0"/>
    <s v="BR3-5, BR7"/>
    <n v="0.59"/>
    <n v="0.64"/>
    <n v="9.1724089774465695E-2"/>
    <n v="10.071775775676503"/>
    <n v="1.5573222567042402"/>
    <n v="0.92382446543644048"/>
    <n v="0.1428439664817132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5.16188067836895"/>
    <n v="371.19422179259061"/>
  </r>
  <r>
    <n v="821"/>
    <s v="FDOT District 5"/>
    <x v="0"/>
    <x v="0"/>
    <s v="BR3-5, BR7"/>
    <n v="0.59"/>
    <n v="0.64"/>
    <n v="0.26352209241777502"/>
    <n v="10.071775775676503"/>
    <n v="1.5573222567042402"/>
    <n v="2.654135426768931"/>
    <n v="0.41038881965547275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8.9080806884435"/>
    <n v="1066.4360721451583"/>
  </r>
  <r>
    <n v="822"/>
    <s v="FDOT District 5"/>
    <x v="0"/>
    <x v="0"/>
    <s v="BR3-5, BR7"/>
    <n v="0.59"/>
    <n v="0.64"/>
    <n v="6.3971422277217603E-4"/>
    <n v="10.071775775676503"/>
    <n v="1.5573222567042402"/>
    <n v="6.4430582122725248E-3"/>
    <n v="9.9624119705336422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06914597790296"/>
    <n v="2.5888316109262064"/>
  </r>
  <r>
    <n v="823"/>
    <s v="FDOT District 5"/>
    <x v="0"/>
    <x v="0"/>
    <s v="BR3-5, BR7"/>
    <n v="0.59"/>
    <n v="0.64"/>
    <n v="3.4371567954316401E-3"/>
    <n v="11.535326158682389"/>
    <n v="1.5718622910669369"/>
    <n v="3.9648724693835534E-2"/>
    <n v="5.402737155223469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768443843364992"/>
    <n v="13.909680052388342"/>
  </r>
  <r>
    <n v="824"/>
    <s v="FDOT District 5"/>
    <x v="0"/>
    <x v="0"/>
    <s v="BR3-5, BR7"/>
    <n v="0.59"/>
    <n v="0.64"/>
    <n v="7.1657260029780206E-2"/>
    <n v="11.535326158682389"/>
    <n v="1.5718622910669369"/>
    <n v="0.82658986608102958"/>
    <n v="0.1126353449219895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8.005959575350218"/>
    <n v="289.98664296310272"/>
  </r>
  <r>
    <n v="825"/>
    <s v="FDOT District 5"/>
    <x v="0"/>
    <x v="0"/>
    <s v="BR3-5, BR7"/>
    <n v="0.59"/>
    <n v="0.64"/>
    <n v="5.4793255530691698E-2"/>
    <n v="8.2785820824438385"/>
    <n v="1.1026436710164556"/>
    <n v="0.45361046347515105"/>
    <n v="6.041743642530460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95589559566633"/>
    <n v="221.74043804858402"/>
  </r>
  <r>
    <n v="826"/>
    <s v="FDOT District 5"/>
    <x v="0"/>
    <x v="0"/>
    <s v="BR3-5, BR7"/>
    <n v="0.59"/>
    <n v="0.64"/>
    <n v="8.74842387484322E-4"/>
    <n v="8.2785820824438385"/>
    <n v="1.1026436710164556"/>
    <n v="7.2424545139900976E-3"/>
    <n v="9.6463942169651331E-4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.608484179834516"/>
    <n v="3.540361534378679"/>
  </r>
  <r>
    <n v="827"/>
    <s v="FDOT District 5"/>
    <x v="0"/>
    <x v="0"/>
    <s v="BR3-5, BR7"/>
    <n v="0.59"/>
    <n v="0.64"/>
    <n v="2.6997514326498499E-2"/>
    <n v="8.2785820824438385"/>
    <n v="1.1026436710164556"/>
    <n v="0.22350113837387131"/>
    <n v="2.9768638305289655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60721055449478"/>
    <n v="109.25506424102666"/>
  </r>
  <r>
    <n v="828"/>
    <s v="FDOT District 5"/>
    <x v="0"/>
    <x v="0"/>
    <s v="BR3-5, BR7"/>
    <n v="0.59"/>
    <n v="0.64"/>
    <n v="0.272361131637119"/>
    <n v="8.2785820824438385"/>
    <n v="1.1026436710164556"/>
    <n v="2.254763984325181"/>
    <n v="0.3003172780305489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4.01674460298685"/>
    <n v="1102.2063947778058"/>
  </r>
  <r>
    <n v="829"/>
    <s v="FDOT District 5"/>
    <x v="0"/>
    <x v="0"/>
    <s v="BR3-5, BR7"/>
    <n v="0.59"/>
    <n v="0.64"/>
    <n v="1.9960717923999801E-3"/>
    <n v="8.2785820824438385"/>
    <n v="1.1026436710164556"/>
    <n v="1.6524644175834033E-2"/>
    <n v="2.2009559287843104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1.748653190809506"/>
    <n v="8.0778159526453521"/>
  </r>
  <r>
    <n v="830"/>
    <s v="FDOT District 5"/>
    <x v="0"/>
    <x v="0"/>
    <s v="BR3-5, BR7"/>
    <n v="0.59"/>
    <n v="0.64"/>
    <n v="1.6207923622238898E-2"/>
    <n v="8.1031414486942204"/>
    <n v="1.0815343837899105"/>
    <n v="0.13133509770063417"/>
    <n v="1.752942668729208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90651393838822"/>
    <n v="65.591139804425993"/>
  </r>
  <r>
    <n v="831"/>
    <s v="FDOT District 5"/>
    <x v="0"/>
    <x v="0"/>
    <s v="BR3-5, BR7"/>
    <n v="0.59"/>
    <n v="0.64"/>
    <n v="3.0659826244157098E-2"/>
    <n v="8.1031414486942204"/>
    <n v="1.0815343837899105"/>
    <n v="0.24844090884879222"/>
    <n v="3.3159656284080172E-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08506063470952"/>
    <n v="124.07591474583529"/>
  </r>
  <r>
    <n v="832"/>
    <s v="FDOT District 5"/>
    <x v="0"/>
    <x v="0"/>
    <s v="BR3-5, BR7"/>
    <n v="0.59"/>
    <n v="0.64"/>
    <n v="0.268207320415004"/>
    <n v="8.1031414486942204"/>
    <n v="1.0815343837899105"/>
    <n v="2.1733218548980306"/>
    <n v="0.2900754390129844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18273028990018"/>
    <n v="1085.3965171561529"/>
  </r>
  <r>
    <n v="833"/>
    <s v="FDOT District 5"/>
    <x v="0"/>
    <x v="0"/>
    <s v="BR3-5, BR7"/>
    <n v="0.59"/>
    <n v="0.64"/>
    <n v="2.1864915251134701E-3"/>
    <n v="8.1031414486942204"/>
    <n v="1.0815343837899105"/>
    <n v="1.7717450104365599E-2"/>
    <n v="2.3647657642754585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584008309393"/>
    <n v="8.8484172709286213"/>
  </r>
  <r>
    <n v="834"/>
    <s v="FDOT District 5"/>
    <x v="0"/>
    <x v="0"/>
    <s v="BR3-5, BR7"/>
    <n v="0.59"/>
    <n v="0.64"/>
    <n v="1.5595092284181201E-2"/>
    <n v="10.046710109086913"/>
    <n v="1.7710611604744264"/>
    <n v="0.15667937130362658"/>
    <n v="2.7619862238527731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095568439216606"/>
    <n v="63.111099368159493"/>
  </r>
  <r>
    <n v="835"/>
    <s v="FDOT District 5"/>
    <x v="0"/>
    <x v="0"/>
    <s v="BR3-5, BR7"/>
    <n v="0.59"/>
    <n v="0.64"/>
    <n v="1.9548601699324802E-2"/>
    <n v="10.046710109086913"/>
    <n v="1.7710611604744264"/>
    <n v="0.19639913431112008"/>
    <n v="3.4621769211258528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0.031657506018071"/>
    <n v="79.110384335852231"/>
  </r>
  <r>
    <n v="836"/>
    <s v="FDOT District 5"/>
    <x v="0"/>
    <x v="0"/>
    <s v="BR3-5, BR7"/>
    <n v="0.59"/>
    <n v="0.64"/>
    <n v="0.175913669629231"/>
    <n v="10.046710109086913"/>
    <n v="1.7710611604744264"/>
    <n v="1.7673536429905705"/>
    <n v="0.3115538678768607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9.09665309880674"/>
    <n v="711.89736372700395"/>
  </r>
  <r>
    <n v="837"/>
    <s v="FDOT District 5"/>
    <x v="0"/>
    <x v="0"/>
    <s v="BR3-5, BR7"/>
    <n v="0.59"/>
    <n v="0.64"/>
    <n v="9.4713409539807299E-4"/>
    <n v="10.046710109086913"/>
    <n v="1.7710611604744264"/>
    <n v="9.5155816908967083E-3"/>
    <n v="1.677432410120607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54519284148716"/>
    <n v="3.8329156968357054"/>
  </r>
  <r>
    <n v="838"/>
    <s v="FDOT District 5"/>
    <x v="0"/>
    <x v="0"/>
    <s v="BR3-5, BR7"/>
    <n v="0.59"/>
    <n v="0.64"/>
    <n v="8.7469951705445206E-2"/>
    <n v="9.3288510273703782"/>
    <n v="1.4025818563479957"/>
    <n v="0.81599414883137988"/>
    <n v="0.12268376723769286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93604433981213"/>
    <n v="353.97833582619899"/>
  </r>
  <r>
    <n v="839"/>
    <s v="FDOT District 5"/>
    <x v="0"/>
    <x v="0"/>
    <s v="BR3-5, BR7"/>
    <n v="0.59"/>
    <n v="0.64"/>
    <n v="2.1628845077292E-2"/>
    <n v="9.3288510273703782"/>
    <n v="1.4025818563479957"/>
    <n v="0.20177227362013023"/>
    <n v="3.033622567917142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94900258135385"/>
    <n v="87.528830610133923"/>
  </r>
  <r>
    <n v="840"/>
    <s v="FDOT District 5"/>
    <x v="0"/>
    <x v="0"/>
    <s v="BR3-5, BR7"/>
    <n v="0.59"/>
    <n v="0.64"/>
    <n v="1.8467896777966899E-5"/>
    <n v="9.3288510273703782"/>
    <n v="1.4025818563479957"/>
    <n v="1.722842578305066E-4"/>
    <n v="2.5902736945683981E-5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.4295320799894382"/>
    <n v="7.4736926684135702E-2"/>
  </r>
  <r>
    <n v="841"/>
    <s v="FDOT District 5"/>
    <x v="0"/>
    <x v="0"/>
    <s v="BR3-5, BR7"/>
    <n v="0.59"/>
    <n v="0.64"/>
    <n v="0.26671662009479502"/>
    <n v="9.3288510273703782"/>
    <n v="1.4025818563479957"/>
    <n v="2.4881596153880832"/>
    <n v="0.3740918921314207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97544365226295"/>
    <n v="1079.363866991441"/>
  </r>
  <r>
    <n v="842"/>
    <s v="FDOT District 5"/>
    <x v="0"/>
    <x v="0"/>
    <s v="BR3-5, BR7"/>
    <n v="0.59"/>
    <n v="0.64"/>
    <n v="2.1743005040297499E-3"/>
    <n v="9.3288510273703782"/>
    <n v="1.4025818563479957"/>
    <n v="2.0283725490829862E-2"/>
    <n v="3.0496344372004294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39497082419814"/>
    <n v="8.7990819589603575"/>
  </r>
  <r>
    <n v="843"/>
    <s v="FDOT District 5"/>
    <x v="0"/>
    <x v="0"/>
    <s v="BR3-5, BR7"/>
    <n v="0.59"/>
    <n v="0.64"/>
    <n v="8.0083399357302895E-2"/>
    <n v="6.7570403898828628"/>
    <n v="0.90898801609568214"/>
    <n v="0.54112676401641491"/>
    <n v="7.2794850303992978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31223622041784"/>
    <n v="324.08601901672534"/>
  </r>
  <r>
    <n v="844"/>
    <s v="FDOT District 5"/>
    <x v="0"/>
    <x v="0"/>
    <s v="BR3-5, BR7"/>
    <n v="0.59"/>
    <n v="0.64"/>
    <n v="0.153483768164448"/>
    <n v="6.7570403898828628"/>
    <n v="0.90898801609568214"/>
    <n v="1.0370960206785926"/>
    <n v="0.1395149059266912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4.21061230434427"/>
    <n v="621.12677293045067"/>
  </r>
  <r>
    <n v="845"/>
    <s v="FDOT District 5"/>
    <x v="0"/>
    <x v="0"/>
    <s v="BR3-5, BR7"/>
    <n v="0.59"/>
    <n v="0.64"/>
    <n v="4.4939949678591697E-2"/>
    <n v="11.620405713354641"/>
    <n v="1.5341880191229347"/>
    <n v="0.52222044800297707"/>
    <n v="6.894633237688295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03879889631642"/>
    <n v="181.8655239791415"/>
  </r>
  <r>
    <n v="846"/>
    <s v="FDOT District 5"/>
    <x v="0"/>
    <x v="0"/>
    <s v="BR3-5, BR7"/>
    <n v="0.59"/>
    <n v="0.64"/>
    <n v="7.2767269267066295E-2"/>
    <n v="11.350942464772352"/>
    <n v="1.497452820435913"/>
    <n v="0.82597708676906689"/>
    <n v="0.1089655525993879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30211621027165"/>
    <n v="294.47869097393738"/>
  </r>
  <r>
    <n v="847"/>
    <s v="FDOT District 5"/>
    <x v="0"/>
    <x v="0"/>
    <s v="BR3-5, BR7"/>
    <n v="0.59"/>
    <n v="0.64"/>
    <n v="5.82972669647598E-2"/>
    <n v="11.350942464772352"/>
    <n v="1.497452820435913"/>
    <n v="0.66172892317046239"/>
    <n v="8.729740684008494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60078715004248"/>
    <n v="235.92066922470536"/>
  </r>
  <r>
    <n v="848"/>
    <s v="FDOT District 5"/>
    <x v="0"/>
    <x v="0"/>
    <s v="BR3-5, BR7"/>
    <n v="0.59"/>
    <n v="0.64"/>
    <n v="1.07587817248854E-2"/>
    <n v="11.401300052953536"/>
    <n v="1.6848110632694984"/>
    <n v="0.12266409864965144"/>
    <n v="1.812651447738861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1.77223453993007"/>
    <n v="43.539244920552143"/>
  </r>
  <r>
    <n v="849"/>
    <s v="FDOT District 5"/>
    <x v="0"/>
    <x v="0"/>
    <s v="BR3-5, BR7"/>
    <n v="0.59"/>
    <n v="0.64"/>
    <n v="2.2364062933055501E-2"/>
    <n v="10.053612002682508"/>
    <n v="1.4294126703849257"/>
    <n v="0.22483961153251375"/>
    <n v="3.196747491779539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85432213987283"/>
    <n v="90.504151711593479"/>
  </r>
  <r>
    <n v="850"/>
    <s v="FDOT District 5"/>
    <x v="0"/>
    <x v="0"/>
    <s v="BR3-5, BR7"/>
    <n v="0.59"/>
    <n v="0.64"/>
    <n v="4.4057337820571599E-2"/>
    <n v="10.053612002682508"/>
    <n v="1.4294126703849257"/>
    <n v="0.4429353803191366"/>
    <n v="6.297611690415402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20347383488428"/>
    <n v="178.29372051302653"/>
  </r>
  <r>
    <n v="851"/>
    <s v="FDOT District 5"/>
    <x v="0"/>
    <x v="0"/>
    <s v="BR3-5, BR7"/>
    <n v="0.59"/>
    <n v="0.64"/>
    <n v="0.30546215310413399"/>
    <n v="10.053612002682508"/>
    <n v="1.4294126703849257"/>
    <n v="3.0709979688129634"/>
    <n v="0.43663147197010921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9.34986809296015"/>
    <n v="1236.1614760895964"/>
  </r>
  <r>
    <n v="852"/>
    <s v="FDOT District 5"/>
    <x v="0"/>
    <x v="0"/>
    <s v="BR3-5, BR7"/>
    <n v="0.59"/>
    <n v="0.64"/>
    <n v="8.7416264795549899E-4"/>
    <n v="10.053612002682508"/>
    <n v="1.4294126703849257"/>
    <n v="8.7884920897821281E-3"/>
    <n v="1.249539164964827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0.79466075159965"/>
    <n v="3.5376107261009011"/>
  </r>
  <r>
    <n v="853"/>
    <s v="FDOT District 5"/>
    <x v="0"/>
    <x v="0"/>
    <s v="BR3-5, BR7"/>
    <n v="0.59"/>
    <n v="0.64"/>
    <n v="2.4441225856999197E-4"/>
    <n v="10.053612002682508"/>
    <n v="1.4294126703849257"/>
    <n v="2.4572260163620119E-3"/>
    <n v="3.4936597919734319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.621007081805772"/>
    <n v="0.98910131830726145"/>
  </r>
  <r>
    <n v="854"/>
    <s v="FDOT District 5"/>
    <x v="0"/>
    <x v="0"/>
    <s v="BR3-5, BR7"/>
    <n v="0.59"/>
    <n v="0.64"/>
    <n v="1.0444465616061E-3"/>
    <n v="10.053612002682508"/>
    <n v="1.4294126703849257"/>
    <n v="1.0500460487923562E-2"/>
    <n v="1.4929451486997293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671503342859751"/>
    <n v="4.226725275689251"/>
  </r>
  <r>
    <n v="855"/>
    <s v="FDOT District 5"/>
    <x v="0"/>
    <x v="0"/>
    <s v="BR3-5, BR7"/>
    <n v="0.59"/>
    <n v="0.64"/>
    <n v="4.9184426102104301E-2"/>
    <n v="10.751641747543513"/>
    <n v="1.4157952348805338"/>
    <n v="0.52881332900835343"/>
    <n v="6.963507610569301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66816518525096"/>
    <n v="199.04231065335881"/>
  </r>
  <r>
    <n v="856"/>
    <s v="FDOT District 5"/>
    <x v="0"/>
    <x v="0"/>
    <s v="BR3-5, BR7"/>
    <n v="0.59"/>
    <n v="0.64"/>
    <n v="0.185464546163226"/>
    <n v="10.751641747543513"/>
    <n v="1.4157952348805338"/>
    <n v="1.9940483572177516"/>
    <n v="0.2625798206971761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0.37814141201505"/>
    <n v="750.54838976815404"/>
  </r>
  <r>
    <n v="857"/>
    <s v="FDOT District 5"/>
    <x v="0"/>
    <x v="0"/>
    <s v="BR3-5, BR7"/>
    <n v="0.59"/>
    <n v="0.64"/>
    <n v="2.1813800234758698E-3"/>
    <n v="10.751641747543513"/>
    <n v="1.4157952348805338"/>
    <n v="2.3453416527660611E-2"/>
    <n v="3.0883874427007235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115980759163"/>
    <n v="8.8277317576983805"/>
  </r>
  <r>
    <n v="858"/>
    <s v="FDOT District 5"/>
    <x v="0"/>
    <x v="0"/>
    <s v="BR3-5, BR7"/>
    <n v="0.59"/>
    <n v="0.64"/>
    <n v="4.61983159980267E-2"/>
    <n v="10.641853658417316"/>
    <n v="1.4008455664980792"/>
    <n v="0.49163571811631968"/>
    <n v="6.471670614551298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7.55461834216999"/>
    <n v="186.95795180067898"/>
  </r>
  <r>
    <n v="859"/>
    <s v="FDOT District 5"/>
    <x v="0"/>
    <x v="0"/>
    <s v="BR3-5, BR7"/>
    <n v="0.59"/>
    <n v="0.64"/>
    <n v="0.20824521821003"/>
    <n v="10.641853658417316"/>
    <n v="1.4008455664980792"/>
    <n v="2.2161151372563204"/>
    <n v="0.29171939067394559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3.75583306898719"/>
    <n v="842.73849874734879"/>
  </r>
  <r>
    <n v="860"/>
    <s v="FDOT District 5"/>
    <x v="0"/>
    <x v="0"/>
    <s v="BR3-5, BR7"/>
    <n v="0.59"/>
    <n v="0.64"/>
    <n v="2.1903058690878499E-3"/>
    <n v="10.641853658417316"/>
    <n v="1.4008455664980792"/>
    <n v="2.3308914526005454E-2"/>
    <n v="3.0682802659864369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877234761854"/>
    <n v="8.8638533733385767"/>
  </r>
  <r>
    <n v="861"/>
    <s v="FDOT District 5"/>
    <x v="0"/>
    <x v="0"/>
    <s v="BR3-5, BR7"/>
    <n v="0.59"/>
    <n v="0.64"/>
    <n v="4.2364822468289598E-2"/>
    <n v="8.1968471827494387"/>
    <n v="1.0935986220856773"/>
    <n v="0.34725797569687972"/>
    <n v="4.633011147622584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6.63410012086565"/>
    <n v="171.44435388963348"/>
  </r>
  <r>
    <n v="862"/>
    <s v="FDOT District 5"/>
    <x v="0"/>
    <x v="0"/>
    <s v="BR3-5, BR7"/>
    <n v="0.59"/>
    <n v="0.64"/>
    <n v="5.5214370079742304E-3"/>
    <n v="8.1968471827494387"/>
    <n v="1.0935986220856773"/>
    <n v="4.5258375383542063E-2"/>
    <n v="6.0382359038534828E-3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2.69203093239199"/>
    <n v="22.344462816597559"/>
  </r>
  <r>
    <n v="863"/>
    <s v="FDOT District 5"/>
    <x v="0"/>
    <x v="0"/>
    <s v="BR3-5, BR7"/>
    <n v="0.59"/>
    <n v="0.64"/>
    <n v="2.6002380589648402E-2"/>
    <n v="8.1968471827494387"/>
    <n v="1.0935986220856773"/>
    <n v="0.21313754008103819"/>
    <n v="2.843616758378685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7.433276510508108"/>
    <n v="105.22790088690792"/>
  </r>
  <r>
    <n v="864"/>
    <s v="FDOT District 5"/>
    <x v="0"/>
    <x v="0"/>
    <s v="BR3-5, BR7"/>
    <n v="0.59"/>
    <n v="0.64"/>
    <n v="0.26109307936384601"/>
    <n v="8.1968471827494387"/>
    <n v="1.0935986220856773"/>
    <n v="2.1401400720189168"/>
    <n v="0.28553103182840839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70436777750302"/>
    <n v="1056.6062050677747"/>
  </r>
  <r>
    <n v="865"/>
    <s v="FDOT District 5"/>
    <x v="0"/>
    <x v="0"/>
    <s v="BR3-5, BR7"/>
    <n v="0.59"/>
    <n v="0.64"/>
    <n v="2.1857904575542102E-3"/>
    <n v="8.1968471827494387"/>
    <n v="1.0935986220856773"/>
    <n v="1.7916590354083835E-2"/>
    <n v="2.3903774325493062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572894650664"/>
    <n v="8.8455801511738841"/>
  </r>
  <r>
    <n v="866"/>
    <s v="FDOT District 5"/>
    <x v="0"/>
    <x v="0"/>
    <s v="BR3-5, BR7"/>
    <n v="0.59"/>
    <n v="0.64"/>
    <n v="2.5874114280055701E-2"/>
    <n v="11.594993325188165"/>
    <n v="1.5308238423591891"/>
    <n v="0.30001018237240162"/>
    <n v="3.9608711039835633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3.202938537193276"/>
    <n v="104.70882554815478"/>
  </r>
  <r>
    <n v="867"/>
    <s v="FDOT District 5"/>
    <x v="0"/>
    <x v="0"/>
    <s v="BR3-5, BR7"/>
    <n v="0.59"/>
    <n v="0.64"/>
    <n v="1.9810351426856299E-5"/>
    <n v="11.594993325188165"/>
    <n v="1.5308238423591891"/>
    <n v="2.2970089256403063E-4"/>
    <n v="3.0326158289746003E-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.3290914243066112"/>
    <n v="8.0169647901774402E-2"/>
  </r>
  <r>
    <n v="868"/>
    <s v="FDOT District 5"/>
    <x v="0"/>
    <x v="0"/>
    <s v="BR3-5, BR7"/>
    <n v="0.59"/>
    <n v="0.64"/>
    <n v="0.11405100863194299"/>
    <n v="11.217125494291912"/>
    <n v="1.4792967933818861"/>
    <n v="1.2793244765750746"/>
    <n v="0.16871529135120308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27002858672836"/>
    <n v="461.54805676337446"/>
  </r>
  <r>
    <n v="869"/>
    <s v="FDOT District 5"/>
    <x v="0"/>
    <x v="0"/>
    <s v="BR3-5, BR7"/>
    <n v="0.59"/>
    <n v="0.64"/>
    <n v="8.2648778818406293E-2"/>
    <n v="11.217125494291912"/>
    <n v="1.4792967933818861"/>
    <n v="0.92708172395603861"/>
    <n v="0.12226207348299718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03837156922842"/>
    <n v="334.46774136478444"/>
  </r>
  <r>
    <n v="870"/>
    <s v="FDOT District 5"/>
    <x v="0"/>
    <x v="0"/>
    <s v="BR3-5, BR7"/>
    <n v="0.59"/>
    <n v="0.64"/>
    <n v="5.1842432020697803E-6"/>
    <n v="11.217125494291912"/>
    <n v="1.4792967933818861"/>
    <n v="5.815230659054647E-5"/>
    <n v="7.6690343449336682E-6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099642269356211"/>
    <n v="2.0979887897579631E-2"/>
  </r>
  <r>
    <n v="871"/>
    <s v="FDOT District 5"/>
    <x v="0"/>
    <x v="0"/>
    <s v="BR3-5, BR7"/>
    <n v="0.59"/>
    <n v="0.64"/>
    <n v="4.7208639479443702E-3"/>
    <n v="10.300598610886645"/>
    <n v="1.4317422418236474"/>
    <n v="4.8627724624380621E-2"/>
    <n v="6.7590603321743071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50582152322098"/>
    <n v="19.104658587015308"/>
  </r>
  <r>
    <n v="872"/>
    <s v="FDOT District 5"/>
    <x v="0"/>
    <x v="0"/>
    <s v="BR3-5, BR7"/>
    <n v="0.59"/>
    <n v="0.64"/>
    <n v="4.2555823508384702E-3"/>
    <n v="10.300598610886645"/>
    <n v="1.4317422418236474"/>
    <n v="4.3835045651560468E-2"/>
    <n v="6.0928970152546186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04306128240334"/>
    <n v="17.221730767542763"/>
  </r>
  <r>
    <n v="873"/>
    <s v="FDOT District 5"/>
    <x v="0"/>
    <x v="0"/>
    <s v="BR3-5, BR7"/>
    <n v="0.59"/>
    <n v="0.64"/>
    <n v="1.9936778474190099E-2"/>
    <n v="10.300598610886645"/>
    <n v="1.4317422418236474"/>
    <n v="0.20536075265679732"/>
    <n v="2.8544327907378368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0.457333920537494"/>
    <n v="80.681280010242261"/>
  </r>
  <r>
    <n v="874"/>
    <s v="FDOT District 5"/>
    <x v="0"/>
    <x v="0"/>
    <s v="BR3-5, BR7"/>
    <n v="0.59"/>
    <n v="0.64"/>
    <n v="1.89114810313989E-4"/>
    <n v="10.300598610886645"/>
    <n v="1.4317422418236474"/>
    <n v="1.9479957524183664E-3"/>
    <n v="2.7076366248100444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.9359590797881072"/>
    <n v="0.7653204846901227"/>
  </r>
  <r>
    <n v="875"/>
    <s v="FDOT District 5"/>
    <x v="0"/>
    <x v="0"/>
    <s v="BR3-5, BR7"/>
    <n v="0.59"/>
    <n v="0.64"/>
    <n v="1.7740100827323899E-2"/>
    <n v="10.271476387542682"/>
    <n v="1.8412700597071527"/>
    <n v="0.18221702676048382"/>
    <n v="3.2664316509537585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25091686689291"/>
    <n v="71.791640967079189"/>
  </r>
  <r>
    <n v="876"/>
    <s v="FDOT District 5"/>
    <x v="0"/>
    <x v="0"/>
    <s v="BR3-5, BR7"/>
    <n v="0.59"/>
    <n v="0.64"/>
    <n v="0.15732684423899701"/>
    <n v="10.271476387542682"/>
    <n v="1.8412700597071527"/>
    <n v="1.6159789657274632"/>
    <n v="0.2896812078854759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5.24808597839576"/>
    <n v="636.67915002451116"/>
  </r>
  <r>
    <n v="877"/>
    <s v="FDOT District 5"/>
    <x v="0"/>
    <x v="0"/>
    <s v="BR3-5, BR7"/>
    <n v="0.59"/>
    <n v="0.64"/>
    <n v="2.1927158209876199E-3"/>
    <n v="10.271476387542682"/>
    <n v="1.8412700597071527"/>
    <n v="2.2522428779865607E-2"/>
    <n v="4.037381990630693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1229130683695"/>
    <n v="8.8736061026618458"/>
  </r>
  <r>
    <n v="878"/>
    <s v="FDOT District 5"/>
    <x v="0"/>
    <x v="0"/>
    <s v="BR3-5, BR7"/>
    <n v="0.59"/>
    <n v="0.64"/>
    <n v="7.7629403108639902E-2"/>
    <n v="9.38148415768757"/>
    <n v="1.4344433902735922"/>
    <n v="0.7282790154344474"/>
    <n v="0.11135498418007277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69190318233089"/>
    <n v="314.15504853727805"/>
  </r>
  <r>
    <n v="879"/>
    <s v="FDOT District 5"/>
    <x v="0"/>
    <x v="0"/>
    <s v="BR3-5, BR7"/>
    <n v="0.59"/>
    <n v="0.64"/>
    <n v="6.6460258729662599E-3"/>
    <n v="9.38148415768757"/>
    <n v="1.4344433902735922"/>
    <n v="6.2349586438814671E-2"/>
    <n v="9.5333478850637317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4.263760082680989"/>
    <n v="26.895512487450066"/>
  </r>
  <r>
    <n v="880"/>
    <s v="FDOT District 5"/>
    <x v="0"/>
    <x v="0"/>
    <s v="BR3-5, BR7"/>
    <n v="0.59"/>
    <n v="0.64"/>
    <n v="2.8044828446308099E-2"/>
    <n v="9.38148415768757"/>
    <n v="1.4344433902735922"/>
    <n v="0.26310211377410514"/>
    <n v="4.0228718796163472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6.89281827407963"/>
    <n v="113.49339411304827"/>
  </r>
  <r>
    <n v="881"/>
    <s v="FDOT District 5"/>
    <x v="0"/>
    <x v="0"/>
    <s v="BR3-5, BR7"/>
    <n v="0.59"/>
    <n v="0.64"/>
    <n v="0.26479156411166699"/>
    <n v="9.38148415768757"/>
    <n v="1.4344433902735922"/>
    <n v="2.4841378638029163"/>
    <n v="0.37982850894018683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1866334474482"/>
    <n v="1071.5734418226396"/>
  </r>
  <r>
    <n v="882"/>
    <s v="FDOT District 5"/>
    <x v="0"/>
    <x v="0"/>
    <s v="BR3-5, BR7"/>
    <n v="0.59"/>
    <n v="0.64"/>
    <n v="1.53214062018017E-3"/>
    <n v="9.38148415768757"/>
    <n v="1.4344433902735922"/>
    <n v="1.4373752955569873E-2"/>
    <n v="2.1977689855871272E-3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0.841557668509665"/>
    <n v="6.2003531087960368"/>
  </r>
  <r>
    <n v="883"/>
    <s v="FDOT District 5"/>
    <x v="0"/>
    <x v="0"/>
    <s v="BR3-5, BR7"/>
    <n v="0.59"/>
    <n v="0.64"/>
    <n v="6.4569848867039397E-4"/>
    <n v="9.38148415768757"/>
    <n v="1.4344433902735922"/>
    <n v="6.0576101421041077E-3"/>
    <n v="9.2621792918289459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9.911171144039315"/>
    <n v="2.6130490758097591"/>
  </r>
  <r>
    <n v="884"/>
    <s v="FDOT District 5"/>
    <x v="0"/>
    <x v="0"/>
    <s v="BR3-5, BR7"/>
    <n v="0.59"/>
    <n v="0.64"/>
    <n v="3.5843738812024002E-3"/>
    <n v="10.652579946919674"/>
    <n v="2.0250036712868837"/>
    <n v="3.8182829329159333E-2"/>
    <n v="7.2583702686996772E-3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8.221124053240842"/>
    <n v="14.505446461426729"/>
  </r>
  <r>
    <n v="885"/>
    <s v="FDOT District 5"/>
    <x v="0"/>
    <x v="0"/>
    <s v="BR3-5, BR7"/>
    <n v="0.59"/>
    <n v="0.64"/>
    <n v="2.9293219440826399E-2"/>
    <n v="10.652579946919674"/>
    <n v="2.0250036712868837"/>
    <n v="0.31204836199606484"/>
    <n v="5.9318876911485775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2.041423474501592"/>
    <n v="118.54545322688067"/>
  </r>
  <r>
    <n v="886"/>
    <s v="FDOT District 5"/>
    <x v="0"/>
    <x v="0"/>
    <s v="BR3-5, BR7"/>
    <n v="0.59"/>
    <n v="0.64"/>
    <n v="3.1555974009503699E-4"/>
    <n v="10.652579946919674"/>
    <n v="2.0250036712868837"/>
    <n v="3.3615253593915753E-3"/>
    <n v="6.3900963220278476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7.857486227084124"/>
    <n v="1.2770249608544759"/>
  </r>
  <r>
    <n v="887"/>
    <s v="FDOT District 5"/>
    <x v="0"/>
    <x v="0"/>
    <s v="BR3-5, BR7"/>
    <n v="0.59"/>
    <n v="0.64"/>
    <n v="7.1928941796628496E-2"/>
    <n v="11.467824440638692"/>
    <n v="1.5133937633670693"/>
    <n v="0.82486847672465424"/>
    <n v="0.10885681192061049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2.39334579347275"/>
    <n v="291.08610006612196"/>
  </r>
  <r>
    <n v="888"/>
    <s v="FDOT District 5"/>
    <x v="0"/>
    <x v="0"/>
    <s v="BR3-5, BR7"/>
    <n v="0.59"/>
    <n v="0.64"/>
    <n v="3.2646203631494002E-2"/>
    <n v="11.467824440638692"/>
    <n v="1.5133937633670693"/>
    <n v="0.37438093189931454"/>
    <n v="4.9406560973514389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5.16935483561907"/>
    <n v="132.11449883308958"/>
  </r>
  <r>
    <n v="889"/>
    <s v="FDOT District 5"/>
    <x v="0"/>
    <x v="0"/>
    <s v="BR3-5, BR7"/>
    <n v="0.59"/>
    <n v="0.64"/>
    <n v="3.4142515090351201E-3"/>
    <n v="8.1072001934389473"/>
    <n v="1.0824258971614789"/>
    <n v="2.7680020494498744E-2"/>
    <n v="3.695674252802273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5.658552316171301"/>
    <n v="13.816985647027661"/>
  </r>
  <r>
    <n v="890"/>
    <s v="FDOT District 5"/>
    <x v="0"/>
    <x v="0"/>
    <s v="BR3-5, BR7"/>
    <n v="0.59"/>
    <n v="0.64"/>
    <n v="5.2557565843970101E-4"/>
    <n v="8.1072001934389473"/>
    <n v="1.0824258971614789"/>
    <n v="4.2609470797691463E-3"/>
    <n v="5.6889670361282832E-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3.542145456866862"/>
    <n v="2.1269292288138142"/>
  </r>
  <r>
    <n v="891"/>
    <s v="FDOT District 5"/>
    <x v="0"/>
    <x v="0"/>
    <s v="BR3-5, BR7"/>
    <n v="0.59"/>
    <n v="0.64"/>
    <n v="2.8799699498785102E-2"/>
    <n v="8.1072001934389473"/>
    <n v="1.0824258971614789"/>
    <n v="0.23348492934753412"/>
    <n v="3.1173540567953458E-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5.00936271532909"/>
    <n v="116.54824887984842"/>
  </r>
  <r>
    <n v="892"/>
    <s v="FDOT District 5"/>
    <x v="0"/>
    <x v="0"/>
    <s v="BR3-5, BR7"/>
    <n v="0.59"/>
    <n v="0.64"/>
    <n v="0.26242842878358202"/>
    <n v="8.1072001934389473"/>
    <n v="1.0824258971614789"/>
    <n v="2.1275598085981353"/>
    <n v="0.28405932746674606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22194787525109"/>
    <n v="1062.0101724431802"/>
  </r>
  <r>
    <n v="893"/>
    <s v="FDOT District 5"/>
    <x v="0"/>
    <x v="0"/>
    <s v="BR3-5, BR7"/>
    <n v="0.59"/>
    <n v="0.64"/>
    <n v="2.10793358020076E-3"/>
    <n v="8.1072001934389473"/>
    <n v="1.0824258971614789"/>
    <n v="1.7089439529160054E-2"/>
    <n v="2.2816818967056158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6.777659404849601"/>
    <n v="8.5305045470280518"/>
  </r>
  <r>
    <n v="894"/>
    <s v="FDOT District 5"/>
    <x v="0"/>
    <x v="0"/>
    <s v="BR3-5, BR7"/>
    <n v="0.59"/>
    <n v="0.64"/>
    <n v="7.9462937318782302E-5"/>
    <n v="8.1072001934389473"/>
    <n v="1.0824258971614789"/>
    <n v="6.4422194080205881E-4"/>
    <n v="8.6012741218369291E-5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.9833554564960476"/>
    <n v="0.32157509823128283"/>
  </r>
  <r>
    <n v="895"/>
    <s v="FDOT District 5"/>
    <x v="0"/>
    <x v="0"/>
    <s v="BR3-5, BR7"/>
    <n v="0.59"/>
    <n v="0.64"/>
    <n v="0.25417821562776"/>
    <n v="11.123969252330049"/>
    <n v="1.8512161907119644"/>
    <n v="2.8274706552553193"/>
    <n v="0.47053882809638614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1.14678641634197"/>
    <n v="1028.6227443473738"/>
  </r>
  <r>
    <n v="896"/>
    <s v="FDOT District 5"/>
    <x v="0"/>
    <x v="0"/>
    <s v="BR3-5, BR7"/>
    <n v="0.59"/>
    <n v="0.64"/>
    <n v="7.9363444090988597E-2"/>
    <n v="8.2590554106395544"/>
    <n v="1.1239120622154328"/>
    <n v="0.65546708232666917"/>
    <n v="8.9197532112822206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3.10857538171244"/>
    <n v="321.17246342340053"/>
  </r>
  <r>
    <n v="897"/>
    <s v="FDOT District 5"/>
    <x v="0"/>
    <x v="0"/>
    <s v="BR3-5, BR7"/>
    <n v="0.59"/>
    <n v="0.64"/>
    <n v="2.5548430086003299E-3"/>
    <n v="8.2590554106395544"/>
    <n v="1.1239120622154328"/>
    <n v="2.1100589973515192E-2"/>
    <n v="2.8714188744326775E-3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.897019334667583"/>
    <n v="10.339082837577996"/>
  </r>
  <r>
    <n v="898"/>
    <s v="FDOT District 5"/>
    <x v="0"/>
    <x v="0"/>
    <s v="BR3-5, BR7"/>
    <n v="0.59"/>
    <n v="0.64"/>
    <n v="2.38579316332669E-2"/>
    <n v="8.2590554106395544"/>
    <n v="1.1239120622154328"/>
    <n v="0.19704397934240156"/>
    <n v="2.6814217142139812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4.786700715624647"/>
    <n v="96.549623855266304"/>
  </r>
  <r>
    <n v="899"/>
    <s v="FDOT District 5"/>
    <x v="0"/>
    <x v="0"/>
    <s v="BR3-5, BR7"/>
    <n v="0.59"/>
    <n v="0.64"/>
    <n v="0.26495901714517001"/>
    <n v="8.2590554106395544"/>
    <n v="1.1239120622154328"/>
    <n v="2.1883112041505548"/>
    <n v="0.2977906353622022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2.72120210150092"/>
    <n v="1072.251100206724"/>
  </r>
  <r>
    <n v="900"/>
    <s v="FDOT District 5"/>
    <x v="0"/>
    <x v="0"/>
    <s v="BR3-5, BR7"/>
    <n v="0.59"/>
    <n v="0.64"/>
    <n v="2.1830438880450298E-3"/>
    <n v="8.2590554106395544"/>
    <n v="1.1239120622154328"/>
    <n v="1.8029880435221912E-2"/>
    <n v="2.4535493581194861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0.40287604389827"/>
    <n v="8.8344651787160835"/>
  </r>
  <r>
    <n v="901"/>
    <s v="FDOT District 5"/>
    <x v="0"/>
    <x v="0"/>
    <s v="BR3-5, BR7"/>
    <n v="0.59"/>
    <n v="0.64"/>
    <n v="7.36557513526052E-2"/>
    <n v="11.606796577065063"/>
    <n v="1.5323333199976734"/>
    <n v="0.85490732268057346"/>
    <n v="0.1128651620070606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1.41623233898538"/>
    <n v="298.07425040798796"/>
  </r>
  <r>
    <n v="902"/>
    <s v="FDOT District 5"/>
    <x v="0"/>
    <x v="0"/>
    <s v="BR3-5, BR7"/>
    <n v="0.59"/>
    <n v="0.64"/>
    <n v="2.91090048319353E-3"/>
    <n v="11.606796577065063"/>
    <n v="1.5323333199976734"/>
    <n v="3.3786229764507701E-2"/>
    <n v="4.460469801594774E-3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7.269961074536155"/>
    <n v="11.779996315379018"/>
  </r>
  <r>
    <n v="903"/>
    <s v="FDOT District 5"/>
    <x v="0"/>
    <x v="0"/>
    <s v="BR3-5, BR7"/>
    <n v="0.59"/>
    <n v="0.64"/>
    <n v="6.4341236436984806E-2"/>
    <n v="8.2794321320968969"/>
    <n v="1.1150812970966233"/>
    <n v="0.53270890037521568"/>
    <n v="7.1745709382953535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67555390327139"/>
    <n v="260.37974590016881"/>
  </r>
  <r>
    <n v="904"/>
    <s v="FDOT District 5"/>
    <x v="0"/>
    <x v="0"/>
    <s v="BR3-5, BR7"/>
    <n v="0.59"/>
    <n v="0.64"/>
    <n v="5.2389539103187398E-3"/>
    <n v="8.2794321320968969"/>
    <n v="1.1150812970966233"/>
    <n v="4.3375563343667663E-2"/>
    <n v="5.8418595217476473E-3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.474579591896237"/>
    <n v="21.201294278630975"/>
  </r>
  <r>
    <n v="905"/>
    <s v="FDOT District 5"/>
    <x v="0"/>
    <x v="0"/>
    <s v="BR3-5, BR7"/>
    <n v="0.59"/>
    <n v="0.64"/>
    <n v="2.64900027233206E-2"/>
    <n v="8.2794321320968969"/>
    <n v="1.1150812970966233"/>
    <n v="0.21932217972679488"/>
    <n v="2.9538506596813417E-2"/>
    <x v="11"/>
    <s v="Parks and Zoo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71498346802069"/>
    <n v="107.20123765026358"/>
  </r>
  <r>
    <n v="906"/>
    <s v="FDOT District 5"/>
    <x v="0"/>
    <x v="0"/>
    <s v="BR3-5, BR7"/>
    <n v="0.59"/>
    <n v="0.64"/>
    <n v="0.27040822236351802"/>
    <n v="8.2794321320968969"/>
    <n v="1.1150812970966233"/>
    <n v="2.2388265250197139"/>
    <n v="0.3015271513387038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914337001089"/>
    <n v="1094.3032513415694"/>
  </r>
  <r>
    <n v="907"/>
    <s v="FDOT District 5"/>
    <x v="0"/>
    <x v="0"/>
    <s v="BR3-5, BR7"/>
    <n v="0.59"/>
    <n v="0.64"/>
    <n v="1.65976897009853E-3"/>
    <n v="8.2794321320968969"/>
    <n v="1.1150812970966233"/>
    <n v="1.3741944542891142E-2"/>
    <n v="1.8507773360581954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6.635010182261624"/>
    <n v="6.7168467163434507"/>
  </r>
  <r>
    <n v="908"/>
    <s v="FDOT District 5"/>
    <x v="0"/>
    <x v="0"/>
    <s v="BR3-5, BR7"/>
    <n v="0.59"/>
    <n v="0.64"/>
    <n v="1.8927372909193899E-2"/>
    <n v="11.602993125253555"/>
    <n v="1.5318838745823566"/>
    <n v="0.21961417774448719"/>
    <n v="2.899453734780108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48.192564408653901"/>
    <n v="76.596360616731005"/>
  </r>
  <r>
    <n v="909"/>
    <s v="FDOT District 5"/>
    <x v="0"/>
    <x v="0"/>
    <s v="BR3-5, BR7"/>
    <n v="0.59"/>
    <n v="0.64"/>
    <n v="8.9666680175670305E-6"/>
    <n v="11.602993125253555"/>
    <n v="1.5318838745823566"/>
    <n v="1.0404018736426118E-4"/>
    <n v="1.3735894144844281E-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.3051104735834116"/>
    <n v="3.62868180544198E-2"/>
  </r>
  <r>
    <n v="910"/>
    <s v="FDOT District 5"/>
    <x v="0"/>
    <x v="0"/>
    <s v="BR3-5, BR7"/>
    <n v="0.59"/>
    <n v="0.64"/>
    <n v="5.1201386077606402E-2"/>
    <n v="11.056997262834349"/>
    <n v="1.4573849390252616"/>
    <n v="0.56613358571341876"/>
    <n v="7.4620128926721277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47322050439223"/>
    <n v="207.20465808394343"/>
  </r>
  <r>
    <n v="911"/>
    <s v="FDOT District 5"/>
    <x v="0"/>
    <x v="0"/>
    <s v="BR3-5, BR7"/>
    <n v="0.59"/>
    <n v="0.64"/>
    <n v="0.121589879793442"/>
    <n v="11.056997262834349"/>
    <n v="1.4573849390252616"/>
    <n v="1.3444189680644458"/>
    <n v="0.17720325954885435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9.75922245472914"/>
    <n v="492.05678594093581"/>
  </r>
  <r>
    <n v="912"/>
    <s v="FDOT District 5"/>
    <x v="0"/>
    <x v="0"/>
    <s v="BR3-5, BR7"/>
    <n v="0.59"/>
    <n v="0.64"/>
    <n v="5.64678115873107E-2"/>
    <n v="11.211659378571708"/>
    <n v="1.4784628951662298"/>
    <n v="0.63309786937029222"/>
    <n v="8.3485564203076554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9.24780025428512"/>
    <n v="228.51712598098126"/>
  </r>
  <r>
    <n v="913"/>
    <s v="FDOT District 5"/>
    <x v="0"/>
    <x v="0"/>
    <s v="BR3-5, BR7"/>
    <n v="0.59"/>
    <n v="0.64"/>
    <n v="8.8517219463639593E-2"/>
    <n v="11.211659378571708"/>
    <n v="1.4784628951662298"/>
    <n v="0.99242491376460495"/>
    <n v="0.13086942456027714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43859936094481"/>
    <n v="358.21647807942031"/>
  </r>
  <r>
    <n v="914"/>
    <s v="FDOT District 5"/>
    <x v="0"/>
    <x v="0"/>
    <s v="BR3-5, BR7"/>
    <n v="0.59"/>
    <n v="0.64"/>
    <n v="6.5142768098497297E-2"/>
    <n v="8.4403678091058403"/>
    <n v="1.1789363736703244"/>
    <n v="0.5498289228546035"/>
    <n v="7.6799178792889305E-2"/>
    <x v="1"/>
    <s v="Residential, Medium Density-Two-five dwellingunits per acre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91.345338716726829"/>
    <n v="263.62342945231768"/>
  </r>
  <r>
    <n v="915"/>
    <s v="FDOT District 5"/>
    <x v="0"/>
    <x v="0"/>
    <s v="BR3-5, BR7"/>
    <n v="0.59"/>
    <n v="0.64"/>
    <n v="1.93461059893692E-2"/>
    <n v="8.4403678091058403"/>
    <n v="1.1789363736703244"/>
    <n v="0.1632882502242215"/>
    <n v="2.2807828039748668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6.339093779064292"/>
    <n v="78.290913271509766"/>
  </r>
  <r>
    <n v="916"/>
    <s v="FDOT District 5"/>
    <x v="0"/>
    <x v="0"/>
    <s v="BR3-5, BR7"/>
    <n v="0.59"/>
    <n v="0.64"/>
    <n v="2.4808378207967201E-2"/>
    <n v="8.4403678091058403"/>
    <n v="1.1789363736703244"/>
    <n v="0.2093918368226492"/>
    <n v="2.9247499441142754E-2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83742902683873"/>
    <n v="100.39594468024016"/>
  </r>
  <r>
    <n v="917"/>
    <s v="FDOT District 5"/>
    <x v="0"/>
    <x v="0"/>
    <s v="BR3-5, BR7"/>
    <n v="0.59"/>
    <n v="0.64"/>
    <n v="0.26459025022328297"/>
    <n v="8.4403678091058403"/>
    <n v="1.1789363736703244"/>
    <n v="2.2332390305878569"/>
    <n v="0.31193507010676097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43.21156384065608"/>
    <n v="1070.758753420514"/>
  </r>
  <r>
    <n v="918"/>
    <s v="FDOT District 5"/>
    <x v="0"/>
    <x v="0"/>
    <s v="BR3-5, BR7"/>
    <n v="0.59"/>
    <n v="0.64"/>
    <n v="2.42711869888586E-4"/>
    <n v="8.4403678091058403"/>
    <n v="1.1789363736703244"/>
    <n v="2.0485774534955065E-3"/>
    <n v="2.8614185173319321E-4"/>
    <x v="5"/>
    <s v="Tourist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.519223401704519"/>
    <n v="0.9822200894513371"/>
  </r>
  <r>
    <n v="919"/>
    <s v="FDOT District 5"/>
    <x v="0"/>
    <x v="0"/>
    <s v="BR3-5, BR7"/>
    <n v="0.59"/>
    <n v="0.64"/>
    <n v="1.94019988290701E-3"/>
    <n v="8.4403678091058403"/>
    <n v="1.1789363736703244"/>
    <n v="1.6376000634919247E-2"/>
    <n v="2.2873722141499783E-3"/>
    <x v="4"/>
    <s v="Governmental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9.235378503111249"/>
    <n v="7.8517103568819664"/>
  </r>
  <r>
    <n v="920"/>
    <s v="FDOT District 5"/>
    <x v="0"/>
    <x v="0"/>
    <s v="BR3-5, BR7"/>
    <n v="0.59"/>
    <n v="0.64"/>
    <n v="7.0378142279466205E-2"/>
    <n v="11.360602242923065"/>
    <n v="1.4992011151718438"/>
    <n v="0.79953808103286239"/>
    <n v="0.1055109893890984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8.35508292887037"/>
    <n v="284.81023708023866"/>
  </r>
  <r>
    <n v="921"/>
    <s v="FDOT District 5"/>
    <x v="0"/>
    <x v="0"/>
    <s v="BR3-5, BR7"/>
    <n v="0.59"/>
    <n v="0.64"/>
    <n v="4.6414277282557899E-3"/>
    <n v="11.360602242923065"/>
    <n v="1.4992011151718438"/>
    <n v="5.2729414259988033E-2"/>
    <n v="6.9584336261905985E-3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.575140615732405"/>
    <n v="18.783191611197388"/>
  </r>
  <r>
    <n v="922"/>
    <s v="FDOT District 5"/>
    <x v="0"/>
    <x v="0"/>
    <s v="BR3-5, BR7"/>
    <n v="0.59"/>
    <n v="0.64"/>
    <n v="4.46862455800335E-2"/>
    <n v="11.360602242923065"/>
    <n v="1.4992011151718438"/>
    <n v="0.5076626617643395"/>
    <n v="6.6993669206429102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4.60829147329494"/>
    <n v="180.83881991850228"/>
  </r>
  <r>
    <n v="923"/>
    <s v="FDOT District 5"/>
    <x v="0"/>
    <x v="0"/>
    <s v="BR3-5, BR7"/>
    <n v="0.59"/>
    <n v="0.64"/>
    <n v="2.0115255267129699E-2"/>
    <n v="10.20749881303089"/>
    <n v="1.8123894641116529"/>
    <n v="0.20532644426303975"/>
    <n v="3.6456676714062296E-2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3.54511988799507"/>
    <n v="81.403549965999332"/>
  </r>
  <r>
    <n v="924"/>
    <s v="FDOT District 5"/>
    <x v="0"/>
    <x v="0"/>
    <s v="BR3-5, BR7"/>
    <n v="0.59"/>
    <n v="0.64"/>
    <n v="0.17623541525925299"/>
    <n v="10.20749881303089"/>
    <n v="1.8123894641116529"/>
    <n v="1.7989227920728308"/>
    <n v="0.31940720981921211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8.53588209205299"/>
    <n v="713.19942209623764"/>
  </r>
  <r>
    <n v="925"/>
    <s v="FDOT District 5"/>
    <x v="0"/>
    <x v="0"/>
    <s v="BR3-5, BR7"/>
    <n v="0.59"/>
    <n v="0.64"/>
    <n v="1.7900620828590901E-3"/>
    <n v="10.20749881303089"/>
    <n v="1.8123894641116529"/>
    <n v="1.8272056586035763E-2"/>
    <n v="3.2442896590795757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82.055062164707095"/>
    <n v="7.2441242365130378"/>
  </r>
  <r>
    <n v="926"/>
    <s v="FDOT District 5"/>
    <x v="0"/>
    <x v="0"/>
    <s v="BR3-5, BR7"/>
    <n v="0.59"/>
    <n v="0.64"/>
    <n v="9.1233992733368602E-2"/>
    <n v="6.6497698063162964"/>
    <n v="0.89634308465292767"/>
    <n v="0.60668505018803487"/>
    <n v="8.1776958471830405E-2"/>
    <x v="9"/>
    <s v="Upland Hardwood Forest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14.52557181140007"/>
    <n v="369.21086943422756"/>
  </r>
  <r>
    <n v="927"/>
    <s v="FDOT District 5"/>
    <x v="0"/>
    <x v="0"/>
    <s v="BR3-5, BR7"/>
    <n v="0.59"/>
    <n v="0.64"/>
    <n v="0.12918423904777901"/>
    <n v="6.6497698063162964"/>
    <n v="0.89634308465292767"/>
    <n v="0.85904545227186757"/>
    <n v="0.1157933993166274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0.94699505603624"/>
    <n v="522.79006746335961"/>
  </r>
  <r>
    <n v="928"/>
    <s v="FDOT District 5"/>
    <x v="0"/>
    <x v="0"/>
    <s v="BR3-5, BR7"/>
    <n v="0.59"/>
    <n v="0.64"/>
    <n v="3.5183694504840601E-2"/>
    <n v="10.659837750677919"/>
    <n v="2.0232282770907632"/>
    <n v="0.37505247489101912"/>
    <n v="7.1184645614716408E-2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5.51028734347355"/>
    <n v="142.3833600706736"/>
  </r>
  <r>
    <n v="929"/>
    <s v="FDOT District 5"/>
    <x v="0"/>
    <x v="0"/>
    <s v="BR3-5, BR7"/>
    <n v="0.59"/>
    <n v="0.64"/>
    <n v="6.5477085543547901E-4"/>
    <n v="10.659837750677919"/>
    <n v="2.0232282770907632"/>
    <n v="6.9797510828147934E-3"/>
    <n v="1.3247509097319694E-3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68.619139088420226"/>
    <n v="2.6497636415194115"/>
  </r>
  <r>
    <n v="930"/>
    <s v="FDOT District 5"/>
    <x v="0"/>
    <x v="0"/>
    <s v="BR3-5, BR7"/>
    <n v="0.59"/>
    <n v="0.64"/>
    <n v="0.11948817496061701"/>
    <n v="10.032454134162089"/>
    <n v="1.3338343066206826"/>
    <n v="1.198759634867125"/>
    <n v="0.15937742699796539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21.43564252587612"/>
    <n v="483.55148824022797"/>
  </r>
  <r>
    <n v="931"/>
    <s v="FDOT District 5"/>
    <x v="0"/>
    <x v="0"/>
    <s v="BR3-5, BR7"/>
    <n v="0.59"/>
    <n v="0.64"/>
    <n v="0.24797508030436299"/>
    <n v="10.032454134162089"/>
    <n v="1.3338343066206826"/>
    <n v="2.4877986195686823"/>
    <n v="0.33075766929697809"/>
    <x v="13"/>
    <s v="Roads and Highway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39.46784219287593"/>
    <n v="1003.5195463248666"/>
  </r>
  <r>
    <n v="932"/>
    <s v="FDOT District 5"/>
    <x v="0"/>
    <x v="0"/>
    <s v="BR3-5, BR7"/>
    <n v="0.59"/>
    <n v="0.64"/>
    <n v="3.6198531837039E-4"/>
    <n v="10.032454134162089"/>
    <n v="1.3338343066206826"/>
    <n v="3.6316011037909992E-3"/>
    <n v="4.8282843613543618E-4"/>
    <x v="3"/>
    <s v="Residential, High Density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35.677374880490682"/>
    <n v="1.4649026104617229"/>
  </r>
  <r>
    <n v="933"/>
    <s v="FDOT District 5"/>
    <x v="0"/>
    <x v="0"/>
    <s v="BR3-5, BR7"/>
    <n v="0.59"/>
    <n v="0.64"/>
    <n v="0.36649830897556701"/>
    <n v="11.594993323892323"/>
    <n v="1.5308238421881066"/>
    <n v="4.2495454457895256"/>
    <n v="0.56104434950142135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63.87260969269983"/>
    <n v="1483.1660354765147"/>
  </r>
  <r>
    <n v="934"/>
    <s v="FDOT District 5"/>
    <x v="0"/>
    <x v="0"/>
    <s v="BR3-5, BR7"/>
    <n v="0.59"/>
    <n v="0.64"/>
    <n v="3.86150760135527E-5"/>
    <n v="11.594993323892323"/>
    <n v="1.5308238421881066"/>
    <n v="4.4774154857873813E-4"/>
    <n v="5.9112879029452539E-5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.8852237285309386"/>
    <n v="0.15626966836690981"/>
  </r>
  <r>
    <n v="935"/>
    <s v="FDOT District 5"/>
    <x v="0"/>
    <x v="0"/>
    <s v="BR3-5, BR7"/>
    <n v="0.59"/>
    <n v="0.64"/>
    <n v="2.1813593494309602E-3"/>
    <n v="11.594993323892323"/>
    <n v="1.5308238421881066"/>
    <n v="2.5292847093662085E-2"/>
    <n v="3.339276900488851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02.38626487953984"/>
    <n v="8.8276480928069603"/>
  </r>
  <r>
    <n v="936"/>
    <s v="FDOT District 5"/>
    <x v="0"/>
    <x v="0"/>
    <s v="BR3-5, BR7"/>
    <n v="0.59"/>
    <n v="0.64"/>
    <n v="0.44543412672427601"/>
    <n v="11.441295351961333"/>
    <n v="1.5113929117759102"/>
    <n v="5.0963434036954149"/>
    <n v="0.67322598179416326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82.57044121248765"/>
    <n v="1802.60795649027"/>
  </r>
  <r>
    <n v="937"/>
    <s v="FDOT District 5"/>
    <x v="0"/>
    <x v="0"/>
    <s v="BR3-5, BR7"/>
    <n v="0.59"/>
    <n v="0.64"/>
    <n v="5.4692184350353199E-3"/>
    <n v="11.441295351961333"/>
    <n v="1.5113929117759102"/>
    <n v="6.2574943459630841E-2"/>
    <n v="8.2661379756665196E-3"/>
    <x v="12"/>
    <s v="Shrub and Brushland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22.341705318564557"/>
    <n v="22.133141749331145"/>
  </r>
  <r>
    <n v="938"/>
    <s v="FDOT District 5"/>
    <x v="0"/>
    <x v="0"/>
    <s v="BR3-5, BR7"/>
    <n v="0.59"/>
    <n v="0.64"/>
    <n v="3.9164599667475399E-4"/>
    <n v="11.441295351961333"/>
    <n v="1.5113929117759102"/>
    <n v="4.4809375213691266E-3"/>
    <n v="5.9193098329963492E-4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79.005550391239794"/>
    <n v="1.5849351169504757"/>
  </r>
  <r>
    <n v="939"/>
    <s v="FDOT District 5"/>
    <x v="0"/>
    <x v="0"/>
    <s v="BR3-5, BR7"/>
    <n v="0.59"/>
    <n v="0.64"/>
    <n v="6.92989384980806E-4"/>
    <n v="11.441295351961333"/>
    <n v="1.5113929117759102"/>
    <n v="7.9286962293394388E-3"/>
    <n v="1.0473792443959375E-3"/>
    <x v="7"/>
    <s v="Retail Sales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17.302539395483684"/>
    <n v="2.8044285432646019"/>
  </r>
  <r>
    <n v="940"/>
    <s v="FDOT District 5"/>
    <x v="0"/>
    <x v="0"/>
    <s v="BR3-5, BR7"/>
    <n v="0.59"/>
    <n v="0.64"/>
    <n v="3.0199053277851801E-2"/>
    <n v="11.580054974133933"/>
    <n v="1.5290230374727736"/>
    <n v="0.3497066971243234"/>
    <n v="4.6175048171703079E-2"/>
    <x v="6"/>
    <s v="Commercial and Services"/>
    <s v="CB-01"/>
    <s v="Maritime Hammock Preserve Alum Pond"/>
    <n v="175.87183860499999"/>
    <x v="0"/>
    <s v="Maritime Hammock Preserve Alum Pond"/>
    <m/>
    <m/>
    <m/>
    <m/>
    <x v="0"/>
    <x v="0"/>
    <m/>
    <m/>
    <m/>
    <m/>
    <m/>
    <m/>
    <m/>
    <m/>
    <m/>
    <m/>
    <m/>
    <m/>
    <m/>
    <m/>
    <m/>
    <m/>
    <m/>
    <m/>
    <n v="52.740944208708115"/>
    <n v="122.21123270787425"/>
  </r>
  <r>
    <n v="941"/>
    <s v="City of Cocoa Beach"/>
    <x v="0"/>
    <x v="0"/>
    <s v="BR3-5, BR7"/>
    <n v="0.59"/>
    <n v="0.64"/>
    <n v="7.2634350484412696E-3"/>
    <n v="9.2531954729333368"/>
    <n v="1.3607658251604906"/>
    <n v="6.7209984308182091E-2"/>
    <n v="9.8838341871918117E-3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3.334198971839541"/>
    <n v="29.39407877446979"/>
  </r>
  <r>
    <n v="942"/>
    <s v="City of Cocoa Beach"/>
    <x v="0"/>
    <x v="0"/>
    <s v="BR3-5, BR7"/>
    <n v="0.59"/>
    <n v="0.64"/>
    <n v="0.133748949570621"/>
    <n v="9.2531954729333368"/>
    <n v="1.3607658251604906"/>
    <n v="1.2376051746764594"/>
    <n v="0.18200099972681494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0.87429547413961"/>
    <n v="541.26279555912276"/>
  </r>
  <r>
    <n v="943"/>
    <s v="City of Cocoa Beach"/>
    <x v="0"/>
    <x v="0"/>
    <s v="BR3-5, BR7"/>
    <n v="0.59"/>
    <n v="0.64"/>
    <n v="6.8924014301557299E-3"/>
    <n v="9.2531954729333368"/>
    <n v="1.3607658251604906"/>
    <n v="6.3776737711156259E-2"/>
    <n v="9.3789443194432082E-3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145824019963591"/>
    <n v="27.892558993384679"/>
  </r>
  <r>
    <n v="944"/>
    <s v="City of Cocoa Beach"/>
    <x v="0"/>
    <x v="0"/>
    <s v="BR3-5, BR7"/>
    <n v="0.59"/>
    <n v="0.64"/>
    <n v="0.102445247706014"/>
    <n v="9.2531954729333368"/>
    <n v="1.3607658251604906"/>
    <n v="0.94794590229682307"/>
    <n v="0.139403992028445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775736426534209"/>
    <n v="414.5812086234431"/>
  </r>
  <r>
    <n v="945"/>
    <s v="City of Cocoa Beach"/>
    <x v="0"/>
    <x v="0"/>
    <s v="BR3-5, BR7"/>
    <n v="0.59"/>
    <n v="0.64"/>
    <n v="7.8078032009424397E-2"/>
    <n v="9.2562827835146475"/>
    <n v="1.3612142301236074"/>
    <n v="0.72271234345954061"/>
    <n v="0.10628092823127501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75598362167153"/>
    <n v="315.97058528569181"/>
  </r>
  <r>
    <n v="946"/>
    <s v="City of Cocoa Beach"/>
    <x v="0"/>
    <x v="0"/>
    <s v="BR3-5, BR7"/>
    <n v="0.59"/>
    <n v="0.64"/>
    <n v="1.0980531044087799E-2"/>
    <n v="9.2562827835146475"/>
    <n v="1.3612142301236074"/>
    <n v="0.10163890045723802"/>
    <n v="1.4946855111526346E-2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6.737928703806833"/>
    <n v="44.436632577129117"/>
  </r>
  <r>
    <n v="947"/>
    <s v="City of Cocoa Beach"/>
    <x v="0"/>
    <x v="0"/>
    <s v="BR3-5, BR7"/>
    <n v="0.59"/>
    <n v="0.64"/>
    <n v="2.5958530436795E-2"/>
    <n v="9.2562827835146475"/>
    <n v="1.3612142301236074"/>
    <n v="0.24027949836744653"/>
    <n v="3.5335121023662139E-2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3.609836993667898"/>
    <n v="105.05044561420959"/>
  </r>
  <r>
    <n v="948"/>
    <s v="City of Cocoa Beach"/>
    <x v="0"/>
    <x v="0"/>
    <s v="BR3-5, BR7"/>
    <n v="0.59"/>
    <n v="0.64"/>
    <n v="3.4602917306419602E-2"/>
    <n v="9.2562827835146475"/>
    <n v="1.3612142301236074"/>
    <n v="0.32029438772279278"/>
    <n v="4.7101983441288811E-2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155966435416673"/>
    <n v="140.03303813526014"/>
  </r>
  <r>
    <n v="949"/>
    <s v="City of Cocoa Beach"/>
    <x v="0"/>
    <x v="0"/>
    <s v="BR3-5, BR7"/>
    <n v="0.59"/>
    <n v="0.64"/>
    <n v="4.6444989248452598E-3"/>
    <n v="9.2562827835146475"/>
    <n v="1.3612142301236074"/>
    <n v="4.2990795436097469E-2"/>
    <n v="6.3221580282931625E-3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551285132840633"/>
    <n v="18.79562030283995"/>
  </r>
  <r>
    <n v="950"/>
    <s v="City of Cocoa Beach"/>
    <x v="0"/>
    <x v="0"/>
    <s v="BR3-5, BR7"/>
    <n v="0.59"/>
    <n v="0.64"/>
    <n v="8.6735462042369801E-2"/>
    <n v="9.2562827835146475"/>
    <n v="1.3612142301236074"/>
    <n v="0.80284796402297576"/>
    <n v="0.11806554518841979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0.87082390793199"/>
    <n v="351.00596161599583"/>
  </r>
  <r>
    <n v="951"/>
    <s v="City of Cocoa Beach"/>
    <x v="0"/>
    <x v="0"/>
    <s v="BR3-5, BR7"/>
    <n v="0.59"/>
    <n v="0.64"/>
    <n v="0.12799222289172099"/>
    <n v="9.2562827835146475"/>
    <n v="1.3612142301236074"/>
    <n v="1.1847322091764063"/>
    <n v="0.17422483514536316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1.141162282016779"/>
    <n v="517.96614922661308"/>
  </r>
  <r>
    <n v="952"/>
    <s v="City of Cocoa Beach"/>
    <x v="0"/>
    <x v="0"/>
    <s v="BR3-5, BR7"/>
    <n v="0.59"/>
    <n v="0.64"/>
    <n v="0.111221080096677"/>
    <n v="9.2562827835146475"/>
    <n v="1.3612142301236074"/>
    <n v="1.029493768862775"/>
    <n v="0.15139571691731427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962265980166066"/>
    <n v="450.09574229550401"/>
  </r>
  <r>
    <n v="953"/>
    <s v="City of Cocoa Beach"/>
    <x v="0"/>
    <x v="0"/>
    <s v="BR3-5, BR7"/>
    <n v="0.59"/>
    <n v="0.64"/>
    <n v="0.171132301565489"/>
    <n v="9.2531954732780441"/>
    <n v="1.3607658252111832"/>
    <n v="1.583520638177436"/>
    <n v="0.2328709875600517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7.7932587493373"/>
    <n v="692.54785367039472"/>
  </r>
  <r>
    <n v="954"/>
    <s v="City of Cocoa Beach"/>
    <x v="0"/>
    <x v="0"/>
    <s v="BR3-5, BR7"/>
    <n v="0.59"/>
    <n v="0.64"/>
    <n v="1.20383033220954E-3"/>
    <n v="9.2531954732780441"/>
    <n v="1.3607658252111832"/>
    <n v="1.1139277380596118E-2"/>
    <n v="1.6381311754233674E-3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5.458747571158312"/>
    <n v="4.8717285113821189"/>
  </r>
  <r>
    <n v="955"/>
    <s v="City of Cocoa Beach"/>
    <x v="0"/>
    <x v="0"/>
    <s v="BR3-5, BR7"/>
    <n v="0.59"/>
    <n v="0.64"/>
    <n v="0.108499676144139"/>
    <n v="9.2531954732780441"/>
    <n v="1.3607658252111832"/>
    <n v="1.0039687121490808"/>
    <n v="0.14764265134342541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3.826605131612737"/>
    <n v="439.08261123222906"/>
  </r>
  <r>
    <n v="956"/>
    <s v="City of Cocoa Beach"/>
    <x v="0"/>
    <x v="0"/>
    <s v="BR3-5, BR7"/>
    <n v="0.59"/>
    <n v="0.64"/>
    <n v="0.164470591887627"/>
    <n v="9.2531954732780441"/>
    <n v="1.3607658252111832"/>
    <n v="1.5218785363419507"/>
    <n v="0.22380596069293848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4.72072535150818"/>
    <n v="665.58887107637202"/>
  </r>
  <r>
    <n v="957"/>
    <s v="City of Cocoa Beach"/>
    <x v="0"/>
    <x v="0"/>
    <s v="BR3-5, BR7"/>
    <n v="0.59"/>
    <n v="0.64"/>
    <n v="8.2009308990779795E-2"/>
    <n v="9.2531954729333368"/>
    <n v="1.3607658251604906"/>
    <n v="0.75884816669187483"/>
    <n v="0.11159546501968011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9.837977514114073"/>
    <n v="331.87989878592316"/>
  </r>
  <r>
    <n v="958"/>
    <s v="City of Cocoa Beach"/>
    <x v="0"/>
    <x v="0"/>
    <s v="BR3-5, BR7"/>
    <n v="0.59"/>
    <n v="0.64"/>
    <n v="4.2517335767501198E-2"/>
    <n v="9.2531954729333368"/>
    <n v="1.3607658251604906"/>
    <n v="0.39342121884502873"/>
    <n v="5.785613748928941E-2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8.470043584894157"/>
    <n v="172.06155331404966"/>
  </r>
  <r>
    <n v="959"/>
    <s v="City of Cocoa Beach"/>
    <x v="0"/>
    <x v="0"/>
    <s v="BR3-5, BR7"/>
    <n v="0.59"/>
    <n v="0.64"/>
    <n v="1.35841545866329E-2"/>
    <n v="9.2562827838594703"/>
    <n v="1.3612142301743166"/>
    <n v="0.12573877623353577"/>
    <n v="1.8490944528212414E-2"/>
    <x v="1"/>
    <s v="Residential, Medium Density-Two-five dwellingunits per acre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5778159939992"/>
    <n v="54.973123231789884"/>
  </r>
  <r>
    <n v="960"/>
    <s v="City of Cocoa Beach"/>
    <x v="0"/>
    <x v="0"/>
    <s v="BR3-5, BR7"/>
    <n v="0.59"/>
    <n v="0.64"/>
    <n v="9.6866365787302705E-2"/>
    <n v="9.2562827838594703"/>
    <n v="1.3612142301743166"/>
    <n v="0.89662247397204409"/>
    <n v="0.13185587553494701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521090011236936"/>
    <n v="392.00427450089342"/>
  </r>
  <r>
    <n v="961"/>
    <s v="City of Cocoa Beach"/>
    <x v="0"/>
    <x v="0"/>
    <s v="BR3-5, BR7"/>
    <n v="0.59"/>
    <n v="0.64"/>
    <n v="0.100467583732229"/>
    <n v="9.2562827838594703"/>
    <n v="1.3612142301743166"/>
    <n v="0.92995636563659112"/>
    <n v="0.13675790464753979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01762427797108"/>
    <n v="406.57788646978184"/>
  </r>
  <r>
    <n v="962"/>
    <s v="City of Cocoa Beach"/>
    <x v="0"/>
    <x v="0"/>
    <s v="BR3-5, BR7"/>
    <n v="0.59"/>
    <n v="0.64"/>
    <n v="3.1074551133320703E-4"/>
    <n v="9.2562827838594703"/>
    <n v="1.3612142301743166"/>
    <n v="2.8763483267151722E-3"/>
    <n v="4.229912119895558E-4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.934934554805793"/>
    <n v="1.2575424682707623"/>
  </r>
  <r>
    <n v="963"/>
    <s v="City of Cocoa Beach"/>
    <x v="0"/>
    <x v="0"/>
    <s v="BR3-5, BR7"/>
    <n v="0.59"/>
    <n v="0.64"/>
    <n v="0.19591492356140899"/>
    <n v="9.2562827838594703"/>
    <n v="1.3612142301743166"/>
    <n v="1.8134439340626143"/>
    <n v="0.26668218185530346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3.97351271916233"/>
    <n v="792.839566658492"/>
  </r>
  <r>
    <n v="964"/>
    <s v="City of Cocoa Beach"/>
    <x v="0"/>
    <x v="0"/>
    <s v="BR3-5, BR7"/>
    <n v="0.59"/>
    <n v="0.64"/>
    <n v="0.179741326097385"/>
    <n v="9.2562827838594703"/>
    <n v="1.3612142301743166"/>
    <n v="1.6637365423032957"/>
    <n v="0.24466645083416272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9.62812924925731"/>
    <n v="727.38733988789591"/>
  </r>
  <r>
    <n v="965"/>
    <s v="City of Cocoa Beach"/>
    <x v="0"/>
    <x v="0"/>
    <s v="BR3-5, BR7"/>
    <n v="0.59"/>
    <n v="0.64"/>
    <n v="1.0907423785065399E-2"/>
    <n v="9.2562827838594703"/>
    <n v="1.3612142301743166"/>
    <n v="0.10096219899796015"/>
    <n v="1.4847340470772829E-2"/>
    <x v="2"/>
    <s v="Fixed Single Family Units"/>
    <s v="CB-10"/>
    <s v="9th St S &amp; Brevard Av Exfiltration"/>
    <n v="1.8981885253099999"/>
    <x v="1"/>
    <s v="9th St S &amp; Brevard Av Exfiltration"/>
    <s v="City of Cocoa Beach"/>
    <s v="Not provided"/>
    <s v="9th St S &amp; Brevard Ave. Exfiltra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5.711368171241901"/>
    <n v="44.14077799643028"/>
  </r>
  <r>
    <n v="966"/>
    <s v="City of Cocoa Beach"/>
    <x v="0"/>
    <x v="0"/>
    <s v="BR3-5, BR7"/>
    <n v="0.59"/>
    <n v="0.64"/>
    <n v="5.9098213317537E-2"/>
    <n v="8.8627382286491141"/>
    <n v="1.3043828660193866"/>
    <n v="0.52377199441419531"/>
    <n v="7.7086696863753995E-2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211214647583148"/>
    <n v="239.16198411643987"/>
  </r>
  <r>
    <n v="967"/>
    <s v="City of Cocoa Beach"/>
    <x v="0"/>
    <x v="0"/>
    <s v="BR3-5, BR7"/>
    <n v="0.59"/>
    <n v="0.64"/>
    <n v="1.53596010586664E-2"/>
    <n v="8.8627382286491141"/>
    <n v="1.3043828660193866"/>
    <n v="0.13612812347944211"/>
    <n v="2.0034800449817685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090050772838147"/>
    <n v="62.158100189765975"/>
  </r>
  <r>
    <n v="968"/>
    <s v="City of Cocoa Beach"/>
    <x v="0"/>
    <x v="0"/>
    <s v="BR3-5, BR7"/>
    <n v="0.59"/>
    <n v="0.64"/>
    <n v="1.8436307404341101E-2"/>
    <n v="8.8627382286491141"/>
    <n v="1.3043828660193866"/>
    <n v="0.16339616642758059"/>
    <n v="2.4048003490888883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1.259195365455696"/>
    <n v="74.609089024598589"/>
  </r>
  <r>
    <n v="969"/>
    <s v="City of Cocoa Beach"/>
    <x v="0"/>
    <x v="0"/>
    <s v="BR3-5, BR7"/>
    <n v="0.59"/>
    <n v="0.64"/>
    <n v="7.3178479105137306E-2"/>
    <n v="9.1539115680253165"/>
    <n v="1.3464334775447879"/>
    <n v="0.66986932641101526"/>
    <n v="9.8529954102968623E-2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5.781221160887284"/>
    <n v="296.14279814808907"/>
  </r>
  <r>
    <n v="970"/>
    <s v="City of Cocoa Beach"/>
    <x v="0"/>
    <x v="0"/>
    <s v="BR3-5, BR7"/>
    <n v="0.59"/>
    <n v="0.64"/>
    <n v="2.8676184973464799E-2"/>
    <n v="9.1539115680253165"/>
    <n v="1.3464334775447879"/>
    <n v="0.26249926135543317"/>
    <n v="3.86105754565398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3.145373099945616"/>
    <n v="116.04840332979623"/>
  </r>
  <r>
    <n v="971"/>
    <s v="City of Cocoa Beach"/>
    <x v="0"/>
    <x v="0"/>
    <s v="BR3-5, BR7"/>
    <n v="0.59"/>
    <n v="0.64"/>
    <n v="0.1955676283442"/>
    <n v="9.1539115680253165"/>
    <n v="1.3464334775447879"/>
    <n v="1.7902087754312481"/>
    <n v="0.26331880192666784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88177909112093"/>
    <n v="791.43411277826226"/>
  </r>
  <r>
    <n v="972"/>
    <s v="City of Cocoa Beach"/>
    <x v="0"/>
    <x v="0"/>
    <s v="BR3-5, BR7"/>
    <n v="0.59"/>
    <n v="0.64"/>
    <n v="7.31931143448009E-2"/>
    <n v="9.1539115680253165"/>
    <n v="1.3464334775447879"/>
    <n v="0.67000329610067266"/>
    <n v="9.8549659479603577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182990553336964"/>
    <n v="296.20202486171496"/>
  </r>
  <r>
    <n v="973"/>
    <s v="City of Cocoa Beach"/>
    <x v="0"/>
    <x v="0"/>
    <s v="BR3-5, BR7"/>
    <n v="0.59"/>
    <n v="0.64"/>
    <n v="1.3631116152664001E-3"/>
    <n v="9.1539115680253165"/>
    <n v="1.3464334775447879"/>
    <n v="1.2477803183496774E-2"/>
    <n v="1.8353391124248321E-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778190864235476"/>
    <n v="5.5163169946888591"/>
  </r>
  <r>
    <n v="974"/>
    <s v="City of Cocoa Beach"/>
    <x v="0"/>
    <x v="0"/>
    <s v="BR3-5, BR7"/>
    <n v="0.59"/>
    <n v="0.64"/>
    <n v="2.54483083864291E-2"/>
    <n v="9.1539115680253165"/>
    <n v="1.3464334775447879"/>
    <n v="0.23295156452520902"/>
    <n v="3.4264454358371922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312772211138224"/>
    <n v="102.98565023283652"/>
  </r>
  <r>
    <n v="975"/>
    <s v="City of Cocoa Beach"/>
    <x v="0"/>
    <x v="0"/>
    <s v="BR3-5, BR7"/>
    <n v="0.59"/>
    <n v="0.64"/>
    <n v="2.75433806885111E-3"/>
    <n v="9.1539115680253165"/>
    <n v="1.3464334775447879"/>
    <n v="2.5212967110708685E-2"/>
    <n v="3.7085329843771957E-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.048327255764891"/>
    <n v="11.146410703390949"/>
  </r>
  <r>
    <n v="976"/>
    <s v="City of Cocoa Beach"/>
    <x v="0"/>
    <x v="0"/>
    <s v="BR3-5, BR7"/>
    <n v="0.59"/>
    <n v="0.64"/>
    <n v="0.10316920354951099"/>
    <n v="9.1499915976780883"/>
    <n v="1.3458629877552422"/>
    <n v="0.94399734561716597"/>
    <n v="0.13885161253347361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1.17067711457435"/>
    <n v="417.51095397823275"/>
  </r>
  <r>
    <n v="977"/>
    <s v="City of Cocoa Beach"/>
    <x v="0"/>
    <x v="0"/>
    <s v="BR3-5, BR7"/>
    <n v="0.59"/>
    <n v="0.64"/>
    <n v="6.1809632391913198E-3"/>
    <n v="9.1499915976780883"/>
    <n v="1.3458629877552422"/>
    <n v="5.6555761704157714E-2"/>
    <n v="8.3187296523033489E-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947727459181351"/>
    <n v="25.013470781139709"/>
  </r>
  <r>
    <n v="978"/>
    <s v="City of Cocoa Beach"/>
    <x v="0"/>
    <x v="0"/>
    <s v="BR3-5, BR7"/>
    <n v="0.59"/>
    <n v="0.64"/>
    <n v="9.9618465202420403E-3"/>
    <n v="9.1499915976780883"/>
    <n v="1.3458629877552422"/>
    <n v="9.1150811957573366E-2"/>
    <n v="1.3407280521292114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1.440980846281814"/>
    <n v="40.31416256940458"/>
  </r>
  <r>
    <n v="979"/>
    <s v="City of Cocoa Beach"/>
    <x v="0"/>
    <x v="0"/>
    <s v="BR3-5, BR7"/>
    <n v="0.59"/>
    <n v="0.64"/>
    <n v="0.14133098421116599"/>
    <n v="9.1499915976780883"/>
    <n v="1.3458629877552422"/>
    <n v="1.2931773180237434"/>
    <n v="0.1902121406728288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9.749787821932671"/>
    <n v="571.94620113906819"/>
  </r>
  <r>
    <n v="980"/>
    <s v="City of Cocoa Beach"/>
    <x v="0"/>
    <x v="0"/>
    <s v="BR3-5, BR7"/>
    <n v="0.59"/>
    <n v="0.64"/>
    <n v="0.22645020999604501"/>
    <n v="9.1499915976780883"/>
    <n v="1.3458629877552422"/>
    <n v="2.0720175187562506"/>
    <n v="0.30477095620307915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8.43852382602897"/>
    <n v="916.41148667632342"/>
  </r>
  <r>
    <n v="981"/>
    <s v="City of Cocoa Beach"/>
    <x v="0"/>
    <x v="0"/>
    <s v="BR3-5, BR7"/>
    <n v="0.59"/>
    <n v="0.64"/>
    <n v="7.0104661718467201E-2"/>
    <n v="9.1499915969963634"/>
    <n v="1.3458629876549675"/>
    <n v="0.64145706563424754"/>
    <n v="9.4351269468957097E-2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5.044239931081819"/>
    <n v="283.70350051555863"/>
  </r>
  <r>
    <n v="982"/>
    <s v="City of Cocoa Beach"/>
    <x v="0"/>
    <x v="0"/>
    <s v="BR3-5, BR7"/>
    <n v="0.59"/>
    <n v="0.64"/>
    <n v="5.4443964730524E-3"/>
    <n v="9.1499915969963634"/>
    <n v="1.3458629876549675"/>
    <n v="4.9816181979146099E-2"/>
    <n v="7.3274117032004708E-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6.479177678990659"/>
    <n v="22.032690833063999"/>
  </r>
  <r>
    <n v="983"/>
    <s v="City of Cocoa Beach"/>
    <x v="0"/>
    <x v="0"/>
    <s v="BR3-5, BR7"/>
    <n v="0.59"/>
    <n v="0.64"/>
    <n v="0.172915707017545"/>
    <n v="9.1499915969963634"/>
    <n v="1.3458629876549675"/>
    <n v="1.5821772661992217"/>
    <n v="0.23272085005910415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6.35711795809677"/>
    <n v="699.76503947778883"/>
  </r>
  <r>
    <n v="984"/>
    <s v="City of Cocoa Beach"/>
    <x v="0"/>
    <x v="0"/>
    <s v="BR3-5, BR7"/>
    <n v="0.59"/>
    <n v="0.64"/>
    <n v="4.9635081447953498E-2"/>
    <n v="9.1499915969963634"/>
    <n v="1.3458629876549675"/>
    <n v="0.4541605781650046"/>
    <n v="6.6802019010040348E-2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488734710285797"/>
    <n v="200.86604813399771"/>
  </r>
  <r>
    <n v="985"/>
    <s v="City of Cocoa Beach"/>
    <x v="0"/>
    <x v="0"/>
    <s v="BR3-5, BR7"/>
    <n v="0.59"/>
    <n v="0.64"/>
    <n v="0.119726230291747"/>
    <n v="9.1722206760714577"/>
    <n v="1.3490932175768395"/>
    <n v="1.0981554049500548"/>
    <n v="0.16152184525263863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5.37026417570581"/>
    <n v="484.51486398589952"/>
  </r>
  <r>
    <n v="986"/>
    <s v="City of Cocoa Beach"/>
    <x v="0"/>
    <x v="0"/>
    <s v="BR3-5, BR7"/>
    <n v="0.59"/>
    <n v="0.64"/>
    <n v="0.132573737464564"/>
    <n v="9.1722206760714577"/>
    <n v="1.3490932175768395"/>
    <n v="1.2159955758765431"/>
    <n v="0.17885433004225584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9.723358288503064"/>
    <n v="536.50688090004405"/>
  </r>
  <r>
    <n v="987"/>
    <s v="City of Cocoa Beach"/>
    <x v="0"/>
    <x v="0"/>
    <s v="BR3-5, BR7"/>
    <n v="0.59"/>
    <n v="0.64"/>
    <n v="9.9131995067871598E-2"/>
    <n v="9.1539115687073362"/>
    <n v="1.346433477645105"/>
    <n v="0.90744551648082838"/>
    <n v="0.13347463686513175"/>
    <x v="1"/>
    <s v="Residential, Medium Density-Two-five dwellingunits per acre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73101617325963"/>
    <n v="401.17295090574135"/>
  </r>
  <r>
    <n v="988"/>
    <s v="City of Cocoa Beach"/>
    <x v="0"/>
    <x v="0"/>
    <s v="BR3-5, BR7"/>
    <n v="0.59"/>
    <n v="0.64"/>
    <n v="0.125170085296924"/>
    <n v="9.1539115687073362"/>
    <n v="1.346433477645105"/>
    <n v="1.1457958918555966"/>
    <n v="0.1685331932434718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6.936741709734292"/>
    <n v="506.54536357621282"/>
  </r>
  <r>
    <n v="989"/>
    <s v="City of Cocoa Beach"/>
    <x v="0"/>
    <x v="0"/>
    <s v="BR3-5, BR7"/>
    <n v="0.59"/>
    <n v="0.64"/>
    <n v="0.192197573505798"/>
    <n v="9.1539115687073362"/>
    <n v="1.346433477645105"/>
    <n v="1.7593595915922029"/>
    <n v="0.25878124729036228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31049464620864"/>
    <n v="777.79598471163649"/>
  </r>
  <r>
    <n v="990"/>
    <s v="City of Cocoa Beach"/>
    <x v="0"/>
    <x v="0"/>
    <s v="BR3-5, BR7"/>
    <n v="0.59"/>
    <n v="0.64"/>
    <n v="7.7130499340696101E-2"/>
    <n v="9.1539115687073362"/>
    <n v="1.346433477645105"/>
    <n v="0.70604577021497161"/>
    <n v="0.1038510864597969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708117027455955"/>
    <n v="312.13605661981512"/>
  </r>
  <r>
    <n v="991"/>
    <s v="City of Cocoa Beach"/>
    <x v="0"/>
    <x v="0"/>
    <s v="BR3-5, BR7"/>
    <n v="0.59"/>
    <n v="0.64"/>
    <n v="4.6431369532171996E-3"/>
    <n v="9.1539115687073362"/>
    <n v="1.346433477645105"/>
    <n v="4.2502865071147457E-2"/>
    <n v="6.2516750351027314E-3"/>
    <x v="2"/>
    <s v="Fixed Single Family Units"/>
    <s v="CB-11"/>
    <s v="321 Jack Dr Exfiltration"/>
    <n v="2.0288415369799999"/>
    <x v="2"/>
    <s v="321 Jack Dr Exfiltration"/>
    <s v="City of Cocoa Beach"/>
    <s v="Not provided"/>
    <s v="321 Jack Dr. Exfiltration"/>
    <s v="Not provided."/>
    <x v="1"/>
    <x v="1"/>
    <s v="2013"/>
    <n v="0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113212938647109"/>
    <n v="18.79010859920978"/>
  </r>
  <r>
    <n v="992"/>
    <s v="City of Cocoa Beach"/>
    <x v="0"/>
    <x v="0"/>
    <s v="BR3-5, BR7"/>
    <n v="0.59"/>
    <n v="0.64"/>
    <n v="1.08886287467088E-2"/>
    <n v="10.381327886652455"/>
    <n v="1.8828424508758448"/>
    <n v="0.11303842525561364"/>
    <n v="2.0501572436130374E-2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716431401641373"/>
    <n v="44.064717174747848"/>
  </r>
  <r>
    <n v="993"/>
    <s v="City of Cocoa Beach"/>
    <x v="0"/>
    <x v="0"/>
    <s v="BR3-5, BR7"/>
    <n v="0.59"/>
    <n v="0.64"/>
    <n v="9.243660607079E-4"/>
    <n v="10.381327886652455"/>
    <n v="1.8828424508758448"/>
    <n v="9.5961471635019994E-3"/>
    <n v="1.7404356592497124E-3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.080335042098694"/>
    <n v="3.7407767294243546"/>
  </r>
  <r>
    <n v="994"/>
    <s v="City of Cocoa Beach"/>
    <x v="0"/>
    <x v="0"/>
    <s v="BR3-5, BR7"/>
    <n v="0.59"/>
    <n v="0.64"/>
    <n v="4.3161092472545202E-2"/>
    <n v="10.376492204184128"/>
    <n v="1.876899730499616"/>
    <n v="0.44786073956543554"/>
    <n v="8.1009042829789102E-2"/>
    <x v="3"/>
    <s v="Residential, High Density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5.568027828922112"/>
    <n v="174.66674427032001"/>
  </r>
  <r>
    <n v="995"/>
    <s v="City of Cocoa Beach"/>
    <x v="0"/>
    <x v="0"/>
    <s v="BR3-5, BR7"/>
    <n v="0.59"/>
    <n v="0.64"/>
    <n v="8.3384683339833204E-2"/>
    <n v="10.376492204184128"/>
    <n v="1.876899730499616"/>
    <n v="0.86524051662414136"/>
    <n v="0.15650468968832876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2.460033660015029"/>
    <n v="337.44584130359448"/>
  </r>
  <r>
    <n v="996"/>
    <s v="City of Cocoa Beach"/>
    <x v="0"/>
    <x v="0"/>
    <s v="BR3-5, BR7"/>
    <n v="0.59"/>
    <n v="0.64"/>
    <n v="0.16941488856374001"/>
    <n v="10.376492204184128"/>
    <n v="1.876899730499616"/>
    <n v="1.7579322704543709"/>
    <n v="0.31797475868790609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36216745464792"/>
    <n v="685.59772983435209"/>
  </r>
  <r>
    <n v="997"/>
    <s v="City of Cocoa Beach"/>
    <x v="0"/>
    <x v="0"/>
    <s v="BR3-5, BR7"/>
    <n v="0.59"/>
    <n v="0.64"/>
    <n v="2.9076806501470102E-3"/>
    <n v="10.376492204184128"/>
    <n v="1.876899730499616"/>
    <n v="3.0171525598507488E-2"/>
    <n v="5.4574250286398718E-3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3.363221065132556"/>
    <n v="11.76696611333565"/>
  </r>
  <r>
    <n v="998"/>
    <s v="City of Cocoa Beach"/>
    <x v="0"/>
    <x v="0"/>
    <s v="BR3-5, BR7"/>
    <n v="0.59"/>
    <n v="0.64"/>
    <n v="8.2254349042188396E-2"/>
    <n v="10.376492204184128"/>
    <n v="1.876899730499616"/>
    <n v="0.85351161159650812"/>
    <n v="0.15438316554970474"/>
    <x v="2"/>
    <s v="Fixed Single Family Units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131863356814392"/>
    <n v="332.87154069171157"/>
  </r>
  <r>
    <n v="999"/>
    <s v="City of Cocoa Beach"/>
    <x v="0"/>
    <x v="0"/>
    <s v="BR3-5, BR7"/>
    <n v="0.59"/>
    <n v="0.64"/>
    <n v="1.01914681860846E-2"/>
    <n v="10.376492204184128"/>
    <n v="1.876899730499616"/>
    <n v="0.1057516901820974"/>
    <n v="1.9128363891857594E-2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9.658404882972345"/>
    <n v="41.243408482541881"/>
  </r>
  <r>
    <n v="1000"/>
    <s v="City of Cocoa Beach"/>
    <x v="0"/>
    <x v="0"/>
    <s v="BR3-5, BR7"/>
    <n v="0.59"/>
    <n v="0.64"/>
    <n v="4.6529328444426299E-4"/>
    <n v="10.376492204184128"/>
    <n v="1.876899730499616"/>
    <n v="4.8281121386951229E-3"/>
    <n v="8.7330884017671839E-4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.5591233917490541"/>
    <n v="1.8829751164528559"/>
  </r>
  <r>
    <n v="1001"/>
    <s v="City of Cocoa Beach"/>
    <x v="0"/>
    <x v="0"/>
    <s v="BR3-5, BR7"/>
    <n v="0.59"/>
    <n v="0.64"/>
    <n v="5.3099021180783696E-4"/>
    <n v="11.388033766841009"/>
    <n v="1.7017007541044418"/>
    <n v="6.0469344619297066E-3"/>
    <n v="9.0358644385547338E-4"/>
    <x v="3"/>
    <s v="Residential, High Density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522001915883576"/>
    <n v="2.1488411488860821"/>
  </r>
  <r>
    <n v="1002"/>
    <s v="City of Cocoa Beach"/>
    <x v="0"/>
    <x v="0"/>
    <s v="BR3-5, BR7"/>
    <n v="0.59"/>
    <n v="0.64"/>
    <n v="6.6950117872264195E-2"/>
    <n v="11.388033766841009"/>
    <n v="1.7017007541044418"/>
    <n v="0.76243020302333031"/>
    <n v="0.11392906607061325"/>
    <x v="6"/>
    <s v="Commercial and Services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33127020832725"/>
    <n v="270.93751449180934"/>
  </r>
  <r>
    <n v="1003"/>
    <s v="City of Cocoa Beach"/>
    <x v="0"/>
    <x v="0"/>
    <s v="BR3-5, BR7"/>
    <n v="0.59"/>
    <n v="0.64"/>
    <n v="8.6423834876490305E-4"/>
    <n v="11.388033766841009"/>
    <n v="1.7017007541044418"/>
    <n v="9.8419754983336324E-3"/>
    <n v="1.4706750498192131E-3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007266851297331"/>
    <n v="3.4974485121836194"/>
  </r>
  <r>
    <n v="1004"/>
    <s v="City of Cocoa Beach"/>
    <x v="0"/>
    <x v="0"/>
    <s v="BR3-5, BR7"/>
    <n v="0.59"/>
    <n v="0.64"/>
    <n v="2.1566463761190601E-2"/>
    <n v="11.388033766841009"/>
    <n v="1.7017007541044418"/>
    <n v="0.2455996175437915"/>
    <n v="3.6699667645784161E-2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321743252904483"/>
    <n v="87.276382380431059"/>
  </r>
  <r>
    <n v="1005"/>
    <s v="City of Cocoa Beach"/>
    <x v="0"/>
    <x v="0"/>
    <s v="BR3-5, BR7"/>
    <n v="0.59"/>
    <n v="0.64"/>
    <n v="2.9002870360970501E-4"/>
    <n v="11.626174978424164"/>
    <n v="1.5355153370076216"/>
    <n v="3.3719244569319503E-3"/>
    <n v="4.4534352256513977E-4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.706954617075841"/>
    <n v="1.1737045218832791"/>
  </r>
  <r>
    <n v="1006"/>
    <s v="City of Cocoa Beach"/>
    <x v="0"/>
    <x v="0"/>
    <s v="BR3-5, BR7"/>
    <n v="0.59"/>
    <n v="0.64"/>
    <n v="2.31692672500169E-4"/>
    <n v="11.626174978424164"/>
    <n v="1.5355153370076216"/>
    <n v="2.6936995517056893E-3"/>
    <n v="3.5576765209629352E-4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848392281840651"/>
    <n v="0.93762697973032949"/>
  </r>
  <r>
    <n v="1007"/>
    <s v="City of Cocoa Beach"/>
    <x v="0"/>
    <x v="0"/>
    <s v="BR3-5, BR7"/>
    <n v="0.59"/>
    <n v="0.64"/>
    <n v="9.0490569509223198E-2"/>
    <n v="10.809663473736505"/>
    <n v="2.0819031976208158"/>
    <n v="0.97817260394146432"/>
    <n v="0.18839260601578048"/>
    <x v="3"/>
    <s v="Residential, High Density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65170879190762"/>
    <n v="366.20234238503338"/>
  </r>
  <r>
    <n v="1008"/>
    <s v="City of Cocoa Beach"/>
    <x v="0"/>
    <x v="0"/>
    <s v="BR3-5, BR7"/>
    <n v="0.59"/>
    <n v="0.64"/>
    <n v="0.21034929508509201"/>
    <n v="10.809663473736505"/>
    <n v="2.0819031976208158"/>
    <n v="2.273805091807541"/>
    <n v="0.43792687005493758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0.75080290600492"/>
    <n v="851.25339576241663"/>
  </r>
  <r>
    <n v="1009"/>
    <s v="City of Cocoa Beach"/>
    <x v="0"/>
    <x v="0"/>
    <s v="BR3-5, BR7"/>
    <n v="0.59"/>
    <n v="0.64"/>
    <n v="0.25602390504465899"/>
    <n v="10.809663473736505"/>
    <n v="2.0819031976208158"/>
    <n v="2.7675322547646335"/>
    <n v="0.53301698657984364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9.93448982896365"/>
    <n v="1036.091984417905"/>
  </r>
  <r>
    <n v="1010"/>
    <s v="City of Cocoa Beach"/>
    <x v="0"/>
    <x v="0"/>
    <s v="BR3-5, BR7"/>
    <n v="0.59"/>
    <n v="0.64"/>
    <n v="1.1423537952952601E-5"/>
    <n v="10.809663473736505"/>
    <n v="2.0819031976208158"/>
    <n v="1.2348460095087442E-4"/>
    <n v="2.3782700192394767E-5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.7592885507776082"/>
    <n v="4.6229417931436381E-2"/>
  </r>
  <r>
    <n v="1011"/>
    <s v="City of Cocoa Beach"/>
    <x v="0"/>
    <x v="0"/>
    <s v="BR3-5, BR7"/>
    <n v="0.59"/>
    <n v="0.64"/>
    <n v="0.103389102845449"/>
    <n v="10.811651154374802"/>
    <n v="2.0828649831546358"/>
    <n v="1.1178069131287738"/>
    <n v="0.21534554195655903"/>
    <x v="3"/>
    <s v="Residential, High Density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3.92835947708073"/>
    <n v="418.40085485627895"/>
  </r>
  <r>
    <n v="1012"/>
    <s v="City of Cocoa Beach"/>
    <x v="0"/>
    <x v="0"/>
    <s v="BR3-5, BR7"/>
    <n v="0.59"/>
    <n v="0.64"/>
    <n v="0.13239527818674399"/>
    <n v="10.811651154374802"/>
    <n v="2.0828649831546358"/>
    <n v="1.4314115622414836"/>
    <n v="0.27576148887018581"/>
    <x v="14"/>
    <s v="Residential, High density; Multiple Dwelling Units, Low Rise &lt;Two stories or less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95660894891572"/>
    <n v="535.78468182545998"/>
  </r>
  <r>
    <n v="1013"/>
    <s v="City of Cocoa Beach"/>
    <x v="0"/>
    <x v="0"/>
    <s v="BR3-5, BR7"/>
    <n v="0.59"/>
    <n v="0.64"/>
    <n v="3.5652389681217297E-2"/>
    <n v="10.495337274282916"/>
    <n v="1.6621914091080827"/>
    <n v="0.37418385433853951"/>
    <n v="5.9261095842293048E-2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937758863744833"/>
    <n v="144.28010215534181"/>
  </r>
  <r>
    <n v="1014"/>
    <s v="City of Cocoa Beach"/>
    <x v="0"/>
    <x v="0"/>
    <s v="BR3-5, BR7"/>
    <n v="0.59"/>
    <n v="0.64"/>
    <n v="6.3577010455455302E-2"/>
    <n v="11.572428603345246"/>
    <n v="1.5725839895011737"/>
    <n v="0.73574041430989068"/>
    <n v="9.9980188742597731E-2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3.216811889815986"/>
    <n v="257.28703307865135"/>
  </r>
  <r>
    <n v="1015"/>
    <s v="City of Cocoa Beach"/>
    <x v="0"/>
    <x v="0"/>
    <s v="BR3-5, BR7"/>
    <n v="0.59"/>
    <n v="0.64"/>
    <n v="1.54421044091974E-2"/>
    <n v="11.572428603345246"/>
    <n v="1.5725839895011737"/>
    <n v="0.17870265076083974"/>
    <n v="2.4284006158109311E-2"/>
    <x v="15"/>
    <s v="Wholesale Sales and Services &lt;Excluding warehouses associated with industrial use&gt;"/>
    <s v="CB-12"/>
    <s v="125 Cedar Av Exfiltration"/>
    <n v="1.4013569837199999"/>
    <x v="3"/>
    <s v="125 Cedar Av Exfiltration"/>
    <s v="City of Cocoa Beach"/>
    <s v="Not provided"/>
    <s v="125 Cedar Ave. Exfiltration"/>
    <s v="Not provided."/>
    <x v="1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30264184497463"/>
    <n v="62.491979403731904"/>
  </r>
  <r>
    <n v="1016"/>
    <s v="City of Cocoa Beach"/>
    <x v="0"/>
    <x v="0"/>
    <s v="BR3-5, BR7"/>
    <n v="0.59"/>
    <n v="0.64"/>
    <n v="7.5917814779528098E-3"/>
    <n v="11.492024991659708"/>
    <n v="1.5171771503253428"/>
    <n v="8.724494247585296E-2"/>
    <n v="1.1518077388613164E-2"/>
    <x v="6"/>
    <s v="Commercial and Services"/>
    <s v="CB-13"/>
    <s v="Meade Bioretention Swale"/>
    <n v="1.93530302735"/>
    <x v="4"/>
    <s v="Meade Bioretention Swale"/>
    <s v="City of Cocoa Beach"/>
    <s v="Not provided"/>
    <s v="Meade Bioretention"/>
    <s v="Not provided."/>
    <x v="1"/>
    <x v="1"/>
    <s v="2013"/>
    <n v="0"/>
    <n v="0"/>
    <s v="B"/>
    <s v="0"/>
    <s v="Not provided"/>
    <s v="$3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684210879933318"/>
    <n v="30.722849631510691"/>
  </r>
  <r>
    <n v="1017"/>
    <s v="City of Cocoa Beach"/>
    <x v="0"/>
    <x v="0"/>
    <s v="BR3-5, BR7"/>
    <n v="0.59"/>
    <n v="0.64"/>
    <n v="1.29410578582439E-2"/>
    <n v="9.7954920720454428"/>
    <n v="1.6436795223587632"/>
    <n v="0.1267640296543095"/>
    <n v="2.1270951799255453E-2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157056994016941"/>
    <n v="52.370603106284136"/>
  </r>
  <r>
    <n v="1018"/>
    <s v="City of Cocoa Beach"/>
    <x v="0"/>
    <x v="0"/>
    <s v="BR3-5, BR7"/>
    <n v="0.59"/>
    <n v="0.64"/>
    <n v="2.12509429388935E-2"/>
    <n v="9.7954920720454428"/>
    <n v="1.6436795223587632"/>
    <n v="0.20816344308142135"/>
    <n v="3.4929739739473803E-2"/>
    <x v="3"/>
    <s v="Residential, High Density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293441806147293"/>
    <n v="85.99951491431726"/>
  </r>
  <r>
    <n v="1019"/>
    <s v="City of Cocoa Beach"/>
    <x v="0"/>
    <x v="0"/>
    <s v="BR3-5, BR7"/>
    <n v="0.59"/>
    <n v="0.64"/>
    <n v="2.31260743465041E-2"/>
    <n v="9.6478322220914237"/>
    <n v="1.5778583096550312"/>
    <n v="0.22311648525068412"/>
    <n v="3.648966857733154E-2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850180839703143"/>
    <n v="93.587902494050013"/>
  </r>
  <r>
    <n v="1020"/>
    <s v="City of Cocoa Beach"/>
    <x v="0"/>
    <x v="0"/>
    <s v="BR3-5, BR7"/>
    <n v="0.59"/>
    <n v="0.64"/>
    <n v="1.3521753473618E-2"/>
    <n v="9.6478322220914237"/>
    <n v="1.5778583096550312"/>
    <n v="0.13045560886194837"/>
    <n v="2.1335411079454945E-2"/>
    <x v="3"/>
    <s v="Residential, High Density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9.845424826054508"/>
    <n v="54.720594886820443"/>
  </r>
  <r>
    <n v="1021"/>
    <s v="City of Cocoa Beach"/>
    <x v="0"/>
    <x v="0"/>
    <s v="BR3-5, BR7"/>
    <n v="0.59"/>
    <n v="0.64"/>
    <n v="6.2589723259158098E-3"/>
    <n v="9.6478322220914237"/>
    <n v="1.5778583096550312"/>
    <n v="6.0385514883149055E-2"/>
    <n v="9.8757714943471381E-3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740521308718726"/>
    <n v="25.329162354756249"/>
  </r>
  <r>
    <n v="1022"/>
    <s v="City of Cocoa Beach"/>
    <x v="0"/>
    <x v="0"/>
    <s v="BR3-5, BR7"/>
    <n v="0.59"/>
    <n v="0.64"/>
    <n v="5.8811397570900099E-2"/>
    <n v="9.1385963506011372"/>
    <n v="1.3442133881684504"/>
    <n v="0.5374536232151802"/>
    <n v="7.9055067991701394E-2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703424357118948"/>
    <n v="238.00128197011668"/>
  </r>
  <r>
    <n v="1023"/>
    <s v="City of Cocoa Beach"/>
    <x v="0"/>
    <x v="0"/>
    <s v="BR3-5, BR7"/>
    <n v="0.59"/>
    <n v="0.64"/>
    <n v="8.23360207948928E-2"/>
    <n v="9.1385963506011372"/>
    <n v="1.3442133881684504"/>
    <n v="0.75243565915922672"/>
    <n v="0.11067718148101084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519605550625329"/>
    <n v="333.20205454867198"/>
  </r>
  <r>
    <n v="1024"/>
    <s v="City of Cocoa Beach"/>
    <x v="0"/>
    <x v="0"/>
    <s v="BR3-5, BR7"/>
    <n v="0.59"/>
    <n v="0.64"/>
    <n v="1.3110100341545999E-2"/>
    <n v="9.1385963506011372"/>
    <n v="1.3442133881684504"/>
    <n v="0.11980791513726699"/>
    <n v="1.7622772399337905E-2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971732045696641"/>
    <n v="53.054693765494001"/>
  </r>
  <r>
    <n v="1025"/>
    <s v="City of Cocoa Beach"/>
    <x v="0"/>
    <x v="0"/>
    <s v="BR3-5, BR7"/>
    <n v="0.59"/>
    <n v="0.64"/>
    <n v="9.9288757644978298E-2"/>
    <n v="9.1385963512820165"/>
    <n v="1.344213388268602"/>
    <n v="0.90735987833772314"/>
    <n v="0.13346527733093635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72479840317894"/>
    <n v="401.80734654769736"/>
  </r>
  <r>
    <n v="1026"/>
    <s v="City of Cocoa Beach"/>
    <x v="0"/>
    <x v="0"/>
    <s v="BR3-5, BR7"/>
    <n v="0.59"/>
    <n v="0.64"/>
    <n v="7.5394695757363003E-2"/>
    <n v="9.1385963512820165"/>
    <n v="1.344213388268602"/>
    <n v="0.68900169155425528"/>
    <n v="0.10134655944148532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968079177432173"/>
    <n v="305.11150874057864"/>
  </r>
  <r>
    <n v="1027"/>
    <s v="City of Cocoa Beach"/>
    <x v="0"/>
    <x v="0"/>
    <s v="BR3-5, BR7"/>
    <n v="0.59"/>
    <n v="0.64"/>
    <n v="9.2740200367608105E-2"/>
    <n v="9.1385963512820165"/>
    <n v="1.344213388268602"/>
    <n v="0.84751525669658656"/>
    <n v="0.12466261896485155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86894844682655"/>
    <n v="375.30627547231751"/>
  </r>
  <r>
    <n v="1028"/>
    <s v="City of Cocoa Beach"/>
    <x v="0"/>
    <x v="0"/>
    <s v="BR3-5, BR7"/>
    <n v="0.59"/>
    <n v="0.64"/>
    <n v="1.3495844016681101E-2"/>
    <n v="9.1385963512820165"/>
    <n v="1.344213388268602"/>
    <n v="0.12333307088831315"/>
    <n v="1.8141294213207444E-2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599895081709526"/>
    <n v="54.615743034614333"/>
  </r>
  <r>
    <n v="1029"/>
    <s v="City of Cocoa Beach"/>
    <x v="0"/>
    <x v="0"/>
    <s v="BR3-5, BR7"/>
    <n v="0.59"/>
    <n v="0.64"/>
    <n v="9.2888995152493006E-2"/>
    <n v="9.1385963512820201"/>
    <n v="1.344213388268602"/>
    <n v="0.84887503217482585"/>
    <n v="0.12486263090679837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37960551087157"/>
    <n v="375.908426603149"/>
  </r>
  <r>
    <n v="1030"/>
    <s v="City of Cocoa Beach"/>
    <x v="0"/>
    <x v="0"/>
    <s v="BR3-5, BR7"/>
    <n v="0.59"/>
    <n v="0.64"/>
    <n v="6.0490922615960299E-2"/>
    <n v="9.1385963512820201"/>
    <n v="1.344213388268602"/>
    <n v="0.55280212470389778"/>
    <n v="8.1312708049093796E-2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3.315458356337601"/>
    <n v="244.79807868530057"/>
  </r>
  <r>
    <n v="1031"/>
    <s v="City of Cocoa Beach"/>
    <x v="0"/>
    <x v="0"/>
    <s v="BR3-5, BR7"/>
    <n v="0.59"/>
    <n v="0.64"/>
    <n v="9.2691749180621605E-2"/>
    <n v="9.1385963512820201"/>
    <n v="1.344213388268602"/>
    <n v="0.84707248085597675"/>
    <n v="0.12459749023062679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733182798597454"/>
    <n v="375.11020047508839"/>
  </r>
  <r>
    <n v="1032"/>
    <s v="City of Cocoa Beach"/>
    <x v="0"/>
    <x v="0"/>
    <s v="BR3-5, BR7"/>
    <n v="0.59"/>
    <n v="0.64"/>
    <n v="1.8886991924912101E-2"/>
    <n v="9.1385963512820201"/>
    <n v="1.344213388268602"/>
    <n v="0.17260059549169471"/>
    <n v="2.5388147409587822E-2"/>
    <x v="2"/>
    <s v="Fixed Single Family Units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96557096236711"/>
    <n v="76.432944571147402"/>
  </r>
  <r>
    <n v="1033"/>
    <s v="City of Cocoa Beach"/>
    <x v="0"/>
    <x v="0"/>
    <s v="BR3-5, BR7"/>
    <n v="0.59"/>
    <n v="0.64"/>
    <n v="3.4539459025365801E-3"/>
    <n v="9.1449516373431585"/>
    <n v="1.3451366194457464"/>
    <n v="3.1586168236696591E-2"/>
    <n v="4.646029115086543E-3"/>
    <x v="1"/>
    <s v="Residential, Medium Density-Two-five dwellingunits per acre"/>
    <s v="CB-14"/>
    <s v="Osceola E Bioretention"/>
    <n v="1.1638533633799999"/>
    <x v="5"/>
    <s v="Osceola E Bioretention"/>
    <s v="City of Cocoa Beach"/>
    <s v="Not provided"/>
    <s v="Osceola E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3.462285854381363"/>
    <n v="13.977623158302325"/>
  </r>
  <r>
    <n v="1034"/>
    <s v="City of Cocoa Beach"/>
    <x v="0"/>
    <x v="0"/>
    <s v="BR3-5, BR7"/>
    <n v="0.59"/>
    <n v="0.64"/>
    <n v="3.0752429091266902E-2"/>
    <n v="11.046550087188873"/>
    <n v="1.9024307402999678"/>
    <n v="0.33970824825940404"/>
    <n v="5.8504366442121161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415044552947336"/>
    <n v="124.45066517239397"/>
  </r>
  <r>
    <n v="1035"/>
    <s v="City of Cocoa Beach"/>
    <x v="0"/>
    <x v="0"/>
    <s v="BR3-5, BR7"/>
    <n v="0.59"/>
    <n v="0.64"/>
    <n v="1.8435612105409099E-2"/>
    <n v="10.77753053055487"/>
    <n v="2.0766235887589768"/>
    <n v="0.19869037231551351"/>
    <n v="3.828382697130308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5.18934029876138"/>
    <n v="74.606275249650182"/>
  </r>
  <r>
    <n v="1036"/>
    <s v="City of Cocoa Beach"/>
    <x v="0"/>
    <x v="0"/>
    <s v="BR3-5, BR7"/>
    <n v="0.59"/>
    <n v="0.64"/>
    <n v="2.2898183823772102E-2"/>
    <n v="10.77916918190301"/>
    <n v="2.0755727976781264"/>
    <n v="0.24682339739475426"/>
    <n v="4.7526847460854678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6.948631799178536"/>
    <n v="92.665662268528052"/>
  </r>
  <r>
    <n v="1037"/>
    <s v="City of Cocoa Beach"/>
    <x v="0"/>
    <x v="0"/>
    <s v="BR3-5, BR7"/>
    <n v="0.59"/>
    <n v="0.64"/>
    <n v="5.8625365601452505E-4"/>
    <n v="10.77916918190301"/>
    <n v="2.0755727976781264"/>
    <n v="6.319327341689736E-3"/>
    <n v="1.2168121409630978E-3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452817842248612"/>
    <n v="2.3724843729978615"/>
  </r>
  <r>
    <n v="1038"/>
    <s v="City of Cocoa Beach"/>
    <x v="0"/>
    <x v="0"/>
    <s v="BR3-5, BR7"/>
    <n v="0.59"/>
    <n v="0.64"/>
    <n v="2.6299290219318101E-2"/>
    <n v="10.77916918190301"/>
    <n v="2.0755727976781264"/>
    <n v="0.28348449863799691"/>
    <n v="5.458609137745906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6.116309580848366"/>
    <n v="106.42945152860904"/>
  </r>
  <r>
    <n v="1039"/>
    <s v="City of Cocoa Beach"/>
    <x v="0"/>
    <x v="0"/>
    <s v="BR3-5, BR7"/>
    <n v="0.59"/>
    <n v="0.64"/>
    <n v="2.27277051644371E-2"/>
    <n v="11.535326158682389"/>
    <n v="1.5718622910669369"/>
    <n v="0.2621714919101521"/>
    <n v="3.5724822710465953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890561538220965"/>
    <n v="91.975759611115762"/>
  </r>
  <r>
    <n v="1040"/>
    <s v="City of Cocoa Beach"/>
    <x v="0"/>
    <x v="0"/>
    <s v="BR3-5, BR7"/>
    <n v="0.59"/>
    <n v="0.64"/>
    <n v="5.0218117328223497E-2"/>
    <n v="11.535326158682389"/>
    <n v="1.5718622910669369"/>
    <n v="0.57928236245603792"/>
    <n v="7.8935964956609622E-2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3.938930872284743"/>
    <n v="203.22551063055798"/>
  </r>
  <r>
    <n v="1041"/>
    <s v="City of Cocoa Beach"/>
    <x v="0"/>
    <x v="0"/>
    <s v="BR3-5, BR7"/>
    <n v="0.59"/>
    <n v="0.64"/>
    <n v="2.6446817679275899E-3"/>
    <n v="11.535326158682389"/>
    <n v="1.5718622910669369"/>
    <n v="3.0507266778965515E-2"/>
    <n v="4.1570755428776184E-3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.822544283269451"/>
    <n v="10.702647397741957"/>
  </r>
  <r>
    <n v="1042"/>
    <s v="FDOT District 5"/>
    <x v="0"/>
    <x v="0"/>
    <s v="BR3-5, BR7"/>
    <n v="0.59"/>
    <n v="0.64"/>
    <n v="7.0875876168304602E-3"/>
    <n v="11.046550087188873"/>
    <n v="1.9024307402999678"/>
    <n v="7.8293391606657298E-2"/>
    <n v="1.3483644556827656E-2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764993355944505"/>
    <n v="28.68244946649304"/>
  </r>
  <r>
    <n v="1043"/>
    <s v="FDOT District 5"/>
    <x v="0"/>
    <x v="0"/>
    <s v="BR3-5, BR7"/>
    <n v="0.59"/>
    <n v="0.64"/>
    <n v="9.7912597458125802E-3"/>
    <n v="11.046550087188873"/>
    <n v="1.9024307402999678"/>
    <n v="0.10815964119879486"/>
    <n v="1.8627193526695503E-2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255431086845981"/>
    <n v="39.623822385728218"/>
  </r>
  <r>
    <n v="1044"/>
    <s v="FDOT District 5"/>
    <x v="0"/>
    <x v="0"/>
    <s v="BR3-5, BR7"/>
    <n v="0.59"/>
    <n v="0.64"/>
    <n v="3.4371568011544599E-3"/>
    <n v="11.535326158682389"/>
    <n v="1.5718622910669369"/>
    <n v="3.9648724759850124E-2"/>
    <n v="5.402737164218953E-3"/>
    <x v="3"/>
    <s v="Residential, High Density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7.768443850372055"/>
    <n v="13.909680075547774"/>
  </r>
  <r>
    <n v="1045"/>
    <s v="FDOT District 5"/>
    <x v="0"/>
    <x v="0"/>
    <s v="BR3-5, BR7"/>
    <n v="0.59"/>
    <n v="0.64"/>
    <n v="1.5558526532446999E-2"/>
    <n v="11.535326158682389"/>
    <n v="1.5718622910669369"/>
    <n v="0.17947267810028988"/>
    <n v="2.4455861160917865E-2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8.718837356079248"/>
    <n v="62.963123020914139"/>
  </r>
  <r>
    <n v="1046"/>
    <s v="FDOT District 5"/>
    <x v="0"/>
    <x v="0"/>
    <s v="BR3-5, BR7"/>
    <n v="0.59"/>
    <n v="0.64"/>
    <n v="2.2342654850818302E-3"/>
    <n v="11.594993325188165"/>
    <n v="1.5308238423591891"/>
    <n v="2.5906293386222117E-2"/>
    <n v="3.420266874723485E-3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.929726038756787"/>
    <n v="9.0417516276500667"/>
  </r>
  <r>
    <n v="1047"/>
    <s v="FDOT District 5"/>
    <x v="0"/>
    <x v="0"/>
    <s v="BR3-5, BR7"/>
    <n v="0.59"/>
    <n v="0.64"/>
    <n v="1.61167247108826E-3"/>
    <n v="11.594993323892323"/>
    <n v="1.5308238421881066"/>
    <n v="1.8687331542569418E-2"/>
    <n v="2.4671866445401302E-3"/>
    <x v="6"/>
    <s v="Commercial and Services"/>
    <s v="CB-15"/>
    <s v="4th St North N Bioretention"/>
    <n v="0.34421950323700001"/>
    <x v="6"/>
    <s v="4th St North N Bioretention"/>
    <s v="City of Cocoa Beach"/>
    <s v="Not provided"/>
    <s v="4th St. N Bioretention"/>
    <s v="Not provided."/>
    <x v="1"/>
    <x v="1"/>
    <s v="2013"/>
    <n v="1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.470666297956797"/>
    <n v="6.5222070904288056"/>
  </r>
  <r>
    <n v="1048"/>
    <s v="City of Cocoa Beach"/>
    <x v="0"/>
    <x v="0"/>
    <s v="BR3-5, BR7"/>
    <n v="0.59"/>
    <n v="0.64"/>
    <n v="5.1925596330362297E-2"/>
    <n v="10.777527749643431"/>
    <n v="2.0766230529304153"/>
    <n v="0.55962955536726278"/>
    <n v="0.10782989037678932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411406384511821"/>
    <n v="210.13543299647662"/>
  </r>
  <r>
    <n v="1049"/>
    <s v="City of Cocoa Beach"/>
    <x v="0"/>
    <x v="0"/>
    <s v="BR3-5, BR7"/>
    <n v="0.59"/>
    <n v="0.64"/>
    <n v="5.1158281868761202E-2"/>
    <n v="11.046550087188873"/>
    <n v="1.9024307402999678"/>
    <n v="0.56512252303779698"/>
    <n v="9.7325088048061795E-2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6.632581055162547"/>
    <n v="207.03022153954572"/>
  </r>
  <r>
    <n v="1050"/>
    <s v="City of Cocoa Beach"/>
    <x v="0"/>
    <x v="0"/>
    <s v="BR3-5, BR7"/>
    <n v="0.59"/>
    <n v="0.64"/>
    <n v="0.23352796888580099"/>
    <n v="11.046550087188873"/>
    <n v="1.9024307402999678"/>
    <n v="2.5796784050564852"/>
    <n v="0.44427078672816223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9.15146095089679"/>
    <n v="945.05416069552984"/>
  </r>
  <r>
    <n v="1051"/>
    <s v="City of Cocoa Beach"/>
    <x v="0"/>
    <x v="0"/>
    <s v="BR3-5, BR7"/>
    <n v="0.59"/>
    <n v="0.64"/>
    <n v="3.4829876956610502E-2"/>
    <n v="11.168697049310238"/>
    <n v="1.771801703620878"/>
    <n v="0.38900434399313433"/>
    <n v="6.1711635328628049E-2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54656215390338"/>
    <n v="140.95151125326106"/>
  </r>
  <r>
    <n v="1052"/>
    <s v="City of Cocoa Beach"/>
    <x v="0"/>
    <x v="0"/>
    <s v="BR3-5, BR7"/>
    <n v="0.59"/>
    <n v="0.64"/>
    <n v="4.0150502557993399E-2"/>
    <n v="10.77753053055487"/>
    <n v="2.0766235887589768"/>
    <n v="0.43272326713589526"/>
    <n v="8.3377480712456736E-2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2.510489287401604"/>
    <n v="162.48331913940302"/>
  </r>
  <r>
    <n v="1053"/>
    <s v="City of Cocoa Beach"/>
    <x v="0"/>
    <x v="0"/>
    <s v="BR3-5, BR7"/>
    <n v="0.59"/>
    <n v="0.64"/>
    <n v="0.256625774253467"/>
    <n v="10.77753053055487"/>
    <n v="2.0766235887589768"/>
    <n v="2.7657921169440223"/>
    <n v="0.53291513629828569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91407729556596"/>
    <n v="1038.5276626910161"/>
  </r>
  <r>
    <n v="1054"/>
    <s v="FDOT District 5"/>
    <x v="0"/>
    <x v="0"/>
    <s v="BR3-5, BR7"/>
    <n v="0.59"/>
    <n v="0.64"/>
    <n v="9.6251300269829504E-2"/>
    <n v="11.046550087188873"/>
    <n v="1.9024307402999678"/>
    <n v="1.0632448093877276"/>
    <n v="0.18311143242716624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83709202536213"/>
    <n v="389.51519266131038"/>
  </r>
  <r>
    <n v="1055"/>
    <s v="FDOT District 5"/>
    <x v="0"/>
    <x v="0"/>
    <s v="BR3-5, BR7"/>
    <n v="0.59"/>
    <n v="0.64"/>
    <n v="5.0547710445552597E-2"/>
    <n v="11.046550087188873"/>
    <n v="1.9024307402999678"/>
    <n v="0.55837781522951691"/>
    <n v="9.6163518203401049E-2"/>
    <x v="6"/>
    <s v="Commercial and Services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14817784012862"/>
    <n v="204.55932665420019"/>
  </r>
  <r>
    <n v="1056"/>
    <s v="FDOT District 5"/>
    <x v="0"/>
    <x v="0"/>
    <s v="BR3-5, BR7"/>
    <n v="0.59"/>
    <n v="0.64"/>
    <n v="7.7511855770908604E-4"/>
    <n v="11.046550087188873"/>
    <n v="1.9024307402999678"/>
    <n v="8.562385971243017E-3"/>
    <n v="1.47460937156274E-3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2.658983768901507"/>
    <n v="3.1367935133864404"/>
  </r>
  <r>
    <n v="1057"/>
    <s v="FDOT District 5"/>
    <x v="0"/>
    <x v="0"/>
    <s v="BR3-5, BR7"/>
    <n v="0.59"/>
    <n v="0.64"/>
    <n v="6.7794411957938103E-2"/>
    <n v="11.168697049310238"/>
    <n v="1.771801703620878"/>
    <n v="0.75717524879434595"/>
    <n v="0.12011825460305035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776648555505489"/>
    <n v="274.35425143481308"/>
  </r>
  <r>
    <n v="1058"/>
    <s v="FDOT District 5"/>
    <x v="0"/>
    <x v="0"/>
    <s v="BR3-5, BR7"/>
    <n v="0.59"/>
    <n v="0.64"/>
    <n v="1.84876318339477E-2"/>
    <n v="11.168697049310238"/>
    <n v="1.771801703620878"/>
    <n v="0.20648275911254568"/>
    <n v="3.2756417579304115E-2"/>
    <x v="6"/>
    <s v="Commercial and Services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5.758622763055655"/>
    <n v="74.816791622177746"/>
  </r>
  <r>
    <n v="1059"/>
    <s v="FDOT District 5"/>
    <x v="0"/>
    <x v="0"/>
    <s v="BR3-5, BR7"/>
    <n v="0.59"/>
    <n v="0.64"/>
    <n v="1.83959047617637E-4"/>
    <n v="11.168697049310238"/>
    <n v="1.771801703620878"/>
    <n v="2.0545828723210237E-3"/>
    <n v="3.2593895396540343E-4"/>
    <x v="3"/>
    <s v="Residential, High Density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.280841053686771"/>
    <n v="0.74445585331002173"/>
  </r>
  <r>
    <n v="1060"/>
    <s v="FDOT District 5"/>
    <x v="0"/>
    <x v="0"/>
    <s v="BR3-5, BR7"/>
    <n v="0.59"/>
    <n v="0.64"/>
    <n v="2.41966495447017E-4"/>
    <n v="11.594993325188165"/>
    <n v="1.5308238423591891"/>
    <n v="2.8055998996273346E-3"/>
    <n v="3.7040808028238981E-4"/>
    <x v="6"/>
    <s v="Commercial and Services"/>
    <s v="CB-16"/>
    <s v="4th St North S Bioretention"/>
    <n v="1.3426751218099999"/>
    <x v="7"/>
    <s v="4th St North S Bioretention"/>
    <s v="City of Cocoa Beach"/>
    <s v="Not provided"/>
    <s v="4th St. S Bioretention"/>
    <s v="Not provided."/>
    <x v="1"/>
    <x v="1"/>
    <s v="2013"/>
    <n v="2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.1783950306524709"/>
    <n v="0.97920366610538234"/>
  </r>
  <r>
    <n v="1061"/>
    <s v="City of Cocoa Beach"/>
    <x v="0"/>
    <x v="0"/>
    <s v="BR3-5, BR7"/>
    <n v="0.59"/>
    <n v="0.64"/>
    <n v="0.116021715440994"/>
    <n v="10.115799686661761"/>
    <n v="1.7613689011664726"/>
    <n v="1.1736524327039672"/>
    <n v="0.20435704143775277"/>
    <x v="1"/>
    <s v="Residential, Medium Density-Two-five dwellingunits per acre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9.97646198830734"/>
    <n v="469.52322427025342"/>
  </r>
  <r>
    <n v="1062"/>
    <s v="City of Cocoa Beach"/>
    <x v="0"/>
    <x v="0"/>
    <s v="BR3-5, BR7"/>
    <n v="0.59"/>
    <n v="0.64"/>
    <n v="4.0785329204551697E-2"/>
    <n v="10.115799686661761"/>
    <n v="1.7613689011664726"/>
    <n v="0.41257622038780084"/>
    <n v="7.1838010484734066E-2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69229284728075"/>
    <n v="165.0523714311382"/>
  </r>
  <r>
    <n v="1063"/>
    <s v="City of Cocoa Beach"/>
    <x v="0"/>
    <x v="0"/>
    <s v="BR3-5, BR7"/>
    <n v="0.59"/>
    <n v="0.64"/>
    <n v="7.6021602436248E-4"/>
    <n v="10.115799686661761"/>
    <n v="1.7613689011664726"/>
    <n v="7.6901930210412249E-3"/>
    <n v="1.3390208634804857E-3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479111915753954"/>
    <n v="3.0764851006026981"/>
  </r>
  <r>
    <n v="1064"/>
    <s v="City of Cocoa Beach"/>
    <x v="0"/>
    <x v="0"/>
    <s v="BR3-5, BR7"/>
    <n v="0.59"/>
    <n v="0.64"/>
    <n v="2.0027351225341398E-3"/>
    <n v="10.115799686661761"/>
    <n v="1.7613689011664726"/>
    <n v="2.0259267324997356E-2"/>
    <n v="3.5275553621054588E-3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4.061875130628835"/>
    <n v="8.1047814929933359"/>
  </r>
  <r>
    <n v="1065"/>
    <s v="City of Cocoa Beach"/>
    <x v="0"/>
    <x v="0"/>
    <s v="BR3-5, BR7"/>
    <n v="0.59"/>
    <n v="0.64"/>
    <n v="4.4333239573304303E-2"/>
    <n v="10.115799686661761"/>
    <n v="1.7613689011664726"/>
    <n v="0.44846617098433245"/>
    <n v="7.8087189472380983E-2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4.524385977332798"/>
    <n v="179.41025529302436"/>
  </r>
  <r>
    <n v="1066"/>
    <s v="City of Cocoa Beach"/>
    <x v="0"/>
    <x v="0"/>
    <s v="BR3-5, BR7"/>
    <n v="0.59"/>
    <n v="0.64"/>
    <n v="1.04373481324213E-2"/>
    <n v="8.9028021953563155"/>
    <n v="1.5077956406829105"/>
    <n v="9.2921645867018496E-2"/>
    <n v="1.5737388014354755E-2"/>
    <x v="1"/>
    <s v="Residential, Medium Density-Two-five dwellingunits per acre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859197435599711"/>
    <n v="42.238449322513958"/>
  </r>
  <r>
    <n v="1067"/>
    <s v="City of Cocoa Beach"/>
    <x v="0"/>
    <x v="0"/>
    <s v="BR3-5, BR7"/>
    <n v="0.59"/>
    <n v="0.64"/>
    <n v="3.4409676947330603E-2"/>
    <n v="8.9028021953563155"/>
    <n v="1.5077956406829105"/>
    <n v="0.3063425474681965"/>
    <n v="5.1882760898492322E-2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617364931695249"/>
    <n v="139.25102214701388"/>
  </r>
  <r>
    <n v="1068"/>
    <s v="City of Cocoa Beach"/>
    <x v="0"/>
    <x v="0"/>
    <s v="BR3-5, BR7"/>
    <n v="0.59"/>
    <n v="0.64"/>
    <n v="9.4343092099304596E-2"/>
    <n v="10.176386056100851"/>
    <n v="1.7898962071248767"/>
    <n v="0.96007172692880161"/>
    <n v="0.16886434271697823"/>
    <x v="1"/>
    <s v="Residential, Medium Density-Two-five dwellingunits per acre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5.439710410204285"/>
    <n v="381.7929481711455"/>
  </r>
  <r>
    <n v="1069"/>
    <s v="City of Cocoa Beach"/>
    <x v="0"/>
    <x v="0"/>
    <s v="BR3-5, BR7"/>
    <n v="0.59"/>
    <n v="0.64"/>
    <n v="3.45328327860763E-4"/>
    <n v="10.176386056100851"/>
    <n v="1.7898962071248767"/>
    <n v="3.5141943804188917E-3"/>
    <n v="6.1810186425075562E-4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73627967129724"/>
    <n v="1.3974941614399832"/>
  </r>
  <r>
    <n v="1070"/>
    <s v="City of Cocoa Beach"/>
    <x v="0"/>
    <x v="0"/>
    <s v="BR3-5, BR7"/>
    <n v="0.59"/>
    <n v="0.64"/>
    <n v="4.8672081889045699E-5"/>
    <n v="10.176386056100851"/>
    <n v="1.7898962071248767"/>
    <n v="4.953058954570834E-4"/>
    <n v="8.7117974766074308E-5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.3106424255181448"/>
    <n v="0.19696892718426323"/>
  </r>
  <r>
    <n v="1071"/>
    <s v="City of Cocoa Beach"/>
    <x v="0"/>
    <x v="0"/>
    <s v="BR3-5, BR7"/>
    <n v="0.59"/>
    <n v="0.64"/>
    <n v="7.0988715600808002E-4"/>
    <n v="10.176386056100851"/>
    <n v="1.7898962071248767"/>
    <n v="7.2240857558057148E-3"/>
    <n v="1.2706243280255281E-3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9.716367867480351"/>
    <n v="2.8728113964705688"/>
  </r>
  <r>
    <n v="1072"/>
    <s v="City of Cocoa Beach"/>
    <x v="0"/>
    <x v="0"/>
    <s v="BR3-5, BR7"/>
    <n v="0.59"/>
    <n v="0.64"/>
    <n v="6.8880767884022898E-4"/>
    <n v="10.176386056100851"/>
    <n v="1.7898962071248767"/>
    <n v="7.0095728582848993E-3"/>
    <n v="1.232894251794616E-3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720633432661153"/>
    <n v="2.7875057789130175"/>
  </r>
  <r>
    <n v="1073"/>
    <s v="City of Cocoa Beach"/>
    <x v="0"/>
    <x v="0"/>
    <s v="BR3-5, BR7"/>
    <n v="0.59"/>
    <n v="0.64"/>
    <n v="2.0515316863678601E-4"/>
    <n v="10.176386056100851"/>
    <n v="1.7898962071248767"/>
    <n v="2.0877178446802955E-3"/>
    <n v="3.6720287842263347E-4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.948716495372327"/>
    <n v="0.83022541807348638"/>
  </r>
  <r>
    <n v="1074"/>
    <s v="City of Cocoa Beach"/>
    <x v="0"/>
    <x v="0"/>
    <s v="BR3-5, BR7"/>
    <n v="0.59"/>
    <n v="0.64"/>
    <n v="2.2724400520702901E-3"/>
    <n v="10.136910725021197"/>
    <n v="1.8569762850842411"/>
    <n v="2.3035521935799053E-2"/>
    <n v="4.2198672859701265E-3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3.282142281699862"/>
    <n v="9.1962386192396348"/>
  </r>
  <r>
    <n v="1075"/>
    <s v="City of Cocoa Beach"/>
    <x v="0"/>
    <x v="0"/>
    <s v="BR3-5, BR7"/>
    <n v="0.59"/>
    <n v="0.64"/>
    <n v="9.3101612342581207E-3"/>
    <n v="10.136910725021197"/>
    <n v="1.8569762850842411"/>
    <n v="9.4376273267227737E-2"/>
    <n v="1.7288748622327956E-2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197813170911949"/>
    <n v="37.67688578443699"/>
  </r>
  <r>
    <n v="1076"/>
    <s v="City of Cocoa Beach"/>
    <x v="0"/>
    <x v="0"/>
    <s v="BR3-5, BR7"/>
    <n v="0.59"/>
    <n v="0.64"/>
    <n v="7.8452065995353898E-2"/>
    <n v="10.136910725021197"/>
    <n v="1.8569762850842411"/>
    <n v="0.79526158918837364"/>
    <n v="0.14568362606923599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193371602893137"/>
    <n v="317.48424712384667"/>
  </r>
  <r>
    <n v="1077"/>
    <s v="City of Cocoa Beach"/>
    <x v="0"/>
    <x v="0"/>
    <s v="BR3-5, BR7"/>
    <n v="0.59"/>
    <n v="0.64"/>
    <n v="7.2890600443324294E-2"/>
    <n v="8.7597005472687677"/>
    <n v="1.4194773279196737"/>
    <n v="0.6384998325941369"/>
    <n v="0.10346655474775056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54653868740132"/>
    <n v="294.97779453665908"/>
  </r>
  <r>
    <n v="1078"/>
    <s v="City of Cocoa Beach"/>
    <x v="0"/>
    <x v="0"/>
    <s v="BR3-5, BR7"/>
    <n v="0.59"/>
    <n v="0.64"/>
    <n v="4.6997659276031299E-4"/>
    <n v="8.7597005472687677"/>
    <n v="1.4194773279196737"/>
    <n v="4.1168542168060242E-3"/>
    <n v="6.6712111807620171E-4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5.353461549068339"/>
    <n v="1.9019277927897427"/>
  </r>
  <r>
    <n v="1079"/>
    <s v="City of Cocoa Beach"/>
    <x v="0"/>
    <x v="0"/>
    <s v="BR3-5, BR7"/>
    <n v="0.59"/>
    <n v="0.64"/>
    <n v="2.4966520207833701E-3"/>
    <n v="8.7597005472687677"/>
    <n v="1.4194773279196737"/>
    <n v="2.1869924072795761E-2"/>
    <n v="3.5439409392068319E-3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8.95243436867402"/>
    <n v="10.103592264805103"/>
  </r>
  <r>
    <n v="1080"/>
    <s v="City of Cocoa Beach"/>
    <x v="0"/>
    <x v="0"/>
    <s v="BR3-5, BR7"/>
    <n v="0.59"/>
    <n v="0.64"/>
    <n v="1.02976593849347E-3"/>
    <n v="9.9456634254991698"/>
    <n v="1.7438898703919621"/>
    <n v="1.0241705431299332E-2"/>
    <n v="1.7957983890134345E-3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529107253834169"/>
    <n v="4.16731490176105"/>
  </r>
  <r>
    <n v="1081"/>
    <s v="City of Cocoa Beach"/>
    <x v="0"/>
    <x v="0"/>
    <s v="BR3-5, BR7"/>
    <n v="0.59"/>
    <n v="0.64"/>
    <n v="0.116203990702534"/>
    <n v="9.9456634254991698"/>
    <n v="1.7438898703919621"/>
    <n v="1.155725780227238"/>
    <n v="0.20264696228527077"/>
    <x v="2"/>
    <s v="Fixed Single Family Units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1.418070051200502"/>
    <n v="470.26086608305928"/>
  </r>
  <r>
    <n v="1082"/>
    <s v="City of Cocoa Beach"/>
    <x v="0"/>
    <x v="0"/>
    <s v="BR3-5, BR7"/>
    <n v="0.59"/>
    <n v="0.64"/>
    <n v="6.6882153330278804E-2"/>
    <n v="9.9456634254991698"/>
    <n v="1.7438898703919621"/>
    <n v="0.66518738619558138"/>
    <n v="0.11663510970267524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6.812566222583484"/>
    <n v="270.66247174858029"/>
  </r>
  <r>
    <n v="1083"/>
    <s v="City of Cocoa Beach"/>
    <x v="0"/>
    <x v="0"/>
    <s v="BR3-5, BR7"/>
    <n v="0.59"/>
    <n v="0.64"/>
    <n v="4.1664985331088297E-2"/>
    <n v="9.8672962632328094"/>
    <n v="1.7833472465904383"/>
    <n v="0.41112075406509735"/>
    <n v="7.4303136869427314E-2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580433780229725"/>
    <n v="168.61221347631647"/>
  </r>
  <r>
    <n v="1084"/>
    <s v="City of Cocoa Beach"/>
    <x v="0"/>
    <x v="0"/>
    <s v="BR3-5, BR7"/>
    <n v="0.59"/>
    <n v="0.64"/>
    <n v="7.2833040532834198E-4"/>
    <n v="9.8672962632328094"/>
    <n v="1.7833472465904383"/>
    <n v="7.1866518868951863E-3"/>
    <n v="1.2988660229503967E-3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.9167524104701545"/>
    <n v="2.9474485784321947"/>
  </r>
  <r>
    <n v="1085"/>
    <s v="City of Cocoa Beach"/>
    <x v="0"/>
    <x v="0"/>
    <s v="BR3-5, BR7"/>
    <n v="0.59"/>
    <n v="0.64"/>
    <n v="6.4402542149026099E-3"/>
    <n v="9.8672962632328094"/>
    <n v="1.7833472465904383"/>
    <n v="6.3547896348977867E-2"/>
    <n v="1.1485209621489034E-2"/>
    <x v="14"/>
    <s v="Residential, High density; Multiple Dwelling Units, Low Rise &lt;Two stories or less&gt;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354630165447247"/>
    <n v="26.062784131467296"/>
  </r>
  <r>
    <n v="1086"/>
    <s v="FDOT District 5"/>
    <x v="0"/>
    <x v="0"/>
    <s v="BR3-5, BR7"/>
    <n v="0.59"/>
    <n v="0.64"/>
    <n v="4.6396401144982501E-4"/>
    <n v="10.115799686661761"/>
    <n v="1.7613689011664726"/>
    <n v="4.6933670016464733E-3"/>
    <n v="8.1721178102816703E-4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6.80795368868829"/>
    <n v="1.8775957394981924"/>
  </r>
  <r>
    <n v="1087"/>
    <s v="FDOT District 5"/>
    <x v="0"/>
    <x v="0"/>
    <s v="BR3-5, BR7"/>
    <n v="0.59"/>
    <n v="0.64"/>
    <n v="1.64110715317725E-4"/>
    <n v="8.9028021953563155"/>
    <n v="1.5077956406829105"/>
    <n v="1.4610452366121374E-3"/>
    <n v="2.4744542114541992E-4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.236668277230567"/>
    <n v="0.6641325022681922"/>
  </r>
  <r>
    <n v="1088"/>
    <s v="FDOT District 5"/>
    <x v="0"/>
    <x v="0"/>
    <s v="BR3-5, BR7"/>
    <n v="0.59"/>
    <n v="0.64"/>
    <n v="2.9599119093098002E-2"/>
    <n v="10.136910725021197"/>
    <n v="1.8569762850842411"/>
    <n v="0.3000436277860048"/>
    <n v="5.4964862215267155E-2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6.429200295361824"/>
    <n v="119.78338519928612"/>
  </r>
  <r>
    <n v="1089"/>
    <s v="FDOT District 5"/>
    <x v="0"/>
    <x v="0"/>
    <s v="BR3-5, BR7"/>
    <n v="0.59"/>
    <n v="0.64"/>
    <n v="1.6152579081601202E-2"/>
    <n v="9.8672962632328094"/>
    <n v="1.7833472465904383"/>
    <n v="0.15938228321345599"/>
    <n v="2.8805657430507815E-2"/>
    <x v="3"/>
    <s v="Residential, High Density"/>
    <s v="CB-17"/>
    <s v="3rd St South N Bioretention"/>
    <n v="1.8538044331200001"/>
    <x v="8"/>
    <s v="3rd St South N Bioretention"/>
    <s v="City of Cocoa Beach"/>
    <s v="Not provided"/>
    <s v="3rd St. South N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372561984417956"/>
    <n v="65.367168394701679"/>
  </r>
  <r>
    <n v="1090"/>
    <s v="City of Cocoa Beach"/>
    <x v="0"/>
    <x v="0"/>
    <s v="BR3-5, BR7"/>
    <n v="0.59"/>
    <n v="0.64"/>
    <n v="1.22049308674733E-3"/>
    <n v="9.4768971225364442"/>
    <n v="1.6345837971214197"/>
    <n v="1.1566487421871394E-2"/>
    <n v="1.9949982240958929E-3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.638812348773351"/>
    <n v="4.9391602865982485"/>
  </r>
  <r>
    <n v="1091"/>
    <s v="City of Cocoa Beach"/>
    <x v="0"/>
    <x v="0"/>
    <s v="BR3-5, BR7"/>
    <n v="0.59"/>
    <n v="0.64"/>
    <n v="0.18268681014752999"/>
    <n v="8.6519783792635963"/>
    <n v="1.4197397070881477"/>
    <n v="1.5806023315730628"/>
    <n v="0.25936771832772226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9.6186032451559"/>
    <n v="739.30729093330024"/>
  </r>
  <r>
    <n v="1092"/>
    <s v="Natural Lands"/>
    <x v="0"/>
    <x v="0"/>
    <s v="BR3-5, BR7"/>
    <n v="0.59"/>
    <n v="0.64"/>
    <n v="8.8740244948378996E-2"/>
    <n v="8.6519783792635963"/>
    <n v="1.4197397070881477"/>
    <n v="0.76777868066393062"/>
    <n v="0.12598804936994207"/>
    <x v="17"/>
    <s v="Hardwood Conifer Mixed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44398530596447"/>
    <n v="359.11903019469673"/>
  </r>
  <r>
    <n v="1093"/>
    <s v="City of Cocoa Beach"/>
    <x v="0"/>
    <x v="0"/>
    <s v="BR3-5, BR7"/>
    <n v="0.59"/>
    <n v="0.64"/>
    <n v="2.1084998474185501E-2"/>
    <n v="8.6519783792635963"/>
    <n v="1.4197397070881477"/>
    <n v="0.18242695092545888"/>
    <n v="2.9935209557694163E-2"/>
    <x v="1"/>
    <s v="Residential, Medium Density-Two-five dwellingunits per acre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47194249870473"/>
    <n v="85.327961491551676"/>
  </r>
  <r>
    <n v="1094"/>
    <s v="City of Cocoa Beach"/>
    <x v="0"/>
    <x v="0"/>
    <s v="BR3-5, BR7"/>
    <n v="0.59"/>
    <n v="0.64"/>
    <n v="4.2632789609338903E-2"/>
    <n v="8.6519783792635963"/>
    <n v="1.4197397070881477"/>
    <n v="0.36885797394769387"/>
    <n v="6.0527464232313442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038447204793513"/>
    <n v="172.52877843538121"/>
  </r>
  <r>
    <n v="1095"/>
    <s v="City of Cocoa Beach"/>
    <x v="0"/>
    <x v="0"/>
    <s v="BR3-5, BR7"/>
    <n v="0.59"/>
    <n v="0.64"/>
    <n v="5.8610665682597402E-2"/>
    <n v="8.6519783792635963"/>
    <n v="1.4197397070881477"/>
    <n v="0.50709821228007956"/>
    <n v="8.3211889328452179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9.812799007163591"/>
    <n v="237.18894883875871"/>
  </r>
  <r>
    <n v="1096"/>
    <s v="City of Cocoa Beach"/>
    <x v="0"/>
    <x v="0"/>
    <s v="BR3-5, BR7"/>
    <n v="0.59"/>
    <n v="0.64"/>
    <n v="5.6932628560976903E-2"/>
    <n v="8.6519783792635963"/>
    <n v="1.4197397070881477"/>
    <n v="0.49257987138421727"/>
    <n v="8.0829513396919656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8.839685045357456"/>
    <n v="230.39817353610286"/>
  </r>
  <r>
    <n v="1097"/>
    <s v="City of Cocoa Beach"/>
    <x v="0"/>
    <x v="0"/>
    <s v="BR3-5, BR7"/>
    <n v="0.59"/>
    <n v="0.64"/>
    <n v="4.8451543586314802E-2"/>
    <n v="8.6519783792635963"/>
    <n v="1.4197397070881477"/>
    <n v="0.41920170755074343"/>
    <n v="6.8788580299203192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565651085127527"/>
    <n v="196.07644033747147"/>
  </r>
  <r>
    <n v="1098"/>
    <s v="City of Cocoa Beach"/>
    <x v="0"/>
    <x v="0"/>
    <s v="BR3-5, BR7"/>
    <n v="0.59"/>
    <n v="0.64"/>
    <n v="0.259838389110642"/>
    <n v="8.0017926262209613"/>
    <n v="1.1771245408046274"/>
    <n v="2.079172905994668"/>
    <n v="0.30586214446527854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1.5185041627652"/>
    <n v="1051.5286537584727"/>
  </r>
  <r>
    <n v="1099"/>
    <s v="City of Cocoa Beach"/>
    <x v="0"/>
    <x v="0"/>
    <s v="BR3-5, BR7"/>
    <n v="0.59"/>
    <n v="0.64"/>
    <n v="8.2775576920560506E-2"/>
    <n v="8.0017926262209613"/>
    <n v="1.1771245408046274"/>
    <n v="0.66235300103412709"/>
    <n v="9.743716297245289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9.939352333105091"/>
    <n v="334.98087507883537"/>
  </r>
  <r>
    <n v="1100"/>
    <s v="City of Cocoa Beach"/>
    <x v="0"/>
    <x v="0"/>
    <s v="BR3-5, BR7"/>
    <n v="0.59"/>
    <n v="0.64"/>
    <n v="9.64527911743287E-2"/>
    <n v="8.0017926262209613"/>
    <n v="1.1771245408046274"/>
    <n v="0.77179523319717358"/>
    <n v="0.11353694752040629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1.129057748600985"/>
    <n v="390.33059742223833"/>
  </r>
  <r>
    <n v="1101"/>
    <s v="City of Cocoa Beach"/>
    <x v="0"/>
    <x v="0"/>
    <s v="BR3-5, BR7"/>
    <n v="0.59"/>
    <n v="0.64"/>
    <n v="0.100080278573408"/>
    <n v="8.0017926262209613"/>
    <n v="1.1771245408046274"/>
    <n v="0.80082163511883575"/>
    <n v="0.11780695195932207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2.075878441312284"/>
    <n v="405.01051810037626"/>
  </r>
  <r>
    <n v="1102"/>
    <s v="City of Cocoa Beach"/>
    <x v="0"/>
    <x v="0"/>
    <s v="BR3-5, BR7"/>
    <n v="0.59"/>
    <n v="0.64"/>
    <n v="7.59375446609174E-2"/>
    <n v="8.0017926262209613"/>
    <n v="1.1771245408046274"/>
    <n v="0.60763648492105382"/>
    <n v="8.9387947388813283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93819812514694"/>
    <n v="307.30834031232024"/>
  </r>
  <r>
    <n v="1103"/>
    <s v="City of Cocoa Beach"/>
    <x v="0"/>
    <x v="0"/>
    <s v="BR3-5, BR7"/>
    <n v="0.59"/>
    <n v="0.64"/>
    <n v="7.9093006657269E-3"/>
    <n v="8.9028021953563155"/>
    <n v="1.5077956406829105"/>
    <n v="7.0414939330566612E-2"/>
    <n v="1.1925609064633462E-2"/>
    <x v="1"/>
    <s v="Residential, Medium Density-Two-five dwellingunits per acre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5.699010982539271"/>
    <n v="32.007804195789504"/>
  </r>
  <r>
    <n v="1104"/>
    <s v="City of Cocoa Beach"/>
    <x v="0"/>
    <x v="0"/>
    <s v="BR3-5, BR7"/>
    <n v="0.59"/>
    <n v="0.64"/>
    <n v="0.182189416050582"/>
    <n v="8.9028021953563155"/>
    <n v="1.5077956406829105"/>
    <n v="1.6219963331858065"/>
    <n v="0.27470440729963264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7.75809455883046"/>
    <n v="737.29440843760176"/>
  </r>
  <r>
    <n v="1105"/>
    <s v="Natural Lands"/>
    <x v="0"/>
    <x v="0"/>
    <s v="BR3-5, BR7"/>
    <n v="0.59"/>
    <n v="0.64"/>
    <n v="9.4271704159524905E-2"/>
    <n v="8.9028021953563155"/>
    <n v="1.5077956406829105"/>
    <n v="0.83928233475139946"/>
    <n v="0.14214246457148066"/>
    <x v="17"/>
    <s v="Hardwood Conifer Mixed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2.77756196521615"/>
    <n v="381.50405142856607"/>
  </r>
  <r>
    <n v="1106"/>
    <s v="City of Cocoa Beach"/>
    <x v="0"/>
    <x v="0"/>
    <s v="BR3-5, BR7"/>
    <n v="0.59"/>
    <n v="0.64"/>
    <n v="2.5613093033474898E-3"/>
    <n v="8.9028021953563155"/>
    <n v="1.5077956406829105"/>
    <n v="2.2802830088828586E-2"/>
    <n v="3.8619310020279276E-3"/>
    <x v="1"/>
    <s v="Residential, Medium Density-Two-five dwellingunits per acre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859787991616962"/>
    <n v="10.365251004004669"/>
  </r>
  <r>
    <n v="1107"/>
    <s v="City of Cocoa Beach"/>
    <x v="0"/>
    <x v="0"/>
    <s v="BR3-5, BR7"/>
    <n v="0.59"/>
    <n v="0.64"/>
    <n v="8.0070380791156498E-2"/>
    <n v="8.9028021953563155"/>
    <n v="1.5077956406829105"/>
    <n v="0.71285076189052421"/>
    <n v="0.1207297711047264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3.183564767239005"/>
    <n v="324.03333474870527"/>
  </r>
  <r>
    <n v="1108"/>
    <s v="City of Cocoa Beach"/>
    <x v="0"/>
    <x v="0"/>
    <s v="BR3-5, BR7"/>
    <n v="0.59"/>
    <n v="0.64"/>
    <n v="6.8704302843121401E-3"/>
    <n v="8.9028021953563155"/>
    <n v="1.5077956406829105"/>
    <n v="6.1166081818216637E-2"/>
    <n v="1.0359204832301695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5.258683259681796"/>
    <n v="27.803644920720025"/>
  </r>
  <r>
    <n v="1109"/>
    <s v="City of Cocoa Beach"/>
    <x v="0"/>
    <x v="0"/>
    <s v="BR3-5, BR7"/>
    <n v="0.59"/>
    <n v="0.64"/>
    <n v="5.3905353826503202E-2"/>
    <n v="8.9028021953563155"/>
    <n v="1.5077956406829105"/>
    <n v="0.47990870238805167"/>
    <n v="8.1278257509071375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166284337530989"/>
    <n v="218.14722733452908"/>
  </r>
  <r>
    <n v="1110"/>
    <s v="City of Cocoa Beach"/>
    <x v="0"/>
    <x v="0"/>
    <s v="BR3-5, BR7"/>
    <n v="0.59"/>
    <n v="0.64"/>
    <n v="2.3337031631056E-2"/>
    <n v="8.6960428537051477"/>
    <n v="1.4257822193636989"/>
    <n v="0.20293982714193551"/>
    <n v="3.3273524752287863E-2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3.938261289869473"/>
    <n v="94.44161633589097"/>
  </r>
  <r>
    <n v="1111"/>
    <s v="Natural Lands"/>
    <x v="0"/>
    <x v="0"/>
    <s v="BR3-5, BR7"/>
    <n v="0.59"/>
    <n v="0.64"/>
    <n v="6.3263389978429297E-3"/>
    <n v="8.6960428537051477"/>
    <n v="1.4257822193636989"/>
    <n v="5.5014115032308193E-2"/>
    <n v="9.0199816567916105E-3"/>
    <x v="17"/>
    <s v="Hardwood Conifer Mixed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4.519454824535995"/>
    <n v="25.60178560370024"/>
  </r>
  <r>
    <n v="1112"/>
    <s v="City of Cocoa Beach"/>
    <x v="0"/>
    <x v="0"/>
    <s v="BR3-5, BR7"/>
    <n v="0.59"/>
    <n v="0.64"/>
    <n v="1.24853286742054E-3"/>
    <n v="8.6960428537051477"/>
    <n v="1.4257822193636989"/>
    <n v="1.0857295319348384E-2"/>
    <n v="1.7801359626593803E-3"/>
    <x v="1"/>
    <s v="Residential, Medium Density-Two-five dwellingunits per acre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.9986810485162625"/>
    <n v="5.0526332530983185"/>
  </r>
  <r>
    <n v="1113"/>
    <s v="City of Cocoa Beach"/>
    <x v="0"/>
    <x v="0"/>
    <s v="BR3-5, BR7"/>
    <n v="0.59"/>
    <n v="0.64"/>
    <n v="8.5817622058314905E-3"/>
    <n v="8.6960428537051477"/>
    <n v="1.4257822193636989"/>
    <n v="7.4627371902217854E-2"/>
    <n v="1.2235723963881935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988942771789866"/>
    <n v="34.729159498178745"/>
  </r>
  <r>
    <n v="1114"/>
    <s v="City of Cocoa Beach"/>
    <x v="0"/>
    <x v="0"/>
    <s v="BR3-5, BR7"/>
    <n v="0.59"/>
    <n v="0.64"/>
    <n v="1.7500682923061801E-2"/>
    <n v="8.6960428537051477"/>
    <n v="1.4257822193636989"/>
    <n v="0.1521866886680513"/>
    <n v="2.4952162538423438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417767501150635"/>
    <n v="70.822751083578524"/>
  </r>
  <r>
    <n v="1115"/>
    <s v="City of Cocoa Beach"/>
    <x v="0"/>
    <x v="0"/>
    <s v="BR3-5, BR7"/>
    <n v="0.59"/>
    <n v="0.64"/>
    <n v="2.4340030775368399E-3"/>
    <n v="7.9930859852977703"/>
    <n v="1.1737081434020205"/>
    <n v="1.9455195887231356E-2"/>
    <n v="2.8568092331705684E-3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360955277757963"/>
    <n v="9.8500609864713358"/>
  </r>
  <r>
    <n v="1116"/>
    <s v="City of Cocoa Beach"/>
    <x v="0"/>
    <x v="0"/>
    <s v="BR3-5, BR7"/>
    <n v="0.59"/>
    <n v="0.64"/>
    <n v="2.58208426830818E-3"/>
    <n v="7.9930859852977703"/>
    <n v="1.1737081434020205"/>
    <n v="2.063882157787196E-2"/>
    <n v="3.0306133326635583E-3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518187508816791"/>
    <n v="10.449324304380962"/>
  </r>
  <r>
    <n v="1117"/>
    <s v="City of Cocoa Beach"/>
    <x v="0"/>
    <x v="0"/>
    <s v="BR3-5, BR7"/>
    <n v="0.59"/>
    <n v="0.64"/>
    <n v="5.2285549733509596E-3"/>
    <n v="7.9930859852977703"/>
    <n v="1.1737081434020205"/>
    <n v="4.1792289480850509E-2"/>
    <n v="6.1367975504471551E-3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724939720720997"/>
    <n v="21.159211273776783"/>
  </r>
  <r>
    <n v="1118"/>
    <s v="City of Cocoa Beach"/>
    <x v="0"/>
    <x v="0"/>
    <s v="BR3-5, BR7"/>
    <n v="0.59"/>
    <n v="0.64"/>
    <n v="0.195983807870803"/>
    <n v="8.7597005472687677"/>
    <n v="1.4194773279196737"/>
    <n v="1.7167594690616901"/>
    <n v="0.27819457191197017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0.79916784610261"/>
    <n v="793.11833156836644"/>
  </r>
  <r>
    <n v="1119"/>
    <s v="City of Cocoa Beach"/>
    <x v="0"/>
    <x v="0"/>
    <s v="BR3-5, BR7"/>
    <n v="0.59"/>
    <n v="0.64"/>
    <n v="7.2339459256622093E-2"/>
    <n v="8.7597005472687677"/>
    <n v="1.4194773279196737"/>
    <n v="0.63367200083935926"/>
    <n v="0.10268422232874404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5.04554522946115"/>
    <n v="292.74740528560437"/>
  </r>
  <r>
    <n v="1120"/>
    <s v="City of Cocoa Beach"/>
    <x v="0"/>
    <x v="0"/>
    <s v="BR3-5, BR7"/>
    <n v="0.59"/>
    <n v="0.64"/>
    <n v="0.144455542180842"/>
    <n v="8.7597005472687677"/>
    <n v="1.4194773279196737"/>
    <n v="1.2653872918975282"/>
    <n v="0.2050513670180493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4.33354246180397"/>
    <n v="584.59083862581542"/>
  </r>
  <r>
    <n v="1121"/>
    <s v="City of Cocoa Beach"/>
    <x v="0"/>
    <x v="0"/>
    <s v="BR3-5, BR7"/>
    <n v="0.59"/>
    <n v="0.64"/>
    <n v="2.57779431332587E-2"/>
    <n v="8.7597005472687677"/>
    <n v="1.4194773279196737"/>
    <n v="0.22580706257186942"/>
    <n v="3.6591205838063363E-2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512398547518842"/>
    <n v="104.31963472508976"/>
  </r>
  <r>
    <n v="1122"/>
    <s v="City of Cocoa Beach"/>
    <x v="0"/>
    <x v="0"/>
    <s v="BR3-5, BR7"/>
    <n v="0.59"/>
    <n v="0.64"/>
    <n v="0.10334947216952001"/>
    <n v="8.7597005472687677"/>
    <n v="1.4194773279196737"/>
    <n v="0.90531042792328265"/>
    <n v="0.14670223259709894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3.972997329211836"/>
    <n v="418.24047520087015"/>
  </r>
  <r>
    <n v="1123"/>
    <s v="City of Cocoa Beach"/>
    <x v="0"/>
    <x v="0"/>
    <s v="BR3-5, BR7"/>
    <n v="0.59"/>
    <n v="0.64"/>
    <n v="0.26124667063532497"/>
    <n v="9.8672962632328094"/>
    <n v="1.7833472465904383"/>
    <n v="2.5777982969419546"/>
    <n v="0.46589353075842588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72629733000809"/>
    <n v="1057.2277668911834"/>
  </r>
  <r>
    <n v="1124"/>
    <s v="City of Cocoa Beach"/>
    <x v="0"/>
    <x v="0"/>
    <s v="BR3-5, BR7"/>
    <n v="0.59"/>
    <n v="0.64"/>
    <n v="1.9811341254054E-2"/>
    <n v="9.8672962632328094"/>
    <n v="1.7833472465904383"/>
    <n v="0.19548437352575704"/>
    <n v="3.5330500876680764E-2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0.111637737837796"/>
    <n v="80.173653590326396"/>
  </r>
  <r>
    <n v="1125"/>
    <s v="City of Cocoa Beach"/>
    <x v="0"/>
    <x v="0"/>
    <s v="BR3-5, BR7"/>
    <n v="0.59"/>
    <n v="0.64"/>
    <n v="0.30716249918179001"/>
    <n v="9.583083659390601"/>
    <n v="1.695288249462561"/>
    <n v="2.9435639266865907"/>
    <n v="0.52072897553844211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8.90409562582516"/>
    <n v="1243.042532534263"/>
  </r>
  <r>
    <n v="1126"/>
    <s v="FDOT District 5"/>
    <x v="0"/>
    <x v="0"/>
    <s v="BR3-5, BR7"/>
    <n v="0.59"/>
    <n v="0.64"/>
    <n v="3.7820967243139099E-5"/>
    <n v="8.6519783792635963"/>
    <n v="1.4197397070881477"/>
    <n v="3.2722619087047618E-4"/>
    <n v="5.3695928955564734E-5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.913771437932986"/>
    <n v="0.15305602418927755"/>
  </r>
  <r>
    <n v="1127"/>
    <s v="FDOT District 5"/>
    <x v="0"/>
    <x v="0"/>
    <s v="BR3-5, BR7"/>
    <n v="0.59"/>
    <n v="0.64"/>
    <n v="1.21928584917042E-4"/>
    <n v="8.6519783792635963"/>
    <n v="1.4197397070881477"/>
    <n v="1.0549234805164527E-3"/>
    <n v="1.7310685343579354E-4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479402658147499"/>
    <n v="0.49342747694567479"/>
  </r>
  <r>
    <n v="1128"/>
    <s v="FDOT District 5"/>
    <x v="0"/>
    <x v="0"/>
    <s v="BR3-5, BR7"/>
    <n v="0.59"/>
    <n v="0.64"/>
    <n v="2.0505849913390799E-4"/>
    <n v="8.6519783792635963"/>
    <n v="1.4197397070881477"/>
    <n v="1.7741617009908149E-3"/>
    <n v="2.9112969349630969E-4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017658802889144"/>
    <n v="0.82984230418776095"/>
  </r>
  <r>
    <n v="1129"/>
    <s v="FDOT District 5"/>
    <x v="0"/>
    <x v="0"/>
    <s v="BR3-5, BR7"/>
    <n v="0.59"/>
    <n v="0.64"/>
    <n v="2.49174438731826E-4"/>
    <n v="8.6519783792635963"/>
    <n v="1.4197397070881477"/>
    <n v="2.1558518565729001E-3"/>
    <n v="3.5376284465897626E-4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043844114834393"/>
    <n v="1.0083731776798037"/>
  </r>
  <r>
    <n v="1130"/>
    <s v="FDOT District 5"/>
    <x v="0"/>
    <x v="0"/>
    <s v="BR3-5, BR7"/>
    <n v="0.59"/>
    <n v="0.64"/>
    <n v="2.1019078033912699E-4"/>
    <n v="8.6519783792635963"/>
    <n v="1.4197397070881477"/>
    <n v="1.8185660870146706E-3"/>
    <n v="2.9841619691130136E-4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3.970865648065285"/>
    <n v="0.85061190934466391"/>
  </r>
  <r>
    <n v="1131"/>
    <s v="FDOT District 5"/>
    <x v="0"/>
    <x v="0"/>
    <s v="BR3-5, BR7"/>
    <n v="0.59"/>
    <n v="0.64"/>
    <n v="1.2042462604191001E-3"/>
    <n v="8.9028021953563155"/>
    <n v="1.5077956406829105"/>
    <n v="1.0721166251008798E-2"/>
    <n v="1.8157572617686162E-3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246662504210221"/>
    <n v="4.8734117131282311"/>
  </r>
  <r>
    <n v="1132"/>
    <s v="FDOT District 5"/>
    <x v="0"/>
    <x v="0"/>
    <s v="BR3-5, BR7"/>
    <n v="0.59"/>
    <n v="0.64"/>
    <n v="1.50572066524783E-5"/>
    <n v="8.9028021953563155"/>
    <n v="1.5077956406829105"/>
    <n v="1.3405133244161752E-4"/>
    <n v="2.2703190551468501E-5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.1046844683215191"/>
    <n v="6.0934353444985954E-2"/>
  </r>
  <r>
    <n v="1133"/>
    <s v="FDOT District 5"/>
    <x v="0"/>
    <x v="0"/>
    <s v="BR3-5, BR7"/>
    <n v="0.59"/>
    <n v="0.64"/>
    <n v="7.8586831534723801E-6"/>
    <n v="8.9028021953563155"/>
    <n v="1.5077956406829105"/>
    <n v="6.9964301631343596E-5"/>
    <n v="1.1849288200313882E-5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.7366385088173644"/>
    <n v="3.1802962391236381E-2"/>
  </r>
  <r>
    <n v="1134"/>
    <s v="FDOT District 5"/>
    <x v="0"/>
    <x v="0"/>
    <s v="BR3-5, BR7"/>
    <n v="0.59"/>
    <n v="0.64"/>
    <n v="4.1457472230456398E-5"/>
    <n v="8.6960428537051477"/>
    <n v="1.4257822193636989"/>
    <n v="3.6051595512234E-4"/>
    <n v="5.9109326765949036E-5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.842592333671389"/>
    <n v="0.167772437752292"/>
  </r>
  <r>
    <n v="1135"/>
    <s v="FDOT District 5"/>
    <x v="0"/>
    <x v="0"/>
    <s v="BR3-5, BR7"/>
    <n v="0.59"/>
    <n v="0.64"/>
    <n v="3.9021596855291303E-5"/>
    <n v="8.6960428537051477"/>
    <n v="1.4257822193636989"/>
    <n v="3.3933347847361922E-4"/>
    <n v="5.5636298967452764E-5"/>
    <x v="2"/>
    <s v="Fixed Single Family Units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.6005577878676789"/>
    <n v="0.15791479984613924"/>
  </r>
  <r>
    <n v="1136"/>
    <s v="FDOT District 5"/>
    <x v="0"/>
    <x v="0"/>
    <s v="BR3-5, BR7"/>
    <n v="0.59"/>
    <n v="0.64"/>
    <n v="4.4396926906032801E-2"/>
    <n v="9.8672962632328094"/>
    <n v="1.7833472465904383"/>
    <n v="0.43807763095891761"/>
    <n v="7.9175137354950548E-2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7.974839563469743"/>
    <n v="179.66798878450206"/>
  </r>
  <r>
    <n v="1137"/>
    <s v="FDOT District 5"/>
    <x v="0"/>
    <x v="0"/>
    <s v="BR3-5, BR7"/>
    <n v="0.59"/>
    <n v="0.64"/>
    <n v="5.5947050294193799E-2"/>
    <n v="9.8672962632328094"/>
    <n v="1.7833472465904383"/>
    <n v="0.55204612030679656"/>
    <n v="9.9773018097007282E-2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27928360827839"/>
    <n v="226.40967979739386"/>
  </r>
  <r>
    <n v="1138"/>
    <s v="FDOT District 5"/>
    <x v="0"/>
    <x v="0"/>
    <s v="BR3-5, BR7"/>
    <n v="0.59"/>
    <n v="0.64"/>
    <n v="3.50319427619524E-2"/>
    <n v="9.583083659390601"/>
    <n v="1.695288249462561"/>
    <n v="0.33571403823877288"/>
    <n v="5.9389240920182919E-2"/>
    <x v="16"/>
    <s v="High Density Under Construction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87419997744159"/>
    <n v="141.76924255535633"/>
  </r>
  <r>
    <n v="1139"/>
    <s v="FDOT District 5"/>
    <x v="0"/>
    <x v="0"/>
    <s v="BR3-5, BR7"/>
    <n v="0.59"/>
    <n v="0.64"/>
    <n v="7.6250484075852804E-2"/>
    <n v="9.583083659390601"/>
    <n v="1.695288249462561"/>
    <n v="0.73071476796792822"/>
    <n v="0.12926654966962539"/>
    <x v="3"/>
    <s v="Residential, High Density"/>
    <s v="CB-18"/>
    <s v="3rd St South S Bioretention"/>
    <n v="4.0744780953699999"/>
    <x v="9"/>
    <s v="3rd St South S Bioretention"/>
    <s v="City of Cocoa Beach"/>
    <s v="Not provided"/>
    <s v="3rd St. South S Bioretention"/>
    <s v="Not provided."/>
    <x v="1"/>
    <x v="1"/>
    <s v="2013"/>
    <m/>
    <m/>
    <s v="Outside Model Boundary"/>
    <s v="Not provided"/>
    <s v="Not provided"/>
    <s v="Not provided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6.37622490671724"/>
    <n v="308.57476119347388"/>
  </r>
  <r>
    <n v="1140"/>
    <s v="City of Cocoa Beach"/>
    <x v="0"/>
    <x v="0"/>
    <s v="BR3-5, BR7"/>
    <n v="0.59"/>
    <n v="0.64"/>
    <n v="4.2595169699756297E-2"/>
    <n v="9.2335187263772784"/>
    <n v="1.3579933179922863"/>
    <n v="0.39330329707591782"/>
    <n v="5.784395583101655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198086431700403"/>
    <n v="172.37653606267676"/>
  </r>
  <r>
    <n v="1141"/>
    <s v="City of Cocoa Beach"/>
    <x v="0"/>
    <x v="0"/>
    <s v="BR3-5, BR7"/>
    <n v="0.59"/>
    <n v="0.64"/>
    <n v="0.12731761326588101"/>
    <n v="11.625455114458296"/>
    <n v="1.534856384810416"/>
    <n v="1.4801251983024597"/>
    <n v="0.19541425161996079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1.04475863902769"/>
    <n v="515.23610092966965"/>
  </r>
  <r>
    <n v="1142"/>
    <s v="City of Cocoa Beach"/>
    <x v="0"/>
    <x v="0"/>
    <s v="BR3-5, BR7"/>
    <n v="0.59"/>
    <n v="0.64"/>
    <n v="6.9937334189353703E-2"/>
    <n v="9.2289276646262728"/>
    <n v="1.3573238323050023"/>
    <n v="0.64544659829033924"/>
    <n v="9.4927610463089229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333517288725332"/>
    <n v="283.02635002972124"/>
  </r>
  <r>
    <n v="1143"/>
    <s v="City of Cocoa Beach"/>
    <x v="0"/>
    <x v="0"/>
    <s v="BR3-5, BR7"/>
    <n v="0.59"/>
    <n v="0.64"/>
    <n v="0.107512190046825"/>
    <n v="9.2289276646262728"/>
    <n v="1.3573238323050023"/>
    <n v="0.99222222500770063"/>
    <n v="0.1459288578138602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3.545234307845988"/>
    <n v="435.08639677728479"/>
  </r>
  <r>
    <n v="1144"/>
    <s v="City of Cocoa Beach"/>
    <x v="0"/>
    <x v="0"/>
    <s v="BR3-5, BR7"/>
    <n v="0.59"/>
    <n v="0.64"/>
    <n v="7.8372097920045194E-2"/>
    <n v="11.620405713354641"/>
    <n v="1.5341880191229347"/>
    <n v="0.91071557443768258"/>
    <n v="0.1202375336624628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70509500098277"/>
    <n v="317.16062780469656"/>
  </r>
  <r>
    <n v="1145"/>
    <s v="City of Cocoa Beach"/>
    <x v="0"/>
    <x v="0"/>
    <s v="BR3-5, BR7"/>
    <n v="0.59"/>
    <n v="0.64"/>
    <n v="0.53939135574786801"/>
    <n v="11.620405713354641"/>
    <n v="1.5341880191229347"/>
    <n v="6.267946392066631"/>
    <n v="0.82752775560685576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7.33224477660704"/>
    <n v="2182.8393721953034"/>
  </r>
  <r>
    <n v="1146"/>
    <s v="City of Cocoa Beach"/>
    <x v="0"/>
    <x v="0"/>
    <s v="BR3-5, BR7"/>
    <n v="0.59"/>
    <n v="0.64"/>
    <n v="2.1454629676242198E-3"/>
    <n v="11.579550042135651"/>
    <n v="1.5286200724267165"/>
    <n v="2.4843495797153513E-2"/>
    <n v="3.2795977569585731E-3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36938392469823"/>
    <n v="8.6823805895514212"/>
  </r>
  <r>
    <n v="1147"/>
    <s v="City of Cocoa Beach"/>
    <x v="0"/>
    <x v="0"/>
    <s v="BR3-5, BR7"/>
    <n v="0.59"/>
    <n v="0.64"/>
    <n v="0.47742420317850298"/>
    <n v="11.579550042135651"/>
    <n v="1.5286200724267165"/>
    <n v="5.5283574520322141"/>
    <n v="0.72980022004099065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75.07354506340639"/>
    <n v="1932.0672028421277"/>
  </r>
  <r>
    <n v="1148"/>
    <s v="City of Cocoa Beach"/>
    <x v="0"/>
    <x v="0"/>
    <s v="BR3-5, BR7"/>
    <n v="0.59"/>
    <n v="0.64"/>
    <n v="3.3191439103403102E-2"/>
    <n v="10.769951115284774"/>
    <n v="1.4723322428641266"/>
    <n v="0.35747017658960289"/>
    <n v="4.8868825979001565E-2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1.090455811861943"/>
    <n v="134.32098850430532"/>
  </r>
  <r>
    <n v="1149"/>
    <s v="City of Cocoa Beach"/>
    <x v="0"/>
    <x v="0"/>
    <s v="BR3-5, BR7"/>
    <n v="0.59"/>
    <n v="0.64"/>
    <n v="0.100884822914662"/>
    <n v="10.769951115284774"/>
    <n v="1.4723322428641266"/>
    <n v="1.086524611065071"/>
    <n v="0.14853597759289452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760522903261787"/>
    <n v="408.26639353488832"/>
  </r>
  <r>
    <n v="1150"/>
    <s v="City of Cocoa Beach"/>
    <x v="0"/>
    <x v="0"/>
    <s v="BR3-5, BR7"/>
    <n v="0.59"/>
    <n v="0.64"/>
    <n v="8.7186162114088597E-2"/>
    <n v="10.769951115284774"/>
    <n v="1.4723322428641266"/>
    <n v="0.93899070389802763"/>
    <n v="0.1283669976121514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196660105604863"/>
    <n v="352.82988009580686"/>
  </r>
  <r>
    <n v="1151"/>
    <s v="City of Cocoa Beach"/>
    <x v="0"/>
    <x v="0"/>
    <s v="BR3-5, BR7"/>
    <n v="0.59"/>
    <n v="0.64"/>
    <n v="0.25190378020528698"/>
    <n v="9.2316823083482653"/>
    <n v="1.3577255246482587"/>
    <n v="2.3254956711271979"/>
    <n v="0.34201619214010293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7.42736535398579"/>
    <n v="1019.4184307506025"/>
  </r>
  <r>
    <n v="1152"/>
    <s v="City of Cocoa Beach"/>
    <x v="0"/>
    <x v="0"/>
    <s v="BR3-5, BR7"/>
    <n v="0.59"/>
    <n v="0.64"/>
    <n v="9.3452559502842494E-2"/>
    <n v="9.2316823083482653"/>
    <n v="1.3577255246482587"/>
    <n v="0.86272434023225464"/>
    <n v="0.12688292538071944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7.006565390922972"/>
    <n v="378.18909061379617"/>
  </r>
  <r>
    <n v="1153"/>
    <s v="City of Cocoa Beach"/>
    <x v="0"/>
    <x v="0"/>
    <s v="BR3-5, BR7"/>
    <n v="0.59"/>
    <n v="0.64"/>
    <n v="1.7406306627341599E-2"/>
    <n v="9.2316823083482653"/>
    <n v="1.3577255246482587"/>
    <n v="0.16068949294531459"/>
    <n v="2.3632986797795835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934386571782646"/>
    <n v="70.440823765121053"/>
  </r>
  <r>
    <n v="1154"/>
    <s v="City of Cocoa Beach"/>
    <x v="0"/>
    <x v="0"/>
    <s v="BR3-5, BR7"/>
    <n v="0.59"/>
    <n v="0.64"/>
    <n v="2.02846085710487E-2"/>
    <n v="9.2316823083482653"/>
    <n v="1.3577255246482587"/>
    <n v="0.18726106207711987"/>
    <n v="2.7540930814411661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5.847410934340573"/>
    <n v="82.088898471618606"/>
  </r>
  <r>
    <n v="1155"/>
    <s v="City of Cocoa Beach"/>
    <x v="0"/>
    <x v="0"/>
    <s v="BR3-5, BR7"/>
    <n v="0.59"/>
    <n v="0.64"/>
    <n v="0.34560441250735602"/>
    <n v="11.558518110403499"/>
    <n v="1.5296741483322933"/>
    <n v="3.994674861001636"/>
    <n v="0.52866213536207241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8.03811840496749"/>
    <n v="1398.6114363651723"/>
  </r>
  <r>
    <n v="1156"/>
    <s v="City of Cocoa Beach"/>
    <x v="0"/>
    <x v="0"/>
    <s v="BR3-5, BR7"/>
    <n v="0.59"/>
    <n v="0.64"/>
    <n v="7.27320870300176E-2"/>
    <n v="10.660837385521925"/>
    <n v="1.4639972397383221"/>
    <n v="0.77538495253664586"/>
    <n v="0.10647957465235318"/>
    <x v="1"/>
    <s v="Residential, Medium Density-Two-five dwellingunits per acre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477048110175232"/>
    <n v="294.33631351198244"/>
  </r>
  <r>
    <n v="1157"/>
    <s v="City of Cocoa Beach"/>
    <x v="0"/>
    <x v="0"/>
    <s v="BR3-5, BR7"/>
    <n v="0.59"/>
    <n v="0.64"/>
    <n v="7.0600907213627495E-2"/>
    <n v="10.660837385521925"/>
    <n v="1.4639972397383221"/>
    <n v="0.75266479107480455"/>
    <n v="0.10335953328377205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8.90863205181934"/>
    <n v="285.71173478473486"/>
  </r>
  <r>
    <n v="1158"/>
    <s v="City of Cocoa Beach"/>
    <x v="0"/>
    <x v="0"/>
    <s v="BR3-5, BR7"/>
    <n v="0.59"/>
    <n v="0.64"/>
    <n v="5.2131877727205497E-2"/>
    <n v="10.660837385521925"/>
    <n v="1.4639972397383221"/>
    <n v="0.55576947105165009"/>
    <n v="7.6320925095004558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2.568544471143966"/>
    <n v="210.97022419211325"/>
  </r>
  <r>
    <n v="1159"/>
    <s v="City of Cocoa Beach"/>
    <x v="0"/>
    <x v="0"/>
    <s v="BR3-5, BR7"/>
    <n v="0.59"/>
    <n v="0.64"/>
    <n v="1.59571944869E-2"/>
    <n v="10.660837385521925"/>
    <n v="1.4639972397383221"/>
    <n v="0.17011705555398787"/>
    <n v="2.336128868278917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6.396681371979213"/>
    <n v="64.57647499279733"/>
  </r>
  <r>
    <n v="1160"/>
    <s v="City of Cocoa Beach"/>
    <x v="0"/>
    <x v="0"/>
    <s v="BR3-5, BR7"/>
    <n v="0.59"/>
    <n v="0.64"/>
    <n v="0.29614673591555202"/>
    <n v="10.660837385521925"/>
    <n v="1.4639972397383221"/>
    <n v="3.1571721938488055"/>
    <n v="0.43355800393788196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5416574264512"/>
    <n v="1198.4633202126499"/>
  </r>
  <r>
    <n v="1161"/>
    <s v="City of Cocoa Beach"/>
    <x v="0"/>
    <x v="0"/>
    <s v="BR3-5, BR7"/>
    <n v="0.59"/>
    <n v="0.64"/>
    <n v="3.5120687966926702E-5"/>
    <n v="11.620405713354641"/>
    <n v="1.5341880191229347"/>
    <n v="4.0811664310782061E-4"/>
    <n v="5.3881738702213963E-5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.0419885494312573"/>
    <n v="0.14212838165806357"/>
  </r>
  <r>
    <n v="1162"/>
    <s v="City of Cocoa Beach"/>
    <x v="0"/>
    <x v="0"/>
    <s v="BR3-5, BR7"/>
    <n v="0.59"/>
    <n v="0.64"/>
    <n v="7.2688351863059802E-2"/>
    <n v="11.350942464772352"/>
    <n v="1.497452820435913"/>
    <n v="0.82508129985672007"/>
    <n v="0.10884737751017695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3.773090867401123"/>
    <n v="294.15932357069454"/>
  </r>
  <r>
    <n v="1163"/>
    <s v="City of Cocoa Beach"/>
    <x v="0"/>
    <x v="0"/>
    <s v="BR3-5, BR7"/>
    <n v="0.59"/>
    <n v="0.64"/>
    <n v="0.26127129691199902"/>
    <n v="11.350942464772352"/>
    <n v="1.497452820435913"/>
    <n v="2.9656754589445553"/>
    <n v="0.39124144045982179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0.29832468255586"/>
    <n v="1057.3274258970998"/>
  </r>
  <r>
    <n v="1164"/>
    <s v="City of Cocoa Beach"/>
    <x v="0"/>
    <x v="0"/>
    <s v="BR3-5, BR7"/>
    <n v="0.59"/>
    <n v="0.64"/>
    <n v="1.3257022533805601E-2"/>
    <n v="10.25718110188366"/>
    <n v="1.4163915456398293"/>
    <n v="0.13597968100099664"/>
    <n v="1.877713463723896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907845902896618"/>
    <n v="53.649266782832626"/>
  </r>
  <r>
    <n v="1165"/>
    <s v="City of Cocoa Beach"/>
    <x v="0"/>
    <x v="0"/>
    <s v="BR3-5, BR7"/>
    <n v="0.59"/>
    <n v="0.64"/>
    <n v="0.11547611900718199"/>
    <n v="10.25718110188366"/>
    <n v="1.4163915456398293"/>
    <n v="1.1844594655993357"/>
    <n v="0.16355939868507138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878184893062155"/>
    <n v="467.31527383804121"/>
  </r>
  <r>
    <n v="1166"/>
    <s v="City of Cocoa Beach"/>
    <x v="0"/>
    <x v="0"/>
    <s v="BR3-5, BR7"/>
    <n v="0.59"/>
    <n v="0.64"/>
    <n v="7.8329125691691801E-2"/>
    <n v="11.467824440638692"/>
    <n v="1.5133937633670693"/>
    <n v="0.89826466202104327"/>
    <n v="0.11854281031180165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0.59953825793582"/>
    <n v="316.98672536639981"/>
  </r>
  <r>
    <n v="1167"/>
    <s v="City of Cocoa Beach"/>
    <x v="0"/>
    <x v="0"/>
    <s v="BR3-5, BR7"/>
    <n v="0.59"/>
    <n v="0.64"/>
    <n v="0.43485918254809902"/>
    <n v="11.467824440638692"/>
    <n v="1.5133937633670693"/>
    <n v="4.9868887618612527"/>
    <n v="0.65811317481119502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7.84845086837981"/>
    <n v="1759.8126757343887"/>
  </r>
  <r>
    <n v="1168"/>
    <s v="City of Cocoa Beach"/>
    <x v="0"/>
    <x v="0"/>
    <s v="BR3-5, BR7"/>
    <n v="0.59"/>
    <n v="0.64"/>
    <n v="7.46093835358402E-4"/>
    <n v="11.606796577065063"/>
    <n v="1.5323333199976734"/>
    <n v="8.659759374407246E-3"/>
    <n v="1.1432644437645377E-3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5.587831966383618"/>
    <n v="3.0193346293331973"/>
  </r>
  <r>
    <n v="1169"/>
    <s v="City of Cocoa Beach"/>
    <x v="0"/>
    <x v="0"/>
    <s v="BR3-5, BR7"/>
    <n v="0.59"/>
    <n v="0.64"/>
    <n v="4.1450865976694298E-2"/>
    <n v="11.606796577065063"/>
    <n v="1.5323333199976734"/>
    <n v="0.48111176933467809"/>
    <n v="6.3516543078846577E-2"/>
    <x v="7"/>
    <s v="Retail Sales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2.017992805156567"/>
    <n v="167.74570319182683"/>
  </r>
  <r>
    <n v="1170"/>
    <s v="City of Cocoa Beach"/>
    <x v="0"/>
    <x v="0"/>
    <s v="BR3-5, BR7"/>
    <n v="0.59"/>
    <n v="0.64"/>
    <n v="4.7787275939789099E-4"/>
    <n v="11.606796577065063"/>
    <n v="1.5323333199976734"/>
    <n v="5.5465719080520781E-3"/>
    <n v="7.322603519446197E-4"/>
    <x v="8"/>
    <s v="Professional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.7882012386189423"/>
    <n v="1.9338824454593673"/>
  </r>
  <r>
    <n v="1171"/>
    <s v="City of Cocoa Beach"/>
    <x v="0"/>
    <x v="0"/>
    <s v="BR3-5, BR7"/>
    <n v="0.59"/>
    <n v="0.64"/>
    <n v="1.0637057798203601E-3"/>
    <n v="10.699894300303255"/>
    <n v="1.4670580481095683"/>
    <n v="1.13815394106995E-2"/>
    <n v="1.5605181251061237E-3"/>
    <x v="1"/>
    <s v="Residential, Medium Density-Two-five dwellingunits per acre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.9557857677126584"/>
    <n v="4.3046645666100378"/>
  </r>
  <r>
    <n v="1172"/>
    <s v="City of Cocoa Beach"/>
    <x v="0"/>
    <x v="0"/>
    <s v="BR3-5, BR7"/>
    <n v="0.59"/>
    <n v="0.64"/>
    <n v="0.14992826703576601"/>
    <n v="10.699894300303255"/>
    <n v="1.4670580481095683"/>
    <n v="1.604216609910337"/>
    <n v="0.21995347079394101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0.01937786036595"/>
    <n v="606.73817035299123"/>
  </r>
  <r>
    <n v="1173"/>
    <s v="City of Cocoa Beach"/>
    <x v="0"/>
    <x v="0"/>
    <s v="BR3-5, BR7"/>
    <n v="0.59"/>
    <n v="0.64"/>
    <n v="0.22620548780738001"/>
    <n v="10.699894300303255"/>
    <n v="1.4670580481095683"/>
    <n v="2.4203748096875026"/>
    <n v="0.33185658141436769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5.70856165235494"/>
    <n v="915.42113111541926"/>
  </r>
  <r>
    <n v="1174"/>
    <s v="City of Cocoa Beach"/>
    <x v="0"/>
    <x v="0"/>
    <s v="BR3-5, BR7"/>
    <n v="0.59"/>
    <n v="0.64"/>
    <n v="4.5614035186790601E-2"/>
    <n v="10.699894300303255"/>
    <n v="1.4670580481095683"/>
    <n v="0.48806535510897286"/>
    <n v="6.6918437427534186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6.402464024492346"/>
    <n v="184.59345124724322"/>
  </r>
  <r>
    <n v="1175"/>
    <s v="City of Cocoa Beach"/>
    <x v="0"/>
    <x v="0"/>
    <s v="BR3-5, BR7"/>
    <n v="0.59"/>
    <n v="0.64"/>
    <n v="0.178968622983875"/>
    <n v="10.699894300303255"/>
    <n v="1.4670580481095683"/>
    <n v="1.9149453489982862"/>
    <n v="0.2625573587075809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1.52732863215522"/>
    <n v="724.26032133038018"/>
  </r>
  <r>
    <n v="1176"/>
    <s v="City of Cocoa Beach"/>
    <x v="0"/>
    <x v="0"/>
    <s v="BR3-5, BR7"/>
    <n v="0.59"/>
    <n v="0.64"/>
    <n v="1.5983334736200699E-2"/>
    <n v="10.699894300303255"/>
    <n v="1.4670580481095683"/>
    <n v="0.17101999224371289"/>
    <n v="2.3448479860372459E-2"/>
    <x v="2"/>
    <s v="Fixed Single Family Unit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5.449665212348471"/>
    <n v="64.682260828562619"/>
  </r>
  <r>
    <n v="1177"/>
    <s v="City of Cocoa Beach"/>
    <x v="0"/>
    <x v="0"/>
    <s v="BR3-5, BR7"/>
    <n v="0.59"/>
    <n v="0.64"/>
    <n v="4.1710682680453802E-3"/>
    <n v="11.211659378571708"/>
    <n v="1.4784628951662298"/>
    <n v="4.6764596666093838E-2"/>
    <n v="6.1667696675103646E-3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3.424676870584864"/>
    <n v="16.879714408808283"/>
  </r>
  <r>
    <n v="1178"/>
    <s v="City of Cocoa Beach"/>
    <x v="0"/>
    <x v="0"/>
    <s v="BR3-5, BR7"/>
    <n v="0.59"/>
    <n v="0.64"/>
    <n v="0.11062643769072"/>
    <n v="11.623435351730175"/>
    <n v="1.5345890382112217"/>
    <n v="1.2858592466902903"/>
    <n v="0.16976611861653565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7.93387356165141"/>
    <n v="447.68930985592306"/>
  </r>
  <r>
    <n v="1179"/>
    <s v="City of Cocoa Beach"/>
    <x v="0"/>
    <x v="0"/>
    <s v="BR3-5, BR7"/>
    <n v="0.59"/>
    <n v="0.64"/>
    <n v="0.507137015931167"/>
    <n v="11.623435351730175"/>
    <n v="1.5345890382112217"/>
    <n v="5.8946743191452748"/>
    <n v="0.77824690551911857"/>
    <x v="5"/>
    <s v="Tourist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2.11872876572698"/>
    <n v="2052.3106899578124"/>
  </r>
  <r>
    <n v="1180"/>
    <s v="FDOT District 5"/>
    <x v="0"/>
    <x v="0"/>
    <s v="BR3-5, BR7"/>
    <n v="0.59"/>
    <n v="0.64"/>
    <n v="6.9725604184375997E-2"/>
    <n v="10.511845858126696"/>
    <n v="1.3831271150873534"/>
    <n v="0.73294480355091429"/>
    <n v="9.6439373763258673E-2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35113887825557"/>
    <n v="282.16950909926226"/>
  </r>
  <r>
    <n v="1181"/>
    <s v="FDOT District 5"/>
    <x v="0"/>
    <x v="0"/>
    <s v="BR3-5, BR7"/>
    <n v="0.59"/>
    <n v="0.64"/>
    <n v="8.1572203562938997E-2"/>
    <n v="11.579550042135651"/>
    <n v="1.5286200724267165"/>
    <n v="0.94456941320432819"/>
    <n v="0.12469290771838668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71699788335125"/>
    <n v="330.1109958779997"/>
  </r>
  <r>
    <n v="1182"/>
    <s v="FDOT District 5"/>
    <x v="0"/>
    <x v="0"/>
    <s v="BR3-5, BR7"/>
    <n v="0.59"/>
    <n v="0.64"/>
    <n v="8.7400386634991709E-3"/>
    <n v="11.579550042135651"/>
    <n v="1.5286200724267165"/>
    <n v="0.10120571507418905"/>
    <n v="1.3360198534810405E-2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96529760755971"/>
    <n v="35.36968159740595"/>
  </r>
  <r>
    <n v="1183"/>
    <s v="FDOT District 5"/>
    <x v="0"/>
    <x v="0"/>
    <s v="BR3-5, BR7"/>
    <n v="0.59"/>
    <n v="0.64"/>
    <n v="4.9863012729220002E-4"/>
    <n v="8.1031414486942204"/>
    <n v="1.0815343837899105"/>
    <n v="4.0404704520291008E-3"/>
    <n v="5.3928562746005421E-4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.056327408210175"/>
    <n v="2.0178845330345681"/>
  </r>
  <r>
    <n v="1184"/>
    <s v="FDOT District 5"/>
    <x v="0"/>
    <x v="0"/>
    <s v="BR3-5, BR7"/>
    <n v="0.59"/>
    <n v="0.64"/>
    <n v="1.00870225350424E-2"/>
    <n v="8.1031414486942204"/>
    <n v="1.0815343837899105"/>
    <n v="8.1736570397614727E-2"/>
    <n v="1.0909461701712024E-2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198996134442407"/>
    <n v="40.820731928829929"/>
  </r>
  <r>
    <n v="1185"/>
    <s v="FDOT District 5"/>
    <x v="0"/>
    <x v="0"/>
    <s v="BR3-5, BR7"/>
    <n v="0.59"/>
    <n v="0.64"/>
    <n v="5.2759389750735904E-3"/>
    <n v="11.620405713354641"/>
    <n v="1.5341880191229347"/>
    <n v="6.1308551409255577E-2"/>
    <n v="8.0942823651816379E-3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.352315186593067"/>
    <n v="21.350967525467038"/>
  </r>
  <r>
    <n v="1186"/>
    <s v="FDOT District 5"/>
    <x v="0"/>
    <x v="0"/>
    <s v="BR3-5, BR7"/>
    <n v="0.59"/>
    <n v="0.64"/>
    <n v="6.7169075454029297E-3"/>
    <n v="11.350942464772352"/>
    <n v="1.497452820435913"/>
    <n v="7.6243231089063945E-2"/>
    <n v="1.0058252148470882E-2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140488987014617"/>
    <n v="27.182360438780865"/>
  </r>
  <r>
    <n v="1187"/>
    <s v="FDOT District 5"/>
    <x v="0"/>
    <x v="0"/>
    <s v="BR3-5, BR7"/>
    <n v="0.59"/>
    <n v="0.64"/>
    <n v="4.8615917440585103E-3"/>
    <n v="11.350942464772352"/>
    <n v="1.497452820435913"/>
    <n v="5.5183648174020425E-2"/>
    <n v="7.2800042689483658E-3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.065989828412242"/>
    <n v="19.67416377252998"/>
  </r>
  <r>
    <n v="1188"/>
    <s v="FDOT District 5"/>
    <x v="0"/>
    <x v="0"/>
    <s v="BR3-5, BR7"/>
    <n v="0.59"/>
    <n v="0.64"/>
    <n v="2.39801993780014E-3"/>
    <n v="10.751641747543513"/>
    <n v="1.4157952348805338"/>
    <n v="2.5782651274693681E-2"/>
    <n v="3.3951052010859524E-3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.880290390527376"/>
    <n v="9.7044423863297471"/>
  </r>
  <r>
    <n v="1189"/>
    <s v="FDOT District 5"/>
    <x v="0"/>
    <x v="0"/>
    <s v="BR3-5, BR7"/>
    <n v="0.59"/>
    <n v="0.64"/>
    <n v="3.83714606210716E-2"/>
    <n v="10.641853658417316"/>
    <n v="1.4008455664980792"/>
    <n v="0.40834346858916681"/>
    <n v="5.3752490491083785E-2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6.2757101947512"/>
    <n v="155.28379185125232"/>
  </r>
  <r>
    <n v="1190"/>
    <s v="FDOT District 5"/>
    <x v="0"/>
    <x v="0"/>
    <s v="BR3-5, BR7"/>
    <n v="0.59"/>
    <n v="0.64"/>
    <n v="7.1928941765341398E-2"/>
    <n v="11.467824440638692"/>
    <n v="1.5133937633670693"/>
    <n v="0.82486847636585925"/>
    <n v="0.10885681187326079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39334578630223"/>
    <n v="291.08609993950756"/>
  </r>
  <r>
    <n v="1191"/>
    <s v="FDOT District 5"/>
    <x v="0"/>
    <x v="0"/>
    <s v="BR3-5, BR7"/>
    <n v="0.59"/>
    <n v="0.64"/>
    <n v="3.2646203800862E-2"/>
    <n v="11.467824440638692"/>
    <n v="1.5133937633670693"/>
    <n v="0.37438093384159699"/>
    <n v="4.9406561229834868E-2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16935486570146"/>
    <n v="132.11449951849755"/>
  </r>
  <r>
    <n v="1192"/>
    <s v="FDOT District 5"/>
    <x v="0"/>
    <x v="0"/>
    <s v="BR3-5, BR7"/>
    <n v="0.59"/>
    <n v="0.64"/>
    <n v="5.2557564244363304E-4"/>
    <n v="8.1072001934389473"/>
    <n v="1.0824258971614789"/>
    <n v="4.2609469500858206E-3"/>
    <n v="5.6889668629827011E-4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3.542145445336921"/>
    <n v="2.1269291640800221"/>
  </r>
  <r>
    <n v="1193"/>
    <s v="FDOT District 5"/>
    <x v="0"/>
    <x v="0"/>
    <s v="BR3-5, BR7"/>
    <n v="0.59"/>
    <n v="0.64"/>
    <n v="0.10055417219596401"/>
    <n v="8.1072001934389473"/>
    <n v="1.0824258971614789"/>
    <n v="0.81521280427821263"/>
    <n v="0.10884244005254617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06518521472574"/>
    <n v="406.92829755035092"/>
  </r>
  <r>
    <n v="1194"/>
    <s v="FDOT District 5"/>
    <x v="0"/>
    <x v="0"/>
    <s v="BR3-5, BR7"/>
    <n v="0.59"/>
    <n v="0.64"/>
    <n v="5.67000887063294E-2"/>
    <n v="11.606796577065063"/>
    <n v="1.5323333199976734"/>
    <n v="0.65810639551590955"/>
    <n v="8.6883435171532311E-2"/>
    <x v="6"/>
    <s v="Commercial and Service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2.56202452154344"/>
    <n v="229.45711813185898"/>
  </r>
  <r>
    <n v="1195"/>
    <s v="FDOT District 5"/>
    <x v="0"/>
    <x v="0"/>
    <s v="BR3-5, BR7"/>
    <n v="0.59"/>
    <n v="0.64"/>
    <n v="2.91090053666581E-3"/>
    <n v="11.606796577065063"/>
    <n v="1.5323333199976734"/>
    <n v="3.3786230385149579E-2"/>
    <n v="4.4604698835321302E-3"/>
    <x v="13"/>
    <s v="Roads and Highways"/>
    <s v="CB-19"/>
    <s v="Holiday Lane Bioretention"/>
    <n v="5.6539808486199998"/>
    <x v="10"/>
    <s v="Holiday Lane Bioretention"/>
    <s v="City of Cocoa Beach"/>
    <s v="Not provided"/>
    <s v="Holiday Lane Bioretention"/>
    <s v="Not provided."/>
    <x v="1"/>
    <x v="1"/>
    <s v="2013"/>
    <n v="34"/>
    <n v="7"/>
    <s v="B"/>
    <s v="5"/>
    <s v="Not provided"/>
    <s v="$1,2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7.269961082282833"/>
    <n v="11.779996531773644"/>
  </r>
  <r>
    <n v="1196"/>
    <s v="City of Cocoa Beach"/>
    <x v="0"/>
    <x v="0"/>
    <s v="BR3-5, BR7"/>
    <n v="0.59"/>
    <n v="0.64"/>
    <n v="0.212047762135502"/>
    <n v="10.525515615222908"/>
    <n v="1.9529015761409207"/>
    <n v="2.2319120315302992"/>
    <n v="0.4141084088915769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7.47291540405035"/>
    <n v="858.12684805360573"/>
  </r>
  <r>
    <n v="1197"/>
    <s v="City of Cocoa Beach"/>
    <x v="0"/>
    <x v="0"/>
    <s v="BR3-5, BR7"/>
    <n v="0.59"/>
    <n v="0.64"/>
    <n v="0.13669038521974999"/>
    <n v="10.525515615222908"/>
    <n v="1.9529015761409207"/>
    <n v="1.438736784081313"/>
    <n v="0.26694286873895939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4.77881414553318"/>
    <n v="553.1663633068747"/>
  </r>
  <r>
    <n v="1198"/>
    <s v="City of Cocoa Beach"/>
    <x v="0"/>
    <x v="0"/>
    <s v="BR3-5, BR7"/>
    <n v="0.59"/>
    <n v="0.64"/>
    <n v="6.3736870512445198E-2"/>
    <n v="10.525515615222908"/>
    <n v="1.9529015761409207"/>
    <n v="0.67086342584418246"/>
    <n v="0.124471834882044"/>
    <x v="4"/>
    <s v="Governmental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3.557456131318247"/>
    <n v="257.93396377696621"/>
  </r>
  <r>
    <n v="1199"/>
    <s v="City of Cocoa Beach"/>
    <x v="0"/>
    <x v="0"/>
    <s v="BR3-5, BR7"/>
    <n v="0.59"/>
    <n v="0.64"/>
    <n v="0.20528843586925599"/>
    <n v="10.525515615222908"/>
    <n v="1.9529015761409207"/>
    <n v="2.1607666373665406"/>
    <n v="0.4009081099725743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5.60995174069197"/>
    <n v="830.77282514195008"/>
  </r>
  <r>
    <n v="1200"/>
    <s v="City of Cocoa Beach"/>
    <x v="0"/>
    <x v="0"/>
    <s v="BR3-5, BR7"/>
    <n v="0.59"/>
    <n v="0.64"/>
    <n v="3.24619601702631E-2"/>
    <n v="9.1449516373431585"/>
    <n v="1.3451366194457464"/>
    <n v="0.29686305581041594"/>
    <n v="4.3665771364010168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7.418859154601428"/>
    <n v="131.36889199872232"/>
  </r>
  <r>
    <n v="1201"/>
    <s v="City of Cocoa Beach"/>
    <x v="0"/>
    <x v="0"/>
    <s v="BR3-5, BR7"/>
    <n v="0.59"/>
    <n v="0.64"/>
    <n v="2.2951064613725201E-4"/>
    <n v="9.1449516373431585"/>
    <n v="1.3451366194457464"/>
    <n v="2.098863759180549E-3"/>
    <n v="3.0872317467187213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.4729135947570917"/>
    <n v="0.92879663232971099"/>
  </r>
  <r>
    <n v="1202"/>
    <s v="City of Cocoa Beach"/>
    <x v="0"/>
    <x v="0"/>
    <s v="BR3-5, BR7"/>
    <n v="0.59"/>
    <n v="0.64"/>
    <n v="5.6785501631024998E-2"/>
    <n v="9.1449516373431585"/>
    <n v="1.3451366194457464"/>
    <n v="0.51930066611799464"/>
    <n v="7.638425769748788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2.905407921474364"/>
    <n v="229.80277197471918"/>
  </r>
  <r>
    <n v="1203"/>
    <s v="City of Cocoa Beach"/>
    <x v="0"/>
    <x v="0"/>
    <s v="BR3-5, BR7"/>
    <n v="0.59"/>
    <n v="0.64"/>
    <n v="9.2379338235366606E-2"/>
    <n v="10.730568170938835"/>
    <n v="2.0287099410404665"/>
    <n v="0.9912827865208178"/>
    <n v="0.187410881824827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81530353251367"/>
    <n v="373.84591823485545"/>
  </r>
  <r>
    <n v="1204"/>
    <s v="City of Cocoa Beach"/>
    <x v="0"/>
    <x v="0"/>
    <s v="BR3-5, BR7"/>
    <n v="0.59"/>
    <n v="0.64"/>
    <n v="9.0005911033119099E-2"/>
    <n v="10.730568170938835"/>
    <n v="2.0287099410404665"/>
    <n v="0.96581456412834032"/>
    <n v="0.18259588646529251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33615073854446"/>
    <n v="364.24099911834105"/>
  </r>
  <r>
    <n v="1205"/>
    <s v="City of Cocoa Beach"/>
    <x v="0"/>
    <x v="0"/>
    <s v="BR3-5, BR7"/>
    <n v="0.59"/>
    <n v="0.64"/>
    <n v="2.01554191001109E-2"/>
    <n v="10.730568170938835"/>
    <n v="2.0287099410404665"/>
    <n v="0.21627909866758266"/>
    <n v="4.088949909423187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841714654644235"/>
    <n v="81.566087231447511"/>
  </r>
  <r>
    <n v="1206"/>
    <s v="City of Cocoa Beach"/>
    <x v="0"/>
    <x v="0"/>
    <s v="BR3-5, BR7"/>
    <n v="0.59"/>
    <n v="0.64"/>
    <n v="4.9733370944507999E-2"/>
    <n v="10.730568170938835"/>
    <n v="2.0287099410404665"/>
    <n v="0.53366732729063182"/>
    <n v="0.10089458403657647"/>
    <x v="4"/>
    <s v="Governmental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54450705829831"/>
    <n v="201.26381161438377"/>
  </r>
  <r>
    <n v="1207"/>
    <s v="City of Cocoa Beach"/>
    <x v="0"/>
    <x v="0"/>
    <s v="BR3-5, BR7"/>
    <n v="0.59"/>
    <n v="0.64"/>
    <n v="0.19848320425192301"/>
    <n v="10.730568170938835"/>
    <n v="2.0287099410404665"/>
    <n v="2.1298375540116368"/>
    <n v="0.4026648495954415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92761038854206"/>
    <n v="803.23302986542569"/>
  </r>
  <r>
    <n v="1208"/>
    <s v="City of Cocoa Beach"/>
    <x v="0"/>
    <x v="0"/>
    <s v="BR3-5, BR7"/>
    <n v="0.59"/>
    <n v="0.64"/>
    <n v="0.15187052011298499"/>
    <n v="10.730568170938835"/>
    <n v="2.0287099410404665"/>
    <n v="1.6296569692283229"/>
    <n v="0.3081012339041987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0.55336885238617"/>
    <n v="614.59818969246373"/>
  </r>
  <r>
    <n v="1209"/>
    <s v="City of Cocoa Beach"/>
    <x v="0"/>
    <x v="0"/>
    <s v="BR3-5, BR7"/>
    <n v="0.59"/>
    <n v="0.64"/>
    <n v="4.7566806787160798E-2"/>
    <n v="9.1522207887299718"/>
    <n v="1.3461937981072529"/>
    <n v="0.435341917930955"/>
    <n v="6.403414029264184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7.537385023633639"/>
    <n v="192.49603753968165"/>
  </r>
  <r>
    <n v="1210"/>
    <s v="City of Cocoa Beach"/>
    <x v="0"/>
    <x v="0"/>
    <s v="BR3-5, BR7"/>
    <n v="0.59"/>
    <n v="0.64"/>
    <n v="0.12921143853190001"/>
    <n v="9.1522207887299718"/>
    <n v="1.3461937981072529"/>
    <n v="1.1825716138733602"/>
    <n v="0.1739436371961603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2.331972084790806"/>
    <n v="522.90013987036127"/>
  </r>
  <r>
    <n v="1211"/>
    <s v="City of Cocoa Beach"/>
    <x v="0"/>
    <x v="0"/>
    <s v="BR3-5, BR7"/>
    <n v="0.59"/>
    <n v="0.64"/>
    <n v="7.5159269972424295E-2"/>
    <n v="9.1522207887299718"/>
    <n v="1.3461937981072529"/>
    <n v="0.68787423310738993"/>
    <n v="0.1011789431071462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2.14241561248619"/>
    <n v="304.15877439080077"/>
  </r>
  <r>
    <n v="1212"/>
    <s v="City of Cocoa Beach"/>
    <x v="0"/>
    <x v="0"/>
    <s v="BR3-5, BR7"/>
    <n v="0.59"/>
    <n v="0.64"/>
    <n v="6.1470915141317799E-2"/>
    <n v="9.1522207887299718"/>
    <n v="1.3461937981072529"/>
    <n v="0.5625953874586247"/>
    <n v="8.275176472721924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9.708975747728559"/>
    <n v="248.76396773044723"/>
  </r>
  <r>
    <n v="1213"/>
    <s v="City of Cocoa Beach"/>
    <x v="0"/>
    <x v="0"/>
    <s v="BR3-5, BR7"/>
    <n v="0.59"/>
    <n v="0.64"/>
    <n v="0.192390627270278"/>
    <n v="9.1522207887299718"/>
    <n v="1.3461937981072529"/>
    <n v="1.7608014984598377"/>
    <n v="0.2589950692452123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2.10807002208171"/>
    <n v="778.57724557828737"/>
  </r>
  <r>
    <n v="1214"/>
    <s v="City of Cocoa Beach"/>
    <x v="0"/>
    <x v="0"/>
    <s v="BR3-5, BR7"/>
    <n v="0.59"/>
    <n v="0.64"/>
    <n v="0.11196439603387399"/>
    <n v="9.1522207887299718"/>
    <n v="1.3461937981072529"/>
    <n v="1.0247228729788171"/>
    <n v="0.1507257755496254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8.182384540545968"/>
    <n v="453.10383516981841"/>
  </r>
  <r>
    <n v="1215"/>
    <s v="City of Cocoa Beach"/>
    <x v="0"/>
    <x v="0"/>
    <s v="BR3-5, BR7"/>
    <n v="0.59"/>
    <n v="0.64"/>
    <n v="0.13443824586139499"/>
    <n v="9.7954920720454428"/>
    <n v="1.6436795223587632"/>
    <n v="1.3168887715149908"/>
    <n v="0.22097339174420771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8.00487221577706"/>
    <n v="544.05227868037809"/>
  </r>
  <r>
    <n v="1216"/>
    <s v="City of Cocoa Beach"/>
    <x v="0"/>
    <x v="0"/>
    <s v="BR3-5, BR7"/>
    <n v="0.59"/>
    <n v="0.64"/>
    <n v="0.105806147953952"/>
    <n v="9.7954920720454428"/>
    <n v="1.6436795223587632"/>
    <n v="1.0364232834566041"/>
    <n v="0.1739113987315724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81594275901239"/>
    <n v="428.1822893768549"/>
  </r>
  <r>
    <n v="1217"/>
    <s v="City of Cocoa Beach"/>
    <x v="0"/>
    <x v="0"/>
    <s v="BR3-5, BR7"/>
    <n v="0.59"/>
    <n v="0.64"/>
    <n v="1.48154192609753E-2"/>
    <n v="9.7954920720454428"/>
    <n v="1.6436795223587632"/>
    <n v="0.1451243219149129"/>
    <n v="2.4351801254424703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33783155811588"/>
    <n v="59.955874586826695"/>
  </r>
  <r>
    <n v="1218"/>
    <s v="City of Cocoa Beach"/>
    <x v="0"/>
    <x v="0"/>
    <s v="BR3-5, BR7"/>
    <n v="0.59"/>
    <n v="0.64"/>
    <n v="0.19207978492851999"/>
    <n v="8.7171393988920283"/>
    <n v="1.1823419795158625"/>
    <n v="1.6743862609311089"/>
    <n v="0.22710399313736745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2659114809511"/>
    <n v="777.31931125119172"/>
  </r>
  <r>
    <n v="1219"/>
    <s v="City of Cocoa Beach"/>
    <x v="0"/>
    <x v="0"/>
    <s v="BR3-5, BR7"/>
    <n v="0.59"/>
    <n v="0.64"/>
    <n v="6.4348973567465495E-2"/>
    <n v="11.437502910980042"/>
    <n v="2.1781783834805921"/>
    <n v="0.73599157249646441"/>
    <n v="0.1401635432238173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1.36470109649164"/>
    <n v="260.4110569563457"/>
  </r>
  <r>
    <n v="1220"/>
    <s v="City of Cocoa Beach"/>
    <x v="0"/>
    <x v="0"/>
    <s v="BR3-5, BR7"/>
    <n v="0.59"/>
    <n v="0.64"/>
    <n v="0.21907701723595399"/>
    <n v="11.437502910980042"/>
    <n v="2.1781783834805921"/>
    <n v="2.5056940223650486"/>
    <n v="0.4771888232607600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96602514189047"/>
    <n v="886.57323420155603"/>
  </r>
  <r>
    <n v="1221"/>
    <s v="City of Cocoa Beach"/>
    <x v="0"/>
    <x v="0"/>
    <s v="BR3-5, BR7"/>
    <n v="0.59"/>
    <n v="0.64"/>
    <n v="1.29676092928614E-2"/>
    <n v="11.437502910980042"/>
    <n v="2.1781783834805921"/>
    <n v="0.14831706903555411"/>
    <n v="2.8245766247132747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8.998045831320194"/>
    <n v="52.478052949990236"/>
  </r>
  <r>
    <n v="1222"/>
    <s v="City of Cocoa Beach"/>
    <x v="0"/>
    <x v="0"/>
    <s v="BR3-5, BR7"/>
    <n v="0.59"/>
    <n v="0.64"/>
    <n v="1.44041111293918E-2"/>
    <n v="11.437502910980042"/>
    <n v="2.1781783834805921"/>
    <n v="0.16474706297249872"/>
    <n v="3.137472349529343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602467520562151"/>
    <n v="58.291369632942377"/>
  </r>
  <r>
    <n v="1223"/>
    <s v="City of Cocoa Beach"/>
    <x v="0"/>
    <x v="0"/>
    <s v="BR3-5, BR7"/>
    <n v="0.59"/>
    <n v="0.64"/>
    <n v="1.2389008157573199E-2"/>
    <n v="11.437502910980042"/>
    <n v="2.1781783834805921"/>
    <n v="0.14169931686639894"/>
    <n v="2.698546976159066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1.888339151558377"/>
    <n v="50.136537229640979"/>
  </r>
  <r>
    <n v="1224"/>
    <s v="City of Cocoa Beach"/>
    <x v="0"/>
    <x v="0"/>
    <s v="BR3-5, BR7"/>
    <n v="0.59"/>
    <n v="0.64"/>
    <n v="6.3889880514763596E-3"/>
    <n v="11.437502910980042"/>
    <n v="2.1781783834805921"/>
    <n v="7.3074069436977571E-2"/>
    <n v="1.3916355666041595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.357886368657713"/>
    <n v="25.855317328753991"/>
  </r>
  <r>
    <n v="1225"/>
    <s v="City of Cocoa Beach"/>
    <x v="0"/>
    <x v="0"/>
    <s v="BR3-5, BR7"/>
    <n v="0.59"/>
    <n v="0.64"/>
    <n v="9.1999856982033695E-2"/>
    <n v="9.4700604874153651"/>
    <n v="1.677310988508895"/>
    <n v="0.87124421045342193"/>
    <n v="0.1543123710572119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7.39143132959609"/>
    <n v="372.31021208762462"/>
  </r>
  <r>
    <n v="1226"/>
    <s v="City of Cocoa Beach"/>
    <x v="0"/>
    <x v="0"/>
    <s v="BR3-5, BR7"/>
    <n v="0.59"/>
    <n v="0.64"/>
    <n v="0.11500185234171501"/>
    <n v="9.4700604874153651"/>
    <n v="1.677310988508895"/>
    <n v="1.0890744978408515"/>
    <n v="0.1928938706316359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7.496089665719268"/>
    <n v="465.39598473696731"/>
  </r>
  <r>
    <n v="1227"/>
    <s v="City of Cocoa Beach"/>
    <x v="0"/>
    <x v="0"/>
    <s v="BR3-5, BR7"/>
    <n v="0.59"/>
    <n v="0.64"/>
    <n v="0.109745720116689"/>
    <n v="9.4700604874153651"/>
    <n v="1.677310988508895"/>
    <n v="1.0392986077400019"/>
    <n v="0.18407770229354414"/>
    <x v="19"/>
    <s v="Residential, High density; Multiple Dwelling Units, High Rise &lt;Three stories or more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5.058860462367932"/>
    <n v="444.12517228513582"/>
  </r>
  <r>
    <n v="1228"/>
    <s v="City of Cocoa Beach"/>
    <x v="0"/>
    <x v="0"/>
    <s v="BR3-5, BR7"/>
    <n v="0.59"/>
    <n v="0.64"/>
    <n v="0.30101602425048901"/>
    <n v="9.4700604874153651"/>
    <n v="1.677310988508895"/>
    <n v="2.8506399573334211"/>
    <n v="0.5048974851926052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8.70360948531288"/>
    <n v="1218.1686309834045"/>
  </r>
  <r>
    <n v="1229"/>
    <s v="City of Cocoa Beach"/>
    <x v="0"/>
    <x v="0"/>
    <s v="BR3-5, BR7"/>
    <n v="0.59"/>
    <n v="0.64"/>
    <n v="0.16452761141078201"/>
    <n v="11.535652761444959"/>
    <n v="1.5229562431325199"/>
    <n v="1.8979333949047308"/>
    <n v="0.25056835296573166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26.71241176835576"/>
    <n v="665.81962089985609"/>
  </r>
  <r>
    <n v="1230"/>
    <s v="City of Cocoa Beach"/>
    <x v="0"/>
    <x v="0"/>
    <s v="BR3-5, BR7"/>
    <n v="0.59"/>
    <n v="0.64"/>
    <n v="0.45323584239521197"/>
    <n v="11.535652761444959"/>
    <n v="1.5229562431325199"/>
    <n v="5.228371296912159"/>
    <n v="0.69025835578721495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3.44684211871902"/>
    <n v="1834.1803796589375"/>
  </r>
  <r>
    <n v="1231"/>
    <s v="City of Cocoa Beach"/>
    <x v="0"/>
    <x v="0"/>
    <s v="BR3-5, BR7"/>
    <n v="0.59"/>
    <n v="0.64"/>
    <n v="1.25437713577042E-3"/>
    <n v="9.1449516366618067"/>
    <n v="1.3451366193455259"/>
    <n v="1.1471218240754852E-2"/>
    <n v="1.6873086197945464E-3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3.040535483696431"/>
    <n v="5.0762841680042552"/>
  </r>
  <r>
    <n v="1232"/>
    <s v="City of Cocoa Beach"/>
    <x v="0"/>
    <x v="0"/>
    <s v="BR3-5, BR7"/>
    <n v="0.59"/>
    <n v="0.64"/>
    <n v="2.1452456970733701E-4"/>
    <n v="9.1449516366618067"/>
    <n v="1.3451366193455259"/>
    <n v="1.9618168148492813E-3"/>
    <n v="2.8856485446268089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.7331887322104804"/>
    <n v="0.868150132682732"/>
  </r>
  <r>
    <n v="1233"/>
    <s v="City of Cocoa Beach"/>
    <x v="0"/>
    <x v="0"/>
    <s v="BR3-5, BR7"/>
    <n v="0.59"/>
    <n v="0.64"/>
    <n v="0.167855485226303"/>
    <n v="11.925259833784207"/>
    <n v="1.5700371911879016"/>
    <n v="2.0017202758495896"/>
    <n v="0.26353935455018707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7.33895232185201"/>
    <n v="679.28704842313175"/>
  </r>
  <r>
    <n v="1234"/>
    <s v="City of Cocoa Beach"/>
    <x v="0"/>
    <x v="0"/>
    <s v="BR3-5, BR7"/>
    <n v="0.59"/>
    <n v="0.64"/>
    <n v="7.0880599191512905E-2"/>
    <n v="11.689816842707119"/>
    <n v="2.1813009680552273"/>
    <n v="0.8285812222501201"/>
    <n v="0.1546119196327816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79093336885937"/>
    <n v="286.84360806173413"/>
  </r>
  <r>
    <n v="1235"/>
    <s v="City of Cocoa Beach"/>
    <x v="0"/>
    <x v="0"/>
    <s v="BR3-5, BR7"/>
    <n v="0.59"/>
    <n v="0.64"/>
    <n v="0.118413761373722"/>
    <n v="11.689816842707119"/>
    <n v="2.1813009680552273"/>
    <n v="1.3842351821148371"/>
    <n v="0.2582960523155605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9.48533239592338"/>
    <n v="479.2034907157871"/>
  </r>
  <r>
    <n v="1236"/>
    <s v="City of Cocoa Beach"/>
    <x v="0"/>
    <x v="0"/>
    <s v="BR3-5, BR7"/>
    <n v="0.59"/>
    <n v="0.64"/>
    <n v="3.2372036703575399E-2"/>
    <n v="11.689816842707119"/>
    <n v="2.1813009680552273"/>
    <n v="0.37842317989018875"/>
    <n v="7.0613154999428371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5.40122461000033"/>
    <n v="131.00498464003243"/>
  </r>
  <r>
    <n v="1237"/>
    <s v="City of Cocoa Beach"/>
    <x v="0"/>
    <x v="0"/>
    <s v="BR3-5, BR7"/>
    <n v="0.59"/>
    <n v="0.64"/>
    <n v="0.39609705633006298"/>
    <n v="11.689816842707119"/>
    <n v="2.1813009680552273"/>
    <n v="4.6303020404338806"/>
    <n v="0.8640068924165923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4.27893815065912"/>
    <n v="1602.9479163030496"/>
  </r>
  <r>
    <n v="1238"/>
    <s v="City of Cocoa Beach"/>
    <x v="0"/>
    <x v="0"/>
    <s v="BR3-5, BR7"/>
    <n v="0.59"/>
    <n v="0.64"/>
    <n v="0.21979438227143999"/>
    <n v="10.657728230025928"/>
    <n v="2.0546872410841863"/>
    <n v="2.3425087927354364"/>
    <n v="0.4516087129151080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4.07197921265515"/>
    <n v="889.47630750261715"/>
  </r>
  <r>
    <n v="1239"/>
    <s v="City of Cocoa Beach"/>
    <x v="0"/>
    <x v="0"/>
    <s v="BR3-5, BR7"/>
    <n v="0.59"/>
    <n v="0.64"/>
    <n v="0.14626844881227899"/>
    <n v="9.1449516380245104"/>
    <n v="1.3451366195459669"/>
    <n v="1.337617890557155"/>
    <n v="0.1967510467815812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4.01610917562743"/>
    <n v="591.92741147045854"/>
  </r>
  <r>
    <n v="1240"/>
    <s v="City of Cocoa Beach"/>
    <x v="0"/>
    <x v="0"/>
    <s v="BR3-5, BR7"/>
    <n v="0.59"/>
    <n v="0.64"/>
    <n v="0.167129364765111"/>
    <n v="9.1449516380245104"/>
    <n v="1.3451366195459669"/>
    <n v="1.5283899580706979"/>
    <n v="0.2248118287470062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4.0382613781323"/>
    <n v="676.34854317132249"/>
  </r>
  <r>
    <n v="1241"/>
    <s v="City of Cocoa Beach"/>
    <x v="0"/>
    <x v="0"/>
    <s v="BR3-5, BR7"/>
    <n v="0.59"/>
    <n v="0.64"/>
    <n v="0.24024244970334399"/>
    <n v="9.1449516380245104"/>
    <n v="1.3451366195459669"/>
    <n v="2.1970055839376168"/>
    <n v="0.3231589166653980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7.08637575642152"/>
    <n v="972.2267005150868"/>
  </r>
  <r>
    <n v="1242"/>
    <s v="City of Cocoa Beach"/>
    <x v="0"/>
    <x v="0"/>
    <s v="BR3-5, BR7"/>
    <n v="0.59"/>
    <n v="0.64"/>
    <n v="6.4123190341151798E-2"/>
    <n v="9.1449516380245104"/>
    <n v="1.3451366195459669"/>
    <n v="0.58640347454567354"/>
    <n v="8.6254451489999523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5.936210953143245"/>
    <n v="259.49734465686777"/>
  </r>
  <r>
    <n v="1243"/>
    <s v="City of Cocoa Beach"/>
    <x v="0"/>
    <x v="0"/>
    <s v="BR3-5, BR7"/>
    <n v="0.59"/>
    <n v="0.64"/>
    <n v="0.20256341735109601"/>
    <n v="11.743402285905002"/>
    <n v="2.3855480996312286"/>
    <n v="2.3787836983615898"/>
    <n v="0.4832247753167145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2.96199936725708"/>
    <n v="819.74506645057465"/>
  </r>
  <r>
    <n v="1244"/>
    <s v="City of Cocoa Beach"/>
    <x v="0"/>
    <x v="0"/>
    <s v="BR3-5, BR7"/>
    <n v="0.59"/>
    <n v="0.64"/>
    <n v="8.9191348129740097E-2"/>
    <n v="11.535652760585487"/>
    <n v="1.5229562430190509"/>
    <n v="1.0288804212731775"/>
    <n v="0.13583452045747324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9.5590503220543"/>
    <n v="360.94458000135279"/>
  </r>
  <r>
    <n v="1245"/>
    <s v="City of Cocoa Beach"/>
    <x v="0"/>
    <x v="0"/>
    <s v="BR3-5, BR7"/>
    <n v="0.59"/>
    <n v="0.64"/>
    <n v="0.17641984751071901"/>
    <n v="11.535652760585487"/>
    <n v="1.5229562430190509"/>
    <n v="2.0351181009590964"/>
    <n v="0.26867970815891851"/>
    <x v="8"/>
    <s v="Professional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2.54306670323257"/>
    <n v="713.94579293758011"/>
  </r>
  <r>
    <n v="1246"/>
    <s v="City of Cocoa Beach"/>
    <x v="0"/>
    <x v="0"/>
    <s v="BR3-5, BR7"/>
    <n v="0.59"/>
    <n v="0.64"/>
    <n v="8.1139443505530096E-2"/>
    <n v="11.535652760585487"/>
    <n v="1.5229562430190509"/>
    <n v="0.93599644546693839"/>
    <n v="0.12357182204183864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1.254296788218539"/>
    <n v="328.35967806031647"/>
  </r>
  <r>
    <n v="1247"/>
    <s v="City of Cocoa Beach"/>
    <x v="0"/>
    <x v="0"/>
    <s v="BR3-5, BR7"/>
    <n v="0.59"/>
    <n v="0.64"/>
    <n v="0.61776345380599396"/>
    <n v="8.1826313582309442"/>
    <n v="1.2738035181559015"/>
    <n v="5.0549306090819792"/>
    <n v="0.7869092608462158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00000002235174"/>
    <n v="2500.0000005587935"/>
  </r>
  <r>
    <n v="1248"/>
    <s v="City of Cocoa Beach"/>
    <x v="0"/>
    <x v="0"/>
    <s v="BR3-5, BR7"/>
    <n v="0.59"/>
    <n v="0.64"/>
    <n v="2.4509282093718901E-2"/>
    <n v="8.2825900619542505"/>
    <n v="1.3050723621861999"/>
    <n v="0.20300033629506944"/>
    <n v="3.198638667753765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3.98583542538148"/>
    <n v="99.185545649379492"/>
  </r>
  <r>
    <n v="1249"/>
    <s v="City of Cocoa Beach"/>
    <x v="0"/>
    <x v="0"/>
    <s v="BR3-5, BR7"/>
    <n v="0.59"/>
    <n v="0.64"/>
    <n v="0.59325417152816795"/>
    <n v="8.2825900619542505"/>
    <n v="1.3050723621861999"/>
    <n v="4.9136811053121061"/>
    <n v="0.7742396230130831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6.05099176598054"/>
    <n v="2400.814454164356"/>
  </r>
  <r>
    <n v="1250"/>
    <s v="City of Cocoa Beach"/>
    <x v="0"/>
    <x v="0"/>
    <s v="BR3-5, BR7"/>
    <n v="0.59"/>
    <n v="0.64"/>
    <n v="0.21797408437655999"/>
    <n v="9.4354928650335665"/>
    <n v="1.4833777595257525"/>
    <n v="2.0566929178972564"/>
    <n v="0.3233379089171789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1.63246121569858"/>
    <n v="882.10982327604074"/>
  </r>
  <r>
    <n v="1251"/>
    <s v="City of Cocoa Beach"/>
    <x v="0"/>
    <x v="0"/>
    <s v="BR3-5, BR7"/>
    <n v="0.59"/>
    <n v="0.64"/>
    <n v="0.10633550106603799"/>
    <n v="9.4354928650335665"/>
    <n v="1.4833777595257525"/>
    <n v="1.0033278616083707"/>
    <n v="0.1577357173293877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78411852027666"/>
    <n v="430.32450541821771"/>
  </r>
  <r>
    <n v="1252"/>
    <s v="City of Cocoa Beach"/>
    <x v="0"/>
    <x v="0"/>
    <s v="BR3-5, BR7"/>
    <n v="0.59"/>
    <n v="0.64"/>
    <n v="0.102459801215941"/>
    <n v="9.4354928650335665"/>
    <n v="1.4833777595257525"/>
    <n v="0.96675872332576884"/>
    <n v="0.1519865903691565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2.51458040872231"/>
    <n v="414.64010458855665"/>
  </r>
  <r>
    <n v="1253"/>
    <s v="City of Cocoa Beach"/>
    <x v="0"/>
    <x v="0"/>
    <s v="BR3-5, BR7"/>
    <n v="0.59"/>
    <n v="0.64"/>
    <n v="0.111092982986661"/>
    <n v="9.4354928650335665"/>
    <n v="1.4833777595257525"/>
    <n v="1.0482170483259352"/>
    <n v="0.1647928602017857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6.660685308044094"/>
    <n v="449.57735168314451"/>
  </r>
  <r>
    <n v="1254"/>
    <s v="City of Cocoa Beach"/>
    <x v="0"/>
    <x v="0"/>
    <s v="BR3-5, BR7"/>
    <n v="0.59"/>
    <n v="0.64"/>
    <n v="5.9979979602505099E-3"/>
    <n v="9.4354928650335665"/>
    <n v="1.4833777595257525"/>
    <n v="5.659406695842957E-2"/>
    <n v="8.8972967759164343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4.660831058161392"/>
    <n v="24.273036566981887"/>
  </r>
  <r>
    <n v="1255"/>
    <s v="City of Cocoa Beach"/>
    <x v="0"/>
    <x v="0"/>
    <s v="BR3-5, BR7"/>
    <n v="0.59"/>
    <n v="0.64"/>
    <n v="4.5494858504103897E-2"/>
    <n v="9.5415145435720756"/>
    <n v="1.5320190155556854"/>
    <n v="0.43408985407466105"/>
    <n v="6.9698988338302459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8.422542552635846"/>
    <n v="184.11116032351219"/>
  </r>
  <r>
    <n v="1256"/>
    <s v="City of Cocoa Beach"/>
    <x v="0"/>
    <x v="0"/>
    <s v="BR3-5, BR7"/>
    <n v="0.59"/>
    <n v="0.64"/>
    <n v="5.7868123088370603E-2"/>
    <n v="9.5415145435720756"/>
    <n v="1.5320190155556854"/>
    <n v="0.55214953805690714"/>
    <n v="8.8655064965900768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0.975487276813638"/>
    <n v="234.18398557240627"/>
  </r>
  <r>
    <n v="1257"/>
    <s v="City of Cocoa Beach"/>
    <x v="0"/>
    <x v="0"/>
    <s v="BR3-5, BR7"/>
    <n v="0.59"/>
    <n v="0.64"/>
    <n v="5.3047573911726799E-2"/>
    <n v="9.5415145435720756"/>
    <n v="1.5320190155556854"/>
    <n v="0.50615419797995587"/>
    <n v="8.1269891961861157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127620292836752"/>
    <n v="214.6759151774105"/>
  </r>
  <r>
    <n v="1258"/>
    <s v="City of Cocoa Beach"/>
    <x v="0"/>
    <x v="0"/>
    <s v="BR3-5, BR7"/>
    <n v="0.59"/>
    <n v="0.64"/>
    <n v="4.3718341679659599E-4"/>
    <n v="9.5415145435720756"/>
    <n v="1.5320190155556854"/>
    <n v="4.1713919295732534E-3"/>
    <n v="6.6977330781799193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.119660307577089"/>
    <n v="1.7692185180300826"/>
  </r>
  <r>
    <n v="1259"/>
    <s v="City of Cocoa Beach"/>
    <x v="0"/>
    <x v="0"/>
    <s v="BR3-5, BR7"/>
    <n v="0.59"/>
    <n v="0.64"/>
    <n v="2.43076701676628E-2"/>
    <n v="9.5415145435720756"/>
    <n v="1.5320190155556854"/>
    <n v="0.23193198842510768"/>
    <n v="3.723981292071506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7.886266920838835"/>
    <n v="98.369651131587247"/>
  </r>
  <r>
    <n v="1260"/>
    <s v="City of Cocoa Beach"/>
    <x v="0"/>
    <x v="0"/>
    <s v="BR3-5, BR7"/>
    <n v="0.59"/>
    <n v="0.64"/>
    <n v="0.16531381492790601"/>
    <n v="9.5415145435720756"/>
    <n v="1.5320190155556854"/>
    <n v="1.5773441693879977"/>
    <n v="0.2532639080036053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3.63868510358941"/>
    <n v="669.00127365244168"/>
  </r>
  <r>
    <n v="1261"/>
    <s v="City of Cocoa Beach"/>
    <x v="0"/>
    <x v="0"/>
    <s v="BR3-5, BR7"/>
    <n v="0.59"/>
    <n v="0.64"/>
    <n v="5.8806908712878995E-4"/>
    <n v="9.5415145435720756"/>
    <n v="1.5320190155556854"/>
    <n v="5.6110697474645033E-3"/>
    <n v="9.0093302394177936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.615255221276371"/>
    <n v="2.3798311620620503"/>
  </r>
  <r>
    <n v="1262"/>
    <s v="City of Cocoa Beach"/>
    <x v="0"/>
    <x v="0"/>
    <s v="BR3-5, BR7"/>
    <n v="0.59"/>
    <n v="0.64"/>
    <n v="7.6106217720386393E-2"/>
    <n v="11.026886378792927"/>
    <n v="1.8207175844069574"/>
    <n v="0.83921461552237764"/>
    <n v="0.1385679288862118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0.970513889155882"/>
    <n v="307.99093596631826"/>
  </r>
  <r>
    <n v="1263"/>
    <s v="City of Cocoa Beach"/>
    <x v="0"/>
    <x v="0"/>
    <s v="BR3-5, BR7"/>
    <n v="0.59"/>
    <n v="0.64"/>
    <n v="4.7802517760919497E-2"/>
    <n v="11.026886378792927"/>
    <n v="1.8207175844069574"/>
    <n v="0.52711293196989017"/>
    <n v="8.7034884666232021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5.722609404249198"/>
    <n v="193.44992600766719"/>
  </r>
  <r>
    <n v="1264"/>
    <s v="City of Cocoa Beach"/>
    <x v="0"/>
    <x v="0"/>
    <s v="BR3-5, BR7"/>
    <n v="0.59"/>
    <n v="0.64"/>
    <n v="2.1179977202674598E-2"/>
    <n v="11.026886378792927"/>
    <n v="1.8207175844069574"/>
    <n v="0.23354920211931726"/>
    <n v="3.8562756930248125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9.15569153441556"/>
    <n v="85.712326768929358"/>
  </r>
  <r>
    <n v="1265"/>
    <s v="City of Cocoa Beach"/>
    <x v="0"/>
    <x v="0"/>
    <s v="BR3-5, BR7"/>
    <n v="0.59"/>
    <n v="0.64"/>
    <n v="9.68244720857936E-4"/>
    <n v="11.026886378792927"/>
    <n v="1.8207175844069574"/>
    <n v="1.0676724523766534E-2"/>
    <n v="1.76290018927525E-3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2.069758522300269"/>
    <n v="3.9183473670588356"/>
  </r>
  <r>
    <n v="1266"/>
    <s v="City of Cocoa Beach"/>
    <x v="0"/>
    <x v="0"/>
    <s v="BR3-5, BR7"/>
    <n v="0.59"/>
    <n v="0.64"/>
    <n v="1.30567368540856E-3"/>
    <n v="11.026886378792927"/>
    <n v="1.8207175844069574"/>
    <n v="1.4397515376780011E-2"/>
    <n v="2.377263038520803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.858574532641562"/>
    <n v="5.2838739393542937"/>
  </r>
  <r>
    <n v="1267"/>
    <s v="City of Cocoa Beach"/>
    <x v="0"/>
    <x v="0"/>
    <s v="BR3-5, BR7"/>
    <n v="0.59"/>
    <n v="0.64"/>
    <n v="8.4252085818807596E-2"/>
    <n v="9.7127487521311284"/>
    <n v="1.7535900077913891"/>
    <n v="0.81831934140106821"/>
    <n v="0.1477436158274435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5.56801263342651"/>
    <n v="340.95609459643742"/>
  </r>
  <r>
    <n v="1268"/>
    <s v="City of Cocoa Beach"/>
    <x v="0"/>
    <x v="0"/>
    <s v="BR3-5, BR7"/>
    <n v="0.59"/>
    <n v="0.64"/>
    <n v="5.3893853181383899E-2"/>
    <n v="9.7127487521311284"/>
    <n v="1.7535900077913891"/>
    <n v="0.52345745523502474"/>
    <n v="9.450772242025097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7.10642167097522"/>
    <n v="218.10068587496625"/>
  </r>
  <r>
    <n v="1269"/>
    <s v="City of Cocoa Beach"/>
    <x v="0"/>
    <x v="0"/>
    <s v="BR3-5, BR7"/>
    <n v="0.59"/>
    <n v="0.64"/>
    <n v="1.6387620599320099E-2"/>
    <n v="11.727572462559076"/>
    <n v="2.3820605535641679"/>
    <n v="0.19218700806745226"/>
    <n v="3.9036304596415994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3.694662360239334"/>
    <n v="66.318347670213001"/>
  </r>
  <r>
    <n v="1270"/>
    <s v="City of Cocoa Beach"/>
    <x v="0"/>
    <x v="0"/>
    <s v="BR3-5, BR7"/>
    <n v="0.59"/>
    <n v="0.64"/>
    <n v="0.29135454961076401"/>
    <n v="10.59960150311271"/>
    <n v="2.0191215433123757"/>
    <n v="3.0882421219929812"/>
    <n v="0.5882802478611679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7.79832541079381"/>
    <n v="1179.0700302877815"/>
  </r>
  <r>
    <n v="1271"/>
    <s v="City of Cocoa Beach"/>
    <x v="0"/>
    <x v="0"/>
    <s v="BR3-5, BR7"/>
    <n v="0.59"/>
    <n v="0.64"/>
    <n v="3.5663183256309801E-2"/>
    <n v="10.59960150311271"/>
    <n v="2.0191215433123757"/>
    <n v="0.3780155308493654"/>
    <n v="7.200830161591231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3.050004699777332"/>
    <n v="144.32378220402541"/>
  </r>
  <r>
    <n v="1272"/>
    <s v="City of Cocoa Beach"/>
    <x v="0"/>
    <x v="0"/>
    <s v="BR3-5, BR7"/>
    <n v="0.59"/>
    <n v="0.64"/>
    <n v="0.27451979148528999"/>
    <n v="10.59960150311271"/>
    <n v="2.0191215433123757"/>
    <n v="2.9098003944616675"/>
    <n v="0.55428882505357024"/>
    <x v="19"/>
    <s v="Residential, High density; Multiple Dwelling Units, High Rise &lt;Three stories or more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4.97121293781805"/>
    <n v="1110.942181248153"/>
  </r>
  <r>
    <n v="1273"/>
    <s v="City of Cocoa Beach"/>
    <x v="0"/>
    <x v="0"/>
    <s v="BR3-5, BR7"/>
    <n v="0.59"/>
    <n v="0.64"/>
    <n v="1.6225929407603399E-2"/>
    <n v="10.59960150311271"/>
    <n v="2.0191215433123757"/>
    <n v="0.17198838573823372"/>
    <n v="3.276212362715783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2.539273503416922"/>
    <n v="65.664006632568984"/>
  </r>
  <r>
    <n v="1274"/>
    <s v="City of Cocoa Beach"/>
    <x v="0"/>
    <x v="0"/>
    <s v="BR3-5, BR7"/>
    <n v="0.59"/>
    <n v="0.64"/>
    <n v="1.7071166316912498E-2"/>
    <n v="10.828988383115972"/>
    <n v="1.8372179756208726"/>
    <n v="0.18486346173208612"/>
    <n v="3.1363453622245206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5.533614387492563"/>
    <n v="69.084559047455727"/>
  </r>
  <r>
    <n v="1275"/>
    <s v="City of Cocoa Beach"/>
    <x v="0"/>
    <x v="0"/>
    <s v="BR3-5, BR7"/>
    <n v="0.59"/>
    <n v="0.64"/>
    <n v="2.97142601740162E-2"/>
    <n v="10.828988383115972"/>
    <n v="1.8372179756208726"/>
    <n v="0.32177537823730701"/>
    <n v="5.4591572923977962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33562456109216"/>
    <n v="120.24934462208216"/>
  </r>
  <r>
    <n v="1276"/>
    <s v="City of Cocoa Beach"/>
    <x v="0"/>
    <x v="0"/>
    <s v="BR3-5, BR7"/>
    <n v="0.59"/>
    <n v="0.64"/>
    <n v="1.6863711605657E-2"/>
    <n v="10.828988383115972"/>
    <n v="1.8372179756208726"/>
    <n v="0.18261693707387763"/>
    <n v="3.098231409759937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6.816976109455915"/>
    <n v="68.245019616854449"/>
  </r>
  <r>
    <n v="1277"/>
    <s v="City of Cocoa Beach"/>
    <x v="0"/>
    <x v="0"/>
    <s v="BR3-5, BR7"/>
    <n v="0.59"/>
    <n v="0.64"/>
    <n v="7.6975913503930807E-2"/>
    <n v="10.828988383115972"/>
    <n v="1.8372179756208726"/>
    <n v="0.83357127311380652"/>
    <n v="0.1414215319792591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0.322371334760703"/>
    <n v="311.51046993348916"/>
  </r>
  <r>
    <n v="1278"/>
    <s v="City of Cocoa Beach"/>
    <x v="0"/>
    <x v="0"/>
    <s v="BR3-5, BR7"/>
    <n v="0.59"/>
    <n v="0.64"/>
    <n v="9.8779553368557194E-4"/>
    <n v="9.1290630246924689"/>
    <n v="1.3428284867987981"/>
    <n v="9.0176476825253194E-3"/>
    <n v="1.3264399817656078E-3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.569557098111673"/>
    <n v="3.9974666995134935"/>
  </r>
  <r>
    <n v="1279"/>
    <s v="City of Cocoa Beach"/>
    <x v="0"/>
    <x v="0"/>
    <s v="BR3-5, BR7"/>
    <n v="0.59"/>
    <n v="0.64"/>
    <n v="5.7877870686104303E-2"/>
    <n v="9.1290630246924689"/>
    <n v="1.3428284867987981"/>
    <n v="0.52837072922844697"/>
    <n v="7.7720053512557952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9.379508124092425"/>
    <n v="234.22343270089786"/>
  </r>
  <r>
    <n v="1280"/>
    <s v="City of Cocoa Beach"/>
    <x v="0"/>
    <x v="0"/>
    <s v="BR3-5, BR7"/>
    <n v="0.59"/>
    <n v="0.64"/>
    <n v="0.21965012301874401"/>
    <n v="9.1290630246924689"/>
    <n v="1.3428284867987981"/>
    <n v="2.0051998164195681"/>
    <n v="0.2949524423184298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64079935772271"/>
    <n v="888.89251101935304"/>
  </r>
  <r>
    <n v="1281"/>
    <s v="City of Cocoa Beach"/>
    <x v="0"/>
    <x v="0"/>
    <s v="BR3-5, BR7"/>
    <n v="0.59"/>
    <n v="0.64"/>
    <n v="0.15325304661226699"/>
    <n v="9.1290630246924689"/>
    <n v="1.3428284867987981"/>
    <n v="1.399056721249518"/>
    <n v="0.2057925566796561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80983393083501"/>
    <n v="620.19307593522001"/>
  </r>
  <r>
    <n v="1282"/>
    <s v="City of Cocoa Beach"/>
    <x v="0"/>
    <x v="0"/>
    <s v="BR3-5, BR7"/>
    <n v="0.59"/>
    <n v="0.64"/>
    <n v="1.8989746418468199E-2"/>
    <n v="9.1290630246924689"/>
    <n v="1.3428284867987981"/>
    <n v="0.17335859187712427"/>
    <n v="2.5499972447804546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142656476069661"/>
    <n v="76.848777253325409"/>
  </r>
  <r>
    <n v="1283"/>
    <s v="City of Cocoa Beach"/>
    <x v="0"/>
    <x v="0"/>
    <s v="BR3-5, BR7"/>
    <n v="0.59"/>
    <n v="0.64"/>
    <n v="0.101951378691417"/>
    <n v="9.1290630246924689"/>
    <n v="1.3428284867987981"/>
    <n v="0.93072056152823457"/>
    <n v="0.1369032155752467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3.79908942290335"/>
    <n v="412.58259162989737"/>
  </r>
  <r>
    <n v="1284"/>
    <s v="City of Cocoa Beach"/>
    <x v="0"/>
    <x v="0"/>
    <s v="BR3-5, BR7"/>
    <n v="0.59"/>
    <n v="0.64"/>
    <n v="6.5053492661199905E-2"/>
    <n v="9.1290630246924689"/>
    <n v="1.3428284867987981"/>
    <n v="0.59387743448046293"/>
    <n v="8.73556831112157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330892444128921"/>
    <n v="263.26214457552828"/>
  </r>
  <r>
    <n v="1285"/>
    <s v="City of Cocoa Beach"/>
    <x v="0"/>
    <x v="0"/>
    <s v="BR3-5, BR7"/>
    <n v="0.59"/>
    <n v="0.64"/>
    <n v="0.12505611375729001"/>
    <n v="11.492031981327788"/>
    <n v="1.51717807310137"/>
    <n v="1.4371488587593426"/>
    <n v="0.18973239369983097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3.3668660378176"/>
    <n v="506.08413711907451"/>
  </r>
  <r>
    <n v="1286"/>
    <s v="City of Cocoa Beach"/>
    <x v="0"/>
    <x v="0"/>
    <s v="BR3-5, BR7"/>
    <n v="0.59"/>
    <n v="0.64"/>
    <n v="2.3731580327454398E-3"/>
    <n v="11.492031981327788"/>
    <n v="1.51717807310137"/>
    <n v="2.7272408009055532E-2"/>
    <n v="3.6005033312857641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.619295224244798"/>
    <n v="9.6038298261860149"/>
  </r>
  <r>
    <n v="1287"/>
    <s v="City of Cocoa Beach"/>
    <x v="0"/>
    <x v="0"/>
    <s v="BR3-5, BR7"/>
    <n v="0.59"/>
    <n v="0.64"/>
    <n v="0.49033418201595902"/>
    <n v="11.492031981327788"/>
    <n v="1.51717807310137"/>
    <n v="5.6349361012656018"/>
    <n v="0.7439242694467090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9.89349604797087"/>
    <n v="1984.312033613533"/>
  </r>
  <r>
    <n v="1288"/>
    <s v="City of Cocoa Beach"/>
    <x v="0"/>
    <x v="0"/>
    <s v="BR3-5, BR7"/>
    <n v="0.59"/>
    <n v="0.64"/>
    <n v="0.61776345378298103"/>
    <n v="8.750097654032956"/>
    <n v="1.1861977173164824"/>
    <n v="5.4054905476937591"/>
    <n v="0.73278959871891836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00000001862645"/>
    <n v="2500.0000004656613"/>
  </r>
  <r>
    <n v="1289"/>
    <s v="City of Cocoa Beach"/>
    <x v="0"/>
    <x v="0"/>
    <s v="BR3-5, BR7"/>
    <n v="0.59"/>
    <n v="0.64"/>
    <n v="0.104751664702618"/>
    <n v="10.050769364816956"/>
    <n v="1.8599549431463094"/>
    <n v="1.0528348225066506"/>
    <n v="0.1948333765664391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3.211187554031"/>
    <n v="423.91494705888005"/>
  </r>
  <r>
    <n v="1290"/>
    <s v="City of Cocoa Beach"/>
    <x v="0"/>
    <x v="0"/>
    <s v="BR3-5, BR7"/>
    <n v="0.59"/>
    <n v="0.64"/>
    <n v="2.66336261850992E-2"/>
    <n v="10.050769364816956"/>
    <n v="1.8599549431463094"/>
    <n v="0.26768843413518173"/>
    <n v="4.953734467688623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0.768962301616945"/>
    <n v="107.78246117896971"/>
  </r>
  <r>
    <n v="1291"/>
    <s v="City of Cocoa Beach"/>
    <x v="0"/>
    <x v="0"/>
    <s v="BR3-5, BR7"/>
    <n v="0.59"/>
    <n v="0.64"/>
    <n v="9.1353012994133103E-3"/>
    <n v="10.050769364816956"/>
    <n v="1.8599549431463094"/>
    <n v="9.1816806438515836E-2"/>
    <n v="1.69912488089746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6.273297245869273"/>
    <n v="36.969252734089807"/>
  </r>
  <r>
    <n v="1292"/>
    <s v="City of Cocoa Beach"/>
    <x v="0"/>
    <x v="0"/>
    <s v="BR3-5, BR7"/>
    <n v="0.59"/>
    <n v="0.64"/>
    <n v="7.4520477344689501E-2"/>
    <n v="9.3419405300623275"/>
    <n v="1.2463148326812741"/>
    <n v="0.69616586762594634"/>
    <n v="9.2875976253175369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23095586278015"/>
    <n v="301.57367234267059"/>
  </r>
  <r>
    <n v="1293"/>
    <s v="City of Cocoa Beach"/>
    <x v="0"/>
    <x v="0"/>
    <s v="BR3-5, BR7"/>
    <n v="0.59"/>
    <n v="0.64"/>
    <n v="9.3886341160098905E-2"/>
    <n v="9.3419405300623275"/>
    <n v="1.2463148326812741"/>
    <n v="0.87708061570278684"/>
    <n v="0.11701193957400569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81937216977849"/>
    <n v="379.94454269938387"/>
  </r>
  <r>
    <n v="1294"/>
    <s v="City of Cocoa Beach"/>
    <x v="0"/>
    <x v="0"/>
    <s v="BR3-5, BR7"/>
    <n v="0.59"/>
    <n v="0.64"/>
    <n v="0.158155431037107"/>
    <n v="9.3419405300623275"/>
    <n v="1.2463148326812741"/>
    <n v="1.4774786312550272"/>
    <n v="0.1971114595706468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6.27473413005706"/>
    <n v="640.03232182995816"/>
  </r>
  <r>
    <n v="1295"/>
    <s v="City of Cocoa Beach"/>
    <x v="0"/>
    <x v="0"/>
    <s v="BR3-5, BR7"/>
    <n v="0.59"/>
    <n v="0.64"/>
    <n v="0.22600732271040999"/>
    <n v="9.3419405300623275"/>
    <n v="1.2463148326812741"/>
    <n v="2.1113469681192552"/>
    <n v="0.28167627858856736"/>
    <x v="4"/>
    <s v="Governmental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91992031535705"/>
    <n v="914.61918542005299"/>
  </r>
  <r>
    <n v="1296"/>
    <s v="City of Cocoa Beach"/>
    <x v="0"/>
    <x v="0"/>
    <s v="BR3-5, BR7"/>
    <n v="0.59"/>
    <n v="0.64"/>
    <n v="0.119983781083013"/>
    <n v="9.7382504591805485"/>
    <n v="1.3053246329890107"/>
    <n v="1.1684321112258698"/>
    <n v="0.1566177850068177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8.91710724637122"/>
    <n v="485.55713505962797"/>
  </r>
  <r>
    <n v="1297"/>
    <s v="City of Cocoa Beach"/>
    <x v="0"/>
    <x v="0"/>
    <s v="BR3-5, BR7"/>
    <n v="0.59"/>
    <n v="0.64"/>
    <n v="6.0174164269450603E-3"/>
    <n v="9.7382504591805485"/>
    <n v="1.3053246329890107"/>
    <n v="5.8599108282778312E-2"/>
    <n v="7.8546818890441045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0.975859928761281"/>
    <n v="24.351620313637891"/>
  </r>
  <r>
    <n v="1298"/>
    <s v="City of Cocoa Beach"/>
    <x v="0"/>
    <x v="0"/>
    <s v="BR3-5, BR7"/>
    <n v="0.59"/>
    <n v="0.64"/>
    <n v="0.32954015198847902"/>
    <n v="9.7382504591805485"/>
    <n v="1.3053246329890107"/>
    <n v="3.2091445364202338"/>
    <n v="0.43015687794950419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6.39093751329548"/>
    <n v="1333.6016805132472"/>
  </r>
  <r>
    <n v="1299"/>
    <s v="City of Cocoa Beach"/>
    <x v="0"/>
    <x v="0"/>
    <s v="BR3-5, BR7"/>
    <n v="0.59"/>
    <n v="0.64"/>
    <n v="9.7641531002227999E-2"/>
    <n v="9.7382504591805485"/>
    <n v="1.3053246329890107"/>
    <n v="0.95085768411753857"/>
    <n v="0.12745389561996837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7.071752071077867"/>
    <n v="395.14125682933502"/>
  </r>
  <r>
    <n v="1300"/>
    <s v="City of Cocoa Beach"/>
    <x v="0"/>
    <x v="0"/>
    <s v="BR3-5, BR7"/>
    <n v="0.59"/>
    <n v="0.64"/>
    <n v="7.3720726422259204E-3"/>
    <n v="10.933043748172912"/>
    <n v="1.5148136045526526"/>
    <n v="8.0599192712164661E-2"/>
    <n v="1.1167315932194244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4.247766522612991"/>
    <n v="29.833719518591295"/>
  </r>
  <r>
    <n v="1301"/>
    <s v="City of Cocoa Beach"/>
    <x v="0"/>
    <x v="0"/>
    <s v="BR3-5, BR7"/>
    <n v="0.59"/>
    <n v="0.64"/>
    <n v="3.0956820778183299E-2"/>
    <n v="10.933043748172912"/>
    <n v="1.5148136045526526"/>
    <n v="0.3384522758722262"/>
    <n v="4.6893813268490292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8.735594450694066"/>
    <n v="125.27780898327673"/>
  </r>
  <r>
    <n v="1302"/>
    <s v="City of Cocoa Beach"/>
    <x v="0"/>
    <x v="0"/>
    <s v="BR3-5, BR7"/>
    <n v="0.59"/>
    <n v="0.64"/>
    <n v="2.7734423606788999E-2"/>
    <n v="9.4037105086998629"/>
    <n v="1.5619691746054614"/>
    <n v="0.26080649072389528"/>
    <n v="4.332031474925443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3.736840973297348"/>
    <n v="112.23723029469622"/>
  </r>
  <r>
    <n v="1303"/>
    <s v="City of Cocoa Beach"/>
    <x v="0"/>
    <x v="0"/>
    <s v="BR3-5, BR7"/>
    <n v="0.59"/>
    <n v="0.64"/>
    <n v="4.0706347839434599E-4"/>
    <n v="9.1493131557923384"/>
    <n v="1.345770930444816"/>
    <n v="3.7243512381159799E-3"/>
    <n v="5.478141960688623E-4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284886384218034"/>
    <n v="1.6473274518646417"/>
  </r>
  <r>
    <n v="1304"/>
    <s v="City of Cocoa Beach"/>
    <x v="0"/>
    <x v="0"/>
    <s v="BR3-5, BR7"/>
    <n v="0.59"/>
    <n v="0.64"/>
    <n v="4.5996546791073198E-3"/>
    <n v="9.1493131557923384"/>
    <n v="1.345770930444816"/>
    <n v="4.2083681067658391E-2"/>
    <n v="6.1900815572271091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8.105951359983045"/>
    <n v="18.614142078967689"/>
  </r>
  <r>
    <n v="1305"/>
    <s v="City of Cocoa Beach"/>
    <x v="0"/>
    <x v="0"/>
    <s v="BR3-5, BR7"/>
    <n v="0.59"/>
    <n v="0.64"/>
    <n v="3.7610228880633798E-2"/>
    <n v="9.1493131557923384"/>
    <n v="1.345770930444816"/>
    <n v="0.34410776188994374"/>
    <n v="5.061475271493303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9.549762714406086"/>
    <n v="152.2031962935267"/>
  </r>
  <r>
    <n v="1306"/>
    <s v="City of Cocoa Beach"/>
    <x v="0"/>
    <x v="0"/>
    <s v="BR3-5, BR7"/>
    <n v="0.59"/>
    <n v="0.64"/>
    <n v="6.2007091571968998E-4"/>
    <n v="9.1493131557923384"/>
    <n v="1.345770930444816"/>
    <n v="5.6732229867183619E-3"/>
    <n v="8.3447341318985632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.980683944529954"/>
    <n v="2.5093379676236771"/>
  </r>
  <r>
    <n v="1307"/>
    <s v="City of Cocoa Beach"/>
    <x v="0"/>
    <x v="0"/>
    <s v="BR3-5, BR7"/>
    <n v="0.59"/>
    <n v="0.64"/>
    <n v="9.7694687874976094E-2"/>
    <n v="9.1493131557923384"/>
    <n v="1.345770930444816"/>
    <n v="0.89383929302554499"/>
    <n v="0.1314746710010224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4.072170921196644"/>
    <n v="395.35637506121026"/>
  </r>
  <r>
    <n v="1308"/>
    <s v="City of Cocoa Beach"/>
    <x v="0"/>
    <x v="0"/>
    <s v="BR3-5, BR7"/>
    <n v="0.59"/>
    <n v="0.64"/>
    <n v="0.13191647755921801"/>
    <n v="9.1449516373431585"/>
    <n v="1.3451366194457464"/>
    <n v="1.2063698074477127"/>
    <n v="0.17744568467319718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54660797723767"/>
    <n v="533.84704443090538"/>
  </r>
  <r>
    <n v="1309"/>
    <s v="City of Cocoa Beach"/>
    <x v="0"/>
    <x v="0"/>
    <s v="BR3-5, BR7"/>
    <n v="0.59"/>
    <n v="0.64"/>
    <n v="0.27262496082327897"/>
    <n v="9.1449516373431585"/>
    <n v="1.3451366194457464"/>
    <n v="2.4931420818614596"/>
    <n v="0.3667178181783545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6.53253378299934"/>
    <n v="1103.2740736142348"/>
  </r>
  <r>
    <n v="1310"/>
    <s v="City of Cocoa Beach"/>
    <x v="0"/>
    <x v="0"/>
    <s v="BR3-5, BR7"/>
    <n v="0.59"/>
    <n v="0.64"/>
    <n v="0.20773839049531201"/>
    <n v="9.1449516373431585"/>
    <n v="1.3451366194457464"/>
    <n v="1.899757534299136"/>
    <n v="0.2794365163199643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2.96342463933827"/>
    <n v="840.68743975499206"/>
  </r>
  <r>
    <n v="1311"/>
    <s v="City of Cocoa Beach"/>
    <x v="0"/>
    <x v="0"/>
    <s v="BR3-5, BR7"/>
    <n v="0.59"/>
    <n v="0.64"/>
    <n v="5.4836247901049098E-3"/>
    <n v="9.1449516373431585"/>
    <n v="1.3451366194457464"/>
    <n v="5.0147483502845432E-2"/>
    <n v="7.3762245124706092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1.396642110088038"/>
    <n v="22.191442199867897"/>
  </r>
  <r>
    <n v="1312"/>
    <s v="City of Cocoa Beach"/>
    <x v="0"/>
    <x v="0"/>
    <s v="BR3-5, BR7"/>
    <n v="0.59"/>
    <n v="0.64"/>
    <n v="0.16807112788838899"/>
    <n v="9.5554118041985472"/>
    <n v="1.5383954665093511"/>
    <n v="1.6059888393696757"/>
    <n v="0.258559861194611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4.8712018495452"/>
    <n v="680.1597233151399"/>
  </r>
  <r>
    <n v="1313"/>
    <s v="City of Cocoa Beach"/>
    <x v="0"/>
    <x v="0"/>
    <s v="BR3-5, BR7"/>
    <n v="0.59"/>
    <n v="0.64"/>
    <n v="6.2541814983816902E-3"/>
    <n v="9.5554118041985472"/>
    <n v="1.5383954665093511"/>
    <n v="5.9761279715236558E-2"/>
    <n v="9.6214044638370522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1.422972474944345"/>
    <n v="25.3097745635812"/>
  </r>
  <r>
    <n v="1314"/>
    <s v="City of Cocoa Beach"/>
    <x v="0"/>
    <x v="0"/>
    <s v="BR3-5, BR7"/>
    <n v="0.59"/>
    <n v="0.64"/>
    <n v="0.11295077620862"/>
    <n v="9.5554118041985472"/>
    <n v="1.5383954665093511"/>
    <n v="1.079291180277236"/>
    <n v="0.1737629620580532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5.672187388336255"/>
    <n v="457.09557411491858"/>
  </r>
  <r>
    <n v="1315"/>
    <s v="City of Cocoa Beach"/>
    <x v="0"/>
    <x v="0"/>
    <s v="BR3-5, BR7"/>
    <n v="0.59"/>
    <n v="0.64"/>
    <n v="8.3264742960180108E-3"/>
    <n v="9.5554118041985472"/>
    <n v="1.5383954665093511"/>
    <n v="7.9562890775526293E-2"/>
    <n v="1.280941030900074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096254624998657"/>
    <n v="33.696045980788988"/>
  </r>
  <r>
    <n v="1316"/>
    <s v="City of Cocoa Beach"/>
    <x v="0"/>
    <x v="0"/>
    <s v="BR3-5, BR7"/>
    <n v="0.59"/>
    <n v="0.64"/>
    <n v="0.18119274280029601"/>
    <n v="8.9203298963218405"/>
    <n v="1.5047971532959279"/>
    <n v="1.6162990405980344"/>
    <n v="0.2726583235637666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9.36726723673331"/>
    <n v="733.26101489365101"/>
  </r>
  <r>
    <n v="1317"/>
    <s v="City of Cocoa Beach"/>
    <x v="0"/>
    <x v="0"/>
    <s v="BR3-5, BR7"/>
    <n v="0.59"/>
    <n v="0.64"/>
    <n v="0.35057055015182298"/>
    <n v="8.9203298963218405"/>
    <n v="1.5047971532959279"/>
    <n v="3.1272049592893016"/>
    <n v="0.527537565897850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6.76676065273247"/>
    <n v="1418.7086823862046"/>
  </r>
  <r>
    <n v="1318"/>
    <s v="City of Cocoa Beach"/>
    <x v="0"/>
    <x v="0"/>
    <s v="BR3-5, BR7"/>
    <n v="0.59"/>
    <n v="0.64"/>
    <n v="8.6000160715794305E-2"/>
    <n v="8.9203298963218405"/>
    <n v="1.5047971532959279"/>
    <n v="0.76714980472158301"/>
    <n v="0.1294127970281195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93962539250874"/>
    <n v="348.03030272014439"/>
  </r>
  <r>
    <n v="1319"/>
    <s v="City of Cocoa Beach"/>
    <x v="0"/>
    <x v="0"/>
    <s v="BR3-5, BR7"/>
    <n v="0.59"/>
    <n v="0.64"/>
    <n v="0.186764707914471"/>
    <n v="9.4375577489819733"/>
    <n v="1.4780276921902904"/>
    <n v="1.7626027164145708"/>
    <n v="0.2760434102214192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9.37586406465209"/>
    <n v="755.80995770133791"/>
  </r>
  <r>
    <n v="1320"/>
    <s v="City of Cocoa Beach"/>
    <x v="0"/>
    <x v="0"/>
    <s v="BR3-5, BR7"/>
    <n v="0.59"/>
    <n v="0.64"/>
    <n v="0.10772967836634199"/>
    <n v="9.4375577489819733"/>
    <n v="1.4780276921902904"/>
    <n v="1.0167050608616066"/>
    <n v="0.1592274478962067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8.03162132659314"/>
    <n v="435.96654077991843"/>
  </r>
  <r>
    <n v="1321"/>
    <s v="City of Cocoa Beach"/>
    <x v="0"/>
    <x v="0"/>
    <s v="BR3-5, BR7"/>
    <n v="0.59"/>
    <n v="0.64"/>
    <n v="3.2644324174441602E-2"/>
    <n v="9.4375577489819733"/>
    <n v="1.4780276921902904"/>
    <n v="0.30808269457278092"/>
    <n v="4.824921512266162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1.952826375972236"/>
    <n v="132.10689294024647"/>
  </r>
  <r>
    <n v="1322"/>
    <s v="City of Cocoa Beach"/>
    <x v="0"/>
    <x v="0"/>
    <s v="BR3-5, BR7"/>
    <n v="0.59"/>
    <n v="0.64"/>
    <n v="4.0225363159551199E-4"/>
    <n v="9.4375577489819733"/>
    <n v="1.4780276921902904"/>
    <n v="3.7962918779203643E-3"/>
    <n v="5.9454200678227785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26039724532944"/>
    <n v="1.6278626924560193"/>
  </r>
  <r>
    <n v="1323"/>
    <s v="City of Cocoa Beach"/>
    <x v="0"/>
    <x v="0"/>
    <s v="BR3-5, BR7"/>
    <n v="0.59"/>
    <n v="0.64"/>
    <n v="0.23418022383308601"/>
    <n v="9.4375577489819733"/>
    <n v="1.4780276921902904"/>
    <n v="2.2100893860942739"/>
    <n v="0.3461248557886217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01646926098306"/>
    <n v="947.69374281799526"/>
  </r>
  <r>
    <n v="1324"/>
    <s v="City of Cocoa Beach"/>
    <x v="0"/>
    <x v="0"/>
    <s v="BR3-5, BR7"/>
    <n v="0.59"/>
    <n v="0.64"/>
    <n v="2.47544078196477E-2"/>
    <n v="9.4375577489819733"/>
    <n v="1.4780276921902904"/>
    <n v="0.23362115333977609"/>
    <n v="3.658770026121116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9.016873368900363"/>
    <n v="100.17753426765024"/>
  </r>
  <r>
    <n v="1325"/>
    <s v="City of Cocoa Beach"/>
    <x v="0"/>
    <x v="0"/>
    <s v="BR3-5, BR7"/>
    <n v="0.59"/>
    <n v="0.64"/>
    <n v="0.13425562504267199"/>
    <n v="9.5410064548442417"/>
    <n v="1.6996010264158863"/>
    <n v="1.2809337851312816"/>
    <n v="0.2281809981246316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8.30435084774277"/>
    <n v="543.31323844726273"/>
  </r>
  <r>
    <n v="1326"/>
    <s v="City of Cocoa Beach"/>
    <x v="0"/>
    <x v="0"/>
    <s v="BR3-5, BR7"/>
    <n v="0.59"/>
    <n v="0.64"/>
    <n v="0.20002244037158101"/>
    <n v="9.5410064548442417"/>
    <n v="1.6996010264158863"/>
    <n v="1.9084153946989519"/>
    <n v="0.33995834496174948"/>
    <x v="19"/>
    <s v="Residential, High density; Multiple Dwelling Units, High Rise &lt;Three stories or more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2.01827442320143"/>
    <n v="809.46209744185217"/>
  </r>
  <r>
    <n v="1327"/>
    <s v="City of Cocoa Beach"/>
    <x v="0"/>
    <x v="0"/>
    <s v="BR3-5, BR7"/>
    <n v="0.59"/>
    <n v="0.64"/>
    <n v="0.28348538841475501"/>
    <n v="9.5410064548442417"/>
    <n v="1.6996010264158863"/>
    <n v="2.7047359207192048"/>
    <n v="0.4818120571236237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5.87007200148923"/>
    <n v="1147.2246647628108"/>
  </r>
  <r>
    <n v="1328"/>
    <s v="City of Cocoa Beach"/>
    <x v="0"/>
    <x v="0"/>
    <s v="BR3-5, BR7"/>
    <n v="0.59"/>
    <n v="0.64"/>
    <n v="0.108277289932252"/>
    <n v="9.6353595647853982"/>
    <n v="1.2933729952753434"/>
    <n v="1.0432906211977659"/>
    <n v="0.1400429227999735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5.0375445867561"/>
    <n v="438.18264616239912"/>
  </r>
  <r>
    <n v="1329"/>
    <s v="City of Cocoa Beach"/>
    <x v="0"/>
    <x v="0"/>
    <s v="BR3-5, BR7"/>
    <n v="0.59"/>
    <n v="0.64"/>
    <n v="0.24038834061777301"/>
    <n v="9.6353595647853982"/>
    <n v="1.2933729952753434"/>
    <n v="2.3162280970343492"/>
    <n v="0.31091178813407855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6.66834921170287"/>
    <n v="972.81710009911262"/>
  </r>
  <r>
    <n v="1330"/>
    <s v="City of Cocoa Beach"/>
    <x v="0"/>
    <x v="0"/>
    <s v="BR3-5, BR7"/>
    <n v="0.59"/>
    <n v="0.64"/>
    <n v="4.95397418041537E-2"/>
    <n v="9.6353595647853982"/>
    <n v="1.2933729952753434"/>
    <n v="0.47733322502965142"/>
    <n v="6.4073364242405423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4.275691132313213"/>
    <n v="200.48022228417705"/>
  </r>
  <r>
    <n v="1331"/>
    <s v="City of Cocoa Beach"/>
    <x v="0"/>
    <x v="0"/>
    <s v="BR3-5, BR7"/>
    <n v="0.59"/>
    <n v="0.64"/>
    <n v="2.5968611522768398E-3"/>
    <n v="8.6112899080278531"/>
    <n v="1.1712844415492798"/>
    <n v="2.2362324233151133E-2"/>
    <n v="3.0416630645255975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7.558107108259307"/>
    <n v="10.509124232172592"/>
  </r>
  <r>
    <n v="1332"/>
    <s v="City of Cocoa Beach"/>
    <x v="0"/>
    <x v="0"/>
    <s v="BR3-5, BR7"/>
    <n v="0.59"/>
    <n v="0.64"/>
    <n v="8.8106491218444497E-3"/>
    <n v="8.6112899080278531"/>
    <n v="1.1712844415492798"/>
    <n v="7.5871053866113577E-2"/>
    <n v="1.0319776236366228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8.34242231620874"/>
    <n v="35.655431984249134"/>
  </r>
  <r>
    <n v="1333"/>
    <s v="City of Cocoa Beach"/>
    <x v="0"/>
    <x v="0"/>
    <s v="BR3-5, BR7"/>
    <n v="0.59"/>
    <n v="0.64"/>
    <n v="0.60635594348584598"/>
    <n v="8.6112899080278531"/>
    <n v="1.1712844415492798"/>
    <n v="5.2215068168123731"/>
    <n v="0.7102152826459057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6.29704483782365"/>
    <n v="2453.8354441561073"/>
  </r>
  <r>
    <n v="1334"/>
    <s v="City of Cocoa Beach"/>
    <x v="0"/>
    <x v="0"/>
    <s v="BR3-5, BR7"/>
    <n v="0.59"/>
    <n v="0.64"/>
    <n v="6.2573827310475699E-2"/>
    <n v="9.521780531015466"/>
    <n v="1.3170188240708776"/>
    <n v="0.59581425063601134"/>
    <n v="8.241090846205687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419565845745396"/>
    <n v="253.22729492554717"/>
  </r>
  <r>
    <n v="1335"/>
    <s v="City of Cocoa Beach"/>
    <x v="0"/>
    <x v="0"/>
    <s v="BR3-5, BR7"/>
    <n v="0.59"/>
    <n v="0.64"/>
    <n v="4.3772919102440001E-2"/>
    <n v="9.521780531015466"/>
    <n v="1.3170188240708776"/>
    <n v="0.41679612889532819"/>
    <n v="5.7649758442445187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8.246158344663812"/>
    <n v="177.14271879690503"/>
  </r>
  <r>
    <n v="1336"/>
    <s v="City of Cocoa Beach"/>
    <x v="0"/>
    <x v="0"/>
    <s v="BR3-5, BR7"/>
    <n v="0.59"/>
    <n v="0.64"/>
    <n v="0.13718777175303801"/>
    <n v="9.521780531015466"/>
    <n v="1.3170188240708776"/>
    <n v="1.3062718541714708"/>
    <n v="0.18067887783109007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6.698883004877516"/>
    <n v="555.17921519352751"/>
  </r>
  <r>
    <n v="1337"/>
    <s v="City of Cocoa Beach"/>
    <x v="0"/>
    <x v="0"/>
    <s v="BR3-5, BR7"/>
    <n v="0.59"/>
    <n v="0.64"/>
    <n v="1.30596103311335E-2"/>
    <n v="9.1449516373431585"/>
    <n v="1.3451366194457464"/>
    <n v="0.11942950488076293"/>
    <n v="1.7566960092099661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3.885023265545669"/>
    <n v="52.850367942589166"/>
  </r>
  <r>
    <n v="1338"/>
    <s v="City of Cocoa Beach"/>
    <x v="0"/>
    <x v="0"/>
    <s v="BR3-5, BR7"/>
    <n v="0.59"/>
    <n v="0.64"/>
    <n v="2.4854020093914098E-3"/>
    <n v="9.1449516373431585"/>
    <n v="1.3451366194457464"/>
    <n v="2.272888117523995E-2"/>
    <n v="3.3432052568764261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.806338898880622"/>
    <n v="10.05806508395151"/>
  </r>
  <r>
    <n v="1339"/>
    <s v="City of Cocoa Beach"/>
    <x v="0"/>
    <x v="0"/>
    <s v="BR3-5, BR7"/>
    <n v="0.59"/>
    <n v="0.64"/>
    <n v="3.3687270282935201E-2"/>
    <n v="9.1449516373431585"/>
    <n v="1.3451366194457464"/>
    <n v="0.30806845753154982"/>
    <n v="4.531398086674260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431536959013521"/>
    <n v="136.32754609762088"/>
  </r>
  <r>
    <n v="1340"/>
    <s v="City of Cocoa Beach"/>
    <x v="0"/>
    <x v="0"/>
    <s v="BR3-5, BR7"/>
    <n v="0.59"/>
    <n v="0.64"/>
    <n v="3.44322894442027E-2"/>
    <n v="9.1449516373431585"/>
    <n v="1.3451366194457464"/>
    <n v="0.31488162173023504"/>
    <n v="4.63161334227522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1.378108454018367"/>
    <n v="139.34253167520748"/>
  </r>
  <r>
    <n v="1341"/>
    <s v="City of Cocoa Beach"/>
    <x v="0"/>
    <x v="0"/>
    <s v="BR3-5, BR7"/>
    <n v="0.59"/>
    <n v="0.64"/>
    <n v="7.2006650227534E-3"/>
    <n v="9.1449516373431585"/>
    <n v="1.3451366194457464"/>
    <n v="6.584973338978832E-2"/>
    <n v="9.6858782064677372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7.642059714839164"/>
    <n v="29.140057492880644"/>
  </r>
  <r>
    <n v="1342"/>
    <s v="City of Cocoa Beach"/>
    <x v="0"/>
    <x v="0"/>
    <s v="BR3-5, BR7"/>
    <n v="0.59"/>
    <n v="0.64"/>
    <n v="0.26731300522759299"/>
    <n v="9.1449516373431585"/>
    <n v="1.3451366194457464"/>
    <n v="2.4445645048391969"/>
    <n v="0.3595725121857275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02180860576897"/>
    <n v="1081.777351996328"/>
  </r>
  <r>
    <n v="1343"/>
    <s v="City of Cocoa Beach"/>
    <x v="0"/>
    <x v="0"/>
    <s v="BR3-5, BR7"/>
    <n v="0.59"/>
    <n v="0.64"/>
    <n v="0.19469798395725399"/>
    <n v="9.1449516373431585"/>
    <n v="1.3451366194457464"/>
    <n v="1.7805036471773019"/>
    <n v="0.2618953879531628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1.40005003424946"/>
    <n v="787.91478680574369"/>
  </r>
  <r>
    <n v="1344"/>
    <s v="City of Cocoa Beach"/>
    <x v="0"/>
    <x v="0"/>
    <s v="BR3-5, BR7"/>
    <n v="0.59"/>
    <n v="0.64"/>
    <n v="0.215606465209323"/>
    <n v="9.3947031815527549"/>
    <n v="1.4291914092687432"/>
    <n v="2.02555874466537"/>
    <n v="0.3081429078599646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59398473813442"/>
    <n v="872.52840844331013"/>
  </r>
  <r>
    <n v="1345"/>
    <s v="City of Cocoa Beach"/>
    <x v="0"/>
    <x v="0"/>
    <s v="BR3-5, BR7"/>
    <n v="0.59"/>
    <n v="0.64"/>
    <n v="1.20266569871148E-2"/>
    <n v="9.3947031815527549"/>
    <n v="1.4291914092687432"/>
    <n v="0.11298687266029107"/>
    <n v="1.7188394848206379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5.61531895600902"/>
    <n v="48.670154068307454"/>
  </r>
  <r>
    <n v="1346"/>
    <s v="City of Cocoa Beach"/>
    <x v="0"/>
    <x v="0"/>
    <s v="BR3-5, BR7"/>
    <n v="0.59"/>
    <n v="0.64"/>
    <n v="4.55584741780505E-2"/>
    <n v="9.3947031815527549"/>
    <n v="1.4291914092687432"/>
    <n v="0.42800834230722007"/>
    <n v="6.5111779914661647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4.518378162551116"/>
    <n v="184.36860382218839"/>
  </r>
  <r>
    <n v="1347"/>
    <s v="City of Cocoa Beach"/>
    <x v="0"/>
    <x v="0"/>
    <s v="BR3-5, BR7"/>
    <n v="0.59"/>
    <n v="0.64"/>
    <n v="2.2104309340387901E-2"/>
    <n v="9.3947031815527549"/>
    <n v="1.4291914092687432"/>
    <n v="0.20766342528616849"/>
    <n v="3.1591289017101225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8.56256797668032"/>
    <n v="89.45296621686515"/>
  </r>
  <r>
    <n v="1348"/>
    <s v="City of Cocoa Beach"/>
    <x v="0"/>
    <x v="0"/>
    <s v="BR3-5, BR7"/>
    <n v="0.59"/>
    <n v="0.64"/>
    <n v="0.252778051240103"/>
    <n v="10.760536736673959"/>
    <n v="2.0735758341126398"/>
    <n v="2.720027506593981"/>
    <n v="0.5241544584455641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1.09306144401864"/>
    <n v="1022.9564801027658"/>
  </r>
  <r>
    <n v="1349"/>
    <s v="City of Cocoa Beach"/>
    <x v="0"/>
    <x v="0"/>
    <s v="BR3-5, BR7"/>
    <n v="0.59"/>
    <n v="0.64"/>
    <n v="0.248030133300817"/>
    <n v="10.760536736673959"/>
    <n v="2.0735758341126398"/>
    <n v="2.6689373611855802"/>
    <n v="0.5143092905443108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0.49763477928019"/>
    <n v="1003.7423378971411"/>
  </r>
  <r>
    <n v="1350"/>
    <s v="City of Cocoa Beach"/>
    <x v="0"/>
    <x v="0"/>
    <s v="BR3-5, BR7"/>
    <n v="0.59"/>
    <n v="0.64"/>
    <n v="0.30333812603029198"/>
    <n v="11.762141000462098"/>
    <n v="2.300286667279885"/>
    <n v="3.5679058091842362"/>
    <n v="0.6977646469851460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3.87080289588289"/>
    <n v="1227.5658434844663"/>
  </r>
  <r>
    <n v="1351"/>
    <s v="City of Cocoa Beach"/>
    <x v="0"/>
    <x v="0"/>
    <s v="BR3-5, BR7"/>
    <n v="0.59"/>
    <n v="0.64"/>
    <n v="5.4449218289978903E-2"/>
    <n v="11.762141000462098"/>
    <n v="2.300286667279885"/>
    <n v="0.64043938289167157"/>
    <n v="0.1252488108762505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049037043650557"/>
    <n v="220.34816873146065"/>
  </r>
  <r>
    <n v="1352"/>
    <s v="City of Cocoa Beach"/>
    <x v="0"/>
    <x v="0"/>
    <s v="BR3-5, BR7"/>
    <n v="0.59"/>
    <n v="0.64"/>
    <n v="5.7630580580269697E-4"/>
    <n v="11.762141000462098"/>
    <n v="2.300286667279885"/>
    <n v="6.7785901472362494E-3"/>
    <n v="1.3256685613639344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.877761739117135"/>
    <n v="2.3322268514790503"/>
  </r>
  <r>
    <n v="1353"/>
    <s v="City of Cocoa Beach"/>
    <x v="0"/>
    <x v="0"/>
    <s v="BR3-5, BR7"/>
    <n v="0.59"/>
    <n v="0.64"/>
    <n v="0.17301815678534799"/>
    <n v="11.762141000462098"/>
    <n v="2.300286667279885"/>
    <n v="2.0350639557493211"/>
    <n v="0.3979913592506767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9.96770595607488"/>
    <n v="700.17963897859499"/>
  </r>
  <r>
    <n v="1354"/>
    <s v="City of Cocoa Beach"/>
    <x v="0"/>
    <x v="0"/>
    <s v="BR3-5, BR7"/>
    <n v="0.59"/>
    <n v="0.64"/>
    <n v="1.29002058543218E-2"/>
    <n v="9.9023814690627994"/>
    <n v="1.6976339833318397"/>
    <n v="0.12774275939893165"/>
    <n v="2.1899827850273036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7.745760996520765"/>
    <n v="52.205280911844319"/>
  </r>
  <r>
    <n v="1355"/>
    <s v="City of Cocoa Beach"/>
    <x v="0"/>
    <x v="0"/>
    <s v="BR3-5, BR7"/>
    <n v="0.59"/>
    <n v="0.64"/>
    <n v="0.123452089781328"/>
    <n v="9.9023814690627994"/>
    <n v="1.6976339833318397"/>
    <n v="1.2224696861676994"/>
    <n v="0.2095764629261157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557526085213226"/>
    <n v="499.59288239026756"/>
  </r>
  <r>
    <n v="1356"/>
    <s v="City of Cocoa Beach"/>
    <x v="0"/>
    <x v="0"/>
    <s v="BR3-5, BR7"/>
    <n v="0.59"/>
    <n v="0.64"/>
    <n v="0.16167699724510601"/>
    <n v="9.9023814690627994"/>
    <n v="1.6976339833318397"/>
    <n v="1.6009873014936551"/>
    <n v="0.2744683648463401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49423345564"/>
    <n v="654.28359465570384"/>
  </r>
  <r>
    <n v="1357"/>
    <s v="City of Cocoa Beach"/>
    <x v="0"/>
    <x v="0"/>
    <s v="BR3-5, BR7"/>
    <n v="0.59"/>
    <n v="0.64"/>
    <n v="2.76811831107775E-2"/>
    <n v="9.9023814690627994"/>
    <n v="1.6976339833318397"/>
    <n v="0.27410963467789723"/>
    <n v="4.699251714768724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6.151296759385204"/>
    <n v="112.02177365148037"/>
  </r>
  <r>
    <n v="1358"/>
    <s v="City of Cocoa Beach"/>
    <x v="0"/>
    <x v="0"/>
    <s v="BR3-5, BR7"/>
    <n v="0.59"/>
    <n v="0.64"/>
    <n v="0.29205297774542099"/>
    <n v="9.9023814690627994"/>
    <n v="1.6976339833318397"/>
    <n v="2.8920199948108669"/>
    <n v="0.4957990599538841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2.98494554859946"/>
    <n v="1181.8964686701006"/>
  </r>
  <r>
    <n v="1359"/>
    <s v="City of Cocoa Beach"/>
    <x v="0"/>
    <x v="0"/>
    <s v="BR3-5, BR7"/>
    <n v="0.59"/>
    <n v="0.64"/>
    <n v="0.130629207763057"/>
    <n v="9.6478322220914237"/>
    <n v="1.5778583096550312"/>
    <n v="1.2602886798026964"/>
    <n v="0.20611438095259299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98688856422763"/>
    <n v="528.63764838895008"/>
  </r>
  <r>
    <n v="1360"/>
    <s v="City of Cocoa Beach"/>
    <x v="0"/>
    <x v="0"/>
    <s v="BR3-5, BR7"/>
    <n v="0.59"/>
    <n v="0.64"/>
    <n v="0.106466088361464"/>
    <n v="9.6478322220914237"/>
    <n v="1.5778583096550312"/>
    <n v="1.027166957853765"/>
    <n v="0.1679884022176027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90985553224644"/>
    <n v="430.85297345339848"/>
  </r>
  <r>
    <n v="1361"/>
    <s v="City of Cocoa Beach"/>
    <x v="0"/>
    <x v="0"/>
    <s v="BR3-5, BR7"/>
    <n v="0.59"/>
    <n v="0.64"/>
    <n v="7.07612842238345E-2"/>
    <n v="9.6478322220914237"/>
    <n v="1.5778583096550312"/>
    <n v="0.68269299801128003"/>
    <n v="0.1116512803144387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177098723854414"/>
    <n v="286.3607575184966"/>
  </r>
  <r>
    <n v="1362"/>
    <s v="City of Cocoa Beach"/>
    <x v="0"/>
    <x v="0"/>
    <s v="BR3-5, BR7"/>
    <n v="0.59"/>
    <n v="0.64"/>
    <n v="1.99309735605014E-2"/>
    <n v="9.6478322220914237"/>
    <n v="1.5778583096550312"/>
    <n v="0.19229068893465764"/>
    <n v="3.144825225195185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6.354167616445217"/>
    <n v="80.657788357999721"/>
  </r>
  <r>
    <n v="1363"/>
    <s v="City of Cocoa Beach"/>
    <x v="0"/>
    <x v="0"/>
    <s v="BR3-5, BR7"/>
    <n v="0.59"/>
    <n v="0.64"/>
    <n v="0.104927236280596"/>
    <n v="10.02296652419793"/>
    <n v="1.8512005749411207"/>
    <n v="1.0516821767170201"/>
    <n v="0.1942413601296221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003568230106"/>
    <n v="424.62546002681364"/>
  </r>
  <r>
    <n v="1364"/>
    <s v="City of Cocoa Beach"/>
    <x v="0"/>
    <x v="0"/>
    <s v="BR3-5, BR7"/>
    <n v="0.59"/>
    <n v="0.64"/>
    <n v="3.7968009078898399E-2"/>
    <n v="10.02296652419793"/>
    <n v="1.8512005749411207"/>
    <n v="0.38055208398824175"/>
    <n v="7.0286400236226398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16422368580299"/>
    <n v="153.65108138668157"/>
  </r>
  <r>
    <n v="1365"/>
    <s v="City of Cocoa Beach"/>
    <x v="0"/>
    <x v="0"/>
    <s v="BR3-5, BR7"/>
    <n v="0.59"/>
    <n v="0.64"/>
    <n v="6.7350414053152403E-3"/>
    <n v="11.31242571482931"/>
    <n v="1.5024997661957042"/>
    <n v="7.6189655583928262E-2"/>
    <n v="1.0119398136804536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7.943920828918241"/>
    <n v="27.255745566229905"/>
  </r>
  <r>
    <n v="1366"/>
    <s v="City of Cocoa Beach"/>
    <x v="0"/>
    <x v="0"/>
    <s v="BR3-5, BR7"/>
    <n v="0.59"/>
    <n v="0.64"/>
    <n v="0.20205653627792899"/>
    <n v="11.31242571482931"/>
    <n v="1.5024997661957042"/>
    <n v="2.2857495568397854"/>
    <n v="0.3035898985159021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35126354334653"/>
    <n v="817.69379152423676"/>
  </r>
  <r>
    <n v="1367"/>
    <s v="City of Cocoa Beach"/>
    <x v="0"/>
    <x v="0"/>
    <s v="BR3-5, BR7"/>
    <n v="0.59"/>
    <n v="0.64"/>
    <n v="1.72216692362131E-2"/>
    <n v="11.31242571482931"/>
    <n v="1.5024997661957042"/>
    <n v="0.19481885392002191"/>
    <n v="2.5875554000909934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5.518277283109697"/>
    <n v="69.693622753017465"/>
  </r>
  <r>
    <n v="1368"/>
    <s v="City of Cocoa Beach"/>
    <x v="0"/>
    <x v="0"/>
    <s v="BR3-5, BR7"/>
    <n v="0.59"/>
    <n v="0.64"/>
    <n v="3.6810097823685203E-2"/>
    <n v="11.31242571482931"/>
    <n v="1.5024997661957042"/>
    <n v="0.41641149718603893"/>
    <n v="5.530716337372802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7.975080316490889"/>
    <n v="148.96518078695291"/>
  </r>
  <r>
    <n v="1369"/>
    <s v="City of Cocoa Beach"/>
    <x v="0"/>
    <x v="0"/>
    <s v="BR3-5, BR7"/>
    <n v="0.59"/>
    <n v="0.64"/>
    <n v="0.354940109131892"/>
    <n v="11.31242571482931"/>
    <n v="1.5024997661957042"/>
    <n v="4.0152336177679366"/>
    <n v="0.5332974309841455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9.52587126365248"/>
    <n v="1436.3916602077534"/>
  </r>
  <r>
    <n v="1370"/>
    <s v="City of Cocoa Beach"/>
    <x v="0"/>
    <x v="0"/>
    <s v="BR3-5, BR7"/>
    <n v="0.59"/>
    <n v="0.64"/>
    <n v="1.3965419026142601E-3"/>
    <n v="10.128125987059279"/>
    <n v="1.6666256715548573"/>
    <n v="1.4144352335884697E-2"/>
    <n v="2.3275125862989893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4.309203731506706"/>
    <n v="5.6516045677452462"/>
  </r>
  <r>
    <n v="1371"/>
    <s v="City of Cocoa Beach"/>
    <x v="0"/>
    <x v="0"/>
    <s v="BR3-5, BR7"/>
    <n v="0.59"/>
    <n v="0.64"/>
    <n v="0.191479777344395"/>
    <n v="9.1617955501752792"/>
    <n v="1.3528633670083285"/>
    <n v="1.7542985720224313"/>
    <n v="0.25904597629214327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7.92614119460936"/>
    <n v="774.89116670588714"/>
  </r>
  <r>
    <n v="1372"/>
    <s v="City of Cocoa Beach"/>
    <x v="0"/>
    <x v="0"/>
    <s v="BR3-5, BR7"/>
    <n v="0.59"/>
    <n v="0.64"/>
    <n v="6.6311785378331701E-3"/>
    <n v="9.1617955501752792"/>
    <n v="1.3528633670083285"/>
    <n v="6.0753502020337753E-2"/>
    <n v="8.9710785239263471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5.545965102498329"/>
    <n v="26.835427453911198"/>
  </r>
  <r>
    <n v="1373"/>
    <s v="City of Cocoa Beach"/>
    <x v="0"/>
    <x v="0"/>
    <s v="BR3-5, BR7"/>
    <n v="0.59"/>
    <n v="0.64"/>
    <n v="4.27887663005422E-4"/>
    <n v="9.1617955501752792"/>
    <n v="1.3528633670083285"/>
    <n v="3.920219286897975E-3"/>
    <n v="5.7887354447484025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570029010068222"/>
    <n v="1.7315999370992181"/>
  </r>
  <r>
    <n v="1374"/>
    <s v="City of Cocoa Beach"/>
    <x v="0"/>
    <x v="0"/>
    <s v="BR3-5, BR7"/>
    <n v="0.59"/>
    <n v="0.64"/>
    <n v="3.6881450485149502E-3"/>
    <n v="9.1617955501752792"/>
    <n v="1.3528633670083285"/>
    <n v="3.3790030893885263E-2"/>
    <n v="4.9895563283490312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5.586329578059988"/>
    <n v="14.925393476325493"/>
  </r>
  <r>
    <n v="1375"/>
    <s v="City of Cocoa Beach"/>
    <x v="0"/>
    <x v="0"/>
    <s v="BR3-5, BR7"/>
    <n v="0.59"/>
    <n v="0.64"/>
    <n v="0.26720746865262601"/>
    <n v="9.1617955501752792"/>
    <n v="1.3528633670083285"/>
    <n v="2.4481001972752292"/>
    <n v="0.3614951957311640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4.98908059347093"/>
    <n v="1081.3502606301242"/>
  </r>
  <r>
    <n v="1376"/>
    <s v="City of Cocoa Beach"/>
    <x v="0"/>
    <x v="0"/>
    <s v="BR3-5, BR7"/>
    <n v="0.59"/>
    <n v="0.64"/>
    <n v="0.148328996444553"/>
    <n v="9.1617955501752792"/>
    <n v="1.3528633670083285"/>
    <n v="1.3589599395876704"/>
    <n v="0.2006688655549443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88541497563183"/>
    <n v="600.26615188978508"/>
  </r>
  <r>
    <n v="1377"/>
    <s v="City of Cocoa Beach"/>
    <x v="0"/>
    <x v="0"/>
    <s v="BR3-5, BR7"/>
    <n v="0.59"/>
    <n v="0.64"/>
    <n v="6.2191073438645002E-2"/>
    <n v="10.59960150311271"/>
    <n v="2.0191215433123757"/>
    <n v="0.65920059550045451"/>
    <n v="0.125571336181690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36662402628677"/>
    <n v="251.67834496113076"/>
  </r>
  <r>
    <n v="1378"/>
    <s v="City of Cocoa Beach"/>
    <x v="0"/>
    <x v="0"/>
    <s v="BR3-5, BR7"/>
    <n v="0.59"/>
    <n v="0.64"/>
    <n v="6.0900103485567597E-2"/>
    <n v="11.540611686283766"/>
    <n v="1.5236008799999552"/>
    <n v="0.70282444598143212"/>
    <n v="9.2787451262699133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3.501029839352483"/>
    <n v="246.45397491539401"/>
  </r>
  <r>
    <n v="1379"/>
    <s v="City of Cocoa Beach"/>
    <x v="0"/>
    <x v="0"/>
    <s v="BR3-5, BR7"/>
    <n v="0.59"/>
    <n v="0.64"/>
    <n v="0.22630818226364299"/>
    <n v="11.540611686283766"/>
    <n v="1.5236008799999552"/>
    <n v="2.6117348529334348"/>
    <n v="0.34480334564807674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7.52666285657705"/>
    <n v="915.83672083529473"/>
  </r>
  <r>
    <n v="1380"/>
    <s v="City of Cocoa Beach"/>
    <x v="0"/>
    <x v="0"/>
    <s v="BR3-5, BR7"/>
    <n v="0.59"/>
    <n v="0.64"/>
    <n v="0.113835487797187"/>
    <n v="11.540611686283766"/>
    <n v="1.5236008799999552"/>
    <n v="1.3137311607860294"/>
    <n v="0.17343984938301826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6.05992940072035"/>
    <n v="460.67587488908453"/>
  </r>
  <r>
    <n v="1381"/>
    <s v="City of Cocoa Beach"/>
    <x v="0"/>
    <x v="0"/>
    <s v="BR3-5, BR7"/>
    <n v="0.59"/>
    <n v="0.64"/>
    <n v="0.100071065296264"/>
    <n v="11.540611686283766"/>
    <n v="1.5236008799999552"/>
    <n v="1.15488130561693"/>
    <n v="0.15246836314792081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0.695384839366"/>
    <n v="404.97323329059566"/>
  </r>
  <r>
    <n v="1382"/>
    <s v="City of Cocoa Beach"/>
    <x v="0"/>
    <x v="0"/>
    <s v="BR3-5, BR7"/>
    <n v="0.59"/>
    <n v="0.64"/>
    <n v="1.0725474805509E-2"/>
    <n v="11.436496172293078"/>
    <n v="1.5573020153852584"/>
    <n v="0.12266185155922953"/>
    <n v="1.670280353058297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0.883325139685798"/>
    <n v="43.404456599963325"/>
  </r>
  <r>
    <n v="1383"/>
    <s v="City of Cocoa Beach"/>
    <x v="0"/>
    <x v="0"/>
    <s v="BR3-5, BR7"/>
    <n v="0.59"/>
    <n v="0.64"/>
    <n v="0.122517164906862"/>
    <n v="11.436496172293078"/>
    <n v="1.5573020153852584"/>
    <n v="1.4011670874975271"/>
    <n v="0.1907962278287442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33842185634128"/>
    <n v="495.8093756575733"/>
  </r>
  <r>
    <n v="1384"/>
    <s v="City of Cocoa Beach"/>
    <x v="0"/>
    <x v="0"/>
    <s v="BR3-5, BR7"/>
    <n v="0.59"/>
    <n v="0.64"/>
    <n v="5.0030753417025803E-5"/>
    <n v="11.436496172293078"/>
    <n v="1.5573020153852584"/>
    <n v="5.7217651995075441E-4"/>
    <n v="7.7912993127577187E-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.9642192868157924"/>
    <n v="0.20246727578320151"/>
  </r>
  <r>
    <n v="1385"/>
    <s v="City of Cocoa Beach"/>
    <x v="0"/>
    <x v="0"/>
    <s v="BR3-5, BR7"/>
    <n v="0.59"/>
    <n v="0.64"/>
    <n v="1.3583647787422199E-2"/>
    <n v="11.436496172293078"/>
    <n v="1.5573020153852584"/>
    <n v="0.1553493359266313"/>
    <n v="2.1153842075636097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4.833386776685174"/>
    <n v="54.971072288149159"/>
  </r>
  <r>
    <n v="1386"/>
    <s v="City of Cocoa Beach"/>
    <x v="0"/>
    <x v="0"/>
    <s v="BR3-5, BR7"/>
    <n v="0.59"/>
    <n v="0.64"/>
    <n v="0.159557835185035"/>
    <n v="9.4385640481978488"/>
    <n v="1.4985123078923404"/>
    <n v="1.505996846785749"/>
    <n v="0.2390993798454324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84551567751646"/>
    <n v="645.70765006280021"/>
  </r>
  <r>
    <n v="1387"/>
    <s v="City of Cocoa Beach"/>
    <x v="0"/>
    <x v="0"/>
    <s v="BR3-5, BR7"/>
    <n v="0.59"/>
    <n v="0.64"/>
    <n v="1.8032743765043099E-2"/>
    <n v="9.4385640481978488"/>
    <n v="1.4985123078923404"/>
    <n v="0.1702032069910997"/>
    <n v="2.7022288476985946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97426865115185"/>
    <n v="72.975924919058315"/>
  </r>
  <r>
    <n v="1388"/>
    <s v="City of Cocoa Beach"/>
    <x v="0"/>
    <x v="0"/>
    <s v="BR3-5, BR7"/>
    <n v="0.59"/>
    <n v="0.64"/>
    <n v="4.32799565309165E-2"/>
    <n v="9.4385640481978488"/>
    <n v="1.4985123078923404"/>
    <n v="0.40850064172027417"/>
    <n v="6.4855547546623857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3.190366198064105"/>
    <n v="175.1477700483324"/>
  </r>
  <r>
    <n v="1389"/>
    <s v="City of Cocoa Beach"/>
    <x v="0"/>
    <x v="0"/>
    <s v="BR3-5, BR7"/>
    <n v="0.59"/>
    <n v="0.64"/>
    <n v="7.5044552480733703E-2"/>
    <n v="9.4385640481978488"/>
    <n v="1.4985123078923404"/>
    <n v="0.70831281505774979"/>
    <n v="0.1124551855326521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3.634353369042287"/>
    <n v="303.69452917279091"/>
  </r>
  <r>
    <n v="1390"/>
    <s v="City of Cocoa Beach"/>
    <x v="0"/>
    <x v="0"/>
    <s v="BR3-5, BR7"/>
    <n v="0.59"/>
    <n v="0.64"/>
    <n v="3.5354480036005297E-2"/>
    <n v="9.4385640481978488"/>
    <n v="1.4985123078923404"/>
    <n v="0.3336955242105682"/>
    <n v="5.297912347308796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7.987102107616664"/>
    <n v="143.07450459432079"/>
  </r>
  <r>
    <n v="1391"/>
    <s v="City of Cocoa Beach"/>
    <x v="0"/>
    <x v="0"/>
    <s v="BR3-5, BR7"/>
    <n v="0.59"/>
    <n v="0.64"/>
    <n v="0.286493885831274"/>
    <n v="9.4385640481978488"/>
    <n v="1.4985123078923404"/>
    <n v="2.7040908908355616"/>
    <n v="0.42931461405406707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6.3494184430736"/>
    <n v="1159.3996218546231"/>
  </r>
  <r>
    <n v="1392"/>
    <s v="City of Cocoa Beach"/>
    <x v="0"/>
    <x v="0"/>
    <s v="BR3-5, BR7"/>
    <n v="0.59"/>
    <n v="0.64"/>
    <n v="3.5569333218184902E-2"/>
    <n v="9.3149864605386092"/>
    <n v="1.4231423149621627"/>
    <n v="0.33132785733777859"/>
    <n v="5.062022321778821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5.98246254712437"/>
    <n v="143.94398457449728"/>
  </r>
  <r>
    <n v="1393"/>
    <s v="City of Cocoa Beach"/>
    <x v="0"/>
    <x v="0"/>
    <s v="BR3-5, BR7"/>
    <n v="0.59"/>
    <n v="0.64"/>
    <n v="0.175229530249465"/>
    <n v="10.200709034723737"/>
    <n v="1.8333075727469201"/>
    <n v="1.787465452366114"/>
    <n v="0.3212496247752296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7.82984562464938"/>
    <n v="709.12874988418184"/>
  </r>
  <r>
    <n v="1394"/>
    <s v="City of Cocoa Beach"/>
    <x v="0"/>
    <x v="0"/>
    <s v="BR3-5, BR7"/>
    <n v="0.59"/>
    <n v="0.64"/>
    <n v="5.96881732577903E-3"/>
    <n v="10.200709034723737"/>
    <n v="1.8333075727469201"/>
    <n v="6.0886168821689721E-2"/>
    <n v="1.0942678003693716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5.438889487573064"/>
    <n v="24.154946728961278"/>
  </r>
  <r>
    <n v="1395"/>
    <s v="City of Cocoa Beach"/>
    <x v="0"/>
    <x v="0"/>
    <s v="BR3-5, BR7"/>
    <n v="0.59"/>
    <n v="0.64"/>
    <n v="3.9678291227757199E-2"/>
    <n v="10.200709034723737"/>
    <n v="1.8333075727469201"/>
    <n v="0.40474670380938244"/>
    <n v="7.2742511781504968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7.73507841946257"/>
    <n v="160.57234768490702"/>
  </r>
  <r>
    <n v="1396"/>
    <s v="City of Cocoa Beach"/>
    <x v="0"/>
    <x v="0"/>
    <s v="BR3-5, BR7"/>
    <n v="0.59"/>
    <n v="0.64"/>
    <n v="1.6440944984995699E-2"/>
    <n v="10.200709034723737"/>
    <n v="1.8333075727469201"/>
    <n v="0.16770929604784154"/>
    <n v="3.0141308944108113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9.867090931548617"/>
    <n v="66.534143802854928"/>
  </r>
  <r>
    <n v="1397"/>
    <s v="City of Cocoa Beach"/>
    <x v="0"/>
    <x v="0"/>
    <s v="BR3-5, BR7"/>
    <n v="0.59"/>
    <n v="0.64"/>
    <n v="0.22138825884288599"/>
    <n v="10.298836202458238"/>
    <n v="1.8882205501441141"/>
    <n v="2.2800414149703094"/>
    <n v="0.418029859907761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4.09580955650657"/>
    <n v="895.92649714228708"/>
  </r>
  <r>
    <n v="1398"/>
    <s v="City of Cocoa Beach"/>
    <x v="0"/>
    <x v="0"/>
    <s v="BR3-5, BR7"/>
    <n v="0.59"/>
    <n v="0.64"/>
    <n v="8.3397063929158494E-2"/>
    <n v="10.298836202458238"/>
    <n v="1.8882205501441141"/>
    <n v="0.85889270117234162"/>
    <n v="0.1574720499327194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6.413924464630426"/>
    <n v="337.49594377101857"/>
  </r>
  <r>
    <n v="1399"/>
    <s v="City of Cocoa Beach"/>
    <x v="0"/>
    <x v="0"/>
    <s v="BR3-5, BR7"/>
    <n v="0.59"/>
    <n v="0.64"/>
    <n v="3.2064951759576701E-2"/>
    <n v="10.298836202458238"/>
    <n v="1.8882205501441141"/>
    <n v="0.33023168601160552"/>
    <n v="6.0545700851812399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6.203666967530026"/>
    <n v="129.76225596218907"/>
  </r>
  <r>
    <n v="1400"/>
    <s v="City of Cocoa Beach"/>
    <x v="0"/>
    <x v="0"/>
    <s v="BR3-5, BR7"/>
    <n v="0.59"/>
    <n v="0.64"/>
    <n v="2.6195348918399999E-4"/>
    <n v="10.298836202458238"/>
    <n v="1.8882205501441141"/>
    <n v="2.6978160777684315E-3"/>
    <n v="4.9462596145918272E-4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.134804322056407"/>
    <n v="1.060088160074359"/>
  </r>
  <r>
    <n v="1401"/>
    <s v="City of Cocoa Beach"/>
    <x v="0"/>
    <x v="0"/>
    <s v="BR3-5, BR7"/>
    <n v="0.59"/>
    <n v="0.64"/>
    <n v="4.0137868957824003E-5"/>
    <n v="10.298836202458238"/>
    <n v="1.8882205501441141"/>
    <n v="4.1337333791236256E-4"/>
    <n v="7.5789149005154802E-5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.8622586457210903"/>
    <n v="0.1624321927734198"/>
  </r>
  <r>
    <n v="1402"/>
    <s v="City of Cocoa Beach"/>
    <x v="0"/>
    <x v="0"/>
    <s v="BR3-5, BR7"/>
    <n v="0.59"/>
    <n v="0.64"/>
    <n v="0.16654795456025201"/>
    <n v="9.6130347832793852"/>
    <n v="1.5888493779011414"/>
    <n v="1.601031280271737"/>
    <n v="0.2646196139937639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8.57446458416993"/>
    <n v="673.99565954973923"/>
  </r>
  <r>
    <n v="1403"/>
    <s v="City of Cocoa Beach"/>
    <x v="0"/>
    <x v="0"/>
    <s v="BR3-5, BR7"/>
    <n v="0.59"/>
    <n v="0.64"/>
    <n v="4.9884267551931601E-2"/>
    <n v="9.6130347832793852"/>
    <n v="1.5888493779011414"/>
    <n v="0.47953919911513365"/>
    <n v="7.925858746694061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3.481326240722659"/>
    <n v="201.87446851925415"/>
  </r>
  <r>
    <n v="1404"/>
    <s v="City of Cocoa Beach"/>
    <x v="0"/>
    <x v="0"/>
    <s v="BR3-5, BR7"/>
    <n v="0.59"/>
    <n v="0.64"/>
    <n v="3.5293251827012699E-2"/>
    <n v="9.6130347832793852"/>
    <n v="1.5888493779011414"/>
    <n v="0.33927525742811177"/>
    <n v="5.60756612094574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4.344625776599948"/>
    <n v="142.82672282352706"/>
  </r>
  <r>
    <n v="1405"/>
    <s v="City of Cocoa Beach"/>
    <x v="0"/>
    <x v="0"/>
    <s v="BR3-5, BR7"/>
    <n v="0.59"/>
    <n v="0.64"/>
    <n v="0.30053744387616799"/>
    <n v="9.6130347832793852"/>
    <n v="1.5888493779011414"/>
    <n v="2.8890769016594788"/>
    <n v="0.4775087307386486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4.68847050552898"/>
    <n v="1216.2318849219516"/>
  </r>
  <r>
    <n v="1406"/>
    <s v="City of Cocoa Beach"/>
    <x v="0"/>
    <x v="0"/>
    <s v="BR3-5, BR7"/>
    <n v="0.59"/>
    <n v="0.64"/>
    <n v="9.8813972771092204E-2"/>
    <n v="11.092548928530986"/>
    <n v="2.0802155147040482"/>
    <n v="1.096098827785869"/>
    <n v="0.20555435922796939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8.90299085323491"/>
    <n v="399.88596033155312"/>
  </r>
  <r>
    <n v="1407"/>
    <s v="City of Cocoa Beach"/>
    <x v="0"/>
    <x v="0"/>
    <s v="BR3-5, BR7"/>
    <n v="0.59"/>
    <n v="0.64"/>
    <n v="0.21772412509710101"/>
    <n v="11.092548928530986"/>
    <n v="2.0802155147040482"/>
    <n v="2.4151155105611943"/>
    <n v="0.4529131029523545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5798728371031"/>
    <n v="881.0982739606236"/>
  </r>
  <r>
    <n v="1408"/>
    <s v="City of Cocoa Beach"/>
    <x v="0"/>
    <x v="0"/>
    <s v="BR3-5, BR7"/>
    <n v="0.59"/>
    <n v="0.64"/>
    <n v="8.7843020149789702E-3"/>
    <n v="11.092548928530986"/>
    <n v="2.0802155147040482"/>
    <n v="9.7440299904147556E-2"/>
    <n v="1.8273241337405287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3.945694841620778"/>
    <n v="35.548809025618922"/>
  </r>
  <r>
    <n v="1409"/>
    <s v="City of Cocoa Beach"/>
    <x v="0"/>
    <x v="0"/>
    <s v="BR3-5, BR7"/>
    <n v="0.59"/>
    <n v="0.64"/>
    <n v="1.7957722207104201E-2"/>
    <n v="11.092548928530986"/>
    <n v="2.0802155147040482"/>
    <n v="0.19919691222727079"/>
    <n v="3.7355932343963581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5.771400041760131"/>
    <n v="72.672323445494555"/>
  </r>
  <r>
    <n v="1410"/>
    <s v="City of Cocoa Beach"/>
    <x v="0"/>
    <x v="0"/>
    <s v="BR3-5, BR7"/>
    <n v="0.59"/>
    <n v="0.64"/>
    <n v="3.5907256747488202E-2"/>
    <n v="11.092548928530986"/>
    <n v="2.0802155147040482"/>
    <n v="0.39830300236083727"/>
    <n v="7.4694832576586573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3.647383729105087"/>
    <n v="145.31151257933837"/>
  </r>
  <r>
    <n v="1411"/>
    <s v="City of Cocoa Beach"/>
    <x v="0"/>
    <x v="0"/>
    <s v="BR3-5, BR7"/>
    <n v="0.59"/>
    <n v="0.64"/>
    <n v="0.21846017632100401"/>
    <n v="11.845312331823093"/>
    <n v="1.560379312516271"/>
    <n v="2.5877290205874361"/>
    <n v="0.34088073973995159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5305538283003"/>
    <n v="884.07696758329303"/>
  </r>
  <r>
    <n v="1412"/>
    <s v="City of Cocoa Beach"/>
    <x v="0"/>
    <x v="0"/>
    <s v="BR3-5, BR7"/>
    <n v="0.59"/>
    <n v="0.64"/>
    <n v="0.122045128314883"/>
    <n v="9.5844390252242917"/>
    <n v="1.5445437228394965"/>
    <n v="1.1697340906596707"/>
    <n v="0.18850403684189343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42827072565939"/>
    <n v="493.8991113437171"/>
  </r>
  <r>
    <n v="1413"/>
    <s v="City of Cocoa Beach"/>
    <x v="0"/>
    <x v="0"/>
    <s v="BR3-5, BR7"/>
    <n v="0.59"/>
    <n v="0.64"/>
    <n v="0.12720075235970801"/>
    <n v="9.5844390252242917"/>
    <n v="1.5445437228394965"/>
    <n v="1.2191478549542765"/>
    <n v="0.1964671235976482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1.1834869682971"/>
    <n v="514.76318162099608"/>
  </r>
  <r>
    <n v="1414"/>
    <s v="City of Cocoa Beach"/>
    <x v="0"/>
    <x v="0"/>
    <s v="BR3-5, BR7"/>
    <n v="0.59"/>
    <n v="0.64"/>
    <n v="6.2374847550612997E-2"/>
    <n v="9.5844390252242917"/>
    <n v="1.5445437228394965"/>
    <n v="0.597827923056511"/>
    <n v="9.634067924736984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3.712508085252608"/>
    <n v="252.42205240641928"/>
  </r>
  <r>
    <n v="1415"/>
    <s v="City of Cocoa Beach"/>
    <x v="0"/>
    <x v="0"/>
    <s v="BR3-5, BR7"/>
    <n v="0.59"/>
    <n v="0.64"/>
    <n v="0.15019034088264799"/>
    <n v="9.5844390252242917"/>
    <n v="1.5445437228394965"/>
    <n v="1.4394901643673907"/>
    <n v="0.2319755482414181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3.48150565675043"/>
    <n v="607.79874558338918"/>
  </r>
  <r>
    <n v="1416"/>
    <s v="City of Cocoa Beach"/>
    <x v="0"/>
    <x v="0"/>
    <s v="BR3-5, BR7"/>
    <n v="0.59"/>
    <n v="0.64"/>
    <n v="5.9273508478631196E-3"/>
    <n v="9.7191131614503199"/>
    <n v="1.61351510507424"/>
    <n v="5.7608593638000159E-2"/>
    <n v="9.5638701261017475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259188728456294"/>
    <n v="23.987137846492971"/>
  </r>
  <r>
    <n v="1417"/>
    <s v="City of Cocoa Beach"/>
    <x v="0"/>
    <x v="0"/>
    <s v="BR3-5, BR7"/>
    <n v="0.59"/>
    <n v="0.64"/>
    <n v="0.31145701618649901"/>
    <n v="11.53961177940214"/>
    <n v="1.5234802352785688"/>
    <n v="3.5940930527631672"/>
    <n v="0.47449860829896851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2.23524521048651"/>
    <n v="1260.4218262558743"/>
  </r>
  <r>
    <n v="1418"/>
    <s v="City of Cocoa Beach"/>
    <x v="0"/>
    <x v="0"/>
    <s v="BR3-5, BR7"/>
    <n v="0.59"/>
    <n v="0.64"/>
    <n v="6.5147290132330796E-2"/>
    <n v="11.53961177940214"/>
    <n v="1.5234802352785688"/>
    <n v="0.75177443660717325"/>
    <n v="9.9250608898564505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5.525996587157806"/>
    <n v="263.64172947397924"/>
  </r>
  <r>
    <n v="1419"/>
    <s v="City of Cocoa Beach"/>
    <x v="0"/>
    <x v="0"/>
    <s v="BR3-5, BR7"/>
    <n v="0.59"/>
    <n v="0.64"/>
    <n v="7.30557992933316E-2"/>
    <n v="11.53961177940214"/>
    <n v="1.5234802352785688"/>
    <n v="0.8430355620789679"/>
    <n v="0.1112990662958687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9.353003661538025"/>
    <n v="295.64633056378432"/>
  </r>
  <r>
    <n v="1420"/>
    <s v="City of Cocoa Beach"/>
    <x v="0"/>
    <x v="0"/>
    <s v="BR3-5, BR7"/>
    <n v="0.59"/>
    <n v="0.64"/>
    <n v="0.1090399285574"/>
    <n v="9.6462723099190431"/>
    <n v="1.3275614122708383"/>
    <n v="1.0518288435187984"/>
    <n v="0.14475720154957325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83791105258138"/>
    <n v="441.26893518054999"/>
  </r>
  <r>
    <n v="1421"/>
    <s v="City of Cocoa Beach"/>
    <x v="0"/>
    <x v="0"/>
    <s v="BR3-5, BR7"/>
    <n v="0.59"/>
    <n v="0.64"/>
    <n v="0.110168582932497"/>
    <n v="9.6462723099190431"/>
    <n v="1.3275614122708383"/>
    <n v="1.0627161509647656"/>
    <n v="0.14625555954574268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8.18163629344625"/>
    <n v="445.83643738708173"/>
  </r>
  <r>
    <n v="1422"/>
    <s v="City of Cocoa Beach"/>
    <x v="0"/>
    <x v="0"/>
    <s v="BR3-5, BR7"/>
    <n v="0.59"/>
    <n v="0.64"/>
    <n v="0.39855494217801701"/>
    <n v="9.6462723099190431"/>
    <n v="1.3275614122708383"/>
    <n v="3.844569502713191"/>
    <n v="0.5291061619053706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4.67681025255573"/>
    <n v="1612.8946274323685"/>
  </r>
  <r>
    <n v="1423"/>
    <s v="City of Cocoa Beach"/>
    <x v="0"/>
    <x v="0"/>
    <s v="BR3-5, BR7"/>
    <n v="0.59"/>
    <n v="0.64"/>
    <n v="0.141865949047569"/>
    <n v="10.402820162514825"/>
    <n v="1.6652507684949216"/>
    <n v="1.4758059551263516"/>
    <n v="0.2362423806747256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8.79488178930823"/>
    <n v="574.11112702302444"/>
  </r>
  <r>
    <n v="1424"/>
    <s v="City of Cocoa Beach"/>
    <x v="0"/>
    <x v="0"/>
    <s v="BR3-5, BR7"/>
    <n v="0.59"/>
    <n v="0.64"/>
    <n v="1.28290606599762E-2"/>
    <n v="10.402820162514825"/>
    <n v="1.6652507684949216"/>
    <n v="0.13345841089972615"/>
    <n v="2.1363603123093333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0.921976538184929"/>
    <n v="51.917366525183859"/>
  </r>
  <r>
    <n v="1425"/>
    <s v="City of Cocoa Beach"/>
    <x v="0"/>
    <x v="0"/>
    <s v="BR3-5, BR7"/>
    <n v="0.59"/>
    <n v="0.64"/>
    <n v="7.0354242643969098E-2"/>
    <n v="10.402820162514825"/>
    <n v="1.6652507684949216"/>
    <n v="0.73188253389514202"/>
    <n v="0.1171574566297477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065262348981079"/>
    <n v="284.7135186868345"/>
  </r>
  <r>
    <n v="1426"/>
    <s v="City of Cocoa Beach"/>
    <x v="0"/>
    <x v="0"/>
    <s v="BR3-5, BR7"/>
    <n v="0.59"/>
    <n v="0.64"/>
    <n v="9.0048897351220798E-3"/>
    <n v="10.402820162514825"/>
    <n v="1.6652507684949216"/>
    <n v="9.3676248497750747E-2"/>
    <n v="1.499539955162407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7.030057932255595"/>
    <n v="36.441495857582623"/>
  </r>
  <r>
    <n v="1427"/>
    <s v="City of Cocoa Beach"/>
    <x v="0"/>
    <x v="0"/>
    <s v="BR3-5, BR7"/>
    <n v="0.59"/>
    <n v="0.64"/>
    <n v="1.00936844575334E-2"/>
    <n v="10.402820162514825"/>
    <n v="1.6652507684949216"/>
    <n v="0.10500278418889097"/>
    <n v="1.680851579985273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5.946094605607556"/>
    <n v="40.84769177264819"/>
  </r>
  <r>
    <n v="1428"/>
    <s v="City of Cocoa Beach"/>
    <x v="0"/>
    <x v="0"/>
    <s v="BR3-5, BR7"/>
    <n v="0.59"/>
    <n v="0.64"/>
    <n v="0.362826545771124"/>
    <n v="11.736175122556954"/>
    <n v="2.3837198730832561"/>
    <n v="4.2581958802823374"/>
    <n v="0.8648768476367798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5.68683380743377"/>
    <n v="1468.3069369710788"/>
  </r>
  <r>
    <n v="1429"/>
    <s v="City of Cocoa Beach"/>
    <x v="0"/>
    <x v="0"/>
    <s v="BR3-5, BR7"/>
    <n v="0.59"/>
    <n v="0.64"/>
    <n v="0.219443817662199"/>
    <n v="11.736175122556954"/>
    <n v="2.3837198730832561"/>
    <n v="2.5754310736460244"/>
    <n v="0.5230925891866421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3.24655756640584"/>
    <n v="888.05762286224501"/>
  </r>
  <r>
    <n v="1430"/>
    <s v="City of Cocoa Beach"/>
    <x v="0"/>
    <x v="0"/>
    <s v="BR3-5, BR7"/>
    <n v="0.59"/>
    <n v="0.64"/>
    <n v="2.6259450406279802E-2"/>
    <n v="9.1449516370024835"/>
    <n v="1.345136619395636"/>
    <n v="0.240141403979694"/>
    <n v="3.5322548346690574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0.637956055692086"/>
    <n v="106.26822552534784"/>
  </r>
  <r>
    <n v="1431"/>
    <s v="City of Cocoa Beach"/>
    <x v="0"/>
    <x v="0"/>
    <s v="BR3-5, BR7"/>
    <n v="0.59"/>
    <n v="0.64"/>
    <n v="1.0006904256201699E-2"/>
    <n v="9.1449516370024835"/>
    <n v="1.345136619395636"/>
    <n v="9.1512655459078843E-2"/>
    <n v="1.346065336180295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4.529523851650112"/>
    <n v="40.496504757551804"/>
  </r>
  <r>
    <n v="1432"/>
    <s v="City of Cocoa Beach"/>
    <x v="0"/>
    <x v="0"/>
    <s v="BR3-5, BR7"/>
    <n v="0.59"/>
    <n v="0.64"/>
    <n v="3.2963927770370001E-2"/>
    <n v="9.1449516370024835"/>
    <n v="1.345136619395636"/>
    <n v="0.30145352522567676"/>
    <n v="4.434098636303742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205041205122455"/>
    <n v="133.40028280505149"/>
  </r>
  <r>
    <n v="1433"/>
    <s v="City of Cocoa Beach"/>
    <x v="0"/>
    <x v="0"/>
    <s v="BR3-5, BR7"/>
    <n v="0.59"/>
    <n v="0.64"/>
    <n v="1.74133420974651E-2"/>
    <n v="9.1449516370024835"/>
    <n v="1.345136619395636"/>
    <n v="0.15924417131989774"/>
    <n v="2.342332412136391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4.015518004469179"/>
    <n v="70.469295302574736"/>
  </r>
  <r>
    <n v="1434"/>
    <s v="City of Cocoa Beach"/>
    <x v="0"/>
    <x v="0"/>
    <s v="BR3-5, BR7"/>
    <n v="0.59"/>
    <n v="0.64"/>
    <n v="0.124881361256668"/>
    <n v="9.1449516370024835"/>
    <n v="1.345136619395636"/>
    <n v="1.1420340090552645"/>
    <n v="0.1679824921063195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9.44728043319904"/>
    <n v="505.37693883960196"/>
  </r>
  <r>
    <n v="1435"/>
    <s v="City of Cocoa Beach"/>
    <x v="0"/>
    <x v="0"/>
    <s v="BR3-5, BR7"/>
    <n v="0.59"/>
    <n v="0.64"/>
    <n v="0.27321174836935302"/>
    <n v="9.1449516370024835"/>
    <n v="1.345136619395636"/>
    <n v="2.4985082254986257"/>
    <n v="0.3675071275807226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7.23405072905709"/>
    <n v="1105.6487185636481"/>
  </r>
  <r>
    <n v="1436"/>
    <s v="City of Cocoa Beach"/>
    <x v="0"/>
    <x v="0"/>
    <s v="BR3-5, BR7"/>
    <n v="0.59"/>
    <n v="0.64"/>
    <n v="0.133026719534589"/>
    <n v="9.1449516370024835"/>
    <n v="1.345136619395636"/>
    <n v="1.2165229165729099"/>
    <n v="0.1789391118040484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23255038486596"/>
    <n v="538.34003429935626"/>
  </r>
  <r>
    <n v="1437"/>
    <s v="City of Cocoa Beach"/>
    <x v="0"/>
    <x v="0"/>
    <s v="BR3-5, BR7"/>
    <n v="0.59"/>
    <n v="0.64"/>
    <n v="0.16342657881613701"/>
    <n v="11.492091195456151"/>
    <n v="1.5171858905506461"/>
    <n v="1.8781131475164488"/>
    <n v="0.24794849952080619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6.45916290995356"/>
    <n v="661.36390007294426"/>
  </r>
  <r>
    <n v="1438"/>
    <s v="City of Cocoa Beach"/>
    <x v="0"/>
    <x v="0"/>
    <s v="BR3-5, BR7"/>
    <n v="0.59"/>
    <n v="0.64"/>
    <n v="0.179651252620327"/>
    <n v="9.3149864605386092"/>
    <n v="1.4231423149621627"/>
    <n v="1.6734489857771473"/>
    <n v="0.25566929953994444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8.59605028676611"/>
    <n v="727.02282545877688"/>
  </r>
  <r>
    <n v="1439"/>
    <s v="City of Cocoa Beach"/>
    <x v="0"/>
    <x v="0"/>
    <s v="BR3-5, BR7"/>
    <n v="0.59"/>
    <n v="0.64"/>
    <n v="6.6949617078069901E-2"/>
    <n v="9.3149864605386092"/>
    <n v="1.4231423149621627"/>
    <n v="0.62363477662046563"/>
    <n v="9.527883303431473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16716689381389"/>
    <n v="270.93548784960774"/>
  </r>
  <r>
    <n v="1440"/>
    <s v="City of Cocoa Beach"/>
    <x v="0"/>
    <x v="0"/>
    <s v="BR3-5, BR7"/>
    <n v="0.59"/>
    <n v="0.64"/>
    <n v="0.27277967471306402"/>
    <n v="9.3149864605386092"/>
    <n v="1.4231423149621627"/>
    <n v="2.5409389766623174"/>
    <n v="0.3882042977457756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6.63351042365267"/>
    <n v="1103.9001785127457"/>
  </r>
  <r>
    <n v="1441"/>
    <s v="City of Cocoa Beach"/>
    <x v="0"/>
    <x v="0"/>
    <s v="BR3-5, BR7"/>
    <n v="0.59"/>
    <n v="0.64"/>
    <n v="9.2380902406261997E-2"/>
    <n v="9.3149864605386092"/>
    <n v="1.4231423149621627"/>
    <n v="0.86052685512666915"/>
    <n v="0.1314711713087413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1.23509485276159"/>
    <n v="373.85224820988884"/>
  </r>
  <r>
    <n v="1442"/>
    <s v="City of Cocoa Beach"/>
    <x v="0"/>
    <x v="0"/>
    <s v="BR3-5, BR7"/>
    <n v="0.59"/>
    <n v="0.64"/>
    <n v="6.0018879468106898E-3"/>
    <n v="9.3149864605386092"/>
    <n v="1.4231423149621627"/>
    <n v="5.5907504962211446E-2"/>
    <n v="8.5415407067676672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3.332476049771458"/>
    <n v="24.288778784075976"/>
  </r>
  <r>
    <n v="1443"/>
    <s v="City of Cocoa Beach"/>
    <x v="0"/>
    <x v="0"/>
    <s v="BR3-5, BR7"/>
    <n v="0.59"/>
    <n v="0.64"/>
    <n v="2.49601585432274E-2"/>
    <n v="9.1290630246924689"/>
    <n v="1.3428284867987981"/>
    <n v="0.22786286044743909"/>
    <n v="3.3517211926860142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4.405588375446243"/>
    <n v="101.01017790478215"/>
  </r>
  <r>
    <n v="1444"/>
    <s v="City of Cocoa Beach"/>
    <x v="0"/>
    <x v="0"/>
    <s v="BR3-5, BR7"/>
    <n v="0.59"/>
    <n v="0.64"/>
    <n v="8.0306369502086805E-2"/>
    <n v="9.1290630246924689"/>
    <n v="1.3428284867987981"/>
    <n v="0.73312190846879166"/>
    <n v="0.1078376806387923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1.284251762585981"/>
    <n v="324.9883471791473"/>
  </r>
  <r>
    <n v="1445"/>
    <s v="City of Cocoa Beach"/>
    <x v="0"/>
    <x v="0"/>
    <s v="BR3-5, BR7"/>
    <n v="0.59"/>
    <n v="0.64"/>
    <n v="0.215156890007035"/>
    <n v="9.1290630246924689"/>
    <n v="1.3428284867987981"/>
    <n v="1.9641808090710478"/>
    <n v="0.2889188010324822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83516267633127"/>
    <n v="870.70904214857933"/>
  </r>
  <r>
    <n v="1446"/>
    <s v="City of Cocoa Beach"/>
    <x v="0"/>
    <x v="0"/>
    <s v="BR3-5, BR7"/>
    <n v="0.59"/>
    <n v="0.64"/>
    <n v="1.7605935345536901E-2"/>
    <n v="9.1290630246924689"/>
    <n v="1.3428284867987981"/>
    <n v="0.16072569337806714"/>
    <n v="2.3641751518724791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5.698001219565008"/>
    <n v="71.24869252544508"/>
  </r>
  <r>
    <n v="1447"/>
    <s v="City of Cocoa Beach"/>
    <x v="0"/>
    <x v="0"/>
    <s v="BR3-5, BR7"/>
    <n v="0.59"/>
    <n v="0.64"/>
    <n v="6.0482672974547499E-2"/>
    <n v="9.1290630246924689"/>
    <n v="1.3428284867987981"/>
    <n v="0.55215013348650799"/>
    <n v="8.1217856227958171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9.112020351361537"/>
    <n v="244.76469357096656"/>
  </r>
  <r>
    <n v="1448"/>
    <s v="City of Cocoa Beach"/>
    <x v="0"/>
    <x v="0"/>
    <s v="BR3-5, BR7"/>
    <n v="0.59"/>
    <n v="0.64"/>
    <n v="8.4042323189220405E-2"/>
    <n v="11.06806152039411"/>
    <n v="2.0487928968420905"/>
    <n v="0.93018560337513601"/>
    <n v="0.1721853147841820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76537059421733"/>
    <n v="340.10721535171302"/>
  </r>
  <r>
    <n v="1449"/>
    <s v="City of Cocoa Beach"/>
    <x v="0"/>
    <x v="0"/>
    <s v="BR3-5, BR7"/>
    <n v="0.59"/>
    <n v="0.64"/>
    <n v="0.23054775483624901"/>
    <n v="11.06806152039411"/>
    <n v="2.0487928968420905"/>
    <n v="2.5517167339163427"/>
    <n v="0.472344602491398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3.53651859851553"/>
    <n v="932.99366232897489"/>
  </r>
  <r>
    <n v="1450"/>
    <s v="City of Cocoa Beach"/>
    <x v="0"/>
    <x v="0"/>
    <s v="BR3-5, BR7"/>
    <n v="0.59"/>
    <n v="0.64"/>
    <n v="3.0923300027820401E-3"/>
    <n v="11.06806152039411"/>
    <n v="2.0487928968420905"/>
    <n v="3.4226098712152112E-2"/>
    <n v="6.3355437443915258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6.661406664234065"/>
    <n v="12.514215531938708"/>
  </r>
  <r>
    <n v="1451"/>
    <s v="City of Cocoa Beach"/>
    <x v="0"/>
    <x v="0"/>
    <s v="BR3-5, BR7"/>
    <n v="0.59"/>
    <n v="0.64"/>
    <n v="1.77418618650067E-3"/>
    <n v="11.06806152039411"/>
    <n v="2.0487928968420905"/>
    <n v="1.9636801860822835E-2"/>
    <n v="3.6349400565779291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.175508836235874"/>
    <n v="7.1798767633736036"/>
  </r>
  <r>
    <n v="1452"/>
    <s v="City of Cocoa Beach"/>
    <x v="0"/>
    <x v="0"/>
    <s v="BR3-5, BR7"/>
    <n v="0.59"/>
    <n v="0.64"/>
    <n v="3.5694831659023103E-2"/>
    <n v="11.06806152039411"/>
    <n v="2.0487928968420905"/>
    <n v="0.39507259276217904"/>
    <n v="7.3131317556980713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970345613661109"/>
    <n v="144.45185874580446"/>
  </r>
  <r>
    <n v="1453"/>
    <s v="City of Cocoa Beach"/>
    <x v="0"/>
    <x v="0"/>
    <s v="BR3-5, BR7"/>
    <n v="0.59"/>
    <n v="0.64"/>
    <n v="0.26261202784016502"/>
    <n v="11.06806152039411"/>
    <n v="2.0487928968420905"/>
    <n v="2.906606080130397"/>
    <n v="0.5380376572642273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6.60426285178096"/>
    <n v="1062.7531714644597"/>
  </r>
  <r>
    <n v="1454"/>
    <s v="City of Cocoa Beach"/>
    <x v="0"/>
    <x v="0"/>
    <s v="BR3-5, BR7"/>
    <n v="0.59"/>
    <n v="0.64"/>
    <n v="6.1124149199051597E-2"/>
    <n v="10.107576461792606"/>
    <n v="1.6394969356650848"/>
    <n v="0.61781701169143333"/>
    <n v="0.1002128553069805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7.205648214984748"/>
    <n v="247.36065574991784"/>
  </r>
  <r>
    <n v="1455"/>
    <s v="City of Cocoa Beach"/>
    <x v="0"/>
    <x v="0"/>
    <s v="BR3-5, BR7"/>
    <n v="0.59"/>
    <n v="0.64"/>
    <n v="7.7108053047854896E-2"/>
    <n v="10.107576461792606"/>
    <n v="1.6394969356650848"/>
    <n v="0.77937554200115378"/>
    <n v="0.1264184166870589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739468435113409"/>
    <n v="312.04521969547142"/>
  </r>
  <r>
    <n v="1456"/>
    <s v="City of Cocoa Beach"/>
    <x v="0"/>
    <x v="0"/>
    <s v="BR3-5, BR7"/>
    <n v="0.59"/>
    <n v="0.64"/>
    <n v="6.3551484522224796E-2"/>
    <n v="10.107576461792606"/>
    <n v="1.6394969356650848"/>
    <n v="0.64235148906881645"/>
    <n v="0.1041924641311546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4.529678630026041"/>
    <n v="257.18373329181946"/>
  </r>
  <r>
    <n v="1457"/>
    <s v="City of Cocoa Beach"/>
    <x v="0"/>
    <x v="0"/>
    <s v="BR3-5, BR7"/>
    <n v="0.59"/>
    <n v="0.64"/>
    <n v="7.9080949982772805E-2"/>
    <n v="10.107576461792606"/>
    <n v="1.6394969356650848"/>
    <n v="0.7993167486220728"/>
    <n v="0.1296529751662398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2.080186569469674"/>
    <n v="320.02925032727751"/>
  </r>
  <r>
    <n v="1458"/>
    <s v="City of Cocoa Beach"/>
    <x v="0"/>
    <x v="0"/>
    <s v="BR3-5, BR7"/>
    <n v="0.59"/>
    <n v="0.64"/>
    <n v="0.16848881453505701"/>
    <n v="10.107576461792606"/>
    <n v="1.6394969356650848"/>
    <n v="1.7030135758698821"/>
    <n v="0.2762368951240687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9.1085482714783"/>
    <n v="681.8500412037572"/>
  </r>
  <r>
    <n v="1459"/>
    <s v="City of Cocoa Beach"/>
    <x v="0"/>
    <x v="0"/>
    <s v="BR3-5, BR7"/>
    <n v="0.59"/>
    <n v="0.64"/>
    <n v="7.7543183620489703E-3"/>
    <n v="8.214260319995013"/>
    <n v="1.2836966234061331"/>
    <n v="6.3695989629987584E-2"/>
    <n v="9.9541922981784391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7.496511722512139"/>
    <n v="31.380613064792133"/>
  </r>
  <r>
    <n v="1460"/>
    <s v="City of Cocoa Beach"/>
    <x v="0"/>
    <x v="0"/>
    <s v="BR3-5, BR7"/>
    <n v="0.59"/>
    <n v="0.64"/>
    <n v="0.61000913539791801"/>
    <n v="8.214260319995013"/>
    <n v="1.2836966234061331"/>
    <n v="5.0107738357335831"/>
    <n v="0.7830666673572019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8.71254418656935"/>
    <n v="2468.6193873077368"/>
  </r>
  <r>
    <n v="1461"/>
    <s v="City of Cocoa Beach"/>
    <x v="0"/>
    <x v="0"/>
    <s v="BR3-5, BR7"/>
    <n v="0.59"/>
    <n v="0.64"/>
    <n v="7.6917142167659505E-2"/>
    <n v="9.4599337823138647"/>
    <n v="1.44292040026144"/>
    <n v="0.72763107163088048"/>
    <n v="0.11098531356352534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53363261620132"/>
    <n v="311.27263077384691"/>
  </r>
  <r>
    <n v="1462"/>
    <s v="City of Cocoa Beach"/>
    <x v="0"/>
    <x v="0"/>
    <s v="BR3-5, BR7"/>
    <n v="0.59"/>
    <n v="0.64"/>
    <n v="0.109990154213055"/>
    <n v="9.4599337823138647"/>
    <n v="1.44292040026144"/>
    <n v="1.0404995755619906"/>
    <n v="0.1587070373419188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96942588049076"/>
    <n v="445.11436197786634"/>
  </r>
  <r>
    <n v="1463"/>
    <s v="City of Cocoa Beach"/>
    <x v="0"/>
    <x v="0"/>
    <s v="BR3-5, BR7"/>
    <n v="0.59"/>
    <n v="0.64"/>
    <n v="0.108539069774116"/>
    <n v="9.4599337823138647"/>
    <n v="1.44292040026144"/>
    <n v="1.0267724128570817"/>
    <n v="0.1566132380024718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4.197649923686797"/>
    <n v="439.24203159670463"/>
  </r>
  <r>
    <n v="1464"/>
    <s v="City of Cocoa Beach"/>
    <x v="0"/>
    <x v="0"/>
    <s v="BR3-5, BR7"/>
    <n v="0.59"/>
    <n v="0.64"/>
    <n v="6.1768282056202897E-2"/>
    <n v="9.4599337823138647"/>
    <n v="1.44292040026144"/>
    <n v="0.58432385809896514"/>
    <n v="8.9126714267997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322240908033891"/>
    <n v="249.9673689397593"/>
  </r>
  <r>
    <n v="1465"/>
    <s v="City of Cocoa Beach"/>
    <x v="0"/>
    <x v="0"/>
    <s v="BR3-5, BR7"/>
    <n v="0.59"/>
    <n v="0.64"/>
    <n v="9.5401915528448705E-2"/>
    <n v="9.4599337823138647"/>
    <n v="1.44292040026144"/>
    <n v="0.90249580360502557"/>
    <n v="0.1376573701400173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0.390516163567625"/>
    <n v="386.07785456556496"/>
  </r>
  <r>
    <n v="1466"/>
    <s v="City of Cocoa Beach"/>
    <x v="0"/>
    <x v="0"/>
    <s v="BR3-5, BR7"/>
    <n v="0.59"/>
    <n v="0.64"/>
    <n v="0.11648593126323301"/>
    <n v="9.4599337823138647"/>
    <n v="1.44292040026144"/>
    <n v="1.1019491963213486"/>
    <n v="0.16807992656317075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4.299275462162768"/>
    <n v="471.40183905186018"/>
  </r>
  <r>
    <n v="1467"/>
    <s v="City of Cocoa Beach"/>
    <x v="0"/>
    <x v="0"/>
    <s v="BR3-5, BR7"/>
    <n v="0.59"/>
    <n v="0.64"/>
    <n v="1.5859379246033301E-2"/>
    <n v="9.4599337823138647"/>
    <n v="1.44292040026144"/>
    <n v="0.15002867749607782"/>
    <n v="2.2883821849584346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145935646413989"/>
    <n v="64.180630757087172"/>
  </r>
  <r>
    <n v="1468"/>
    <s v="City of Cocoa Beach"/>
    <x v="0"/>
    <x v="0"/>
    <s v="BR3-5, BR7"/>
    <n v="0.59"/>
    <n v="0.64"/>
    <n v="2.13490105786222E-2"/>
    <n v="9.4599337823138647"/>
    <n v="1.44292040026144"/>
    <n v="0.20196022639168423"/>
    <n v="3.0804922889291261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0.049388912862682"/>
    <n v="86.396380571982945"/>
  </r>
  <r>
    <n v="1469"/>
    <s v="City of Cocoa Beach"/>
    <x v="0"/>
    <x v="0"/>
    <s v="BR3-5, BR7"/>
    <n v="0.59"/>
    <n v="0.64"/>
    <n v="1.1452568817528999E-2"/>
    <n v="9.4599337823138647"/>
    <n v="1.44292040026144"/>
    <n v="0.10834054265121693"/>
    <n v="1.652514518221063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584439602201428"/>
    <n v="46.346901672195393"/>
  </r>
  <r>
    <n v="1470"/>
    <s v="City of Cocoa Beach"/>
    <x v="0"/>
    <x v="0"/>
    <s v="BR3-5, BR7"/>
    <n v="0.59"/>
    <n v="0.64"/>
    <n v="0.103092597291063"/>
    <n v="8.5592586497737919"/>
    <n v="1.162277114032485"/>
    <n v="0.88239620509117722"/>
    <n v="0.1198221664575698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1.07431073356273"/>
    <n v="417.20093944923553"/>
  </r>
  <r>
    <n v="1471"/>
    <s v="City of Cocoa Beach"/>
    <x v="0"/>
    <x v="0"/>
    <s v="BR3-5, BR7"/>
    <n v="0.59"/>
    <n v="0.64"/>
    <n v="0.29572608327359901"/>
    <n v="8.5592586497737919"/>
    <n v="1.162277114032485"/>
    <n v="2.5311960362232768"/>
    <n v="0.34371565861136899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9.41949122547527"/>
    <n v="1196.760999366963"/>
  </r>
  <r>
    <n v="1472"/>
    <s v="City of Cocoa Beach"/>
    <x v="0"/>
    <x v="0"/>
    <s v="BR3-5, BR7"/>
    <n v="0.59"/>
    <n v="0.64"/>
    <n v="0.189509385149561"/>
    <n v="9.1290630246924671"/>
    <n v="1.3428284867987981"/>
    <n v="1.7300431208010612"/>
    <n v="0.254478600894555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0.49370622348161"/>
    <n v="766.91727239757802"/>
  </r>
  <r>
    <n v="1473"/>
    <s v="City of Cocoa Beach"/>
    <x v="0"/>
    <x v="0"/>
    <s v="BR3-5, BR7"/>
    <n v="0.59"/>
    <n v="0.64"/>
    <n v="0.100934243613497"/>
    <n v="9.1290630246924671"/>
    <n v="1.3428284867987981"/>
    <n v="0.9214350712972772"/>
    <n v="0.1355373776176934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7.863266330551554"/>
    <n v="408.46639200736456"/>
  </r>
  <r>
    <n v="1474"/>
    <s v="City of Cocoa Beach"/>
    <x v="0"/>
    <x v="0"/>
    <s v="BR3-5, BR7"/>
    <n v="0.59"/>
    <n v="0.64"/>
    <n v="0.20945096189725301"/>
    <n v="9.1290630246924671"/>
    <n v="1.3428284867987981"/>
    <n v="1.9120910317424833"/>
    <n v="0.2812567182230409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44818661658861"/>
    <n v="847.61797033175617"/>
  </r>
  <r>
    <n v="1475"/>
    <s v="City of Cocoa Beach"/>
    <x v="0"/>
    <x v="0"/>
    <s v="BR3-5, BR7"/>
    <n v="0.59"/>
    <n v="0.64"/>
    <n v="9.2744543450999403E-2"/>
    <n v="9.1290630246924671"/>
    <n v="1.3428284867987981"/>
    <n v="0.84667078236050253"/>
    <n v="0.1245400149411509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1.407373298941749"/>
    <n v="375.32385130723299"/>
  </r>
  <r>
    <n v="1476"/>
    <s v="City of Cocoa Beach"/>
    <x v="0"/>
    <x v="0"/>
    <s v="BR3-5, BR7"/>
    <n v="0.59"/>
    <n v="0.64"/>
    <n v="9.9802872879552092E-3"/>
    <n v="9.1290630246924671"/>
    <n v="1.3428284867987981"/>
    <n v="9.1110671656280159E-2"/>
    <n v="1.340181407670217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7.382059895923369"/>
    <n v="40.388789708658621"/>
  </r>
  <r>
    <n v="1477"/>
    <s v="City of Cocoa Beach"/>
    <x v="0"/>
    <x v="0"/>
    <s v="BR3-5, BR7"/>
    <n v="0.59"/>
    <n v="0.64"/>
    <n v="1.4526810400282201E-2"/>
    <n v="9.1290630246924671"/>
    <n v="1.3428284867987981"/>
    <n v="0.13261616769193421"/>
    <n v="1.95070148278239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6.433992289846032"/>
    <n v="58.787915965369081"/>
  </r>
  <r>
    <n v="1478"/>
    <s v="City of Cocoa Beach"/>
    <x v="0"/>
    <x v="0"/>
    <s v="BR3-5, BR7"/>
    <n v="0.59"/>
    <n v="0.64"/>
    <n v="6.1722182233848999E-4"/>
    <n v="9.1290630246924671"/>
    <n v="1.3428284867987981"/>
    <n v="5.6346569163436121E-3"/>
    <n v="8.2882304570999115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.888210334160471"/>
    <n v="2.497808095775949"/>
  </r>
  <r>
    <n v="1479"/>
    <s v="City of Cocoa Beach"/>
    <x v="0"/>
    <x v="0"/>
    <s v="BR3-5, BR7"/>
    <n v="0.59"/>
    <n v="0.64"/>
    <n v="0.167095027476654"/>
    <n v="11.538028171125577"/>
    <n v="1.5232706382656505"/>
    <n v="1.927947134280636"/>
    <n v="0.25453094915537916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52.03487695013087"/>
    <n v="676.20958509500201"/>
  </r>
  <r>
    <n v="1480"/>
    <s v="City of Cocoa Beach"/>
    <x v="0"/>
    <x v="0"/>
    <s v="BR3-5, BR7"/>
    <n v="0.59"/>
    <n v="0.64"/>
    <n v="0.45066842619125902"/>
    <n v="11.538028171125577"/>
    <n v="1.5232706382656505"/>
    <n v="5.1998249972315742"/>
    <n v="0.68648998121053528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2.04454298322003"/>
    <n v="1823.790414904998"/>
  </r>
  <r>
    <n v="1481"/>
    <s v="City of Cocoa Beach"/>
    <x v="0"/>
    <x v="0"/>
    <s v="BR3-5, BR7"/>
    <n v="0.59"/>
    <n v="0.64"/>
    <n v="0.116988178754676"/>
    <n v="10.535130965828545"/>
    <n v="2.0126468128750701"/>
    <n v="1.2324857846342723"/>
    <n v="0.2354558851146576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6.4634999028806"/>
    <n v="473.43436253823819"/>
  </r>
  <r>
    <n v="1482"/>
    <s v="City of Cocoa Beach"/>
    <x v="0"/>
    <x v="0"/>
    <s v="BR3-5, BR7"/>
    <n v="0.59"/>
    <n v="0.64"/>
    <n v="7.4203012748711196E-3"/>
    <n v="10.535130965828545"/>
    <n v="2.0126468128750701"/>
    <n v="7.8173845736671757E-2"/>
    <n v="1.493444571144217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6.696566645885056"/>
    <n v="30.028893870355112"/>
  </r>
  <r>
    <n v="1483"/>
    <s v="City of Cocoa Beach"/>
    <x v="0"/>
    <x v="0"/>
    <s v="BR3-5, BR7"/>
    <n v="0.59"/>
    <n v="0.64"/>
    <n v="7.3322943854056397E-2"/>
    <n v="9.5783281568712368"/>
    <n v="1.5417406931478703"/>
    <n v="0.70231121766199722"/>
    <n v="0.1130449662811952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2.836296987767597"/>
    <n v="296.72742624506276"/>
  </r>
  <r>
    <n v="1484"/>
    <s v="City of Cocoa Beach"/>
    <x v="0"/>
    <x v="0"/>
    <s v="BR3-5, BR7"/>
    <n v="0.59"/>
    <n v="0.64"/>
    <n v="5.2384279463129998E-2"/>
    <n v="9.5783281568712368"/>
    <n v="1.5417406931478703"/>
    <n v="0.50175381895910975"/>
    <n v="8.0762975329537787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7.293238178359275"/>
    <n v="211.99165777816421"/>
  </r>
  <r>
    <n v="1485"/>
    <s v="City of Cocoa Beach"/>
    <x v="0"/>
    <x v="0"/>
    <s v="BR3-5, BR7"/>
    <n v="0.59"/>
    <n v="0.64"/>
    <n v="6.1156861377156799E-2"/>
    <n v="9.5783281568712368"/>
    <n v="1.5417406931478703"/>
    <n v="0.58578048731469201"/>
    <n v="9.428802185036594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279430590928442"/>
    <n v="247.49303723797362"/>
  </r>
  <r>
    <n v="1486"/>
    <s v="City of Cocoa Beach"/>
    <x v="0"/>
    <x v="0"/>
    <s v="BR3-5, BR7"/>
    <n v="0.59"/>
    <n v="0.64"/>
    <n v="5.6977087791452802E-2"/>
    <n v="9.5783281568712368"/>
    <n v="1.5417406931478703"/>
    <n v="0.54574524428939675"/>
    <n v="8.7843894825141502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5403639866677"/>
    <n v="230.57809365848959"/>
  </r>
  <r>
    <n v="1487"/>
    <s v="City of Cocoa Beach"/>
    <x v="0"/>
    <x v="0"/>
    <s v="BR3-5, BR7"/>
    <n v="0.59"/>
    <n v="0.64"/>
    <n v="0.61776345366791297"/>
    <n v="8.1826313582309442"/>
    <n v="1.2738035181559015"/>
    <n v="5.0549306079521132"/>
    <n v="0.7869092606703278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"/>
    <n v="2500"/>
  </r>
  <r>
    <n v="1488"/>
    <s v="City of Cocoa Beach"/>
    <x v="0"/>
    <x v="0"/>
    <s v="BR3-5, BR7"/>
    <n v="0.59"/>
    <n v="0.64"/>
    <n v="0.14583530312469201"/>
    <n v="10.745502454481713"/>
    <n v="2.0707943352648162"/>
    <n v="1.5670736076764626"/>
    <n v="0.3019949195922395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3.64232866045482"/>
    <n v="590.17453306280959"/>
  </r>
  <r>
    <n v="1489"/>
    <s v="City of Cocoa Beach"/>
    <x v="0"/>
    <x v="0"/>
    <s v="BR3-5, BR7"/>
    <n v="0.59"/>
    <n v="0.64"/>
    <n v="0.21466044345264201"/>
    <n v="10.793022630314219"/>
    <n v="1.8393331607239312"/>
    <n v="2.3168350240176512"/>
    <n v="0.3948320719381487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0988489586739"/>
    <n v="868.69999422155695"/>
  </r>
  <r>
    <n v="1490"/>
    <s v="City of Cocoa Beach"/>
    <x v="0"/>
    <x v="0"/>
    <s v="BR3-5, BR7"/>
    <n v="0.59"/>
    <n v="0.64"/>
    <n v="7.6159526039956807E-2"/>
    <n v="10.793022630314219"/>
    <n v="1.8393331607239312"/>
    <n v="0.82199148806325883"/>
    <n v="0.140082741750310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40917610160855"/>
    <n v="308.20666708173945"/>
  </r>
  <r>
    <n v="1491"/>
    <s v="City of Cocoa Beach"/>
    <x v="0"/>
    <x v="0"/>
    <s v="BR3-5, BR7"/>
    <n v="0.59"/>
    <n v="0.64"/>
    <n v="0.189673281237037"/>
    <n v="10.793022630314219"/>
    <n v="1.8393331607239312"/>
    <n v="2.0471480167572937"/>
    <n v="0.34887235588259835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0.20356132270749"/>
    <n v="767.58053633178281"/>
  </r>
  <r>
    <n v="1492"/>
    <s v="City of Cocoa Beach"/>
    <x v="0"/>
    <x v="0"/>
    <s v="BR3-5, BR7"/>
    <n v="0.59"/>
    <n v="0.64"/>
    <n v="0.116251745578271"/>
    <n v="10.879906741941316"/>
    <n v="2.1128394466370053"/>
    <n v="1.2648081504794773"/>
    <n v="0.2456212737981800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8.99297383190157"/>
    <n v="470.45412320863801"/>
  </r>
  <r>
    <n v="1493"/>
    <s v="City of Cocoa Beach"/>
    <x v="0"/>
    <x v="0"/>
    <s v="BR3-5, BR7"/>
    <n v="0.59"/>
    <n v="0.64"/>
    <n v="0.50151170808964196"/>
    <n v="10.879906741941316"/>
    <n v="2.1128394466370053"/>
    <n v="5.4564006140070003"/>
    <n v="1.059613719802098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1.35664397985698"/>
    <n v="2029.5458767913619"/>
  </r>
  <r>
    <n v="1494"/>
    <s v="City of Cocoa Beach"/>
    <x v="0"/>
    <x v="0"/>
    <s v="BR3-5, BR7"/>
    <n v="0.59"/>
    <n v="0.64"/>
    <n v="4.3689834128844598E-2"/>
    <n v="9.1493131564740153"/>
    <n v="1.3457709305450836"/>
    <n v="0.39973197419920531"/>
    <n v="5.8796508730935546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7.41141275043429"/>
    <n v="176.80648583790529"/>
  </r>
  <r>
    <n v="1495"/>
    <s v="City of Cocoa Beach"/>
    <x v="0"/>
    <x v="0"/>
    <s v="BR3-5, BR7"/>
    <n v="0.59"/>
    <n v="0.64"/>
    <n v="2.4402588258969302E-5"/>
    <n v="9.1493131564740153"/>
    <n v="1.3457709305450836"/>
    <n v="2.2326692180980618E-4"/>
    <n v="3.2840293908981649E-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.773449358849704"/>
    <n v="9.8753771018992645E-2"/>
  </r>
  <r>
    <n v="1496"/>
    <s v="City of Cocoa Beach"/>
    <x v="0"/>
    <x v="0"/>
    <s v="BR3-5, BR7"/>
    <n v="0.59"/>
    <n v="0.64"/>
    <n v="5.1537078640131698E-2"/>
    <n v="9.1493131564740153"/>
    <n v="1.3457709305450836"/>
    <n v="0.47152887164839291"/>
    <n v="6.9357102279105187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7.567091402650547"/>
    <n v="208.56315768655082"/>
  </r>
  <r>
    <n v="1497"/>
    <s v="City of Cocoa Beach"/>
    <x v="0"/>
    <x v="0"/>
    <s v="BR3-5, BR7"/>
    <n v="0.59"/>
    <n v="0.64"/>
    <n v="6.6609976092247003E-2"/>
    <n v="9.1493131564740153"/>
    <n v="1.3457709305450836"/>
    <n v="0.60943553061321509"/>
    <n v="8.964176950924901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032166527604261"/>
    <n v="269.56100954482037"/>
  </r>
  <r>
    <n v="1498"/>
    <s v="City of Cocoa Beach"/>
    <x v="0"/>
    <x v="0"/>
    <s v="BR3-5, BR7"/>
    <n v="0.59"/>
    <n v="0.64"/>
    <n v="0.20942591994932899"/>
    <n v="9.1493131564740153"/>
    <n v="1.3457709305450836"/>
    <n v="1.9161033246990697"/>
    <n v="0.2818393151704686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9.79843521114992"/>
    <n v="847.51662916397242"/>
  </r>
  <r>
    <n v="1499"/>
    <s v="City of Cocoa Beach"/>
    <x v="0"/>
    <x v="0"/>
    <s v="BR3-5, BR7"/>
    <n v="0.59"/>
    <n v="0.64"/>
    <n v="0.23355978343215"/>
    <n v="9.1493131564740153"/>
    <n v="1.3457709305450836"/>
    <n v="2.1369115993789918"/>
    <n v="0.3143179670873926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4.29912189204336"/>
    <n v="945.18290959674846"/>
  </r>
  <r>
    <n v="1500"/>
    <s v="City of Cocoa Beach"/>
    <x v="0"/>
    <x v="0"/>
    <s v="BR3-5, BR7"/>
    <n v="0.59"/>
    <n v="0.64"/>
    <n v="1.29164588369518E-2"/>
    <n v="9.1493131564740153"/>
    <n v="1.3457709305450836"/>
    <n v="0.11817672677197816"/>
    <n v="1.7382594828351892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3.808636668243949"/>
    <n v="52.271054398983722"/>
  </r>
  <r>
    <n v="1501"/>
    <s v="City of Cocoa Beach"/>
    <x v="0"/>
    <x v="0"/>
    <s v="BR3-5, BR7"/>
    <n v="0.59"/>
    <n v="0.64"/>
    <n v="4.8284835075313497E-2"/>
    <n v="9.6314439814663295"/>
    <n v="1.3466046997234902"/>
    <n v="0.46505268418222251"/>
    <n v="6.5020585837790773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7.86318477220357"/>
    <n v="195.40179492905736"/>
  </r>
  <r>
    <n v="1502"/>
    <s v="City of Cocoa Beach"/>
    <x v="0"/>
    <x v="0"/>
    <s v="BR3-5, BR7"/>
    <n v="0.59"/>
    <n v="0.64"/>
    <n v="7.6559164295661397E-2"/>
    <n v="9.6314439814663295"/>
    <n v="1.3466046997234902"/>
    <n v="0.7373753021815399"/>
    <n v="0.10309493044744046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2.59447287420736"/>
    <n v="309.82394572347403"/>
  </r>
  <r>
    <n v="1503"/>
    <s v="City of Cocoa Beach"/>
    <x v="0"/>
    <x v="0"/>
    <s v="BR3-5, BR7"/>
    <n v="0.59"/>
    <n v="0.64"/>
    <n v="1.6394360605644899E-2"/>
    <n v="9.6314439814663295"/>
    <n v="1.3466046997234902"/>
    <n v="0.15790136578522726"/>
    <n v="2.207672304052306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67256189362766"/>
    <n v="66.345623508095741"/>
  </r>
  <r>
    <n v="1504"/>
    <s v="City of Cocoa Beach"/>
    <x v="0"/>
    <x v="0"/>
    <s v="BR3-5, BR7"/>
    <n v="0.59"/>
    <n v="0.64"/>
    <n v="0.145018099884859"/>
    <n v="9.1385963512820165"/>
    <n v="1.344213388268602"/>
    <n v="1.3252618784776236"/>
    <n v="0.19493527140650088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11171919135558"/>
    <n v="586.86742888328513"/>
  </r>
  <r>
    <n v="1505"/>
    <s v="City of Cocoa Beach"/>
    <x v="0"/>
    <x v="0"/>
    <s v="BR3-5, BR7"/>
    <n v="0.59"/>
    <n v="0.64"/>
    <n v="2.2625515209825299E-3"/>
    <n v="9.1385963512820165"/>
    <n v="1.344213388268602"/>
    <n v="2.0676545074238526E-2"/>
    <n v="3.0413520461522055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6.588795575049904"/>
    <n v="9.1562211536990592"/>
  </r>
  <r>
    <n v="1506"/>
    <s v="City of Cocoa Beach"/>
    <x v="0"/>
    <x v="0"/>
    <s v="BR3-5, BR7"/>
    <n v="0.59"/>
    <n v="0.64"/>
    <n v="0.17540459313943399"/>
    <n v="9.1385963512820165"/>
    <n v="1.344213388268602"/>
    <n v="1.602951774862138"/>
    <n v="0.2357812024618341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76545344992348"/>
    <n v="709.83720426477714"/>
  </r>
  <r>
    <n v="1507"/>
    <s v="City of Cocoa Beach"/>
    <x v="0"/>
    <x v="0"/>
    <s v="BR3-5, BR7"/>
    <n v="0.59"/>
    <n v="0.64"/>
    <n v="0.17680295603367199"/>
    <n v="9.1385963512820165"/>
    <n v="1.344213388268602"/>
    <n v="1.6157308489051896"/>
    <n v="0.237660900585926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80798825918849"/>
    <n v="715.49617812416943"/>
  </r>
  <r>
    <n v="1508"/>
    <s v="City of Cocoa Beach"/>
    <x v="0"/>
    <x v="0"/>
    <s v="BR3-5, BR7"/>
    <n v="0.59"/>
    <n v="0.64"/>
    <n v="1.9332924951033399E-3"/>
    <n v="9.1385963512820165"/>
    <n v="1.344213388268602"/>
    <n v="1.7667579741712288E-2"/>
    <n v="2.5987576553571203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4.580389941599545"/>
    <n v="7.8237571501866618"/>
  </r>
  <r>
    <n v="1509"/>
    <s v="City of Cocoa Beach"/>
    <x v="0"/>
    <x v="0"/>
    <s v="BR3-5, BR7"/>
    <n v="0.59"/>
    <n v="0.64"/>
    <n v="0.44203586745766199"/>
    <n v="11.600022620177674"/>
    <n v="1.5307694948656509"/>
    <n v="5.1276260614387388"/>
    <n v="0.67665502154066504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3.29779080716457"/>
    <n v="1788.8556891521966"/>
  </r>
  <r>
    <n v="1510"/>
    <s v="City of Cocoa Beach"/>
    <x v="0"/>
    <x v="0"/>
    <s v="BR3-5, BR7"/>
    <n v="0.59"/>
    <n v="0.64"/>
    <n v="4.2394039664079897E-2"/>
    <n v="11.600022620177674"/>
    <n v="1.5307694948656509"/>
    <n v="0.49177181906403633"/>
    <n v="6.4895502681897949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3.301574325963848"/>
    <n v="171.56259168606226"/>
  </r>
  <r>
    <n v="1511"/>
    <s v="City of Cocoa Beach"/>
    <x v="0"/>
    <x v="0"/>
    <s v="BR3-5, BR7"/>
    <n v="0.59"/>
    <n v="0.64"/>
    <n v="0.13333354650014401"/>
    <n v="11.600022620177674"/>
    <n v="1.5307694948656509"/>
    <n v="1.5466721554301821"/>
    <n v="0.2041029256246712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8.231886198443675"/>
    <n v="539.58171897547641"/>
  </r>
  <r>
    <n v="1512"/>
    <s v="City of Cocoa Beach"/>
    <x v="0"/>
    <x v="0"/>
    <s v="BR3-5, BR7"/>
    <n v="0.59"/>
    <n v="0.64"/>
    <n v="0.37650171698208401"/>
    <n v="9.2990608663647851"/>
    <n v="1.3572707127053403"/>
    <n v="3.5011123825072472"/>
    <n v="0.51101475374305749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1.30760129709424"/>
    <n v="1523.6483914135756"/>
  </r>
  <r>
    <n v="1513"/>
    <s v="City of Cocoa Beach"/>
    <x v="0"/>
    <x v="0"/>
    <s v="BR3-5, BR7"/>
    <n v="0.59"/>
    <n v="0.64"/>
    <n v="3.72963077588934E-2"/>
    <n v="9.2990608663647851"/>
    <n v="1.3572707127053403"/>
    <n v="0.3468206359406229"/>
    <n v="5.0621186213190957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05989358953126"/>
    <n v="150.93280258588493"/>
  </r>
  <r>
    <n v="1514"/>
    <s v="City of Cocoa Beach"/>
    <x v="0"/>
    <x v="0"/>
    <s v="BR3-5, BR7"/>
    <n v="0.59"/>
    <n v="0.64"/>
    <n v="5.88579334848498E-2"/>
    <n v="9.2990608663647851"/>
    <n v="1.3572707127053403"/>
    <n v="0.54732350594406831"/>
    <n v="7.9886149329345596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948220951321638"/>
    <n v="238.1896061323564"/>
  </r>
  <r>
    <n v="1515"/>
    <s v="City of Cocoa Beach"/>
    <x v="0"/>
    <x v="0"/>
    <s v="BR3-5, BR7"/>
    <n v="0.59"/>
    <n v="0.64"/>
    <n v="0.104967842075619"/>
    <n v="9.2990608663647851"/>
    <n v="1.3572707127053403"/>
    <n v="0.97610235247214761"/>
    <n v="0.1424697778251170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4.743326032539656"/>
    <n v="424.78978584918946"/>
  </r>
  <r>
    <n v="1516"/>
    <s v="City of Cocoa Beach"/>
    <x v="0"/>
    <x v="0"/>
    <s v="BR3-5, BR7"/>
    <n v="0.59"/>
    <n v="0.64"/>
    <n v="4.0139653251398802E-2"/>
    <n v="9.2990608663647851"/>
    <n v="1.3572707127053403"/>
    <n v="0.37326107873953462"/>
    <n v="5.4480375776271281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1.377535639385798"/>
    <n v="162.43941355333237"/>
  </r>
  <r>
    <n v="1517"/>
    <s v="City of Cocoa Beach"/>
    <x v="0"/>
    <x v="0"/>
    <s v="BR3-5, BR7"/>
    <n v="0.59"/>
    <n v="0.64"/>
    <n v="0.10672443976377401"/>
    <n v="9.1290630246924671"/>
    <n v="1.3428284867987981"/>
    <n v="0.97429413687848776"/>
    <n v="0.14331261795243813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4.603908661525679"/>
    <n v="431.89848448507234"/>
  </r>
  <r>
    <n v="1518"/>
    <s v="City of Cocoa Beach"/>
    <x v="0"/>
    <x v="0"/>
    <s v="BR3-5, BR7"/>
    <n v="0.59"/>
    <n v="0.64"/>
    <n v="4.5978397645062702E-4"/>
    <n v="9.1290630246924671"/>
    <n v="1.3428284867987981"/>
    <n v="4.1973968987614914E-3"/>
    <n v="6.174110213515297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987131628404502"/>
    <n v="1.8606797380158322"/>
  </r>
  <r>
    <n v="1519"/>
    <s v="City of Cocoa Beach"/>
    <x v="0"/>
    <x v="0"/>
    <s v="BR3-5, BR7"/>
    <n v="0.59"/>
    <n v="0.64"/>
    <n v="9.9015392102932594E-3"/>
    <n v="9.1290630246924671"/>
    <n v="1.3428284867987981"/>
    <n v="9.0391775492230847E-2"/>
    <n v="1.3296068914737063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6.231172501876188"/>
    <n v="40.070107544820715"/>
  </r>
  <r>
    <n v="1520"/>
    <s v="City of Cocoa Beach"/>
    <x v="0"/>
    <x v="0"/>
    <s v="BR3-5, BR7"/>
    <n v="0.59"/>
    <n v="0.64"/>
    <n v="0.13553807281180699"/>
    <n v="9.1290630246924671"/>
    <n v="1.3428284867987981"/>
    <n v="1.2373356089443426"/>
    <n v="0.1820043852175040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47796478394369"/>
    <n v="548.50312043818121"/>
  </r>
  <r>
    <n v="1521"/>
    <s v="City of Cocoa Beach"/>
    <x v="0"/>
    <x v="0"/>
    <s v="BR3-5, BR7"/>
    <n v="0.59"/>
    <n v="0.64"/>
    <n v="0.197342923916074"/>
    <n v="9.1290630246924671"/>
    <n v="1.3428284867987981"/>
    <n v="1.80155598990693"/>
    <n v="0.2649976999026719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6.90116723130488"/>
    <n v="798.6184790649603"/>
  </r>
  <r>
    <n v="1522"/>
    <s v="City of Cocoa Beach"/>
    <x v="0"/>
    <x v="0"/>
    <s v="BR3-5, BR7"/>
    <n v="0.59"/>
    <n v="0.64"/>
    <n v="0.150001965248269"/>
    <n v="11.492024991659708"/>
    <n v="1.5171771503253428"/>
    <n v="1.7238263334311783"/>
    <n v="0.22757955417856987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4.06750404875626"/>
    <n v="607.03641643757737"/>
  </r>
  <r>
    <n v="1523"/>
    <s v="City of Cocoa Beach"/>
    <x v="0"/>
    <x v="0"/>
    <s v="BR3-5, BR7"/>
    <n v="0.59"/>
    <n v="0.64"/>
    <n v="5.0406771749496896E-3"/>
    <n v="11.492024991659708"/>
    <n v="1.5171771503253428"/>
    <n v="5.7927588069410486E-2"/>
    <n v="7.64760023200017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8.873488259751639"/>
    <n v="20.398896798690231"/>
  </r>
  <r>
    <n v="1524"/>
    <s v="City of Cocoa Beach"/>
    <x v="0"/>
    <x v="0"/>
    <s v="BR3-5, BR7"/>
    <n v="0.59"/>
    <n v="0.64"/>
    <n v="0.10908107248648299"/>
    <n v="9.1385963512820201"/>
    <n v="1.344213388268602"/>
    <n v="0.99684789101890303"/>
    <n v="0.1466282380430283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9972945223531"/>
    <n v="441.43543875420266"/>
  </r>
  <r>
    <n v="1525"/>
    <s v="City of Cocoa Beach"/>
    <x v="0"/>
    <x v="0"/>
    <s v="BR3-5, BR7"/>
    <n v="0.59"/>
    <n v="0.64"/>
    <n v="0.16341601802393599"/>
    <n v="9.1385963512820201"/>
    <n v="1.344213388268602"/>
    <n v="1.4933930260545782"/>
    <n v="0.2196659992853179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9.63832577405228"/>
    <n v="661.32116206319927"/>
  </r>
  <r>
    <n v="1526"/>
    <s v="City of Cocoa Beach"/>
    <x v="0"/>
    <x v="0"/>
    <s v="BR3-5, BR7"/>
    <n v="0.59"/>
    <n v="0.64"/>
    <n v="0.234177758841534"/>
    <n v="9.1385963512820201"/>
    <n v="1.344213388268602"/>
    <n v="2.1400560125006436"/>
    <n v="0.3147848786695259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01573751142716"/>
    <n v="947.6837673510995"/>
  </r>
  <r>
    <n v="1527"/>
    <s v="City of Cocoa Beach"/>
    <x v="0"/>
    <x v="0"/>
    <s v="BR3-5, BR7"/>
    <n v="0.59"/>
    <n v="0.64"/>
    <n v="5.8312290923137201E-2"/>
    <n v="9.1385963512820201"/>
    <n v="1.344213388268602"/>
    <n v="0.53289248906507725"/>
    <n v="7.8384162159494702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6.427493423256266"/>
    <n v="235.98146902715484"/>
  </r>
  <r>
    <n v="1528"/>
    <s v="City of Cocoa Beach"/>
    <x v="0"/>
    <x v="0"/>
    <s v="BR3-5, BR7"/>
    <n v="0.59"/>
    <n v="0.64"/>
    <n v="2.40884242650879E-2"/>
    <n v="9.1385963512820201"/>
    <n v="1.344213388268602"/>
    <n v="0.22013438609706557"/>
    <n v="3.237998239942541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3.693788958413371"/>
    <n v="97.482394442667072"/>
  </r>
  <r>
    <n v="1529"/>
    <s v="City of Cocoa Beach"/>
    <x v="0"/>
    <x v="0"/>
    <s v="BR3-5, BR7"/>
    <n v="0.59"/>
    <n v="0.64"/>
    <n v="2.4726957030215001E-2"/>
    <n v="9.1385963512820201"/>
    <n v="1.344213388268602"/>
    <n v="0.2259696792946301"/>
    <n v="3.323830669115743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9.626584430724002"/>
    <n v="100.06644486413441"/>
  </r>
  <r>
    <n v="1530"/>
    <s v="City of Cocoa Beach"/>
    <x v="0"/>
    <x v="0"/>
    <s v="BR3-5, BR7"/>
    <n v="0.59"/>
    <n v="0.64"/>
    <n v="3.9609321665612096E-3"/>
    <n v="9.1385963512820201"/>
    <n v="1.344213388268602"/>
    <n v="3.6197360245011856E-2"/>
    <n v="5.3243380483153383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1.042504590228212"/>
    <n v="16.029323776938995"/>
  </r>
  <r>
    <n v="1531"/>
    <s v="City of Cocoa Beach"/>
    <x v="0"/>
    <x v="0"/>
    <s v="BR3-5, BR7"/>
    <n v="0.59"/>
    <n v="0.64"/>
    <n v="8.46236649994868E-2"/>
    <n v="9.5704521041222748"/>
    <n v="1.4294530710013391"/>
    <n v="0.80988673275287693"/>
    <n v="0.1209655578129049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0.174212562417949"/>
    <n v="342.45982219019913"/>
  </r>
  <r>
    <n v="1532"/>
    <s v="City of Cocoa Beach"/>
    <x v="0"/>
    <x v="0"/>
    <s v="BR3-5, BR7"/>
    <n v="0.59"/>
    <n v="0.64"/>
    <n v="1.39269264791282E-2"/>
    <n v="9.5704521041222748"/>
    <n v="1.4294530710013391"/>
    <n v="0.13328698282612869"/>
    <n v="1.9907887825199672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0.566909276145353"/>
    <n v="56.360271866352413"/>
  </r>
  <r>
    <n v="1533"/>
    <s v="City of Cocoa Beach"/>
    <x v="0"/>
    <x v="0"/>
    <s v="BR3-5, BR7"/>
    <n v="0.59"/>
    <n v="0.64"/>
    <n v="4.3218432672288302E-2"/>
    <n v="9.5704521041222748"/>
    <n v="1.4294530710013391"/>
    <n v="0.41361993990536844"/>
    <n v="6.1778721307267123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2.903276072597734"/>
    <n v="174.8987918259121"/>
  </r>
  <r>
    <n v="1534"/>
    <s v="City of Cocoa Beach"/>
    <x v="0"/>
    <x v="0"/>
    <s v="BR3-5, BR7"/>
    <n v="0.59"/>
    <n v="0.64"/>
    <n v="4.4618731619841798E-2"/>
    <n v="9.5704521041222748"/>
    <n v="1.4294530710013391"/>
    <n v="0.42702143391438202"/>
    <n v="6.378038293816741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3.816374936864065"/>
    <n v="180.56560061509879"/>
  </r>
  <r>
    <n v="1535"/>
    <s v="City of Cocoa Beach"/>
    <x v="0"/>
    <x v="0"/>
    <s v="BR3-5, BR7"/>
    <n v="0.59"/>
    <n v="0.64"/>
    <n v="0.16097619164163801"/>
    <n v="9.5704521041222748"/>
    <n v="1.4294530710013391"/>
    <n v="1.5406149320103051"/>
    <n v="0.23010791150023954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3.16531305929159"/>
    <n v="651.4475349984541"/>
  </r>
  <r>
    <n v="1536"/>
    <s v="City of Cocoa Beach"/>
    <x v="0"/>
    <x v="0"/>
    <s v="BR3-5, BR7"/>
    <n v="0.59"/>
    <n v="0.64"/>
    <n v="0.118951684547875"/>
    <n v="9.4867124968976331"/>
    <n v="1.2562454612461484"/>
    <n v="1.1284604323273508"/>
    <n v="0.14943251382085157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6.78839398355763"/>
    <n v="481.38038856786608"/>
  </r>
  <r>
    <n v="1537"/>
    <s v="City of Cocoa Beach"/>
    <x v="0"/>
    <x v="0"/>
    <s v="BR3-5, BR7"/>
    <n v="0.59"/>
    <n v="0.64"/>
    <n v="0.18690586106115101"/>
    <n v="9.4867124968976331"/>
    <n v="1.2562454612461484"/>
    <n v="1.773122167872234"/>
    <n v="0.23479963963837419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4.20677108418491"/>
    <n v="756.38118421952129"/>
  </r>
  <r>
    <n v="1538"/>
    <s v="City of Cocoa Beach"/>
    <x v="0"/>
    <x v="0"/>
    <s v="BR3-5, BR7"/>
    <n v="0.59"/>
    <n v="0.64"/>
    <n v="0.123290634313358"/>
    <n v="9.4867124968976331"/>
    <n v="1.2562454612461484"/>
    <n v="1.1696228012909695"/>
    <n v="0.15488329977031465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42026099907271"/>
    <n v="498.9394952927816"/>
  </r>
  <r>
    <n v="1539"/>
    <s v="City of Cocoa Beach"/>
    <x v="0"/>
    <x v="0"/>
    <s v="BR3-5, BR7"/>
    <n v="0.59"/>
    <n v="0.64"/>
    <n v="0.18861527381456999"/>
    <n v="9.4867124968976331"/>
    <n v="1.2562454612461484"/>
    <n v="1.7893388752024502"/>
    <n v="0.23694708165125306"/>
    <x v="4"/>
    <s v="Governmental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4.08052940186836"/>
    <n v="763.29893219922781"/>
  </r>
  <r>
    <n v="1540"/>
    <s v="City of Cocoa Beach"/>
    <x v="0"/>
    <x v="0"/>
    <s v="BR3-5, BR7"/>
    <n v="0.59"/>
    <n v="0.64"/>
    <n v="7.7185864791123798E-2"/>
    <n v="10.047417725397697"/>
    <n v="1.759368803163297"/>
    <n v="0.77551862605248723"/>
    <n v="0.1357984025586835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2.83348904002625"/>
    <n v="312.36011264845729"/>
  </r>
  <r>
    <n v="1541"/>
    <s v="City of Cocoa Beach"/>
    <x v="0"/>
    <x v="0"/>
    <s v="BR3-5, BR7"/>
    <n v="0.59"/>
    <n v="0.64"/>
    <n v="0.104696888840179"/>
    <n v="10.047417725397697"/>
    <n v="1.759368803163297"/>
    <n v="1.0519333767268069"/>
    <n v="0.1842004400136664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63638226035322"/>
    <n v="423.69327700817638"/>
  </r>
  <r>
    <n v="1542"/>
    <s v="City of Cocoa Beach"/>
    <x v="0"/>
    <x v="0"/>
    <s v="BR3-5, BR7"/>
    <n v="0.59"/>
    <n v="0.64"/>
    <n v="0.29982484456362102"/>
    <n v="11.727572462559076"/>
    <n v="2.3820605535641679"/>
    <n v="3.5162175906953772"/>
    <n v="0.7142009352135096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7.704214210911"/>
    <n v="1213.348097817372"/>
  </r>
  <r>
    <n v="1543"/>
    <s v="City of Cocoa Beach"/>
    <x v="0"/>
    <x v="0"/>
    <s v="BR3-5, BR7"/>
    <n v="0.59"/>
    <n v="0.64"/>
    <n v="0.234179342650295"/>
    <n v="11.727572462559076"/>
    <n v="2.3820605535641679"/>
    <n v="2.7463552101657855"/>
    <n v="0.55782937458685466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01692299817884"/>
    <n v="947.69017679775686"/>
  </r>
  <r>
    <n v="1544"/>
    <s v="City of Cocoa Beach"/>
    <x v="0"/>
    <x v="0"/>
    <s v="BR3-5, BR7"/>
    <n v="0.59"/>
    <n v="0.64"/>
    <n v="8.2767111886361502E-2"/>
    <n v="11.727572462559076"/>
    <n v="2.3820605535641679"/>
    <n v="0.97065730216403912"/>
    <n v="0.197156272356933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8.11043104627029"/>
    <n v="334.94661830082134"/>
  </r>
  <r>
    <n v="1545"/>
    <s v="City of Cocoa Beach"/>
    <x v="0"/>
    <x v="0"/>
    <s v="BR3-5, BR7"/>
    <n v="0.59"/>
    <n v="0.64"/>
    <n v="4.3762901878412197E-2"/>
    <n v="11.439277075512452"/>
    <n v="1.5561903964257584"/>
    <n v="0.50061596021562149"/>
    <n v="6.8103407622907841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83674097347017"/>
    <n v="177.10218052951342"/>
  </r>
  <r>
    <n v="1546"/>
    <s v="City of Cocoa Beach"/>
    <x v="0"/>
    <x v="0"/>
    <s v="BR3-5, BR7"/>
    <n v="0.59"/>
    <n v="0.64"/>
    <n v="0.122954727519631"/>
    <n v="11.439277075512452"/>
    <n v="1.5561903964257584"/>
    <n v="1.4065131958411949"/>
    <n v="0.19134096616119567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12893760522348"/>
    <n v="497.58012872726198"/>
  </r>
  <r>
    <n v="1547"/>
    <s v="City of Cocoa Beach"/>
    <x v="0"/>
    <x v="0"/>
    <s v="BR3-5, BR7"/>
    <n v="0.59"/>
    <n v="0.64"/>
    <n v="1.2274497000881E-5"/>
    <n v="11.439277075512452"/>
    <n v="1.5561903964257584"/>
    <n v="1.4041137215562436E-4"/>
    <n v="1.9101454353727787E-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.8789940172841195"/>
    <n v="4.9673127019744814E-2"/>
  </r>
  <r>
    <n v="1548"/>
    <s v="City of Cocoa Beach"/>
    <x v="0"/>
    <x v="0"/>
    <s v="BR3-5, BR7"/>
    <n v="0.59"/>
    <n v="0.64"/>
    <n v="7.9014992513794596E-2"/>
    <n v="11.439277075512452"/>
    <n v="1.5561903964257584"/>
    <n v="0.90387439248483858"/>
    <n v="0.12296237252362034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1.294703055427107"/>
    <n v="319.76232992033778"/>
  </r>
  <r>
    <n v="1549"/>
    <s v="City of Cocoa Beach"/>
    <x v="0"/>
    <x v="0"/>
    <s v="BR3-5, BR7"/>
    <n v="0.59"/>
    <n v="0.64"/>
    <n v="0.37201855742016898"/>
    <n v="11.439277075512452"/>
    <n v="1.5561903964257584"/>
    <n v="4.2556233555617515"/>
    <n v="0.5789317063494315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5.53323786649955"/>
    <n v="1505.505688347793"/>
  </r>
  <r>
    <n v="1550"/>
    <s v="City of Cocoa Beach"/>
    <x v="0"/>
    <x v="0"/>
    <s v="BR3-5, BR7"/>
    <n v="0.59"/>
    <n v="0.64"/>
    <n v="3.74502701280824E-2"/>
    <n v="9.7191131614503199"/>
    <n v="1.61351510507424"/>
    <n v="0.36398341330171541"/>
    <n v="6.0426576540771548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0.609125337664416"/>
    <n v="151.55586618844518"/>
  </r>
  <r>
    <n v="1551"/>
    <s v="City of Cocoa Beach"/>
    <x v="0"/>
    <x v="0"/>
    <s v="BR3-5, BR7"/>
    <n v="0.59"/>
    <n v="0.64"/>
    <n v="0.181232484867345"/>
    <n v="9.7191131614503199"/>
    <n v="1.61351510507424"/>
    <n v="1.7614190289565588"/>
    <n v="0.292421351863599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3.39071282333904"/>
    <n v="733.42184533292698"/>
  </r>
  <r>
    <n v="1552"/>
    <s v="City of Cocoa Beach"/>
    <x v="0"/>
    <x v="0"/>
    <s v="BR3-5, BR7"/>
    <n v="0.59"/>
    <n v="0.64"/>
    <n v="0.123087058935153"/>
    <n v="9.7191131614503199"/>
    <n v="1.61351510507424"/>
    <n v="1.1962970545008567"/>
    <n v="0.1986028288310325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0.415066843436136"/>
    <n v="498.11565496604987"/>
  </r>
  <r>
    <n v="1553"/>
    <s v="City of Cocoa Beach"/>
    <x v="0"/>
    <x v="0"/>
    <s v="BR3-5, BR7"/>
    <n v="0.59"/>
    <n v="0.64"/>
    <n v="1.89292251513965E-2"/>
    <n v="9.7191131614503199"/>
    <n v="1.61351510507424"/>
    <n v="0.18397528130499416"/>
    <n v="3.0542590709129472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9.299997115017504"/>
    <n v="76.603856374984687"/>
  </r>
  <r>
    <n v="1554"/>
    <s v="City of Cocoa Beach"/>
    <x v="0"/>
    <x v="0"/>
    <s v="BR3-5, BR7"/>
    <n v="0.59"/>
    <n v="0.64"/>
    <n v="0.19851665708741401"/>
    <n v="9.7191131614503199"/>
    <n v="1.61351510507424"/>
    <n v="1.9294058546654054"/>
    <n v="0.3203096248193856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4.02557887008012"/>
    <n v="803.36840868758054"/>
  </r>
  <r>
    <n v="1555"/>
    <s v="City of Cocoa Beach"/>
    <x v="0"/>
    <x v="0"/>
    <s v="BR3-5, BR7"/>
    <n v="0.59"/>
    <n v="0.64"/>
    <n v="4.70952296812472E-2"/>
    <n v="9.7191131614503199"/>
    <n v="1.61351510507424"/>
    <n v="0.45772386663653541"/>
    <n v="7.5988864467633047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465055083841349"/>
    <n v="190.58763269995816"/>
  </r>
  <r>
    <n v="1556"/>
    <s v="City of Cocoa Beach"/>
    <x v="0"/>
    <x v="0"/>
    <s v="BR3-5, BR7"/>
    <n v="0.59"/>
    <n v="0.64"/>
    <n v="6.0815591969777302E-2"/>
    <n v="9.1522207897528123"/>
    <n v="1.3461937982577019"/>
    <n v="0.55659772516691997"/>
    <n v="8.1869572747085104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8864562620779"/>
    <n v="246.11196894495134"/>
  </r>
  <r>
    <n v="1557"/>
    <s v="City of Cocoa Beach"/>
    <x v="0"/>
    <x v="0"/>
    <s v="BR3-5, BR7"/>
    <n v="0.59"/>
    <n v="0.64"/>
    <n v="1.93310519999014E-2"/>
    <n v="9.1522207897528123"/>
    <n v="1.3461937982577019"/>
    <n v="0.17692205600129027"/>
    <n v="2.602334231606440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6.031455730199283"/>
    <n v="78.229991937549187"/>
  </r>
  <r>
    <n v="1558"/>
    <s v="City of Cocoa Beach"/>
    <x v="0"/>
    <x v="0"/>
    <s v="BR3-5, BR7"/>
    <n v="0.59"/>
    <n v="0.64"/>
    <n v="2.8151649566963099E-2"/>
    <n v="9.1522207897528123"/>
    <n v="1.3461937982577019"/>
    <n v="0.25765011243259545"/>
    <n v="3.78975760577698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2.901534984295942"/>
    <n v="113.92568385121861"/>
  </r>
  <r>
    <n v="1559"/>
    <s v="City of Cocoa Beach"/>
    <x v="0"/>
    <x v="0"/>
    <s v="BR3-5, BR7"/>
    <n v="0.59"/>
    <n v="0.64"/>
    <n v="2.14976363890267E-2"/>
    <n v="9.1522207897528123"/>
    <n v="1.3461937982577019"/>
    <n v="0.19675111469019674"/>
    <n v="2.89399847841068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5.628188645219446"/>
    <n v="86.997847887352521"/>
  </r>
  <r>
    <n v="1560"/>
    <s v="City of Cocoa Beach"/>
    <x v="0"/>
    <x v="0"/>
    <s v="BR3-5, BR7"/>
    <n v="0.59"/>
    <n v="0.64"/>
    <n v="6.2590509223423393E-2"/>
    <n v="9.1522207897528123"/>
    <n v="1.3461937982577019"/>
    <n v="0.57284215975583075"/>
    <n v="8.425895534636405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456381821465868"/>
    <n v="253.29480423209759"/>
  </r>
  <r>
    <n v="1561"/>
    <s v="City of Cocoa Beach"/>
    <x v="0"/>
    <x v="0"/>
    <s v="BR3-5, BR7"/>
    <n v="0.59"/>
    <n v="0.64"/>
    <n v="0.10525045693436599"/>
    <n v="11.736187430840923"/>
    <n v="2.3837223730023682"/>
    <n v="1.23523908976337"/>
    <n v="0.2508878689631704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19836100581244"/>
    <n v="425.9334876053731"/>
  </r>
  <r>
    <n v="1562"/>
    <s v="City of Cocoa Beach"/>
    <x v="0"/>
    <x v="0"/>
    <s v="BR3-5, BR7"/>
    <n v="0.59"/>
    <n v="0.64"/>
    <n v="0.51251299680258799"/>
    <n v="11.736187430840923"/>
    <n v="2.3837223730023682"/>
    <n v="6.0149485912171476"/>
    <n v="1.221688696932820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3.12368200364665"/>
    <n v="2074.0665126740237"/>
  </r>
  <r>
    <n v="1563"/>
    <s v="City of Cocoa Beach"/>
    <x v="0"/>
    <x v="0"/>
    <s v="BR3-5, BR7"/>
    <n v="0.59"/>
    <n v="0.64"/>
    <n v="7.5196569906881297E-2"/>
    <n v="11.492031981327788"/>
    <n v="1.51717807310137"/>
    <n v="0.86416138625603056"/>
    <n v="0.1140865870351546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0282518783618"/>
    <n v="304.30972187011298"/>
  </r>
  <r>
    <n v="1564"/>
    <s v="City of Cocoa Beach"/>
    <x v="0"/>
    <x v="0"/>
    <s v="BR3-5, BR7"/>
    <n v="0.59"/>
    <n v="0.64"/>
    <n v="0.54256688389911301"/>
    <n v="11.492031981327788"/>
    <n v="1.51717807310137"/>
    <n v="6.2351959817779674"/>
    <n v="0.8231705794426710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87.62726954315195"/>
    <n v="2195.6902786886803"/>
  </r>
  <r>
    <n v="1565"/>
    <s v="City of Cocoa Beach"/>
    <x v="0"/>
    <x v="0"/>
    <s v="BR3-5, BR7"/>
    <n v="0.59"/>
    <n v="0.64"/>
    <n v="0.18618754162389101"/>
    <n v="10.631163420919506"/>
    <n v="2.0336225411797151"/>
    <n v="1.9793901819428381"/>
    <n v="0.3786351815331812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0.79024331366014"/>
    <n v="753.47424859151192"/>
  </r>
  <r>
    <n v="1566"/>
    <s v="City of Cocoa Beach"/>
    <x v="0"/>
    <x v="0"/>
    <s v="BR3-5, BR7"/>
    <n v="0.59"/>
    <n v="0.64"/>
    <n v="2.3188487416987601E-2"/>
    <n v="10.631163420919506"/>
    <n v="2.0336225411797151"/>
    <n v="0.24652059921393082"/>
    <n v="4.715663070704817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0.98372780782757"/>
    <n v="93.840479229178015"/>
  </r>
  <r>
    <n v="1567"/>
    <s v="City of Cocoa Beach"/>
    <x v="0"/>
    <x v="0"/>
    <s v="BR3-5, BR7"/>
    <n v="0.59"/>
    <n v="0.64"/>
    <n v="0.13273167418875101"/>
    <n v="10.631163420919506"/>
    <n v="2.0336225411797151"/>
    <n v="1.4110921194328556"/>
    <n v="0.269926124558765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2.896123207096991"/>
    <n v="537.14602814665113"/>
  </r>
  <r>
    <n v="1568"/>
    <s v="City of Cocoa Beach"/>
    <x v="0"/>
    <x v="0"/>
    <s v="BR3-5, BR7"/>
    <n v="0.59"/>
    <n v="0.64"/>
    <n v="0.16267537999746801"/>
    <n v="10.631163420919506"/>
    <n v="2.0336225411797151"/>
    <n v="1.7294285493132626"/>
    <n v="0.33082031965782666"/>
    <x v="19"/>
    <s v="Residential, High density; Multiple Dwelling Units, High Rise &lt;Three stories or more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80347282088113"/>
    <n v="658.32390630911345"/>
  </r>
  <r>
    <n v="1569"/>
    <s v="City of Cocoa Beach"/>
    <x v="0"/>
    <x v="0"/>
    <s v="BR3-5, BR7"/>
    <n v="0.59"/>
    <n v="0.64"/>
    <n v="0.112980370394789"/>
    <n v="10.631163420919506"/>
    <n v="2.0336225411797151"/>
    <n v="1.201112781023018"/>
    <n v="0.2297594279456762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7.65916113122384"/>
    <n v="457.21533753728107"/>
  </r>
  <r>
    <n v="1570"/>
    <s v="City of Cocoa Beach"/>
    <x v="0"/>
    <x v="0"/>
    <s v="BR3-5, BR7"/>
    <n v="0.59"/>
    <n v="0.64"/>
    <n v="4.2470486925502197E-2"/>
    <n v="11.492031981327788"/>
    <n v="1.5171780731013702"/>
    <n v="0.48807219401043495"/>
    <n v="6.4435291517310367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3.195286148542166"/>
    <n v="171.87196277692379"/>
  </r>
  <r>
    <n v="1571"/>
    <s v="City of Cocoa Beach"/>
    <x v="0"/>
    <x v="0"/>
    <s v="BR3-5, BR7"/>
    <n v="0.59"/>
    <n v="0.64"/>
    <n v="1.5284631900381099E-3"/>
    <n v="11.492031981327788"/>
    <n v="1.5171780731013702"/>
    <n v="1.7565147862200252E-2"/>
    <n v="2.318950837468393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5.851432816852551"/>
    <n v="6.1854710770077252"/>
  </r>
  <r>
    <n v="1572"/>
    <s v="City of Cocoa Beach"/>
    <x v="0"/>
    <x v="0"/>
    <s v="BR3-5, BR7"/>
    <n v="0.59"/>
    <n v="0.64"/>
    <n v="0.45772919711836402"/>
    <n v="11.492031981327788"/>
    <n v="1.5171780731013702"/>
    <n v="5.2602385720717306"/>
    <n v="0.6944567012862767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2.51621021753047"/>
    <n v="1852.3643410784466"/>
  </r>
  <r>
    <n v="1573"/>
    <s v="City of Cocoa Beach"/>
    <x v="0"/>
    <x v="0"/>
    <s v="BR3-5, BR7"/>
    <n v="0.59"/>
    <n v="0.64"/>
    <n v="9.1639879931235402E-2"/>
    <n v="9.7347006186457374"/>
    <n v="1.6293874320678021"/>
    <n v="0.89208679585921835"/>
    <n v="0.14931686863615737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8.79009380729731"/>
    <n v="370.85343664768493"/>
  </r>
  <r>
    <n v="1574"/>
    <s v="City of Cocoa Beach"/>
    <x v="0"/>
    <x v="0"/>
    <s v="BR3-5, BR7"/>
    <n v="0.59"/>
    <n v="0.64"/>
    <n v="9.6970670865081293E-2"/>
    <n v="9.7347006186457374"/>
    <n v="1.6293874320678021"/>
    <n v="0.94398044966079908"/>
    <n v="0.15800279238674683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2.339308572864681"/>
    <n v="392.42638217479106"/>
  </r>
  <r>
    <n v="1575"/>
    <s v="City of Cocoa Beach"/>
    <x v="0"/>
    <x v="0"/>
    <s v="BR3-5, BR7"/>
    <n v="0.59"/>
    <n v="0.64"/>
    <n v="0.15454188735614199"/>
    <n v="9.7347006186457374"/>
    <n v="1.6293874320678021"/>
    <n v="1.5044190064525154"/>
    <n v="0.2518086089861357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0.07574217072813"/>
    <n v="625.40882937701986"/>
  </r>
  <r>
    <n v="1576"/>
    <s v="City of Cocoa Beach"/>
    <x v="0"/>
    <x v="0"/>
    <s v="BR3-5, BR7"/>
    <n v="0.59"/>
    <n v="0.64"/>
    <n v="6.6682257968808001E-2"/>
    <n v="9.7347006186457374"/>
    <n v="1.6293874320678021"/>
    <n v="0.64913181790164987"/>
    <n v="0.1086512330762788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91096407617917"/>
    <n v="269.85352392120444"/>
  </r>
  <r>
    <n v="1577"/>
    <s v="City of Cocoa Beach"/>
    <x v="0"/>
    <x v="0"/>
    <s v="BR3-5, BR7"/>
    <n v="0.59"/>
    <n v="0.64"/>
    <n v="0.14619080982864099"/>
    <n v="9.7347006186457374"/>
    <n v="1.6293874320678021"/>
    <n v="1.4231237668791927"/>
    <n v="0.2382014682186017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7.299568034630838"/>
    <n v="591.61321765089201"/>
  </r>
  <r>
    <n v="1578"/>
    <s v="City of Cocoa Beach"/>
    <x v="0"/>
    <x v="0"/>
    <s v="BR3-5, BR7"/>
    <n v="0.59"/>
    <n v="0.64"/>
    <n v="6.1737947787046402E-2"/>
    <n v="9.7347006186457374"/>
    <n v="1.6293874320678021"/>
    <n v="0.60100043851647889"/>
    <n v="0.10059503620587158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9.665676269930231"/>
    <n v="249.84461050780453"/>
  </r>
  <r>
    <n v="1579"/>
    <s v="City of Cocoa Beach"/>
    <x v="0"/>
    <x v="0"/>
    <s v="BR3-5, BR7"/>
    <n v="0.59"/>
    <n v="0.64"/>
    <n v="2.3671560514324699E-3"/>
    <n v="8.760744378021375"/>
    <n v="1.1875441665004582"/>
    <n v="2.0738049069486286E-2"/>
    <n v="2.8111023600748881E-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4.3630481526137"/>
    <n v="9.5795406695625331"/>
  </r>
  <r>
    <n v="1580"/>
    <s v="City of Cocoa Beach"/>
    <x v="0"/>
    <x v="0"/>
    <s v="BR3-5, BR7"/>
    <n v="0.59"/>
    <n v="0.64"/>
    <n v="0.61539629773154803"/>
    <n v="8.760744378021375"/>
    <n v="1.1875441665004582"/>
    <n v="5.3913296556068273"/>
    <n v="0.7308102834570789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98.89713216348295"/>
    <n v="2490.4204597960988"/>
  </r>
  <r>
    <n v="1581"/>
    <s v="City of Cocoa Beach"/>
    <x v="0"/>
    <x v="0"/>
    <s v="BR3-5, BR7"/>
    <n v="0.59"/>
    <n v="0.64"/>
    <n v="6.5651869108383207E-2"/>
    <n v="9.7664854989016021"/>
    <n v="1.5161839646338156"/>
    <n v="0.64118802762281069"/>
    <n v="9.9540311190368769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5.596650236098014"/>
    <n v="265.68368814382495"/>
  </r>
  <r>
    <n v="1582"/>
    <s v="City of Cocoa Beach"/>
    <x v="0"/>
    <x v="0"/>
    <s v="BR3-5, BR7"/>
    <n v="0.59"/>
    <n v="0.64"/>
    <n v="2.0439473619457599E-2"/>
    <n v="9.7664854989016021"/>
    <n v="1.5161839646338156"/>
    <n v="0.19962182270961448"/>
    <n v="3.0990002147377509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1.21869394813379"/>
    <n v="82.71561508737733"/>
  </r>
  <r>
    <n v="1583"/>
    <s v="City of Cocoa Beach"/>
    <x v="0"/>
    <x v="0"/>
    <s v="BR3-5, BR7"/>
    <n v="0.59"/>
    <n v="0.64"/>
    <n v="0.204225639066765"/>
    <n v="9.7664854989016021"/>
    <n v="1.5161839646338156"/>
    <n v="1.9945667424494729"/>
    <n v="0.30964363912012238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1.0125235906072"/>
    <n v="826.47183907608201"/>
  </r>
  <r>
    <n v="1584"/>
    <s v="City of Cocoa Beach"/>
    <x v="0"/>
    <x v="0"/>
    <s v="BR3-5, BR7"/>
    <n v="0.59"/>
    <n v="0.64"/>
    <n v="0.178564027430345"/>
    <n v="9.8302641178760712"/>
    <n v="1.5843568761889961"/>
    <n v="1.755331551591959"/>
    <n v="0.28290914469926759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4.4176828094746"/>
    <n v="722.62298121610024"/>
  </r>
  <r>
    <n v="1585"/>
    <s v="City of Cocoa Beach"/>
    <x v="0"/>
    <x v="0"/>
    <s v="BR3-5, BR7"/>
    <n v="0.59"/>
    <n v="0.64"/>
    <n v="3.1355147775429602E-2"/>
    <n v="9.8302641178760712"/>
    <n v="1.5843568761889961"/>
    <n v="0.30822938408750733"/>
    <n v="4.9677743981923997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589489618649097"/>
    <n v="126.88978115029835"/>
  </r>
  <r>
    <n v="1586"/>
    <s v="City of Cocoa Beach"/>
    <x v="0"/>
    <x v="0"/>
    <s v="BR3-5, BR7"/>
    <n v="0.59"/>
    <n v="0.64"/>
    <n v="0.12417858170017999"/>
    <n v="9.8302641178760712"/>
    <n v="1.5843568761889961"/>
    <n v="1.2207082558960216"/>
    <n v="0.1967431897920772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3.65415856940217"/>
    <n v="502.53289087789642"/>
  </r>
  <r>
    <n v="1587"/>
    <s v="City of Cocoa Beach"/>
    <x v="0"/>
    <x v="0"/>
    <s v="BR3-5, BR7"/>
    <n v="0.59"/>
    <n v="0.64"/>
    <n v="6.5381048755291396E-2"/>
    <n v="9.8302641178760712"/>
    <n v="1.5843568761889961"/>
    <n v="0.64271297756824697"/>
    <n v="0.1035869141678939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676677986336017"/>
    <n v="264.58771705859834"/>
  </r>
  <r>
    <n v="1588"/>
    <s v="City of Cocoa Beach"/>
    <x v="0"/>
    <x v="0"/>
    <s v="BR3-5, BR7"/>
    <n v="0.59"/>
    <n v="0.64"/>
    <n v="0.18119277638294601"/>
    <n v="8.9203248769158225"/>
    <n v="1.5047955796805841"/>
    <n v="1.6162984306862389"/>
    <n v="0.2726580889711096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9.36727268883905"/>
    <n v="733.26115079781289"/>
  </r>
  <r>
    <n v="1589"/>
    <s v="City of Cocoa Beach"/>
    <x v="0"/>
    <x v="0"/>
    <s v="BR3-5, BR7"/>
    <n v="0.59"/>
    <n v="0.64"/>
    <n v="0.33380342224467302"/>
    <n v="8.9203248769158225"/>
    <n v="1.5047955796805841"/>
    <n v="2.9776349714487931"/>
    <n v="0.5023059142760355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4.05259429290405"/>
    <n v="1350.8545231299522"/>
  </r>
  <r>
    <n v="1590"/>
    <s v="City of Cocoa Beach"/>
    <x v="0"/>
    <x v="0"/>
    <s v="BR3-5, BR7"/>
    <n v="0.59"/>
    <n v="0.64"/>
    <n v="0.102767255178375"/>
    <n v="8.9203248769158225"/>
    <n v="1.5047955796805841"/>
    <n v="0.91671730290001485"/>
    <n v="0.154643711328325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6.65378636757345"/>
    <n v="415.88432663102844"/>
  </r>
  <r>
    <n v="1591"/>
    <s v="City of Cocoa Beach"/>
    <x v="0"/>
    <x v="0"/>
    <s v="BR3-5, BR7"/>
    <n v="0.59"/>
    <n v="0.64"/>
    <n v="3.9017991155375298E-2"/>
    <n v="11.189122511039788"/>
    <n v="1.6246803233912026"/>
    <n v="0.4365770831721611"/>
    <n v="6.3391762488390221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2.606627924464313"/>
    <n v="157.9002080962768"/>
  </r>
  <r>
    <n v="1592"/>
    <s v="City of Cocoa Beach"/>
    <x v="0"/>
    <x v="0"/>
    <s v="BR3-5, BR7"/>
    <n v="0.59"/>
    <n v="0.64"/>
    <n v="0.12678368304208901"/>
    <n v="11.189122511039788"/>
    <n v="1.6246803233912026"/>
    <n v="1.4185981619587715"/>
    <n v="0.2059829551655489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6.25222217553028"/>
    <n v="513.07536197440265"/>
  </r>
  <r>
    <n v="1593"/>
    <s v="City of Cocoa Beach"/>
    <x v="0"/>
    <x v="0"/>
    <s v="BR3-5, BR7"/>
    <n v="0.59"/>
    <n v="0.64"/>
    <n v="5.2757069634457301E-3"/>
    <n v="11.189122511039788"/>
    <n v="1.6246803233912026"/>
    <n v="5.9030531546339977E-2"/>
    <n v="8.5713372954882277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260600445777783"/>
    <n v="21.350028607720766"/>
  </r>
  <r>
    <n v="1594"/>
    <s v="City of Cocoa Beach"/>
    <x v="0"/>
    <x v="0"/>
    <s v="BR3-5, BR7"/>
    <n v="0.59"/>
    <n v="0.64"/>
    <n v="2.20496684228397E-3"/>
    <n v="11.189122511039788"/>
    <n v="1.6246803233912026"/>
    <n v="2.4671644131095887E-2"/>
    <n v="3.5823662423887992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.490284792901893"/>
    <n v="8.9231842268759323"/>
  </r>
  <r>
    <n v="1595"/>
    <s v="City of Cocoa Beach"/>
    <x v="0"/>
    <x v="0"/>
    <s v="BR3-5, BR7"/>
    <n v="0.59"/>
    <n v="0.64"/>
    <n v="8.7106466836479504E-2"/>
    <n v="10.655683445123882"/>
    <n v="1.5077989625736661"/>
    <n v="0.92817893663270712"/>
    <n v="0.1313390403295012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4.74166641803667"/>
    <n v="352.50736474977987"/>
  </r>
  <r>
    <n v="1596"/>
    <s v="City of Cocoa Beach"/>
    <x v="0"/>
    <x v="0"/>
    <s v="BR3-5, BR7"/>
    <n v="0.59"/>
    <n v="0.64"/>
    <n v="0.102998167270204"/>
    <n v="10.655683445123882"/>
    <n v="1.5077989625736661"/>
    <n v="1.0975158658592132"/>
    <n v="0.15530052975700251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9.67256310708493"/>
    <n v="416.81879471285362"/>
  </r>
  <r>
    <n v="1597"/>
    <s v="City of Cocoa Beach"/>
    <x v="0"/>
    <x v="0"/>
    <s v="BR3-5, BR7"/>
    <n v="0.59"/>
    <n v="0.64"/>
    <n v="7.2599353153408397E-4"/>
    <n v="10.655683445123882"/>
    <n v="1.5077989625736661"/>
    <n v="7.735957255234762E-3"/>
    <n v="1.094652293682284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.50164780184709"/>
    <n v="2.9379915857095664"/>
  </r>
  <r>
    <n v="1598"/>
    <s v="City of Cocoa Beach"/>
    <x v="0"/>
    <x v="0"/>
    <s v="BR3-5, BR7"/>
    <n v="0.59"/>
    <n v="0.64"/>
    <n v="1.8624656279463601E-3"/>
    <n v="10.655683445123882"/>
    <n v="1.5077989625736661"/>
    <n v="1.9845844158820285E-2"/>
    <n v="2.8082237416466333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7.57986377580994"/>
    <n v="7.5371309879539954"/>
  </r>
  <r>
    <n v="1599"/>
    <s v="City of Cocoa Beach"/>
    <x v="0"/>
    <x v="0"/>
    <s v="BR3-5, BR7"/>
    <n v="0.59"/>
    <n v="0.64"/>
    <n v="0.12869745954143699"/>
    <n v="9.7723182797812065"/>
    <n v="1.5073356700353877"/>
    <n v="1.2576725364381869"/>
    <n v="0.1939902714097441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98604460609795"/>
    <n v="520.82014069182912"/>
  </r>
  <r>
    <n v="1600"/>
    <s v="City of Cocoa Beach"/>
    <x v="0"/>
    <x v="0"/>
    <s v="BR3-5, BR7"/>
    <n v="0.59"/>
    <n v="0.64"/>
    <n v="8.2706299056996505E-3"/>
    <n v="9.7723182797812065"/>
    <n v="1.5073356700353877"/>
    <n v="8.0823227812773804E-2"/>
    <n v="1.246661547052249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8.781304669143438"/>
    <n v="33.470051751174125"/>
  </r>
  <r>
    <n v="1601"/>
    <s v="City of Cocoa Beach"/>
    <x v="0"/>
    <x v="0"/>
    <s v="BR3-5, BR7"/>
    <n v="0.59"/>
    <n v="0.64"/>
    <n v="1.4020198961695001E-2"/>
    <n v="9.7723182797812065"/>
    <n v="1.5073356700353877"/>
    <n v="0.13700984659954155"/>
    <n v="2.11331459959559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6.744388975631438"/>
    <n v="56.737732211461157"/>
  </r>
  <r>
    <n v="1602"/>
    <s v="City of Cocoa Beach"/>
    <x v="0"/>
    <x v="0"/>
    <s v="BR3-5, BR7"/>
    <n v="0.59"/>
    <n v="0.64"/>
    <n v="4.0500108052183501E-3"/>
    <n v="9.7723182797812065"/>
    <n v="1.5073356700353877"/>
    <n v="3.9577994625146683E-2"/>
    <n v="6.1047257507343619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.356289208384183"/>
    <n v="16.389812237887281"/>
  </r>
  <r>
    <n v="1603"/>
    <s v="City of Cocoa Beach"/>
    <x v="0"/>
    <x v="0"/>
    <s v="BR3-5, BR7"/>
    <n v="0.59"/>
    <n v="0.64"/>
    <n v="3.7633904988649602E-2"/>
    <n v="9.7723182797812065"/>
    <n v="1.5073356700353877"/>
    <n v="0.36777049766012965"/>
    <n v="5.672692739211426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5.749493284882782"/>
    <n v="152.29901010330812"/>
  </r>
  <r>
    <n v="1604"/>
    <s v="City of Cocoa Beach"/>
    <x v="0"/>
    <x v="0"/>
    <s v="BR3-5, BR7"/>
    <n v="0.59"/>
    <n v="0.64"/>
    <n v="5.6198574582575697E-2"/>
    <n v="9.7723182797812065"/>
    <n v="1.5073356700353877"/>
    <n v="0.54919035769095192"/>
    <n v="8.471011607346044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438484425431184"/>
    <n v="227.42756247922185"/>
  </r>
  <r>
    <n v="1605"/>
    <s v="City of Cocoa Beach"/>
    <x v="0"/>
    <x v="0"/>
    <s v="BR3-5, BR7"/>
    <n v="0.59"/>
    <n v="0.64"/>
    <n v="8.7036611033901701E-2"/>
    <n v="9.7723182797812065"/>
    <n v="1.5073356700353877"/>
    <n v="0.85054946501680428"/>
    <n v="0.13119338841039563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5.153283520878745"/>
    <n v="352.22466834647582"/>
  </r>
  <r>
    <n v="1606"/>
    <s v="City of Cocoa Beach"/>
    <x v="0"/>
    <x v="0"/>
    <s v="BR3-5, BR7"/>
    <n v="0.59"/>
    <n v="0.64"/>
    <n v="0.23417842923879501"/>
    <n v="9.7723182797812065"/>
    <n v="1.5073356700353877"/>
    <n v="2.2884661447807262"/>
    <n v="0.3529854995444937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01770716833424"/>
    <n v="947.68648035256035"/>
  </r>
  <r>
    <n v="1607"/>
    <s v="City of Cocoa Beach"/>
    <x v="0"/>
    <x v="0"/>
    <s v="BR3-5, BR7"/>
    <n v="0.59"/>
    <n v="0.64"/>
    <n v="4.7677634725008897E-2"/>
    <n v="9.7723182797812065"/>
    <n v="1.5073356700353877"/>
    <n v="0.46592102135993568"/>
    <n v="7.186619948392375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3.945430804536116"/>
    <n v="192.94454229174337"/>
  </r>
  <r>
    <n v="1608"/>
    <s v="City of Cocoa Beach"/>
    <x v="0"/>
    <x v="0"/>
    <s v="BR3-5, BR7"/>
    <n v="0.59"/>
    <n v="0.64"/>
    <n v="9.6129057691025106E-3"/>
    <n v="9.1449516363211316"/>
    <n v="1.3451366192954155"/>
    <n v="8.7909558342954844E-2"/>
    <n v="1.2930671567855948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5.812941703023984"/>
    <n v="38.902049449618488"/>
  </r>
  <r>
    <n v="1609"/>
    <s v="City of Cocoa Beach"/>
    <x v="0"/>
    <x v="0"/>
    <s v="BR3-5, BR7"/>
    <n v="0.59"/>
    <n v="0.64"/>
    <n v="2.8409333451101901E-2"/>
    <n v="9.1449516363211316"/>
    <n v="1.3451366192954155"/>
    <n v="0.259801980430447"/>
    <n v="3.8214434754851367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508294012154209"/>
    <n v="114.96849353269498"/>
  </r>
  <r>
    <n v="1610"/>
    <s v="City of Cocoa Beach"/>
    <x v="0"/>
    <x v="0"/>
    <s v="BR3-5, BR7"/>
    <n v="0.59"/>
    <n v="0.64"/>
    <n v="0.228789765830233"/>
    <n v="10.321818852310995"/>
    <n v="1.8942524655047051"/>
    <n v="2.3615265181623171"/>
    <n v="0.4333855780061630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6.33795392975986"/>
    <n v="925.87933322947231"/>
  </r>
  <r>
    <n v="1611"/>
    <s v="City of Cocoa Beach"/>
    <x v="0"/>
    <x v="0"/>
    <s v="BR3-5, BR7"/>
    <n v="0.59"/>
    <n v="0.64"/>
    <n v="5.2420228568940096E-3"/>
    <n v="10.321818852310995"/>
    <n v="1.8942524655047051"/>
    <n v="5.4107210348533732E-2"/>
    <n v="9.9297147209034958E-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0.247571573028765"/>
    <n v="21.213713864789128"/>
  </r>
  <r>
    <n v="1612"/>
    <s v="City of Cocoa Beach"/>
    <x v="0"/>
    <x v="0"/>
    <s v="BR3-5, BR7"/>
    <n v="0.59"/>
    <n v="0.64"/>
    <n v="2.9742484967176601E-3"/>
    <n v="10.321818852310995"/>
    <n v="1.8942524655047051"/>
    <n v="3.0699654204877982E-2"/>
    <n v="5.6339775479310903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4.773555211400719"/>
    <n v="12.036356630755403"/>
  </r>
  <r>
    <n v="1613"/>
    <s v="City of Cocoa Beach"/>
    <x v="0"/>
    <x v="0"/>
    <s v="BR3-5, BR7"/>
    <n v="0.59"/>
    <n v="0.64"/>
    <n v="3.7322799369902897E-2"/>
    <n v="10.321818852310995"/>
    <n v="1.8942524655047051"/>
    <n v="0.38523917415728465"/>
    <n v="7.0698804725976019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9.428285482392084"/>
    <n v="151.04001033203809"/>
  </r>
  <r>
    <n v="1614"/>
    <s v="City of Cocoa Beach"/>
    <x v="0"/>
    <x v="0"/>
    <s v="BR3-5, BR7"/>
    <n v="0.59"/>
    <n v="0.64"/>
    <n v="1.30751137849231E-2"/>
    <n v="10.321818852310995"/>
    <n v="1.8942524655047051"/>
    <n v="0.13495895596133062"/>
    <n v="2.4767566523845139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3.825976444414515"/>
    <n v="52.913108194126934"/>
  </r>
  <r>
    <n v="1615"/>
    <s v="City of Cocoa Beach"/>
    <x v="0"/>
    <x v="0"/>
    <s v="BR3-5, BR7"/>
    <n v="0.59"/>
    <n v="0.64"/>
    <n v="4.12797701593395E-2"/>
    <n v="10.321818852310995"/>
    <n v="1.8942524655047051"/>
    <n v="0.42608230984973533"/>
    <n v="7.8194306399796396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083675918431034"/>
    <n v="167.05330298451881"/>
  </r>
  <r>
    <n v="1616"/>
    <s v="City of Cocoa Beach"/>
    <x v="0"/>
    <x v="0"/>
    <s v="BR3-5, BR7"/>
    <n v="0.59"/>
    <n v="0.64"/>
    <n v="0.12072263184899"/>
    <n v="9.4831871606972342"/>
    <n v="1.5052596393973956"/>
    <n v="1.144835312355921"/>
    <n v="0.18171890528411525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21429824491989"/>
    <n v="488.54715802711553"/>
  </r>
  <r>
    <n v="1617"/>
    <s v="City of Cocoa Beach"/>
    <x v="0"/>
    <x v="0"/>
    <s v="BR3-5, BR7"/>
    <n v="0.59"/>
    <n v="0.64"/>
    <n v="0.106687917287656"/>
    <n v="9.4831871606972342"/>
    <n v="1.5052596393973956"/>
    <n v="1.011741487423828"/>
    <n v="0.16059301590447625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94923115646179"/>
    <n v="431.75068326802921"/>
  </r>
  <r>
    <n v="1618"/>
    <s v="City of Cocoa Beach"/>
    <x v="0"/>
    <x v="0"/>
    <s v="BR3-5, BR7"/>
    <n v="0.59"/>
    <n v="0.64"/>
    <n v="0.14247971426936901"/>
    <n v="9.4831871606972342"/>
    <n v="1.5052596393973956"/>
    <n v="1.3511617970190908"/>
    <n v="0.2144689633225543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9.275117204590984"/>
    <n v="576.59494675271344"/>
  </r>
  <r>
    <n v="1619"/>
    <s v="City of Cocoa Beach"/>
    <x v="0"/>
    <x v="0"/>
    <s v="BR3-5, BR7"/>
    <n v="0.59"/>
    <n v="0.64"/>
    <n v="0.102254719993537"/>
    <n v="9.4831871606972342"/>
    <n v="1.5052596393973956"/>
    <n v="0.96970064776340081"/>
    <n v="0.1539199029441531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1.64277934411372"/>
    <n v="413.81017032655996"/>
  </r>
  <r>
    <n v="1620"/>
    <s v="City of Cocoa Beach"/>
    <x v="0"/>
    <x v="0"/>
    <s v="BR3-5, BR7"/>
    <n v="0.59"/>
    <n v="0.64"/>
    <n v="0.31449301130281498"/>
    <n v="10.06388628793796"/>
    <n v="1.7820479846265576"/>
    <n v="3.1650219041027174"/>
    <n v="0.5604416369713186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1.29397706744771"/>
    <n v="1272.7080625907138"/>
  </r>
  <r>
    <n v="1621"/>
    <s v="City of Cocoa Beach"/>
    <x v="0"/>
    <x v="0"/>
    <s v="BR3-5, BR7"/>
    <n v="0.59"/>
    <n v="0.64"/>
    <n v="0.105141027338543"/>
    <n v="10.06388628793796"/>
    <n v="1.7820479846265576"/>
    <n v="1.058127343332073"/>
    <n v="0.1873663558702163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8.468785992462344"/>
    <n v="425.49064174271496"/>
  </r>
  <r>
    <n v="1622"/>
    <s v="City of Cocoa Beach"/>
    <x v="0"/>
    <x v="0"/>
    <s v="BR3-5, BR7"/>
    <n v="0.59"/>
    <n v="0.64"/>
    <n v="0.198129415003542"/>
    <n v="10.06388628793796"/>
    <n v="1.7820479846265576"/>
    <n v="1.9939519028913157"/>
    <n v="0.35307612470230088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5.32897145115149"/>
    <n v="801.80129557343901"/>
  </r>
  <r>
    <n v="1623"/>
    <s v="City of Cocoa Beach"/>
    <x v="0"/>
    <x v="0"/>
    <s v="BR3-5, BR7"/>
    <n v="0.59"/>
    <n v="0.64"/>
    <n v="0.189790589162807"/>
    <n v="9.1299346287899343"/>
    <n v="1.3432281815759872"/>
    <n v="1.7327756722159553"/>
    <n v="0.25493206796139251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0.97701699457812"/>
    <n v="768.05526466458571"/>
  </r>
  <r>
    <n v="1624"/>
    <s v="City of Cocoa Beach"/>
    <x v="0"/>
    <x v="0"/>
    <s v="BR3-5, BR7"/>
    <n v="0.59"/>
    <n v="0.64"/>
    <n v="1.7829967240229699E-4"/>
    <n v="9.1299346287899343"/>
    <n v="1.3432281815759872"/>
    <n v="1.6278643533676324E-3"/>
    <n v="2.3949714473653163E-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.1470007635931951"/>
    <n v="0.72155317437305144"/>
  </r>
  <r>
    <n v="1625"/>
    <s v="City of Cocoa Beach"/>
    <x v="0"/>
    <x v="0"/>
    <s v="BR3-5, BR7"/>
    <n v="0.59"/>
    <n v="0.64"/>
    <n v="1.6522738323530701E-4"/>
    <n v="9.1299346287899343"/>
    <n v="1.3432281815759872"/>
    <n v="1.5085152078243749E-3"/>
    <n v="2.2193807752972019E-4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.2169046956835707"/>
    <n v="0.66865149700214643"/>
  </r>
  <r>
    <n v="1626"/>
    <s v="City of Cocoa Beach"/>
    <x v="0"/>
    <x v="0"/>
    <s v="BR3-5, BR7"/>
    <n v="0.59"/>
    <n v="0.64"/>
    <n v="1.0474286743226299E-2"/>
    <n v="9.1299346287899343"/>
    <n v="1.3432281815759872"/>
    <n v="9.5629553248857135E-2"/>
    <n v="1.4069357135409331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2.574635069500822"/>
    <n v="42.387934576884632"/>
  </r>
  <r>
    <n v="1627"/>
    <s v="City of Cocoa Beach"/>
    <x v="0"/>
    <x v="0"/>
    <s v="BR3-5, BR7"/>
    <n v="0.59"/>
    <n v="0.64"/>
    <n v="0.132225905635108"/>
    <n v="9.1299346287899343"/>
    <n v="1.3432281815759872"/>
    <n v="1.2072138746810825"/>
    <n v="0.1776095627834841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3.275593919325601"/>
    <n v="535.09925542709129"/>
  </r>
  <r>
    <n v="1628"/>
    <s v="City of Cocoa Beach"/>
    <x v="0"/>
    <x v="0"/>
    <s v="BR3-5, BR7"/>
    <n v="0.59"/>
    <n v="0.64"/>
    <n v="0.12720929920552901"/>
    <n v="9.1299346287899343"/>
    <n v="1.3432281815759872"/>
    <n v="1.1614125859206592"/>
    <n v="0.170871115651398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0.958208128191728"/>
    <n v="514.79776947889798"/>
  </r>
  <r>
    <n v="1629"/>
    <s v="City of Cocoa Beach"/>
    <x v="0"/>
    <x v="0"/>
    <s v="BR3-5, BR7"/>
    <n v="0.59"/>
    <n v="0.64"/>
    <n v="8.5801531700976694E-2"/>
    <n v="9.1299346287899343"/>
    <n v="1.3432281815759872"/>
    <n v="0.78336237547996446"/>
    <n v="0.1152510354031373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7.357787255137964"/>
    <n v="347.22647961585494"/>
  </r>
  <r>
    <n v="1630"/>
    <s v="City of Cocoa Beach"/>
    <x v="0"/>
    <x v="0"/>
    <s v="BR3-5, BR7"/>
    <n v="0.59"/>
    <n v="0.64"/>
    <n v="7.1918314164629099E-2"/>
    <n v="9.1299346287899343"/>
    <n v="1.3432281815759872"/>
    <n v="0.65660950693584086"/>
    <n v="9.6602706357365314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3.884124489893949"/>
    <n v="291.04309156531031"/>
  </r>
  <r>
    <n v="1631"/>
    <s v="City of Cocoa Beach"/>
    <x v="0"/>
    <x v="0"/>
    <s v="BR3-5, BR7"/>
    <n v="0.59"/>
    <n v="0.64"/>
    <n v="0.30922527733046001"/>
    <n v="10.644791925973625"/>
    <n v="2.0484843099927108"/>
    <n v="3.2916387354342356"/>
    <n v="0.63344312886459198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3.37755286942212"/>
    <n v="1251.3902995331946"/>
  </r>
  <r>
    <n v="1632"/>
    <s v="City of Cocoa Beach"/>
    <x v="0"/>
    <x v="0"/>
    <s v="BR3-5, BR7"/>
    <n v="0.59"/>
    <n v="0.64"/>
    <n v="3.62892102530502E-3"/>
    <n v="10.644791925973625"/>
    <n v="2.0484843099927108"/>
    <n v="3.8629109230162807E-2"/>
    <n v="7.4337877825399945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6.160104852172402"/>
    <n v="14.685722357638021"/>
  </r>
  <r>
    <n v="1633"/>
    <s v="City of Cocoa Beach"/>
    <x v="0"/>
    <x v="0"/>
    <s v="BR3-5, BR7"/>
    <n v="0.59"/>
    <n v="0.64"/>
    <n v="0.107084985485805"/>
    <n v="10.644791925973625"/>
    <n v="2.0484843099927108"/>
    <n v="1.1398973888922999"/>
    <n v="0.21936191260346871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6.231148834544001"/>
    <n v="433.35756125584248"/>
  </r>
  <r>
    <n v="1634"/>
    <s v="City of Cocoa Beach"/>
    <x v="0"/>
    <x v="0"/>
    <s v="BR3-5, BR7"/>
    <n v="0.59"/>
    <n v="0.64"/>
    <n v="1.1067317567444E-4"/>
    <n v="10.644791925973625"/>
    <n v="2.0484843099927108"/>
    <n v="1.1780929268411396E-3"/>
    <n v="2.267122639061573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604217238573892"/>
    <n v="0.44787845176551244"/>
  </r>
  <r>
    <n v="1635"/>
    <s v="City of Cocoa Beach"/>
    <x v="0"/>
    <x v="0"/>
    <s v="BR3-5, BR7"/>
    <n v="0.59"/>
    <n v="0.64"/>
    <n v="8.4329986253753195E-2"/>
    <n v="10.481325139447767"/>
    <n v="1.5275838654864693"/>
    <n v="0.88389000493074799"/>
    <n v="0.1288211263779291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7.292342944139705"/>
    <n v="341.27134647190474"/>
  </r>
  <r>
    <n v="1636"/>
    <s v="City of Cocoa Beach"/>
    <x v="0"/>
    <x v="0"/>
    <s v="BR3-5, BR7"/>
    <n v="0.59"/>
    <n v="0.64"/>
    <n v="6.923764314269E-2"/>
    <n v="10.481325139447767"/>
    <n v="1.5275838654864693"/>
    <n v="0.72570224966759"/>
    <n v="0.1057663065490831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2.182093288454382"/>
    <n v="280.19480082383438"/>
  </r>
  <r>
    <n v="1637"/>
    <s v="City of Cocoa Beach"/>
    <x v="0"/>
    <x v="0"/>
    <s v="BR3-5, BR7"/>
    <n v="0.59"/>
    <n v="0.64"/>
    <n v="8.7981884294306104E-2"/>
    <n v="10.481325139447767"/>
    <n v="1.5275838654864693"/>
    <n v="0.92216673566989527"/>
    <n v="0.1343997069030794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8.506126706761052"/>
    <n v="356.05005351126636"/>
  </r>
  <r>
    <n v="1638"/>
    <s v="City of Cocoa Beach"/>
    <x v="0"/>
    <x v="0"/>
    <s v="BR3-5, BR7"/>
    <n v="0.59"/>
    <n v="0.64"/>
    <n v="5.4359700399484498E-2"/>
    <n v="10.481325139447767"/>
    <n v="1.5275838654864693"/>
    <n v="0.56976169436996571"/>
    <n v="8.30390012629309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8.104197496985961"/>
    <n v="219.98590268139364"/>
  </r>
  <r>
    <n v="1639"/>
    <s v="City of Cocoa Beach"/>
    <x v="0"/>
    <x v="0"/>
    <s v="BR3-5, BR7"/>
    <n v="0.59"/>
    <n v="0.64"/>
    <n v="0.18995891303739201"/>
    <n v="9.1522207904347059"/>
    <n v="1.346193798358001"/>
    <n v="1.7385459132291976"/>
    <n v="0.25572151067376397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42754046029825"/>
    <n v="768.73644721749304"/>
  </r>
  <r>
    <n v="1640"/>
    <s v="City of Cocoa Beach"/>
    <x v="0"/>
    <x v="0"/>
    <s v="BR3-5, BR7"/>
    <n v="0.59"/>
    <n v="0.64"/>
    <n v="6.5592200533660903E-3"/>
    <n v="9.1522207904347059"/>
    <n v="1.346193798358001"/>
    <n v="6.0031430141453374E-2"/>
    <n v="8.829981357906868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.732064559711723"/>
    <n v="26.544221798899443"/>
  </r>
  <r>
    <n v="1641"/>
    <s v="City of Cocoa Beach"/>
    <x v="0"/>
    <x v="0"/>
    <s v="BR3-5, BR7"/>
    <n v="0.59"/>
    <n v="0.64"/>
    <n v="4.1788209695648899E-2"/>
    <n v="9.1522207904347059"/>
    <n v="1.346193798358001"/>
    <n v="0.38245492157156302"/>
    <n v="5.6255028736766237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4.967322389943448"/>
    <n v="169.11088478743483"/>
  </r>
  <r>
    <n v="1642"/>
    <s v="City of Cocoa Beach"/>
    <x v="0"/>
    <x v="0"/>
    <s v="BR3-5, BR7"/>
    <n v="0.59"/>
    <n v="0.64"/>
    <n v="4.1727470993155102E-2"/>
    <n v="9.1522207904347059"/>
    <n v="1.346193798358001"/>
    <n v="0.38189902755581523"/>
    <n v="5.6173262672148776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5.381084116189257"/>
    <n v="168.86508397915949"/>
  </r>
  <r>
    <n v="1643"/>
    <s v="City of Cocoa Beach"/>
    <x v="0"/>
    <x v="0"/>
    <s v="BR3-5, BR7"/>
    <n v="0.59"/>
    <n v="0.64"/>
    <n v="1.40172223457411E-2"/>
    <n v="9.1522207904347059"/>
    <n v="1.346193798358001"/>
    <n v="0.12828871377683762"/>
    <n v="1.886989779204185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4.058042091526232"/>
    <n v="56.725686274071158"/>
  </r>
  <r>
    <n v="1644"/>
    <s v="City of Cocoa Beach"/>
    <x v="0"/>
    <x v="0"/>
    <s v="BR3-5, BR7"/>
    <n v="0.59"/>
    <n v="0.64"/>
    <n v="0.182240360884113"/>
    <n v="9.1522207904347059"/>
    <n v="1.346193798358001"/>
    <n v="1.6679040197399027"/>
    <n v="0.2453308436327169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8.93086947477411"/>
    <n v="737.50057486436503"/>
  </r>
  <r>
    <n v="1645"/>
    <s v="City of Cocoa Beach"/>
    <x v="0"/>
    <x v="0"/>
    <s v="BR3-5, BR7"/>
    <n v="0.59"/>
    <n v="0.64"/>
    <n v="0.14147205661247"/>
    <n v="9.1522207904347059"/>
    <n v="1.346193798358001"/>
    <n v="1.2947834977942037"/>
    <n v="0.1904488052526591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6.107734002519834"/>
    <n v="572.51710089231256"/>
  </r>
  <r>
    <n v="1646"/>
    <s v="City of Cocoa Beach"/>
    <x v="0"/>
    <x v="0"/>
    <s v="BR3-5, BR7"/>
    <n v="0.59"/>
    <n v="0.64"/>
    <n v="0.16344585842380299"/>
    <n v="9.1449516373431585"/>
    <n v="1.3451366194457464"/>
    <n v="1.4947044706097152"/>
    <n v="0.2198570094626024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5.7669503080276"/>
    <n v="661.4419218770488"/>
  </r>
  <r>
    <n v="1647"/>
    <s v="City of Cocoa Beach"/>
    <x v="0"/>
    <x v="0"/>
    <s v="BR3-5, BR7"/>
    <n v="0.59"/>
    <n v="0.64"/>
    <n v="7.7126255923835299E-4"/>
    <n v="9.1449516373431585"/>
    <n v="1.3451366194457464"/>
    <n v="7.0531588039282507E-3"/>
    <n v="1.0374535116389528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.533626660187984"/>
    <n v="3.1211888412103912"/>
  </r>
  <r>
    <n v="1648"/>
    <s v="City of Cocoa Beach"/>
    <x v="0"/>
    <x v="0"/>
    <s v="BR3-5, BR7"/>
    <n v="0.59"/>
    <n v="0.64"/>
    <n v="5.1076889926983199E-2"/>
    <n v="9.1449516373431585"/>
    <n v="1.3451366194457464"/>
    <n v="0.46709568816816127"/>
    <n v="6.8705395048184681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163559067623581"/>
    <n v="206.70084003722985"/>
  </r>
  <r>
    <n v="1649"/>
    <s v="City of Cocoa Beach"/>
    <x v="0"/>
    <x v="0"/>
    <s v="BR3-5, BR7"/>
    <n v="0.59"/>
    <n v="0.64"/>
    <n v="0.23952231674916399"/>
    <n v="9.1449516373431585"/>
    <n v="1.3451366194457464"/>
    <n v="2.1904200027354941"/>
    <n v="0.3221902394337837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6.86093579984646"/>
    <n v="969.31242584448353"/>
  </r>
  <r>
    <n v="1650"/>
    <s v="City of Cocoa Beach"/>
    <x v="0"/>
    <x v="0"/>
    <s v="BR3-5, BR7"/>
    <n v="0.59"/>
    <n v="0.64"/>
    <n v="0.14804573019598499"/>
    <n v="9.1449516373431585"/>
    <n v="1.3451366194457464"/>
    <n v="1.3538710427574365"/>
    <n v="0.19914173303920429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4.28396992249168"/>
    <n v="599.11981405251936"/>
  </r>
  <r>
    <n v="1651"/>
    <s v="City of Cocoa Beach"/>
    <x v="0"/>
    <x v="0"/>
    <s v="BR3-5, BR7"/>
    <n v="0.59"/>
    <n v="0.64"/>
    <n v="4.8840077323291403E-2"/>
    <n v="9.4867124968976331"/>
    <n v="1.2562454612461484"/>
    <n v="0.46333177189231528"/>
    <n v="6.1355125464295765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8.305560446484208"/>
    <n v="197.64878058627446"/>
  </r>
  <r>
    <n v="1652"/>
    <s v="City of Cocoa Beach"/>
    <x v="0"/>
    <x v="0"/>
    <s v="BR3-5, BR7"/>
    <n v="0.59"/>
    <n v="0.64"/>
    <n v="6.83253219375351E-2"/>
    <n v="9.4867124968976331"/>
    <n v="1.2562454612461484"/>
    <n v="0.64818268547936819"/>
    <n v="8.5833375572210366E-2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0.946411183172074"/>
    <n v="276.50276789546166"/>
  </r>
  <r>
    <n v="1653"/>
    <s v="City of Cocoa Beach"/>
    <x v="0"/>
    <x v="0"/>
    <s v="BR3-5, BR7"/>
    <n v="0.59"/>
    <n v="0.64"/>
    <n v="0.11550697312977"/>
    <n v="10.343057890467344"/>
    <n v="1.7978743166774334"/>
    <n v="1.1946953098338671"/>
    <n v="0.20766702038716389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7.512138600250395"/>
    <n v="467.44013604219379"/>
  </r>
  <r>
    <n v="1654"/>
    <s v="City of Cocoa Beach"/>
    <x v="0"/>
    <x v="0"/>
    <s v="BR3-5, BR7"/>
    <n v="0.59"/>
    <n v="0.64"/>
    <n v="2.2130884885368501E-3"/>
    <n v="10.343057890467344"/>
    <n v="1.7978743166774334"/>
    <n v="2.2890102353663518E-2"/>
    <n v="3.9788549540748829E-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.956028282395859"/>
    <n v="8.9560513631748631"/>
  </r>
  <r>
    <n v="1655"/>
    <s v="City of Cocoa Beach"/>
    <x v="0"/>
    <x v="0"/>
    <s v="BR3-5, BR7"/>
    <n v="0.59"/>
    <n v="0.64"/>
    <n v="0.13451147288166199"/>
    <n v="10.343057890467344"/>
    <n v="1.7978743166774334"/>
    <n v="1.3912599509470582"/>
    <n v="0.24183472239239315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3.699385318204833"/>
    <n v="544.34861791763717"/>
  </r>
  <r>
    <n v="1656"/>
    <s v="City of Cocoa Beach"/>
    <x v="0"/>
    <x v="0"/>
    <s v="BR3-5, BR7"/>
    <n v="0.59"/>
    <n v="0.64"/>
    <n v="3.5591762139175302E-2"/>
    <n v="10.525515615222908"/>
    <n v="1.9529015761409207"/>
    <n v="0.37462164816918914"/>
    <n v="6.9507208379228191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1.975587677583079"/>
    <n v="144.03475119745457"/>
  </r>
  <r>
    <n v="1657"/>
    <s v="City of Cocoa Beach"/>
    <x v="0"/>
    <x v="0"/>
    <s v="BR3-5, BR7"/>
    <n v="0.59"/>
    <n v="0.64"/>
    <n v="3.0692260307574999E-2"/>
    <n v="10.525515615222908"/>
    <n v="1.9529015761409207"/>
    <n v="0.32305186513386691"/>
    <n v="5.993896352999064E-2"/>
    <x v="18"/>
    <s v="Other Recreational(Riding stables, go-carttracks, skeet ranges, etc)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0.699826995182846"/>
    <n v="124.20717074368234"/>
  </r>
  <r>
    <n v="1658"/>
    <s v="City of Cocoa Beach"/>
    <x v="0"/>
    <x v="0"/>
    <s v="BR3-5, BR7"/>
    <n v="0.59"/>
    <n v="0.64"/>
    <n v="0.13400144300014799"/>
    <n v="11.238572096748014"/>
    <n v="1.486622148814368"/>
    <n v="1.5059848782254326"/>
    <n v="0.1992095131371060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1.53125714615511"/>
    <n v="542.28460021601484"/>
  </r>
  <r>
    <n v="1659"/>
    <s v="City of Cocoa Beach"/>
    <x v="0"/>
    <x v="0"/>
    <s v="BR3-5, BR7"/>
    <n v="0.59"/>
    <n v="0.64"/>
    <n v="0.27931562018192202"/>
    <n v="11.238572096748014"/>
    <n v="1.486622148814368"/>
    <n v="3.1391087351624152"/>
    <n v="0.41523678747226678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12898427957629"/>
    <n v="1130.3502114098505"/>
  </r>
  <r>
    <n v="1660"/>
    <s v="City of Cocoa Beach"/>
    <x v="0"/>
    <x v="0"/>
    <s v="BR3-5, BR7"/>
    <n v="0.59"/>
    <n v="0.64"/>
    <n v="1.25071361858393E-3"/>
    <n v="11.238572096748014"/>
    <n v="1.486622148814368"/>
    <n v="1.4056235174840094E-2"/>
    <n v="1.859338567210636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.333093697904232"/>
    <n v="5.0614584399495151"/>
  </r>
  <r>
    <n v="1661"/>
    <s v="City of Cocoa Beach"/>
    <x v="0"/>
    <x v="0"/>
    <s v="BR3-5, BR7"/>
    <n v="0.59"/>
    <n v="0.64"/>
    <n v="7.53410207661796E-4"/>
    <n v="11.238572096748014"/>
    <n v="1.486622148814368"/>
    <n v="8.4672549372329878E-3"/>
    <n v="1.1200363018528585E-3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2.189760938435661"/>
    <n v="3.0489429375778565"/>
  </r>
  <r>
    <n v="1662"/>
    <s v="City of Cocoa Beach"/>
    <x v="0"/>
    <x v="0"/>
    <s v="BR3-5, BR7"/>
    <n v="0.59"/>
    <n v="0.64"/>
    <n v="3.4952226937711398E-2"/>
    <n v="11.238572096748014"/>
    <n v="1.486622148814368"/>
    <n v="0.39281312238136756"/>
    <n v="5.1960754715987954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5.022452604823059"/>
    <n v="141.44664406005984"/>
  </r>
  <r>
    <n v="1663"/>
    <s v="City of Cocoa Beach"/>
    <x v="0"/>
    <x v="0"/>
    <s v="BR3-5, BR7"/>
    <n v="0.59"/>
    <n v="0.64"/>
    <n v="2.5878265271750599E-2"/>
    <n v="11.462041475842968"/>
    <n v="1.5404087785220149"/>
    <n v="0.29661774986767203"/>
    <n v="3.986310699752601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4.23644280964336"/>
    <n v="104.72562401555479"/>
  </r>
  <r>
    <n v="1664"/>
    <s v="City of Cocoa Beach"/>
    <x v="0"/>
    <x v="0"/>
    <s v="BR3-5, BR7"/>
    <n v="0.59"/>
    <n v="0.64"/>
    <n v="0.12595263923136901"/>
    <n v="11.462041475842968"/>
    <n v="1.5404087785220149"/>
    <n v="1.4436743748618377"/>
    <n v="0.1940185511500171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0.45044547915128"/>
    <n v="509.71224699169397"/>
  </r>
  <r>
    <n v="1665"/>
    <s v="City of Cocoa Beach"/>
    <x v="0"/>
    <x v="0"/>
    <s v="BR3-5, BR7"/>
    <n v="0.59"/>
    <n v="0.64"/>
    <n v="0.45125266208780102"/>
    <n v="11.462041475842968"/>
    <n v="1.5404087785220149"/>
    <n v="5.1722767289349267"/>
    <n v="0.6951135620114771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72.38105183280436"/>
    <n v="1826.1547336951148"/>
  </r>
  <r>
    <n v="1666"/>
    <s v="City of Cocoa Beach"/>
    <x v="0"/>
    <x v="0"/>
    <s v="BR3-5, BR7"/>
    <n v="0.59"/>
    <n v="0.64"/>
    <n v="1.0958070103394001E-5"/>
    <n v="11.462041475842968"/>
    <n v="1.5404087785220149"/>
    <n v="1.2560185402029687E-4"/>
    <n v="1.6879907382927763E-5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.8825084162675489"/>
    <n v="4.4345736375029449E-2"/>
  </r>
  <r>
    <n v="1667"/>
    <s v="City of Cocoa Beach"/>
    <x v="0"/>
    <x v="0"/>
    <s v="BR3-5, BR7"/>
    <n v="0.59"/>
    <n v="0.64"/>
    <n v="0.267006798680962"/>
    <n v="11.537790562803321"/>
    <n v="1.523239187834571"/>
    <n v="3.0806685220255297"/>
    <n v="0.40671521916909736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7.72424067402665"/>
    <n v="1080.5381780665145"/>
  </r>
  <r>
    <n v="1668"/>
    <s v="City of Cocoa Beach"/>
    <x v="0"/>
    <x v="0"/>
    <s v="BR3-5, BR7"/>
    <n v="0.59"/>
    <n v="0.64"/>
    <n v="7.8080381767741298E-3"/>
    <n v="11.537790562803321"/>
    <n v="1.523239187834571"/>
    <n v="9.0087509189992601E-2"/>
    <n v="1.1893509730970751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9.620334214315079"/>
    <n v="31.598009442022768"/>
  </r>
  <r>
    <n v="1669"/>
    <s v="City of Cocoa Beach"/>
    <x v="0"/>
    <x v="0"/>
    <s v="BR3-5, BR7"/>
    <n v="0.59"/>
    <n v="0.64"/>
    <n v="4.1412002866896003E-2"/>
    <n v="10.314627425089133"/>
    <n v="1.7574084767527571"/>
    <n v="0.42714938049875534"/>
    <n v="7.2777804877592514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9.399917084932589"/>
    <n v="167.5884297663452"/>
  </r>
  <r>
    <n v="1670"/>
    <s v="City of Cocoa Beach"/>
    <x v="0"/>
    <x v="0"/>
    <s v="BR3-5, BR7"/>
    <n v="0.59"/>
    <n v="0.64"/>
    <n v="3.11926267802939E-2"/>
    <n v="10.314627425089133"/>
    <n v="1.7574084767527571"/>
    <n v="0.32174032364858923"/>
    <n v="5.481818671587356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6.034950922873207"/>
    <n v="126.23208201735852"/>
  </r>
  <r>
    <n v="1671"/>
    <s v="City of Cocoa Beach"/>
    <x v="0"/>
    <x v="0"/>
    <s v="BR3-5, BR7"/>
    <n v="0.59"/>
    <n v="0.64"/>
    <n v="5.5064075819263201E-3"/>
    <n v="10.314627425089133"/>
    <n v="1.7574084767527571"/>
    <n v="5.6796542658255962E-2"/>
    <n v="9.6770073609329672E-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.024135539194358"/>
    <n v="22.283640887270582"/>
  </r>
  <r>
    <n v="1672"/>
    <s v="City of Cocoa Beach"/>
    <x v="0"/>
    <x v="0"/>
    <s v="BR3-5, BR7"/>
    <n v="0.59"/>
    <n v="0.64"/>
    <n v="0.18650037312536699"/>
    <n v="10.314627425089133"/>
    <n v="1.7574084767527571"/>
    <n v="1.9236818634282669"/>
    <n v="0.32775733664807205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4.60101159636929"/>
    <n v="754.740232762387"/>
  </r>
  <r>
    <n v="1673"/>
    <s v="City of Cocoa Beach"/>
    <x v="0"/>
    <x v="0"/>
    <s v="BR3-5, BR7"/>
    <n v="0.59"/>
    <n v="0.64"/>
    <n v="3.03778411546545E-2"/>
    <n v="10.314627425089133"/>
    <n v="1.7574084767527571"/>
    <n v="0.31333611348880064"/>
    <n v="5.338627555063858E-2"/>
    <x v="14"/>
    <s v="Residential, High density; Multiple Dwelling Units, Low Rise &lt;Two stories or less&gt;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0.01311576324305"/>
    <n v="122.93476157536048"/>
  </r>
  <r>
    <n v="1674"/>
    <s v="City of Cocoa Beach"/>
    <x v="0"/>
    <x v="0"/>
    <s v="BR3-5, BR7"/>
    <n v="0.59"/>
    <n v="0.64"/>
    <n v="0.18032421436671001"/>
    <n v="9.5466294984259328"/>
    <n v="1.5343691106234287"/>
    <n v="1.7214884641537151"/>
    <n v="0.27668390442171736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50.9736606615854"/>
    <n v="729.74620502415598"/>
  </r>
  <r>
    <n v="1675"/>
    <s v="City of Cocoa Beach"/>
    <x v="0"/>
    <x v="0"/>
    <s v="BR3-5, BR7"/>
    <n v="0.59"/>
    <n v="0.64"/>
    <n v="0.10657766685256199"/>
    <n v="9.5466294984259328"/>
    <n v="1.5343691106234287"/>
    <n v="1.0174574982480802"/>
    <n v="0.1635294799008856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7.93138444531957"/>
    <n v="431.30451558669625"/>
  </r>
  <r>
    <n v="1676"/>
    <s v="City of Cocoa Beach"/>
    <x v="0"/>
    <x v="0"/>
    <s v="BR3-5, BR7"/>
    <n v="0.59"/>
    <n v="0.64"/>
    <n v="8.9224912924046496E-2"/>
    <n v="9.5466294984259328"/>
    <n v="1.5343691106234287"/>
    <n v="0.85179718571518748"/>
    <n v="0.1369039502887221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2.963516458290783"/>
    <n v="361.08041190475819"/>
  </r>
  <r>
    <n v="1677"/>
    <s v="City of Cocoa Beach"/>
    <x v="0"/>
    <x v="0"/>
    <s v="BR3-5, BR7"/>
    <n v="0.59"/>
    <n v="0.64"/>
    <n v="2.3840138495261998E-2"/>
    <n v="9.5466294984259328"/>
    <n v="1.5343691106234287"/>
    <n v="0.22759296940542784"/>
    <n v="3.657957210011451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4.837933649495085"/>
    <n v="96.47761758045668"/>
  </r>
  <r>
    <n v="1678"/>
    <s v="City of Cocoa Beach"/>
    <x v="0"/>
    <x v="0"/>
    <s v="BR3-5, BR7"/>
    <n v="0.59"/>
    <n v="0.64"/>
    <n v="2.3827154474612499E-4"/>
    <n v="9.8542963554243688"/>
    <n v="1.3000097112692945"/>
    <n v="2.3479984149930738E-3"/>
    <n v="3.0975532208909876E-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.9337698239594592"/>
    <n v="0.96425073113102511"/>
  </r>
  <r>
    <n v="1679"/>
    <s v="City of Cocoa Beach"/>
    <x v="0"/>
    <x v="0"/>
    <s v="BR3-5, BR7"/>
    <n v="0.59"/>
    <n v="0.64"/>
    <n v="1.3015906977415399E-3"/>
    <n v="9.8542963554243688"/>
    <n v="1.3000097112692945"/>
    <n v="1.2826260469008718E-2"/>
    <n v="1.6920805471617789E-3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2.424867471542981"/>
    <n v="5.267350674491432"/>
  </r>
  <r>
    <n v="1680"/>
    <s v="City of Cocoa Beach"/>
    <x v="0"/>
    <x v="0"/>
    <s v="BR3-5, BR7"/>
    <n v="0.59"/>
    <n v="0.64"/>
    <n v="3.2268633442784701E-6"/>
    <n v="9.8542963554243688"/>
    <n v="1.3000097112692945"/>
    <n v="3.1798467692975815E-5"/>
    <n v="4.194953684500924E-6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.1685773682060441"/>
    <n v="1.3058652649000461E-2"/>
  </r>
  <r>
    <n v="1681"/>
    <s v="City of Cocoa Beach"/>
    <x v="0"/>
    <x v="0"/>
    <s v="BR3-5, BR7"/>
    <n v="0.59"/>
    <n v="0.64"/>
    <n v="0.12203037255747499"/>
    <n v="8.9757007610436723"/>
    <n v="1.3718901839335094"/>
    <n v="1.0953081078345712"/>
    <n v="0.16741227025334904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5.34439597847076"/>
    <n v="493.83939691208383"/>
  </r>
  <r>
    <n v="1682"/>
    <s v="City of Cocoa Beach"/>
    <x v="0"/>
    <x v="0"/>
    <s v="BR3-5, BR7"/>
    <n v="0.59"/>
    <n v="0.64"/>
    <n v="5.7985805701518102E-2"/>
    <n v="10.809798802791802"/>
    <n v="1.5057652560129144"/>
    <n v="0.62681489305118843"/>
    <n v="8.731301156726152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73891706065905"/>
    <n v="234.66023021122714"/>
  </r>
  <r>
    <n v="1683"/>
    <s v="City of Cocoa Beach"/>
    <x v="0"/>
    <x v="0"/>
    <s v="BR3-5, BR7"/>
    <n v="0.59"/>
    <n v="0.64"/>
    <n v="1.15890770568811E-2"/>
    <n v="10.809798802791802"/>
    <n v="1.5057652560129144"/>
    <n v="0.12527559129493526"/>
    <n v="1.7450429581507963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416207913609682"/>
    <n v="46.899330917327887"/>
  </r>
  <r>
    <n v="1684"/>
    <s v="City of Cocoa Beach"/>
    <x v="0"/>
    <x v="0"/>
    <s v="BR3-5, BR7"/>
    <n v="0.59"/>
    <n v="0.64"/>
    <n v="1.6968871632475999E-2"/>
    <n v="10.809798802791802"/>
    <n v="1.5057652560129144"/>
    <n v="0.18343008825746682"/>
    <n v="2.5551137337925505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2.892412252651468"/>
    <n v="68.670587146766636"/>
  </r>
  <r>
    <n v="1685"/>
    <s v="City of Cocoa Beach"/>
    <x v="0"/>
    <x v="0"/>
    <s v="BR3-5, BR7"/>
    <n v="0.59"/>
    <n v="0.64"/>
    <n v="3.2398722868628902E-3"/>
    <n v="10.809798802791802"/>
    <n v="1.5057652560129144"/>
    <n v="3.5022367567728807E-2"/>
    <n v="4.8784871234772466E-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.701209845264671"/>
    <n v="13.111297971846863"/>
  </r>
  <r>
    <n v="1686"/>
    <s v="City of Cocoa Beach"/>
    <x v="0"/>
    <x v="0"/>
    <s v="BR3-5, BR7"/>
    <n v="0.59"/>
    <n v="0.64"/>
    <n v="1.1749242962333799E-2"/>
    <n v="9.1617955501752792"/>
    <n v="1.3528633670083285"/>
    <n v="0.10764416189023802"/>
    <n v="1.5895120393821811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0.626080259148871"/>
    <n v="47.547499340458636"/>
  </r>
  <r>
    <n v="1687"/>
    <s v="City of Cocoa Beach"/>
    <x v="0"/>
    <x v="0"/>
    <s v="BR3-5, BR7"/>
    <n v="0.59"/>
    <n v="0.64"/>
    <n v="9.6956451127295701E-2"/>
    <n v="9.1617955501752792"/>
    <n v="1.3528633670083285"/>
    <n v="0.88829518249884465"/>
    <n v="0.1311688309252517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4.80912141096049"/>
    <n v="392.36883693760842"/>
  </r>
  <r>
    <n v="1688"/>
    <s v="City of Cocoa Beach"/>
    <x v="0"/>
    <x v="0"/>
    <s v="BR3-5, BR7"/>
    <n v="0.59"/>
    <n v="0.64"/>
    <n v="8.0455234529262495E-2"/>
    <n v="9.1449516373431585"/>
    <n v="1.3451366194457464"/>
    <n v="0.73575922874120692"/>
    <n v="0.10822328219140684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0.67460815056248"/>
    <n v="325.59078257044416"/>
  </r>
  <r>
    <n v="1689"/>
    <s v="City of Cocoa Beach"/>
    <x v="0"/>
    <x v="0"/>
    <s v="BR3-5, BR7"/>
    <n v="0.59"/>
    <n v="0.64"/>
    <n v="5.8401708809729502E-4"/>
    <n v="9.1449516373431585"/>
    <n v="1.3451366194457464"/>
    <n v="5.3408080260317417E-3"/>
    <n v="7.8558277158174408E-4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.509647787883463"/>
    <n v="2.3634333037578865"/>
  </r>
  <r>
    <n v="1690"/>
    <s v="City of Cocoa Beach"/>
    <x v="0"/>
    <x v="0"/>
    <s v="BR3-5, BR7"/>
    <n v="0.59"/>
    <n v="0.64"/>
    <n v="1.1908295511656E-2"/>
    <n v="9.1449516373431585"/>
    <n v="1.3451366194457464"/>
    <n v="0.10890078653728472"/>
    <n v="1.6018284367909905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50.458870833178722"/>
    <n v="48.1911621711821"/>
  </r>
  <r>
    <n v="1691"/>
    <s v="City of Cocoa Beach"/>
    <x v="0"/>
    <x v="0"/>
    <s v="BR3-5, BR7"/>
    <n v="0.59"/>
    <n v="0.64"/>
    <n v="0.25290872721630597"/>
    <n v="9.1449516373431585"/>
    <n v="1.3451366194457464"/>
    <n v="2.3128380790551315"/>
    <n v="0.34019679035606826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1.58077248525575"/>
    <n v="1023.4853070163184"/>
  </r>
  <r>
    <n v="1692"/>
    <s v="City of Cocoa Beach"/>
    <x v="0"/>
    <x v="0"/>
    <s v="BR3-5, BR7"/>
    <n v="0.59"/>
    <n v="0.64"/>
    <n v="0.266010376567481"/>
    <n v="9.1449516373431585"/>
    <n v="1.3451366194457464"/>
    <n v="2.4326520287410554"/>
    <n v="0.35782029867347137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4.78969710092176"/>
    <n v="1076.5058008371511"/>
  </r>
  <r>
    <n v="1693"/>
    <s v="City of Cocoa Beach"/>
    <x v="0"/>
    <x v="0"/>
    <s v="BR3-5, BR7"/>
    <n v="0.59"/>
    <n v="0.64"/>
    <n v="5.8968027551108198E-3"/>
    <n v="9.1449516373431585"/>
    <n v="1.3451366194457464"/>
    <n v="5.3925976010440337E-2"/>
    <n v="7.9320053235481316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3.113425529587275"/>
    <n v="23.863514101146254"/>
  </r>
  <r>
    <n v="1694"/>
    <s v="City of Cocoa Beach"/>
    <x v="0"/>
    <x v="0"/>
    <s v="BR3-5, BR7"/>
    <n v="0.59"/>
    <n v="0.64"/>
    <n v="5.5997573029529603E-2"/>
    <n v="9.4037105086998629"/>
    <n v="1.5619691746054614"/>
    <n v="0.52658496595947557"/>
    <n v="8.7466482924843394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0.866357123594597"/>
    <n v="226.61413805336485"/>
  </r>
  <r>
    <n v="1695"/>
    <s v="City of Cocoa Beach"/>
    <x v="0"/>
    <x v="0"/>
    <s v="BR3-5, BR7"/>
    <n v="0.59"/>
    <n v="0.64"/>
    <n v="9.7218671018767203E-2"/>
    <n v="9.4037105086998629"/>
    <n v="1.5619691746054614"/>
    <n v="0.91421623830101595"/>
    <n v="0.15185256732742369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9.43028865361255"/>
    <n v="393.43000318949078"/>
  </r>
  <r>
    <n v="1696"/>
    <s v="City of Cocoa Beach"/>
    <x v="0"/>
    <x v="0"/>
    <s v="BR3-5, BR7"/>
    <n v="0.59"/>
    <n v="0.64"/>
    <n v="0.203226411450741"/>
    <n v="9.5039214208394309"/>
    <n v="1.5075840882663325"/>
    <n v="1.9314478450670252"/>
    <n v="0.3063809042186039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3.32910374445294"/>
    <n v="822.42810838073444"/>
  </r>
  <r>
    <n v="1697"/>
    <s v="City of Cocoa Beach"/>
    <x v="0"/>
    <x v="0"/>
    <s v="BR3-5, BR7"/>
    <n v="0.59"/>
    <n v="0.64"/>
    <n v="0.11746521532415199"/>
    <n v="9.5039214208394309"/>
    <n v="1.5075840882663325"/>
    <n v="1.1163801761227243"/>
    <n v="0.1770886895474701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9.60755412995252"/>
    <n v="475.36486104314287"/>
  </r>
  <r>
    <n v="1698"/>
    <s v="City of Cocoa Beach"/>
    <x v="0"/>
    <x v="0"/>
    <s v="BR3-5, BR7"/>
    <n v="0.59"/>
    <n v="0.64"/>
    <n v="1.5958434912232901E-2"/>
    <n v="9.5039214208394309"/>
    <n v="1.5075840882663325"/>
    <n v="0.15166771140544208"/>
    <n v="2.4058682547316249E-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6.95135866358094"/>
    <n v="64.581494816022158"/>
  </r>
  <r>
    <n v="1699"/>
    <s v="City of Cocoa Beach"/>
    <x v="0"/>
    <x v="0"/>
    <s v="BR3-5, BR7"/>
    <n v="0.59"/>
    <n v="0.64"/>
    <n v="0.18749327064872201"/>
    <n v="9.5039214208394309"/>
    <n v="1.5075840882663325"/>
    <n v="1.7819213111816341"/>
    <n v="0.28266187148702632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1.4071002351742"/>
    <n v="758.75834648156251"/>
  </r>
  <r>
    <n v="1700"/>
    <s v="City of Cocoa Beach"/>
    <x v="0"/>
    <x v="0"/>
    <s v="BR3-5, BR7"/>
    <n v="0.59"/>
    <n v="0.64"/>
    <n v="1.05710824265967E-2"/>
    <n v="10.560479002361451"/>
    <n v="1.8295406610467435"/>
    <n v="0.11163569399830657"/>
    <n v="1.9340225130735338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7.524098196343644"/>
    <n v="42.779652809792573"/>
  </r>
  <r>
    <n v="1701"/>
    <s v="City of Cocoa Beach"/>
    <x v="0"/>
    <x v="0"/>
    <s v="BR3-5, BR7"/>
    <n v="0.59"/>
    <n v="0.64"/>
    <n v="3.6308471450126299E-3"/>
    <n v="10.560479002361451"/>
    <n v="1.8295406610467435"/>
    <n v="3.8343485035689899E-2"/>
    <n v="6.642782485846088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39.725575164795067"/>
    <n v="14.69351708754705"/>
  </r>
  <r>
    <n v="1702"/>
    <s v="City of Cocoa Beach"/>
    <x v="0"/>
    <x v="0"/>
    <s v="BR3-5, BR7"/>
    <n v="0.59"/>
    <n v="0.64"/>
    <n v="2.22706598727123E-2"/>
    <n v="10.560479002361451"/>
    <n v="1.8295406610467435"/>
    <n v="0.23518883595451198"/>
    <n v="4.0745077785469243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7.539194088777364"/>
    <n v="90.126162936971681"/>
  </r>
  <r>
    <n v="1703"/>
    <s v="City of Cocoa Beach"/>
    <x v="0"/>
    <x v="0"/>
    <s v="BR3-5, BR7"/>
    <n v="0.59"/>
    <n v="0.64"/>
    <n v="1.2429956945624601E-3"/>
    <n v="10.560479002361451"/>
    <n v="1.8295406610467435"/>
    <n v="1.3126629932452547E-2"/>
    <n v="2.2741111647080594E-3"/>
    <x v="2"/>
    <s v="Fixed Single Family Unit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.051309979744376"/>
    <n v="5.0302251095556585"/>
  </r>
  <r>
    <n v="1704"/>
    <s v="City of Cocoa Beach"/>
    <x v="0"/>
    <x v="0"/>
    <s v="BR3-5, BR7"/>
    <n v="0.59"/>
    <n v="0.64"/>
    <n v="0.106505857927591"/>
    <n v="10.077481575421421"/>
    <n v="1.613583852556979"/>
    <n v="1.0733108209397497"/>
    <n v="0.17185613255468854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88254723078805"/>
    <n v="431.01391517749209"/>
  </r>
  <r>
    <n v="1705"/>
    <s v="City of Cocoa Beach"/>
    <x v="0"/>
    <x v="0"/>
    <s v="BR3-5, BR7"/>
    <n v="0.59"/>
    <n v="0.64"/>
    <n v="0.10052339500847"/>
    <n v="10.077481575421421"/>
    <n v="1.613583852556979"/>
    <n v="1.0130226610966662"/>
    <n v="0.16220292698987401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6.53716051664426"/>
    <n v="406.80374669148057"/>
  </r>
  <r>
    <n v="1706"/>
    <s v="City of Cocoa Beach"/>
    <x v="0"/>
    <x v="0"/>
    <s v="BR3-5, BR7"/>
    <n v="0.59"/>
    <n v="0.64"/>
    <n v="0.12913424139903301"/>
    <n v="10.077481575421421"/>
    <n v="1.613583852556979"/>
    <n v="1.3013479384547773"/>
    <n v="0.20836892673367463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10.61175404605454"/>
    <n v="522.58773415743053"/>
  </r>
  <r>
    <n v="1707"/>
    <s v="City of Cocoa Beach"/>
    <x v="0"/>
    <x v="0"/>
    <s v="BR3-5, BR7"/>
    <n v="0.59"/>
    <n v="0.64"/>
    <n v="0.281599959401859"/>
    <n v="10.077481575421421"/>
    <n v="1.613583852556979"/>
    <n v="2.8378184025116542"/>
    <n v="0.45438514737154051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45.73709009664123"/>
    <n v="1139.5946042529936"/>
  </r>
  <r>
    <n v="1708"/>
    <s v="City of Cocoa Beach"/>
    <x v="0"/>
    <x v="0"/>
    <s v="BR3-5, BR7"/>
    <n v="0.59"/>
    <n v="0.64"/>
    <n v="0.28690394557757598"/>
    <n v="11.535664670979823"/>
    <n v="1.5229578154493024"/>
    <n v="3.3096277089639612"/>
    <n v="0.4369426062006106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6.33911285025079"/>
    <n v="1161.0590747725123"/>
  </r>
  <r>
    <n v="1709"/>
    <s v="City of Cocoa Beach"/>
    <x v="0"/>
    <x v="0"/>
    <s v="BR3-5, BR7"/>
    <n v="0.59"/>
    <n v="0.64"/>
    <n v="5.024259700876E-2"/>
    <n v="11.535664670979823"/>
    <n v="1.5229578154493024"/>
    <n v="0.57958175129222933"/>
    <n v="7.6517355782960789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84.877382730180031"/>
    <n v="203.32457638295566"/>
  </r>
  <r>
    <n v="1710"/>
    <s v="City of Cocoa Beach"/>
    <x v="0"/>
    <x v="0"/>
    <s v="BR3-5, BR7"/>
    <n v="0.59"/>
    <n v="0.64"/>
    <n v="2.27465096805574E-2"/>
    <n v="11.235551810866362"/>
    <n v="1.9574110901388435"/>
    <n v="0.25556958803227592"/>
    <n v="4.4524270310673617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42.754759155197902"/>
    <n v="92.051858787947396"/>
  </r>
  <r>
    <n v="1711"/>
    <s v="City of Cocoa Beach"/>
    <x v="0"/>
    <x v="0"/>
    <s v="BR3-5, BR7"/>
    <n v="0.59"/>
    <n v="0.64"/>
    <n v="0.21647677842977001"/>
    <n v="11.235551810866362"/>
    <n v="1.9574110901388435"/>
    <n v="2.4322360598971184"/>
    <n v="0.423734046855961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35.38795384157561"/>
    <n v="876.05044108897528"/>
  </r>
  <r>
    <n v="1712"/>
    <s v="City of Cocoa Beach"/>
    <x v="0"/>
    <x v="0"/>
    <s v="BR3-5, BR7"/>
    <n v="0.59"/>
    <n v="0.64"/>
    <n v="8.7862277182590903E-2"/>
    <n v="11.235551810866362"/>
    <n v="1.9574110901388435"/>
    <n v="0.9871811675057014"/>
    <n v="0.17198259576205649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1.32689420322103"/>
    <n v="355.56602070305684"/>
  </r>
  <r>
    <n v="1713"/>
    <s v="City of Cocoa Beach"/>
    <x v="0"/>
    <x v="0"/>
    <s v="BR3-5, BR7"/>
    <n v="0.59"/>
    <n v="0.64"/>
    <n v="0.102549647148951"/>
    <n v="11.235551810866362"/>
    <n v="1.9574110901388435"/>
    <n v="1.1522018737281028"/>
    <n v="0.20073181661918191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93.420032792633094"/>
    <n v="415.00369817958824"/>
  </r>
  <r>
    <n v="1714"/>
    <s v="City of Cocoa Beach"/>
    <x v="0"/>
    <x v="0"/>
    <s v="BR3-5, BR7"/>
    <n v="0.59"/>
    <n v="0.64"/>
    <n v="8.3796401389359104E-3"/>
    <n v="10.632036290586191"/>
    <n v="1.9281669434622828"/>
    <n v="8.9092638059219312E-2"/>
    <n v="1.6157345114005912E-2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3.381881939638138"/>
    <n v="33.911200513653611"/>
  </r>
  <r>
    <n v="1715"/>
    <s v="City of Cocoa Beach"/>
    <x v="0"/>
    <x v="0"/>
    <s v="BR3-5, BR7"/>
    <n v="0.59"/>
    <n v="0.64"/>
    <n v="8.0790678227127696E-2"/>
    <n v="10.632036290586191"/>
    <n v="1.9281669434622828"/>
    <n v="0.85896942285189326"/>
    <n v="0.1557779150974456"/>
    <x v="3"/>
    <s v="Residential, High Density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2.54085897019687"/>
    <n v="326.94827505350344"/>
  </r>
  <r>
    <n v="1716"/>
    <s v="City of Cocoa Beach"/>
    <x v="0"/>
    <x v="0"/>
    <s v="BR3-5, BR7"/>
    <n v="0.59"/>
    <n v="0.64"/>
    <n v="0.177605445685173"/>
    <n v="11.747704000972012"/>
    <n v="1.5485933910671243"/>
    <n v="2.0864562048701245"/>
    <n v="0.27503861940559005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200.59371607653964"/>
    <n v="718.74373852425686"/>
  </r>
  <r>
    <n v="1717"/>
    <s v="City of Cocoa Beach"/>
    <x v="0"/>
    <x v="0"/>
    <s v="BR3-5, BR7"/>
    <n v="0.59"/>
    <n v="0.64"/>
    <n v="0.230562466027392"/>
    <n v="11.747704000972012"/>
    <n v="1.5485933910671243"/>
    <n v="2.7085796046239667"/>
    <n v="0.35704751111815763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26.43115986456664"/>
    <n v="933.05319640733194"/>
  </r>
  <r>
    <n v="1718"/>
    <s v="City of Cocoa Beach"/>
    <x v="0"/>
    <x v="0"/>
    <s v="BR3-5, BR7"/>
    <n v="0.59"/>
    <n v="0.64"/>
    <n v="5.9981402648334001E-2"/>
    <n v="11.747704000972012"/>
    <n v="1.5485933910671243"/>
    <n v="0.70464376387574656"/>
    <n v="9.2886803728146144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5.044749785381953"/>
    <n v="242.73612453197083"/>
  </r>
  <r>
    <n v="1719"/>
    <s v="City of Cocoa Beach"/>
    <x v="0"/>
    <x v="0"/>
    <s v="BR3-5, BR7"/>
    <n v="0.59"/>
    <n v="0.64"/>
    <n v="0.14961413919194699"/>
    <n v="11.747704000972012"/>
    <n v="1.5485933910671243"/>
    <n v="1.7576226215872193"/>
    <n v="0.23169146716284594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0.61539421105365"/>
    <n v="605.46694007077895"/>
  </r>
  <r>
    <n v="1720"/>
    <s v="City of Cocoa Beach"/>
    <x v="0"/>
    <x v="0"/>
    <s v="BR3-5, BR7"/>
    <n v="0.59"/>
    <n v="0.64"/>
    <n v="4.2575673150632001E-2"/>
    <n v="9.4709127569534548"/>
    <n v="1.2930329568299956"/>
    <n v="0.40323048597820133"/>
    <n v="5.5051748542989151E-2"/>
    <x v="1"/>
    <s v="Residential, Medium Density-Two-five dwellingunits per acre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9.5355641934689"/>
    <n v="172.29763632763849"/>
  </r>
  <r>
    <n v="1721"/>
    <s v="City of Cocoa Beach"/>
    <x v="0"/>
    <x v="0"/>
    <s v="BR3-5, BR7"/>
    <n v="0.59"/>
    <n v="0.64"/>
    <n v="6.7464647364405203E-2"/>
    <n v="9.4709127569534548"/>
    <n v="1.2930329568299956"/>
    <n v="0.63895178936691155"/>
    <n v="8.723401246308983E-2"/>
    <x v="6"/>
    <s v="Commercial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77.408567016038745"/>
    <n v="273.01974147159427"/>
  </r>
  <r>
    <n v="1722"/>
    <s v="City of Cocoa Beach"/>
    <x v="0"/>
    <x v="0"/>
    <s v="BR3-5, BR7"/>
    <n v="0.59"/>
    <n v="0.64"/>
    <n v="0.18307649291015099"/>
    <n v="9.4709127569534548"/>
    <n v="1.2930329568299956"/>
    <n v="1.7339014922010478"/>
    <n v="0.23672393895367827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09.90212553276305"/>
    <n v="740.88428112391352"/>
  </r>
  <r>
    <n v="1723"/>
    <s v="City of Cocoa Beach"/>
    <x v="0"/>
    <x v="0"/>
    <s v="BR3-5, BR7"/>
    <n v="0.59"/>
    <n v="0.64"/>
    <n v="2.4741202457891302E-2"/>
    <n v="9.4709127569534548"/>
    <n v="1.2930329568299956"/>
    <n v="0.23432176998081089"/>
    <n v="3.1991190169656743E-2"/>
    <x v="7"/>
    <s v="Retail Sales and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6.671965107845978"/>
    <n v="100.1240940646161"/>
  </r>
  <r>
    <n v="1724"/>
    <s v="City of Cocoa Beach"/>
    <x v="0"/>
    <x v="0"/>
    <s v="BR3-5, BR7"/>
    <n v="0.59"/>
    <n v="0.64"/>
    <n v="2.8585968829764101E-2"/>
    <n v="9.4709127569534548"/>
    <n v="1.2930329568299956"/>
    <n v="0.27073521685968666"/>
    <n v="3.6962599799799968E-2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67.653345071915652"/>
    <n v="115.68331154925701"/>
  </r>
  <r>
    <n v="1725"/>
    <s v="City of Cocoa Beach"/>
    <x v="0"/>
    <x v="0"/>
    <s v="BR3-5, BR7"/>
    <n v="0.59"/>
    <n v="0.64"/>
    <n v="0.397898718057971"/>
    <n v="8.6924585388354796"/>
    <n v="1.1793846921015803"/>
    <n v="3.458718109374701"/>
    <n v="0.4692756570844136"/>
    <x v="5"/>
    <s v="Tourist Services"/>
    <s v="CB-02"/>
    <s v="Ocean Beach Blvd Bioretention/Exfiltration"/>
    <n v="122.346081244"/>
    <x v="11"/>
    <s v="Ocean Beach Blvd Bioretention/Exfiltration"/>
    <m/>
    <m/>
    <m/>
    <m/>
    <x v="0"/>
    <x v="0"/>
    <m/>
    <m/>
    <m/>
    <m/>
    <m/>
    <m/>
    <m/>
    <m/>
    <m/>
    <m/>
    <m/>
    <m/>
    <m/>
    <m/>
    <m/>
    <m/>
    <m/>
    <m/>
    <n v="164.58269833299425"/>
    <n v="1610.2389826376257"/>
  </r>
  <r>
    <n v="1726"/>
    <s v="City of Cocoa Beach"/>
    <x v="0"/>
    <x v="0"/>
    <s v="BR3-5, BR7"/>
    <n v="0.59"/>
    <n v="0.64"/>
    <n v="4.2974155160377797E-5"/>
    <n v="10.577685797585602"/>
    <n v="2.0252602625263276"/>
    <n v="4.5456711070316822E-4"/>
    <n v="8.7033848761953873E-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.9898848586235554"/>
    <n v="0.17391023580798901"/>
  </r>
  <r>
    <n v="1727"/>
    <s v="City of Cocoa Beach"/>
    <x v="0"/>
    <x v="0"/>
    <s v="BR3-5, BR7"/>
    <n v="0.59"/>
    <n v="0.64"/>
    <n v="0.27234836634697301"/>
    <n v="10.577685797585602"/>
    <n v="2.0252602625263276"/>
    <n v="2.880815446704017"/>
    <n v="0.5515763239264870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81708655950445"/>
    <n v="1102.1547354813945"/>
  </r>
  <r>
    <n v="1728"/>
    <s v="City of Cocoa Beach"/>
    <x v="0"/>
    <x v="0"/>
    <s v="BR3-5, BR7"/>
    <n v="0.59"/>
    <n v="0.64"/>
    <n v="0.116960162165146"/>
    <n v="10.577685797585602"/>
    <n v="2.0252602625263276"/>
    <n v="1.2371678462175737"/>
    <n v="0.2368747687317054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1.502065021808079"/>
    <n v="473.32098342296808"/>
  </r>
  <r>
    <n v="1729"/>
    <s v="City of Cocoa Beach"/>
    <x v="0"/>
    <x v="0"/>
    <s v="BR3-5, BR7"/>
    <n v="0.59"/>
    <n v="0.64"/>
    <n v="0.15972805874696999"/>
    <n v="10.577685797585602"/>
    <n v="2.0252602625263276"/>
    <n v="1.6895532184837432"/>
    <n v="0.3234908901907091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6.02862705436567"/>
    <n v="646.39652037766086"/>
  </r>
  <r>
    <n v="1730"/>
    <s v="City of Cocoa Beach"/>
    <x v="0"/>
    <x v="0"/>
    <s v="BR3-5, BR7"/>
    <n v="0.59"/>
    <n v="0.64"/>
    <n v="4.3131423062783697E-2"/>
    <n v="9.3002907279737972"/>
    <n v="1.6102183857111751"/>
    <n v="0.40113477399512243"/>
    <n v="6.945101041758131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496966792583862"/>
    <n v="174.54667642887756"/>
  </r>
  <r>
    <n v="1731"/>
    <s v="City of Cocoa Beach"/>
    <x v="0"/>
    <x v="0"/>
    <s v="BR3-5, BR7"/>
    <n v="0.59"/>
    <n v="0.64"/>
    <n v="0.19330442512198101"/>
    <n v="9.3002907279737972"/>
    <n v="1.6102183857111751"/>
    <n v="1.7977873526382651"/>
    <n v="0.31126233937074299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61943152356086"/>
    <n v="782.27525428323008"/>
  </r>
  <r>
    <n v="1732"/>
    <s v="City of Cocoa Beach"/>
    <x v="0"/>
    <x v="0"/>
    <s v="BR3-5, BR7"/>
    <n v="0.59"/>
    <n v="0.64"/>
    <n v="3.3188073251246599E-4"/>
    <n v="8.1145758939543331"/>
    <n v="1.2836234552414159"/>
    <n v="2.6930713917135626E-3"/>
    <n v="4.2600989259570371E-4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.0558222705531168"/>
    <n v="1.3430736738388902"/>
  </r>
  <r>
    <n v="1733"/>
    <s v="City of Cocoa Beach"/>
    <x v="0"/>
    <x v="0"/>
    <s v="BR3-5, BR7"/>
    <n v="0.59"/>
    <n v="0.64"/>
    <n v="1.2419135358323599E-3"/>
    <n v="8.1145758939543331"/>
    <n v="1.2836234552414159"/>
    <n v="1.0077601640240859E-2"/>
    <n v="1.5941493439762177E-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.67520904524757"/>
    <n v="5.0258457685486713"/>
  </r>
  <r>
    <n v="1734"/>
    <s v="City of Cocoa Beach"/>
    <x v="0"/>
    <x v="0"/>
    <s v="BR3-5, BR7"/>
    <n v="0.59"/>
    <n v="0.64"/>
    <n v="0.14852074574155699"/>
    <n v="10.78159080161525"/>
    <n v="2.0774632046180623"/>
    <n v="1.6012899061362083"/>
    <n v="0.3085463844005194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4.86256494533015"/>
    <n v="601.04213376385712"/>
  </r>
  <r>
    <n v="1735"/>
    <s v="City of Cocoa Beach"/>
    <x v="0"/>
    <x v="0"/>
    <s v="BR3-5, BR7"/>
    <n v="0.59"/>
    <n v="0.64"/>
    <n v="0.27244608168511503"/>
    <n v="10.78159080161525"/>
    <n v="2.0774632046180623"/>
    <n v="2.9374021682323534"/>
    <n v="0.5659967099431934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93281496039654"/>
    <n v="1102.5501754251218"/>
  </r>
  <r>
    <n v="1736"/>
    <s v="City of Cocoa Beach"/>
    <x v="0"/>
    <x v="0"/>
    <s v="BR3-5, BR7"/>
    <n v="0.59"/>
    <n v="0.64"/>
    <n v="0.196796626310282"/>
    <n v="10.78159080161525"/>
    <n v="2.0774632046180623"/>
    <n v="2.1217806960158501"/>
    <n v="0.40883774995258171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02903555606386"/>
    <n v="796.40769109041776"/>
  </r>
  <r>
    <n v="1737"/>
    <s v="City of Cocoa Beach"/>
    <x v="0"/>
    <x v="0"/>
    <s v="BR3-5, BR7"/>
    <n v="0.59"/>
    <n v="0.64"/>
    <n v="5.2386453923189601E-2"/>
    <n v="8.2673540374675962"/>
    <n v="1.2867097539858898"/>
    <n v="0.43309736135049176"/>
    <n v="6.7406161239700446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774173881136221"/>
    <n v="212.0004575058216"/>
  </r>
  <r>
    <n v="1738"/>
    <s v="City of Cocoa Beach"/>
    <x v="0"/>
    <x v="0"/>
    <s v="BR3-5, BR7"/>
    <n v="0.59"/>
    <n v="0.64"/>
    <n v="9.6923316005131099E-2"/>
    <n v="8.2673540374675962"/>
    <n v="1.2867097539858898"/>
    <n v="0.8012993678997683"/>
    <n v="0.1247121760924589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5.371275180824"/>
    <n v="392.23474385566965"/>
  </r>
  <r>
    <n v="1739"/>
    <s v="City of Cocoa Beach"/>
    <x v="0"/>
    <x v="0"/>
    <s v="BR3-5, BR7"/>
    <n v="0.59"/>
    <n v="0.64"/>
    <n v="1.7428560666143001E-7"/>
    <n v="8.8310740795523834"/>
    <n v="1.2566040040227391"/>
    <n v="1.5391291034268167E-6"/>
    <n v="2.1900799117428512E-7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0.20756431956100777"/>
    <n v="7.0530882664968791E-4"/>
  </r>
  <r>
    <n v="1740"/>
    <s v="City of Cocoa Beach"/>
    <x v="0"/>
    <x v="0"/>
    <s v="BR3-5, BR7"/>
    <n v="0.59"/>
    <n v="0.64"/>
    <n v="7.0340921010399E-3"/>
    <n v="8.8310740795523834"/>
    <n v="1.2566040040227391"/>
    <n v="6.2118588426677626E-2"/>
    <n v="8.8390682988314598E-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1.530512374092922"/>
    <n v="28.465960794846424"/>
  </r>
  <r>
    <n v="1741"/>
    <s v="City of Cocoa Beach"/>
    <x v="0"/>
    <x v="0"/>
    <s v="BR3-5, BR7"/>
    <n v="0.59"/>
    <n v="0.64"/>
    <n v="0.30291229689247301"/>
    <n v="10.769561941427249"/>
    <n v="2.0744178070286741"/>
    <n v="3.2622327442034886"/>
    <n v="0.62836666264170249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8.04717673239631"/>
    <n v="1225.8425741032406"/>
  </r>
  <r>
    <n v="1742"/>
    <s v="City of Cocoa Beach"/>
    <x v="0"/>
    <x v="0"/>
    <s v="BR3-5, BR7"/>
    <n v="0.59"/>
    <n v="0.64"/>
    <n v="5.74044868793969E-2"/>
    <n v="10.769561941427249"/>
    <n v="2.0744178070286741"/>
    <n v="0.61822117716351266"/>
    <n v="0.1190808897859648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1.036114414129365"/>
    <n v="232.30771640246402"/>
  </r>
  <r>
    <n v="1743"/>
    <s v="City of Cocoa Beach"/>
    <x v="0"/>
    <x v="0"/>
    <s v="BR3-5, BR7"/>
    <n v="0.59"/>
    <n v="0.64"/>
    <n v="0.153717394590697"/>
    <n v="10.769561941427249"/>
    <n v="2.0744178070286741"/>
    <n v="1.6554690025193253"/>
    <n v="0.31887410058899501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79950163601384"/>
    <n v="622.07222553395752"/>
  </r>
  <r>
    <n v="1744"/>
    <s v="City of Cocoa Beach"/>
    <x v="0"/>
    <x v="0"/>
    <s v="BR3-5, BR7"/>
    <n v="0.59"/>
    <n v="0.64"/>
    <n v="9.10069850015537E-2"/>
    <n v="10.21544778097098"/>
    <n v="1.8978466159835918"/>
    <n v="0.92967710298698092"/>
    <n v="0.17271729851606818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04654968481793"/>
    <n v="368.29220173679823"/>
  </r>
  <r>
    <n v="1745"/>
    <s v="City of Cocoa Beach"/>
    <x v="0"/>
    <x v="0"/>
    <s v="BR3-5, BR7"/>
    <n v="0.59"/>
    <n v="0.64"/>
    <n v="0.17323350778924901"/>
    <n v="10.21544778097098"/>
    <n v="1.8978466159835918"/>
    <n v="1.7696578527355027"/>
    <n v="0.3287706265327934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6.29403756172172"/>
    <n v="701.05113357180369"/>
  </r>
  <r>
    <n v="1746"/>
    <s v="City of Cocoa Beach"/>
    <x v="0"/>
    <x v="0"/>
    <s v="BR3-5, BR7"/>
    <n v="0.59"/>
    <n v="0.64"/>
    <n v="0.14169657328728999"/>
    <n v="10.21544778097098"/>
    <n v="1.8978466159835918"/>
    <n v="1.4474939451588382"/>
    <n v="0.26891836210975434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6.415107835201255"/>
    <n v="573.4256876397435"/>
  </r>
  <r>
    <n v="1747"/>
    <s v="City of Cocoa Beach"/>
    <x v="0"/>
    <x v="0"/>
    <s v="BR3-5, BR7"/>
    <n v="0.59"/>
    <n v="0.64"/>
    <n v="2.8537458067205701E-2"/>
    <n v="9.7104931816671165"/>
    <n v="1.7683960951300142"/>
    <n v="0.27711279198371219"/>
    <n v="5.0465529410983083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2.42310216638884"/>
    <n v="115.48699545824221"/>
  </r>
  <r>
    <n v="1748"/>
    <s v="City of Cocoa Beach"/>
    <x v="0"/>
    <x v="0"/>
    <s v="BR3-5, BR7"/>
    <n v="0.59"/>
    <n v="0.64"/>
    <n v="0.10159180576275501"/>
    <n v="9.7104931816671165"/>
    <n v="1.7683960951300142"/>
    <n v="0.9865065371724826"/>
    <n v="0.1796545526080628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8.82544934438263"/>
    <n v="411.12745161421827"/>
  </r>
  <r>
    <n v="1749"/>
    <s v="City of Cocoa Beach"/>
    <x v="0"/>
    <x v="0"/>
    <s v="BR3-5, BR7"/>
    <n v="0.59"/>
    <n v="0.64"/>
    <n v="0.29758524424528299"/>
    <n v="9.7104931816671165"/>
    <n v="1.7683960951300142"/>
    <n v="2.8896994852085638"/>
    <n v="0.5262485838916699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8.99685182407765"/>
    <n v="1204.2847568854947"/>
  </r>
  <r>
    <n v="1750"/>
    <s v="City of Cocoa Beach"/>
    <x v="0"/>
    <x v="0"/>
    <s v="BR3-5, BR7"/>
    <n v="0.59"/>
    <n v="0.64"/>
    <n v="7.9243191810231595E-2"/>
    <n v="9.7104931816671165"/>
    <n v="1.7683960951300142"/>
    <n v="0.76949047376679336"/>
    <n v="0.14013335096285226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6.968707596821119"/>
    <n v="320.68581970871082"/>
  </r>
  <r>
    <n v="1751"/>
    <s v="City of Cocoa Beach"/>
    <x v="0"/>
    <x v="0"/>
    <s v="BR3-5, BR7"/>
    <n v="0.59"/>
    <n v="0.64"/>
    <n v="1.2372257208776299E-3"/>
    <n v="11.034275242290615"/>
    <n v="1.5340905726040073"/>
    <n v="1.3651889141005191E-2"/>
    <n v="1.8980163145815689E-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159514699865149"/>
    <n v="5.006874854492108"/>
  </r>
  <r>
    <n v="1752"/>
    <s v="City of Cocoa Beach"/>
    <x v="0"/>
    <x v="0"/>
    <s v="BR3-5, BR7"/>
    <n v="0.59"/>
    <n v="0.64"/>
    <n v="7.7638570862538598E-3"/>
    <n v="10.790062016622887"/>
    <n v="2.0790272731675494"/>
    <n v="8.3772499448876214E-2"/>
    <n v="1.6141270627296918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65410624951929"/>
    <n v="31.419214912102191"/>
  </r>
  <r>
    <n v="1753"/>
    <s v="City of Cocoa Beach"/>
    <x v="0"/>
    <x v="0"/>
    <s v="BR3-5, BR7"/>
    <n v="0.59"/>
    <n v="0.64"/>
    <n v="0.199468266641743"/>
    <n v="10.790062016622887"/>
    <n v="2.0790272731675494"/>
    <n v="2.1522749674126773"/>
    <n v="0.41469996647964058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7.67639192239139"/>
    <n v="807.21943592413515"/>
  </r>
  <r>
    <n v="1754"/>
    <s v="City of Cocoa Beach"/>
    <x v="0"/>
    <x v="0"/>
    <s v="BR3-5, BR7"/>
    <n v="0.59"/>
    <n v="0.64"/>
    <n v="6.4097500977841906E-2"/>
    <n v="10.790062016622887"/>
    <n v="2.0790272731675494"/>
    <n v="0.69161601066146028"/>
    <n v="0.13326045267481698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5.843933007487465"/>
    <n v="259.39338349196998"/>
  </r>
  <r>
    <n v="1755"/>
    <s v="City of Cocoa Beach"/>
    <x v="0"/>
    <x v="0"/>
    <s v="BR3-5, BR7"/>
    <n v="0.59"/>
    <n v="0.64"/>
    <n v="0.47235969554669899"/>
    <n v="10.79006201421112"/>
    <n v="2.0790272727028505"/>
    <n v="5.0967904079627662"/>
    <n v="0.98204868956720237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76.63561569072303"/>
    <n v="1911.571867606069"/>
  </r>
  <r>
    <n v="1756"/>
    <s v="City of Cocoa Beach"/>
    <x v="0"/>
    <x v="0"/>
    <s v="BR3-5, BR7"/>
    <n v="0.59"/>
    <n v="0.64"/>
    <n v="9.8089263167782603E-2"/>
    <n v="10.79006201421112"/>
    <n v="2.0790272727028505"/>
    <n v="1.058389232508649"/>
    <n v="0.2039302532851472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3.548734578519671"/>
    <n v="396.95316461902479"/>
  </r>
  <r>
    <n v="1757"/>
    <s v="City of Cocoa Beach"/>
    <x v="0"/>
    <x v="0"/>
    <s v="BR3-5, BR7"/>
    <n v="0.59"/>
    <n v="0.64"/>
    <n v="4.7314495022471897E-2"/>
    <n v="10.79006201421112"/>
    <n v="2.0790272727028505"/>
    <n v="0.51052633546355519"/>
    <n v="9.836812554588234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5.451788290787583"/>
    <n v="191.47496805430319"/>
  </r>
  <r>
    <n v="1758"/>
    <s v="City of Cocoa Beach"/>
    <x v="0"/>
    <x v="0"/>
    <s v="BR3-5, BR7"/>
    <n v="0.59"/>
    <n v="0.64"/>
    <n v="2.8356448866382201E-2"/>
    <n v="10.391456176027422"/>
    <n v="1.4986639972547344"/>
    <n v="0.2946647957027731"/>
    <n v="4.2496789006041834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513390433268441"/>
    <n v="114.7544772113761"/>
  </r>
  <r>
    <n v="1759"/>
    <s v="City of Cocoa Beach"/>
    <x v="0"/>
    <x v="0"/>
    <s v="BR3-5, BR7"/>
    <n v="0.59"/>
    <n v="0.64"/>
    <n v="7.8575223006435609E-3"/>
    <n v="10.391456176027422"/>
    <n v="1.4986639972547344"/>
    <n v="8.1651098639295733E-2"/>
    <n v="1.1775785779600695E-2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831899406912761"/>
    <n v="31.798264586510626"/>
  </r>
  <r>
    <n v="1760"/>
    <s v="City of Cocoa Beach"/>
    <x v="0"/>
    <x v="0"/>
    <s v="BR3-5, BR7"/>
    <n v="0.59"/>
    <n v="0.64"/>
    <n v="0.12924262429793501"/>
    <n v="9.8673703062809945"/>
    <n v="1.7883223524554415"/>
    <n v="1.2752848333032745"/>
    <n v="0.2311274739219979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06360069943969"/>
    <n v="523.02634418793014"/>
  </r>
  <r>
    <n v="1761"/>
    <s v="City of Cocoa Beach"/>
    <x v="0"/>
    <x v="0"/>
    <s v="BR3-5, BR7"/>
    <n v="0.59"/>
    <n v="0.64"/>
    <n v="0.32823704448642799"/>
    <n v="9.8673703062809945"/>
    <n v="1.7883223524554415"/>
    <n v="3.2388364661868132"/>
    <n v="0.58699364355899031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7.18829095495897"/>
    <n v="1328.3281915494958"/>
  </r>
  <r>
    <n v="1762"/>
    <s v="City of Cocoa Beach"/>
    <x v="0"/>
    <x v="0"/>
    <s v="BR3-5, BR7"/>
    <n v="0.59"/>
    <n v="0.64"/>
    <n v="6.2311061187209298E-2"/>
    <n v="9.8673703062809945"/>
    <n v="1.7883223524554415"/>
    <n v="0.61484631491152719"/>
    <n v="0.11143226352630509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6.701845175119047"/>
    <n v="252.16391815201752"/>
  </r>
  <r>
    <n v="1763"/>
    <s v="City of Cocoa Beach"/>
    <x v="0"/>
    <x v="0"/>
    <s v="BR3-5, BR7"/>
    <n v="0.59"/>
    <n v="0.64"/>
    <n v="7.4728189653322494E-2"/>
    <n v="9.8673703062809945"/>
    <n v="1.7883223524554415"/>
    <n v="0.73737071962732903"/>
    <n v="0.1336380919155660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20630056945447"/>
    <n v="302.41425423287347"/>
  </r>
  <r>
    <n v="1764"/>
    <s v="City of Cocoa Beach"/>
    <x v="0"/>
    <x v="0"/>
    <s v="BR3-5, BR7"/>
    <n v="0.59"/>
    <n v="0.64"/>
    <n v="1.1916190280407499E-3"/>
    <n v="10.813279445486524"/>
    <n v="2.0335015314991418"/>
    <n v="1.288530954276367E-2"/>
    <n v="2.423159118484384E-3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988555127547443"/>
    <n v="4.8223111166807655"/>
  </r>
  <r>
    <n v="1765"/>
    <s v="City of Cocoa Beach"/>
    <x v="0"/>
    <x v="0"/>
    <s v="BR3-5, BR7"/>
    <n v="0.59"/>
    <n v="0.64"/>
    <n v="0.21131523116927001"/>
    <n v="10.813279445486524"/>
    <n v="2.0335015314991418"/>
    <n v="2.2850106457209005"/>
    <n v="0.42970984621180575"/>
    <x v="3"/>
    <s v="Residential, High Density"/>
    <s v="CB-20"/>
    <s v="S Banana St.Lucie Swale"/>
    <n v="4.7216927614299999"/>
    <x v="12"/>
    <s v="S Banana St.Lucie Swale"/>
    <s v="City of Cocoa Beach"/>
    <s v="Not provided"/>
    <s v="S Banana/St. Lucie Swale"/>
    <s v="Not provided."/>
    <x v="1"/>
    <x v="1"/>
    <s v="2013"/>
    <n v="13"/>
    <n v="3"/>
    <s v="B"/>
    <s v="4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3.95901891794887"/>
    <n v="855.1624004083011"/>
  </r>
  <r>
    <n v="1766"/>
    <s v="City of Cocoa Beach"/>
    <x v="0"/>
    <x v="0"/>
    <s v="BR3-5, BR7"/>
    <n v="0.59"/>
    <n v="0.64"/>
    <n v="9.9846853463732205E-2"/>
    <n v="9.3002907279737972"/>
    <n v="1.6102183857111751"/>
    <n v="0.92860476548610704"/>
    <n v="0.16077523920271114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139726239598957"/>
    <n v="404.06588019613639"/>
  </r>
  <r>
    <n v="1767"/>
    <s v="City of Cocoa Beach"/>
    <x v="0"/>
    <x v="0"/>
    <s v="BR3-5, BR7"/>
    <n v="0.59"/>
    <n v="0.64"/>
    <n v="0.17277499581172101"/>
    <n v="9.3002907279737972"/>
    <n v="1.6102183857111751"/>
    <n v="1.6068576915734605"/>
    <n v="0.27820547484720443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9.68910497817743"/>
    <n v="699.19560143079798"/>
  </r>
  <r>
    <n v="1768"/>
    <s v="City of Cocoa Beach"/>
    <x v="0"/>
    <x v="0"/>
    <s v="BR3-5, BR7"/>
    <n v="0.59"/>
    <n v="0.64"/>
    <n v="0.332664421100061"/>
    <n v="8.1145758939543331"/>
    <n v="1.2836234552414159"/>
    <n v="2.6994306922348281"/>
    <n v="0.42701585364834566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8.46111698572741"/>
    <n v="1346.245149032758"/>
  </r>
  <r>
    <n v="1769"/>
    <s v="City of Cocoa Beach"/>
    <x v="0"/>
    <x v="0"/>
    <s v="BR3-5, BR7"/>
    <n v="0.59"/>
    <n v="0.64"/>
    <n v="0.19906975680001801"/>
    <n v="9.9338337401203542"/>
    <n v="1.8092229171007947"/>
    <n v="1.9775258667375721"/>
    <n v="0.36016156610427436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44421346944455"/>
    <n v="805.60672381175812"/>
  </r>
  <r>
    <n v="1770"/>
    <s v="City of Cocoa Beach"/>
    <x v="0"/>
    <x v="0"/>
    <s v="BR3-5, BR7"/>
    <n v="0.59"/>
    <n v="0.64"/>
    <n v="0.174410370844574"/>
    <n v="9.9338337401203542"/>
    <n v="1.8092229171007947"/>
    <n v="1.7325636265227327"/>
    <n v="0.31554723991205158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5.79758638475703"/>
    <n v="705.81372938553147"/>
  </r>
  <r>
    <n v="1771"/>
    <s v="City of Cocoa Beach"/>
    <x v="0"/>
    <x v="0"/>
    <s v="BR3-5, BR7"/>
    <n v="0.59"/>
    <n v="0.64"/>
    <n v="3.6848646239509598E-2"/>
    <n v="9.9338337401203542"/>
    <n v="1.8092229171007947"/>
    <n v="0.36604832529179948"/>
    <n v="6.6667415240660791E-2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209713558597848"/>
    <n v="149.12118069110494"/>
  </r>
  <r>
    <n v="1772"/>
    <s v="City of Cocoa Beach"/>
    <x v="0"/>
    <x v="0"/>
    <s v="BR3-5, BR7"/>
    <n v="0.59"/>
    <n v="0.64"/>
    <n v="0.41219787901209398"/>
    <n v="8.2673540374675962"/>
    <n v="1.2867097539858898"/>
    <n v="3.4077857992862151"/>
    <n v="0.53037903149715704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5.91896648254465"/>
    <n v="1668.1056339797503"/>
  </r>
  <r>
    <n v="1773"/>
    <s v="City of Cocoa Beach"/>
    <x v="0"/>
    <x v="0"/>
    <s v="BR3-5, BR7"/>
    <n v="0.59"/>
    <n v="0.64"/>
    <n v="5.6255804693422298E-2"/>
    <n v="8.2673540374675962"/>
    <n v="1.2867097539858898"/>
    <n v="0.46508665406315336"/>
    <n v="7.2384892617351676E-2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114080599266842"/>
    <n v="227.65916452085631"/>
  </r>
  <r>
    <n v="1774"/>
    <s v="City of Cocoa Beach"/>
    <x v="0"/>
    <x v="0"/>
    <s v="BR3-5, BR7"/>
    <n v="0.59"/>
    <n v="0.64"/>
    <n v="0.120438131380559"/>
    <n v="9.5695297145398914"/>
    <n v="1.7248228852653862"/>
    <n v="1.1525362770099188"/>
    <n v="0.20773444526378743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6.92298558189772"/>
    <n v="487.39582547926955"/>
  </r>
  <r>
    <n v="1775"/>
    <s v="City of Cocoa Beach"/>
    <x v="0"/>
    <x v="0"/>
    <s v="BR3-5, BR7"/>
    <n v="0.59"/>
    <n v="0.64"/>
    <n v="0.142287670220169"/>
    <n v="9.5695297145398914"/>
    <n v="1.7248228852653862"/>
    <n v="1.3616260881845601"/>
    <n v="0.24542102988684167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9.316030542209674"/>
    <n v="575.81777205882554"/>
  </r>
  <r>
    <n v="1776"/>
    <s v="City of Cocoa Beach"/>
    <x v="0"/>
    <x v="0"/>
    <s v="BR3-5, BR7"/>
    <n v="0.59"/>
    <n v="0.64"/>
    <n v="4.6601591234685498E-2"/>
    <n v="9.7104931816671165"/>
    <n v="1.7683960951300142"/>
    <n v="0.45252443393925157"/>
    <n v="8.2410071966262932E-2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2.229401676403214"/>
    <n v="188.58994878214665"/>
  </r>
  <r>
    <n v="1777"/>
    <s v="City of Cocoa Beach"/>
    <x v="0"/>
    <x v="0"/>
    <s v="BR3-5, BR7"/>
    <n v="0.59"/>
    <n v="0.64"/>
    <n v="0.250090284051248"/>
    <n v="10.380945092866789"/>
    <n v="1.9499796479660298"/>
    <n v="2.5961735069954641"/>
    <n v="0.48767096405397697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6.9927522300826"/>
    <n v="1012.0794721926337"/>
  </r>
  <r>
    <n v="1778"/>
    <s v="City of Cocoa Beach"/>
    <x v="0"/>
    <x v="0"/>
    <s v="BR3-5, BR7"/>
    <n v="0.59"/>
    <n v="0.64"/>
    <n v="0.100952232595191"/>
    <n v="10.380945092866789"/>
    <n v="1.9499796479660298"/>
    <n v="1.0479795835729946"/>
    <n v="0.19685479897735531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6.651326764694559"/>
    <n v="408.5391908334679"/>
  </r>
  <r>
    <n v="1779"/>
    <s v="City of Cocoa Beach"/>
    <x v="0"/>
    <x v="0"/>
    <s v="BR3-5, BR7"/>
    <n v="0.59"/>
    <n v="0.64"/>
    <n v="2.32445341110319E-2"/>
    <n v="9.8673703062809945"/>
    <n v="1.7883223524554415"/>
    <n v="0.22936242567053186"/>
    <n v="4.1568719923171321E-2"/>
    <x v="3"/>
    <s v="Residential, High Density"/>
    <s v="CB-21"/>
    <s v="S Banana St.Lucie Swale"/>
    <n v="2.1676823821700002"/>
    <x v="13"/>
    <s v="S Banana St.Lucie Swale"/>
    <s v="City of Cocoa Beach"/>
    <s v="Not provided"/>
    <s v="S Banana/St. Lucie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9.273627497248178"/>
    <n v="94.067292152925432"/>
  </r>
  <r>
    <n v="1780"/>
    <s v="City of Cocoa Beach"/>
    <x v="0"/>
    <x v="0"/>
    <s v="BR3-5, BR7"/>
    <n v="0.59"/>
    <n v="0.64"/>
    <n v="1.74667254857293E-4"/>
    <n v="10.820251672430105"/>
    <n v="2.0845915085551225"/>
    <n v="1.8899436564883999E-3"/>
    <n v="3.6410987629814645E-4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4.4958428510143076"/>
    <n v="0.70685330210221387"/>
  </r>
  <r>
    <n v="1781"/>
    <s v="City of Cocoa Beach"/>
    <x v="0"/>
    <x v="0"/>
    <s v="BR3-5, BR7"/>
    <n v="0.59"/>
    <n v="0.64"/>
    <n v="0.17954148267971901"/>
    <n v="10.820338973805725"/>
    <n v="2.0846116735538645"/>
    <n v="1.9426997024542292"/>
    <n v="0.37427427068131119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27.17329789204382"/>
    <n v="726.57860226963999"/>
  </r>
  <r>
    <n v="1782"/>
    <s v="City of Cocoa Beach"/>
    <x v="0"/>
    <x v="0"/>
    <s v="BR3-5, BR7"/>
    <n v="0.59"/>
    <n v="0.64"/>
    <n v="5.0608139640121098E-2"/>
    <n v="10.820338971387191"/>
    <n v="2.0846116730879172"/>
    <n v="0.5475972256174072"/>
    <n v="0.10549831864705979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99.623852128777855"/>
    <n v="204.80387492834006"/>
  </r>
  <r>
    <n v="1783"/>
    <s v="City of Cocoa Beach"/>
    <x v="0"/>
    <x v="0"/>
    <s v="BR3-5, BR7"/>
    <n v="0.59"/>
    <n v="0.64"/>
    <n v="0.230591344539402"/>
    <n v="10.820338972193369"/>
    <n v="2.0846116732432334"/>
    <n v="2.4950765119701601"/>
    <n v="0.48069340857568971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55.61700004686313"/>
    <n v="933.17006359912853"/>
  </r>
  <r>
    <n v="1784"/>
    <s v="City of Cocoa Beach"/>
    <x v="0"/>
    <x v="0"/>
    <s v="BR3-5, BR7"/>
    <n v="0.59"/>
    <n v="0.64"/>
    <n v="2.8037627680998801E-2"/>
    <n v="10.820338972193369"/>
    <n v="2.0846116732432329"/>
    <n v="0.3033766354845589"/>
    <n v="5.8447565953857694E-2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49.611318682581611"/>
    <n v="113.46425364971014"/>
  </r>
  <r>
    <n v="1785"/>
    <s v="City of Cocoa Beach"/>
    <x v="0"/>
    <x v="0"/>
    <s v="BR3-5, BR7"/>
    <n v="0.59"/>
    <n v="0.64"/>
    <n v="0.153415573573669"/>
    <n v="10.820338973402636"/>
    <n v="2.0846116734762066"/>
    <n v="1.6600085098660902"/>
    <n v="0.31981189556471823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26.72426895118829"/>
    <n v="620.85079921278111"/>
  </r>
  <r>
    <n v="1786"/>
    <s v="City of Cocoa Beach"/>
    <x v="0"/>
    <x v="0"/>
    <s v="BR3-5, BR7"/>
    <n v="0.59"/>
    <n v="0.64"/>
    <n v="3.0144964909203501E-3"/>
    <n v="10.820338973402636"/>
    <n v="2.0846116734762066"/>
    <n v="3.2617873865890948E-2"/>
    <n v="6.2840545746256238E-3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51.461961468524663"/>
    <n v="12.1992344845833"/>
  </r>
  <r>
    <n v="1787"/>
    <s v="City of Cocoa Beach"/>
    <x v="0"/>
    <x v="0"/>
    <s v="BR3-5, BR7"/>
    <n v="0.59"/>
    <n v="0.64"/>
    <n v="0.12031561229582"/>
    <n v="10.664027265257909"/>
    <n v="2.0139385840834336"/>
    <n v="1.2830489699588241"/>
    <n v="0.24230825387017507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00.40480564085338"/>
    <n v="486.90000833432799"/>
  </r>
  <r>
    <n v="1788"/>
    <s v="City of Cocoa Beach"/>
    <x v="0"/>
    <x v="0"/>
    <s v="BR3-5, BR7"/>
    <n v="0.59"/>
    <n v="0.64"/>
    <n v="3.8548235312412801E-4"/>
    <n v="10.664027265257909"/>
    <n v="2.0139385840834336"/>
    <n v="4.1107943239914787E-3"/>
    <n v="7.7633778443995656E-4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1.386389184283924"/>
    <n v="1.5599917364622411"/>
  </r>
  <r>
    <n v="1789"/>
    <s v="City of Cocoa Beach"/>
    <x v="0"/>
    <x v="0"/>
    <s v="BR3-5, BR7"/>
    <n v="0.59"/>
    <n v="0.64"/>
    <n v="1.0640618293449E-2"/>
    <n v="10.664027265257909"/>
    <n v="2.0139385840834336"/>
    <n v="0.11347184360054222"/>
    <n v="2.142955173968096E-2"/>
    <x v="2"/>
    <s v="Fixed Single Family Units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33.639762508552856"/>
    <n v="43.061054479151082"/>
  </r>
  <r>
    <n v="1790"/>
    <s v="City of Cocoa Beach"/>
    <x v="0"/>
    <x v="0"/>
    <s v="BR3-5, BR7"/>
    <n v="0.59"/>
    <n v="0.64"/>
    <n v="0.111134574713323"/>
    <n v="10.820338971387191"/>
    <n v="2.0846116730879172"/>
    <n v="1.2025137698391102"/>
    <n v="0.2316724317310544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19.56661495579115"/>
    <n v="449.74566742930449"/>
  </r>
  <r>
    <n v="1791"/>
    <s v="City of Cocoa Beach"/>
    <x v="0"/>
    <x v="0"/>
    <s v="BR3-5, BR7"/>
    <n v="0.59"/>
    <n v="0.64"/>
    <n v="6.0305332698702297E-3"/>
    <n v="10.820338971387191"/>
    <n v="2.0846116730879172"/>
    <n v="6.5252414158223873E-2"/>
    <n v="1.2571320049316527E-2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68.710727765848929"/>
    <n v="24.40470229367121"/>
  </r>
  <r>
    <n v="1792"/>
    <s v="City of Cocoa Beach"/>
    <x v="0"/>
    <x v="0"/>
    <s v="BR3-5, BR7"/>
    <n v="0.59"/>
    <n v="0.64"/>
    <n v="1.67918469117854E-3"/>
    <n v="10.820338971387191"/>
    <n v="2.0846116730879172"/>
    <n v="1.8169347554115922E-2"/>
    <n v="3.5004480085013136E-3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27.957940378015397"/>
    <n v="6.7954193518916268"/>
  </r>
  <r>
    <n v="1793"/>
    <s v="City of Cocoa Beach"/>
    <x v="0"/>
    <x v="0"/>
    <s v="BR3-5, BR7"/>
    <n v="0.59"/>
    <n v="0.64"/>
    <n v="9.1846897654773899E-2"/>
    <n v="10.81303112529039"/>
    <n v="2.0832578123751566"/>
    <n v="0.99314336310243112"/>
    <n v="0.19134076708172917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11.76175553320928"/>
    <n v="371.69120765173716"/>
  </r>
  <r>
    <n v="1794"/>
    <s v="City of Cocoa Beach"/>
    <x v="0"/>
    <x v="0"/>
    <s v="BR3-5, BR7"/>
    <n v="0.59"/>
    <n v="0.64"/>
    <n v="8.5088510635128206E-2"/>
    <n v="10.820338973805725"/>
    <n v="2.0846116735538645"/>
    <n v="0.92068652784836069"/>
    <n v="0.17737650255530041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19.00159020119438"/>
    <n v="344.34098573621912"/>
  </r>
  <r>
    <n v="1795"/>
    <s v="City of Cocoa Beach"/>
    <x v="0"/>
    <x v="0"/>
    <s v="BR3-5, BR7"/>
    <n v="0.59"/>
    <n v="0.64"/>
    <n v="8.5537296605644499E-3"/>
    <n v="10.820338973805725"/>
    <n v="2.0846116735538645"/>
    <n v="9.2554254417603538E-2"/>
    <n v="1.7831204702836587E-2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66.639520981401375"/>
    <n v="34.61571581232861"/>
  </r>
  <r>
    <n v="1796"/>
    <s v="City of Cocoa Beach"/>
    <x v="0"/>
    <x v="0"/>
    <s v="BR3-5, BR7"/>
    <n v="0.59"/>
    <n v="0.64"/>
    <n v="1.54520391438558E-3"/>
    <n v="10.820338973805725"/>
    <n v="2.0846116735538645"/>
    <n v="1.6719630137303456E-2"/>
    <n v="3.2211501179493065E-3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7.560051408220239"/>
    <n v="6.2532183848489016"/>
  </r>
  <r>
    <n v="1797"/>
    <s v="City of Cocoa Beach"/>
    <x v="0"/>
    <x v="0"/>
    <s v="BR3-5, BR7"/>
    <n v="0.59"/>
    <n v="0.64"/>
    <n v="4.7416649287902797E-2"/>
    <n v="10.810547258440597"/>
    <n v="2.0828062309037332"/>
    <n v="0.51259992796377685"/>
    <n v="9.8759692585421013E-2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05.27896382093311"/>
    <n v="191.88837169943778"/>
  </r>
  <r>
    <n v="1798"/>
    <s v="City of Cocoa Beach"/>
    <x v="0"/>
    <x v="0"/>
    <s v="BR3-5, BR7"/>
    <n v="0.59"/>
    <n v="0.64"/>
    <n v="1.27075401012114E-2"/>
    <n v="10.802199967825672"/>
    <n v="2.0812572217348602"/>
    <n v="0.13726938927244922"/>
    <n v="2.6447659606131563E-2"/>
    <x v="3"/>
    <s v="Residential, High Density"/>
    <s v="CB-22"/>
    <s v="Banana River Retention"/>
    <n v="1.14272783368"/>
    <x v="14"/>
    <s v="Banana River Retention"/>
    <s v="City of Cocoa Beach"/>
    <s v="Not provided"/>
    <s v="Banana River Retention"/>
    <s v="Not provided."/>
    <x v="2"/>
    <x v="1"/>
    <s v="2013"/>
    <n v="2"/>
    <n v="0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29.721015648532855"/>
    <n v="51.425590271493057"/>
  </r>
  <r>
    <n v="1799"/>
    <s v="City of Cocoa Beach"/>
    <x v="0"/>
    <x v="0"/>
    <s v="BR3-5, BR7"/>
    <n v="0.59"/>
    <n v="0.64"/>
    <n v="4.56786939887023E-2"/>
    <n v="10.820251672430105"/>
    <n v="2.0845915085551225"/>
    <n v="0.49425496502567906"/>
    <n v="9.5221417610736742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69.438077829499036"/>
    <n v="184.85511613502399"/>
  </r>
  <r>
    <n v="1800"/>
    <s v="City of Cocoa Beach"/>
    <x v="0"/>
    <x v="0"/>
    <s v="BR3-5, BR7"/>
    <n v="0.59"/>
    <n v="0.64"/>
    <n v="6.2183303506960802E-2"/>
    <n v="10.820338973805725"/>
    <n v="2.0846116735538645"/>
    <n v="0.67284442245635823"/>
    <n v="0.12962804039075346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82.981252149838099"/>
    <n v="251.64690116319287"/>
  </r>
  <r>
    <n v="1801"/>
    <s v="City of Cocoa Beach"/>
    <x v="0"/>
    <x v="0"/>
    <s v="BR3-5, BR7"/>
    <n v="0.59"/>
    <n v="0.64"/>
    <n v="2.15502590887693E-3"/>
    <n v="9.9184747869373471"/>
    <n v="1.6667872072556558"/>
    <n v="2.1374570142392569E-2"/>
    <n v="3.5919696162205594E-3"/>
    <x v="1"/>
    <s v="Residential, Medium Density-Two-five dwellingunits per acre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24.098872862115911"/>
    <n v="8.7210804397770154"/>
  </r>
  <r>
    <n v="1802"/>
    <s v="City of Cocoa Beach"/>
    <x v="0"/>
    <x v="0"/>
    <s v="BR3-5, BR7"/>
    <n v="0.59"/>
    <n v="0.64"/>
    <n v="8.4016260362808296E-3"/>
    <n v="9.9184747869373471"/>
    <n v="1.6667872072556558"/>
    <n v="8.3331316010127776E-2"/>
    <n v="1.4003722797418929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50.871642172154161"/>
    <n v="34.000174283526142"/>
  </r>
  <r>
    <n v="1803"/>
    <s v="City of Cocoa Beach"/>
    <x v="0"/>
    <x v="0"/>
    <s v="BR3-5, BR7"/>
    <n v="0.59"/>
    <n v="0.64"/>
    <n v="0.17656717687676099"/>
    <n v="10.820338973805725"/>
    <n v="2.0846116735538645"/>
    <n v="1.9105167054544661"/>
    <n v="0.36807399808374591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31.09874377104987"/>
    <n v="714.54201372875855"/>
  </r>
  <r>
    <n v="1804"/>
    <s v="City of Cocoa Beach"/>
    <x v="0"/>
    <x v="0"/>
    <s v="BR3-5, BR7"/>
    <n v="0.59"/>
    <n v="0.64"/>
    <n v="2.3939175098677701E-2"/>
    <n v="10.820338973805725"/>
    <n v="2.0846116735538645"/>
    <n v="0.25902998932098187"/>
    <n v="4.990388386595352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95.212390676298767"/>
    <n v="96.878404495042204"/>
  </r>
  <r>
    <n v="1805"/>
    <s v="City of Cocoa Beach"/>
    <x v="0"/>
    <x v="0"/>
    <s v="BR3-5, BR7"/>
    <n v="0.59"/>
    <n v="0.64"/>
    <n v="3.1585803153140499E-3"/>
    <n v="10.820338973805725"/>
    <n v="2.0846116735538645"/>
    <n v="3.4176909687688189E-2"/>
    <n v="6.5844133971611147E-3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5.27376005830655"/>
    <n v="12.782321034694892"/>
  </r>
  <r>
    <n v="1806"/>
    <s v="City of Cocoa Beach"/>
    <x v="0"/>
    <x v="0"/>
    <s v="BR3-5, BR7"/>
    <n v="0.59"/>
    <n v="0.64"/>
    <n v="3.3038686600085902E-2"/>
    <n v="10.122936951655671"/>
    <n v="1.760881038403517"/>
    <n v="0.33444854141818064"/>
    <n v="5.8177196767847626E-2"/>
    <x v="1"/>
    <s v="Residential, Medium Density-Two-five dwellingunits per acre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46.259045881276727"/>
    <n v="133.70282105521829"/>
  </r>
  <r>
    <n v="1807"/>
    <s v="City of Cocoa Beach"/>
    <x v="0"/>
    <x v="0"/>
    <s v="BR3-5, BR7"/>
    <n v="0.59"/>
    <n v="0.64"/>
    <n v="7.1324535716147205E-2"/>
    <n v="10.122936951655671"/>
    <n v="1.760881038403517"/>
    <n v="0.72201377816067125"/>
    <n v="0.12559402251549803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72.350540334911713"/>
    <n v="288.64015543758836"/>
  </r>
  <r>
    <n v="1808"/>
    <s v="City of Cocoa Beach"/>
    <x v="0"/>
    <x v="0"/>
    <s v="BR3-5, BR7"/>
    <n v="0.59"/>
    <n v="0.64"/>
    <n v="4.6290210391966699E-3"/>
    <n v="10.122936951655671"/>
    <n v="1.760881038403517"/>
    <n v="4.6859288127675501E-2"/>
    <n v="8.1511553742923595E-3"/>
    <x v="2"/>
    <s v="Fixed Single Family Units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8.581344222040034"/>
    <n v="18.732983521897786"/>
  </r>
  <r>
    <n v="1809"/>
    <s v="City of Cocoa Beach"/>
    <x v="0"/>
    <x v="0"/>
    <s v="BR3-5, BR7"/>
    <n v="0.59"/>
    <n v="0.64"/>
    <n v="1.7008661779795001E-2"/>
    <n v="10.122936951655671"/>
    <n v="1.760881038403517"/>
    <n v="0.17217761082890032"/>
    <n v="2.9950230016659633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63.141938738533696"/>
    <n v="68.831612159992829"/>
  </r>
  <r>
    <n v="1810"/>
    <s v="City of Cocoa Beach"/>
    <x v="0"/>
    <x v="0"/>
    <s v="BR3-5, BR7"/>
    <n v="0.59"/>
    <n v="0.64"/>
    <n v="7.0506062726510693E-2"/>
    <n v="10.820338975418082"/>
    <n v="2.0846116738644955"/>
    <n v="0.7628994985229357"/>
    <n v="0.14697776143790658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11.01250675823253"/>
    <n v="285.32791276291726"/>
  </r>
  <r>
    <n v="1811"/>
    <s v="City of Cocoa Beach"/>
    <x v="0"/>
    <x v="0"/>
    <s v="BR3-5, BR7"/>
    <n v="0.59"/>
    <n v="0.64"/>
    <n v="0.162465834565937"/>
    <n v="10.820338972193369"/>
    <n v="2.0846116732432334"/>
    <n v="1.7579354014037287"/>
    <n v="0.33867817523935628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34.35538919719238"/>
    <n v="657.47590603373692"/>
  </r>
  <r>
    <n v="1812"/>
    <s v="City of Cocoa Beach"/>
    <x v="0"/>
    <x v="0"/>
    <s v="BR3-5, BR7"/>
    <n v="0.59"/>
    <n v="0.64"/>
    <n v="0.31627037456960999"/>
    <n v="10.820338972193369"/>
    <n v="2.0846116732432329"/>
    <n v="3.4221526597057457"/>
    <n v="0.65930091472881869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52.81072672907339"/>
    <n v="1279.9007965418807"/>
  </r>
  <r>
    <n v="1813"/>
    <s v="City of Cocoa Beach"/>
    <x v="0"/>
    <x v="0"/>
    <s v="BR3-5, BR7"/>
    <n v="0.59"/>
    <n v="0.64"/>
    <n v="7.7382166503370499E-3"/>
    <n v="10.820338972193369"/>
    <n v="2.0846116732432329"/>
    <n v="8.3730127196917609E-2"/>
    <n v="1.6131176759377763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54.010478307099127"/>
    <n v="31.315451749339118"/>
  </r>
  <r>
    <n v="1814"/>
    <s v="City of Cocoa Beach"/>
    <x v="0"/>
    <x v="0"/>
    <s v="BR3-5, BR7"/>
    <n v="0.59"/>
    <n v="0.64"/>
    <n v="0.14207838085244101"/>
    <n v="10.81303112529039"/>
    <n v="2.0832578123751566"/>
    <n v="1.5362979543883069"/>
    <n v="0.2959858968804606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28.12000879649801"/>
    <n v="574.97080803689255"/>
  </r>
  <r>
    <n v="1815"/>
    <s v="City of Cocoa Beach"/>
    <x v="0"/>
    <x v="0"/>
    <s v="BR3-5, BR7"/>
    <n v="0.59"/>
    <n v="0.64"/>
    <n v="2.87031041720739E-2"/>
    <n v="10.820338973805725"/>
    <n v="2.0846116735538645"/>
    <n v="0.31057731674229694"/>
    <n v="5.983482602433788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05.35647252126769"/>
    <n v="116.15734146157348"/>
  </r>
  <r>
    <n v="1816"/>
    <s v="City of Cocoa Beach"/>
    <x v="0"/>
    <x v="0"/>
    <s v="BR3-5, BR7"/>
    <n v="0.59"/>
    <n v="0.64"/>
    <n v="0.141554648025568"/>
    <n v="10.820338972193369"/>
    <n v="2.0846116732432329"/>
    <n v="1.5316692747261684"/>
    <n v="0.29508647167593621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23.17517450922799"/>
    <n v="572.85133648284295"/>
  </r>
  <r>
    <n v="1817"/>
    <s v="City of Cocoa Beach"/>
    <x v="0"/>
    <x v="0"/>
    <s v="BR3-5, BR7"/>
    <n v="0.59"/>
    <n v="0.64"/>
    <n v="2.28452691888941E-2"/>
    <n v="10.820338972193369"/>
    <n v="2.0846116732432329"/>
    <n v="0.24719355653483921"/>
    <n v="4.7623514829552606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104.3674871844788"/>
    <n v="92.451524338532991"/>
  </r>
  <r>
    <n v="1818"/>
    <s v="City of Cocoa Beach"/>
    <x v="0"/>
    <x v="0"/>
    <s v="BR3-5, BR7"/>
    <n v="0.59"/>
    <n v="0.64"/>
    <n v="2.31644445575677E-2"/>
    <n v="10.802199967825672"/>
    <n v="2.0812572217348602"/>
    <n v="0.25022696225445734"/>
    <n v="4.8211167522914551E-2"/>
    <x v="3"/>
    <s v="Residential, High Density"/>
    <s v="CB-23"/>
    <s v="Banana River Retention"/>
    <n v="1.36340709133"/>
    <x v="15"/>
    <s v="Banana River Retention"/>
    <s v="City of Cocoa Beach"/>
    <s v="Not provided"/>
    <s v="Banana River Retention"/>
    <s v="Not provided."/>
    <x v="2"/>
    <x v="1"/>
    <s v="2013"/>
    <n v="2"/>
    <n v="1"/>
    <s v="B"/>
    <s v="1"/>
    <s v="Not provided"/>
    <s v="$1,500"/>
    <s v="Not provided"/>
    <s v="Not provided"/>
    <s v="N/A"/>
    <s v="Structural"/>
    <s v="2013"/>
    <s v="Banana River Lagoon"/>
    <s v="Not provided"/>
    <s v="Not provided"/>
    <s v="Not provided"/>
    <s v="10% of TA"/>
    <s v="yes"/>
    <n v="40.600867666536082"/>
    <n v="93.743181229121745"/>
  </r>
  <r>
    <n v="1819"/>
    <s v="City of Cocoa Beach"/>
    <x v="0"/>
    <x v="0"/>
    <s v="BR3-5, BR7"/>
    <n v="0.59"/>
    <n v="0.64"/>
    <n v="0.22444885558195601"/>
    <n v="9.9980728868832838"/>
    <n v="1.8190250523118956"/>
    <n v="2.2440560174859363"/>
    <n v="0.40827809126631265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7.77907525046146"/>
    <n v="908.31229271217001"/>
  </r>
  <r>
    <n v="1820"/>
    <s v="City of Cocoa Beach"/>
    <x v="0"/>
    <x v="0"/>
    <s v="BR3-5, BR7"/>
    <n v="0.59"/>
    <n v="0.64"/>
    <n v="4.1210046844994E-3"/>
    <n v="9.9980728868832838"/>
    <n v="1.8190250523118956"/>
    <n v="4.120210520281245E-2"/>
    <n v="7.4962107617990879E-3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722590018483608"/>
    <n v="16.677114274206879"/>
  </r>
  <r>
    <n v="1821"/>
    <s v="City of Cocoa Beach"/>
    <x v="0"/>
    <x v="0"/>
    <s v="BR3-5, BR7"/>
    <n v="0.59"/>
    <n v="0.64"/>
    <n v="6.5599304125125296E-2"/>
    <n v="9.9980728868832838"/>
    <n v="1.8190250523118956"/>
    <n v="0.65586662397182593"/>
    <n v="0.11932677761782999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8.696377061778804"/>
    <n v="265.47096520373401"/>
  </r>
  <r>
    <n v="1822"/>
    <s v="City of Cocoa Beach"/>
    <x v="0"/>
    <x v="0"/>
    <s v="BR3-5, BR7"/>
    <n v="0.59"/>
    <n v="0.64"/>
    <n v="0.21105568055642099"/>
    <n v="10.870120592788098"/>
    <n v="2.09373373242178"/>
    <n v="2.2942006994412583"/>
    <n v="0.4418943978002142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93422327027238"/>
    <n v="854.1120363437542"/>
  </r>
  <r>
    <n v="1823"/>
    <s v="City of Cocoa Beach"/>
    <x v="0"/>
    <x v="0"/>
    <s v="BR3-5, BR7"/>
    <n v="0.59"/>
    <n v="0.64"/>
    <n v="5.9320696401821103E-2"/>
    <n v="10.870120592788098"/>
    <n v="2.09373373242178"/>
    <n v="0.64482312353596638"/>
    <n v="0.12420174308724415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21200854739709"/>
    <n v="240.06234121495012"/>
  </r>
  <r>
    <n v="1824"/>
    <s v="City of Cocoa Beach"/>
    <x v="0"/>
    <x v="0"/>
    <s v="BR3-5, BR7"/>
    <n v="0.59"/>
    <n v="0.64"/>
    <n v="4.2619450767150801E-3"/>
    <n v="10.870120590358434"/>
    <n v="2.0937337319537939"/>
    <n v="4.6327856933377348E-2"/>
    <n v="8.9233781708527634E-3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209053366891041"/>
    <n v="17.247479805620483"/>
  </r>
  <r>
    <n v="1825"/>
    <s v="City of Cocoa Beach"/>
    <x v="0"/>
    <x v="0"/>
    <s v="BR3-5, BR7"/>
    <n v="0.59"/>
    <n v="0.64"/>
    <n v="0.203795061350314"/>
    <n v="10.079844719505259"/>
    <n v="1.7715414776152929"/>
    <n v="2.0542225730132126"/>
    <n v="0.36103140411523454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1.0321020131434"/>
    <n v="824.72935287892017"/>
  </r>
  <r>
    <n v="1826"/>
    <s v="City of Cocoa Beach"/>
    <x v="0"/>
    <x v="0"/>
    <s v="BR3-5, BR7"/>
    <n v="0.59"/>
    <n v="0.64"/>
    <n v="2.2089162964258901E-2"/>
    <n v="10.079844719505259"/>
    <n v="1.7715414776152929"/>
    <n v="0.22265533266357621"/>
    <n v="3.9131868396988213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60209168810907"/>
    <n v="89.391671007351462"/>
  </r>
  <r>
    <n v="1827"/>
    <s v="City of Cocoa Beach"/>
    <x v="0"/>
    <x v="0"/>
    <s v="BR3-5, BR7"/>
    <n v="0.59"/>
    <n v="0.64"/>
    <n v="4.62016171828524E-2"/>
    <n v="10.079844719505259"/>
    <n v="1.7715414776152929"/>
    <n v="0.46570512699317818"/>
    <n v="8.1848081172326448E-2"/>
    <x v="20"/>
    <s v="Golf Cours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107323116086484"/>
    <n v="186.9713112216925"/>
  </r>
  <r>
    <n v="1828"/>
    <s v="City of Cocoa Beach"/>
    <x v="0"/>
    <x v="0"/>
    <s v="BR3-5, BR7"/>
    <n v="0.59"/>
    <n v="0.64"/>
    <n v="7.6041441220166799E-3"/>
    <n v="10.079844719505259"/>
    <n v="1.7715414776152929"/>
    <n v="7.664859197466678E-2"/>
    <n v="1.3471056713917073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47507002175189"/>
    <n v="30.77287947703843"/>
  </r>
  <r>
    <n v="1829"/>
    <s v="City of Cocoa Beach"/>
    <x v="0"/>
    <x v="0"/>
    <s v="BR3-5, BR7"/>
    <n v="0.59"/>
    <n v="0.64"/>
    <n v="6.4894542362741503E-2"/>
    <n v="10.141528763660038"/>
    <n v="1.759742229254339"/>
    <n v="0.6581298679762978"/>
    <n v="0.11419766664385086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6.36381318242084"/>
    <n v="262.6188955393693"/>
  </r>
  <r>
    <n v="1830"/>
    <s v="City of Cocoa Beach"/>
    <x v="0"/>
    <x v="0"/>
    <s v="BR3-5, BR7"/>
    <n v="0.59"/>
    <n v="0.64"/>
    <n v="0.11900303497858"/>
    <n v="10.141528763660038"/>
    <n v="1.759742229254339"/>
    <n v="1.2068727021981107"/>
    <n v="0.20941466606123846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10015425953252"/>
    <n v="481.58819638815822"/>
  </r>
  <r>
    <n v="1831"/>
    <s v="City of Cocoa Beach"/>
    <x v="0"/>
    <x v="0"/>
    <s v="BR3-5, BR7"/>
    <n v="0.59"/>
    <n v="0.64"/>
    <n v="6.1626390937066303E-2"/>
    <n v="8.8415930022973601"/>
    <n v="1.2811565966791469"/>
    <n v="0.54487546686600685"/>
    <n v="7.8953057278550495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381866776424957"/>
    <n v="249.39315595299996"/>
  </r>
  <r>
    <n v="1832"/>
    <s v="City of Cocoa Beach"/>
    <x v="0"/>
    <x v="0"/>
    <s v="BR3-5, BR7"/>
    <n v="0.59"/>
    <n v="0.64"/>
    <n v="0.132515685119143"/>
    <n v="8.8415930022973601"/>
    <n v="1.2811565966791469"/>
    <n v="1.1716497542440552"/>
    <n v="0.16977334415384671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5.194402984456815"/>
    <n v="536.27195139313926"/>
  </r>
  <r>
    <n v="1833"/>
    <s v="City of Cocoa Beach"/>
    <x v="0"/>
    <x v="0"/>
    <s v="BR3-5, BR7"/>
    <n v="0.59"/>
    <n v="0.64"/>
    <n v="3.9053281119207597E-2"/>
    <n v="8.8415930022973601"/>
    <n v="1.2811565966791469"/>
    <n v="0.3452932170603375"/>
    <n v="5.0033368727837993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946808552441993"/>
    <n v="158.04302151305791"/>
  </r>
  <r>
    <n v="1834"/>
    <s v="City of Cocoa Beach"/>
    <x v="0"/>
    <x v="0"/>
    <s v="BR3-5, BR7"/>
    <n v="0.59"/>
    <n v="0.64"/>
    <n v="0.27375402883870698"/>
    <n v="9.5503003584537112"/>
    <n v="1.5047653409427155"/>
    <n v="2.6144331997464509"/>
    <n v="0.41193557453991886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28426854219452"/>
    <n v="1107.8432497637968"/>
  </r>
  <r>
    <n v="1835"/>
    <s v="City of Cocoa Beach"/>
    <x v="0"/>
    <x v="0"/>
    <s v="BR3-5, BR7"/>
    <n v="0.59"/>
    <n v="0.64"/>
    <n v="5.5860900702444797E-3"/>
    <n v="9.5503003584537112"/>
    <n v="1.5047653409427155"/>
    <n v="5.334883800021057E-2"/>
    <n v="8.4057547290881524E-3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0.515081422142785"/>
    <n v="22.606104476873753"/>
  </r>
  <r>
    <n v="1836"/>
    <s v="City of Cocoa Beach"/>
    <x v="0"/>
    <x v="0"/>
    <s v="BR3-5, BR7"/>
    <n v="0.59"/>
    <n v="0.64"/>
    <n v="0.16459253491015299"/>
    <n v="10.500728323679859"/>
    <n v="1.9772370676453463"/>
    <n v="1.7283414931973093"/>
    <n v="0.325438461082065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8.15806856964346"/>
    <n v="666.08235698024816"/>
  </r>
  <r>
    <n v="1837"/>
    <s v="City of Cocoa Beach"/>
    <x v="0"/>
    <x v="0"/>
    <s v="BR3-5, BR7"/>
    <n v="0.59"/>
    <n v="0.64"/>
    <n v="7.9478059479769093E-3"/>
    <n v="10.500728323679859"/>
    <n v="1.9772370676453463"/>
    <n v="8.3457751029032384E-2"/>
    <n v="1.5714696526792107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781201753160431"/>
    <n v="32.163629544559299"/>
  </r>
  <r>
    <n v="1838"/>
    <s v="City of Cocoa Beach"/>
    <x v="0"/>
    <x v="0"/>
    <s v="BR3-5, BR7"/>
    <n v="0.59"/>
    <n v="0.64"/>
    <n v="1.58971482169561E-4"/>
    <n v="10.500728323679859"/>
    <n v="1.9772370676453463"/>
    <n v="1.6693163454752768E-3"/>
    <n v="3.1432430724417725E-4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.8113879859629161"/>
    <n v="0.64333476359633646"/>
  </r>
  <r>
    <n v="1839"/>
    <s v="City of Cocoa Beach"/>
    <x v="0"/>
    <x v="0"/>
    <s v="BR3-5, BR7"/>
    <n v="0.59"/>
    <n v="0.64"/>
    <n v="4.65369129193135E-2"/>
    <n v="10.870120591978209"/>
    <n v="2.0937337322657847"/>
    <n v="0.50586185541132644"/>
    <n v="9.7435904374682067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22269887964444"/>
    <n v="188.32820492619337"/>
  </r>
  <r>
    <n v="1840"/>
    <s v="City of Cocoa Beach"/>
    <x v="0"/>
    <x v="0"/>
    <s v="BR3-5, BR7"/>
    <n v="0.59"/>
    <n v="0.64"/>
    <n v="0.167885237818758"/>
    <n v="10.870120591978209"/>
    <n v="2.0937337322657847"/>
    <n v="1.8249327807028402"/>
    <n v="0.35150698557059706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5.02561433584611"/>
    <n v="679.40745289299389"/>
  </r>
  <r>
    <n v="1841"/>
    <s v="City of Cocoa Beach"/>
    <x v="0"/>
    <x v="0"/>
    <s v="BR3-5, BR7"/>
    <n v="0.59"/>
    <n v="0.64"/>
    <n v="9.0730151201925402E-2"/>
    <n v="9.2901999147443703"/>
    <n v="1.3662072743141704"/>
    <n v="0.84290124296087121"/>
    <n v="0.12395619257169506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14632389980423"/>
    <n v="367.17189509683487"/>
  </r>
  <r>
    <n v="1842"/>
    <s v="City of Cocoa Beach"/>
    <x v="0"/>
    <x v="0"/>
    <s v="BR3-5, BR7"/>
    <n v="0.59"/>
    <n v="0.64"/>
    <n v="3.54372443730781E-3"/>
    <n v="9.2901999147443703"/>
    <n v="1.3662072743141704"/>
    <n v="3.292190846535456E-2"/>
    <n v="4.8414621044148209E-3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536499687585891"/>
    <n v="14.34094399833493"/>
  </r>
  <r>
    <n v="1843"/>
    <s v="City of Cocoa Beach"/>
    <x v="0"/>
    <x v="0"/>
    <s v="BR3-5, BR7"/>
    <n v="0.59"/>
    <n v="0.64"/>
    <n v="2.09165486701271E-2"/>
    <n v="9.2901999147443703"/>
    <n v="1.3662072743141704"/>
    <n v="0.19431891867196124"/>
    <n v="2.8576340946674033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0.897392457314332"/>
    <n v="84.646269320145919"/>
  </r>
  <r>
    <n v="1844"/>
    <s v="City of Cocoa Beach"/>
    <x v="0"/>
    <x v="0"/>
    <s v="BR3-5, BR7"/>
    <n v="0.59"/>
    <n v="0.64"/>
    <n v="2.5166579887676899E-2"/>
    <n v="9.2901999147443703"/>
    <n v="1.3662072743141704"/>
    <n v="0.2338025583269033"/>
    <n v="3.4382764512152879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725360570627963"/>
    <n v="101.84553544828773"/>
  </r>
  <r>
    <n v="1845"/>
    <s v="City of Cocoa Beach"/>
    <x v="0"/>
    <x v="0"/>
    <s v="BR3-5, BR7"/>
    <n v="0.59"/>
    <n v="0.64"/>
    <n v="6.3276372345676193E-2"/>
    <n v="9.2901878153640123"/>
    <n v="1.3662044634539436"/>
    <n v="0.58784938336623727"/>
    <n v="8.6448462329836495E-2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9.80237351131603"/>
    <n v="256.07039381327348"/>
  </r>
  <r>
    <n v="1846"/>
    <s v="City of Cocoa Beach"/>
    <x v="0"/>
    <x v="0"/>
    <s v="BR3-5, BR7"/>
    <n v="0.59"/>
    <n v="0.64"/>
    <n v="0.123724297648397"/>
    <n v="9.2901878153640123"/>
    <n v="1.3662044634539436"/>
    <n v="1.1494219624776081"/>
    <n v="0.16903268768494426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9.36005140109003"/>
    <n v="500.69446854534669"/>
  </r>
  <r>
    <n v="1847"/>
    <s v="City of Cocoa Beach"/>
    <x v="0"/>
    <x v="0"/>
    <s v="BR3-5, BR7"/>
    <n v="0.59"/>
    <n v="0.64"/>
    <n v="3.92818509455665E-2"/>
    <n v="9.2901878153640123"/>
    <n v="1.3662044634539436"/>
    <n v="0.36493577301944718"/>
    <n v="5.3667040094565466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1.347653448520191"/>
    <n v="158.96801078282527"/>
  </r>
  <r>
    <n v="1848"/>
    <s v="City of Cocoa Beach"/>
    <x v="0"/>
    <x v="0"/>
    <s v="BR3-5, BR7"/>
    <n v="0.59"/>
    <n v="0.64"/>
    <n v="0.117160910382525"/>
    <n v="9.2901878153640123"/>
    <n v="1.3662044634539436"/>
    <n v="1.0884468620726888"/>
    <n v="0.16006575870693315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050713370756057"/>
    <n v="474.13338263575207"/>
  </r>
  <r>
    <n v="1849"/>
    <s v="City of Cocoa Beach"/>
    <x v="0"/>
    <x v="0"/>
    <s v="BR3-5, BR7"/>
    <n v="0.59"/>
    <n v="0.64"/>
    <n v="5.6580109663266799E-2"/>
    <n v="9.2902079778439255"/>
    <n v="1.3662091477974874"/>
    <n v="0.52564098618096544"/>
    <n v="7.7300263405340117E-2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9.670812139247801"/>
    <n v="228.97158017088745"/>
  </r>
  <r>
    <n v="1850"/>
    <s v="City of Cocoa Beach"/>
    <x v="0"/>
    <x v="0"/>
    <s v="BR3-5, BR7"/>
    <n v="0.59"/>
    <n v="0.64"/>
    <n v="2.6527357492194502E-3"/>
    <n v="9.2902079778439255"/>
    <n v="1.3662091477974874"/>
    <n v="2.464446682051032E-2"/>
    <n v="3.6241918472730344E-3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0.981562917411939"/>
    <n v="10.735240703658807"/>
  </r>
  <r>
    <n v="1851"/>
    <s v="City of Cocoa Beach"/>
    <x v="0"/>
    <x v="0"/>
    <s v="BR3-5, BR7"/>
    <n v="0.59"/>
    <n v="0.64"/>
    <n v="3.5723410018560298E-3"/>
    <n v="9.0172090741749535"/>
    <n v="1.3144423124405711"/>
    <n v="3.2212545697983437E-2"/>
    <n v="4.6956361673059065E-3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052892309516295"/>
    <n v="14.45675112636394"/>
  </r>
  <r>
    <n v="1852"/>
    <s v="City of Cocoa Beach"/>
    <x v="0"/>
    <x v="0"/>
    <s v="BR3-5, BR7"/>
    <n v="0.59"/>
    <n v="0.64"/>
    <n v="9.8951849650142407E-2"/>
    <n v="9.0172090741749535"/>
    <n v="1.3144423124405711"/>
    <n v="0.89226951657165976"/>
    <n v="0.1300664980744049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3.175078500246514"/>
    <n v="400.44392826503793"/>
  </r>
  <r>
    <n v="1853"/>
    <s v="City of Cocoa Beach"/>
    <x v="0"/>
    <x v="0"/>
    <s v="BR3-5, BR7"/>
    <n v="0.59"/>
    <n v="0.64"/>
    <n v="9.3443214457569604E-2"/>
    <n v="9.0172090741749535"/>
    <n v="1.3144423124405711"/>
    <n v="0.84259700132687287"/>
    <n v="0.12282571489348799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370273309292941"/>
    <n v="378.15127255731625"/>
  </r>
  <r>
    <n v="1854"/>
    <s v="City of Cocoa Beach"/>
    <x v="0"/>
    <x v="0"/>
    <s v="BR3-5, BR7"/>
    <n v="0.59"/>
    <n v="0.64"/>
    <n v="0.14496104574299901"/>
    <n v="8.8266635144335126"/>
    <n v="1.4526754567379123"/>
    <n v="1.2795223734738568"/>
    <n v="0.21058135333391648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8.03492877344267"/>
    <n v="586.63653896287678"/>
  </r>
  <r>
    <n v="1855"/>
    <s v="City of Cocoa Beach"/>
    <x v="0"/>
    <x v="0"/>
    <s v="BR3-5, BR7"/>
    <n v="0.59"/>
    <n v="0.64"/>
    <n v="2.29427504785014E-2"/>
    <n v="8.8266635144335126"/>
    <n v="1.4526754567379123"/>
    <n v="0.20250793856934032"/>
    <n v="3.3328370530180979E-2"/>
    <x v="20"/>
    <s v="Golf Cours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126896798963507"/>
    <n v="92.846017121444135"/>
  </r>
  <r>
    <n v="1856"/>
    <s v="City of Cocoa Beach"/>
    <x v="0"/>
    <x v="0"/>
    <s v="BR3-5, BR7"/>
    <n v="0.59"/>
    <n v="0.64"/>
    <n v="1.34850873643082E-2"/>
    <n v="8.8266635144335126"/>
    <n v="1.4526754567379123"/>
    <n v="0.11902832862748756"/>
    <n v="1.9589455446097064E-2"/>
    <x v="4"/>
    <s v="Governmental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1.029221677060811"/>
    <n v="54.572212406875828"/>
  </r>
  <r>
    <n v="1857"/>
    <s v="City of Cocoa Beach"/>
    <x v="0"/>
    <x v="0"/>
    <s v="BR3-5, BR7"/>
    <n v="0.59"/>
    <n v="0.64"/>
    <n v="3.3540157920882802E-2"/>
    <n v="8.8266635144335126"/>
    <n v="1.4526754567379123"/>
    <n v="0.29604768818859439"/>
    <n v="4.872296422678013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6.146737787101273"/>
    <n v="135.73220349043498"/>
  </r>
  <r>
    <n v="1858"/>
    <s v="City of Cocoa Beach"/>
    <x v="0"/>
    <x v="0"/>
    <s v="BR3-5, BR7"/>
    <n v="0.59"/>
    <n v="0.64"/>
    <n v="4.2576978469480199E-2"/>
    <n v="10.770803101359201"/>
    <n v="2.0638250361765285"/>
    <n v="0.45858825174558127"/>
    <n v="8.7871434130062251E-2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1.198811635450554"/>
    <n v="172.30291876560264"/>
  </r>
  <r>
    <n v="1859"/>
    <s v="City of Cocoa Beach"/>
    <x v="0"/>
    <x v="0"/>
    <s v="BR3-5, BR7"/>
    <n v="0.59"/>
    <n v="0.64"/>
    <n v="1.6816067406600899E-2"/>
    <n v="10.770803101359201"/>
    <n v="2.0638250361765285"/>
    <n v="0.18112255097568233"/>
    <n v="3.4705420923775043E-2"/>
    <x v="20"/>
    <s v="Golf Cours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597722811863051"/>
    <n v="68.052210383914272"/>
  </r>
  <r>
    <n v="1860"/>
    <s v="City of Cocoa Beach"/>
    <x v="0"/>
    <x v="0"/>
    <s v="BR3-5, BR7"/>
    <n v="0.59"/>
    <n v="0.64"/>
    <n v="3.8204002743843402E-3"/>
    <n v="8.4494311536369704"/>
    <n v="1.2068687891069709"/>
    <n v="3.2280209097746274E-2"/>
    <n v="4.6107218530501677E-3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882117770791041"/>
    <n v="15.460611386530987"/>
  </r>
  <r>
    <n v="1861"/>
    <s v="City of Cocoa Beach"/>
    <x v="0"/>
    <x v="0"/>
    <s v="BR3-5, BR7"/>
    <n v="0.59"/>
    <n v="0.64"/>
    <n v="4.6754576079440897E-2"/>
    <n v="8.4494311536369704"/>
    <n v="1.2068687891069709"/>
    <n v="0.39504957170071781"/>
    <n v="5.6426638618204586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018964339275001"/>
    <n v="189.20905648367477"/>
  </r>
  <r>
    <n v="1862"/>
    <s v="City of Cocoa Beach"/>
    <x v="0"/>
    <x v="0"/>
    <s v="BR3-5, BR7"/>
    <n v="0.59"/>
    <n v="0.64"/>
    <n v="5.0291545274932702E-2"/>
    <n v="8.4494311536369704"/>
    <n v="1.2068687891069709"/>
    <n v="0.42493494941056054"/>
    <n v="6.0695296348276438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110585648864671"/>
    <n v="203.5226629882817"/>
  </r>
  <r>
    <n v="1863"/>
    <s v="City of Cocoa Beach"/>
    <x v="0"/>
    <x v="0"/>
    <s v="BR3-5, BR7"/>
    <n v="0.59"/>
    <n v="0.64"/>
    <n v="1.7718560345867599E-3"/>
    <n v="10.539283896516071"/>
    <n v="1.9412531619914248"/>
    <n v="1.8674093772265064E-2"/>
    <n v="3.4396211297351353E-3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.76112959847347"/>
    <n v="7.1704469731356184"/>
  </r>
  <r>
    <n v="1864"/>
    <s v="City of Cocoa Beach"/>
    <x v="0"/>
    <x v="0"/>
    <s v="BR3-5, BR7"/>
    <n v="0.59"/>
    <n v="0.64"/>
    <n v="2.21635563980821E-3"/>
    <n v="10.539283896516071"/>
    <n v="1.9412531619914248"/>
    <n v="2.3358801303583244E-2"/>
    <n v="4.3025073938752151E-3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119784435964984"/>
    <n v="8.9692730552803077"/>
  </r>
  <r>
    <n v="1865"/>
    <s v="City of Cocoa Beach"/>
    <x v="0"/>
    <x v="0"/>
    <s v="BR3-5, BR7"/>
    <n v="0.59"/>
    <n v="0.64"/>
    <n v="3.5174233423619597E-2"/>
    <n v="10.539283896516071"/>
    <n v="1.9412531619914248"/>
    <n v="0.37071123189385136"/>
    <n v="6.8282091854225999E-2"/>
    <x v="2"/>
    <s v="Fixed Single Family Units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8.423289983542155"/>
    <n v="142.34507243337188"/>
  </r>
  <r>
    <n v="1866"/>
    <s v="City of Cocoa Beach"/>
    <x v="0"/>
    <x v="0"/>
    <s v="BR3-5, BR7"/>
    <n v="0.59"/>
    <n v="0.64"/>
    <n v="7.0241055625271095E-2"/>
    <n v="10.539283896516071"/>
    <n v="1.9412531619914248"/>
    <n v="0.7402904264257093"/>
    <n v="0.13635567133417306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3.640655395693429"/>
    <n v="284.25546707328414"/>
  </r>
  <r>
    <n v="1867"/>
    <s v="City of Cocoa Beach"/>
    <x v="0"/>
    <x v="0"/>
    <s v="BR3-5, BR7"/>
    <n v="0.59"/>
    <n v="0.64"/>
    <n v="1.5879527516481601E-3"/>
    <n v="8.2792638428047152"/>
    <n v="1.2794894958525667"/>
    <n v="1.3147079800802867E-2"/>
    <n v="2.0317688656440003E-3"/>
    <x v="1"/>
    <s v="Residential, Medium Density-Two-five dwellingunits per acr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051368479406072"/>
    <n v="6.4262167914751007"/>
  </r>
  <r>
    <n v="1868"/>
    <s v="City of Cocoa Beach"/>
    <x v="0"/>
    <x v="0"/>
    <s v="BR3-5, BR7"/>
    <n v="0.59"/>
    <n v="0.64"/>
    <n v="2.2314399677832799E-2"/>
    <n v="8.2792638428047152"/>
    <n v="1.2794894958525667"/>
    <n v="0.18474680242657426"/>
    <n v="2.8551039994042963E-2"/>
    <x v="20"/>
    <s v="Golf Course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9.653953189809116"/>
    <n v="90.303171648238006"/>
  </r>
  <r>
    <n v="1869"/>
    <s v="City of Cocoa Beach"/>
    <x v="0"/>
    <x v="0"/>
    <s v="BR3-5, BR7"/>
    <n v="0.59"/>
    <n v="0.64"/>
    <n v="2.3289284536473699E-2"/>
    <n v="8.2792638428047152"/>
    <n v="1.2794894958525667"/>
    <n v="0.19281813138761766"/>
    <n v="2.979839493033971E-2"/>
    <x v="4"/>
    <s v="Governmental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3.944280735871089"/>
    <n v="94.248390699529665"/>
  </r>
  <r>
    <n v="1870"/>
    <s v="City of Cocoa Beach"/>
    <x v="0"/>
    <x v="0"/>
    <s v="BR3-5, BR7"/>
    <n v="0.59"/>
    <n v="0.64"/>
    <n v="3.23135124562581E-3"/>
    <n v="8.2792638428047152"/>
    <n v="1.2794894958525667"/>
    <n v="2.6753209531311748E-2"/>
    <n v="4.1344799761883306E-3"/>
    <x v="3"/>
    <s v="Residential, High Density"/>
    <s v="CB-24"/>
    <s v="Minutemen/Country Club Swale"/>
    <n v="3.20606769226"/>
    <x v="16"/>
    <s v="Minutemen/Country Club Swale"/>
    <s v="City of Cocoa Beach"/>
    <s v="Not provided"/>
    <s v="Minutemen/ Country Club Swale"/>
    <s v="Not provided."/>
    <x v="1"/>
    <x v="1"/>
    <s v="2013"/>
    <n v="7"/>
    <n v="2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147250814616246"/>
    <n v="13.076814541391053"/>
  </r>
  <r>
    <n v="1871"/>
    <s v="City of Cocoa Beach"/>
    <x v="0"/>
    <x v="0"/>
    <s v="BR3-5, BR7"/>
    <n v="0.59"/>
    <n v="0.64"/>
    <n v="1.7019980260587701E-2"/>
    <n v="9.4700604874153651"/>
    <n v="1.677310988508895"/>
    <n v="0.16118024256238106"/>
    <n v="2.854779991528824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903440031515686"/>
    <n v="68.87741642668054"/>
  </r>
  <r>
    <n v="1872"/>
    <s v="City of Cocoa Beach"/>
    <x v="0"/>
    <x v="0"/>
    <s v="BR3-5, BR7"/>
    <n v="0.59"/>
    <n v="0.64"/>
    <n v="0.20326367069426901"/>
    <n v="9.4700604874153651"/>
    <n v="1.677310988508895"/>
    <n v="1.9249192563688053"/>
    <n v="0.34093638842015089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7.29388475114887"/>
    <n v="822.5788911897007"/>
  </r>
  <r>
    <n v="1873"/>
    <s v="City of Cocoa Beach"/>
    <x v="0"/>
    <x v="0"/>
    <s v="BR3-5, BR7"/>
    <n v="0.59"/>
    <n v="0.64"/>
    <n v="5.1396528824378097E-4"/>
    <n v="8.1826313582309442"/>
    <n v="1.2738035181559015"/>
    <n v="4.205588484625768E-3"/>
    <n v="6.5469079237494017E-4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.9776346664853284"/>
    <n v="2.0799437276200132"/>
  </r>
  <r>
    <n v="1874"/>
    <s v="City of Cocoa Beach"/>
    <x v="0"/>
    <x v="0"/>
    <s v="BR3-5, BR7"/>
    <n v="0.59"/>
    <n v="0.64"/>
    <n v="9.0627262745005099E-2"/>
    <n v="8.9203298963218405"/>
    <n v="1.5047971532959279"/>
    <n v="0.80842508128608348"/>
    <n v="0.13637564698968577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69009572910693"/>
    <n v="366.75552028415598"/>
  </r>
  <r>
    <n v="1875"/>
    <s v="City of Cocoa Beach"/>
    <x v="0"/>
    <x v="0"/>
    <s v="BR3-5, BR7"/>
    <n v="0.59"/>
    <n v="0.64"/>
    <n v="8.60001607195853E-2"/>
    <n v="8.9203298963218405"/>
    <n v="1.5047971532959279"/>
    <n v="0.76714980475539996"/>
    <n v="0.12941279703382425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3.93962537378533"/>
    <n v="348.03030273548586"/>
  </r>
  <r>
    <n v="1876"/>
    <s v="City of Cocoa Beach"/>
    <x v="0"/>
    <x v="0"/>
    <s v="BR3-5, BR7"/>
    <n v="0.59"/>
    <n v="0.64"/>
    <n v="0.47697198179511302"/>
    <n v="8.1826313582309442"/>
    <n v="1.2738035181559015"/>
    <n v="3.9028858952342507"/>
    <n v="0.60756858847240758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2.31580561314541"/>
    <n v="1930.237127832411"/>
  </r>
  <r>
    <n v="1877"/>
    <s v="City of Cocoa Beach"/>
    <x v="0"/>
    <x v="0"/>
    <s v="BR3-5, BR7"/>
    <n v="0.59"/>
    <n v="0.64"/>
    <n v="4.8284835002675601E-2"/>
    <n v="9.6314439814663295"/>
    <n v="1.3466046997234902"/>
    <n v="0.46505268348261469"/>
    <n v="6.5020585739976239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7.86318475320428"/>
    <n v="195.40179463510202"/>
  </r>
  <r>
    <n v="1878"/>
    <s v="City of Cocoa Beach"/>
    <x v="0"/>
    <x v="0"/>
    <s v="BR3-5, BR7"/>
    <n v="0.59"/>
    <n v="0.64"/>
    <n v="9.9973818897309205E-2"/>
    <n v="9.6314439814663295"/>
    <n v="1.3466046997234902"/>
    <n v="0.9628922363226935"/>
    <n v="0.13462521437642164"/>
    <x v="6"/>
    <s v="Commercial and Services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5.59851245130284"/>
    <n v="404.57969107643032"/>
  </r>
  <r>
    <n v="1879"/>
    <s v="City of Cocoa Beach"/>
    <x v="0"/>
    <x v="0"/>
    <s v="BR3-5, BR7"/>
    <n v="0.59"/>
    <n v="0.64"/>
    <n v="1.6394360742504301E-2"/>
    <n v="9.6314439814663295"/>
    <n v="1.3466046997234902"/>
    <n v="0.15790136710338093"/>
    <n v="2.207672322481858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2.67256190853021"/>
    <n v="66.345624061946154"/>
  </r>
  <r>
    <n v="1880"/>
    <s v="City of Cocoa Beach"/>
    <x v="0"/>
    <x v="0"/>
    <s v="BR3-5, BR7"/>
    <n v="0.59"/>
    <n v="0.64"/>
    <n v="6.5208600000078798E-3"/>
    <n v="8.9203248769158225"/>
    <n v="1.5047955796805841"/>
    <n v="5.8168189676955598E-2"/>
    <n v="9.8125613037277903E-3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380442708513332"/>
    <n v="26.388984170603166"/>
  </r>
  <r>
    <n v="1881"/>
    <s v="City of Cocoa Beach"/>
    <x v="0"/>
    <x v="0"/>
    <s v="BR3-5, BR7"/>
    <n v="0.59"/>
    <n v="0.64"/>
    <n v="7.4061740550754899E-3"/>
    <n v="8.9203248769158225"/>
    <n v="1.5047955796805841"/>
    <n v="6.6065478666258434E-2"/>
    <n v="1.1144777980422623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428122281110582"/>
    <n v="29.971723040194483"/>
  </r>
  <r>
    <n v="1882"/>
    <s v="City of Cocoa Beach"/>
    <x v="0"/>
    <x v="0"/>
    <s v="BR3-5, BR7"/>
    <n v="0.59"/>
    <n v="0.64"/>
    <n v="2.58796048750983E-2"/>
    <n v="10.655683445123882"/>
    <n v="1.5077989625736661"/>
    <n v="0.27576487723393228"/>
    <n v="3.9021241382489608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4.650931612560044"/>
    <n v="104.73104519796611"/>
  </r>
  <r>
    <n v="1883"/>
    <s v="City of Cocoa Beach"/>
    <x v="0"/>
    <x v="0"/>
    <s v="BR3-5, BR7"/>
    <n v="0.59"/>
    <n v="0.64"/>
    <n v="5.0305932640139002E-2"/>
    <n v="10.655683445123882"/>
    <n v="1.5077989625736661"/>
    <n v="0.53604409362504635"/>
    <n v="7.585123304610232E-2"/>
    <x v="6"/>
    <s v="Commercial and Services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696124737355092"/>
    <n v="203.58088658956848"/>
  </r>
  <r>
    <n v="1884"/>
    <s v="City of Cocoa Beach"/>
    <x v="0"/>
    <x v="0"/>
    <s v="BR3-5, BR7"/>
    <n v="0.59"/>
    <n v="0.64"/>
    <n v="1.86246566034611E-3"/>
    <n v="10.655683445123882"/>
    <n v="1.5077989625736661"/>
    <n v="1.9845844504061766E-2"/>
    <n v="2.8082237904989427E-3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7.579863787291679"/>
    <n v="7.5371311190710939"/>
  </r>
  <r>
    <n v="1885"/>
    <s v="City of Cocoa Beach"/>
    <x v="0"/>
    <x v="0"/>
    <s v="BR3-5, BR7"/>
    <n v="0.59"/>
    <n v="0.64"/>
    <n v="1.8729161941184E-2"/>
    <n v="10.809798802791802"/>
    <n v="1.5057652560129144"/>
    <n v="0.20245847232910458"/>
    <n v="2.8201721325274258E-2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0.90970808015102"/>
    <n v="75.794229287850044"/>
  </r>
  <r>
    <n v="1886"/>
    <s v="City of Cocoa Beach"/>
    <x v="0"/>
    <x v="0"/>
    <s v="BR3-5, BR7"/>
    <n v="0.59"/>
    <n v="0.64"/>
    <n v="2.49979546884086E-2"/>
    <n v="10.809798802791802"/>
    <n v="1.5057652560129144"/>
    <n v="0.270222860663003"/>
    <n v="3.7641051641190811E-2"/>
    <x v="6"/>
    <s v="Commercial and Services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486016589061379"/>
    <n v="101.16313347765053"/>
  </r>
  <r>
    <n v="1887"/>
    <s v="City of Cocoa Beach"/>
    <x v="0"/>
    <x v="0"/>
    <s v="BR3-5, BR7"/>
    <n v="0.59"/>
    <n v="0.64"/>
    <n v="3.2398723051339901E-3"/>
    <n v="10.809798802791802"/>
    <n v="1.5057652560129144"/>
    <n v="3.5022367765235721E-2"/>
    <n v="4.8784871509892341E-3"/>
    <x v="3"/>
    <s v="Residential, High Density"/>
    <s v="CB-25"/>
    <s v="Palm Av Swale"/>
    <n v="1.1779926566700001"/>
    <x v="17"/>
    <s v="Palm Av Swale"/>
    <s v="City of Cocoa Beach"/>
    <s v="Not provided"/>
    <s v="Palm Ave. Swale"/>
    <s v="Not provided."/>
    <x v="1"/>
    <x v="1"/>
    <s v="2013"/>
    <n v="0"/>
    <n v="0"/>
    <s v="B"/>
    <s v="0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70120987143866"/>
    <n v="13.111298045787379"/>
  </r>
  <r>
    <n v="1888"/>
    <s v="Brevard County"/>
    <x v="0"/>
    <x v="0"/>
    <s v="BR3-5, BR7"/>
    <n v="0.59"/>
    <n v="0.64"/>
    <n v="1.2683075906218E-2"/>
    <n v="0.46967170090650268"/>
    <n v="4.5960893965416569E-2"/>
    <n v="5.9568818335996908E-3"/>
    <n v="5.8292550688101511E-4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2.317832644134185"/>
    <n v="51.326587186865062"/>
  </r>
  <r>
    <n v="1889"/>
    <s v="Natural Lands"/>
    <x v="0"/>
    <x v="0"/>
    <s v="BR3-5, BR7"/>
    <n v="0.59"/>
    <n v="0.64"/>
    <n v="7.4996021198730396E-3"/>
    <n v="0.46967170090650268"/>
    <n v="4.5960893965416569E-2"/>
    <n v="3.5223508837627835E-3"/>
    <n v="3.4468841781429808E-4"/>
    <x v="0"/>
    <s v="Bays and estuaries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714791040291374"/>
    <n v="30.349813004252869"/>
  </r>
  <r>
    <n v="1890"/>
    <s v="Natural Lands"/>
    <x v="0"/>
    <x v="0"/>
    <s v="BR3-5, BR7"/>
    <n v="0.59"/>
    <n v="0.64"/>
    <n v="1.80678787520108E-3"/>
    <n v="0.46967170090650268"/>
    <n v="4.5960893965416569E-2"/>
    <n v="8.4859713452293715E-4"/>
    <n v="8.3041585950117142E-5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46946640000462"/>
    <n v="7.3118111166719446"/>
  </r>
  <r>
    <n v="1891"/>
    <s v="Brevard County"/>
    <x v="0"/>
    <x v="0"/>
    <s v="BR3-5, BR7"/>
    <n v="0.59"/>
    <n v="0.64"/>
    <n v="8.4482653679932296E-3"/>
    <n v="0.26734586412141759"/>
    <n v="3.2999704581236432E-2"/>
    <n v="2.2586088051331958E-3"/>
    <n v="2.7879026136766726E-4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6.83815737314805"/>
    <n v="34.188916962602896"/>
  </r>
  <r>
    <n v="1892"/>
    <s v="Natural Lands"/>
    <x v="0"/>
    <x v="0"/>
    <s v="BR3-5, BR7"/>
    <n v="0.59"/>
    <n v="0.64"/>
    <n v="4.40529156640652E-4"/>
    <n v="0.26734586412141759"/>
    <n v="3.2999704581236432E-2"/>
    <n v="1.1777364805277443E-4"/>
    <n v="1.4537332028562745E-5"/>
    <x v="0"/>
    <s v="Bays and estuaries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493424909634534"/>
    <n v="1.7827582468056797"/>
  </r>
  <r>
    <n v="1893"/>
    <s v="Brevard County"/>
    <x v="0"/>
    <x v="0"/>
    <s v="BR3-5, BR7"/>
    <n v="0.59"/>
    <n v="0.64"/>
    <n v="2.1346134540710599E-3"/>
    <n v="7.7174886658628195"/>
    <n v="1.0155538805715318"/>
    <n v="1.647385513779169E-2"/>
    <n v="2.1678149768020664E-3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868845401341765"/>
    <n v="8.6384741659489137"/>
  </r>
  <r>
    <n v="1894"/>
    <s v="City of Cocoa Beach"/>
    <x v="0"/>
    <x v="0"/>
    <s v="BR3-5, BR7"/>
    <n v="0.59"/>
    <n v="0.64"/>
    <n v="4.4237407429241499E-3"/>
    <n v="0.46967170090650268"/>
    <n v="4.5960893965416569E-2"/>
    <n v="2.0777058390985814E-3"/>
    <n v="2.0331907921602999E-4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4.121080922129423"/>
    <n v="17.902243636535133"/>
  </r>
  <r>
    <n v="1895"/>
    <s v="Natural Lands"/>
    <x v="0"/>
    <x v="0"/>
    <s v="BR3-5, BR7"/>
    <n v="0.59"/>
    <n v="0.64"/>
    <n v="1.0317465782967001E-3"/>
    <n v="0.46967170090650268"/>
    <n v="4.5960893965416569E-2"/>
    <n v="4.8458217033307528E-4"/>
    <n v="4.7419995084275993E-5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868602392353001"/>
    <n v="4.1753302666692331"/>
  </r>
  <r>
    <n v="1896"/>
    <s v="City of Cocoa Beach"/>
    <x v="0"/>
    <x v="0"/>
    <s v="BR3-5, BR7"/>
    <n v="0.59"/>
    <n v="0.64"/>
    <n v="0.16453988417732901"/>
    <n v="7.561244726617403"/>
    <n v="1.0137849002107042"/>
    <n v="1.2441263315540672"/>
    <n v="0.16680805006139432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6.76217260979826"/>
    <n v="665.86928702397745"/>
  </r>
  <r>
    <n v="1897"/>
    <s v="City of Cocoa Beach"/>
    <x v="0"/>
    <x v="0"/>
    <s v="BR3-5, BR7"/>
    <n v="0.59"/>
    <n v="0.64"/>
    <n v="0.155456416442877"/>
    <n v="7.5330192022385285"/>
    <n v="1.0106107842198282"/>
    <n v="1.1710561701753817"/>
    <n v="0.15710593093334013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5.39888349397233"/>
    <n v="629.1097972851444"/>
  </r>
  <r>
    <n v="1898"/>
    <s v="Natural Lands"/>
    <x v="0"/>
    <x v="0"/>
    <s v="BR3-5, BR7"/>
    <n v="0.59"/>
    <n v="0.64"/>
    <n v="4.43556286052101E-3"/>
    <n v="7.5330192022385285"/>
    <n v="1.0106107842198282"/>
    <n v="3.3413180201040824E-2"/>
    <n v="4.4826276609274823E-3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9.094133895752663"/>
    <n v="17.950086049058363"/>
  </r>
  <r>
    <n v="1899"/>
    <s v="City of Cocoa Beach"/>
    <x v="0"/>
    <x v="0"/>
    <s v="BR3-5, BR7"/>
    <n v="0.59"/>
    <n v="0.64"/>
    <n v="1.2177640712937801E-2"/>
    <n v="0.43839453028430575"/>
    <n v="5.2552348246162832E-2"/>
    <n v="5.3386110803194057E-3"/>
    <n v="6.3996361556295793E-4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6.520409465854229"/>
    <n v="49.281163528832117"/>
  </r>
  <r>
    <n v="1900"/>
    <s v="Natural Lands"/>
    <x v="0"/>
    <x v="0"/>
    <s v="BR3-5, BR7"/>
    <n v="0.59"/>
    <n v="0.64"/>
    <n v="3.83567432654058E-3"/>
    <n v="0.43839453028430575"/>
    <n v="5.2552348246162832E-2"/>
    <n v="1.6815386447073283E-3"/>
    <n v="2.0157369296722665E-4"/>
    <x v="23"/>
    <s v="Herbaceous Dry Prairie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22588515431714"/>
    <n v="15.522423282595526"/>
  </r>
  <r>
    <n v="1901"/>
    <s v="Natural Lands"/>
    <x v="0"/>
    <x v="0"/>
    <s v="BR3-5, BR7"/>
    <n v="0.59"/>
    <n v="0.64"/>
    <n v="4.2874279445446499E-3"/>
    <n v="0.52851531486476544"/>
    <n v="5.1208702409686953E-2"/>
    <n v="2.2659713300710099E-3"/>
    <n v="2.1955362171516279E-4"/>
    <x v="23"/>
    <s v="Herbaceous Dry Prairie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098519543769481"/>
    <n v="17.350605312957761"/>
  </r>
  <r>
    <n v="1902"/>
    <s v="City of Cocoa Beach"/>
    <x v="0"/>
    <x v="0"/>
    <s v="BR3-5, BR7"/>
    <n v="0.59"/>
    <n v="0.64"/>
    <n v="7.1019053464939405E-2"/>
    <n v="7.7852707861208987"/>
    <n v="1.0013356399748692"/>
    <n v="0.55290256219855094"/>
    <n v="7.1113909351724555E-2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8.190227811830567"/>
    <n v="287.40391262735898"/>
  </r>
  <r>
    <n v="1903"/>
    <s v="Natural Lands"/>
    <x v="0"/>
    <x v="0"/>
    <s v="BR3-5, BR7"/>
    <n v="0.59"/>
    <n v="0.64"/>
    <n v="1.1787543367983801E-2"/>
    <n v="7.7852707861208987"/>
    <n v="1.0013356399748692"/>
    <n v="9.1769217022897434E-2"/>
    <n v="1.1803287282111583E-2"/>
    <x v="23"/>
    <s v="Herbaceous Dry Prairie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856113436893036"/>
    <n v="47.702495583043778"/>
  </r>
  <r>
    <n v="1904"/>
    <s v="City of Cocoa Beach"/>
    <x v="0"/>
    <x v="0"/>
    <s v="BR3-5, BR7"/>
    <n v="0.59"/>
    <n v="0.64"/>
    <n v="0.176071864702214"/>
    <n v="7.5889673422057324"/>
    <n v="1.0172545875457883"/>
    <n v="1.3362036311063683"/>
    <n v="0.17910991210606855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8.53207096232055"/>
    <n v="712.5375564740998"/>
  </r>
  <r>
    <n v="1905"/>
    <s v="Natural Lands"/>
    <x v="0"/>
    <x v="0"/>
    <s v="BR3-5, BR7"/>
    <n v="0.59"/>
    <n v="0.64"/>
    <n v="9.9932282249226394E-4"/>
    <n v="7.5926117121321459"/>
    <n v="0.7771456619405136"/>
    <n v="7.5874701662557165E-3"/>
    <n v="7.7661939637801286E-4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969137946675005"/>
    <n v="4.0441159822537154"/>
  </r>
  <r>
    <n v="1906"/>
    <s v="City of Cocoa Beach"/>
    <x v="0"/>
    <x v="0"/>
    <s v="BR3-5, BR7"/>
    <n v="0.59"/>
    <n v="0.64"/>
    <n v="1.35827498697741E-2"/>
    <n v="0.26734586412141759"/>
    <n v="3.2999704581236432E-2"/>
    <n v="3.6312920010798289E-3"/>
    <n v="4.482267331033729E-4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82970261975314"/>
    <n v="54.967438544348163"/>
  </r>
  <r>
    <n v="1907"/>
    <s v="City of Cocoa Beach"/>
    <x v="0"/>
    <x v="0"/>
    <s v="BR3-5, BR7"/>
    <n v="0.59"/>
    <n v="0.64"/>
    <n v="0.14423871128165999"/>
    <n v="7.5915201521356224"/>
    <n v="1.0092278845222638"/>
    <n v="1.0949910834127936"/>
    <n v="0.14556972945300728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3.14738184865128"/>
    <n v="583.71335510888559"/>
  </r>
  <r>
    <n v="1908"/>
    <s v="Natural Lands"/>
    <x v="0"/>
    <x v="0"/>
    <s v="BR3-5, BR7"/>
    <n v="0.59"/>
    <n v="0.64"/>
    <n v="2.31635801604008E-4"/>
    <n v="7.5915201521356224"/>
    <n v="1.0092278845222638"/>
    <n v="1.7584678558329157E-3"/>
    <n v="2.3377331003243177E-4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.34191068723419"/>
    <n v="0.93739683137895402"/>
  </r>
  <r>
    <n v="1909"/>
    <s v="Natural Lands"/>
    <x v="0"/>
    <x v="0"/>
    <s v="BR3-5, BR7"/>
    <n v="0.59"/>
    <n v="0.64"/>
    <n v="1.72338974188311E-2"/>
    <n v="5.1077422316491967"/>
    <n v="0.55909253642367773"/>
    <n v="8.8026305662073687E-2"/>
    <n v="9.6353434203597516E-3"/>
    <x v="23"/>
    <s v="Herbaceous Dry Prairie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8.551542519419343"/>
    <n v="69.743108452379531"/>
  </r>
  <r>
    <n v="1910"/>
    <s v="City of Cocoa Beach"/>
    <x v="0"/>
    <x v="0"/>
    <s v="BR3-5, BR7"/>
    <n v="0.59"/>
    <n v="0.64"/>
    <n v="1.36719164146253E-2"/>
    <n v="8.5466419355632262"/>
    <n v="1.3380849520400024"/>
    <n v="0.11684897416875183"/>
    <n v="1.8294185619958818E-2"/>
    <x v="3"/>
    <s v="Residential, High Density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3.570092985543297"/>
    <n v="55.328282749042422"/>
  </r>
  <r>
    <n v="1911"/>
    <s v="City of Cocoa Beach"/>
    <x v="0"/>
    <x v="0"/>
    <s v="BR3-5, BR7"/>
    <n v="0.59"/>
    <n v="0.64"/>
    <n v="5.8651442237041398E-2"/>
    <n v="8.5466419355632262"/>
    <n v="1.3380849520400024"/>
    <n v="0.50127287580436231"/>
    <n v="7.8480612272828515E-2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0.235909934729769"/>
    <n v="237.35396569999352"/>
  </r>
  <r>
    <n v="1912"/>
    <s v="City of Cocoa Beach"/>
    <x v="0"/>
    <x v="0"/>
    <s v="BR3-5, BR7"/>
    <n v="0.59"/>
    <n v="0.64"/>
    <n v="0.19346774447425599"/>
    <n v="7.6760752633011622"/>
    <n v="1.0263134964453091"/>
    <n v="1.4850729676055066"/>
    <n v="0.1985585572807613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1.40800125698709"/>
    <n v="782.93618425288628"/>
  </r>
  <r>
    <n v="1913"/>
    <s v="City of Cocoa Beach"/>
    <x v="0"/>
    <x v="0"/>
    <s v="BR3-5, BR7"/>
    <n v="0.59"/>
    <n v="0.64"/>
    <n v="0.103171379114174"/>
    <n v="7.6729893274814103"/>
    <n v="1.0104979127068594"/>
    <n v="0.79163289084459554"/>
    <n v="0.1042544632459609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72995190059184"/>
    <n v="417.51975817605853"/>
  </r>
  <r>
    <n v="1914"/>
    <s v="City of Cocoa Beach"/>
    <x v="0"/>
    <x v="0"/>
    <s v="BR3-5, BR7"/>
    <n v="0.59"/>
    <n v="0.64"/>
    <n v="6.2850553799937304E-3"/>
    <n v="5.7188830695948623"/>
    <n v="0.5839473987216095"/>
    <n v="3.5943496804112247E-2"/>
    <n v="3.670141739968596E-3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5.1244942386041"/>
    <n v="25.434716729667304"/>
  </r>
  <r>
    <n v="1915"/>
    <s v="Natural Lands"/>
    <x v="0"/>
    <x v="0"/>
    <s v="BR3-5, BR7"/>
    <n v="0.59"/>
    <n v="0.64"/>
    <n v="6.6800842459774296E-3"/>
    <n v="5.7188830695948623"/>
    <n v="0.5839473987216095"/>
    <n v="3.8202620697787681E-2"/>
    <n v="3.9008178186797243E-3"/>
    <x v="22"/>
    <s v="Mangrove swamp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91825527060371"/>
    <n v="27.033341833006844"/>
  </r>
  <r>
    <n v="1916"/>
    <s v="City of Cocoa Beach"/>
    <x v="0"/>
    <x v="0"/>
    <s v="BR3-5, BR7"/>
    <n v="0.59"/>
    <n v="0.64"/>
    <n v="0.12213863839942"/>
    <n v="7.7174886658628195"/>
    <n v="1.0155538805715318"/>
    <n v="0.9426035575114412"/>
    <n v="0.12403836819425409"/>
    <x v="21"/>
    <s v="Institutional (Educational,religious,health and military facilities)"/>
    <s v="CB-26"/>
    <s v="Minutemen/CBHS"/>
    <n v="1.32242746139"/>
    <x v="18"/>
    <s v="Minutemen/CBHS"/>
    <s v="City of Cocoa Beach"/>
    <s v="Not provided"/>
    <s v="Minutemen/ CBHS"/>
    <s v="Not provided."/>
    <x v="1"/>
    <x v="1"/>
    <s v="2013"/>
    <n v="20"/>
    <n v="5"/>
    <s v="B"/>
    <s v="1"/>
    <s v="Not provided"/>
    <s v="$5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0.7781932458137"/>
    <n v="494.2775332298848"/>
  </r>
  <r>
    <n v="1917"/>
    <s v="City of Cocoa Beach"/>
    <x v="0"/>
    <x v="0"/>
    <s v="BR3-5, BR7"/>
    <n v="0.59"/>
    <n v="0.64"/>
    <n v="8.1091058624069304E-2"/>
    <n v="7.3283850586095181"/>
    <n v="0.99933468914298607"/>
    <n v="0.59426650240745804"/>
    <n v="8.1037107862359958E-2"/>
    <x v="24"/>
    <s v="Educational Facilities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3.1280603546499"/>
    <n v="328.16387139202993"/>
  </r>
  <r>
    <n v="1918"/>
    <s v="City of Cocoa Beach"/>
    <x v="0"/>
    <x v="0"/>
    <s v="BR3-5, BR7"/>
    <n v="0.59"/>
    <n v="0.64"/>
    <n v="0.183892949165819"/>
    <n v="7.3283850586095181"/>
    <n v="0.99933468914298607"/>
    <n v="1.3476383410504276"/>
    <n v="0.18377060319021066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72.04584201410165"/>
    <n v="744.18836236577192"/>
  </r>
  <r>
    <n v="1919"/>
    <s v="City of Cocoa Beach"/>
    <x v="0"/>
    <x v="0"/>
    <s v="BR3-5, BR7"/>
    <n v="0.59"/>
    <n v="0.64"/>
    <n v="1.86510506289325E-3"/>
    <n v="7.3148523381731154"/>
    <n v="1.017378783661947"/>
    <n v="1.3642968130243205E-2"/>
    <n v="1.8975183202880738E-3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.663805779652272"/>
    <n v="7.5478124022203197"/>
  </r>
  <r>
    <n v="1920"/>
    <s v="City of Cocoa Beach"/>
    <x v="0"/>
    <x v="0"/>
    <s v="BR3-5, BR7"/>
    <n v="0.59"/>
    <n v="0.64"/>
    <n v="3.4528843658127403E-2"/>
    <n v="7.424316686337888"/>
    <n v="1.0135499821043843"/>
    <n v="0.25635307013098746"/>
    <n v="3.4996708871780115E-2"/>
    <x v="21"/>
    <s v="Institutional (Educational,religious,health and military facilities)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3570178856159"/>
    <n v="139.73327271593823"/>
  </r>
  <r>
    <n v="1921"/>
    <s v="City of Cocoa Beach"/>
    <x v="0"/>
    <x v="0"/>
    <s v="BR3-5, BR7"/>
    <n v="0.59"/>
    <n v="0.64"/>
    <n v="0.16438236904592399"/>
    <n v="7.424316686337888"/>
    <n v="1.0135499821043843"/>
    <n v="1.2204267654474061"/>
    <n v="0.16660974720477256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4.49621737808667"/>
    <n v="665.23184590282312"/>
  </r>
  <r>
    <n v="1922"/>
    <s v="City of Cocoa Beach"/>
    <x v="0"/>
    <x v="0"/>
    <s v="BR3-5, BR7"/>
    <n v="0.59"/>
    <n v="0.64"/>
    <n v="0.250914310772059"/>
    <n v="7.3752864780071983"/>
    <n v="1.0197907294746615"/>
    <n v="1.8505649233756627"/>
    <n v="0.25588008801786999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0.98431729713803"/>
    <n v="1015.4141900199759"/>
  </r>
  <r>
    <n v="1923"/>
    <s v="City of Cocoa Beach"/>
    <x v="0"/>
    <x v="0"/>
    <s v="BR3-5, BR7"/>
    <n v="0.59"/>
    <n v="0.64"/>
    <n v="4.1027417849811504E-3"/>
    <n v="7.3752864780071983"/>
    <n v="1.0197907294746615"/>
    <n v="3.0258896009526595E-2"/>
    <n v="4.1839380377521026E-3"/>
    <x v="25"/>
    <s v="Sewage Treatment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825862906072288"/>
    <n v="16.603206941999805"/>
  </r>
  <r>
    <n v="1924"/>
    <s v="City of Cocoa Beach"/>
    <x v="0"/>
    <x v="0"/>
    <s v="BR3-5, BR7"/>
    <n v="0.59"/>
    <n v="0.64"/>
    <n v="0.115586337708736"/>
    <n v="7.3752864780071983"/>
    <n v="1.0197907294746615"/>
    <n v="0.85248235354561408"/>
    <n v="0.11787387564929647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82037465765572"/>
    <n v="467.76131309829225"/>
  </r>
  <r>
    <n v="1925"/>
    <s v="City of Cocoa Beach"/>
    <x v="0"/>
    <x v="0"/>
    <s v="BR3-5, BR7"/>
    <n v="0.59"/>
    <n v="0.64"/>
    <n v="1.04819840185511E-2"/>
    <n v="7.6181684152992242"/>
    <n v="1.1015696971874664"/>
    <n v="7.9853519579797222E-2"/>
    <n v="1.1546635961239197E-2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981482585693286"/>
    <n v="42.419084344967736"/>
  </r>
  <r>
    <n v="1926"/>
    <s v="City of Cocoa Beach"/>
    <x v="0"/>
    <x v="0"/>
    <s v="BR3-5, BR7"/>
    <n v="0.59"/>
    <n v="0.64"/>
    <n v="4.1315404168218203E-2"/>
    <n v="7.4369205916838315"/>
    <n v="1.0156644798989491"/>
    <n v="0.30725938001236197"/>
    <n v="4.1962588486328216E-2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2.144650134655194"/>
    <n v="167.19750870220543"/>
  </r>
  <r>
    <n v="1927"/>
    <s v="City of Cocoa Beach"/>
    <x v="0"/>
    <x v="0"/>
    <s v="BR3-5, BR7"/>
    <n v="0.59"/>
    <n v="0.64"/>
    <n v="8.7836227171792999E-2"/>
    <n v="7.3263291874813454"/>
    <n v="0.99902539971393689"/>
    <n v="0.64351711484694907"/>
    <n v="8.7750621959664668E-2"/>
    <x v="24"/>
    <s v="Educational Facilities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4.21992948158015"/>
    <n v="355.46060004955598"/>
  </r>
  <r>
    <n v="1928"/>
    <s v="City of Cocoa Beach"/>
    <x v="0"/>
    <x v="0"/>
    <s v="BR3-5, BR7"/>
    <n v="0.59"/>
    <n v="0.64"/>
    <n v="0.15597746910551999"/>
    <n v="7.3263291874813454"/>
    <n v="0.99902539971393689"/>
    <n v="1.142742284497241"/>
    <n v="0.15582545341951035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5.25486141269189"/>
    <n v="631.21842259937318"/>
  </r>
  <r>
    <n v="1929"/>
    <s v="City of Cocoa Beach"/>
    <x v="0"/>
    <x v="0"/>
    <s v="BR3-5, BR7"/>
    <n v="0.59"/>
    <n v="0.64"/>
    <n v="3.6210742422544302E-2"/>
    <n v="7.4079107349732425"/>
    <n v="1.0213972734779586"/>
    <n v="0.26824594751331693"/>
    <n v="3.6985553580999399E-2"/>
    <x v="21"/>
    <s v="Institutional (Educational,religious,health and military facilities)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13092522469973"/>
    <n v="146.53967553254552"/>
  </r>
  <r>
    <n v="1930"/>
    <s v="City of Cocoa Beach"/>
    <x v="0"/>
    <x v="0"/>
    <s v="BR3-5, BR7"/>
    <n v="0.59"/>
    <n v="0.64"/>
    <n v="0.36342675033202798"/>
    <n v="7.4079107349732425"/>
    <n v="1.0213972734779586"/>
    <n v="2.6922329251610706"/>
    <n v="0.37120309189808814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6.80380857732234"/>
    <n v="1470.7358786531272"/>
  </r>
  <r>
    <n v="1931"/>
    <s v="City of Cocoa Beach"/>
    <x v="0"/>
    <x v="0"/>
    <s v="BR3-5, BR7"/>
    <n v="0.59"/>
    <n v="0.64"/>
    <n v="2.33541850077226E-2"/>
    <n v="7.4079107349732425"/>
    <n v="1.0213972734779586"/>
    <n v="0.17300571782525939"/>
    <n v="2.385390089118768E-2"/>
    <x v="25"/>
    <s v="Sewage Treatment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1.192668484934615"/>
    <n v="94.511033588420148"/>
  </r>
  <r>
    <n v="1932"/>
    <s v="City of Cocoa Beach"/>
    <x v="0"/>
    <x v="0"/>
    <s v="BR3-5, BR7"/>
    <n v="0.59"/>
    <n v="0.64"/>
    <n v="2.19604050356755E-2"/>
    <n v="7.4079107349732425"/>
    <n v="1.0213972734779586"/>
    <n v="0.16268072020814098"/>
    <n v="2.2430297827910589E-2"/>
    <x v="24"/>
    <s v="Educational Facilities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0.991848420323073"/>
    <n v="88.870606157128833"/>
  </r>
  <r>
    <n v="1933"/>
    <s v="City of Cocoa Beach"/>
    <x v="0"/>
    <x v="0"/>
    <s v="BR3-5, BR7"/>
    <n v="0.59"/>
    <n v="0.64"/>
    <n v="0.115175531703693"/>
    <n v="7.4079107349732425"/>
    <n v="1.0213972734779586"/>
    <n v="0.85321005771403846"/>
    <n v="0.11763997405352622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5.793418059128939"/>
    <n v="466.09884017842546"/>
  </r>
  <r>
    <n v="1934"/>
    <s v="City of Cocoa Beach"/>
    <x v="0"/>
    <x v="0"/>
    <s v="BR3-5, BR7"/>
    <n v="0.59"/>
    <n v="0.64"/>
    <n v="1.82062701563475E-3"/>
    <n v="7.8016277490387091"/>
    <n v="1.1285722691151252"/>
    <n v="1.4203854245825598E-2"/>
    <n v="2.0547091622472083E-3"/>
    <x v="21"/>
    <s v="Institutional (Educational,religious,health and military facilities)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.380057792300036"/>
    <n v="7.3678161310164416"/>
  </r>
  <r>
    <n v="1935"/>
    <s v="City of Cocoa Beach"/>
    <x v="0"/>
    <x v="0"/>
    <s v="BR3-5, BR7"/>
    <n v="0.59"/>
    <n v="0.64"/>
    <n v="2.0358852052427701E-2"/>
    <n v="7.8016277490387091"/>
    <n v="1.1285722691151252"/>
    <n v="0.15883218511079364"/>
    <n v="2.2976435857387456E-2"/>
    <x v="20"/>
    <s v="Golf Course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5.962862992029777"/>
    <n v="82.38935118105853"/>
  </r>
  <r>
    <n v="1936"/>
    <s v="City of Cocoa Beach"/>
    <x v="0"/>
    <x v="0"/>
    <s v="BR3-5, BR7"/>
    <n v="0.59"/>
    <n v="0.64"/>
    <n v="8.4820912830848902E-2"/>
    <n v="7.3242732304254234"/>
    <n v="0.99871609845649734"/>
    <n v="0.62125154122723492"/>
    <n v="8.4712011129944073E-2"/>
    <x v="24"/>
    <s v="Educational Facilities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62200370597274"/>
    <n v="343.25805584335137"/>
  </r>
  <r>
    <n v="1937"/>
    <s v="City of Cocoa Beach"/>
    <x v="0"/>
    <x v="0"/>
    <s v="BR3-5, BR7"/>
    <n v="0.59"/>
    <n v="0.64"/>
    <n v="0.132202114825516"/>
    <n v="7.3242732304254234"/>
    <n v="0.99871609845649734"/>
    <n v="0.96828441062215487"/>
    <n v="0.13203238032623721"/>
    <x v="4"/>
    <s v="Governmental"/>
    <s v="CB-27"/>
    <s v="Minutemen/PW Complex Swale"/>
    <n v="1.9313050441299999"/>
    <x v="19"/>
    <s v="Minutemen/PW Complex Swale"/>
    <s v="City of Cocoa Beach"/>
    <s v="Not provided"/>
    <s v="Minutemen/ PW Complex Swale"/>
    <s v="Not provided."/>
    <x v="1"/>
    <x v="1"/>
    <s v="2013"/>
    <n v="4"/>
    <n v="1"/>
    <s v="B"/>
    <s v="2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8.27475912895713"/>
    <n v="535.00297743650185"/>
  </r>
  <r>
    <n v="1938"/>
    <s v="City of Cocoa Beach"/>
    <x v="0"/>
    <x v="0"/>
    <s v="BR3-5, BR7"/>
    <n v="0.59"/>
    <n v="0.64"/>
    <n v="4.4953973509724098E-2"/>
    <n v="7.4303819846243471"/>
    <n v="1.0168754139002669"/>
    <n v="0.33402519490393406"/>
    <n v="4.5712590419162327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0760809482141"/>
    <n v="181.9222764102264"/>
  </r>
  <r>
    <n v="1939"/>
    <s v="City of Cocoa Beach"/>
    <x v="0"/>
    <x v="0"/>
    <s v="BR3-5, BR7"/>
    <n v="0.59"/>
    <n v="0.64"/>
    <n v="0.19774795023035999"/>
    <n v="7.4303819846243471"/>
    <n v="1.0168754139002669"/>
    <n v="1.4693428068880587"/>
    <n v="0.20108502873842671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1.35121255248731"/>
    <n v="800.25756240616704"/>
  </r>
  <r>
    <n v="1940"/>
    <s v="City of Cocoa Beach"/>
    <x v="0"/>
    <x v="0"/>
    <s v="BR3-5, BR7"/>
    <n v="0.59"/>
    <n v="0.64"/>
    <n v="1.00018799949659E-2"/>
    <n v="7.4391836521730088"/>
    <n v="1.0163804134016772"/>
    <n v="7.440582214954658E-2"/>
    <n v="1.0165714924077406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1.509820748878894"/>
    <n v="40.476172293701666"/>
  </r>
  <r>
    <n v="1941"/>
    <s v="City of Cocoa Beach"/>
    <x v="0"/>
    <x v="0"/>
    <s v="BR3-5, BR7"/>
    <n v="0.59"/>
    <n v="0.64"/>
    <n v="7.6724196187816701E-2"/>
    <n v="7.4391836521730088"/>
    <n v="1.0163804134016772"/>
    <n v="0.57076538600652071"/>
    <n v="7.7980970239284519E-2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7.495325566891893"/>
    <n v="310.49180609614365"/>
  </r>
  <r>
    <n v="1942"/>
    <s v="City of Cocoa Beach"/>
    <x v="0"/>
    <x v="0"/>
    <s v="BR3-5, BR7"/>
    <n v="0.59"/>
    <n v="0.64"/>
    <n v="9.0857616576560298E-3"/>
    <n v="7.4358835574097437"/>
    <n v="1.0165660103107614"/>
    <n v="6.7560665716708365E-2"/>
    <n v="9.2362764789578802E-3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9.815472449787308"/>
    <n v="36.768772916680973"/>
  </r>
  <r>
    <n v="1943"/>
    <s v="City of Cocoa Beach"/>
    <x v="0"/>
    <x v="0"/>
    <s v="BR3-5, BR7"/>
    <n v="0.59"/>
    <n v="0.64"/>
    <n v="1.09480513139036E-2"/>
    <n v="7.4331420370538703"/>
    <n v="1.0163822678559078"/>
    <n v="8.1378420445199703E-2"/>
    <n v="1.1127405223028191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760322363643937"/>
    <n v="44.30519177243545"/>
  </r>
  <r>
    <n v="1944"/>
    <s v="City of Cocoa Beach"/>
    <x v="0"/>
    <x v="0"/>
    <s v="BR3-5, BR7"/>
    <n v="0.59"/>
    <n v="0.64"/>
    <n v="0.19935482438697399"/>
    <n v="7.4331420370538703"/>
    <n v="1.0163822678559078"/>
    <n v="1.4818327254403085"/>
    <n v="0.20262070851844885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1.19568168188658"/>
    <n v="806.76035140684951"/>
  </r>
  <r>
    <n v="1945"/>
    <s v="City of Cocoa Beach"/>
    <x v="0"/>
    <x v="0"/>
    <s v="BR3-5, BR7"/>
    <n v="0.59"/>
    <n v="0.64"/>
    <n v="2.8047088222352301E-2"/>
    <n v="7.4247575533859367"/>
    <n v="1.0171917212501362"/>
    <n v="0.20824283012939199"/>
    <n v="2.8529265944948961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2.06662748506267"/>
    <n v="113.50253910224599"/>
  </r>
  <r>
    <n v="1946"/>
    <s v="City of Cocoa Beach"/>
    <x v="0"/>
    <x v="0"/>
    <s v="BR3-5, BR7"/>
    <n v="0.59"/>
    <n v="0.64"/>
    <n v="0.14168930819444001"/>
    <n v="7.4247575533859367"/>
    <n v="1.0171917212501362"/>
    <n v="1.0520087612506963"/>
    <n v="0.14412519128504347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62213947454606"/>
    <n v="573.39628685208129"/>
  </r>
  <r>
    <n v="1947"/>
    <s v="City of Cocoa Beach"/>
    <x v="0"/>
    <x v="0"/>
    <s v="BR3-5, BR7"/>
    <n v="0.59"/>
    <n v="0.64"/>
    <n v="2.6335388348102898E-2"/>
    <n v="7.3209833546697967"/>
    <n v="1.0098381340647584"/>
    <n v="0.19280093973522625"/>
    <n v="2.6594479429319012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144836449068748"/>
    <n v="106.57553547291855"/>
  </r>
  <r>
    <n v="1948"/>
    <s v="City of Cocoa Beach"/>
    <x v="0"/>
    <x v="0"/>
    <s v="BR3-5, BR7"/>
    <n v="0.59"/>
    <n v="0.64"/>
    <n v="6.1876127830914701E-2"/>
    <n v="7.3209833546697967"/>
    <n v="1.0098381340647584"/>
    <n v="0.4529941019015471"/>
    <n v="6.2484873471923372E-2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2.180950575319329"/>
    <n v="250.40380530578057"/>
  </r>
  <r>
    <n v="1949"/>
    <s v="City of Cocoa Beach"/>
    <x v="0"/>
    <x v="0"/>
    <s v="BR3-5, BR7"/>
    <n v="0.59"/>
    <n v="0.64"/>
    <n v="1.7769012253103601E-2"/>
    <n v="7.3752864780071983"/>
    <n v="1.0197907294746615"/>
    <n v="0.13105155579785921"/>
    <n v="1.8120673967636721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794781085767553"/>
    <n v="71.908641356176517"/>
  </r>
  <r>
    <n v="1950"/>
    <s v="City of Cocoa Beach"/>
    <x v="0"/>
    <x v="0"/>
    <s v="BR3-5, BR7"/>
    <n v="0.59"/>
    <n v="0.64"/>
    <n v="4.1269488008770602E-2"/>
    <n v="7.3752864780071983"/>
    <n v="1.0197907294746615"/>
    <n v="0.30437429686536605"/>
    <n v="4.2086241281509972E-2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4.782298841259461"/>
    <n v="167.01169259745319"/>
  </r>
  <r>
    <n v="1951"/>
    <s v="City of Cocoa Beach"/>
    <x v="0"/>
    <x v="0"/>
    <s v="BR3-5, BR7"/>
    <n v="0.59"/>
    <n v="0.64"/>
    <n v="2.5010185309294001E-2"/>
    <n v="7.4275199509244567"/>
    <n v="1.0170363697627418"/>
    <n v="0.18576365036109896"/>
    <n v="2.5436268074057827E-2"/>
    <x v="20"/>
    <s v="Golf Course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6.306883080552296"/>
    <n v="101.21262904433067"/>
  </r>
  <r>
    <n v="1952"/>
    <s v="City of Cocoa Beach"/>
    <x v="0"/>
    <x v="0"/>
    <s v="BR3-5, BR7"/>
    <n v="0.59"/>
    <n v="0.64"/>
    <n v="2.2300826337896599E-2"/>
    <n v="7.4369205916838315"/>
    <n v="1.0156644798989491"/>
    <n v="0.16584947460386834"/>
    <n v="2.2650157183796534E-2"/>
    <x v="4"/>
    <s v="Governmental"/>
    <s v="CB-28"/>
    <s v="Tom Warriner/PW Complex Swale"/>
    <n v="0.91311549205099996"/>
    <x v="20"/>
    <s v="Tom Warriner/PW Complex Swale"/>
    <s v="City of Cocoa Beach"/>
    <s v="Not provided"/>
    <s v="Tom Warriner/ PW Complex Swale"/>
    <s v="Not provided."/>
    <x v="1"/>
    <x v="1"/>
    <s v="2013"/>
    <n v="3"/>
    <n v="0"/>
    <s v="B"/>
    <s v="1"/>
    <s v="Not provided"/>
    <s v="$3,00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2.088784489844031"/>
    <n v="90.24824229034391"/>
  </r>
  <r>
    <n v="1953"/>
    <s v="City of Cocoa Beach"/>
    <x v="0"/>
    <x v="0"/>
    <s v="BR3-5, BR7"/>
    <n v="0.59"/>
    <n v="0.64"/>
    <n v="4.7248112047653199E-3"/>
    <n v="6.2677532949262824"/>
    <n v="0.85137594893184609"/>
    <n v="2.9613950996572453E-2"/>
    <n v="4.0225906229808929E-3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4.027922153185486"/>
    <n v="19.120632568632026"/>
  </r>
  <r>
    <n v="1954"/>
    <s v="Natural Lands"/>
    <x v="0"/>
    <x v="0"/>
    <s v="BR3-5, BR7"/>
    <n v="0.59"/>
    <n v="0.64"/>
    <n v="0.40956310259436202"/>
    <n v="6.2677532949262824"/>
    <n v="0.85137594893184609"/>
    <n v="2.5670404857660434"/>
    <n v="0.34869217511874601"/>
    <x v="23"/>
    <s v="Herbaceous Dry Prairie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5.70510150221628"/>
    <n v="1657.4430721120639"/>
  </r>
  <r>
    <n v="1955"/>
    <s v="City of Cocoa Beach"/>
    <x v="0"/>
    <x v="0"/>
    <s v="BR3-5, BR7"/>
    <n v="0.59"/>
    <n v="0.64"/>
    <n v="6.0481601323856701E-2"/>
    <n v="9.4399913936842683"/>
    <n v="1.269467494183794"/>
    <n v="0.5709457959734503"/>
    <n v="7.6779426876819601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4.57568144234223"/>
    <n v="244.76035675448603"/>
  </r>
  <r>
    <n v="1956"/>
    <s v="City of Cocoa Beach"/>
    <x v="0"/>
    <x v="0"/>
    <s v="BR3-5, BR7"/>
    <n v="0.59"/>
    <n v="0.64"/>
    <n v="1.3175852724740001E-2"/>
    <n v="9.4399913936842683"/>
    <n v="1.269467494183794"/>
    <n v="0.12437993632599702"/>
    <n v="1.6726316742210402E-2"/>
    <x v="7"/>
    <s v="Retail Sales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52147719917221"/>
    <n v="53.320784219710475"/>
  </r>
  <r>
    <n v="1957"/>
    <s v="City of Cocoa Beach"/>
    <x v="0"/>
    <x v="0"/>
    <s v="BR3-5, BR7"/>
    <n v="0.59"/>
    <n v="0.64"/>
    <n v="1.8825528035148399E-2"/>
    <n v="6.3906807529597511"/>
    <n v="0.8670683052792244"/>
    <n v="0.12030793967852707"/>
    <n v="1.6323018689422649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0619495565266"/>
    <n v="76.184209034111547"/>
  </r>
  <r>
    <n v="1958"/>
    <s v="Natural Lands"/>
    <x v="0"/>
    <x v="0"/>
    <s v="BR3-5, BR7"/>
    <n v="0.59"/>
    <n v="0.64"/>
    <n v="0.41041673963716002"/>
    <n v="6.3906807529597511"/>
    <n v="0.8670683052792244"/>
    <n v="2.6228423586916918"/>
    <n v="0.35585934689541704"/>
    <x v="23"/>
    <s v="Herbaceous Dry Prairie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65.8365988829417"/>
    <n v="1660.8976186611087"/>
  </r>
  <r>
    <n v="1959"/>
    <s v="City of Cocoa Beach"/>
    <x v="0"/>
    <x v="0"/>
    <s v="BR3-5, BR7"/>
    <n v="0.59"/>
    <n v="0.64"/>
    <n v="3.9765346969407797E-2"/>
    <n v="10.684679534023234"/>
    <n v="2.0041620728937519"/>
    <n v="0.42487998892736428"/>
    <n v="7.9696200211547608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0.70324002984142"/>
    <n v="160.92464977211216"/>
  </r>
  <r>
    <n v="1960"/>
    <s v="Natural Lands"/>
    <x v="0"/>
    <x v="0"/>
    <s v="BR3-5, BR7"/>
    <n v="0.59"/>
    <n v="0.64"/>
    <n v="2.54635720984244E-4"/>
    <n v="10.684679534023234"/>
    <n v="2.0041620728937519"/>
    <n v="2.7207010766316024E-3"/>
    <n v="5.1033125440057747E-4"/>
    <x v="23"/>
    <s v="Herbaceous Dry Prairie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0.107939449019689"/>
    <n v="1.0304742028375415"/>
  </r>
  <r>
    <n v="1961"/>
    <s v="City of Cocoa Beach"/>
    <x v="0"/>
    <x v="0"/>
    <s v="BR3-5, BR7"/>
    <n v="0.59"/>
    <n v="0.64"/>
    <n v="1.55896432206466E-2"/>
    <n v="10.684679534023234"/>
    <n v="2.0041620728937519"/>
    <n v="0.16657034186236677"/>
    <n v="3.1244171672765116E-2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5.929032766831767"/>
    <n v="63.089047790398439"/>
  </r>
  <r>
    <n v="1962"/>
    <s v="City of Cocoa Beach"/>
    <x v="0"/>
    <x v="0"/>
    <s v="BR3-5, BR7"/>
    <n v="0.59"/>
    <n v="0.64"/>
    <n v="1.1419268827394601E-2"/>
    <n v="9.451429047765755"/>
    <n v="1.3753687498487179"/>
    <n v="0.10792840909948331"/>
    <n v="1.5705705491320148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3.310880912737332"/>
    <n v="46.212141393253894"/>
  </r>
  <r>
    <n v="1963"/>
    <s v="City of Cocoa Beach"/>
    <x v="0"/>
    <x v="0"/>
    <s v="BR3-5, BR7"/>
    <n v="0.59"/>
    <n v="0.64"/>
    <n v="2.2323082823452502E-2"/>
    <n v="10.561085327908966"/>
    <n v="1.9463509917026209"/>
    <n v="0.23575598248046087"/>
    <n v="4.3448554391286517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5.562421000388319"/>
    <n v="90.338311091855914"/>
  </r>
  <r>
    <n v="1964"/>
    <s v="City of Cocoa Beach"/>
    <x v="0"/>
    <x v="0"/>
    <s v="BR3-5, BR7"/>
    <n v="0.59"/>
    <n v="0.64"/>
    <n v="2.9144205908069799E-2"/>
    <n v="10.561085327908966"/>
    <n v="1.9463509917026209"/>
    <n v="0.30779444540927375"/>
    <n v="5.6724854071557036E-2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7.871625653309131"/>
    <n v="117.94241685482039"/>
  </r>
  <r>
    <n v="1965"/>
    <s v="City of Cocoa Beach"/>
    <x v="0"/>
    <x v="0"/>
    <s v="BR3-5, BR7"/>
    <n v="0.59"/>
    <n v="0.64"/>
    <n v="0.19775769460458101"/>
    <n v="9.7247984829436582"/>
    <n v="1.4104124569725456"/>
    <n v="1.9231537284810647"/>
    <n v="0.27891991593247339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1.6587528784581"/>
    <n v="800.29699648956841"/>
  </r>
  <r>
    <n v="1966"/>
    <s v="City of Cocoa Beach"/>
    <x v="0"/>
    <x v="0"/>
    <s v="BR3-5, BR7"/>
    <n v="0.59"/>
    <n v="0.64"/>
    <n v="5.0718602041713898E-2"/>
    <n v="9.7247984829436582"/>
    <n v="1.4104124569725456"/>
    <n v="0.49322818419228243"/>
    <n v="7.153414811986647E-2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99206737914934"/>
    <n v="205.25090040765971"/>
  </r>
  <r>
    <n v="1967"/>
    <s v="City of Cocoa Beach"/>
    <x v="0"/>
    <x v="0"/>
    <s v="BR3-5, BR7"/>
    <n v="0.59"/>
    <n v="0.64"/>
    <n v="1.1118799661213499E-2"/>
    <n v="9.7247984829436582"/>
    <n v="1.4104124569725456"/>
    <n v="0.1081280860775235"/>
    <n v="1.5682093548757638E-2"/>
    <x v="7"/>
    <s v="Retail Sales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28379354576029"/>
    <n v="44.996185818360757"/>
  </r>
  <r>
    <n v="1968"/>
    <s v="City of Cocoa Beach"/>
    <x v="0"/>
    <x v="0"/>
    <s v="BR3-5, BR7"/>
    <n v="0.59"/>
    <n v="0.64"/>
    <n v="2.1582764815370602E-2"/>
    <n v="10.727027850558118"/>
    <n v="2.0423371308860796"/>
    <n v="0.23151891926652629"/>
    <n v="4.407928196961302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73675183705282"/>
    <n v="87.342350406231432"/>
  </r>
  <r>
    <n v="1969"/>
    <s v="City of Cocoa Beach"/>
    <x v="0"/>
    <x v="0"/>
    <s v="BR3-5, BR7"/>
    <n v="0.59"/>
    <n v="0.64"/>
    <n v="0.18956702554037899"/>
    <n v="10.727027850558118"/>
    <n v="2.0423371308860796"/>
    <n v="2.0334907625191074"/>
    <n v="0.38715977505274579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9.33878363457356"/>
    <n v="767.15053478334903"/>
  </r>
  <r>
    <n v="1970"/>
    <s v="City of Cocoa Beach"/>
    <x v="0"/>
    <x v="0"/>
    <s v="BR3-5, BR7"/>
    <n v="0.59"/>
    <n v="0.64"/>
    <n v="3.75347917929739E-2"/>
    <n v="9.4568743075524857"/>
    <n v="1.3727246577533161"/>
    <n v="0.35496180814630679"/>
    <n v="5.1524934217852071E-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5.39508337103199"/>
    <n v="151.89791323084341"/>
  </r>
  <r>
    <n v="1971"/>
    <s v="City of Cocoa Beach"/>
    <x v="0"/>
    <x v="0"/>
    <s v="BR3-5, BR7"/>
    <n v="0.59"/>
    <n v="0.64"/>
    <n v="4.5802875065686704E-3"/>
    <n v="10.65009617655396"/>
    <n v="2.0409906917150273"/>
    <n v="4.8780502461224867E-2"/>
    <n v="9.3483241662852892E-3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869679162311272"/>
    <n v="18.535765912395895"/>
  </r>
  <r>
    <n v="1972"/>
    <s v="City of Cocoa Beach"/>
    <x v="0"/>
    <x v="0"/>
    <s v="BR3-5, BR7"/>
    <n v="0.59"/>
    <n v="0.64"/>
    <n v="0.17808182615018001"/>
    <n v="10.65009617655396"/>
    <n v="2.0409906917150273"/>
    <n v="1.8965885757957792"/>
    <n v="0.36346334953613113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89540517794777"/>
    <n v="720.67158186857773"/>
  </r>
  <r>
    <n v="1973"/>
    <s v="City of Cocoa Beach"/>
    <x v="0"/>
    <x v="0"/>
    <s v="BR3-5, BR7"/>
    <n v="0.59"/>
    <n v="0.64"/>
    <n v="0.18441408346569599"/>
    <n v="10.946115002068963"/>
    <n v="1.9008747929865968"/>
    <n v="2.0186177656166526"/>
    <n v="0.35054808273166782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6.68456341380153"/>
    <n v="746.29731805416304"/>
  </r>
  <r>
    <n v="1974"/>
    <s v="City of Cocoa Beach"/>
    <x v="0"/>
    <x v="0"/>
    <s v="BR3-5, BR7"/>
    <n v="0.59"/>
    <n v="0.64"/>
    <n v="0.31349619625396702"/>
    <n v="10.946115002068963"/>
    <n v="1.9008747929865968"/>
    <n v="3.4315654169071039"/>
    <n v="0.59591701715634504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58.56055732209009"/>
    <n v="1268.6740952083364"/>
  </r>
  <r>
    <n v="1975"/>
    <s v="City of Cocoa Beach"/>
    <x v="0"/>
    <x v="0"/>
    <s v="BR3-5, BR7"/>
    <n v="0.59"/>
    <n v="0.64"/>
    <n v="0.13419930964747401"/>
    <n v="10.469165100216676"/>
    <n v="1.8409298235926681"/>
    <n v="1.4049547290345059"/>
    <n v="0.24705151143558216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2.06813961545663"/>
    <n v="543.08533812852625"/>
  </r>
  <r>
    <n v="1976"/>
    <s v="Natural Lands"/>
    <x v="0"/>
    <x v="0"/>
    <s v="BR3-5, BR7"/>
    <n v="0.59"/>
    <n v="0.64"/>
    <n v="3.95940215226468E-4"/>
    <n v="10.469165100216676"/>
    <n v="1.8409298235926681"/>
    <n v="4.145163483021218E-3"/>
    <n v="7.2889815057010474E-4"/>
    <x v="23"/>
    <s v="Herbaceous Dry Prairie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3.319450015098685"/>
    <n v="1.6023132028756717"/>
  </r>
  <r>
    <n v="1977"/>
    <s v="City of Cocoa Beach"/>
    <x v="0"/>
    <x v="0"/>
    <s v="BR3-5, BR7"/>
    <n v="0.59"/>
    <n v="0.64"/>
    <n v="2.4984461928288199E-2"/>
    <n v="10.469165100216676"/>
    <n v="1.8409298235926681"/>
    <n v="0.26156645686732705"/>
    <n v="4.5994641090201328E-2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9.977817667964999"/>
    <n v="101.10853021470128"/>
  </r>
  <r>
    <n v="1978"/>
    <s v="City of Cocoa Beach"/>
    <x v="0"/>
    <x v="0"/>
    <s v="BR3-5, BR7"/>
    <n v="0.59"/>
    <n v="0.64"/>
    <n v="0.18226547003881099"/>
    <n v="10.469165100216676"/>
    <n v="1.8409298235926681"/>
    <n v="1.9081672979049082"/>
    <n v="0.33553793960558304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208789067162"/>
    <n v="737.60218800831797"/>
  </r>
  <r>
    <n v="1979"/>
    <s v="City of Cocoa Beach"/>
    <x v="0"/>
    <x v="0"/>
    <s v="BR3-5, BR7"/>
    <n v="0.59"/>
    <n v="0.64"/>
    <n v="0.13151318534572201"/>
    <n v="10.469165100216676"/>
    <n v="1.8409298235926681"/>
    <n v="1.37683325023976"/>
    <n v="0.24210654509860988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2.446067671024309"/>
    <n v="532.21497874661543"/>
  </r>
  <r>
    <n v="1980"/>
    <s v="City of Cocoa Beach"/>
    <x v="0"/>
    <x v="0"/>
    <s v="BR3-5, BR7"/>
    <n v="0.59"/>
    <n v="0.64"/>
    <n v="0.14901547999585399"/>
    <n v="10.31663350146194"/>
    <n v="1.7843931991009547"/>
    <n v="1.5373380931616587"/>
    <n v="0.26590220906536621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4.15448566323381"/>
    <n v="603.04425225824195"/>
  </r>
  <r>
    <n v="1981"/>
    <s v="City of Cocoa Beach"/>
    <x v="0"/>
    <x v="0"/>
    <s v="BR3-5, BR7"/>
    <n v="0.59"/>
    <n v="0.64"/>
    <n v="0.101443167930618"/>
    <n v="10.31663350146194"/>
    <n v="1.7843931991009547"/>
    <n v="1.0465519847674432"/>
    <n v="0.18101449895065083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2.211987045378038"/>
    <n v="410.52593564862258"/>
  </r>
  <r>
    <n v="1982"/>
    <s v="City of Cocoa Beach"/>
    <x v="0"/>
    <x v="0"/>
    <s v="BR3-5, BR7"/>
    <n v="0.59"/>
    <n v="0.64"/>
    <n v="1.83237416287718E-2"/>
    <n v="10.31663350146194"/>
    <n v="1.7843931991009547"/>
    <n v="0.18903932675951993"/>
    <n v="3.2696759944463451E-2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4.900445723072863"/>
    <n v="74.153551492793554"/>
  </r>
  <r>
    <n v="1983"/>
    <s v="City of Cocoa Beach"/>
    <x v="0"/>
    <x v="0"/>
    <s v="BR3-5, BR7"/>
    <n v="0.59"/>
    <n v="0.64"/>
    <n v="0.17628575278929101"/>
    <n v="10.31663350146194"/>
    <n v="1.7843931991009547"/>
    <n v="1.8186755030564372"/>
    <n v="0.31456309837560303"/>
    <x v="3"/>
    <s v="Residential, High Density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8.01635275029444"/>
    <n v="713.40313085296077"/>
  </r>
  <r>
    <n v="1984"/>
    <s v="City of Cocoa Beach"/>
    <x v="0"/>
    <x v="0"/>
    <s v="BR3-5, BR7"/>
    <n v="0.59"/>
    <n v="0.64"/>
    <n v="1.40386513553557E-3"/>
    <n v="8.8455341181885565"/>
    <n v="1.2927688336509919"/>
    <n v="1.2417936953715287E-2"/>
    <n v="1.8148730938696105E-3"/>
    <x v="6"/>
    <s v="Commercial and Services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.5822909537261651"/>
    <n v="5.6812406399255861"/>
  </r>
  <r>
    <n v="1985"/>
    <s v="Natural Lands"/>
    <x v="0"/>
    <x v="0"/>
    <s v="BR3-5, BR7"/>
    <n v="0.59"/>
    <n v="0.64"/>
    <n v="1.5176586186682601E-2"/>
    <n v="8.8455341181885565"/>
    <n v="1.2927688336509919"/>
    <n v="0.13424501091193011"/>
    <n v="1.9619817623361419E-2"/>
    <x v="23"/>
    <s v="Herbaceous Dry Prairie"/>
    <s v="CB-29"/>
    <s v="Shepard Drive Swale"/>
    <n v="3.15954323345"/>
    <x v="21"/>
    <s v="Shepard Drive Swale"/>
    <s v="City of Cocoa Beach"/>
    <s v="Not provided"/>
    <s v="Shepard Drive Swale"/>
    <s v="Not provided."/>
    <x v="1"/>
    <x v="1"/>
    <s v="2013"/>
    <n v="3"/>
    <n v="1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7.907035084701704"/>
    <n v="61.41746527968354"/>
  </r>
  <r>
    <n v="1986"/>
    <s v="City of Cocoa Beach"/>
    <x v="0"/>
    <x v="0"/>
    <s v="BR3-5, BR7"/>
    <n v="0.59"/>
    <n v="0.64"/>
    <n v="4.4689081688297598E-3"/>
    <n v="10.259968708689472"/>
    <n v="1.8283564079212731"/>
    <n v="4.5850857974200104E-2"/>
    <n v="8.1707568868916135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8.145849570285506"/>
    <n v="18.08502972414454"/>
  </r>
  <r>
    <n v="1987"/>
    <s v="City of Cocoa Beach"/>
    <x v="0"/>
    <x v="0"/>
    <s v="BR3-5, BR7"/>
    <n v="0.59"/>
    <n v="0.64"/>
    <n v="4.6976001317228398E-3"/>
    <n v="10.259968708689472"/>
    <n v="1.8283564079212731"/>
    <n v="4.8197230357411878E-2"/>
    <n v="8.588887302687271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0.95184234572204"/>
    <n v="19.010513262929656"/>
  </r>
  <r>
    <n v="1988"/>
    <s v="City of Cocoa Beach"/>
    <x v="0"/>
    <x v="0"/>
    <s v="BR3-5, BR7"/>
    <n v="0.59"/>
    <n v="0.64"/>
    <n v="4.7775357796701501E-2"/>
    <n v="10.259968708689472"/>
    <n v="1.8283564079212731"/>
    <n v="0.49017367604060103"/>
    <n v="8.7350381568330748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2.1199341657871"/>
    <n v="193.34001353203951"/>
  </r>
  <r>
    <n v="1989"/>
    <s v="City of Cocoa Beach"/>
    <x v="0"/>
    <x v="0"/>
    <s v="BR3-5, BR7"/>
    <n v="0.59"/>
    <n v="0.64"/>
    <n v="4.0326419382721398E-2"/>
    <n v="10.259968708689472"/>
    <n v="1.8283564079212731"/>
    <n v="0.41374780100021019"/>
    <n v="7.373106728691930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3.905689405093085"/>
    <n v="163.19522927136185"/>
  </r>
  <r>
    <n v="1990"/>
    <s v="City of Cocoa Beach"/>
    <x v="0"/>
    <x v="0"/>
    <s v="BR3-5, BR7"/>
    <n v="0.59"/>
    <n v="0.64"/>
    <n v="6.6450878682945705E-2"/>
    <n v="10.259968708689472"/>
    <n v="1.8283564079212731"/>
    <n v="0.6817839359519432"/>
    <n v="0.12149588985196291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5.011664684600362"/>
    <n v="268.91716517220215"/>
  </r>
  <r>
    <n v="1991"/>
    <s v="City of Cocoa Beach"/>
    <x v="0"/>
    <x v="0"/>
    <s v="BR3-5, BR7"/>
    <n v="0.59"/>
    <n v="0.64"/>
    <n v="0.21727948924911999"/>
    <n v="10.259968708689472"/>
    <n v="1.8283564079212731"/>
    <n v="2.2292807607360019"/>
    <n v="0.397264346478489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8.65612173381466"/>
    <n v="879.29889652359429"/>
  </r>
  <r>
    <n v="1992"/>
    <s v="City of Cocoa Beach"/>
    <x v="0"/>
    <x v="0"/>
    <s v="BR3-5, BR7"/>
    <n v="0.59"/>
    <n v="0.64"/>
    <n v="0.23118921409220899"/>
    <n v="10.791158751384264"/>
    <n v="2.071593611517097"/>
    <n v="2.4947995108767915"/>
    <n v="0.4789300989650785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9.80305955812264"/>
    <n v="935.58955583866532"/>
  </r>
  <r>
    <n v="1993"/>
    <s v="City of Cocoa Beach"/>
    <x v="0"/>
    <x v="0"/>
    <s v="BR3-5, BR7"/>
    <n v="0.59"/>
    <n v="0.64"/>
    <n v="0.21436915034010301"/>
    <n v="10.791158751384264"/>
    <n v="2.071593611517097"/>
    <n v="2.3132915327194117"/>
    <n v="0.4440857623509055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8.21102544843416"/>
    <n v="867.52117281827532"/>
  </r>
  <r>
    <n v="1994"/>
    <s v="City of Cocoa Beach"/>
    <x v="0"/>
    <x v="0"/>
    <s v="BR3-5, BR7"/>
    <n v="0.59"/>
    <n v="0.64"/>
    <n v="3.6376224971266899E-2"/>
    <n v="10.791158751384264"/>
    <n v="2.071593611517097"/>
    <n v="0.3925416184410096"/>
    <n v="7.535675526158519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4.40379755016707"/>
    <n v="147.20935964763862"/>
  </r>
  <r>
    <n v="1995"/>
    <s v="City of Cocoa Beach"/>
    <x v="0"/>
    <x v="0"/>
    <s v="BR3-5, BR7"/>
    <n v="0.59"/>
    <n v="0.64"/>
    <n v="0.163823127451171"/>
    <n v="10.816069931956774"/>
    <n v="2.0836205434409401"/>
    <n v="1.771922402983733"/>
    <n v="0.341345233848003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64784128846331"/>
    <n v="662.96867546342548"/>
  </r>
  <r>
    <n v="1996"/>
    <s v="City of Cocoa Beach"/>
    <x v="0"/>
    <x v="0"/>
    <s v="BR3-5, BR7"/>
    <n v="0.59"/>
    <n v="0.64"/>
    <n v="0.30311169388127601"/>
    <n v="10.816069931956774"/>
    <n v="2.0836205434409401"/>
    <n v="3.2784772782137552"/>
    <n v="0.6315697523282082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9.18033776039044"/>
    <n v="1226.649505087983"/>
  </r>
  <r>
    <n v="1997"/>
    <s v="City of Cocoa Beach"/>
    <x v="0"/>
    <x v="0"/>
    <s v="BR3-5, BR7"/>
    <n v="0.59"/>
    <n v="0.64"/>
    <n v="2.91685838110721E-2"/>
    <n v="6.6479893454949268"/>
    <n v="0.9230395177399553"/>
    <n v="0.19391243439918313"/>
    <n v="2.6923755534129457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73637953676229"/>
    <n v="118.04107072814992"/>
  </r>
  <r>
    <n v="1998"/>
    <s v="City of Cocoa Beach"/>
    <x v="0"/>
    <x v="0"/>
    <s v="BR3-5, BR7"/>
    <n v="0.59"/>
    <n v="0.64"/>
    <n v="4.5095613554278102E-2"/>
    <n v="10.4669379274203"/>
    <n v="1.8553381376214637"/>
    <n v="0.47201298787156243"/>
    <n v="8.3667611666691566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255079769595412"/>
    <n v="182.49547333419883"/>
  </r>
  <r>
    <n v="1999"/>
    <s v="City of Cocoa Beach"/>
    <x v="0"/>
    <x v="0"/>
    <s v="BR3-5, BR7"/>
    <n v="0.59"/>
    <n v="0.64"/>
    <n v="4.5511915974920502E-3"/>
    <n v="10.4669379274203"/>
    <n v="1.8553381376214637"/>
    <n v="4.7637039946746125E-2"/>
    <n v="8.443999342449354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9.102952016265576"/>
    <n v="18.418018945883599"/>
  </r>
  <r>
    <n v="2000"/>
    <s v="City of Cocoa Beach"/>
    <x v="0"/>
    <x v="0"/>
    <s v="BR3-5, BR7"/>
    <n v="0.59"/>
    <n v="0.64"/>
    <n v="4.5431722807164801E-2"/>
    <n v="10.4669379274203"/>
    <n v="1.8553381376214637"/>
    <n v="0.47553102255835911"/>
    <n v="8.429120798197971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4.357118521932776"/>
    <n v="183.85565922287131"/>
  </r>
  <r>
    <n v="2001"/>
    <s v="City of Cocoa Beach"/>
    <x v="0"/>
    <x v="0"/>
    <s v="BR3-5, BR7"/>
    <n v="0.59"/>
    <n v="0.64"/>
    <n v="5.3320789794396702E-2"/>
    <n v="10.4669379274203"/>
    <n v="1.8553381376214637"/>
    <n v="0.5581053970189761"/>
    <n v="9.892809483364152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8.858697299068631"/>
    <n v="215.78158062689468"/>
  </r>
  <r>
    <n v="2002"/>
    <s v="City of Cocoa Beach"/>
    <x v="0"/>
    <x v="0"/>
    <s v="BR3-5, BR7"/>
    <n v="0.59"/>
    <n v="0.64"/>
    <n v="0.25758404026925202"/>
    <n v="10.4669379274203"/>
    <n v="1.8553381376214637"/>
    <n v="2.6961161605923918"/>
    <n v="0.4779054935541661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41764939239391"/>
    <n v="1042.4056276713613"/>
  </r>
  <r>
    <n v="2003"/>
    <s v="City of Cocoa Beach"/>
    <x v="0"/>
    <x v="0"/>
    <s v="BR3-5, BR7"/>
    <n v="0.59"/>
    <n v="0.64"/>
    <n v="5.13003817737262E-2"/>
    <n v="10.4669379274203"/>
    <n v="1.8553381376214637"/>
    <n v="0.53695791167855589"/>
    <n v="9.517955477933524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7.753276071384995"/>
    <n v="207.60527945257599"/>
  </r>
  <r>
    <n v="2004"/>
    <s v="City of Cocoa Beach"/>
    <x v="0"/>
    <x v="0"/>
    <s v="BR3-5, BR7"/>
    <n v="0.59"/>
    <n v="0.64"/>
    <n v="0.13845057319016099"/>
    <n v="10.4669379274203"/>
    <n v="1.8553381376214637"/>
    <n v="1.4491535555971762"/>
    <n v="0.2568726286152574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3.64245464307237"/>
    <n v="560.2895912995649"/>
  </r>
  <r>
    <n v="2005"/>
    <s v="City of Cocoa Beach"/>
    <x v="0"/>
    <x v="0"/>
    <s v="BR3-5, BR7"/>
    <n v="0.59"/>
    <n v="0.64"/>
    <n v="2.2029140773496599E-2"/>
    <n v="10.4669379274203"/>
    <n v="1.8553381376214637"/>
    <n v="0.23057764907059253"/>
    <n v="4.087150501610022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0.131032879203673"/>
    <n v="89.148769819178284"/>
  </r>
  <r>
    <n v="2006"/>
    <s v="City of Cocoa Beach"/>
    <x v="0"/>
    <x v="0"/>
    <s v="BR3-5, BR7"/>
    <n v="0.59"/>
    <n v="0.64"/>
    <n v="5.5925292749607801E-2"/>
    <n v="9.857012289577165"/>
    <n v="1.6661938376989656"/>
    <n v="0.55125629793108477"/>
    <n v="9.3182378150907158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1.844301739008387"/>
    <n v="226.32163013835037"/>
  </r>
  <r>
    <n v="2007"/>
    <s v="City of Cocoa Beach"/>
    <x v="0"/>
    <x v="0"/>
    <s v="BR3-5, BR7"/>
    <n v="0.59"/>
    <n v="0.64"/>
    <n v="3.20731757749248E-2"/>
    <n v="9.857012289577165"/>
    <n v="1.6661938376989656"/>
    <n v="0.31614568777920238"/>
    <n v="5.3440127831615447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4.359638083183242"/>
    <n v="129.79553737151844"/>
  </r>
  <r>
    <n v="2008"/>
    <s v="City of Cocoa Beach"/>
    <x v="0"/>
    <x v="0"/>
    <s v="BR3-5, BR7"/>
    <n v="0.59"/>
    <n v="0.64"/>
    <n v="6.5337214218019898E-2"/>
    <n v="9.857012289577165"/>
    <n v="1.6661938376989656"/>
    <n v="0.64402972351375798"/>
    <n v="0.10886446370248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8.361208649472985"/>
    <n v="264.41032497991836"/>
  </r>
  <r>
    <n v="2009"/>
    <s v="City of Cocoa Beach"/>
    <x v="0"/>
    <x v="0"/>
    <s v="BR3-5, BR7"/>
    <n v="0.59"/>
    <n v="0.64"/>
    <n v="0.168356132104196"/>
    <n v="9.857012289577165"/>
    <n v="1.6661938376989656"/>
    <n v="1.6594884631767368"/>
    <n v="0.2805139498508443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73245583496583"/>
    <n v="681.31309445628699"/>
  </r>
  <r>
    <n v="2010"/>
    <s v="City of Cocoa Beach"/>
    <x v="0"/>
    <x v="0"/>
    <s v="BR3-5, BR7"/>
    <n v="0.59"/>
    <n v="0.64"/>
    <n v="4.71245257865694E-2"/>
    <n v="9.857012289577165"/>
    <n v="1.6661938376989656"/>
    <n v="0.46450702981871062"/>
    <n v="7.851859447006792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1.156639319519769"/>
    <n v="190.70618983193282"/>
  </r>
  <r>
    <n v="2011"/>
    <s v="City of Cocoa Beach"/>
    <x v="0"/>
    <x v="0"/>
    <s v="BR3-5, BR7"/>
    <n v="0.59"/>
    <n v="0.64"/>
    <n v="0.20925737332441999"/>
    <n v="9.857012289577165"/>
    <n v="1.6661938376989656"/>
    <n v="2.0626525005434448"/>
    <n v="0.348663345926220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6.57385044367543"/>
    <n v="846.83454517248356"/>
  </r>
  <r>
    <n v="2012"/>
    <s v="City of Cocoa Beach"/>
    <x v="0"/>
    <x v="0"/>
    <s v="BR3-5, BR7"/>
    <n v="0.59"/>
    <n v="0.64"/>
    <n v="3.9689739802229798E-2"/>
    <n v="9.857012289577165"/>
    <n v="1.6661938376989656"/>
    <n v="0.39122225300069907"/>
    <n v="6.6130799878350646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7.344799746188926"/>
    <n v="160.61867842203856"/>
  </r>
  <r>
    <n v="2013"/>
    <s v="City of Cocoa Beach"/>
    <x v="0"/>
    <x v="0"/>
    <s v="BR3-5, BR7"/>
    <n v="0.59"/>
    <n v="0.64"/>
    <n v="2.14226439455673E-2"/>
    <n v="10.031727283422333"/>
    <n v="1.773785451092561"/>
    <n v="0.21490612175178972"/>
    <n v="3.7999174154583412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9.692639660031766"/>
    <n v="86.694364235907472"/>
  </r>
  <r>
    <n v="2014"/>
    <s v="City of Cocoa Beach"/>
    <x v="0"/>
    <x v="0"/>
    <s v="BR3-5, BR7"/>
    <n v="0.59"/>
    <n v="0.64"/>
    <n v="1.7820015223291401E-3"/>
    <n v="10.031727283422333"/>
    <n v="1.773785451092561"/>
    <n v="1.7876553290649366E-2"/>
    <n v="3.1608883741322241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21473152163"/>
    <n v="7.2115043053642509"/>
  </r>
  <r>
    <n v="2015"/>
    <s v="City of Cocoa Beach"/>
    <x v="0"/>
    <x v="0"/>
    <s v="BR3-5, BR7"/>
    <n v="0.59"/>
    <n v="0.64"/>
    <n v="7.1060520351347804E-3"/>
    <n v="10.031727283422333"/>
    <n v="1.773785451092561"/>
    <n v="7.1285976078280369E-2"/>
    <n v="1.260461171462875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1.809163571801456"/>
    <n v="28.757172316293762"/>
  </r>
  <r>
    <n v="2016"/>
    <s v="City of Cocoa Beach"/>
    <x v="0"/>
    <x v="0"/>
    <s v="BR3-5, BR7"/>
    <n v="0.59"/>
    <n v="0.64"/>
    <n v="2.0014831059563299E-2"/>
    <n v="10.031727283422333"/>
    <n v="1.773785451092561"/>
    <n v="0.20078332681330988"/>
    <n v="3.550201613952888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650098420916123"/>
    <n v="80.997147616644767"/>
  </r>
  <r>
    <n v="2017"/>
    <s v="City of Cocoa Beach"/>
    <x v="0"/>
    <x v="0"/>
    <s v="BR3-5, BR7"/>
    <n v="0.59"/>
    <n v="0.64"/>
    <n v="2.2293300672199999E-2"/>
    <n v="10.031727283422333"/>
    <n v="1.773785451092561"/>
    <n v="0.22364031259084616"/>
    <n v="3.954353238918036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613664251293592"/>
    <n v="90.217787001786803"/>
  </r>
  <r>
    <n v="2018"/>
    <s v="City of Cocoa Beach"/>
    <x v="0"/>
    <x v="0"/>
    <s v="BR3-5, BR7"/>
    <n v="0.59"/>
    <n v="0.64"/>
    <n v="9.9892689761755596E-2"/>
    <n v="10.031727283422333"/>
    <n v="1.773785451092561"/>
    <n v="1.0020962212974462"/>
    <n v="0.17718819976990491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037569843530619"/>
    <n v="404.25137311317155"/>
  </r>
  <r>
    <n v="2019"/>
    <s v="City of Cocoa Beach"/>
    <x v="0"/>
    <x v="0"/>
    <s v="BR3-5, BR7"/>
    <n v="0.59"/>
    <n v="0.64"/>
    <n v="0.23450344582101501"/>
    <n v="10.031727283422333"/>
    <n v="1.773785451092561"/>
    <n v="2.3524746154992271"/>
    <n v="0.4159588004283890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4.03578729259563"/>
    <n v="949.00177579570425"/>
  </r>
  <r>
    <n v="2020"/>
    <s v="City of Cocoa Beach"/>
    <x v="0"/>
    <x v="0"/>
    <s v="BR3-5, BR7"/>
    <n v="0.59"/>
    <n v="0.64"/>
    <n v="0.322352835585902"/>
    <n v="9.7984706664496439"/>
    <n v="1.7632746418069205"/>
    <n v="3.1585648037353256"/>
    <n v="0.5683965807031764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7.45818677263264"/>
    <n v="1304.5156429696578"/>
  </r>
  <r>
    <n v="2021"/>
    <s v="City of Cocoa Beach"/>
    <x v="0"/>
    <x v="0"/>
    <s v="BR3-5, BR7"/>
    <n v="0.59"/>
    <n v="0.64"/>
    <n v="0.24969591087646101"/>
    <n v="9.7984706664496439"/>
    <n v="1.7632746418069205"/>
    <n v="2.4466380582554277"/>
    <n v="0.4402824678113445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8.4731123915335"/>
    <n v="1010.4835005774243"/>
  </r>
  <r>
    <n v="2022"/>
    <s v="City of Cocoa Beach"/>
    <x v="0"/>
    <x v="0"/>
    <s v="BR3-5, BR7"/>
    <n v="0.59"/>
    <n v="0.64"/>
    <n v="4.5714707297604497E-2"/>
    <n v="9.7984706664496439"/>
    <n v="1.7632746418069205"/>
    <n v="0.44793421848090914"/>
    <n v="8.060758413549178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4.500755010859159"/>
    <n v="185.00085682544699"/>
  </r>
  <r>
    <n v="2023"/>
    <s v="City of Cocoa Beach"/>
    <x v="0"/>
    <x v="0"/>
    <s v="BR3-5, BR7"/>
    <n v="0.59"/>
    <n v="0.64"/>
    <n v="8.0992049728849894E-2"/>
    <n v="10.819489665290662"/>
    <n v="2.0842022104801261"/>
    <n v="0.87629264501199877"/>
    <n v="0.1688038090761852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139974430075"/>
    <n v="327.76319660853659"/>
  </r>
  <r>
    <n v="2024"/>
    <s v="City of Cocoa Beach"/>
    <x v="0"/>
    <x v="0"/>
    <s v="BR3-5, BR7"/>
    <n v="0.59"/>
    <n v="0.64"/>
    <n v="9.4845399117666707E-2"/>
    <n v="10.819489665290662"/>
    <n v="2.0842022104801261"/>
    <n v="1.0261788155539631"/>
    <n v="0.1976769904949107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7.699532965888778"/>
    <n v="383.82571255442082"/>
  </r>
  <r>
    <n v="2025"/>
    <s v="City of Cocoa Beach"/>
    <x v="0"/>
    <x v="0"/>
    <s v="BR3-5, BR7"/>
    <n v="0.59"/>
    <n v="0.64"/>
    <n v="6.0497481166575398E-2"/>
    <n v="10.819489665290662"/>
    <n v="2.0842022104801261"/>
    <n v="0.65455187225787903"/>
    <n v="0.1260889839758562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0.655904590743347"/>
    <n v="244.82462019797887"/>
  </r>
  <r>
    <n v="2026"/>
    <s v="City of Cocoa Beach"/>
    <x v="0"/>
    <x v="0"/>
    <s v="BR3-5, BR7"/>
    <n v="0.59"/>
    <n v="0.64"/>
    <n v="2.9864314991541501E-2"/>
    <n v="10.819489665290662"/>
    <n v="2.0842022104801261"/>
    <n v="0.32311664741196827"/>
    <n v="6.2243271319845563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205147946068905"/>
    <n v="120.85659492409633"/>
  </r>
  <r>
    <n v="2027"/>
    <s v="City of Cocoa Beach"/>
    <x v="0"/>
    <x v="0"/>
    <s v="BR3-5, BR7"/>
    <n v="0.59"/>
    <n v="0.64"/>
    <n v="0.290734184488604"/>
    <n v="10.819489665290662"/>
    <n v="2.0842022104801261"/>
    <n v="3.1455955044211596"/>
    <n v="0.6059488299732852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136670369108"/>
    <n v="1176.5595017089345"/>
  </r>
  <r>
    <n v="2028"/>
    <s v="City of Cocoa Beach"/>
    <x v="0"/>
    <x v="0"/>
    <s v="BR3-5, BR7"/>
    <n v="0.59"/>
    <n v="0.64"/>
    <n v="3.9761594965717802E-2"/>
    <n v="8.8277531000026919"/>
    <n v="1.4137729276198452"/>
    <n v="0.35100554321966676"/>
    <n v="5.6213866521517351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40266485247392"/>
    <n v="160.90946595188248"/>
  </r>
  <r>
    <n v="2029"/>
    <s v="City of Cocoa Beach"/>
    <x v="0"/>
    <x v="0"/>
    <s v="BR3-5, BR7"/>
    <n v="0.59"/>
    <n v="0.64"/>
    <n v="4.2594579898984604E-3"/>
    <n v="8.8277531000026919"/>
    <n v="1.4137729276198452"/>
    <n v="3.7601443474657367E-2"/>
    <n v="6.0219063924524877E-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379255040381523"/>
    <n v="17.237414922363584"/>
  </r>
  <r>
    <n v="2030"/>
    <s v="City of Cocoa Beach"/>
    <x v="0"/>
    <x v="0"/>
    <s v="BR3-5, BR7"/>
    <n v="0.59"/>
    <n v="0.64"/>
    <n v="2.5181866785054401E-3"/>
    <n v="8.8277531000026919"/>
    <n v="1.4137729276198452"/>
    <n v="2.222993025756188E-2"/>
    <n v="3.5601441527639299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907483710555312"/>
    <n v="10.19073993271185"/>
  </r>
  <r>
    <n v="2031"/>
    <s v="City of Cocoa Beach"/>
    <x v="0"/>
    <x v="0"/>
    <s v="BR3-5, BR7"/>
    <n v="0.59"/>
    <n v="0.64"/>
    <n v="4.9370682944401402E-4"/>
    <n v="8.8277531000026919"/>
    <n v="1.4137729276198452"/>
    <n v="4.3583219941168948E-3"/>
    <n v="6.9798934964897523E-4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.865430861626798"/>
    <n v="1.9979606535182488"/>
  </r>
  <r>
    <n v="2032"/>
    <s v="City of Cocoa Beach"/>
    <x v="0"/>
    <x v="0"/>
    <s v="BR3-5, BR7"/>
    <n v="0.59"/>
    <n v="0.64"/>
    <n v="0.171806173368931"/>
    <n v="8.8277531000026919"/>
    <n v="1.4137729276198452"/>
    <n v="1.5166624795571806"/>
    <n v="0.2428949167069562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1.64232106226378"/>
    <n v="695.27491610602556"/>
  </r>
  <r>
    <n v="2033"/>
    <s v="City of Cocoa Beach"/>
    <x v="0"/>
    <x v="0"/>
    <s v="BR3-5, BR7"/>
    <n v="0.59"/>
    <n v="0.64"/>
    <n v="3.6442453389565698E-3"/>
    <n v="8.8277531000026919"/>
    <n v="1.4137729276198452"/>
    <n v="3.217049808814422E-2"/>
    <n v="5.152135401821605E-3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7.699844522644128"/>
    <n v="14.747737654757668"/>
  </r>
  <r>
    <n v="2034"/>
    <s v="City of Cocoa Beach"/>
    <x v="0"/>
    <x v="0"/>
    <s v="BR3-5, BR7"/>
    <n v="0.59"/>
    <n v="0.64"/>
    <n v="1.15295173855161E-3"/>
    <n v="8.8277531000026919"/>
    <n v="1.4137729276198452"/>
    <n v="1.0177973284152469E-2"/>
    <n v="1.6300119548165E-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.7123526816750356"/>
    <n v="4.6658301478748321"/>
  </r>
  <r>
    <n v="2035"/>
    <s v="City of Cocoa Beach"/>
    <x v="0"/>
    <x v="0"/>
    <s v="BR3-5, BR7"/>
    <n v="0.59"/>
    <n v="0.64"/>
    <n v="0.39412713671188199"/>
    <n v="8.8277531000026919"/>
    <n v="1.4137729276198452"/>
    <n v="3.4792570529035007"/>
    <n v="0.5572062759235844"/>
    <x v="26"/>
    <s v="Electrical power faciliti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1.40754176668062"/>
    <n v="1594.9759344446013"/>
  </r>
  <r>
    <n v="2036"/>
    <s v="City of Cocoa Beach"/>
    <x v="0"/>
    <x v="0"/>
    <s v="BR3-5, BR7"/>
    <n v="0.59"/>
    <n v="0.64"/>
    <n v="0.120667949398036"/>
    <n v="10.783414843210538"/>
    <n v="2.0681531183242949"/>
    <n v="1.3012125566385595"/>
    <n v="0.249559795829346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7.83051472255261"/>
    <n v="488.32586599927947"/>
  </r>
  <r>
    <n v="2037"/>
    <s v="City of Cocoa Beach"/>
    <x v="0"/>
    <x v="0"/>
    <s v="BR3-5, BR7"/>
    <n v="0.59"/>
    <n v="0.64"/>
    <n v="2.14738939735321E-2"/>
    <n v="10.783414843210538"/>
    <n v="2.0681531183242949"/>
    <n v="0.23156190701571536"/>
    <n v="4.4411300783925696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9.710902826947262"/>
    <n v="86.901765740725025"/>
  </r>
  <r>
    <n v="2038"/>
    <s v="City of Cocoa Beach"/>
    <x v="0"/>
    <x v="0"/>
    <s v="BR3-5, BR7"/>
    <n v="0.59"/>
    <n v="0.64"/>
    <n v="1.2115922724329599E-2"/>
    <n v="10.783414843210538"/>
    <n v="2.0681531183242949"/>
    <n v="0.13065102094472766"/>
    <n v="2.505758336369844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4.770364660876226"/>
    <n v="49.031399690255242"/>
  </r>
  <r>
    <n v="2039"/>
    <s v="City of Cocoa Beach"/>
    <x v="0"/>
    <x v="0"/>
    <s v="BR3-5, BR7"/>
    <n v="0.59"/>
    <n v="0.64"/>
    <n v="0.23563299685531"/>
    <n v="10.783414843210538"/>
    <n v="2.0681531183242949"/>
    <n v="2.540928355839732"/>
    <n v="0.4873251172264081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3.53624747038062"/>
    <n v="953.57290665326923"/>
  </r>
  <r>
    <n v="2040"/>
    <s v="City of Cocoa Beach"/>
    <x v="0"/>
    <x v="0"/>
    <s v="BR3-5, BR7"/>
    <n v="0.59"/>
    <n v="0.64"/>
    <n v="0.165102594232234"/>
    <n v="10.697488590269964"/>
    <n v="2.0287047202753659"/>
    <n v="1.7661831180232948"/>
    <n v="0.3349444122486415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69775474594982"/>
    <n v="668.14649382361881"/>
  </r>
  <r>
    <n v="2041"/>
    <s v="City of Cocoa Beach"/>
    <x v="0"/>
    <x v="0"/>
    <s v="BR3-5, BR7"/>
    <n v="0.59"/>
    <n v="0.64"/>
    <n v="4.6923896220854203E-2"/>
    <n v="10.697488590269964"/>
    <n v="2.0287047202753659"/>
    <n v="0.50196784443359976"/>
    <n v="9.519472975695832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3.436739775721506"/>
    <n v="189.89427078539478"/>
  </r>
  <r>
    <n v="2042"/>
    <s v="City of Cocoa Beach"/>
    <x v="0"/>
    <x v="0"/>
    <s v="BR3-5, BR7"/>
    <n v="0.59"/>
    <n v="0.64"/>
    <n v="3.3324920578064902E-2"/>
    <n v="10.697488590269964"/>
    <n v="2.0287047202753659"/>
    <n v="0.35649295765550204"/>
    <n v="6.7606423679521938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9.442258634536543"/>
    <n v="134.86116886731168"/>
  </r>
  <r>
    <n v="2043"/>
    <s v="City of Cocoa Beach"/>
    <x v="0"/>
    <x v="0"/>
    <s v="BR3-5, BR7"/>
    <n v="0.59"/>
    <n v="0.64"/>
    <n v="0.16249487709475099"/>
    <n v="10.697488590269964"/>
    <n v="2.0287047202753659"/>
    <n v="1.7382870936984189"/>
    <n v="0.32965412418268675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64319643769086"/>
    <n v="657.59343697799"/>
  </r>
  <r>
    <n v="2044"/>
    <s v="City of Cocoa Beach"/>
    <x v="0"/>
    <x v="0"/>
    <s v="BR3-5, BR7"/>
    <n v="0.59"/>
    <n v="0.64"/>
    <n v="2.9163504374447102E-2"/>
    <n v="10.697488590269964"/>
    <n v="2.0287047202753659"/>
    <n v="0.31197625529793604"/>
    <n v="5.9164138984212113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5.97475649414821"/>
    <n v="118.0205149774218"/>
  </r>
  <r>
    <n v="2045"/>
    <s v="City of Cocoa Beach"/>
    <x v="0"/>
    <x v="0"/>
    <s v="BR3-5, BR7"/>
    <n v="0.59"/>
    <n v="0.64"/>
    <n v="9.8216453571021694E-3"/>
    <n v="10.697488590269964"/>
    <n v="2.0287047202753659"/>
    <n v="0.10506693914527843"/>
    <n v="1.9925218296823803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5.784262870568824"/>
    <n v="39.746788591924059"/>
  </r>
  <r>
    <n v="2046"/>
    <s v="City of Cocoa Beach"/>
    <x v="0"/>
    <x v="0"/>
    <s v="BR3-5, BR7"/>
    <n v="0.59"/>
    <n v="0.64"/>
    <n v="0.15753857082910899"/>
    <n v="10.697488590269964"/>
    <n v="2.0287047202753659"/>
    <n v="1.6852670639718301"/>
    <n v="0.31959924226644848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23103024893774"/>
    <n v="637.53597713549527"/>
  </r>
  <r>
    <n v="2047"/>
    <s v="City of Cocoa Beach"/>
    <x v="0"/>
    <x v="0"/>
    <s v="BR3-5, BR7"/>
    <n v="0.59"/>
    <n v="0.64"/>
    <n v="1.3393445073405501E-2"/>
    <n v="10.697488590269964"/>
    <n v="2.0287047202753659"/>
    <n v="0.14327622585716282"/>
    <n v="2.717134524116658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5.983142069718014"/>
    <n v="54.20134921337268"/>
  </r>
  <r>
    <n v="2048"/>
    <s v="City of Cocoa Beach"/>
    <x v="0"/>
    <x v="0"/>
    <s v="BR3-5, BR7"/>
    <n v="0.59"/>
    <n v="0.64"/>
    <n v="0.13168449109879099"/>
    <n v="10.166426442807229"/>
    <n v="1.7942524906450434"/>
    <n v="1.3387606924143618"/>
    <n v="0.236275226133330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02104979409961"/>
    <n v="532.90822853361772"/>
  </r>
  <r>
    <n v="2049"/>
    <s v="City of Cocoa Beach"/>
    <x v="0"/>
    <x v="0"/>
    <s v="BR3-5, BR7"/>
    <n v="0.59"/>
    <n v="0.64"/>
    <n v="0.19344599247852501"/>
    <n v="10.166426442807229"/>
    <n v="1.7942524906450434"/>
    <n v="1.9666544531887649"/>
    <n v="0.34709095380989585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19743325199045"/>
    <n v="782.8481570492612"/>
  </r>
  <r>
    <n v="2050"/>
    <s v="City of Cocoa Beach"/>
    <x v="0"/>
    <x v="0"/>
    <s v="BR3-5, BR7"/>
    <n v="0.59"/>
    <n v="0.64"/>
    <n v="0.17944930199602899"/>
    <n v="10.166426442807229"/>
    <n v="1.7942524906450434"/>
    <n v="1.8243581289557291"/>
    <n v="0.32197735705088959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4.46245369321161"/>
    <n v="726.2055602778255"/>
  </r>
  <r>
    <n v="2051"/>
    <s v="City of Cocoa Beach"/>
    <x v="0"/>
    <x v="0"/>
    <s v="BR3-5, BR7"/>
    <n v="0.59"/>
    <n v="0.64"/>
    <n v="9.8661747822522905E-2"/>
    <n v="10.166426442807229"/>
    <n v="1.7942524906450434"/>
    <n v="1.0030374019564754"/>
    <n v="0.1770240867619549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0.230066663076016"/>
    <n v="399.26992782078599"/>
  </r>
  <r>
    <n v="2052"/>
    <s v="City of Cocoa Beach"/>
    <x v="0"/>
    <x v="0"/>
    <s v="BR3-5, BR7"/>
    <n v="0.59"/>
    <n v="0.64"/>
    <n v="1.45219203180728E-2"/>
    <n v="10.166426442807229"/>
    <n v="1.7942524906450434"/>
    <n v="0.14763603472199488"/>
    <n v="2.6055991699650984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354642361615703"/>
    <n v="58.768126504774017"/>
  </r>
  <r>
    <n v="2053"/>
    <s v="City of Cocoa Beach"/>
    <x v="0"/>
    <x v="0"/>
    <s v="BR3-5, BR7"/>
    <n v="0.59"/>
    <n v="0.64"/>
    <n v="0.16896220916309601"/>
    <n v="9.5740476763338478"/>
    <n v="1.6444983809815388"/>
    <n v="1.6176522460261729"/>
    <n v="0.2778580794157755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7.53468524644686"/>
    <n v="683.7658012945692"/>
  </r>
  <r>
    <n v="2054"/>
    <s v="City of Cocoa Beach"/>
    <x v="0"/>
    <x v="0"/>
    <s v="BR3-5, BR7"/>
    <n v="0.59"/>
    <n v="0.64"/>
    <n v="4.1227968218103199E-2"/>
    <n v="9.5740476763338478"/>
    <n v="1.6444983809815388"/>
    <n v="0.39471853331849666"/>
    <n v="6.779932698582905E-2"/>
    <x v="21"/>
    <s v="Institutional (Educational,religious,health and military facilities)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28148413054257"/>
    <n v="166.84366796593417"/>
  </r>
  <r>
    <n v="2055"/>
    <s v="City of Cocoa Beach"/>
    <x v="0"/>
    <x v="0"/>
    <s v="BR3-5, BR7"/>
    <n v="0.59"/>
    <n v="0.64"/>
    <n v="2.64045069732283E-3"/>
    <n v="9.5740476763338478"/>
    <n v="1.6444983809815388"/>
    <n v="2.5279800863177729E-2"/>
    <n v="4.3422168968089694E-3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.84086124970932"/>
    <n v="10.685524862491469"/>
  </r>
  <r>
    <n v="2056"/>
    <s v="City of Cocoa Beach"/>
    <x v="0"/>
    <x v="0"/>
    <s v="BR3-5, BR7"/>
    <n v="0.59"/>
    <n v="0.64"/>
    <n v="3.45679443283382E-2"/>
    <n v="9.5740476763338478"/>
    <n v="1.6444983809815388"/>
    <n v="0.33095514707236418"/>
    <n v="5.6846928481812137E-2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9.83455101527359"/>
    <n v="139.89150751430111"/>
  </r>
  <r>
    <n v="2057"/>
    <s v="City of Cocoa Beach"/>
    <x v="0"/>
    <x v="0"/>
    <s v="BR3-5, BR7"/>
    <n v="0.59"/>
    <n v="0.64"/>
    <n v="4.6038536970372601E-3"/>
    <n v="9.5740476763338478"/>
    <n v="1.6444983809815388"/>
    <n v="4.4077514790300573E-2"/>
    <n v="7.5710299510536464E-3"/>
    <x v="27"/>
    <s v="Religiou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5.326171900348825"/>
    <n v="18.631134901645229"/>
  </r>
  <r>
    <n v="2058"/>
    <s v="City of Cocoa Beach"/>
    <x v="0"/>
    <x v="0"/>
    <s v="BR3-5, BR7"/>
    <n v="0.59"/>
    <n v="0.64"/>
    <n v="0.184932859324584"/>
    <n v="9.5740476763338478"/>
    <n v="1.6444983809815388"/>
    <n v="1.7705560120943078"/>
    <n v="0.3041217877495650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9.0974967383809"/>
    <n v="748.3967294704903"/>
  </r>
  <r>
    <n v="2059"/>
    <s v="City of Cocoa Beach"/>
    <x v="0"/>
    <x v="0"/>
    <s v="BR3-5, BR7"/>
    <n v="0.59"/>
    <n v="0.64"/>
    <n v="7.2023738425407102E-2"/>
    <n v="10.473616096886458"/>
    <n v="1.9631195625027276"/>
    <n v="0.75434898613028356"/>
    <n v="0.14139120986749609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9.02018933939181"/>
    <n v="291.46972841211635"/>
  </r>
  <r>
    <n v="2060"/>
    <s v="City of Cocoa Beach"/>
    <x v="0"/>
    <x v="0"/>
    <s v="BR3-5, BR7"/>
    <n v="0.59"/>
    <n v="0.64"/>
    <n v="0.26825975658981399"/>
    <n v="10.473616096886458"/>
    <n v="1.9631195625027276"/>
    <n v="2.8096497047659188"/>
    <n v="0.526625975993683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2.67108463343661"/>
    <n v="1085.6087188269505"/>
  </r>
  <r>
    <n v="2061"/>
    <s v="City of Cocoa Beach"/>
    <x v="0"/>
    <x v="0"/>
    <s v="BR3-5, BR7"/>
    <n v="0.59"/>
    <n v="0.64"/>
    <n v="0.27747995885981303"/>
    <n v="10.473616096886458"/>
    <n v="1.9631195625027276"/>
    <n v="2.90621856367753"/>
    <n v="0.544726335440151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6.59344407054738"/>
    <n v="1122.9215535991236"/>
  </r>
  <r>
    <n v="2062"/>
    <s v="City of Cocoa Beach"/>
    <x v="0"/>
    <x v="0"/>
    <s v="BR3-5, BR7"/>
    <n v="0.59"/>
    <n v="0.64"/>
    <n v="0.158750859528247"/>
    <n v="10.616176695976824"/>
    <n v="1.4609154247825398"/>
    <n v="1.685327175390066"/>
    <n v="0.23192157938230226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72906475822629"/>
    <n v="642.44193544340601"/>
  </r>
  <r>
    <n v="2063"/>
    <s v="City of Cocoa Beach"/>
    <x v="0"/>
    <x v="0"/>
    <s v="BR3-5, BR7"/>
    <n v="0.59"/>
    <n v="0.64"/>
    <n v="0.20864020074227299"/>
    <n v="10.616176695976824"/>
    <n v="1.4609154247825398"/>
    <n v="2.214961236964045"/>
    <n v="0.3048056874941121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3.82132579994033"/>
    <n v="844.33693634469103"/>
  </r>
  <r>
    <n v="2064"/>
    <s v="City of Cocoa Beach"/>
    <x v="0"/>
    <x v="0"/>
    <s v="BR3-5, BR7"/>
    <n v="0.59"/>
    <n v="0.64"/>
    <n v="7.6845965668834504E-2"/>
    <n v="10.044241172283369"/>
    <n v="1.7282402188056998"/>
    <n v="0.77185941229478183"/>
    <n v="0.13280828852184184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39408124000217"/>
    <n v="310.98458970245269"/>
  </r>
  <r>
    <n v="2065"/>
    <s v="City of Cocoa Beach"/>
    <x v="0"/>
    <x v="0"/>
    <s v="BR3-5, BR7"/>
    <n v="0.59"/>
    <n v="0.64"/>
    <n v="0.106431467777549"/>
    <n v="10.044241172283369"/>
    <n v="1.7282402188056998"/>
    <n v="1.0690233306778083"/>
    <n v="0.1839391431596830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17342606793437"/>
    <n v="430.71286892103348"/>
  </r>
  <r>
    <n v="2066"/>
    <s v="City of Cocoa Beach"/>
    <x v="0"/>
    <x v="0"/>
    <s v="BR3-5, BR7"/>
    <n v="0.59"/>
    <n v="0.64"/>
    <n v="2.2566343758212599E-2"/>
    <n v="10.044241172283369"/>
    <n v="1.7282402188056998"/>
    <n v="0.2266617990841388"/>
    <n v="3.900006287433797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475400076138129"/>
    <n v="91.322753168008632"/>
  </r>
  <r>
    <n v="2067"/>
    <s v="City of Cocoa Beach"/>
    <x v="0"/>
    <x v="0"/>
    <s v="BR3-5, BR7"/>
    <n v="0.59"/>
    <n v="0.64"/>
    <n v="2.9127989770679701E-2"/>
    <n v="10.044241172283369"/>
    <n v="1.7282402188056998"/>
    <n v="0.29256855412050986"/>
    <n v="5.034016341464966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7.571021220058086"/>
    <n v="117.8767924750768"/>
  </r>
  <r>
    <n v="2068"/>
    <s v="City of Cocoa Beach"/>
    <x v="0"/>
    <x v="0"/>
    <s v="BR3-5, BR7"/>
    <n v="0.59"/>
    <n v="0.64"/>
    <n v="0.22707767609080401"/>
    <n v="10.793201768441453"/>
    <n v="2.073845959965861"/>
    <n v="2.4508951751568411"/>
    <n v="0.4709241211593502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7.86890594168196"/>
    <n v="918.95075187173575"/>
  </r>
  <r>
    <n v="2069"/>
    <s v="City of Cocoa Beach"/>
    <x v="0"/>
    <x v="0"/>
    <s v="BR3-5, BR7"/>
    <n v="0.59"/>
    <n v="0.64"/>
    <n v="4.4048931620718499E-3"/>
    <n v="10.793201768441453"/>
    <n v="2.073845959965861"/>
    <n v="4.7542900666669552E-2"/>
    <n v="9.1350698882439515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568495608488984"/>
    <n v="17.825970182916315"/>
  </r>
  <r>
    <n v="2070"/>
    <s v="City of Cocoa Beach"/>
    <x v="0"/>
    <x v="0"/>
    <s v="BR3-5, BR7"/>
    <n v="0.59"/>
    <n v="0.64"/>
    <n v="1.1054118150496501E-3"/>
    <n v="10.793201768441453"/>
    <n v="2.073845959965861"/>
    <n v="1.1930932757049959E-2"/>
    <n v="2.2924538267392464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.199146611669399"/>
    <n v="4.4734429031305147"/>
  </r>
  <r>
    <n v="2071"/>
    <s v="City of Cocoa Beach"/>
    <x v="0"/>
    <x v="0"/>
    <s v="BR3-5, BR7"/>
    <n v="0.59"/>
    <n v="0.64"/>
    <n v="7.8460024667061905E-3"/>
    <n v="10.793201768441453"/>
    <n v="2.073845959965861"/>
    <n v="8.4683487698849258E-2"/>
    <n v="1.627140051746081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4.060626698177998"/>
    <n v="31.751645472556177"/>
  </r>
  <r>
    <n v="2072"/>
    <s v="City of Cocoa Beach"/>
    <x v="0"/>
    <x v="0"/>
    <s v="BR3-5, BR7"/>
    <n v="0.59"/>
    <n v="0.64"/>
    <n v="0.37732947017930901"/>
    <n v="10.793201768441453"/>
    <n v="2.073845959965861"/>
    <n v="4.072593104824394"/>
    <n v="0.7825231973074188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1.10756825384422"/>
    <n v="1526.9981897559258"/>
  </r>
  <r>
    <n v="2073"/>
    <s v="City of Cocoa Beach"/>
    <x v="0"/>
    <x v="0"/>
    <s v="BR3-5, BR7"/>
    <n v="0.59"/>
    <n v="0.64"/>
    <n v="0.117535595916319"/>
    <n v="10.115799686661761"/>
    <n v="1.7613689011664726"/>
    <n v="1.1889665443419031"/>
    <n v="0.20702354342707335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9.72537165608779"/>
    <n v="475.64968119456501"/>
  </r>
  <r>
    <n v="2074"/>
    <s v="City of Cocoa Beach"/>
    <x v="0"/>
    <x v="0"/>
    <s v="BR3-5, BR7"/>
    <n v="0.59"/>
    <n v="0.64"/>
    <n v="0.15995870952293301"/>
    <n v="10.115799686661761"/>
    <n v="1.7613689011664726"/>
    <n v="1.6181102636709055"/>
    <n v="0.2817462964244155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54.4167735654064"/>
    <n v="647.32993095169695"/>
  </r>
  <r>
    <n v="2075"/>
    <s v="City of Cocoa Beach"/>
    <x v="0"/>
    <x v="0"/>
    <s v="BR3-5, BR7"/>
    <n v="0.59"/>
    <n v="0.64"/>
    <n v="1.9071647704174698E-2"/>
    <n v="10.115799686661761"/>
    <n v="1.7613689011664726"/>
    <n v="0.1929249678700139"/>
    <n v="3.3592207160136271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8.620720084181997"/>
    <n v="77.180219997389628"/>
  </r>
  <r>
    <n v="2076"/>
    <s v="City of Cocoa Beach"/>
    <x v="0"/>
    <x v="0"/>
    <s v="BR3-5, BR7"/>
    <n v="0.59"/>
    <n v="0.64"/>
    <n v="2.8283456333447098E-2"/>
    <n v="10.115799686661761"/>
    <n v="1.7613689011664726"/>
    <n v="0.28610977871559579"/>
    <n v="4.9817600403233624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938618089237792"/>
    <n v="114.45908691068016"/>
  </r>
  <r>
    <n v="2077"/>
    <s v="City of Cocoa Beach"/>
    <x v="0"/>
    <x v="0"/>
    <s v="BR3-5, BR7"/>
    <n v="0.59"/>
    <n v="0.64"/>
    <n v="7.6021603708691695E-4"/>
    <n v="10.115799686661761"/>
    <n v="1.7613689011664726"/>
    <n v="7.6901931497590807E-3"/>
    <n v="1.3390208858929133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479111913805767"/>
    <n v="3.0764851520966676"/>
  </r>
  <r>
    <n v="2078"/>
    <s v="City of Cocoa Beach"/>
    <x v="0"/>
    <x v="0"/>
    <s v="BR3-5, BR7"/>
    <n v="0.59"/>
    <n v="0.64"/>
    <n v="1.17878658940364E-2"/>
    <n v="10.115799686661761"/>
    <n v="1.7613689011664726"/>
    <n v="0.11924369011730428"/>
    <n v="2.0762780396876634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791296216155537"/>
    <n v="47.703800799670944"/>
  </r>
  <r>
    <n v="2079"/>
    <s v="City of Cocoa Beach"/>
    <x v="0"/>
    <x v="0"/>
    <s v="BR3-5, BR7"/>
    <n v="0.59"/>
    <n v="0.64"/>
    <n v="2.0027351243211999E-3"/>
    <n v="10.115799686661761"/>
    <n v="1.7613689011664726"/>
    <n v="2.0259267343074896E-2"/>
    <n v="3.5275553652531306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4.061875147790701"/>
    <n v="8.1047815002253181"/>
  </r>
  <r>
    <n v="2080"/>
    <s v="City of Cocoa Beach"/>
    <x v="0"/>
    <x v="0"/>
    <s v="BR3-5, BR7"/>
    <n v="0.59"/>
    <n v="0.64"/>
    <n v="8.0705658611460798E-2"/>
    <n v="10.115799686661761"/>
    <n v="1.7613689011664726"/>
    <n v="0.81640227609364624"/>
    <n v="0.1421524372263851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4.327673876250941"/>
    <n v="326.60421287581187"/>
  </r>
  <r>
    <n v="2081"/>
    <s v="City of Cocoa Beach"/>
    <x v="0"/>
    <x v="0"/>
    <s v="BR3-5, BR7"/>
    <n v="0.59"/>
    <n v="0.64"/>
    <n v="2.99331709022552E-2"/>
    <n v="10.115799686661761"/>
    <n v="1.7613689011664726"/>
    <n v="0.3027979608338261"/>
    <n v="5.272335634053347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5.194082981560342"/>
    <n v="121.13524490858828"/>
  </r>
  <r>
    <n v="2082"/>
    <s v="City of Cocoa Beach"/>
    <x v="0"/>
    <x v="0"/>
    <s v="BR3-5, BR7"/>
    <n v="0.59"/>
    <n v="0.64"/>
    <n v="0.123942950155086"/>
    <n v="9.3461880355823084"/>
    <n v="1.6210238083604838"/>
    <n v="1.1583941178342392"/>
    <n v="0.2009144730798311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3.88031653845781"/>
    <n v="501.57932384631306"/>
  </r>
  <r>
    <n v="2083"/>
    <s v="City of Cocoa Beach"/>
    <x v="0"/>
    <x v="0"/>
    <s v="BR3-5, BR7"/>
    <n v="0.59"/>
    <n v="0.64"/>
    <n v="0.343166967826605"/>
    <n v="9.3461880355823084"/>
    <n v="1.6210238083604838"/>
    <n v="3.2073030089080747"/>
    <n v="0.5562818250898028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9.3097168604219"/>
    <n v="1388.7474477046301"/>
  </r>
  <r>
    <n v="2084"/>
    <s v="City of Cocoa Beach"/>
    <x v="0"/>
    <x v="0"/>
    <s v="BR3-5, BR7"/>
    <n v="0.59"/>
    <n v="0.64"/>
    <n v="0.289706070503434"/>
    <n v="9.4768971225364442"/>
    <n v="1.6345837971214197"/>
    <n v="2.7455146259353338"/>
    <n v="0.47354884877262887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7.83471934777575"/>
    <n v="1172.39887202509"/>
  </r>
  <r>
    <n v="2085"/>
    <s v="City of Cocoa Beach"/>
    <x v="0"/>
    <x v="0"/>
    <s v="BR3-5, BR7"/>
    <n v="0.59"/>
    <n v="0.64"/>
    <n v="1.9534043035100601E-3"/>
    <n v="9.4768971225364442"/>
    <n v="1.6345837971214197"/>
    <n v="1.8512211623084796E-2"/>
    <n v="3.1930030237447963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4708667918309"/>
    <n v="7.905146751203497"/>
  </r>
  <r>
    <n v="2086"/>
    <s v="City of Cocoa Beach"/>
    <x v="0"/>
    <x v="0"/>
    <s v="BR3-5, BR7"/>
    <n v="0.59"/>
    <n v="0.64"/>
    <n v="1.5020723628792899E-2"/>
    <n v="9.4768971225364442"/>
    <n v="1.6345837971214197"/>
    <n v="0.14234985253612262"/>
    <n v="2.455263146466372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208840583159244"/>
    <n v="60.786711886276166"/>
  </r>
  <r>
    <n v="2087"/>
    <s v="City of Cocoa Beach"/>
    <x v="0"/>
    <x v="0"/>
    <s v="BR3-5, BR7"/>
    <n v="0.59"/>
    <n v="0.64"/>
    <n v="5.7112238083082599E-2"/>
    <n v="9.4768971225364442"/>
    <n v="1.6345837971214197"/>
    <n v="0.54124680475118181"/>
    <n v="9.335473898794770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9.896371124038069"/>
    <n v="231.12502748416054"/>
  </r>
  <r>
    <n v="2088"/>
    <s v="City of Cocoa Beach"/>
    <x v="0"/>
    <x v="0"/>
    <s v="BR3-5, BR7"/>
    <n v="0.59"/>
    <n v="0.64"/>
    <n v="1.4415119217584999E-2"/>
    <n v="9.4768971225364442"/>
    <n v="1.6345837971214197"/>
    <n v="0.13661060183415108"/>
    <n v="2.3562720306638037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961476440976544"/>
    <n v="58.335917785345586"/>
  </r>
  <r>
    <n v="2089"/>
    <s v="City of Cocoa Beach"/>
    <x v="0"/>
    <x v="0"/>
    <s v="BR3-5, BR7"/>
    <n v="0.59"/>
    <n v="0.64"/>
    <n v="9.5260524833397399E-3"/>
    <n v="9.4768971225364442"/>
    <n v="1.6345837971214197"/>
    <n v="9.0277419368493525E-2"/>
    <n v="1.557113103979540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394430976930543"/>
    <n v="38.550566672322887"/>
  </r>
  <r>
    <n v="2090"/>
    <s v="City of Cocoa Beach"/>
    <x v="0"/>
    <x v="0"/>
    <s v="BR3-5, BR7"/>
    <n v="0.59"/>
    <n v="0.64"/>
    <n v="0.120875809679222"/>
    <n v="10.239611637606311"/>
    <n v="1.4718028344476619"/>
    <n v="1.2377213474964472"/>
    <n v="0.17790535930203508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4476092024549"/>
    <n v="489.1670467131587"/>
  </r>
  <r>
    <n v="2091"/>
    <s v="City of Cocoa Beach"/>
    <x v="0"/>
    <x v="0"/>
    <s v="BR3-5, BR7"/>
    <n v="0.59"/>
    <n v="0.64"/>
    <n v="3.5967703939099198E-2"/>
    <n v="10.239611637606311"/>
    <n v="1.4718028344476619"/>
    <n v="0.36829531983277852"/>
    <n v="5.2937368606140532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325457699489839"/>
    <n v="145.55613368492544"/>
  </r>
  <r>
    <n v="2092"/>
    <s v="City of Cocoa Beach"/>
    <x v="0"/>
    <x v="0"/>
    <s v="BR3-5, BR7"/>
    <n v="0.59"/>
    <n v="0.64"/>
    <n v="7.6866312004454193E-2"/>
    <n v="10.239611637606311"/>
    <n v="1.4718028344476619"/>
    <n v="0.78708118294068685"/>
    <n v="0.1131320558816940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0.90931780911964"/>
    <n v="311.06692840142767"/>
  </r>
  <r>
    <n v="2093"/>
    <s v="City of Cocoa Beach"/>
    <x v="0"/>
    <x v="0"/>
    <s v="BR3-5, BR7"/>
    <n v="0.59"/>
    <n v="0.64"/>
    <n v="4.1185282654524299E-2"/>
    <n v="10.239611637606311"/>
    <n v="1.4718028344476619"/>
    <n v="0.42172129956737237"/>
    <n v="6.061661574845699E-2"/>
    <x v="27"/>
    <s v="Religiou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7.808503847835766"/>
    <n v="166.67092561882103"/>
  </r>
  <r>
    <n v="2094"/>
    <s v="City of Cocoa Beach"/>
    <x v="0"/>
    <x v="0"/>
    <s v="BR3-5, BR7"/>
    <n v="0.59"/>
    <n v="0.64"/>
    <n v="0.20049445204230601"/>
    <n v="9.0145507135374388"/>
    <n v="1.5703112406859916"/>
    <n v="1.8073674057182674"/>
    <n v="0.3148386917372115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2.7203986416682"/>
    <n v="811.37226090297338"/>
  </r>
  <r>
    <n v="2095"/>
    <s v="City of Cocoa Beach"/>
    <x v="0"/>
    <x v="0"/>
    <s v="BR3-5, BR7"/>
    <n v="0.59"/>
    <n v="0.64"/>
    <n v="5.9933096362875505E-4"/>
    <n v="9.0145507135374388"/>
    <n v="1.5703112406859916"/>
    <n v="5.4026993658246748E-3"/>
    <n v="9.4113614907740122E-4"/>
    <x v="21"/>
    <s v="Institutional (Educational,religious,health and military facilities)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.519578815902774"/>
    <n v="2.4254063593042101"/>
  </r>
  <r>
    <n v="2096"/>
    <s v="City of Cocoa Beach"/>
    <x v="0"/>
    <x v="0"/>
    <s v="BR3-5, BR7"/>
    <n v="0.59"/>
    <n v="0.64"/>
    <n v="5.48837176385428E-2"/>
    <n v="9.0145507135374388"/>
    <n v="1.5703112406859916"/>
    <n v="0.49475205600011329"/>
    <n v="8.618451873843978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6.013868061732637"/>
    <n v="222.10652521072495"/>
  </r>
  <r>
    <n v="2097"/>
    <s v="City of Cocoa Beach"/>
    <x v="0"/>
    <x v="0"/>
    <s v="BR3-5, BR7"/>
    <n v="0.59"/>
    <n v="0.64"/>
    <n v="4.2063968907948099E-2"/>
    <n v="9.0145507135374388"/>
    <n v="1.5703112406859916"/>
    <n v="0.3791877809333602"/>
    <n v="6.605352320401695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326496863226808"/>
    <n v="170.22684272676383"/>
  </r>
  <r>
    <n v="2098"/>
    <s v="City of Cocoa Beach"/>
    <x v="0"/>
    <x v="0"/>
    <s v="BR3-5, BR7"/>
    <n v="0.59"/>
    <n v="0.64"/>
    <n v="9.3825976191614105E-2"/>
    <n v="9.0145507135374388"/>
    <n v="1.5703112406859916"/>
    <n v="0.84579902062646162"/>
    <n v="0.1473359850820278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3.26765702446221"/>
    <n v="379.7002543389832"/>
  </r>
  <r>
    <n v="2099"/>
    <s v="City of Cocoa Beach"/>
    <x v="0"/>
    <x v="0"/>
    <s v="BR3-5, BR7"/>
    <n v="0.59"/>
    <n v="0.64"/>
    <n v="1.5068303637890801E-2"/>
    <n v="9.0145507135374388"/>
    <n v="1.5703112406859916"/>
    <n v="0.13583398731074731"/>
    <n v="2.3661926580649546E-2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512930788007075"/>
    <n v="60.979261351671845"/>
  </r>
  <r>
    <n v="2100"/>
    <s v="City of Cocoa Beach"/>
    <x v="0"/>
    <x v="0"/>
    <s v="BR3-5, BR7"/>
    <n v="0.59"/>
    <n v="0.64"/>
    <n v="1.78209527512983E-3"/>
    <n v="9.4902920631084324"/>
    <n v="1.5264160001527851"/>
    <n v="1.6912604645267663E-2"/>
    <n v="2.7202187417548524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18655429219"/>
    <n v="7.2118837094878323"/>
  </r>
  <r>
    <n v="2101"/>
    <s v="City of Cocoa Beach"/>
    <x v="0"/>
    <x v="0"/>
    <s v="BR3-5, BR7"/>
    <n v="0.59"/>
    <n v="0.64"/>
    <n v="8.7389822979187307E-2"/>
    <n v="9.4902920631084324"/>
    <n v="1.5264160001527851"/>
    <n v="0.82935494341583216"/>
    <n v="0.133393224045951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342706941358642"/>
    <n v="353.65406637572306"/>
  </r>
  <r>
    <n v="2102"/>
    <s v="City of Cocoa Beach"/>
    <x v="0"/>
    <x v="0"/>
    <s v="BR3-5, BR7"/>
    <n v="0.59"/>
    <n v="0.64"/>
    <n v="7.8367061935283006E-2"/>
    <n v="9.4902920631084324"/>
    <n v="1.5264160001527851"/>
    <n v="0.74372630589354327"/>
    <n v="0.1196207372229802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1.427613759875172"/>
    <n v="317.14024789741882"/>
  </r>
  <r>
    <n v="2103"/>
    <s v="City of Cocoa Beach"/>
    <x v="0"/>
    <x v="0"/>
    <s v="BR3-5, BR7"/>
    <n v="0.59"/>
    <n v="0.64"/>
    <n v="4.32229022738446E-2"/>
    <n v="9.4902920631084324"/>
    <n v="1.5264160001527851"/>
    <n v="0.41019796639397882"/>
    <n v="6.5976129603836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64307443982814"/>
    <n v="174.91687966167564"/>
  </r>
  <r>
    <n v="2104"/>
    <s v="City of Cocoa Beach"/>
    <x v="0"/>
    <x v="0"/>
    <s v="BR3-5, BR7"/>
    <n v="0.59"/>
    <n v="0.64"/>
    <n v="3.2299464366622302E-2"/>
    <n v="9.4902920631084324"/>
    <n v="1.5264160001527851"/>
    <n v="0.30653135032120926"/>
    <n v="4.930241920557702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268589957953175"/>
    <n v="130.71129481214524"/>
  </r>
  <r>
    <n v="2105"/>
    <s v="City of Cocoa Beach"/>
    <x v="0"/>
    <x v="0"/>
    <s v="BR3-5, BR7"/>
    <n v="0.59"/>
    <n v="0.64"/>
    <n v="8.1464330977322294E-2"/>
    <n v="9.4902920631084324"/>
    <n v="1.5264160001527851"/>
    <n v="0.77312029370052016"/>
    <n v="0.1243484582455269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4.621540903479243"/>
    <n v="329.67445101209614"/>
  </r>
  <r>
    <n v="2106"/>
    <s v="City of Cocoa Beach"/>
    <x v="0"/>
    <x v="0"/>
    <s v="BR3-5, BR7"/>
    <n v="0.59"/>
    <n v="0.64"/>
    <n v="6.7302690197750106E-2"/>
    <n v="9.4902920631084324"/>
    <n v="1.5264160001527851"/>
    <n v="0.63872218660955349"/>
    <n v="0.10273190317117177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115247505331951"/>
    <n v="272.36432407156252"/>
  </r>
  <r>
    <n v="2107"/>
    <s v="City of Cocoa Beach"/>
    <x v="0"/>
    <x v="0"/>
    <s v="BR3-5, BR7"/>
    <n v="0.59"/>
    <n v="0.64"/>
    <n v="7.9827069562491498E-2"/>
    <n v="9.3118554636098292"/>
    <n v="1.3927760784021872"/>
    <n v="0.74333813384944836"/>
    <n v="0.11118123289558551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9.037354218652"/>
    <n v="323.0486891403404"/>
  </r>
  <r>
    <n v="2108"/>
    <s v="City of Cocoa Beach"/>
    <x v="0"/>
    <x v="0"/>
    <s v="BR3-5, BR7"/>
    <n v="0.59"/>
    <n v="0.64"/>
    <n v="6.13116116326226E-3"/>
    <n v="9.3118554636098292"/>
    <n v="1.3927760784021872"/>
    <n v="5.7092486576396075E-2"/>
    <n v="8.539334601020203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0.980294057542963"/>
    <n v="24.811928930317343"/>
  </r>
  <r>
    <n v="2109"/>
    <s v="City of Cocoa Beach"/>
    <x v="0"/>
    <x v="0"/>
    <s v="BR3-5, BR7"/>
    <n v="0.59"/>
    <n v="0.64"/>
    <n v="2.1872852420693999E-2"/>
    <n v="9.3118554636098292"/>
    <n v="1.3927760784021872"/>
    <n v="0.20367684031837088"/>
    <n v="3.0463985617963974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910922098000469"/>
    <n v="88.516293294892833"/>
  </r>
  <r>
    <n v="2110"/>
    <s v="City of Cocoa Beach"/>
    <x v="0"/>
    <x v="0"/>
    <s v="BR3-5, BR7"/>
    <n v="0.59"/>
    <n v="0.64"/>
    <n v="2.17187003472189E-2"/>
    <n v="9.3118554636098292"/>
    <n v="1.3927760784021872"/>
    <n v="0.20224139849075501"/>
    <n v="3.02492862975917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079834646122961"/>
    <n v="87.892461986323937"/>
  </r>
  <r>
    <n v="2111"/>
    <s v="City of Cocoa Beach"/>
    <x v="0"/>
    <x v="0"/>
    <s v="BR3-5, BR7"/>
    <n v="0.59"/>
    <n v="0.64"/>
    <n v="0.19007732604979999"/>
    <n v="9.3186513251612073"/>
    <n v="1.5543229121363284"/>
    <n v="1.7712643262770675"/>
    <n v="0.2954415429568115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61239574276337"/>
    <n v="769.2156476772534"/>
  </r>
  <r>
    <n v="2112"/>
    <s v="City of Cocoa Beach"/>
    <x v="0"/>
    <x v="0"/>
    <s v="BR3-5, BR7"/>
    <n v="0.59"/>
    <n v="0.64"/>
    <n v="1.68303647318606E-2"/>
    <n v="9.3186513251612073"/>
    <n v="1.5543229121363284"/>
    <n v="0.15683630061149922"/>
    <n v="2.6159821522342124E-2"/>
    <x v="21"/>
    <s v="Institutional (Educational,religious,health and military facilities)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96571111906917"/>
    <n v="68.110069606464705"/>
  </r>
  <r>
    <n v="2113"/>
    <s v="City of Cocoa Beach"/>
    <x v="0"/>
    <x v="0"/>
    <s v="BR3-5, BR7"/>
    <n v="0.59"/>
    <n v="0.64"/>
    <n v="0.109677044380598"/>
    <n v="9.3186513251612073"/>
    <n v="1.5543229121363284"/>
    <n v="1.0220421349570241"/>
    <n v="0.1704735430161564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043531657193185"/>
    <n v="443.84725144147433"/>
  </r>
  <r>
    <n v="2114"/>
    <s v="City of Cocoa Beach"/>
    <x v="0"/>
    <x v="0"/>
    <s v="BR3-5, BR7"/>
    <n v="0.59"/>
    <n v="0.64"/>
    <n v="3.7332531474362197E-2"/>
    <n v="9.3186513251612073"/>
    <n v="1.5543229121363284"/>
    <n v="0.34788884389518776"/>
    <n v="5.8026809038651789E-2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20098946116279"/>
    <n v="151.07939476147294"/>
  </r>
  <r>
    <n v="2115"/>
    <s v="City of Cocoa Beach"/>
    <x v="0"/>
    <x v="0"/>
    <s v="BR3-5, BR7"/>
    <n v="0.59"/>
    <n v="0.64"/>
    <n v="6.8018250828707896E-2"/>
    <n v="9.3186513251612073"/>
    <n v="1.5543229121363284"/>
    <n v="0.63383836322008624"/>
    <n v="0.10572232570649649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558258057792528"/>
    <n v="275.26009520657072"/>
  </r>
  <r>
    <n v="2116"/>
    <s v="City of Cocoa Beach"/>
    <x v="0"/>
    <x v="0"/>
    <s v="BR3-5, BR7"/>
    <n v="0.59"/>
    <n v="0.64"/>
    <n v="8.0991921828975799E-2"/>
    <n v="10.817398722311882"/>
    <n v="2.083826266050274"/>
    <n v="0.8761219117103467"/>
    <n v="0.1687730940451103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1400163030639"/>
    <n v="327.76267901610947"/>
  </r>
  <r>
    <n v="2117"/>
    <s v="City of Cocoa Beach"/>
    <x v="0"/>
    <x v="0"/>
    <s v="BR3-5, BR7"/>
    <n v="0.59"/>
    <n v="0.64"/>
    <n v="5.24426748452776E-2"/>
    <n v="10.817398722311882"/>
    <n v="2.083826266050274"/>
    <n v="0.56729332386592335"/>
    <n v="0.1092814233045234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9.219337687824009"/>
    <n v="212.22797550544669"/>
  </r>
  <r>
    <n v="2118"/>
    <s v="City of Cocoa Beach"/>
    <x v="0"/>
    <x v="0"/>
    <s v="BR3-5, BR7"/>
    <n v="0.59"/>
    <n v="0.64"/>
    <n v="7.4684193751573605E-2"/>
    <n v="10.817398722311882"/>
    <n v="2.083826266050274"/>
    <n v="0.80788870206516539"/>
    <n v="0.1556288845983168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084621902457712"/>
    <n v="302.23620913532164"/>
  </r>
  <r>
    <n v="2119"/>
    <s v="City of Cocoa Beach"/>
    <x v="0"/>
    <x v="0"/>
    <s v="BR3-5, BR7"/>
    <n v="0.59"/>
    <n v="0.64"/>
    <n v="5.2878242851678602E-2"/>
    <n v="10.817398722311882"/>
    <n v="2.083826266050274"/>
    <n v="0.57200503666184555"/>
    <n v="0.11018907135691301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333969349773724"/>
    <n v="213.99065668954236"/>
  </r>
  <r>
    <n v="2120"/>
    <s v="City of Cocoa Beach"/>
    <x v="0"/>
    <x v="0"/>
    <s v="BR3-5, BR7"/>
    <n v="0.59"/>
    <n v="0.64"/>
    <n v="5.2828926510714497E-2"/>
    <n v="10.817398722311882"/>
    <n v="2.083826266050274"/>
    <n v="0.57147156213811134"/>
    <n v="0.1100863046702665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318051620110509"/>
    <n v="213.7910805383828"/>
  </r>
  <r>
    <n v="2121"/>
    <s v="City of Cocoa Beach"/>
    <x v="0"/>
    <x v="0"/>
    <s v="BR3-5, BR7"/>
    <n v="0.59"/>
    <n v="0.64"/>
    <n v="2.97253149016584E-2"/>
    <n v="10.817398722311882"/>
    <n v="2.083826266050274"/>
    <n v="0.32155058343751791"/>
    <n v="6.19423919586913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8.658103536172575"/>
    <n v="120.29408151763872"/>
  </r>
  <r>
    <n v="2122"/>
    <s v="City of Cocoa Beach"/>
    <x v="0"/>
    <x v="0"/>
    <s v="BR3-5, BR7"/>
    <n v="0.59"/>
    <n v="0.64"/>
    <n v="0.17880890495605101"/>
    <n v="10.817398722311882"/>
    <n v="2.083826266050274"/>
    <n v="1.9342472200095728"/>
    <n v="0.37260669275110608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3723482382419"/>
    <n v="723.61396540370788"/>
  </r>
  <r>
    <n v="2123"/>
    <s v="City of Cocoa Beach"/>
    <x v="0"/>
    <x v="0"/>
    <s v="BR3-5, BR7"/>
    <n v="0.59"/>
    <n v="0.64"/>
    <n v="4.9573017818024603E-2"/>
    <n v="10.817398722311882"/>
    <n v="2.083826266050274"/>
    <n v="0.5362510996058435"/>
    <n v="0.1033015566165779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897433408659438"/>
    <n v="200.61488553462266"/>
  </r>
  <r>
    <n v="2124"/>
    <s v="City of Cocoa Beach"/>
    <x v="0"/>
    <x v="0"/>
    <s v="BR3-5, BR7"/>
    <n v="0.59"/>
    <n v="0.64"/>
    <n v="6.9281497363578207E-2"/>
    <n v="10.497267010217511"/>
    <n v="1.9375798788150129"/>
    <n v="0.72726637669316097"/>
    <n v="0.134238435265844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928245102605359"/>
    <n v="280.37227255928519"/>
  </r>
  <r>
    <n v="2125"/>
    <s v="City of Cocoa Beach"/>
    <x v="0"/>
    <x v="0"/>
    <s v="BR3-5, BR7"/>
    <n v="0.59"/>
    <n v="0.64"/>
    <n v="8.9535792768731706E-2"/>
    <n v="10.497267010217511"/>
    <n v="1.9375798788150129"/>
    <n v="0.93988112366487897"/>
    <n v="0.173482750502445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7.36536100735681"/>
    <n v="362.33849800081725"/>
  </r>
  <r>
    <n v="2126"/>
    <s v="City of Cocoa Beach"/>
    <x v="0"/>
    <x v="0"/>
    <s v="BR3-5, BR7"/>
    <n v="0.59"/>
    <n v="0.64"/>
    <n v="4.5437922310862799E-2"/>
    <n v="10.497267010217511"/>
    <n v="1.9375798788150129"/>
    <n v="0.47697400288664626"/>
    <n v="8.8039604004687522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5.985332050460997"/>
    <n v="183.88074772422721"/>
  </r>
  <r>
    <n v="2127"/>
    <s v="City of Cocoa Beach"/>
    <x v="0"/>
    <x v="0"/>
    <s v="BR3-5, BR7"/>
    <n v="0.59"/>
    <n v="0.64"/>
    <n v="0.1256453351464"/>
    <n v="10.497267010217511"/>
    <n v="1.9375798788150129"/>
    <n v="1.3189326316200276"/>
    <n v="0.24344787324663339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7.152310249685485"/>
    <n v="508.4686314818083"/>
  </r>
  <r>
    <n v="2128"/>
    <s v="City of Cocoa Beach"/>
    <x v="0"/>
    <x v="0"/>
    <s v="BR3-5, BR7"/>
    <n v="0.59"/>
    <n v="0.64"/>
    <n v="0.124106727904353"/>
    <n v="10.497267010217511"/>
    <n v="1.9375798788150129"/>
    <n v="1.3027814605764056"/>
    <n v="0.2404666988130440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336691663439666"/>
    <n v="502.24210888277923"/>
  </r>
  <r>
    <n v="2129"/>
    <s v="City of Cocoa Beach"/>
    <x v="0"/>
    <x v="0"/>
    <s v="BR3-5, BR7"/>
    <n v="0.59"/>
    <n v="0.64"/>
    <n v="0.127585712559176"/>
    <n v="10.497267010217511"/>
    <n v="1.9375798788150129"/>
    <n v="1.3393012914225322"/>
    <n v="0.247207509478935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896339005372226"/>
    <n v="516.32106027658006"/>
  </r>
  <r>
    <n v="2130"/>
    <s v="City of Cocoa Beach"/>
    <x v="0"/>
    <x v="0"/>
    <s v="BR3-5, BR7"/>
    <n v="0.59"/>
    <n v="0.64"/>
    <n v="3.60919304155893E-2"/>
    <n v="10.497267010217511"/>
    <n v="1.9375798788150129"/>
    <n v="0.37886663048663155"/>
    <n v="6.9930998160837393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516438392162492"/>
    <n v="146.05886039914168"/>
  </r>
  <r>
    <n v="2131"/>
    <s v="City of Cocoa Beach"/>
    <x v="0"/>
    <x v="0"/>
    <s v="BR3-5, BR7"/>
    <n v="0.59"/>
    <n v="0.64"/>
    <n v="7.8535245250215894E-5"/>
    <n v="10.497267010217511"/>
    <n v="1.9375798788150129"/>
    <n v="8.2440543910443278E-4"/>
    <n v="1.5216831097462062E-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.46284620852043"/>
    <n v="0.31782086162559525"/>
  </r>
  <r>
    <n v="2132"/>
    <s v="City of Cocoa Beach"/>
    <x v="0"/>
    <x v="0"/>
    <s v="BR3-5, BR7"/>
    <n v="0.59"/>
    <n v="0.64"/>
    <n v="0.162455260604493"/>
    <n v="10.606148617632556"/>
    <n v="1.9874967626948183"/>
    <n v="1.72302463768748"/>
    <n v="0.3228793045341729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31912278561816"/>
    <n v="657.43311472995708"/>
  </r>
  <r>
    <n v="2133"/>
    <s v="City of Cocoa Beach"/>
    <x v="0"/>
    <x v="0"/>
    <s v="BR3-5, BR7"/>
    <n v="0.59"/>
    <n v="0.64"/>
    <n v="8.1654622147622993E-2"/>
    <n v="10.606148617632556"/>
    <n v="1.9874967626948183"/>
    <n v="0.86604105781432028"/>
    <n v="0.1622882971774693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137881381789938"/>
    <n v="330.44453205675347"/>
  </r>
  <r>
    <n v="2134"/>
    <s v="City of Cocoa Beach"/>
    <x v="0"/>
    <x v="0"/>
    <s v="BR3-5, BR7"/>
    <n v="0.59"/>
    <n v="0.64"/>
    <n v="0.181843882417867"/>
    <n v="10.606148617632556"/>
    <n v="1.9874967626948183"/>
    <n v="1.9286632421311971"/>
    <n v="0.361414127621367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0100739470017"/>
    <n v="735.89608343689588"/>
  </r>
  <r>
    <n v="2135"/>
    <s v="City of Cocoa Beach"/>
    <x v="0"/>
    <x v="0"/>
    <s v="BR3-5, BR7"/>
    <n v="0.59"/>
    <n v="0.64"/>
    <n v="0.148567503458994"/>
    <n v="10.606148617632556"/>
    <n v="1.9874967626948183"/>
    <n v="1.5757290214367292"/>
    <n v="0.2952774321664017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21560715533613"/>
    <n v="601.23135553296515"/>
  </r>
  <r>
    <n v="2136"/>
    <s v="City of Cocoa Beach"/>
    <x v="0"/>
    <x v="0"/>
    <s v="BR3-5, BR7"/>
    <n v="0.59"/>
    <n v="0.64"/>
    <n v="1.1762684469453701E-2"/>
    <n v="10.606148617632556"/>
    <n v="1.9874967626948183"/>
    <n v="0.1247567796253443"/>
    <n v="2.337829730363984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96322757282055"/>
    <n v="47.60189518987346"/>
  </r>
  <r>
    <n v="2137"/>
    <s v="City of Cocoa Beach"/>
    <x v="0"/>
    <x v="0"/>
    <s v="BR3-5, BR7"/>
    <n v="0.59"/>
    <n v="0.64"/>
    <n v="3.1479500707563397E-2"/>
    <n v="10.606148617632556"/>
    <n v="1.9874967626948183"/>
    <n v="0.33387626291328659"/>
    <n v="6.25654057475315E-2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680621645732245"/>
    <n v="127.39301961234837"/>
  </r>
  <r>
    <n v="2138"/>
    <s v="City of Cocoa Beach"/>
    <x v="0"/>
    <x v="0"/>
    <s v="BR3-5, BR7"/>
    <n v="0.59"/>
    <n v="0.64"/>
    <n v="4.7568789721787498E-3"/>
    <n v="10.335599370375453"/>
    <n v="1.8688019530939954"/>
    <n v="4.9165195309802921E-2"/>
    <n v="8.8896647138394045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.831737918987589"/>
    <n v="19.25040621914108"/>
  </r>
  <r>
    <n v="2139"/>
    <s v="City of Cocoa Beach"/>
    <x v="0"/>
    <x v="0"/>
    <s v="BR3-5, BR7"/>
    <n v="0.59"/>
    <n v="0.64"/>
    <n v="1.78338369551153E-3"/>
    <n v="10.335599370375453"/>
    <n v="1.8688019530939954"/>
    <n v="1.8432339400466818E-2"/>
    <n v="3.3327909332879348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38679084251"/>
    <n v="7.2170977617842675"/>
  </r>
  <r>
    <n v="2140"/>
    <s v="City of Cocoa Beach"/>
    <x v="0"/>
    <x v="0"/>
    <s v="BR3-5, BR7"/>
    <n v="0.59"/>
    <n v="0.64"/>
    <n v="3.9597318982317498E-2"/>
    <n v="10.335599370375453"/>
    <n v="1.8688019530939954"/>
    <n v="0.40926202514219673"/>
    <n v="7.399954705144087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5.164818500041925"/>
    <n v="160.24466463341309"/>
  </r>
  <r>
    <n v="2141"/>
    <s v="City of Cocoa Beach"/>
    <x v="0"/>
    <x v="0"/>
    <s v="BR3-5, BR7"/>
    <n v="0.59"/>
    <n v="0.64"/>
    <n v="2.0238277908694199E-2"/>
    <n v="10.335599370375453"/>
    <n v="1.8688019530939954"/>
    <n v="0.20917473241058321"/>
    <n v="3.782133328302678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6.226804723709819"/>
    <n v="81.901404933115231"/>
  </r>
  <r>
    <n v="2142"/>
    <s v="City of Cocoa Beach"/>
    <x v="0"/>
    <x v="0"/>
    <s v="BR3-5, BR7"/>
    <n v="0.59"/>
    <n v="0.64"/>
    <n v="1.0501240177956599E-2"/>
    <n v="10.335599370375453"/>
    <n v="1.8688019530939954"/>
    <n v="0.10853661137144964"/>
    <n v="1.9624738154474429E-2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980436069745338"/>
    <n v="42.497011257328651"/>
  </r>
  <r>
    <n v="2143"/>
    <s v="City of Cocoa Beach"/>
    <x v="0"/>
    <x v="0"/>
    <s v="BR3-5, BR7"/>
    <n v="0.59"/>
    <n v="0.64"/>
    <n v="0.28208869504466"/>
    <n v="10.335599370375453"/>
    <n v="1.8688019530939954"/>
    <n v="2.9155557388936213"/>
    <n v="0.5271679042451971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3.98801853905422"/>
    <n v="1141.5724472279171"/>
  </r>
  <r>
    <n v="2144"/>
    <s v="City of Cocoa Beach"/>
    <x v="0"/>
    <x v="0"/>
    <s v="BR3-5, BR7"/>
    <n v="0.59"/>
    <n v="0.64"/>
    <n v="3.2929737127721903E-2"/>
    <n v="10.335599370375453"/>
    <n v="1.8688019530939954"/>
    <n v="0.34034857032391169"/>
    <n v="6.15391570591585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1.972603647461426"/>
    <n v="133.26191818326492"/>
  </r>
  <r>
    <n v="2145"/>
    <s v="City of Cocoa Beach"/>
    <x v="0"/>
    <x v="0"/>
    <s v="BR3-5, BR7"/>
    <n v="0.59"/>
    <n v="0.64"/>
    <n v="0.18268681015170901"/>
    <n v="8.6519783792635963"/>
    <n v="1.4197397070881477"/>
    <n v="1.5806023316092197"/>
    <n v="0.2593677183336554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61860324540152"/>
    <n v="739.30729095021434"/>
  </r>
  <r>
    <n v="2146"/>
    <s v="Natural Lands"/>
    <x v="0"/>
    <x v="0"/>
    <s v="BR3-5, BR7"/>
    <n v="0.59"/>
    <n v="0.64"/>
    <n v="8.8740244954990694E-2"/>
    <n v="8.6519783792635963"/>
    <n v="1.4197397070881477"/>
    <n v="0.76777868072113487"/>
    <n v="0.12598804937932895"/>
    <x v="17"/>
    <s v="Hardwood Conifer Mixed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44398531340914"/>
    <n v="359.11903022145316"/>
  </r>
  <r>
    <n v="2147"/>
    <s v="City of Cocoa Beach"/>
    <x v="0"/>
    <x v="0"/>
    <s v="BR3-5, BR7"/>
    <n v="0.59"/>
    <n v="0.64"/>
    <n v="2.1084998474208201E-2"/>
    <n v="8.6519783792635963"/>
    <n v="1.4197397070881477"/>
    <n v="0.18242695092565528"/>
    <n v="2.9935209557726394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3.47194250242893"/>
    <n v="85.327961491643777"/>
  </r>
  <r>
    <n v="2148"/>
    <s v="City of Cocoa Beach"/>
    <x v="0"/>
    <x v="0"/>
    <s v="BR3-5, BR7"/>
    <n v="0.59"/>
    <n v="0.64"/>
    <n v="4.2632789625069001E-2"/>
    <n v="8.6519783792635963"/>
    <n v="1.4197397070881477"/>
    <n v="0.36885797408379034"/>
    <n v="6.052746425464608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038447212300781"/>
    <n v="172.52877849903854"/>
  </r>
  <r>
    <n v="2149"/>
    <s v="City of Cocoa Beach"/>
    <x v="0"/>
    <x v="0"/>
    <s v="BR3-5, BR7"/>
    <n v="0.59"/>
    <n v="0.64"/>
    <n v="5.8610665662399898E-2"/>
    <n v="8.6519783792635963"/>
    <n v="1.4197397070881477"/>
    <n v="0.50709821210533124"/>
    <n v="8.321188929977699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9.812798999659051"/>
    <n v="237.1889487570221"/>
  </r>
  <r>
    <n v="2150"/>
    <s v="City of Cocoa Beach"/>
    <x v="0"/>
    <x v="0"/>
    <s v="BR3-5, BR7"/>
    <n v="0.59"/>
    <n v="0.64"/>
    <n v="5.6932628546482698E-2"/>
    <n v="8.6519783792635963"/>
    <n v="1.4197397070881477"/>
    <n v="0.49257987125881375"/>
    <n v="8.082951337634165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839685043307625"/>
    <n v="230.39817347744719"/>
  </r>
  <r>
    <n v="2151"/>
    <s v="City of Cocoa Beach"/>
    <x v="0"/>
    <x v="0"/>
    <s v="BR3-5, BR7"/>
    <n v="0.59"/>
    <n v="0.64"/>
    <n v="4.8451543560195098E-2"/>
    <n v="8.6519783792635963"/>
    <n v="1.4197397070881477"/>
    <n v="0.41920170732475631"/>
    <n v="6.878858026212002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8.565651068432061"/>
    <n v="196.07644023176886"/>
  </r>
  <r>
    <n v="2152"/>
    <s v="City of Cocoa Beach"/>
    <x v="0"/>
    <x v="0"/>
    <s v="BR3-5, BR7"/>
    <n v="0.59"/>
    <n v="0.64"/>
    <n v="6.5665440944430496E-4"/>
    <n v="8.9315846147739304"/>
    <n v="1.4813569171929022"/>
    <n v="5.8649644206162149E-3"/>
    <n v="9.727395516355413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.7601383527163676"/>
    <n v="2.6573861141569637"/>
  </r>
  <r>
    <n v="2153"/>
    <s v="City of Cocoa Beach"/>
    <x v="0"/>
    <x v="0"/>
    <s v="BR3-5, BR7"/>
    <n v="0.59"/>
    <n v="0.64"/>
    <n v="8.1001068794859001E-3"/>
    <n v="8.9315846147739304"/>
    <n v="1.4813569171929022"/>
    <n v="7.2346789982840734E-2"/>
    <n v="1.199914935592825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1.607801838069499"/>
    <n v="32.779969547373952"/>
  </r>
  <r>
    <n v="2154"/>
    <s v="City of Cocoa Beach"/>
    <x v="0"/>
    <x v="0"/>
    <s v="BR3-5, BR7"/>
    <n v="0.59"/>
    <n v="0.64"/>
    <n v="2.6181766932087301E-5"/>
    <n v="8.9315846147739304"/>
    <n v="1.4813569171929022"/>
    <n v="2.3384466671822778E-4"/>
    <n v="3.878454154917991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.6931148748183218"/>
    <n v="0.10595385165889762"/>
  </r>
  <r>
    <n v="2155"/>
    <s v="City of Cocoa Beach"/>
    <x v="0"/>
    <x v="0"/>
    <s v="BR3-5, BR7"/>
    <n v="0.59"/>
    <n v="0.64"/>
    <n v="4.5248286337460801E-4"/>
    <n v="8.3837382295178973"/>
    <n v="1.4676996566223288"/>
    <n v="3.7934978798754245E-3"/>
    <n v="6.6410894320240025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.878362456242289"/>
    <n v="1.8311331816734757"/>
  </r>
  <r>
    <n v="2156"/>
    <s v="City of Cocoa Beach"/>
    <x v="0"/>
    <x v="0"/>
    <s v="BR3-5, BR7"/>
    <n v="0.59"/>
    <n v="0.64"/>
    <n v="1.76345288930136E-3"/>
    <n v="8.3837382295178973"/>
    <n v="1.4676996566223288"/>
    <n v="1.4784327403989604E-2"/>
    <n v="2.5882192000972596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772884049818735"/>
    <n v="7.1364406506690425"/>
  </r>
  <r>
    <n v="2157"/>
    <s v="City of Cocoa Beach"/>
    <x v="0"/>
    <x v="0"/>
    <s v="BR3-5, BR7"/>
    <n v="0.59"/>
    <n v="0.64"/>
    <n v="0.19522115912167701"/>
    <n v="8.7387524083633803"/>
    <n v="1.5338641494430643"/>
    <n v="1.7059893744380457"/>
    <n v="0.2994427371894601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86380723777262"/>
    <n v="790.03200157992899"/>
  </r>
  <r>
    <n v="2158"/>
    <s v="City of Cocoa Beach"/>
    <x v="0"/>
    <x v="0"/>
    <s v="BR3-5, BR7"/>
    <n v="0.59"/>
    <n v="0.64"/>
    <n v="0.102630787623483"/>
    <n v="8.7387524083633803"/>
    <n v="1.5338641494430643"/>
    <n v="0.89686504251694266"/>
    <n v="0.1574216857647655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6.7761860722524"/>
    <n v="415.33206203006193"/>
  </r>
  <r>
    <n v="2159"/>
    <s v="City of Cocoa Beach"/>
    <x v="0"/>
    <x v="0"/>
    <s v="BR3-5, BR7"/>
    <n v="0.59"/>
    <n v="0.64"/>
    <n v="9.4084034714300602E-2"/>
    <n v="8.7387524083633803"/>
    <n v="1.5338641494430643"/>
    <n v="0.82217708494813824"/>
    <n v="0.1443121278832224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34414351438076"/>
    <n v="380.74458012887214"/>
  </r>
  <r>
    <n v="2160"/>
    <s v="City of Cocoa Beach"/>
    <x v="0"/>
    <x v="0"/>
    <s v="BR3-5, BR7"/>
    <n v="0.59"/>
    <n v="0.64"/>
    <n v="2.96339407576789E-2"/>
    <n v="9.5334197773727656"/>
    <n v="1.6562238647047238"/>
    <n v="0.28251279690074887"/>
    <n v="4.908043988811378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4.76446228323616"/>
    <n v="119.92430347623413"/>
  </r>
  <r>
    <n v="2161"/>
    <s v="City of Cocoa Beach"/>
    <x v="0"/>
    <x v="0"/>
    <s v="BR3-5, BR7"/>
    <n v="0.59"/>
    <n v="0.64"/>
    <n v="1.9573548519165301E-3"/>
    <n v="9.5334197773727656"/>
    <n v="1.6562238647047238"/>
    <n v="1.8660285456597588E-2"/>
    <n v="3.241817817439738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4635761863264"/>
    <n v="7.9211340533942245"/>
  </r>
  <r>
    <n v="2162"/>
    <s v="City of Cocoa Beach"/>
    <x v="0"/>
    <x v="0"/>
    <s v="BR3-5, BR7"/>
    <n v="0.59"/>
    <n v="0.64"/>
    <n v="2.0251403269809402E-2"/>
    <n v="9.5334197773727656"/>
    <n v="1.6562238647047238"/>
    <n v="0.19306512845195245"/>
    <n v="3.35408573892176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6.656085492571549"/>
    <n v="81.954521385040664"/>
  </r>
  <r>
    <n v="2163"/>
    <s v="City of Cocoa Beach"/>
    <x v="0"/>
    <x v="0"/>
    <s v="BR3-5, BR7"/>
    <n v="0.59"/>
    <n v="0.64"/>
    <n v="8.1346533641291394E-2"/>
    <n v="9.5334197773727656"/>
    <n v="1.6562238647047238"/>
    <n v="0.77551065263660635"/>
    <n v="0.13472807032771247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5.549578116254537"/>
    <n v="329.19774210623768"/>
  </r>
  <r>
    <n v="2164"/>
    <s v="City of Cocoa Beach"/>
    <x v="0"/>
    <x v="0"/>
    <s v="BR3-5, BR7"/>
    <n v="0.59"/>
    <n v="0.64"/>
    <n v="6.5921527749332395E-2"/>
    <n v="9.5334197773727656"/>
    <n v="1.6562238647047238"/>
    <n v="0.62845759640011301"/>
    <n v="0.10918080745623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8.329749290134984"/>
    <n v="266.77495794680556"/>
  </r>
  <r>
    <n v="2165"/>
    <s v="City of Cocoa Beach"/>
    <x v="0"/>
    <x v="0"/>
    <s v="BR3-5, BR7"/>
    <n v="0.59"/>
    <n v="0.64"/>
    <n v="7.3812969161680606E-2"/>
    <n v="9.5334197773727656"/>
    <n v="1.6562238647047238"/>
    <n v="0.70369002003257197"/>
    <n v="0.1222508010502892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843644970007063"/>
    <n v="298.71048830836031"/>
  </r>
  <r>
    <n v="2166"/>
    <s v="City of Cocoa Beach"/>
    <x v="0"/>
    <x v="0"/>
    <s v="BR3-5, BR7"/>
    <n v="0.59"/>
    <n v="0.64"/>
    <n v="0.112839594252339"/>
    <n v="9.5334197773727656"/>
    <n v="1.6562238647047238"/>
    <n v="1.0757472195159667"/>
    <n v="0.1868876288843218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1.693272175072764"/>
    <n v="456.64563670108998"/>
  </r>
  <r>
    <n v="2167"/>
    <s v="City of Cocoa Beach"/>
    <x v="0"/>
    <x v="0"/>
    <s v="BR3-5, BR7"/>
    <n v="0.59"/>
    <n v="0.64"/>
    <n v="7.6042311041452801E-2"/>
    <n v="9.6107922252037259"/>
    <n v="1.5286418641813682"/>
    <n v="0.73082685174371798"/>
    <n v="0.1162414601070658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317685565385688"/>
    <n v="307.73231481224161"/>
  </r>
  <r>
    <n v="2168"/>
    <s v="City of Cocoa Beach"/>
    <x v="0"/>
    <x v="0"/>
    <s v="BR3-5, BR7"/>
    <n v="0.59"/>
    <n v="0.64"/>
    <n v="2.7139644345905701E-2"/>
    <n v="9.6107922252037259"/>
    <n v="1.5286418641813682"/>
    <n v="0.26083348287442476"/>
    <n v="4.148679652614462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927879771319162"/>
    <n v="109.83024402288018"/>
  </r>
  <r>
    <n v="2169"/>
    <s v="City of Cocoa Beach"/>
    <x v="0"/>
    <x v="0"/>
    <s v="BR3-5, BR7"/>
    <n v="0.59"/>
    <n v="0.64"/>
    <n v="4.1064097486064398E-2"/>
    <n v="9.6107922252037259"/>
    <n v="1.5286418641813682"/>
    <n v="0.39465850885407561"/>
    <n v="6.277229853202291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858323010078664"/>
    <n v="166.18050664153941"/>
  </r>
  <r>
    <n v="2170"/>
    <s v="City of Cocoa Beach"/>
    <x v="0"/>
    <x v="0"/>
    <s v="BR3-5, BR7"/>
    <n v="0.59"/>
    <n v="0.64"/>
    <n v="3.3709893619760699E-2"/>
    <n v="9.6107922252037259"/>
    <n v="1.5286418641813682"/>
    <n v="0.32397878351324083"/>
    <n v="5.1530354624266604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7.323255303455305"/>
    <n v="136.41909949354925"/>
  </r>
  <r>
    <n v="2171"/>
    <s v="City of Cocoa Beach"/>
    <x v="0"/>
    <x v="0"/>
    <s v="BR3-5, BR7"/>
    <n v="0.59"/>
    <n v="0.64"/>
    <n v="2.35169911357185E-2"/>
    <n v="9.6107922252037259"/>
    <n v="1.5286418641813682"/>
    <n v="0.22601691556734829"/>
    <n v="3.594905716964143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9.026044548412102"/>
    <n v="95.169886613106428"/>
  </r>
  <r>
    <n v="2172"/>
    <s v="City of Cocoa Beach"/>
    <x v="0"/>
    <x v="0"/>
    <s v="BR3-5, BR7"/>
    <n v="0.59"/>
    <n v="0.64"/>
    <n v="0.32252993677468"/>
    <n v="9.6107922252037259"/>
    <n v="1.5286418641813682"/>
    <n v="3.099768208749544"/>
    <n v="0.49303276380554567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5.20413721852438"/>
    <n v="1305.232346052881"/>
  </r>
  <r>
    <n v="2173"/>
    <s v="City of Cocoa Beach"/>
    <x v="0"/>
    <x v="0"/>
    <s v="BR3-5, BR7"/>
    <n v="0.59"/>
    <n v="0.64"/>
    <n v="9.3760579356385002E-2"/>
    <n v="9.6107922252037259"/>
    <n v="1.5286418641813682"/>
    <n v="0.90111344710894192"/>
    <n v="0.1433263468140694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9.493591359465981"/>
    <n v="379.43560273633136"/>
  </r>
  <r>
    <n v="2174"/>
    <s v="City of Cocoa Beach"/>
    <x v="0"/>
    <x v="0"/>
    <s v="BR3-5, BR7"/>
    <n v="0.59"/>
    <n v="0.64"/>
    <n v="0.14158304511192599"/>
    <n v="9.7860309318247189"/>
    <n v="1.6103236774166791"/>
    <n v="1.3855360588872423"/>
    <n v="0.2279945298644882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82115139140804"/>
    <n v="572.96625541414573"/>
  </r>
  <r>
    <n v="2175"/>
    <s v="City of Cocoa Beach"/>
    <x v="0"/>
    <x v="0"/>
    <s v="BR3-5, BR7"/>
    <n v="0.59"/>
    <n v="0.64"/>
    <n v="0.136979148764067"/>
    <n v="9.7860309318247189"/>
    <n v="1.6103236774166791"/>
    <n v="1.3404821868201793"/>
    <n v="0.2205807665671587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69254796181184"/>
    <n v="554.33494791074986"/>
  </r>
  <r>
    <n v="2176"/>
    <s v="City of Cocoa Beach"/>
    <x v="0"/>
    <x v="0"/>
    <s v="BR3-5, BR7"/>
    <n v="0.59"/>
    <n v="0.64"/>
    <n v="9.4958227886889294E-3"/>
    <n v="9.7860309318247189"/>
    <n v="1.6103236774166791"/>
    <n v="9.2926415533235926E-2"/>
    <n v="1.5291348273178662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.815838800357465"/>
    <n v="38.428231438378091"/>
  </r>
  <r>
    <n v="2177"/>
    <s v="City of Cocoa Beach"/>
    <x v="0"/>
    <x v="0"/>
    <s v="BR3-5, BR7"/>
    <n v="0.59"/>
    <n v="0.64"/>
    <n v="0.26625073732228199"/>
    <n v="9.7860309318247189"/>
    <n v="1.6103236774166791"/>
    <n v="2.6055379510569896"/>
    <n v="0.4287498664397194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7.06675212497322"/>
    <n v="1077.4785063014133"/>
  </r>
  <r>
    <n v="2178"/>
    <s v="City of Cocoa Beach"/>
    <x v="0"/>
    <x v="0"/>
    <s v="BR3-5, BR7"/>
    <n v="0.59"/>
    <n v="0.64"/>
    <n v="3.65904478066243E-2"/>
    <n v="9.7860309318247189"/>
    <n v="1.6103236774166791"/>
    <n v="0.35807525404494334"/>
    <n v="5.8922464470286304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0.934394222337716"/>
    <n v="148.07628870472956"/>
  </r>
  <r>
    <n v="2179"/>
    <s v="City of Cocoa Beach"/>
    <x v="0"/>
    <x v="0"/>
    <s v="BR3-5, BR7"/>
    <n v="0.59"/>
    <n v="0.64"/>
    <n v="2.6864251966378899E-2"/>
    <n v="9.7860309318247189"/>
    <n v="1.6103236774166791"/>
    <n v="0.26289440070331693"/>
    <n v="4.3260141017547521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354782079528981"/>
    <n v="108.71577060311233"/>
  </r>
  <r>
    <n v="2180"/>
    <s v="City of Cocoa Beach"/>
    <x v="0"/>
    <x v="0"/>
    <s v="BR3-5, BR7"/>
    <n v="0.59"/>
    <n v="0.64"/>
    <n v="1.41688158705402E-2"/>
    <n v="6.7556750793336038"/>
    <n v="0.94297393693562415"/>
    <n v="9.5719916280274889E-2"/>
    <n v="1.3360824083159245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30830326524925"/>
    <n v="57.33916350349849"/>
  </r>
  <r>
    <n v="2181"/>
    <s v="City of Cocoa Beach"/>
    <x v="0"/>
    <x v="0"/>
    <s v="BR3-5, BR7"/>
    <n v="0.59"/>
    <n v="0.64"/>
    <n v="1.65504727701342E-2"/>
    <n v="7.9637160843338188"/>
    <n v="1.1506839521237868"/>
    <n v="0.13180326620284663"/>
    <n v="1.9044363416655139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500164862372991"/>
    <n v="66.977387023573868"/>
  </r>
  <r>
    <n v="2182"/>
    <s v="City of Cocoa Beach"/>
    <x v="0"/>
    <x v="0"/>
    <s v="BR3-5, BR7"/>
    <n v="0.59"/>
    <n v="0.64"/>
    <n v="1.84636001574888E-2"/>
    <n v="7.9637160843338188"/>
    <n v="1.1506839521237868"/>
    <n v="0.147038869548902"/>
    <n v="2.1245768399652584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017448482765261"/>
    <n v="74.719538877959366"/>
  </r>
  <r>
    <n v="2183"/>
    <s v="City of Cocoa Beach"/>
    <x v="0"/>
    <x v="0"/>
    <s v="BR3-5, BR7"/>
    <n v="0.59"/>
    <n v="0.64"/>
    <n v="5.0116582192116003E-2"/>
    <n v="7.9637160843338188"/>
    <n v="1.1506839521237868"/>
    <n v="0.39911423169519206"/>
    <n v="5.766834686376064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3.559382042863888"/>
    <n v="202.81461251290207"/>
  </r>
  <r>
    <n v="2184"/>
    <s v="City of Cocoa Beach"/>
    <x v="0"/>
    <x v="0"/>
    <s v="BR3-5, BR7"/>
    <n v="0.59"/>
    <n v="0.64"/>
    <n v="0.15600364372192199"/>
    <n v="7.9637160843338188"/>
    <n v="1.1506839521237868"/>
    <n v="1.2423687267229528"/>
    <n v="0.1795108893036523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61682544755355"/>
    <n v="631.32434751386063"/>
  </r>
  <r>
    <n v="2185"/>
    <s v="City of Cocoa Beach"/>
    <x v="0"/>
    <x v="0"/>
    <s v="BR3-5, BR7"/>
    <n v="0.59"/>
    <n v="0.64"/>
    <n v="8.8639101059600198E-2"/>
    <n v="7.9637160843338188"/>
    <n v="1.1506839521237868"/>
    <n v="0.70589663480922893"/>
    <n v="0.101995591119960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5.436855526986022"/>
    <n v="358.70971539880588"/>
  </r>
  <r>
    <n v="2186"/>
    <s v="City of Cocoa Beach"/>
    <x v="0"/>
    <x v="0"/>
    <s v="BR3-5, BR7"/>
    <n v="0.59"/>
    <n v="0.64"/>
    <n v="5.0035633419390699E-2"/>
    <n v="7.9637160843338188"/>
    <n v="1.1506839521237868"/>
    <n v="0.39846957865183247"/>
    <n v="5.757520041004151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4.661362846110734"/>
    <n v="202.48702445211336"/>
  </r>
  <r>
    <n v="2187"/>
    <s v="City of Cocoa Beach"/>
    <x v="0"/>
    <x v="0"/>
    <s v="BR3-5, BR7"/>
    <n v="0.59"/>
    <n v="0.64"/>
    <n v="8.3464322028079796E-2"/>
    <n v="7.9637160843338188"/>
    <n v="1.1506839521237868"/>
    <n v="0.66468616380303658"/>
    <n v="9.60410559326033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335282711571821"/>
    <n v="337.76812764059673"/>
  </r>
  <r>
    <n v="2188"/>
    <s v="City of Cocoa Beach"/>
    <x v="0"/>
    <x v="0"/>
    <s v="BR3-5, BR7"/>
    <n v="0.59"/>
    <n v="0.64"/>
    <n v="0.15449009848027601"/>
    <n v="7.9637160843338188"/>
    <n v="1.1506839521237868"/>
    <n v="1.2303152821376897"/>
    <n v="0.1777692770832770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03247702356357"/>
    <n v="625.19924723211386"/>
  </r>
  <r>
    <n v="2189"/>
    <s v="City of Cocoa Beach"/>
    <x v="0"/>
    <x v="0"/>
    <s v="BR3-5, BR7"/>
    <n v="0.59"/>
    <n v="0.64"/>
    <n v="0.37580476048211903"/>
    <n v="11.612850411479091"/>
    <n v="1.5331968048401572"/>
    <n v="4.3641644674005766"/>
    <n v="0.5761826580149054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7.12069866299902"/>
    <n v="1520.8279085255558"/>
  </r>
  <r>
    <n v="2190"/>
    <s v="City of Cocoa Beach"/>
    <x v="0"/>
    <x v="0"/>
    <s v="BR3-5, BR7"/>
    <n v="0.59"/>
    <n v="0.64"/>
    <n v="0.155889408986462"/>
    <n v="11.612850411479091"/>
    <n v="1.5331968048401572"/>
    <n v="1.8103203872936675"/>
    <n v="0.23900914376646404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58607032149521"/>
    <n v="630.86205594100477"/>
  </r>
  <r>
    <n v="2191"/>
    <s v="City of Cocoa Beach"/>
    <x v="0"/>
    <x v="0"/>
    <s v="BR3-5, BR7"/>
    <n v="0.59"/>
    <n v="0.64"/>
    <n v="1.45911955105826E-3"/>
    <n v="11.612850411479091"/>
    <n v="1.5331968048401572"/>
    <n v="1.6944537078904101E-2"/>
    <n v="2.2371174335623291E-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992941452899121"/>
    <n v="5.9048473262495422"/>
  </r>
  <r>
    <n v="2192"/>
    <s v="City of Cocoa Beach"/>
    <x v="0"/>
    <x v="0"/>
    <s v="BR3-5, BR7"/>
    <n v="0.59"/>
    <n v="0.64"/>
    <n v="0.33789656497366199"/>
    <n v="10.80364733764786"/>
    <n v="2.0785109443806498"/>
    <n v="3.6505153245780604"/>
    <n v="0.7023217083663837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5.98029843442316"/>
    <n v="1367.4188840705622"/>
  </r>
  <r>
    <n v="2193"/>
    <s v="City of Cocoa Beach"/>
    <x v="0"/>
    <x v="0"/>
    <s v="BR3-5, BR7"/>
    <n v="0.59"/>
    <n v="0.64"/>
    <n v="9.5657660671097998E-6"/>
    <n v="10.80364733764786"/>
    <n v="2.0785109443806498"/>
    <n v="1.0334516310349303E-4"/>
    <n v="1.9882549461872764E-5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0.80740998729452818"/>
    <n v="3.8711281843859302E-2"/>
  </r>
  <r>
    <n v="2194"/>
    <s v="City of Cocoa Beach"/>
    <x v="0"/>
    <x v="0"/>
    <s v="BR3-5, BR7"/>
    <n v="0.59"/>
    <n v="0.64"/>
    <n v="0.18452457722594601"/>
    <n v="10.80364733764786"/>
    <n v="2.0785109443806498"/>
    <n v="1.9935384574776884"/>
    <n v="0.3835363532713411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7.86058099613487"/>
    <n v="746.74447043746397"/>
  </r>
  <r>
    <n v="2195"/>
    <s v="City of Cocoa Beach"/>
    <x v="0"/>
    <x v="0"/>
    <s v="BR3-5, BR7"/>
    <n v="0.59"/>
    <n v="0.64"/>
    <n v="1.2512301943251499E-2"/>
    <n v="10.80364733764786"/>
    <n v="2.0785109443806498"/>
    <n v="0.13517849757705519"/>
    <n v="2.6006956528443512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64668775870603"/>
    <n v="50.635489478055447"/>
  </r>
  <r>
    <n v="2196"/>
    <s v="City of Cocoa Beach"/>
    <x v="0"/>
    <x v="0"/>
    <s v="BR3-5, BR7"/>
    <n v="0.59"/>
    <n v="0.64"/>
    <n v="3.7934733613939902E-3"/>
    <n v="10.80364733764786"/>
    <n v="2.0785109443806498"/>
    <n v="4.0983348381262261E-2"/>
    <n v="7.8847758988738609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.80169834238124"/>
    <n v="15.35164203576058"/>
  </r>
  <r>
    <n v="2197"/>
    <s v="City of Cocoa Beach"/>
    <x v="0"/>
    <x v="0"/>
    <s v="BR3-5, BR7"/>
    <n v="0.59"/>
    <n v="0.64"/>
    <n v="7.0045873156020302E-2"/>
    <n v="10.80364733764786"/>
    <n v="2.0785109443806498"/>
    <n v="0.75675091103525838"/>
    <n v="0.1455911139634869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72691256022922"/>
    <n v="283.46559164405659"/>
  </r>
  <r>
    <n v="2198"/>
    <s v="City of Cocoa Beach"/>
    <x v="0"/>
    <x v="0"/>
    <s v="BR3-5, BR7"/>
    <n v="0.59"/>
    <n v="0.64"/>
    <n v="0.26115169905521701"/>
    <n v="8.0017926262209613"/>
    <n v="1.1771245408046274"/>
    <n v="2.0896817398251111"/>
    <n v="0.30740807383072055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2.30265439658578"/>
    <n v="1056.843430542275"/>
  </r>
  <r>
    <n v="2199"/>
    <s v="City of Cocoa Beach"/>
    <x v="0"/>
    <x v="0"/>
    <s v="BR3-5, BR7"/>
    <n v="0.59"/>
    <n v="0.64"/>
    <n v="8.4141140304168499E-2"/>
    <n v="8.0017926262209613"/>
    <n v="1.1771245408046274"/>
    <n v="0.67327995604771884"/>
    <n v="9.904460114332207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0.701147786924196"/>
    <n v="340.50711402798368"/>
  </r>
  <r>
    <n v="2200"/>
    <s v="City of Cocoa Beach"/>
    <x v="0"/>
    <x v="0"/>
    <s v="BR3-5, BR7"/>
    <n v="0.59"/>
    <n v="0.64"/>
    <n v="9.6452791195417997E-2"/>
    <n v="8.0017926262209613"/>
    <n v="1.1771245408046274"/>
    <n v="0.77179523336592581"/>
    <n v="0.1135369475452310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1.129057771446568"/>
    <n v="390.33059750758372"/>
  </r>
  <r>
    <n v="2201"/>
    <s v="City of Cocoa Beach"/>
    <x v="0"/>
    <x v="0"/>
    <s v="BR3-5, BR7"/>
    <n v="0.59"/>
    <n v="0.64"/>
    <n v="0.100080278596841"/>
    <n v="8.0017926262209613"/>
    <n v="1.1771245408046274"/>
    <n v="0.80082163530634187"/>
    <n v="0.1178069519869056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075878460054753"/>
    <n v="405.01051819520774"/>
  </r>
  <r>
    <n v="2202"/>
    <s v="City of Cocoa Beach"/>
    <x v="0"/>
    <x v="0"/>
    <s v="BR3-5, BR7"/>
    <n v="0.59"/>
    <n v="0.64"/>
    <n v="7.5937544677363605E-2"/>
    <n v="8.0017926262209613"/>
    <n v="1.1771245408046274"/>
    <n v="0.60763648505265289"/>
    <n v="8.938794740817250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4.938198136700521"/>
    <n v="307.30834037887564"/>
  </r>
  <r>
    <n v="2203"/>
    <s v="City of Cocoa Beach"/>
    <x v="0"/>
    <x v="0"/>
    <s v="BR3-5, BR7"/>
    <n v="0.59"/>
    <n v="0.64"/>
    <n v="6.1889508358243799E-2"/>
    <n v="9.1530275365459044"/>
    <n v="1.5400228679753774"/>
    <n v="0.56647637422629338"/>
    <n v="9.53112581594487E-2"/>
    <x v="28"/>
    <s v="Residential, Low Density-Less than two dwelling units/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7.15522575965566"/>
    <n v="250.45795437873761"/>
  </r>
  <r>
    <n v="2204"/>
    <s v="City of Cocoa Beach"/>
    <x v="0"/>
    <x v="0"/>
    <s v="BR3-5, BR7"/>
    <n v="0.59"/>
    <n v="0.64"/>
    <n v="0.21640731907424299"/>
    <n v="9.1530275365459044"/>
    <n v="1.5400228679753774"/>
    <n v="1.9807821505966219"/>
    <n v="0.3332722201715782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0.17394351723522"/>
    <n v="875.76934904996631"/>
  </r>
  <r>
    <n v="2205"/>
    <s v="City of Cocoa Beach"/>
    <x v="0"/>
    <x v="0"/>
    <s v="BR3-5, BR7"/>
    <n v="0.59"/>
    <n v="0.64"/>
    <n v="2.6449438028725999E-2"/>
    <n v="9.1530275365459044"/>
    <n v="1.5400228679753774"/>
    <n v="0.24209243460309349"/>
    <n v="4.073273940933562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7.518502503942273"/>
    <n v="107.03707815542072"/>
  </r>
  <r>
    <n v="2206"/>
    <s v="City of Cocoa Beach"/>
    <x v="0"/>
    <x v="0"/>
    <s v="BR3-5, BR7"/>
    <n v="0.59"/>
    <n v="0.64"/>
    <n v="1.0626959139417001E-2"/>
    <n v="9.1530275365459044"/>
    <n v="1.5400228679753774"/>
    <n v="9.7268849632831972E-2"/>
    <n v="1.636576009174211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578504695346126"/>
    <n v="43.005777843932023"/>
  </r>
  <r>
    <n v="2207"/>
    <s v="City of Cocoa Beach"/>
    <x v="0"/>
    <x v="0"/>
    <s v="BR3-5, BR7"/>
    <n v="0.59"/>
    <n v="0.64"/>
    <n v="4.6539716482337401E-2"/>
    <n v="9.1530275365459044"/>
    <n v="1.5400228679753774"/>
    <n v="0.42597930650587351"/>
    <n v="7.167222765189018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7.026315931889897"/>
    <n v="188.33955054322237"/>
  </r>
  <r>
    <n v="2208"/>
    <s v="City of Cocoa Beach"/>
    <x v="0"/>
    <x v="0"/>
    <s v="BR3-5, BR7"/>
    <n v="0.59"/>
    <n v="0.64"/>
    <n v="0.106916808586959"/>
    <n v="9.1530275365459044"/>
    <n v="1.5400228679753774"/>
    <n v="0.97861249311604326"/>
    <n v="0.1646543301948630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578954231386632"/>
    <n v="432.67697349264745"/>
  </r>
  <r>
    <n v="2209"/>
    <s v="City of Cocoa Beach"/>
    <x v="0"/>
    <x v="0"/>
    <s v="BR3-5, BR7"/>
    <n v="0.59"/>
    <n v="0.64"/>
    <n v="6.5615971741541296E-2"/>
    <n v="9.1530275365459044"/>
    <n v="1.5400228679753774"/>
    <n v="0.60058479618754546"/>
    <n v="0.1010500969863997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594133753957777"/>
    <n v="265.53841665427348"/>
  </r>
  <r>
    <n v="2210"/>
    <s v="City of Cocoa Beach"/>
    <x v="0"/>
    <x v="0"/>
    <s v="BR3-5, BR7"/>
    <n v="0.59"/>
    <n v="0.64"/>
    <n v="0.19577580417729201"/>
    <n v="10.820883609819415"/>
    <n v="2.084452837725745"/>
    <n v="2.1184671906212746"/>
    <n v="0.4080854305753960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9.14662840036382"/>
    <n v="792.27657048540027"/>
  </r>
  <r>
    <n v="2211"/>
    <s v="City of Cocoa Beach"/>
    <x v="0"/>
    <x v="0"/>
    <s v="BR3-5, BR7"/>
    <n v="0.59"/>
    <n v="0.64"/>
    <n v="0.153083146266042"/>
    <n v="10.820883609819415"/>
    <n v="2.084452837725745"/>
    <n v="1.656494908369802"/>
    <n v="0.31909459864223649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72055965766212"/>
    <n v="619.50551362793033"/>
  </r>
  <r>
    <n v="2212"/>
    <s v="City of Cocoa Beach"/>
    <x v="0"/>
    <x v="0"/>
    <s v="BR3-5, BR7"/>
    <n v="0.59"/>
    <n v="0.64"/>
    <n v="0.140168699819986"/>
    <n v="10.820883609819415"/>
    <n v="2.084452837725745"/>
    <n v="1.5167491864917841"/>
    <n v="0.2921750441000979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36728928124339"/>
    <n v="567.24260308596729"/>
  </r>
  <r>
    <n v="2213"/>
    <s v="City of Cocoa Beach"/>
    <x v="0"/>
    <x v="0"/>
    <s v="BR3-5, BR7"/>
    <n v="0.59"/>
    <n v="0.64"/>
    <n v="3.70777910125068E-2"/>
    <n v="10.820883609819415"/>
    <n v="2.084452837725745"/>
    <n v="0.40121446105554442"/>
    <n v="7.7286906692621921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3.324548188759238"/>
    <n v="150.04849668736807"/>
  </r>
  <r>
    <n v="2214"/>
    <s v="City of Cocoa Beach"/>
    <x v="0"/>
    <x v="0"/>
    <s v="BR3-5, BR7"/>
    <n v="0.59"/>
    <n v="0.64"/>
    <n v="1.58282201637047E-2"/>
    <n v="10.820883609819415"/>
    <n v="2.084452837725745"/>
    <n v="0.17127532814204535"/>
    <n v="3.2993178436382116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4.662736424234744"/>
    <n v="64.054534424649347"/>
  </r>
  <r>
    <n v="2215"/>
    <s v="City of Cocoa Beach"/>
    <x v="0"/>
    <x v="0"/>
    <s v="BR3-5, BR7"/>
    <n v="0.59"/>
    <n v="0.64"/>
    <n v="8.2231655693260505E-2"/>
    <n v="8.9315846147739304"/>
    <n v="1.4813569171929022"/>
    <n v="0.73445899083731259"/>
    <n v="0.12181443197343654"/>
    <x v="28"/>
    <s v="Residential, Low Density-Less than two dwelling units/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33570595086431"/>
    <n v="332.7797039668568"/>
  </r>
  <r>
    <n v="2216"/>
    <s v="City of Cocoa Beach"/>
    <x v="0"/>
    <x v="0"/>
    <s v="BR3-5, BR7"/>
    <n v="0.59"/>
    <n v="0.64"/>
    <n v="1.3321577573040399E-4"/>
    <n v="8.9315846147739304"/>
    <n v="1.4813569171929022"/>
    <n v="1.1898279729588507E-3"/>
    <n v="1.9734011085745229E-4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.025171257550639"/>
    <n v="0.53910511757958524"/>
  </r>
  <r>
    <n v="2217"/>
    <s v="City of Cocoa Beach"/>
    <x v="0"/>
    <x v="0"/>
    <s v="BR3-5, BR7"/>
    <n v="0.59"/>
    <n v="0.64"/>
    <n v="0.152630856708905"/>
    <n v="8.9315846147739304"/>
    <n v="1.4813569171929022"/>
    <n v="1.3632354115210201"/>
    <n v="0.2261007753628151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77317552569232"/>
    <n v="617.67516272884791"/>
  </r>
  <r>
    <n v="2218"/>
    <s v="City of Cocoa Beach"/>
    <x v="0"/>
    <x v="0"/>
    <s v="BR3-5, BR7"/>
    <n v="0.59"/>
    <n v="0.64"/>
    <n v="2.5735927295355302E-4"/>
    <n v="8.9315846147739304"/>
    <n v="1.4813569171929022"/>
    <n v="2.2986261227813587E-3"/>
    <n v="3.8124093919348197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.1114291119540329"/>
    <n v="1.0414960266162814"/>
  </r>
  <r>
    <n v="2219"/>
    <s v="City of Cocoa Beach"/>
    <x v="0"/>
    <x v="0"/>
    <s v="BR3-5, BR7"/>
    <n v="0.59"/>
    <n v="0.64"/>
    <n v="1.41505710286029E-2"/>
    <n v="8.9315846147739304"/>
    <n v="1.4813569171929022"/>
    <n v="0.12638702248933537"/>
    <n v="2.096204627545038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3.203246649459352"/>
    <n v="57.265329247729056"/>
  </r>
  <r>
    <n v="2220"/>
    <s v="City of Cocoa Beach"/>
    <x v="0"/>
    <x v="0"/>
    <s v="BR3-5, BR7"/>
    <n v="0.59"/>
    <n v="0.64"/>
    <n v="1.4090594824032099E-2"/>
    <n v="8.9315846147739304"/>
    <n v="1.4813569171929022"/>
    <n v="0.12585133994333828"/>
    <n v="2.087320010994245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293369543954419"/>
    <n v="57.0226141590704"/>
  </r>
  <r>
    <n v="2221"/>
    <s v="City of Cocoa Beach"/>
    <x v="0"/>
    <x v="0"/>
    <s v="BR3-5, BR7"/>
    <n v="0.59"/>
    <n v="0.64"/>
    <n v="0.19009112887893101"/>
    <n v="8.9315846147739304"/>
    <n v="1.4813569171929022"/>
    <n v="1.6978150021000686"/>
    <n v="0.2815928086618119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1.00233988198333"/>
    <n v="769.27150574496841"/>
  </r>
  <r>
    <n v="2222"/>
    <s v="City of Cocoa Beach"/>
    <x v="0"/>
    <x v="0"/>
    <s v="BR3-5, BR7"/>
    <n v="0.59"/>
    <n v="0.64"/>
    <n v="0.13915110576501399"/>
    <n v="8.9315846147739304"/>
    <n v="1.4813569171929022"/>
    <n v="1.2428398753795789"/>
    <n v="0.206132453060044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5.25669024966605"/>
    <n v="563.1245460492072"/>
  </r>
  <r>
    <n v="2223"/>
    <s v="City of Cocoa Beach"/>
    <x v="0"/>
    <x v="0"/>
    <s v="BR3-5, BR7"/>
    <n v="0.59"/>
    <n v="0.64"/>
    <n v="6.8229855273592405E-2"/>
    <n v="9.1021548714421794"/>
    <n v="1.2467484179247867"/>
    <n v="0.62103870955632401"/>
    <n v="8.5065464117588502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76782641116225"/>
    <n v="276.11642801335978"/>
  </r>
  <r>
    <n v="2224"/>
    <s v="City of Cocoa Beach"/>
    <x v="0"/>
    <x v="0"/>
    <s v="BR3-5, BR7"/>
    <n v="0.59"/>
    <n v="0.64"/>
    <n v="9.3195268390927899E-2"/>
    <n v="9.1021548714421794"/>
    <n v="1.2467484179247867"/>
    <n v="0.84827776617984574"/>
    <n v="0.1161910534244652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80193961864107"/>
    <n v="377.14787042511836"/>
  </r>
  <r>
    <n v="2225"/>
    <s v="City of Cocoa Beach"/>
    <x v="0"/>
    <x v="0"/>
    <s v="BR3-5, BR7"/>
    <n v="0.59"/>
    <n v="0.64"/>
    <n v="0.45402486649410001"/>
    <n v="9.1021548714421794"/>
    <n v="1.2467484179247867"/>
    <n v="4.1326046503151579"/>
    <n v="0.56605478400003173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1.57353911542907"/>
    <n v="1837.3734469009505"/>
  </r>
  <r>
    <n v="2226"/>
    <s v="City of Cocoa Beach"/>
    <x v="0"/>
    <x v="0"/>
    <s v="BR3-5, BR7"/>
    <n v="0.59"/>
    <n v="0.64"/>
    <n v="0.109377216435338"/>
    <n v="9.4652889878903377"/>
    <n v="1.4621859034937819"/>
    <n v="1.0352869622515029"/>
    <n v="0.1599298240351396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14686897259591"/>
    <n v="442.6338907955809"/>
  </r>
  <r>
    <n v="2227"/>
    <s v="City of Cocoa Beach"/>
    <x v="0"/>
    <x v="0"/>
    <s v="BR3-5, BR7"/>
    <n v="0.59"/>
    <n v="0.64"/>
    <n v="0.17722859511490199"/>
    <n v="9.4652889878903377"/>
    <n v="1.4621859034937819"/>
    <n v="1.677519869680357"/>
    <n v="0.2591411534730166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8.73178927799707"/>
    <n v="717.21867837367245"/>
  </r>
  <r>
    <n v="2228"/>
    <s v="City of Cocoa Beach"/>
    <x v="0"/>
    <x v="0"/>
    <s v="BR3-5, BR7"/>
    <n v="0.59"/>
    <n v="0.64"/>
    <n v="0.24320777640664701"/>
    <n v="9.4652889878903377"/>
    <n v="1.4621859034937819"/>
    <n v="2.3020318877911312"/>
    <n v="0.3556149822818668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74983332224747"/>
    <n v="984.2269519288634"/>
  </r>
  <r>
    <n v="2229"/>
    <s v="City of Cocoa Beach"/>
    <x v="0"/>
    <x v="0"/>
    <s v="BR3-5, BR7"/>
    <n v="0.59"/>
    <n v="0.64"/>
    <n v="1.5200306061205499E-2"/>
    <n v="9.4652889878903377"/>
    <n v="1.4621859034937819"/>
    <n v="0.14387528957369117"/>
    <n v="2.2225673251485771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82350196231652"/>
    <n v="61.513456206235148"/>
  </r>
  <r>
    <n v="2230"/>
    <s v="City of Cocoa Beach"/>
    <x v="0"/>
    <x v="0"/>
    <s v="BR3-5, BR7"/>
    <n v="0.59"/>
    <n v="0.64"/>
    <n v="1.9101598405962102E-2"/>
    <n v="9.4652889878903377"/>
    <n v="1.4621859034937819"/>
    <n v="0.18080214904305672"/>
    <n v="2.793008792339708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544138908733814"/>
    <n v="77.301426187273421"/>
  </r>
  <r>
    <n v="2231"/>
    <s v="City of Cocoa Beach"/>
    <x v="0"/>
    <x v="0"/>
    <s v="BR3-5, BR7"/>
    <n v="0.59"/>
    <n v="0.64"/>
    <n v="5.3647961381939301E-2"/>
    <n v="9.4652889878903377"/>
    <n v="1.4621859034937819"/>
    <n v="0.50779345809123622"/>
    <n v="7.844329288385043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314826640190745"/>
    <n v="217.10559706716828"/>
  </r>
  <r>
    <n v="2232"/>
    <s v="City of Cocoa Beach"/>
    <x v="0"/>
    <x v="0"/>
    <s v="BR3-5, BR7"/>
    <n v="0.59"/>
    <n v="0.64"/>
    <n v="0.45307599975420498"/>
    <n v="11.612850408883418"/>
    <n v="1.5331968044974611"/>
    <n v="5.2615038090008825"/>
    <n v="0.69465467501763956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3.34505773599722"/>
    <n v="1833.5335194406068"/>
  </r>
  <r>
    <n v="2233"/>
    <s v="City of Cocoa Beach"/>
    <x v="0"/>
    <x v="0"/>
    <s v="BR3-5, BR7"/>
    <n v="0.59"/>
    <n v="0.64"/>
    <n v="0.55942283987359798"/>
    <n v="10.813167150436962"/>
    <n v="2.0830413867817339"/>
    <n v="6.0491326753253469"/>
    <n v="1.165300928167675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0.36056377524886"/>
    <n v="2263.9039123797156"/>
  </r>
  <r>
    <n v="2234"/>
    <s v="City of Cocoa Beach"/>
    <x v="0"/>
    <x v="0"/>
    <s v="BR3-5, BR7"/>
    <n v="0.59"/>
    <n v="0.64"/>
    <n v="3.1847490911948798E-4"/>
    <n v="10.813167150436962"/>
    <n v="2.0830413867817339"/>
    <n v="3.4437224255292444E-3"/>
    <n v="6.6339641634744493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.965758387734901"/>
    <n v="1.2888222313434563"/>
  </r>
  <r>
    <n v="2235"/>
    <s v="City of Cocoa Beach"/>
    <x v="0"/>
    <x v="0"/>
    <s v="BR3-5, BR7"/>
    <n v="0.59"/>
    <n v="0.64"/>
    <n v="1.6327980551881099E-2"/>
    <n v="10.813167150436962"/>
    <n v="2.0830413867817339"/>
    <n v="0.17655718293657427"/>
    <n v="3.4011859252135582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9.202712328690083"/>
    <n v="66.076992961202436"/>
  </r>
  <r>
    <n v="2236"/>
    <s v="City of Cocoa Beach"/>
    <x v="0"/>
    <x v="0"/>
    <s v="BR3-5, BR7"/>
    <n v="0.59"/>
    <n v="0.64"/>
    <n v="2.41644324815173E-3"/>
    <n v="10.813167150436962"/>
    <n v="2.0830413867817339"/>
    <n v="2.6129404751809481E-2"/>
    <n v="5.0335512947093375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.981194195785527"/>
    <n v="9.7789988781479291"/>
  </r>
  <r>
    <n v="2237"/>
    <s v="City of Cocoa Beach"/>
    <x v="0"/>
    <x v="0"/>
    <s v="BR3-5, BR7"/>
    <n v="0.59"/>
    <n v="0.64"/>
    <n v="2.35191068782264E-3"/>
    <n v="10.813167150436962"/>
    <n v="2.0830413867817339"/>
    <n v="2.5431603390325373E-2"/>
    <n v="4.8991273007488534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.159823651856659"/>
    <n v="9.5178448719262398"/>
  </r>
  <r>
    <n v="2238"/>
    <s v="City of Cocoa Beach"/>
    <x v="0"/>
    <x v="0"/>
    <s v="BR3-5, BR7"/>
    <n v="0.59"/>
    <n v="0.64"/>
    <n v="3.6854375117401701E-2"/>
    <n v="10.813167150436962"/>
    <n v="2.0830413867817339"/>
    <n v="0.39851251836936946"/>
    <n v="7.676918865352666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0.864916859214148"/>
    <n v="149.14436463739585"/>
  </r>
  <r>
    <n v="2239"/>
    <s v="City of Cocoa Beach"/>
    <x v="0"/>
    <x v="0"/>
    <s v="BR3-5, BR7"/>
    <n v="0.59"/>
    <n v="0.64"/>
    <n v="3.1687209987610501E-2"/>
    <n v="10.731421619887447"/>
    <n v="2.0457403389488245"/>
    <n v="0.34004881033495676"/>
    <n v="6.4823803700396879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20916177636889"/>
    <n v="128.23358924629915"/>
  </r>
  <r>
    <n v="2240"/>
    <s v="City of Cocoa Beach"/>
    <x v="0"/>
    <x v="0"/>
    <s v="BR3-5, BR7"/>
    <n v="0.59"/>
    <n v="0.64"/>
    <n v="0.171639116428914"/>
    <n v="10.731421619887447"/>
    <n v="2.0457403389488245"/>
    <n v="1.8419317248636264"/>
    <n v="0.3511290642201632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0.71495748119804"/>
    <n v="694.59886065541195"/>
  </r>
  <r>
    <n v="2241"/>
    <s v="City of Cocoa Beach"/>
    <x v="0"/>
    <x v="0"/>
    <s v="BR3-5, BR7"/>
    <n v="0.59"/>
    <n v="0.64"/>
    <n v="0.36101523854269801"/>
    <n v="10.731421619887447"/>
    <n v="2.0457403389488245"/>
    <n v="3.8742067360059336"/>
    <n v="0.7385434364620298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4.48446402557087"/>
    <n v="1460.9768366807857"/>
  </r>
  <r>
    <n v="2242"/>
    <s v="City of Cocoa Beach"/>
    <x v="0"/>
    <x v="0"/>
    <s v="BR3-5, BR7"/>
    <n v="0.59"/>
    <n v="0.64"/>
    <n v="7.4035442363292694E-2"/>
    <n v="9.7224883935918243"/>
    <n v="1.5802572924225218"/>
    <n v="0.71980872909154969"/>
    <n v="0.11699504769232058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00856321801065"/>
    <n v="299.61080541311594"/>
  </r>
  <r>
    <n v="2243"/>
    <s v="City of Cocoa Beach"/>
    <x v="0"/>
    <x v="0"/>
    <s v="BR3-5, BR7"/>
    <n v="0.59"/>
    <n v="0.64"/>
    <n v="4.3354039470265299E-4"/>
    <n v="9.7224883935918243"/>
    <n v="1.5802572924225218"/>
    <n v="4.2150914556497625E-3"/>
    <n v="6.8510537028860586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.048835027246696"/>
    <n v="1.7544757306722638"/>
  </r>
  <r>
    <n v="2244"/>
    <s v="City of Cocoa Beach"/>
    <x v="0"/>
    <x v="0"/>
    <s v="BR3-5, BR7"/>
    <n v="0.59"/>
    <n v="0.64"/>
    <n v="0.16000356900965401"/>
    <n v="9.7224883935918243"/>
    <n v="1.5802572924225218"/>
    <n v="1.5556328426296295"/>
    <n v="0.25284680674113597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85770252147189"/>
    <n v="647.51147085364164"/>
  </r>
  <r>
    <n v="2245"/>
    <s v="City of Cocoa Beach"/>
    <x v="0"/>
    <x v="0"/>
    <s v="BR3-5, BR7"/>
    <n v="0.59"/>
    <n v="0.64"/>
    <n v="0.14175391687859201"/>
    <n v="9.7224883935918243"/>
    <n v="1.5802572924225218"/>
    <n v="1.3782008115982911"/>
    <n v="0.2240076608768510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89711567571128"/>
    <n v="573.65774892048535"/>
  </r>
  <r>
    <n v="2246"/>
    <s v="City of Cocoa Beach"/>
    <x v="0"/>
    <x v="0"/>
    <s v="BR3-5, BR7"/>
    <n v="0.59"/>
    <n v="0.64"/>
    <n v="0.15567707258209901"/>
    <n v="9.7224883935918243"/>
    <n v="1.5802572924225218"/>
    <n v="1.5135685313278096"/>
    <n v="0.24600982921085218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6405561933598"/>
    <n v="630.00276099929943"/>
  </r>
  <r>
    <n v="2247"/>
    <s v="City of Cocoa Beach"/>
    <x v="0"/>
    <x v="0"/>
    <s v="BR3-5, BR7"/>
    <n v="0.59"/>
    <n v="0.64"/>
    <n v="8.0273546382075393E-3"/>
    <n v="9.7224883935918243"/>
    <n v="1.5802572924225218"/>
    <n v="7.8045862301218294E-2"/>
    <n v="1.268528570588921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4.842717412090401"/>
    <n v="32.485551672512621"/>
  </r>
  <r>
    <n v="2248"/>
    <s v="City of Cocoa Beach"/>
    <x v="0"/>
    <x v="0"/>
    <s v="BR3-5, BR7"/>
    <n v="0.59"/>
    <n v="0.64"/>
    <n v="2.1437160793900401E-2"/>
    <n v="9.7224883935918243"/>
    <n v="1.5802572924225218"/>
    <n v="0.20842254701025834"/>
    <n v="3.387622967339528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836532363883258"/>
    <n v="86.753111836817311"/>
  </r>
  <r>
    <n v="2249"/>
    <s v="City of Cocoa Beach"/>
    <x v="0"/>
    <x v="0"/>
    <s v="BR3-5, BR7"/>
    <n v="0.59"/>
    <n v="0.64"/>
    <n v="6.1093037241718003E-2"/>
    <n v="11.390336340626808"/>
    <n v="1.5176352578110346"/>
    <n v="0.6958702422536075"/>
    <n v="9.271694732479383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1.743096408227672"/>
    <n v="247.23475012556901"/>
  </r>
  <r>
    <n v="2250"/>
    <s v="City of Cocoa Beach"/>
    <x v="0"/>
    <x v="0"/>
    <s v="BR3-5, BR7"/>
    <n v="0.59"/>
    <n v="0.64"/>
    <n v="0.125767658057344"/>
    <n v="11.390336340626808"/>
    <n v="1.5176352578110346"/>
    <n v="1.4325359260460913"/>
    <n v="0.19086943216014729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7.727697626639724"/>
    <n v="508.96365473956973"/>
  </r>
  <r>
    <n v="2251"/>
    <s v="City of Cocoa Beach"/>
    <x v="0"/>
    <x v="0"/>
    <s v="BR3-5, BR7"/>
    <n v="0.59"/>
    <n v="0.64"/>
    <n v="0.23302979691602399"/>
    <n v="11.390336340626808"/>
    <n v="1.5176352578110346"/>
    <n v="2.6542877642614728"/>
    <n v="0.35365423592030309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3.62052250107898"/>
    <n v="943.03813026017929"/>
  </r>
  <r>
    <n v="2252"/>
    <s v="City of Cocoa Beach"/>
    <x v="0"/>
    <x v="0"/>
    <s v="BR3-5, BR7"/>
    <n v="0.59"/>
    <n v="0.64"/>
    <n v="1.83466487865682E-2"/>
    <n v="8.9028021953563155"/>
    <n v="1.5077956406829105"/>
    <n v="0.16333658509449064"/>
    <n v="2.7662997061527941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4.627463252897925"/>
    <n v="74.246253471440497"/>
  </r>
  <r>
    <n v="2253"/>
    <s v="City of Cocoa Beach"/>
    <x v="0"/>
    <x v="0"/>
    <s v="BR3-5, BR7"/>
    <n v="0.59"/>
    <n v="0.64"/>
    <n v="0.21659909295354601"/>
    <n v="8.9028021953563155"/>
    <n v="1.5077956406829105"/>
    <n v="1.928338880259016"/>
    <n v="0.3265871681312291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7.54233894491719"/>
    <n v="876.54543040507394"/>
  </r>
  <r>
    <n v="2254"/>
    <s v="Natural Lands"/>
    <x v="0"/>
    <x v="0"/>
    <s v="BR3-5, BR7"/>
    <n v="0.59"/>
    <n v="0.64"/>
    <n v="9.4271704154792205E-2"/>
    <n v="8.9028021953563155"/>
    <n v="1.5077956406829105"/>
    <n v="0.83928233470926517"/>
    <n v="0.14214246456434471"/>
    <x v="17"/>
    <s v="Hardwood Conifer Mixed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77756196140167"/>
    <n v="381.50405140941382"/>
  </r>
  <r>
    <n v="2255"/>
    <s v="City of Cocoa Beach"/>
    <x v="0"/>
    <x v="0"/>
    <s v="BR3-5, BR7"/>
    <n v="0.59"/>
    <n v="0.64"/>
    <n v="2.5613093026685802E-3"/>
    <n v="8.9028021953563155"/>
    <n v="1.5077956406829105"/>
    <n v="2.280283008278439E-2"/>
    <n v="3.8619310010042708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859787987892766"/>
    <n v="10.365251001257189"/>
  </r>
  <r>
    <n v="2256"/>
    <s v="City of Cocoa Beach"/>
    <x v="0"/>
    <x v="0"/>
    <s v="BR3-5, BR7"/>
    <n v="0.59"/>
    <n v="0.64"/>
    <n v="8.0070380774569294E-2"/>
    <n v="8.9028021953563155"/>
    <n v="1.5077956406829105"/>
    <n v="0.71285076174285167"/>
    <n v="0.120729771079716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3.183564761593516"/>
    <n v="324.03333468157916"/>
  </r>
  <r>
    <n v="2257"/>
    <s v="City of Cocoa Beach"/>
    <x v="0"/>
    <x v="0"/>
    <s v="BR3-5, BR7"/>
    <n v="0.59"/>
    <n v="0.64"/>
    <n v="6.8704302664761704E-3"/>
    <n v="8.9028021953563155"/>
    <n v="1.5077956406829105"/>
    <n v="6.1166081659426524E-2"/>
    <n v="1.035920480540869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258683237335646"/>
    <n v="27.803644848540447"/>
  </r>
  <r>
    <n v="2258"/>
    <s v="City of Cocoa Beach"/>
    <x v="0"/>
    <x v="0"/>
    <s v="BR3-5, BR7"/>
    <n v="0.59"/>
    <n v="0.64"/>
    <n v="5.3905353812022098E-2"/>
    <n v="8.9028021953563155"/>
    <n v="1.5077956406829105"/>
    <n v="0.47990870225912924"/>
    <n v="8.127825748723682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166284328414591"/>
    <n v="218.14722727592587"/>
  </r>
  <r>
    <n v="2259"/>
    <s v="City of Cocoa Beach"/>
    <x v="0"/>
    <x v="0"/>
    <s v="BR3-5, BR7"/>
    <n v="0.59"/>
    <n v="0.64"/>
    <n v="8.0992306360517005E-2"/>
    <n v="10.817398721102943"/>
    <n v="2.0838262658173883"/>
    <n v="0.87612607124343445"/>
    <n v="0.1687738953231740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13998885258739"/>
    <n v="327.7642351600465"/>
  </r>
  <r>
    <n v="2260"/>
    <s v="City of Cocoa Beach"/>
    <x v="0"/>
    <x v="0"/>
    <s v="BR3-5, BR7"/>
    <n v="0.59"/>
    <n v="0.64"/>
    <n v="0.155863647736392"/>
    <n v="10.817398721102943"/>
    <n v="2.0838262658173883"/>
    <n v="1.6860392236900865"/>
    <n v="0.3247927630392025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14942248655109"/>
    <n v="630.75780386070915"/>
  </r>
  <r>
    <n v="2261"/>
    <s v="City of Cocoa Beach"/>
    <x v="0"/>
    <x v="0"/>
    <s v="BR3-5, BR7"/>
    <n v="0.59"/>
    <n v="0.64"/>
    <n v="3.00744437974267E-2"/>
    <n v="10.817398721102943"/>
    <n v="2.0838262658173883"/>
    <n v="0.32532724987216594"/>
    <n v="6.266991591492659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905020194258299"/>
    <n v="121.70695603172419"/>
  </r>
  <r>
    <n v="2262"/>
    <s v="City of Cocoa Beach"/>
    <x v="0"/>
    <x v="0"/>
    <s v="BR3-5, BR7"/>
    <n v="0.59"/>
    <n v="0.64"/>
    <n v="8.3448654684156204E-3"/>
    <n v="10.817398721102943"/>
    <n v="2.0838262658173883"/>
    <n v="9.0269737045815243E-2"/>
    <n v="1.738924984779699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2.263965129745728"/>
    <n v="33.770472414921748"/>
  </r>
  <r>
    <n v="2263"/>
    <s v="City of Cocoa Beach"/>
    <x v="0"/>
    <x v="0"/>
    <s v="BR3-5, BR7"/>
    <n v="0.59"/>
    <n v="0.64"/>
    <n v="4.1301672462598603E-3"/>
    <n v="10.817398721102943"/>
    <n v="2.0838262658173883"/>
    <n v="4.4677665887632681E-2"/>
    <n v="8.6065509899749693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.932194667563838"/>
    <n v="16.714193846112831"/>
  </r>
  <r>
    <n v="2264"/>
    <s v="City of Cocoa Beach"/>
    <x v="0"/>
    <x v="0"/>
    <s v="BR3-5, BR7"/>
    <n v="0.59"/>
    <n v="0.64"/>
    <n v="0.30752753497648"/>
    <n v="10.817398721102943"/>
    <n v="2.0838262658173883"/>
    <n v="3.3266479635585156"/>
    <n v="0.6408339548460645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2.58647480991661"/>
    <n v="1244.5197799844079"/>
  </r>
  <r>
    <n v="2265"/>
    <s v="City of Cocoa Beach"/>
    <x v="0"/>
    <x v="0"/>
    <s v="BR3-5, BR7"/>
    <n v="0.59"/>
    <n v="0.64"/>
    <n v="1.93286931115006E-3"/>
    <n v="9.6815867831486546"/>
    <n v="1.5396771592604881"/>
    <n v="1.8713241976384066E-2"/>
    <n v="2.9759947302133009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6008757186204"/>
    <n v="7.8220445854874701"/>
  </r>
  <r>
    <n v="2266"/>
    <s v="City of Cocoa Beach"/>
    <x v="0"/>
    <x v="0"/>
    <s v="BR3-5, BR7"/>
    <n v="0.59"/>
    <n v="0.64"/>
    <n v="3.98713529019986E-3"/>
    <n v="9.6815867831486546"/>
    <n v="1.5396771592604881"/>
    <n v="3.8601796328224539E-2"/>
    <n v="6.1389011372021624E-3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819638214483575"/>
    <n v="16.135364056122977"/>
  </r>
  <r>
    <n v="2267"/>
    <s v="City of Cocoa Beach"/>
    <x v="0"/>
    <x v="0"/>
    <s v="BR3-5, BR7"/>
    <n v="0.59"/>
    <n v="0.64"/>
    <n v="0.227865410647794"/>
    <n v="9.6815867831486546"/>
    <n v="1.5396771592604881"/>
    <n v="2.2060987480644232"/>
    <n v="0.3508391681599200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2.09213619150037"/>
    <n v="922.13860052283906"/>
  </r>
  <r>
    <n v="2268"/>
    <s v="City of Cocoa Beach"/>
    <x v="0"/>
    <x v="0"/>
    <s v="BR3-5, BR7"/>
    <n v="0.59"/>
    <n v="0.64"/>
    <n v="1.5873691039907101E-3"/>
    <n v="9.6815867831486546"/>
    <n v="1.5396771592604881"/>
    <n v="1.536825173717498E-2"/>
    <n v="2.4440359527302829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57264277180343"/>
    <n v="6.4238548532041522"/>
  </r>
  <r>
    <n v="2269"/>
    <s v="City of Cocoa Beach"/>
    <x v="0"/>
    <x v="0"/>
    <s v="BR3-5, BR7"/>
    <n v="0.59"/>
    <n v="0.64"/>
    <n v="0.33897065978185498"/>
    <n v="9.6815867831486546"/>
    <n v="1.5396771592604881"/>
    <n v="3.2817738596191863"/>
    <n v="0.5219053825255798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1.40386861698229"/>
    <n v="1371.7655915433661"/>
  </r>
  <r>
    <n v="2270"/>
    <s v="City of Cocoa Beach"/>
    <x v="0"/>
    <x v="0"/>
    <s v="BR3-5, BR7"/>
    <n v="0.59"/>
    <n v="0.64"/>
    <n v="8.2743168230941903E-4"/>
    <n v="10.799717441868106"/>
    <n v="2.0759537243105886"/>
    <n v="8.9360283713913018E-3"/>
    <n v="1.7177098825028141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.871581058066489"/>
    <n v="3.3484972176511092"/>
  </r>
  <r>
    <n v="2271"/>
    <s v="City of Cocoa Beach"/>
    <x v="0"/>
    <x v="0"/>
    <s v="BR3-5, BR7"/>
    <n v="0.59"/>
    <n v="0.64"/>
    <n v="7.08479564211206E-2"/>
    <n v="10.799717441868106"/>
    <n v="2.0759537243105886"/>
    <n v="0.76513791068188763"/>
    <n v="0.1470770789922195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28482119496174"/>
    <n v="286.71150745672725"/>
  </r>
  <r>
    <n v="2272"/>
    <s v="City of Cocoa Beach"/>
    <x v="0"/>
    <x v="0"/>
    <s v="BR3-5, BR7"/>
    <n v="0.59"/>
    <n v="0.64"/>
    <n v="2.2796709485597201E-3"/>
    <n v="10.799717441868106"/>
    <n v="2.0759537243105886"/>
    <n v="2.461980210488042E-2"/>
    <n v="4.7324913958652027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.796185319562134"/>
    <n v="9.2255010191375924"/>
  </r>
  <r>
    <n v="2273"/>
    <s v="City of Cocoa Beach"/>
    <x v="0"/>
    <x v="0"/>
    <s v="BR3-5, BR7"/>
    <n v="0.59"/>
    <n v="0.64"/>
    <n v="2.0921370150524098E-3"/>
    <n v="10.799717441868106"/>
    <n v="2.0759537243105886"/>
    <n v="2.2594488612239387E-2"/>
    <n v="4.3431796281660877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460840780146754"/>
    <n v="8.4665781159056088"/>
  </r>
  <r>
    <n v="2274"/>
    <s v="City of Cocoa Beach"/>
    <x v="0"/>
    <x v="0"/>
    <s v="BR3-5, BR7"/>
    <n v="0.59"/>
    <n v="0.64"/>
    <n v="1.26257243381175E-6"/>
    <n v="10.799717441868106"/>
    <n v="2.0759537243105886"/>
    <n v="1.3635425535058622E-5"/>
    <n v="2.6210419461833868E-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0.96994035095796294"/>
    <n v="5.109449362516269E-3"/>
  </r>
  <r>
    <n v="2275"/>
    <s v="City of Cocoa Beach"/>
    <x v="0"/>
    <x v="0"/>
    <s v="BR3-5, BR7"/>
    <n v="0.59"/>
    <n v="0.64"/>
    <n v="0.44703918784563501"/>
    <n v="10.799717441868106"/>
    <n v="2.0759537243105886"/>
    <n v="4.8278969141750574"/>
    <n v="0.92803266692092679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0.25748467975262"/>
    <n v="1809.1034083975901"/>
  </r>
  <r>
    <n v="2276"/>
    <s v="City of Cocoa Beach"/>
    <x v="0"/>
    <x v="0"/>
    <s v="BR3-5, BR7"/>
    <n v="0.59"/>
    <n v="0.64"/>
    <n v="2.2220897286859401E-2"/>
    <n v="8.6960428537051477"/>
    <n v="1.4257822193636989"/>
    <n v="0.19323387505430981"/>
    <n v="3.168216024991119E-2"/>
    <x v="28"/>
    <s v="Residential, Low Density-Less than two dwelling units/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071129699535298"/>
    <n v="89.924780896817595"/>
  </r>
  <r>
    <n v="2277"/>
    <s v="City of Cocoa Beach"/>
    <x v="0"/>
    <x v="0"/>
    <s v="BR3-5, BR7"/>
    <n v="0.59"/>
    <n v="0.64"/>
    <n v="0.19311050437889801"/>
    <n v="8.6960428537051477"/>
    <n v="1.4257822193636989"/>
    <n v="1.6792972215795128"/>
    <n v="0.2753335235157884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35264346669609"/>
    <n v="781.49048487864673"/>
  </r>
  <r>
    <n v="2278"/>
    <s v="Natural Lands"/>
    <x v="0"/>
    <x v="0"/>
    <s v="BR3-5, BR7"/>
    <n v="0.59"/>
    <n v="0.64"/>
    <n v="6.8937729411399501E-2"/>
    <n v="8.6960428537051477"/>
    <n v="1.4257822193636989"/>
    <n v="0.59948544919865976"/>
    <n v="9.8290188838079315E-2"/>
    <x v="17"/>
    <s v="Hardwood Conifer Mixed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896484677215284"/>
    <n v="278.98109301419538"/>
  </r>
  <r>
    <n v="2279"/>
    <s v="City of Cocoa Beach"/>
    <x v="0"/>
    <x v="0"/>
    <s v="BR3-5, BR7"/>
    <n v="0.59"/>
    <n v="0.64"/>
    <n v="1.19815653845306E-2"/>
    <n v="8.6960428537051477"/>
    <n v="1.4257822193636989"/>
    <n v="0.10419220603834829"/>
    <n v="1.708310288540730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9.384443485511831"/>
    <n v="48.487674826793025"/>
  </r>
  <r>
    <n v="2280"/>
    <s v="City of Cocoa Beach"/>
    <x v="0"/>
    <x v="0"/>
    <s v="BR3-5, BR7"/>
    <n v="0.59"/>
    <n v="0.64"/>
    <n v="1.2485328663872401E-3"/>
    <n v="8.6960428537051477"/>
    <n v="1.4257822193636989"/>
    <n v="1.0857295310362763E-2"/>
    <n v="1.7801359611861196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.9986810445996603"/>
    <n v="5.0526332489166954"/>
  </r>
  <r>
    <n v="2281"/>
    <s v="City of Cocoa Beach"/>
    <x v="0"/>
    <x v="0"/>
    <s v="BR3-5, BR7"/>
    <n v="0.59"/>
    <n v="0.64"/>
    <n v="1.9524049538779599E-2"/>
    <n v="8.6960428537051477"/>
    <n v="1.4257822193636989"/>
    <n v="0.16978197146708962"/>
    <n v="2.783704268236797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1.306193255821753"/>
    <n v="79.01102526726595"/>
  </r>
  <r>
    <n v="2282"/>
    <s v="City of Cocoa Beach"/>
    <x v="0"/>
    <x v="0"/>
    <s v="BR3-5, BR7"/>
    <n v="0.59"/>
    <n v="0.64"/>
    <n v="6.1967770953441699E-2"/>
    <n v="8.6960428537051477"/>
    <n v="1.4257822193636989"/>
    <n v="0.53887439175971408"/>
    <n v="8.835254599901945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1.76106009339189"/>
    <n v="250.7746718647478"/>
  </r>
  <r>
    <n v="2283"/>
    <s v="City of Cocoa Beach"/>
    <x v="0"/>
    <x v="0"/>
    <s v="BR3-5, BR7"/>
    <n v="0.59"/>
    <n v="0.64"/>
    <n v="1.7656448164683501E-2"/>
    <n v="8.6960428537051477"/>
    <n v="1.4257822193636989"/>
    <n v="0.15354122988431132"/>
    <n v="2.517424985032255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935672759331119"/>
    <n v="71.453110652022147"/>
  </r>
  <r>
    <n v="2284"/>
    <s v="City of Cocoa Beach"/>
    <x v="0"/>
    <x v="0"/>
    <s v="BR3-5, BR7"/>
    <n v="0.59"/>
    <n v="0.64"/>
    <n v="6.3646353451404097E-2"/>
    <n v="8.6960428537051477"/>
    <n v="1.4257822193636989"/>
    <n v="0.55347141709547454"/>
    <n v="9.07458390783493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735025180240058"/>
    <n v="257.56765422715506"/>
  </r>
  <r>
    <n v="2285"/>
    <s v="City of Cocoa Beach"/>
    <x v="0"/>
    <x v="0"/>
    <s v="BR3-5, BR7"/>
    <n v="0.59"/>
    <n v="0.64"/>
    <n v="6.5327956236057402E-2"/>
    <n v="8.6960428537051477"/>
    <n v="1.4257822193636989"/>
    <n v="0.56809470697372966"/>
    <n v="9.31434384287405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3.710570605055096"/>
    <n v="264.3728592561551"/>
  </r>
  <r>
    <n v="2286"/>
    <s v="City of Cocoa Beach"/>
    <x v="0"/>
    <x v="0"/>
    <s v="BR3-5, BR7"/>
    <n v="0.59"/>
    <n v="0.64"/>
    <n v="0.144634444635761"/>
    <n v="11.612850410181254"/>
    <n v="1.5331968046688091"/>
    <n v="1.679618169714735"/>
    <n v="0.22175306836059655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20278095626605"/>
    <n v="585.31483117448852"/>
  </r>
  <r>
    <n v="2287"/>
    <s v="City of Cocoa Beach"/>
    <x v="0"/>
    <x v="0"/>
    <s v="BR3-5, BR7"/>
    <n v="0.59"/>
    <n v="0.64"/>
    <n v="2.5280016877543901E-2"/>
    <n v="11.612850410181254"/>
    <n v="1.5331968046688091"/>
    <n v="0.29357305436577474"/>
    <n v="3.8759241098623873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234811965272954"/>
    <n v="102.30459865926878"/>
  </r>
  <r>
    <n v="2288"/>
    <s v="City of Cocoa Beach"/>
    <x v="0"/>
    <x v="0"/>
    <s v="BR3-5, BR7"/>
    <n v="0.59"/>
    <n v="0.64"/>
    <n v="0.26523712893722801"/>
    <n v="11.612850410181254"/>
    <n v="1.5331968046688091"/>
    <n v="3.0801591015739866"/>
    <n v="0.4066607185660869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46842027245955"/>
    <n v="1073.3765786985591"/>
  </r>
  <r>
    <n v="2289"/>
    <s v="City of Cocoa Beach"/>
    <x v="0"/>
    <x v="0"/>
    <s v="BR3-5, BR7"/>
    <n v="0.59"/>
    <n v="0.64"/>
    <n v="7.9336329369593797E-2"/>
    <n v="10.810426147228091"/>
    <n v="2.0796357849480627"/>
    <n v="0.85765952944215673"/>
    <n v="0.1649906696034332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01688501139159"/>
    <n v="321.06273403898246"/>
  </r>
  <r>
    <n v="2290"/>
    <s v="City of Cocoa Beach"/>
    <x v="0"/>
    <x v="0"/>
    <s v="BR3-5, BR7"/>
    <n v="0.59"/>
    <n v="0.64"/>
    <n v="0.32233156576608402"/>
    <n v="10.810426147228091"/>
    <n v="2.0796357849480627"/>
    <n v="3.4845415866346454"/>
    <n v="0.6703322587854881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4.49107984957811"/>
    <n v="1304.4295670627266"/>
  </r>
  <r>
    <n v="2291"/>
    <s v="City of Cocoa Beach"/>
    <x v="0"/>
    <x v="0"/>
    <s v="BR3-5, BR7"/>
    <n v="0.59"/>
    <n v="0.64"/>
    <n v="0.12526599845883099"/>
    <n v="10.810426147228091"/>
    <n v="2.0796357849480627"/>
    <n v="1.3541788250979803"/>
    <n v="0.26050765303223378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20041578335561"/>
    <n v="506.93351037146982"/>
  </r>
  <r>
    <n v="2292"/>
    <s v="City of Cocoa Beach"/>
    <x v="0"/>
    <x v="0"/>
    <s v="BR3-5, BR7"/>
    <n v="0.59"/>
    <n v="0.64"/>
    <n v="0.104804245048329"/>
    <n v="10.439490385867442"/>
    <n v="1.9099113892888353"/>
    <n v="1.0941029085801262"/>
    <n v="0.2001668212636215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9.908384794541433"/>
    <n v="424.12773216861467"/>
  </r>
  <r>
    <n v="2293"/>
    <s v="City of Cocoa Beach"/>
    <x v="0"/>
    <x v="0"/>
    <s v="BR3-5, BR7"/>
    <n v="0.59"/>
    <n v="0.64"/>
    <n v="1.01236551492902E-2"/>
    <n v="10.439490385867442"/>
    <n v="1.9099113892888353"/>
    <n v="0.10568580060085248"/>
    <n v="1.9335284270861917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193663550629537"/>
    <n v="40.968978859067789"/>
  </r>
  <r>
    <n v="2294"/>
    <s v="City of Cocoa Beach"/>
    <x v="0"/>
    <x v="0"/>
    <s v="BR3-5, BR7"/>
    <n v="0.59"/>
    <n v="0.64"/>
    <n v="4.3445082884758603E-2"/>
    <n v="10.439490385867442"/>
    <n v="1.9099113892888353"/>
    <n v="0.45354452508865162"/>
    <n v="8.2976258610197903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930105521251967"/>
    <n v="175.81601269388574"/>
  </r>
  <r>
    <n v="2295"/>
    <s v="City of Cocoa Beach"/>
    <x v="0"/>
    <x v="0"/>
    <s v="BR3-5, BR7"/>
    <n v="0.59"/>
    <n v="0.64"/>
    <n v="8.6861858177573803E-2"/>
    <n v="10.439490385867442"/>
    <n v="1.9099113892888353"/>
    <n v="0.90679353334336299"/>
    <n v="0.1658984522281397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797430725909621"/>
    <n v="351.51746862751241"/>
  </r>
  <r>
    <n v="2296"/>
    <s v="City of Cocoa Beach"/>
    <x v="0"/>
    <x v="0"/>
    <s v="BR3-5, BR7"/>
    <n v="0.59"/>
    <n v="0.64"/>
    <n v="0.37252861261508302"/>
    <n v="10.439490385867442"/>
    <n v="1.9099113892888353"/>
    <n v="3.8890088698556959"/>
    <n v="0.71149664006951552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5.32387306867349"/>
    <n v="1507.5698084891096"/>
  </r>
  <r>
    <n v="2297"/>
    <s v="City of Cocoa Beach"/>
    <x v="0"/>
    <x v="0"/>
    <s v="BR3-5, BR7"/>
    <n v="0.59"/>
    <n v="0.64"/>
    <n v="0.181741871690386"/>
    <n v="8.5797628418002514"/>
    <n v="1.5142088369410882"/>
    <n v="1.5593021575284027"/>
    <n v="0.275195148155795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4.5192401981908"/>
    <n v="735.48326066923471"/>
  </r>
  <r>
    <n v="2298"/>
    <s v="City of Cocoa Beach"/>
    <x v="0"/>
    <x v="0"/>
    <s v="BR3-5, BR7"/>
    <n v="0.59"/>
    <n v="0.64"/>
    <n v="1.2295819517671501E-2"/>
    <n v="8.5797628418002514"/>
    <n v="1.5142088369410882"/>
    <n v="0.10549521540720024"/>
    <n v="1.8618438571090894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1.640922924862565"/>
    <n v="49.759416183760123"/>
  </r>
  <r>
    <n v="2299"/>
    <s v="City of Cocoa Beach"/>
    <x v="0"/>
    <x v="0"/>
    <s v="BR3-5, BR7"/>
    <n v="0.59"/>
    <n v="0.64"/>
    <n v="7.3493331283173202E-2"/>
    <n v="8.5797628418002514"/>
    <n v="1.5142088369410882"/>
    <n v="0.63055535286348541"/>
    <n v="0.1112842516852197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2.012504247559761"/>
    <n v="297.41695970688045"/>
  </r>
  <r>
    <n v="2300"/>
    <s v="City of Cocoa Beach"/>
    <x v="0"/>
    <x v="0"/>
    <s v="BR3-5, BR7"/>
    <n v="0.59"/>
    <n v="0.64"/>
    <n v="7.3839937494646295E-5"/>
    <n v="8.5797628418002514"/>
    <n v="1.5142088369410882"/>
    <n v="6.3352915195741938E-4"/>
    <n v="1.1180908587357102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.3056079397831608"/>
    <n v="0.29881962527982397"/>
  </r>
  <r>
    <n v="2301"/>
    <s v="City of Cocoa Beach"/>
    <x v="0"/>
    <x v="0"/>
    <s v="BR3-5, BR7"/>
    <n v="0.59"/>
    <n v="0.64"/>
    <n v="9.4324967034112403E-2"/>
    <n v="8.5797628418002514"/>
    <n v="1.5142088369410882"/>
    <n v="0.80928584721331132"/>
    <n v="0.1428276986272298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249439789237954"/>
    <n v="381.71959863466611"/>
  </r>
  <r>
    <n v="2302"/>
    <s v="City of Cocoa Beach"/>
    <x v="0"/>
    <x v="0"/>
    <s v="BR3-5, BR7"/>
    <n v="0.59"/>
    <n v="0.64"/>
    <n v="0.128515465081911"/>
    <n v="9.7099674031585952"/>
    <n v="1.6516494837535594"/>
    <n v="1.2478809767471224"/>
    <n v="0.2122625015568868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3.007150655843333"/>
    <n v="520.0836352444544"/>
  </r>
  <r>
    <n v="2303"/>
    <s v="City of Cocoa Beach"/>
    <x v="0"/>
    <x v="0"/>
    <s v="BR3-5, BR7"/>
    <n v="0.59"/>
    <n v="0.64"/>
    <n v="0.136801679016853"/>
    <n v="9.7099674031585952"/>
    <n v="1.6516494837535594"/>
    <n v="1.3283398439510079"/>
    <n v="0.225948422524805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209611880730833"/>
    <n v="553.61675332445463"/>
  </r>
  <r>
    <n v="2304"/>
    <s v="City of Cocoa Beach"/>
    <x v="0"/>
    <x v="0"/>
    <s v="BR3-5, BR7"/>
    <n v="0.59"/>
    <n v="0.64"/>
    <n v="9.0539314749676303E-2"/>
    <n v="9.7099674031585952"/>
    <n v="1.6516494837535594"/>
    <n v="0.87913379492367305"/>
    <n v="0.149539212465703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4.536174935242713"/>
    <n v="366.39960737442254"/>
  </r>
  <r>
    <n v="2305"/>
    <s v="City of Cocoa Beach"/>
    <x v="0"/>
    <x v="0"/>
    <s v="BR3-5, BR7"/>
    <n v="0.59"/>
    <n v="0.64"/>
    <n v="0.26190699491152702"/>
    <n v="9.7099674031585952"/>
    <n v="1.6516494837535594"/>
    <n v="2.5431083832501513"/>
    <n v="0.432578552937069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2.51037269626175"/>
    <n v="1059.9000044291975"/>
  </r>
  <r>
    <n v="2306"/>
    <s v="City of Cocoa Beach"/>
    <x v="0"/>
    <x v="0"/>
    <s v="BR3-5, BR7"/>
    <n v="0.59"/>
    <n v="0.64"/>
    <n v="0.12723608857969201"/>
    <n v="10.176386056100851"/>
    <n v="1.7898962071248767"/>
    <n v="1.2948035576551906"/>
    <n v="0.22773939235819557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0.81234418000989"/>
    <n v="514.90618222978355"/>
  </r>
  <r>
    <n v="2307"/>
    <s v="City of Cocoa Beach"/>
    <x v="0"/>
    <x v="0"/>
    <s v="BR3-5, BR7"/>
    <n v="0.59"/>
    <n v="0.64"/>
    <n v="0.17182885322107799"/>
    <n v="10.176386056100851"/>
    <n v="1.7898962071248767"/>
    <n v="1.748596745954778"/>
    <n v="0.3075558126550246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8.53159131331063"/>
    <n v="695.36669821134626"/>
  </r>
  <r>
    <n v="2308"/>
    <s v="City of Cocoa Beach"/>
    <x v="0"/>
    <x v="0"/>
    <s v="BR3-5, BR7"/>
    <n v="0.59"/>
    <n v="0.64"/>
    <n v="4.8672082957952801E-5"/>
    <n v="10.176386056100851"/>
    <n v="1.7898962071248767"/>
    <n v="4.9530590633469472E-4"/>
    <n v="8.7117976679307064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.3106424406092687"/>
    <n v="0.19696893150997674"/>
  </r>
  <r>
    <n v="2309"/>
    <s v="City of Cocoa Beach"/>
    <x v="0"/>
    <x v="0"/>
    <s v="BR3-5, BR7"/>
    <n v="0.59"/>
    <n v="0.64"/>
    <n v="3.7837643812288102E-2"/>
    <n v="10.176386056100851"/>
    <n v="1.7898962071248767"/>
    <n v="0.38505047088707928"/>
    <n v="6.772545514615653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9.583539112443347"/>
    <n v="153.12351187024177"/>
  </r>
  <r>
    <n v="2310"/>
    <s v="City of Cocoa Beach"/>
    <x v="0"/>
    <x v="0"/>
    <s v="BR3-5, BR7"/>
    <n v="0.59"/>
    <n v="0.64"/>
    <n v="7.0988715608701395E-4"/>
    <n v="10.176386056100851"/>
    <n v="1.7898962071248767"/>
    <n v="7.2240857566089767E-3"/>
    <n v="1.2706243281668116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716367864015425"/>
    <n v="2.8728113967900035"/>
  </r>
  <r>
    <n v="2311"/>
    <s v="City of Cocoa Beach"/>
    <x v="0"/>
    <x v="0"/>
    <s v="BR3-5, BR7"/>
    <n v="0.59"/>
    <n v="0.64"/>
    <n v="4.6586746691875403E-2"/>
    <n v="10.176386056100851"/>
    <n v="1.7898962071248767"/>
    <n v="0.4740847194343033"/>
    <n v="8.3385441206075175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5.234942719211467"/>
    <n v="188.52987504873781"/>
  </r>
  <r>
    <n v="2312"/>
    <s v="City of Cocoa Beach"/>
    <x v="0"/>
    <x v="0"/>
    <s v="BR3-5, BR7"/>
    <n v="0.59"/>
    <n v="0.64"/>
    <n v="4.8105864787872397E-2"/>
    <n v="10.176386056100851"/>
    <n v="1.7898962071248767"/>
    <n v="0.48954385164397757"/>
    <n v="8.61045049242749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6.040425965642946"/>
    <n v="194.67752787190761"/>
  </r>
  <r>
    <n v="2313"/>
    <s v="City of Cocoa Beach"/>
    <x v="0"/>
    <x v="0"/>
    <s v="BR3-5, BR7"/>
    <n v="0.59"/>
    <n v="0.64"/>
    <n v="6.8880769409962299E-4"/>
    <n v="10.176386056100851"/>
    <n v="1.7898962071248767"/>
    <n v="7.0095730135703834E-3"/>
    <n v="1.2328942791073475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2.720633440405905"/>
    <n v="2.7875058406655957"/>
  </r>
  <r>
    <n v="2314"/>
    <s v="City of Cocoa Beach"/>
    <x v="0"/>
    <x v="0"/>
    <s v="BR3-5, BR7"/>
    <n v="0.59"/>
    <n v="0.64"/>
    <n v="4.1507539191596002E-4"/>
    <n v="10.176386056100851"/>
    <n v="1.7898962071248767"/>
    <n v="4.2239674305241713E-3"/>
    <n v="7.429418696612486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948607282982131"/>
    <n v="1.6797505155553001"/>
  </r>
  <r>
    <n v="2315"/>
    <s v="City of Cocoa Beach"/>
    <x v="0"/>
    <x v="0"/>
    <s v="BR3-5, BR7"/>
    <n v="0.59"/>
    <n v="0.64"/>
    <n v="0.17621911179904601"/>
    <n v="9.0142621243892549"/>
    <n v="1.5169535690078308"/>
    <n v="1.5884852650836561"/>
    <n v="0.2673162105709527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6563018586416"/>
    <n v="713.13344433359339"/>
  </r>
  <r>
    <n v="2316"/>
    <s v="City of Cocoa Beach"/>
    <x v="0"/>
    <x v="0"/>
    <s v="BR3-5, BR7"/>
    <n v="0.59"/>
    <n v="0.64"/>
    <n v="0.43356966688662602"/>
    <n v="9.0142621243892549"/>
    <n v="1.5169535690078308"/>
    <n v="3.908310626500179"/>
    <n v="0.6577050535972036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0.17582753895346"/>
    <n v="1754.5941909979731"/>
  </r>
  <r>
    <n v="2317"/>
    <s v="City of Cocoa Beach"/>
    <x v="0"/>
    <x v="0"/>
    <s v="BR3-5, BR7"/>
    <n v="0.59"/>
    <n v="0.64"/>
    <n v="3.7788710482431302E-5"/>
    <n v="9.0142621243892549"/>
    <n v="1.5169535690078308"/>
    <n v="3.4063734163129169E-4"/>
    <n v="5.732371923452779E-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.1402914150799432"/>
    <n v="0.15292548571004147"/>
  </r>
  <r>
    <n v="2318"/>
    <s v="City of Cocoa Beach"/>
    <x v="0"/>
    <x v="0"/>
    <s v="BR3-5, BR7"/>
    <n v="0.59"/>
    <n v="0.64"/>
    <n v="0.30402249068089399"/>
    <n v="9.836369323552125"/>
    <n v="1.7378456292354822"/>
    <n v="2.9904775010034572"/>
    <n v="0.5283441566190767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5.78462964938529"/>
    <n v="1230.3353689660191"/>
  </r>
  <r>
    <n v="2319"/>
    <s v="City of Cocoa Beach"/>
    <x v="0"/>
    <x v="0"/>
    <s v="BR3-5, BR7"/>
    <n v="0.59"/>
    <n v="0.64"/>
    <n v="0.20742498789654401"/>
    <n v="9.836369323552125"/>
    <n v="1.7378456292354822"/>
    <n v="2.0403087878837365"/>
    <n v="0.36047260861023184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3.60066876151842"/>
    <n v="839.41914443537235"/>
  </r>
  <r>
    <n v="2320"/>
    <s v="City of Cocoa Beach"/>
    <x v="0"/>
    <x v="0"/>
    <s v="BR3-5, BR7"/>
    <n v="0.59"/>
    <n v="0.64"/>
    <n v="0.106315975228556"/>
    <n v="9.836369323552125"/>
    <n v="1.7378456292354822"/>
    <n v="1.0457631973416959"/>
    <n v="0.1847607528688538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9.366476908355608"/>
    <n v="430.24548715740229"/>
  </r>
  <r>
    <n v="2321"/>
    <s v="City of Cocoa Beach"/>
    <x v="0"/>
    <x v="0"/>
    <s v="BR3-5, BR7"/>
    <n v="0.59"/>
    <n v="0.64"/>
    <n v="4.4668381046969199E-2"/>
    <n v="6.4464406966651007"/>
    <n v="0.88509513281275365"/>
    <n v="0.28795206943532631"/>
    <n v="3.9535766655297892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7.009344436252647"/>
    <n v="180.76652471813796"/>
  </r>
  <r>
    <n v="2322"/>
    <s v="City of Cocoa Beach"/>
    <x v="0"/>
    <x v="0"/>
    <s v="BR3-5, BR7"/>
    <n v="0.59"/>
    <n v="0.64"/>
    <n v="8.4575485788899504E-3"/>
    <n v="10.136910725021197"/>
    <n v="1.8569762850842411"/>
    <n v="8.5733414896737317E-2"/>
    <n v="1.5705467140946561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1.43159629929869"/>
    <n v="34.226484784240775"/>
  </r>
  <r>
    <n v="2323"/>
    <s v="City of Cocoa Beach"/>
    <x v="0"/>
    <x v="0"/>
    <s v="BR3-5, BR7"/>
    <n v="0.59"/>
    <n v="0.64"/>
    <n v="5.4112534793037499E-3"/>
    <n v="10.136910725021197"/>
    <n v="1.8569762850842411"/>
    <n v="5.4853393430162448E-2"/>
    <n v="1.004856938364665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.847480731647849"/>
    <n v="21.898565895954729"/>
  </r>
  <r>
    <n v="2324"/>
    <s v="City of Cocoa Beach"/>
    <x v="0"/>
    <x v="0"/>
    <s v="BR3-5, BR7"/>
    <n v="0.59"/>
    <n v="0.64"/>
    <n v="1.35877417774923E-2"/>
    <n v="10.136910725021197"/>
    <n v="1.8569762850842411"/>
    <n v="0.13773772535308029"/>
    <n v="2.523211424865159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186291847731852"/>
    <n v="54.987640078157618"/>
  </r>
  <r>
    <n v="2325"/>
    <s v="City of Cocoa Beach"/>
    <x v="0"/>
    <x v="0"/>
    <s v="BR3-5, BR7"/>
    <n v="0.59"/>
    <n v="0.64"/>
    <n v="1.5078807000020501E-2"/>
    <n v="10.136910725021197"/>
    <n v="1.8569762850842411"/>
    <n v="0.15285252039903252"/>
    <n v="2.800098700640031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1.151963410829381"/>
    <n v="61.02176695016292"/>
  </r>
  <r>
    <n v="2326"/>
    <s v="City of Cocoa Beach"/>
    <x v="0"/>
    <x v="0"/>
    <s v="BR3-5, BR7"/>
    <n v="0.59"/>
    <n v="0.64"/>
    <n v="3.6544708850661502E-2"/>
    <n v="10.136910725021197"/>
    <n v="1.8569762850842411"/>
    <n v="0.37045045109104763"/>
    <n v="6.786265768098657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553231118855251"/>
    <n v="147.89118971703755"/>
  </r>
  <r>
    <n v="2327"/>
    <s v="City of Cocoa Beach"/>
    <x v="0"/>
    <x v="0"/>
    <s v="BR3-5, BR7"/>
    <n v="0.59"/>
    <n v="0.64"/>
    <n v="1.4760808171402901E-2"/>
    <n v="10.136910725021197"/>
    <n v="1.8569762850842411"/>
    <n v="0.1496289946626746"/>
    <n v="2.7410470722972868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704969164386611"/>
    <n v="59.734871348256036"/>
  </r>
  <r>
    <n v="2328"/>
    <s v="City of Cocoa Beach"/>
    <x v="0"/>
    <x v="0"/>
    <s v="BR3-5, BR7"/>
    <n v="0.59"/>
    <n v="0.64"/>
    <n v="0.13084445842106701"/>
    <n v="10.136910725021197"/>
    <n v="1.8569762850842411"/>
    <n v="1.3263585938781042"/>
    <n v="0.24297505632261246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1.851651238617251"/>
    <n v="529.50873689674472"/>
  </r>
  <r>
    <n v="2329"/>
    <s v="City of Cocoa Beach"/>
    <x v="0"/>
    <x v="0"/>
    <s v="BR3-5, BR7"/>
    <n v="0.59"/>
    <n v="0.64"/>
    <n v="0.15624151853090901"/>
    <n v="10.136910725021197"/>
    <n v="1.8569762850842411"/>
    <n v="1.5838063248895697"/>
    <n v="0.2901367946574480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02943150163354"/>
    <n v="632.28699271233722"/>
  </r>
  <r>
    <n v="2330"/>
    <s v="City of Cocoa Beach"/>
    <x v="0"/>
    <x v="0"/>
    <s v="BR3-5, BR7"/>
    <n v="0.59"/>
    <n v="0.64"/>
    <n v="1.7817288848848199E-3"/>
    <n v="10.727220198519673"/>
    <n v="2.0425690029948886"/>
    <n v="1.9112998082222374E-2"/>
    <n v="3.639304192006381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12682562544"/>
    <n v="7.2104009807717375"/>
  </r>
  <r>
    <n v="2331"/>
    <s v="City of Cocoa Beach"/>
    <x v="0"/>
    <x v="0"/>
    <s v="BR3-5, BR7"/>
    <n v="0.59"/>
    <n v="0.64"/>
    <n v="4.2690356691218702E-4"/>
    <n v="10.727220198519673"/>
    <n v="2.0425690029948886"/>
    <n v="4.5794885658005076E-3"/>
    <n v="8.7197999304278759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.249539086174476"/>
    <n v="1.7276174415040528"/>
  </r>
  <r>
    <n v="2332"/>
    <s v="City of Cocoa Beach"/>
    <x v="0"/>
    <x v="0"/>
    <s v="BR3-5, BR7"/>
    <n v="0.59"/>
    <n v="0.64"/>
    <n v="7.2723001710752301E-4"/>
    <n v="10.727220198519673"/>
    <n v="2.0425690029948886"/>
    <n v="7.8011565284856277E-3"/>
    <n v="1.4854174909912691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.254975381354111"/>
    <n v="2.9429954652936412"/>
  </r>
  <r>
    <n v="2333"/>
    <s v="City of Cocoa Beach"/>
    <x v="0"/>
    <x v="0"/>
    <s v="BR3-5, BR7"/>
    <n v="0.59"/>
    <n v="0.64"/>
    <n v="0.41800685960217798"/>
    <n v="10.727220198519673"/>
    <n v="2.0425690029948886"/>
    <n v="4.484051627444261"/>
    <n v="0.8538078544626450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7.77890327948361"/>
    <n v="1691.6137443883285"/>
  </r>
  <r>
    <n v="2334"/>
    <s v="City of Cocoa Beach"/>
    <x v="0"/>
    <x v="0"/>
    <s v="BR3-5, BR7"/>
    <n v="0.59"/>
    <n v="0.64"/>
    <n v="1.78109752827486E-3"/>
    <n v="10.614869841946208"/>
    <n v="1.9913358475313943"/>
    <n v="1.8906118438449745E-2"/>
    <n v="3.5467633560032899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05723841971"/>
    <n v="7.2078459712198679"/>
  </r>
  <r>
    <n v="2335"/>
    <s v="City of Cocoa Beach"/>
    <x v="0"/>
    <x v="0"/>
    <s v="BR3-5, BR7"/>
    <n v="0.59"/>
    <n v="0.64"/>
    <n v="3.59385694765583E-3"/>
    <n v="10.614869841946208"/>
    <n v="1.9913358475313943"/>
    <n v="3.8148323729940717E-2"/>
    <n v="7.1565761707668117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.906197166602311"/>
    <n v="14.543823069807861"/>
  </r>
  <r>
    <n v="2336"/>
    <s v="City of Cocoa Beach"/>
    <x v="0"/>
    <x v="0"/>
    <s v="BR3-5, BR7"/>
    <n v="0.59"/>
    <n v="0.64"/>
    <n v="8.5114727019761707E-3"/>
    <n v="10.614869841946208"/>
    <n v="1.9913358475313943"/>
    <n v="9.0348174894755259E-2"/>
    <n v="1.6949200706730044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128732768866364"/>
    <n v="34.44470796807456"/>
  </r>
  <r>
    <n v="2337"/>
    <s v="City of Cocoa Beach"/>
    <x v="0"/>
    <x v="0"/>
    <s v="BR3-5, BR7"/>
    <n v="0.59"/>
    <n v="0.64"/>
    <n v="1.1664535275045801E-2"/>
    <n v="10.614869841946208"/>
    <n v="1.9913358475313943"/>
    <n v="0.12381752371140138"/>
    <n v="2.322800723799317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753243470357496"/>
    <n v="47.204699492130558"/>
  </r>
  <r>
    <n v="2338"/>
    <s v="City of Cocoa Beach"/>
    <x v="0"/>
    <x v="0"/>
    <s v="BR3-5, BR7"/>
    <n v="0.59"/>
    <n v="0.64"/>
    <n v="8.8178847196237094E-3"/>
    <n v="10.614869841946208"/>
    <n v="1.9913358475313943"/>
    <n v="9.3600698580091998E-2"/>
    <n v="1.755936994158600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5.87666514597332"/>
    <n v="35.684713409592021"/>
  </r>
  <r>
    <n v="2339"/>
    <s v="City of Cocoa Beach"/>
    <x v="0"/>
    <x v="0"/>
    <s v="BR3-5, BR7"/>
    <n v="0.59"/>
    <n v="0.64"/>
    <n v="0.28768526229888502"/>
    <n v="10.614869841946208"/>
    <n v="1.9913358475313943"/>
    <n v="3.053741614748819"/>
    <n v="0.5728779756222416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7.23994171540801"/>
    <n v="1164.2209513640714"/>
  </r>
  <r>
    <n v="2340"/>
    <s v="City of Cocoa Beach"/>
    <x v="0"/>
    <x v="0"/>
    <s v="BR3-5, BR7"/>
    <n v="0.59"/>
    <n v="0.64"/>
    <n v="8.8516848349914495E-2"/>
    <n v="10.614869841946208"/>
    <n v="1.9913358475313943"/>
    <n v="0.93959482405363326"/>
    <n v="0.1762667732296848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91399809021371"/>
    <n v="358.21497623545815"/>
  </r>
  <r>
    <n v="2341"/>
    <s v="City of Cocoa Beach"/>
    <x v="0"/>
    <x v="0"/>
    <s v="BR3-5, BR7"/>
    <n v="0.59"/>
    <n v="0.64"/>
    <n v="0.171238141457563"/>
    <n v="10.154772620720278"/>
    <n v="1.8359928409221187"/>
    <n v="1.7388843904962867"/>
    <n v="0.3143920018088947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0.25982512193943"/>
    <n v="692.97617251737779"/>
  </r>
  <r>
    <n v="2342"/>
    <s v="City of Cocoa Beach"/>
    <x v="0"/>
    <x v="0"/>
    <s v="BR3-5, BR7"/>
    <n v="0.59"/>
    <n v="0.64"/>
    <n v="1.9390661073961701E-2"/>
    <n v="10.154772620720278"/>
    <n v="1.8359928409221187"/>
    <n v="0.19690775417153275"/>
    <n v="3.5601114912540886E-2"/>
    <x v="21"/>
    <s v="Institutional (Educational,religious,health and military facilities)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1.489039897310803"/>
    <n v="78.471221301743725"/>
  </r>
  <r>
    <n v="2343"/>
    <s v="City of Cocoa Beach"/>
    <x v="0"/>
    <x v="0"/>
    <s v="BR3-5, BR7"/>
    <n v="0.59"/>
    <n v="0.64"/>
    <n v="0.26130625081658099"/>
    <n v="10.154772620720278"/>
    <n v="1.8359928409221187"/>
    <n v="2.6535055614152823"/>
    <n v="0.4797564057874422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2.41311272832317"/>
    <n v="1057.4688793303467"/>
  </r>
  <r>
    <n v="2344"/>
    <s v="City of Cocoa Beach"/>
    <x v="0"/>
    <x v="0"/>
    <s v="BR3-5, BR7"/>
    <n v="0.59"/>
    <n v="0.64"/>
    <n v="0.13627160730331001"/>
    <n v="11.229749823642468"/>
    <n v="1.7949619958003129"/>
    <n v="1.5302960580818212"/>
    <n v="0.2446023562160658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41119872330808"/>
    <n v="551.47162920617188"/>
  </r>
  <r>
    <n v="2345"/>
    <s v="City of Cocoa Beach"/>
    <x v="0"/>
    <x v="0"/>
    <s v="BR3-5, BR7"/>
    <n v="0.59"/>
    <n v="0.64"/>
    <n v="6.3013771958492795E-2"/>
    <n v="11.229749823642468"/>
    <n v="1.7949619958003129"/>
    <n v="0.70762889453793121"/>
    <n v="0.1131073258775220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9.66812174969024"/>
    <n v="255.00768774987563"/>
  </r>
  <r>
    <n v="2346"/>
    <s v="City of Cocoa Beach"/>
    <x v="0"/>
    <x v="0"/>
    <s v="BR3-5, BR7"/>
    <n v="0.59"/>
    <n v="0.64"/>
    <n v="1.06948996493577E-2"/>
    <n v="11.229749823642468"/>
    <n v="1.7949619958003129"/>
    <n v="0.12010104745124853"/>
    <n v="1.9196938419495164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536950441650724"/>
    <n v="43.280723332926812"/>
  </r>
  <r>
    <n v="2347"/>
    <s v="City of Cocoa Beach"/>
    <x v="0"/>
    <x v="0"/>
    <s v="BR3-5, BR7"/>
    <n v="0.59"/>
    <n v="0.64"/>
    <n v="0.15565106328749001"/>
    <n v="10.098542592112322"/>
    <n v="1.7091048500630357"/>
    <n v="1.5718488921162885"/>
    <n v="0.26602398718211767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18458012591914"/>
    <n v="629.89750511836769"/>
  </r>
  <r>
    <n v="2348"/>
    <s v="City of Cocoa Beach"/>
    <x v="0"/>
    <x v="0"/>
    <s v="BR3-5, BR7"/>
    <n v="0.59"/>
    <n v="0.64"/>
    <n v="1.8198354581893599E-2"/>
    <n v="10.098542592112322"/>
    <n v="1.7091048500630357"/>
    <n v="0.18377685885161493"/>
    <n v="3.1102896079081219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4.855063389951297"/>
    <n v="73.646128116848487"/>
  </r>
  <r>
    <n v="2349"/>
    <s v="City of Cocoa Beach"/>
    <x v="0"/>
    <x v="0"/>
    <s v="BR3-5, BR7"/>
    <n v="0.59"/>
    <n v="0.64"/>
    <n v="0.11664775079302001"/>
    <n v="10.098542592112322"/>
    <n v="1.7091048500630357"/>
    <n v="1.1779722796574164"/>
    <n v="0.1993632366292948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18.78314701097702"/>
    <n v="472.05669945524903"/>
  </r>
  <r>
    <n v="2350"/>
    <s v="City of Cocoa Beach"/>
    <x v="0"/>
    <x v="0"/>
    <s v="BR3-5, BR7"/>
    <n v="0.59"/>
    <n v="0.64"/>
    <n v="6.2584696486672198E-2"/>
    <n v="10.098542592112322"/>
    <n v="1.7091048500630357"/>
    <n v="0.63201422308508159"/>
    <n v="0.1069638083050944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586124004487402"/>
    <n v="253.27128092104397"/>
  </r>
  <r>
    <n v="2351"/>
    <s v="City of Cocoa Beach"/>
    <x v="0"/>
    <x v="0"/>
    <s v="BR3-5, BR7"/>
    <n v="0.59"/>
    <n v="0.64"/>
    <n v="3.0825076431190101E-2"/>
    <n v="10.098542592112322"/>
    <n v="1.7091048500630357"/>
    <n v="0.31128834724549093"/>
    <n v="5.268328763211077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7.175098292349766"/>
    <n v="124.74465852653272"/>
  </r>
  <r>
    <n v="2352"/>
    <s v="City of Cocoa Beach"/>
    <x v="0"/>
    <x v="0"/>
    <s v="BR3-5, BR7"/>
    <n v="0.59"/>
    <n v="0.64"/>
    <n v="1.7831178749726001E-3"/>
    <n v="10.07153403660851"/>
    <n v="1.7941091570278578"/>
    <n v="1.795873236907158E-2"/>
    <n v="3.1991081075483968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172998588898"/>
    <n v="7.2160220242291189"/>
  </r>
  <r>
    <n v="2353"/>
    <s v="City of Cocoa Beach"/>
    <x v="0"/>
    <x v="0"/>
    <s v="BR3-5, BR7"/>
    <n v="0.59"/>
    <n v="0.64"/>
    <n v="3.4915809040653799E-2"/>
    <n v="10.07153403660851"/>
    <n v="1.7941091570278578"/>
    <n v="0.35165575916866787"/>
    <n v="6.264277272487303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241529322639174"/>
    <n v="141.29926605946184"/>
  </r>
  <r>
    <n v="2354"/>
    <s v="City of Cocoa Beach"/>
    <x v="0"/>
    <x v="0"/>
    <s v="BR3-5, BR7"/>
    <n v="0.59"/>
    <n v="0.64"/>
    <n v="6.3941968804396301E-2"/>
    <n v="10.07153403660851"/>
    <n v="1.7941091570278578"/>
    <n v="0.64399371518123694"/>
    <n v="0.1147188717503570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8.428823432342085"/>
    <n v="258.76396711697174"/>
  </r>
  <r>
    <n v="2355"/>
    <s v="City of Cocoa Beach"/>
    <x v="0"/>
    <x v="0"/>
    <s v="BR3-5, BR7"/>
    <n v="0.59"/>
    <n v="0.64"/>
    <n v="8.8345849286623701E-2"/>
    <n v="10.07153403660851"/>
    <n v="1.7941091570278578"/>
    <n v="0.88977822808331619"/>
    <n v="0.1585020971905346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675754705361541"/>
    <n v="357.52296757795546"/>
  </r>
  <r>
    <n v="2356"/>
    <s v="City of Cocoa Beach"/>
    <x v="0"/>
    <x v="0"/>
    <s v="BR3-5, BR7"/>
    <n v="0.59"/>
    <n v="0.64"/>
    <n v="0.162438785509459"/>
    <n v="10.07153403660851"/>
    <n v="1.7941091570278578"/>
    <n v="1.6360077571238656"/>
    <n v="0.291432912539004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74061794254879"/>
    <n v="657.36644238580925"/>
  </r>
  <r>
    <n v="2357"/>
    <s v="City of Cocoa Beach"/>
    <x v="0"/>
    <x v="0"/>
    <s v="BR3-5, BR7"/>
    <n v="0.59"/>
    <n v="0.64"/>
    <n v="4.0403420000081701E-2"/>
    <n v="10.07153403660851"/>
    <n v="1.7941091570278578"/>
    <n v="0.40692441972621185"/>
    <n v="7.248814579738907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1.182842583002511"/>
    <n v="163.50683971425519"/>
  </r>
  <r>
    <n v="2358"/>
    <s v="City of Cocoa Beach"/>
    <x v="0"/>
    <x v="0"/>
    <s v="BR3-5, BR7"/>
    <n v="0.59"/>
    <n v="0.64"/>
    <n v="6.5748319035867702E-3"/>
    <n v="10.035655865858034"/>
    <n v="1.7639344897380187"/>
    <n v="6.5982750360261119E-2"/>
    <n v="1.1597572758966576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9.199500066233412"/>
    <n v="26.607400715230519"/>
  </r>
  <r>
    <n v="2359"/>
    <s v="City of Cocoa Beach"/>
    <x v="0"/>
    <x v="0"/>
    <s v="BR3-5, BR7"/>
    <n v="0.59"/>
    <n v="0.64"/>
    <n v="3.9548637937940501E-2"/>
    <n v="10.035655865858034"/>
    <n v="1.7639344897380187"/>
    <n v="0.39689652030858819"/>
    <n v="6.9761206480894719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132908998950569"/>
    <n v="160.04765943632697"/>
  </r>
  <r>
    <n v="2360"/>
    <s v="City of Cocoa Beach"/>
    <x v="0"/>
    <x v="0"/>
    <s v="BR3-5, BR7"/>
    <n v="0.59"/>
    <n v="0.64"/>
    <n v="0.17104305255829799"/>
    <n v="10.035655865858034"/>
    <n v="1.7639344897380187"/>
    <n v="1.7165292137209474"/>
    <n v="0.3017087396376544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1.1978772636939"/>
    <n v="692.1866757524491"/>
  </r>
  <r>
    <n v="2361"/>
    <s v="City of Cocoa Beach"/>
    <x v="0"/>
    <x v="0"/>
    <s v="BR3-5, BR7"/>
    <n v="0.59"/>
    <n v="0.64"/>
    <n v="5.9026813777603902E-2"/>
    <n v="10.035655865858034"/>
    <n v="1.7639344897380187"/>
    <n v="0.59237278993012044"/>
    <n v="0.10411943264165879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19990847485204"/>
    <n v="238.87304042970521"/>
  </r>
  <r>
    <n v="2362"/>
    <s v="City of Cocoa Beach"/>
    <x v="0"/>
    <x v="0"/>
    <s v="BR3-5, BR7"/>
    <n v="0.59"/>
    <n v="0.64"/>
    <n v="0.17617378287744101"/>
    <n v="10.035655865858034"/>
    <n v="1.7639344897380187"/>
    <n v="1.7680194575443906"/>
    <n v="0.3107590118051353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2.11104071388429"/>
    <n v="712.95000469607453"/>
  </r>
  <r>
    <n v="2363"/>
    <s v="City of Cocoa Beach"/>
    <x v="0"/>
    <x v="0"/>
    <s v="BR3-5, BR7"/>
    <n v="0.59"/>
    <n v="0.64"/>
    <n v="3.5838213587296497E-2"/>
    <n v="10.035655865858034"/>
    <n v="1.7639344897380187"/>
    <n v="0.3596599784092252"/>
    <n v="6.3216260997229975E-2"/>
    <x v="4"/>
    <s v="Governmental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7.048618516514793"/>
    <n v="145.03210482309362"/>
  </r>
  <r>
    <n v="2364"/>
    <s v="City of Cocoa Beach"/>
    <x v="0"/>
    <x v="0"/>
    <s v="BR3-5, BR7"/>
    <n v="0.59"/>
    <n v="0.64"/>
    <n v="5.5543407520591101E-2"/>
    <n v="10.121123304154853"/>
    <n v="1.7093292885702569"/>
    <n v="0.56216167624882452"/>
    <n v="9.4941973261939844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00578298148945"/>
    <n v="224.77619544668443"/>
  </r>
  <r>
    <n v="2365"/>
    <s v="City of Cocoa Beach"/>
    <x v="0"/>
    <x v="0"/>
    <s v="BR3-5, BR7"/>
    <n v="0.59"/>
    <n v="0.64"/>
    <n v="0.22143874486683901"/>
    <n v="10.121123304154853"/>
    <n v="1.7093292885702569"/>
    <n v="2.241208841114565"/>
    <n v="0.37851173222512458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98530051756288"/>
    <n v="896.13080683256203"/>
  </r>
  <r>
    <n v="2366"/>
    <s v="City of Cocoa Beach"/>
    <x v="0"/>
    <x v="0"/>
    <s v="BR3-5, BR7"/>
    <n v="0.59"/>
    <n v="0.64"/>
    <n v="0.33737245211754602"/>
    <n v="10.121123304154853"/>
    <n v="1.7093292885702569"/>
    <n v="3.4145881873067623"/>
    <n v="0.5766806135612879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0.54213832346952"/>
    <n v="1365.2978745927289"/>
  </r>
  <r>
    <n v="2367"/>
    <s v="City of Cocoa Beach"/>
    <x v="0"/>
    <x v="0"/>
    <s v="BR3-5, BR7"/>
    <n v="0.59"/>
    <n v="0.64"/>
    <n v="1.4248658677938099E-4"/>
    <n v="10.121123304154853"/>
    <n v="1.7093292885702569"/>
    <n v="1.4421243139822756E-3"/>
    <n v="2.4355649601040348E-4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.953376187130264"/>
    <n v="0.57662275881399205"/>
  </r>
  <r>
    <n v="2368"/>
    <s v="City of Cocoa Beach"/>
    <x v="0"/>
    <x v="0"/>
    <s v="BR3-5, BR7"/>
    <n v="0.59"/>
    <n v="0.64"/>
    <n v="3.26636264519806E-3"/>
    <n v="10.121123304154853"/>
    <n v="1.7093292885702569"/>
    <n v="3.3059259088134972E-2"/>
    <n v="5.58328933652886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006538012293362"/>
    <n v="13.218500648607206"/>
  </r>
  <r>
    <n v="2369"/>
    <s v="City of Cocoa Beach"/>
    <x v="0"/>
    <x v="0"/>
    <s v="BR3-5, BR7"/>
    <n v="0.59"/>
    <n v="0.64"/>
    <n v="1.54005525826897E-3"/>
    <n v="11.612850411479089"/>
    <n v="1.533196804840157"/>
    <n v="1.7884431339689342E-2"/>
    <n v="2.3612078012552676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441618253815733"/>
    <n v="6.2323825127766739"/>
  </r>
  <r>
    <n v="2370"/>
    <s v="City of Cocoa Beach"/>
    <x v="0"/>
    <x v="0"/>
    <s v="BR3-5, BR7"/>
    <n v="0.59"/>
    <n v="0.64"/>
    <n v="0.38409988523021699"/>
    <n v="11.612850411479089"/>
    <n v="1.533196804840157"/>
    <n v="4.4604945102447964"/>
    <n v="0.58890071677443967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7.7989989300228"/>
    <n v="1554.3970873870066"/>
  </r>
  <r>
    <n v="2371"/>
    <s v="City of Cocoa Beach"/>
    <x v="0"/>
    <x v="0"/>
    <s v="BR3-5, BR7"/>
    <n v="0.59"/>
    <n v="0.64"/>
    <n v="0.116742497764197"/>
    <n v="9.5841963074589032"/>
    <n v="1.5179571950383053"/>
    <n v="1.1188830159951462"/>
    <n v="0.1772101144479061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9.21606552328569"/>
    <n v="472.44012684405936"/>
  </r>
  <r>
    <n v="2372"/>
    <s v="City of Cocoa Beach"/>
    <x v="0"/>
    <x v="0"/>
    <s v="BR3-5, BR7"/>
    <n v="0.59"/>
    <n v="0.64"/>
    <n v="0.10981233880182099"/>
    <n v="9.5841963074589032"/>
    <n v="1.5179571950383053"/>
    <n v="1.0524630120578389"/>
    <n v="0.1666904297882082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15135259343543"/>
    <n v="444.3947685389121"/>
  </r>
  <r>
    <n v="2373"/>
    <s v="City of Cocoa Beach"/>
    <x v="0"/>
    <x v="0"/>
    <s v="BR3-5, BR7"/>
    <n v="0.59"/>
    <n v="0.64"/>
    <n v="7.9790870528473404E-2"/>
    <n v="9.5841963074589032"/>
    <n v="1.5179571950383053"/>
    <n v="0.76473136668792618"/>
    <n v="0.1211191260170660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5.479619078021003"/>
    <n v="322.90219684703959"/>
  </r>
  <r>
    <n v="2374"/>
    <s v="City of Cocoa Beach"/>
    <x v="0"/>
    <x v="0"/>
    <s v="BR3-5, BR7"/>
    <n v="0.59"/>
    <n v="0.64"/>
    <n v="2.61439657086797E-2"/>
    <n v="9.5841963074589032"/>
    <n v="1.5179571950383053"/>
    <n v="0.25056889960746015"/>
    <n v="3.9685420854325075E-2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172886620644981"/>
    <n v="105.80087553517578"/>
  </r>
  <r>
    <n v="2375"/>
    <s v="City of Cocoa Beach"/>
    <x v="0"/>
    <x v="0"/>
    <s v="BR3-5, BR7"/>
    <n v="0.59"/>
    <n v="0.64"/>
    <n v="0.15126064336765399"/>
    <n v="9.5841963074589032"/>
    <n v="1.5179571950383053"/>
    <n v="1.4497116996281274"/>
    <n v="0.2296071819260534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26560677585486"/>
    <n v="612.13010606874604"/>
  </r>
  <r>
    <n v="2376"/>
    <s v="City of Cocoa Beach"/>
    <x v="0"/>
    <x v="0"/>
    <s v="BR3-5, BR7"/>
    <n v="0.59"/>
    <n v="0.64"/>
    <n v="0.13401313758914299"/>
    <n v="9.5841963074589032"/>
    <n v="1.5179571950383053"/>
    <n v="1.2844082184328462"/>
    <n v="0.20342620643309797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4198432587833"/>
    <n v="542.33192653859624"/>
  </r>
  <r>
    <n v="2377"/>
    <s v="City of Cocoa Beach"/>
    <x v="0"/>
    <x v="0"/>
    <s v="BR3-5, BR7"/>
    <n v="0.59"/>
    <n v="0.64"/>
    <n v="0.300151216351909"/>
    <n v="9.7171496630633651"/>
    <n v="1.288877365276748"/>
    <n v="2.9166142908420118"/>
    <n v="0.38685810891625966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8.23852412501449"/>
    <n v="1214.6688775848929"/>
  </r>
  <r>
    <n v="2378"/>
    <s v="City of Cocoa Beach"/>
    <x v="0"/>
    <x v="0"/>
    <s v="BR3-5, BR7"/>
    <n v="0.59"/>
    <n v="0.64"/>
    <n v="0.31761223747709899"/>
    <n v="9.7171496630633651"/>
    <n v="1.288877365276748"/>
    <n v="3.0862856463853938"/>
    <n v="0.40936322381913615"/>
    <x v="27"/>
    <s v="Religiou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4.14500232512231"/>
    <n v="1285.3311230670329"/>
  </r>
  <r>
    <n v="2379"/>
    <s v="City of Cocoa Beach"/>
    <x v="0"/>
    <x v="0"/>
    <s v="BR3-5, BR7"/>
    <n v="0.59"/>
    <n v="0.64"/>
    <n v="2.8981957800016801E-3"/>
    <n v="10.804703725123499"/>
    <n v="2.0794840720780803"/>
    <n v="3.1314146740321361E-2"/>
    <n v="6.0267519622774022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1.925862866038145"/>
    <n v="11.728582205672396"/>
  </r>
  <r>
    <n v="2380"/>
    <s v="City of Cocoa Beach"/>
    <x v="0"/>
    <x v="0"/>
    <s v="BR3-5, BR7"/>
    <n v="0.59"/>
    <n v="0.64"/>
    <n v="0.43899677201321302"/>
    <n v="10.804703725123499"/>
    <n v="2.0794840720780803"/>
    <n v="4.7432300578883542"/>
    <n v="0.9128867950951687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64.00965803836289"/>
    <n v="1776.5569062345394"/>
  </r>
  <r>
    <n v="2381"/>
    <s v="City of Cocoa Beach"/>
    <x v="0"/>
    <x v="0"/>
    <s v="BR3-5, BR7"/>
    <n v="0.59"/>
    <n v="0.64"/>
    <n v="0.102078898705659"/>
    <n v="10.804703725123499"/>
    <n v="2.0794840720780803"/>
    <n v="1.1029322571015381"/>
    <n v="0.21227144395368966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357824181428555"/>
    <n v="413.09864681851678"/>
  </r>
  <r>
    <n v="2382"/>
    <s v="City of Cocoa Beach"/>
    <x v="0"/>
    <x v="0"/>
    <s v="BR3-5, BR7"/>
    <n v="0.59"/>
    <n v="0.64"/>
    <n v="7.9392902461787995E-3"/>
    <n v="10.573213638594078"/>
    <n v="1.9829423717950574"/>
    <n v="8.394381191165462E-2"/>
    <n v="1.5743155031127155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7.42406214319746"/>
    <n v="32.129167722046368"/>
  </r>
  <r>
    <n v="2383"/>
    <s v="City of Cocoa Beach"/>
    <x v="0"/>
    <x v="0"/>
    <s v="BR3-5, BR7"/>
    <n v="0.59"/>
    <n v="0.64"/>
    <n v="4.45039289754797E-3"/>
    <n v="10.573213638594078"/>
    <n v="1.9829423717950574"/>
    <n v="4.7054954881456411E-2"/>
    <n v="8.824872647683649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.30426112846505"/>
    <n v="18.010101079645342"/>
  </r>
  <r>
    <n v="2384"/>
    <s v="City of Cocoa Beach"/>
    <x v="0"/>
    <x v="0"/>
    <s v="BR3-5, BR7"/>
    <n v="0.59"/>
    <n v="0.64"/>
    <n v="1.9637625540956299E-2"/>
    <n v="10.573213638594078"/>
    <n v="1.9829423717950574"/>
    <n v="0.20763281019924257"/>
    <n v="3.894027976660708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321214365740929"/>
    <n v="79.470651041105413"/>
  </r>
  <r>
    <n v="2385"/>
    <s v="City of Cocoa Beach"/>
    <x v="0"/>
    <x v="0"/>
    <s v="BR3-5, BR7"/>
    <n v="0.59"/>
    <n v="0.64"/>
    <n v="1.5371638537336699E-2"/>
    <n v="10.573213638594078"/>
    <n v="1.9829423717950574"/>
    <n v="0.16252761823050671"/>
    <n v="3.048107337960274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936134999909342"/>
    <n v="62.206814137632563"/>
  </r>
  <r>
    <n v="2386"/>
    <s v="City of Cocoa Beach"/>
    <x v="0"/>
    <x v="0"/>
    <s v="BR3-5, BR7"/>
    <n v="0.59"/>
    <n v="0.64"/>
    <n v="1.94099446937308E-3"/>
    <n v="10.784773787525809"/>
    <n v="2.0304144297448747"/>
    <n v="2.0933186275027361E-2"/>
    <n v="3.9410231786700979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5423256394911"/>
    <n v="7.8549259342253208"/>
  </r>
  <r>
    <n v="2387"/>
    <s v="City of Cocoa Beach"/>
    <x v="0"/>
    <x v="0"/>
    <s v="BR3-5, BR7"/>
    <n v="0.59"/>
    <n v="0.64"/>
    <n v="4.79330905147654E-3"/>
    <n v="10.784773787525809"/>
    <n v="2.0304144297448747"/>
    <n v="5.1694753813874388E-2"/>
    <n v="9.7324038643446849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.339183481480774"/>
    <n v="19.397833519515903"/>
  </r>
  <r>
    <n v="2388"/>
    <s v="City of Cocoa Beach"/>
    <x v="0"/>
    <x v="0"/>
    <s v="BR3-5, BR7"/>
    <n v="0.59"/>
    <n v="0.64"/>
    <n v="1.5638403487631101E-2"/>
    <n v="10.784773787525809"/>
    <n v="2.0304144297448747"/>
    <n v="0.1686566440121561"/>
    <n v="3.1752440099458761E-2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5.066198926127072"/>
    <n v="63.28637359000264"/>
  </r>
  <r>
    <n v="2389"/>
    <s v="City of Cocoa Beach"/>
    <x v="0"/>
    <x v="0"/>
    <s v="BR3-5, BR7"/>
    <n v="0.59"/>
    <n v="0.64"/>
    <n v="0.56988778880783397"/>
    <n v="10.784773787525809"/>
    <n v="2.0304144297448747"/>
    <n v="6.1461108865657721"/>
    <n v="1.157108389730825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2.28493707100262"/>
    <n v="2306.2540581843177"/>
  </r>
  <r>
    <n v="2390"/>
    <s v="City of Cocoa Beach"/>
    <x v="0"/>
    <x v="0"/>
    <s v="BR3-5, BR7"/>
    <n v="0.59"/>
    <n v="0.64"/>
    <n v="0.13253029388510601"/>
    <n v="9.5099457771999383"/>
    <n v="1.4830566354307575"/>
    <n v="1.2603559086837306"/>
    <n v="0.1965499317418948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46231929386792"/>
    <n v="536.33107097149889"/>
  </r>
  <r>
    <n v="2391"/>
    <s v="City of Cocoa Beach"/>
    <x v="0"/>
    <x v="0"/>
    <s v="BR3-5, BR7"/>
    <n v="0.59"/>
    <n v="0.64"/>
    <n v="2.6099375451965098E-2"/>
    <n v="9.5099457771999383"/>
    <n v="1.4830566354307575"/>
    <n v="0.2482036453669712"/>
    <n v="3.8706851944635468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349797013239652"/>
    <n v="105.6204251684139"/>
  </r>
  <r>
    <n v="2392"/>
    <s v="City of Cocoa Beach"/>
    <x v="0"/>
    <x v="0"/>
    <s v="BR3-5, BR7"/>
    <n v="0.59"/>
    <n v="0.64"/>
    <n v="0.15935527852506601"/>
    <n v="9.5099457771999383"/>
    <n v="1.4830566354307575"/>
    <n v="1.5154600580839714"/>
    <n v="0.2363329032075156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43366666617787"/>
    <n v="644.88793234250534"/>
  </r>
  <r>
    <n v="2393"/>
    <s v="City of Cocoa Beach"/>
    <x v="0"/>
    <x v="0"/>
    <s v="BR3-5, BR7"/>
    <n v="0.59"/>
    <n v="0.64"/>
    <n v="3.2107432104250697E-2"/>
    <n v="9.5099457771999383"/>
    <n v="1.4830566354307575"/>
    <n v="0.30533993835655265"/>
    <n v="4.7617140228851523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7.829406864672876"/>
    <n v="129.93416781785876"/>
  </r>
  <r>
    <n v="2394"/>
    <s v="City of Cocoa Beach"/>
    <x v="0"/>
    <x v="0"/>
    <s v="BR3-5, BR7"/>
    <n v="0.59"/>
    <n v="0.64"/>
    <n v="0.14286406722501599"/>
    <n v="9.5099457771999383"/>
    <n v="1.4830566354307575"/>
    <n v="1.358629532820149"/>
    <n v="0.2118755028626857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93233216367368"/>
    <n v="578.15036797974119"/>
  </r>
  <r>
    <n v="2395"/>
    <s v="City of Cocoa Beach"/>
    <x v="0"/>
    <x v="0"/>
    <s v="BR3-5, BR7"/>
    <n v="0.59"/>
    <n v="0.64"/>
    <n v="7.7121995503464005E-2"/>
    <n v="9.5099457771999383"/>
    <n v="1.4830566354307575"/>
    <n v="0.73342599546740017"/>
    <n v="0.1143762871690733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5.679304569910968"/>
    <n v="312.10164281149707"/>
  </r>
  <r>
    <n v="2396"/>
    <s v="City of Cocoa Beach"/>
    <x v="0"/>
    <x v="0"/>
    <s v="BR3-5, BR7"/>
    <n v="0.59"/>
    <n v="0.64"/>
    <n v="4.7685011019072798E-2"/>
    <n v="9.5099457771999383"/>
    <n v="1.4830566354307575"/>
    <n v="0.45348186917656386"/>
    <n v="7.0719572002424708E-2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536996021966416"/>
    <n v="192.97439309474936"/>
  </r>
  <r>
    <n v="2397"/>
    <s v="City of Cocoa Beach"/>
    <x v="0"/>
    <x v="0"/>
    <s v="BR3-5, BR7"/>
    <n v="0.59"/>
    <n v="0.64"/>
    <n v="8.1857725984633103E-2"/>
    <n v="9.8006198782253708"/>
    <n v="1.6161853590607675"/>
    <n v="0.80225645647132071"/>
    <n v="0.13229725826237218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41353694153356"/>
    <n v="331.26646412397167"/>
  </r>
  <r>
    <n v="2398"/>
    <s v="City of Cocoa Beach"/>
    <x v="0"/>
    <x v="0"/>
    <s v="BR3-5, BR7"/>
    <n v="0.59"/>
    <n v="0.64"/>
    <n v="7.5106314432987695E-2"/>
    <n v="9.8006198782253708"/>
    <n v="1.6161853590607675"/>
    <n v="0.73608843821218428"/>
    <n v="0.1213857257596091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22775431920306"/>
    <n v="303.94447092593003"/>
  </r>
  <r>
    <n v="2399"/>
    <s v="City of Cocoa Beach"/>
    <x v="0"/>
    <x v="0"/>
    <s v="BR3-5, BR7"/>
    <n v="0.59"/>
    <n v="0.64"/>
    <n v="4.4266694321475203E-3"/>
    <n v="9.8006198782253708"/>
    <n v="1.6161853590607675"/>
    <n v="4.3384104431037601E-2"/>
    <n v="7.1543183256386643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.021125425394608"/>
    <n v="17.914095621327974"/>
  </r>
  <r>
    <n v="2400"/>
    <s v="City of Cocoa Beach"/>
    <x v="0"/>
    <x v="0"/>
    <s v="BR3-5, BR7"/>
    <n v="0.59"/>
    <n v="0.64"/>
    <n v="2.1920213984175499E-2"/>
    <n v="9.8006198782253708"/>
    <n v="1.6161853590607675"/>
    <n v="0.21483168490826415"/>
    <n v="3.542712890870353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165280768898072"/>
    <n v="88.707958742243093"/>
  </r>
  <r>
    <n v="2401"/>
    <s v="City of Cocoa Beach"/>
    <x v="0"/>
    <x v="0"/>
    <s v="BR3-5, BR7"/>
    <n v="0.59"/>
    <n v="0.64"/>
    <n v="2.0330751657057E-2"/>
    <n v="9.8006198782253708"/>
    <n v="1.6161853590607675"/>
    <n v="0.19925396882941623"/>
    <n v="3.28582631668359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618241882418033"/>
    <n v="82.275632915580758"/>
  </r>
  <r>
    <n v="2402"/>
    <s v="City of Cocoa Beach"/>
    <x v="0"/>
    <x v="0"/>
    <s v="BR3-5, BR7"/>
    <n v="0.59"/>
    <n v="0.64"/>
    <n v="8.0589442056949907E-3"/>
    <n v="9.8006198782253708"/>
    <n v="1.6161853590607675"/>
    <n v="7.8982648779843498E-2"/>
    <n v="1.30247476347318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.918827326922965"/>
    <n v="32.613390116580028"/>
  </r>
  <r>
    <n v="2403"/>
    <s v="City of Cocoa Beach"/>
    <x v="0"/>
    <x v="0"/>
    <s v="BR3-5, BR7"/>
    <n v="0.59"/>
    <n v="0.64"/>
    <n v="0.14658573959868601"/>
    <n v="10.241638996563244"/>
    <n v="1.8199238737490684"/>
    <n v="1.5012782270139677"/>
    <n v="0.26677488704681285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3.76831429125149"/>
    <n v="593.21144172719789"/>
  </r>
  <r>
    <n v="2404"/>
    <s v="City of Cocoa Beach"/>
    <x v="0"/>
    <x v="0"/>
    <s v="BR3-5, BR7"/>
    <n v="0.59"/>
    <n v="0.64"/>
    <n v="0.177140550549649"/>
    <n v="10.241638996563244"/>
    <n v="1.8199238737490684"/>
    <n v="1.8142095703819678"/>
    <n v="0.3223823169543598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61.38511755892534"/>
    <n v="716.86237465932027"/>
  </r>
  <r>
    <n v="2405"/>
    <s v="City of Cocoa Beach"/>
    <x v="0"/>
    <x v="0"/>
    <s v="BR3-5, BR7"/>
    <n v="0.59"/>
    <n v="0.64"/>
    <n v="7.6455756733997807E-2"/>
    <n v="10.241638996563244"/>
    <n v="1.8199238737490684"/>
    <n v="0.78303225967866485"/>
    <n v="0.139143656965753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1.334047660858815"/>
    <n v="309.40547016843107"/>
  </r>
  <r>
    <n v="2406"/>
    <s v="City of Cocoa Beach"/>
    <x v="0"/>
    <x v="0"/>
    <s v="BR3-5, BR7"/>
    <n v="0.59"/>
    <n v="0.64"/>
    <n v="1.40734725712776E-4"/>
    <n v="10.241638996563244"/>
    <n v="1.8199238737490684"/>
    <n v="1.4413542550305986E-3"/>
    <n v="2.561264871902079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4.469364107678317"/>
    <n v="0.56953322860544808"/>
  </r>
  <r>
    <n v="2407"/>
    <s v="City of Cocoa Beach"/>
    <x v="0"/>
    <x v="0"/>
    <s v="BR3-5, BR7"/>
    <n v="0.59"/>
    <n v="0.64"/>
    <n v="1.00715883902235E-4"/>
    <n v="10.241638996563244"/>
    <n v="1.8199238737490684"/>
    <n v="1.0314957241464662E-3"/>
    <n v="1.8329524157941697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.960433690210529"/>
    <n v="0.40758272160745423"/>
  </r>
  <r>
    <n v="2408"/>
    <s v="City of Cocoa Beach"/>
    <x v="0"/>
    <x v="0"/>
    <s v="BR3-5, BR7"/>
    <n v="0.59"/>
    <n v="0.64"/>
    <n v="1.8651121527926098E-2"/>
    <n v="10.81117584481713"/>
    <n v="2.0812306110549366"/>
    <n v="0.2016405545414634"/>
    <n v="3.881728505442551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6.70175653015818"/>
    <n v="75.478410940250726"/>
  </r>
  <r>
    <n v="2409"/>
    <s v="City of Cocoa Beach"/>
    <x v="0"/>
    <x v="0"/>
    <s v="BR3-5, BR7"/>
    <n v="0.59"/>
    <n v="0.64"/>
    <n v="1.58534945835495E-2"/>
    <n v="10.81117584481713"/>
    <n v="2.0812306110549366"/>
    <n v="0.17139491769760956"/>
    <n v="3.299477821947684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4.75912043025275"/>
    <n v="64.156816372920758"/>
  </r>
  <r>
    <n v="2410"/>
    <s v="City of Cocoa Beach"/>
    <x v="0"/>
    <x v="0"/>
    <s v="BR3-5, BR7"/>
    <n v="0.59"/>
    <n v="0.64"/>
    <n v="0.427028208431323"/>
    <n v="10.81117584481713"/>
    <n v="2.0812306110549366"/>
    <n v="4.6166770520482538"/>
    <n v="0.8887441791712171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7.36494851625997"/>
    <n v="1728.1218478362648"/>
  </r>
  <r>
    <n v="2411"/>
    <s v="City of Cocoa Beach"/>
    <x v="0"/>
    <x v="0"/>
    <s v="BR3-5, BR7"/>
    <n v="0.59"/>
    <n v="0.64"/>
    <n v="0.39590160995080398"/>
    <n v="11.612850410613866"/>
    <n v="1.5331968047259248"/>
    <n v="4.5975461736798851"/>
    <n v="0.6069950833624220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0.22154216722407"/>
    <n v="1602.1569728679115"/>
  </r>
  <r>
    <n v="2412"/>
    <s v="City of Cocoa Beach"/>
    <x v="0"/>
    <x v="0"/>
    <s v="BR3-5, BR7"/>
    <n v="0.59"/>
    <n v="0.64"/>
    <n v="8.4571134240307294E-2"/>
    <n v="10.113204548915675"/>
    <n v="1.7586406215261123"/>
    <n v="0.85528517950603389"/>
    <n v="0.148730232083542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61517873611371"/>
    <n v="342.24723775004031"/>
  </r>
  <r>
    <n v="2413"/>
    <s v="City of Cocoa Beach"/>
    <x v="0"/>
    <x v="0"/>
    <s v="BR3-5, BR7"/>
    <n v="0.59"/>
    <n v="0.64"/>
    <n v="8.7595858575272495E-2"/>
    <n v="10.113204548915675"/>
    <n v="1.7586406215261123"/>
    <n v="0.88587483540961998"/>
    <n v="0.15404963516793066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987619978706661"/>
    <n v="354.4878628509835"/>
  </r>
  <r>
    <n v="2414"/>
    <s v="City of Cocoa Beach"/>
    <x v="0"/>
    <x v="0"/>
    <s v="BR3-5, BR7"/>
    <n v="0.59"/>
    <n v="0.64"/>
    <n v="0.13443188408513099"/>
    <n v="10.113204548915675"/>
    <n v="1.7586406215261123"/>
    <n v="1.3595371416490514"/>
    <n v="0.2364173721804010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44639585705116"/>
    <n v="544.02653348524632"/>
  </r>
  <r>
    <n v="2415"/>
    <s v="City of Cocoa Beach"/>
    <x v="0"/>
    <x v="0"/>
    <s v="BR3-5, BR7"/>
    <n v="0.59"/>
    <n v="0.64"/>
    <n v="0.116476415999063"/>
    <n v="10.113204548915675"/>
    <n v="1.7586406215261123"/>
    <n v="1.1779498201231184"/>
    <n v="0.2048401566257261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651323470103435"/>
    <n v="471.36333214394051"/>
  </r>
  <r>
    <n v="2416"/>
    <s v="City of Cocoa Beach"/>
    <x v="0"/>
    <x v="0"/>
    <s v="BR3-5, BR7"/>
    <n v="0.59"/>
    <n v="0.64"/>
    <n v="8.8858832584375005E-2"/>
    <n v="10.113204548915675"/>
    <n v="1.7586406215261123"/>
    <n v="0.89864754990363771"/>
    <n v="0.156270752564270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0.731501837570519"/>
    <n v="359.59893733104423"/>
  </r>
  <r>
    <n v="2417"/>
    <s v="City of Cocoa Beach"/>
    <x v="0"/>
    <x v="0"/>
    <s v="BR3-5, BR7"/>
    <n v="0.59"/>
    <n v="0.64"/>
    <n v="9.9435780625140192E-7"/>
    <n v="10.573213638594078"/>
    <n v="1.9829423717950574"/>
    <n v="1.051355751869981E-5"/>
    <n v="1.9717542267410849E-6"/>
    <x v="28"/>
    <s v="Residential, Low Density-Less than two dwelling units/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.1839437443443313"/>
    <n v="4.0240232743920593E-3"/>
  </r>
  <r>
    <n v="2418"/>
    <s v="City of Cocoa Beach"/>
    <x v="0"/>
    <x v="0"/>
    <s v="BR3-5, BR7"/>
    <n v="0.59"/>
    <n v="0.64"/>
    <n v="6.4726809088107407E-2"/>
    <n v="10.573213638594078"/>
    <n v="1.9829423717950574"/>
    <n v="0.68437038063305233"/>
    <n v="0.12834953233189758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00422204343327"/>
    <n v="261.94010305966634"/>
  </r>
  <r>
    <n v="2419"/>
    <s v="City of Cocoa Beach"/>
    <x v="0"/>
    <x v="0"/>
    <s v="BR3-5, BR7"/>
    <n v="0.59"/>
    <n v="0.64"/>
    <n v="0.13718562280958899"/>
    <n v="10.573213638594078"/>
    <n v="1.9829423717950574"/>
    <n v="1.4504928981093692"/>
    <n v="0.2720311842702284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2.82182955238019"/>
    <n v="555.17051872793093"/>
  </r>
  <r>
    <n v="2420"/>
    <s v="City of Cocoa Beach"/>
    <x v="0"/>
    <x v="0"/>
    <s v="BR3-5, BR7"/>
    <n v="0.59"/>
    <n v="0.64"/>
    <n v="1.8805761717649401E-3"/>
    <n v="10.573213638594078"/>
    <n v="1.9829423717950574"/>
    <n v="1.9883733627720102E-2"/>
    <n v="3.7290741743808394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495660802147555"/>
    <n v="7.6104217585193608"/>
  </r>
  <r>
    <n v="2421"/>
    <s v="City of Cocoa Beach"/>
    <x v="0"/>
    <x v="0"/>
    <s v="BR3-5, BR7"/>
    <n v="0.59"/>
    <n v="0.64"/>
    <n v="0.353963371555296"/>
    <n v="10.573213638594078"/>
    <n v="1.9829423717950574"/>
    <n v="3.7425303476911989"/>
    <n v="0.70188896752043384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5.45666576480727"/>
    <n v="1432.4389434729089"/>
  </r>
  <r>
    <n v="2422"/>
    <s v="City of Cocoa Beach"/>
    <x v="0"/>
    <x v="0"/>
    <s v="BR3-5, BR7"/>
    <n v="0.59"/>
    <n v="0.64"/>
    <n v="1.7084608184319401E-2"/>
    <n v="10.573213638594078"/>
    <n v="1.9829423717950574"/>
    <n v="0.1806392122644819"/>
    <n v="3.3877793474203562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1.699105914340777"/>
    <n v="69.138956354900529"/>
  </r>
  <r>
    <n v="2423"/>
    <s v="City of Cocoa Beach"/>
    <x v="0"/>
    <x v="0"/>
    <s v="BR3-5, BR7"/>
    <n v="0.59"/>
    <n v="0.64"/>
    <n v="8.9023914294965201E-2"/>
    <n v="10.804596522275107"/>
    <n v="1.8963314097747204"/>
    <n v="0.96186747479069823"/>
    <n v="0.1688188448986352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6.96189053856088"/>
    <n v="360.26699931176711"/>
  </r>
  <r>
    <n v="2424"/>
    <s v="City of Cocoa Beach"/>
    <x v="0"/>
    <x v="0"/>
    <s v="BR3-5, BR7"/>
    <n v="0.59"/>
    <n v="0.64"/>
    <n v="0.12637618579802601"/>
    <n v="10.804596522275107"/>
    <n v="1.8963314097747204"/>
    <n v="1.3654436975717446"/>
    <n v="0.2396511305763226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688009359273337"/>
    <n v="511.42627913515832"/>
  </r>
  <r>
    <n v="2425"/>
    <s v="City of Cocoa Beach"/>
    <x v="0"/>
    <x v="0"/>
    <s v="BR3-5, BR7"/>
    <n v="0.59"/>
    <n v="0.64"/>
    <n v="0.12137217319940501"/>
    <n v="10.804596522275107"/>
    <n v="1.8963314097747204"/>
    <n v="1.3113773604512633"/>
    <n v="0.2301618643106492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5.851584136117566"/>
    <n v="491.17575861265647"/>
  </r>
  <r>
    <n v="2426"/>
    <s v="City of Cocoa Beach"/>
    <x v="0"/>
    <x v="0"/>
    <s v="BR3-5, BR7"/>
    <n v="0.59"/>
    <n v="0.64"/>
    <n v="6.8117755198197599E-2"/>
    <n v="10.804596522275107"/>
    <n v="1.8963314097747204"/>
    <n v="0.73598486091963289"/>
    <n v="0.1291738387456873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176645970845769"/>
    <n v="275.66277510329701"/>
  </r>
  <r>
    <n v="2427"/>
    <s v="City of Cocoa Beach"/>
    <x v="0"/>
    <x v="0"/>
    <s v="BR3-5, BR7"/>
    <n v="0.59"/>
    <n v="0.64"/>
    <n v="4.4168351831510702E-2"/>
    <n v="6.547166726558177"/>
    <n v="0.90405995890754343"/>
    <n v="0.2891775634781818"/>
    <n v="3.9930838341809487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16445585588474"/>
    <n v="178.74297827617187"/>
  </r>
  <r>
    <n v="2428"/>
    <s v="City of Cocoa Beach"/>
    <x v="0"/>
    <x v="0"/>
    <s v="BR3-5, BR7"/>
    <n v="0.59"/>
    <n v="0.64"/>
    <n v="0.15866216203667399"/>
    <n v="10.629027046850062"/>
    <n v="1.9942081661355664"/>
    <n v="1.6864244115995151"/>
    <n v="0.3164053791902597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6326625552293"/>
    <n v="642.08298942998363"/>
  </r>
  <r>
    <n v="2429"/>
    <s v="City of Cocoa Beach"/>
    <x v="0"/>
    <x v="0"/>
    <s v="BR3-5, BR7"/>
    <n v="0.59"/>
    <n v="0.64"/>
    <n v="1.6712540007713E-3"/>
    <n v="10.629027046850062"/>
    <n v="1.9942081661355664"/>
    <n v="1.7763803976354523E-2"/>
    <n v="3.3328283760248626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.681169564044215"/>
    <n v="6.763324986483024"/>
  </r>
  <r>
    <n v="2430"/>
    <s v="City of Cocoa Beach"/>
    <x v="0"/>
    <x v="0"/>
    <s v="BR3-5, BR7"/>
    <n v="0.59"/>
    <n v="0.64"/>
    <n v="0.239387439980143"/>
    <n v="10.629027046850062"/>
    <n v="1.9942081661355664"/>
    <n v="2.544455574225136"/>
    <n v="0.4773883876786889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5.30318206862572"/>
    <n v="968.76659892553448"/>
  </r>
  <r>
    <n v="2431"/>
    <s v="City of Cocoa Beach"/>
    <x v="0"/>
    <x v="0"/>
    <s v="BR3-5, BR7"/>
    <n v="0.59"/>
    <n v="0.64"/>
    <n v="0.12718813591806399"/>
    <n v="10.629027046850062"/>
    <n v="1.9942081661355664"/>
    <n v="1.351886136711544"/>
    <n v="0.2536396192833635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8.09888161785759"/>
    <n v="514.71212469310171"/>
  </r>
  <r>
    <n v="2432"/>
    <s v="City of Cocoa Beach"/>
    <x v="0"/>
    <x v="0"/>
    <s v="BR3-5, BR7"/>
    <n v="0.59"/>
    <n v="0.64"/>
    <n v="7.5023741588414794E-2"/>
    <n v="10.629027046850062"/>
    <n v="1.9942081661355664"/>
    <n v="0.79742937849915074"/>
    <n v="0.149612958129661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12461494684015"/>
    <n v="303.61031047955453"/>
  </r>
  <r>
    <n v="2433"/>
    <s v="City of Cocoa Beach"/>
    <x v="0"/>
    <x v="0"/>
    <s v="BR3-5, BR7"/>
    <n v="0.59"/>
    <n v="0.64"/>
    <n v="0.460681580251598"/>
    <n v="11.515652297658381"/>
    <n v="1.5267761409908025"/>
    <n v="5.305048898113208"/>
    <n v="0.70335764532207945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4.58726278875366"/>
    <n v="1864.3122117225591"/>
  </r>
  <r>
    <n v="2434"/>
    <s v="City of Cocoa Beach"/>
    <x v="0"/>
    <x v="0"/>
    <s v="BR3-5, BR7"/>
    <n v="0.59"/>
    <n v="0.64"/>
    <n v="2.8457077932942599E-2"/>
    <n v="11.515652297658381"/>
    <n v="1.5267761409908025"/>
    <n v="0.32770181488313405"/>
    <n v="4.344758763033262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873480249170271"/>
    <n v="115.16170859566593"/>
  </r>
  <r>
    <n v="2435"/>
    <s v="City of Cocoa Beach"/>
    <x v="0"/>
    <x v="0"/>
    <s v="BR3-5, BR7"/>
    <n v="0.59"/>
    <n v="0.64"/>
    <n v="4.8661717041617897E-2"/>
    <n v="11.515652297658381"/>
    <n v="1.5267761409908025"/>
    <n v="0.56037141365830911"/>
    <n v="7.4295548558787741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6.354920821024436"/>
    <n v="196.92698213488279"/>
  </r>
  <r>
    <n v="2436"/>
    <s v="City of Cocoa Beach"/>
    <x v="0"/>
    <x v="0"/>
    <s v="BR3-5, BR7"/>
    <n v="0.59"/>
    <n v="0.64"/>
    <n v="7.9963078602849597E-2"/>
    <n v="11.515652297658381"/>
    <n v="1.5267761409908025"/>
    <n v="0.92082700984074262"/>
    <n v="0.1220857205710029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966486623598115"/>
    <n v="323.59909819881784"/>
  </r>
  <r>
    <n v="2437"/>
    <s v="City of Cocoa Beach"/>
    <x v="0"/>
    <x v="0"/>
    <s v="BR3-5, BR7"/>
    <n v="0.59"/>
    <n v="0.64"/>
    <n v="0.20473252167863701"/>
    <n v="9.611168381255581"/>
    <n v="1.4353616002160929"/>
    <n v="1.9677187389724389"/>
    <n v="0.29386519993292437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0.4674243985815"/>
    <n v="828.52312022933893"/>
  </r>
  <r>
    <n v="2438"/>
    <s v="City of Cocoa Beach"/>
    <x v="0"/>
    <x v="0"/>
    <s v="BR3-5, BR7"/>
    <n v="0.59"/>
    <n v="0.64"/>
    <n v="8.2811941413034502E-3"/>
    <n v="9.611168381255581"/>
    <n v="1.4353616002160929"/>
    <n v="7.9591951289934681E-2"/>
    <n v="1.1886508074361453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6.561649527768445"/>
    <n v="33.512803695875121"/>
  </r>
  <r>
    <n v="2439"/>
    <s v="City of Cocoa Beach"/>
    <x v="0"/>
    <x v="0"/>
    <s v="BR3-5, BR7"/>
    <n v="0.59"/>
    <n v="0.64"/>
    <n v="0.113726048086319"/>
    <n v="9.611168381255581"/>
    <n v="1.4353616002160929"/>
    <n v="1.0930401974923809"/>
    <n v="0.16323800236743119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97127421033761"/>
    <n v="460.23298809228976"/>
  </r>
  <r>
    <n v="2440"/>
    <s v="City of Cocoa Beach"/>
    <x v="0"/>
    <x v="0"/>
    <s v="BR3-5, BR7"/>
    <n v="0.59"/>
    <n v="0.64"/>
    <n v="9.2891487513681193E-3"/>
    <n v="9.611168381255581"/>
    <n v="1.4353616002160929"/>
    <n v="8.9279572767929027E-2"/>
    <n v="1.3333287416409066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751427869787612"/>
    <n v="37.591851283103026"/>
  </r>
  <r>
    <n v="2441"/>
    <s v="City of Cocoa Beach"/>
    <x v="0"/>
    <x v="0"/>
    <s v="BR3-5, BR7"/>
    <n v="0.59"/>
    <n v="0.64"/>
    <n v="0.28173454107932699"/>
    <n v="9.611168381255581"/>
    <n v="1.4353616002160929"/>
    <n v="2.7077981131291793"/>
    <n v="0.40439094171976936"/>
    <x v="26"/>
    <s v="Electrical power faciliti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1.90778547602756"/>
    <n v="1140.13923697879"/>
  </r>
  <r>
    <n v="2442"/>
    <s v="City of Cocoa Beach"/>
    <x v="0"/>
    <x v="0"/>
    <s v="BR3-5, BR7"/>
    <n v="0.59"/>
    <n v="0.64"/>
    <n v="6.5637631294964902E-3"/>
    <n v="10.703860326053757"/>
    <n v="2.0481100781539987"/>
    <n v="7.0257603751431932E-2"/>
    <n v="1.3443309416137392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105083683399087"/>
    <n v="26.562606975715173"/>
  </r>
  <r>
    <n v="2443"/>
    <s v="City of Cocoa Beach"/>
    <x v="0"/>
    <x v="0"/>
    <s v="BR3-5, BR7"/>
    <n v="0.59"/>
    <n v="0.64"/>
    <n v="0.53319981283562301"/>
    <n v="10.703860326053757"/>
    <n v="2.0481100781539987"/>
    <n v="5.7072963224705138"/>
    <n v="1.092051910338465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11.20995644565144"/>
    <n v="2157.7830869963209"/>
  </r>
  <r>
    <n v="2444"/>
    <s v="City of Cocoa Beach"/>
    <x v="0"/>
    <x v="0"/>
    <s v="BR3-5, BR7"/>
    <n v="0.59"/>
    <n v="0.64"/>
    <n v="2.7737762051993398E-2"/>
    <n v="10.703860326053757"/>
    <n v="2.0481100781539987"/>
    <n v="0.29690113076185159"/>
    <n v="5.680999000412521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2.530060647512073"/>
    <n v="112.25074050311235"/>
  </r>
  <r>
    <n v="2445"/>
    <s v="City of Cocoa Beach"/>
    <x v="0"/>
    <x v="0"/>
    <s v="BR3-5, BR7"/>
    <n v="0.59"/>
    <n v="0.64"/>
    <n v="5.0262115742853899E-2"/>
    <n v="10.703860326053757"/>
    <n v="2.0481100781539987"/>
    <n v="0.53799866660345586"/>
    <n v="0.1029423458022818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73181494117912"/>
    <n v="203.40356589738045"/>
  </r>
  <r>
    <n v="2446"/>
    <s v="City of Cocoa Beach"/>
    <x v="0"/>
    <x v="0"/>
    <s v="BR3-5, BR7"/>
    <n v="0.59"/>
    <n v="0.64"/>
    <n v="5.0944870025631403E-2"/>
    <n v="10.731421619887447"/>
    <n v="2.0457403389488245"/>
    <n v="0.54671087961541676"/>
    <n v="0.10421997567393899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04339350520829"/>
    <n v="206.16657445155971"/>
  </r>
  <r>
    <n v="2447"/>
    <s v="City of Cocoa Beach"/>
    <x v="0"/>
    <x v="0"/>
    <s v="BR3-5, BR7"/>
    <n v="0.59"/>
    <n v="0.64"/>
    <n v="1.6439385274009101E-2"/>
    <n v="10.731421619887447"/>
    <n v="2.0457403389488245"/>
    <n v="0.1764179745471606"/>
    <n v="3.363071360256169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537000354063309"/>
    <n v="66.527831876431605"/>
  </r>
  <r>
    <n v="2448"/>
    <s v="City of Cocoa Beach"/>
    <x v="0"/>
    <x v="0"/>
    <s v="BR3-5, BR7"/>
    <n v="0.59"/>
    <n v="0.64"/>
    <n v="2.1090110047251399E-2"/>
    <n v="10.731421619887447"/>
    <n v="2.0457403389488245"/>
    <n v="0.22632686292687915"/>
    <n v="4.314488887653208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2.17706303380929"/>
    <n v="85.348647293841992"/>
  </r>
  <r>
    <n v="2449"/>
    <s v="City of Cocoa Beach"/>
    <x v="0"/>
    <x v="0"/>
    <s v="BR3-5, BR7"/>
    <n v="0.59"/>
    <n v="0.64"/>
    <n v="0.15840570438169099"/>
    <n v="10.328803967672144"/>
    <n v="1.3781917078632449"/>
    <n v="1.6361414679195105"/>
    <n v="0.21831342825708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4.21224685279276"/>
    <n v="641.0451421218429"/>
  </r>
  <r>
    <n v="2450"/>
    <s v="City of Cocoa Beach"/>
    <x v="0"/>
    <x v="0"/>
    <s v="BR3-5, BR7"/>
    <n v="0.59"/>
    <n v="0.64"/>
    <n v="9.4258688357676701E-2"/>
    <n v="10.328803967672144"/>
    <n v="1.3781917078632449"/>
    <n v="0.97357951429634326"/>
    <n v="0.1299065426886158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8.193895479228203"/>
    <n v="381.45137834726427"/>
  </r>
  <r>
    <n v="2451"/>
    <s v="City of Cocoa Beach"/>
    <x v="0"/>
    <x v="0"/>
    <s v="BR3-5, BR7"/>
    <n v="0.59"/>
    <n v="0.64"/>
    <n v="0.27268894652728198"/>
    <n v="10.328803967672144"/>
    <n v="1.3781917078632449"/>
    <n v="2.8165506728313274"/>
    <n v="0.3758176449298638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12516860954707"/>
    <n v="1103.5330145714233"/>
  </r>
  <r>
    <n v="2452"/>
    <s v="City of Cocoa Beach"/>
    <x v="0"/>
    <x v="0"/>
    <s v="BR3-5, BR7"/>
    <n v="0.59"/>
    <n v="0.64"/>
    <n v="3.9388852614971097E-2"/>
    <n v="10.8163394342525"/>
    <n v="2.0836086055645517"/>
    <n v="0.42604319980927158"/>
    <n v="8.207095227186757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7132126338648"/>
    <n v="159.4010311758629"/>
  </r>
  <r>
    <n v="2453"/>
    <s v="City of Cocoa Beach"/>
    <x v="0"/>
    <x v="0"/>
    <s v="BR3-5, BR7"/>
    <n v="0.59"/>
    <n v="0.64"/>
    <n v="0.29166483477973598"/>
    <n v="10.8163394342525"/>
    <n v="2.0836086055645517"/>
    <n v="3.1547458540127984"/>
    <n v="0.607715359687621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43445506530267"/>
    <n v="1180.3257098166089"/>
  </r>
  <r>
    <n v="2454"/>
    <s v="City of Cocoa Beach"/>
    <x v="0"/>
    <x v="0"/>
    <s v="BR3-5, BR7"/>
    <n v="0.59"/>
    <n v="0.64"/>
    <n v="1.6977992318112801E-3"/>
    <n v="10.8163394342525"/>
    <n v="2.0836086055645517"/>
    <n v="1.8363972782483948E-2"/>
    <n v="3.5375490899228683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762628167761861"/>
    <n v="6.870749725201259"/>
  </r>
  <r>
    <n v="2455"/>
    <s v="City of Cocoa Beach"/>
    <x v="0"/>
    <x v="0"/>
    <s v="BR3-5, BR7"/>
    <n v="0.59"/>
    <n v="0.64"/>
    <n v="0.20555186035878001"/>
    <n v="10.8163394342525"/>
    <n v="2.0836086055645517"/>
    <n v="2.2233186929826356"/>
    <n v="0.4282896251333570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2.92836401909254"/>
    <n v="831.83886622919556"/>
  </r>
  <r>
    <n v="2456"/>
    <s v="City of Cocoa Beach"/>
    <x v="0"/>
    <x v="0"/>
    <s v="BR3-5, BR7"/>
    <n v="0.59"/>
    <n v="0.64"/>
    <n v="3.91585624423322E-2"/>
    <n v="10.036262974184138"/>
    <n v="1.7252324088640854"/>
    <n v="0.39300563036225628"/>
    <n v="6.7557621010039481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5.800112309371443"/>
    <n v="158.46907991170357"/>
  </r>
  <r>
    <n v="2457"/>
    <s v="City of Cocoa Beach"/>
    <x v="0"/>
    <x v="0"/>
    <s v="BR3-5, BR7"/>
    <n v="0.59"/>
    <n v="0.64"/>
    <n v="3.1604553082324301E-2"/>
    <n v="10.036262974184138"/>
    <n v="1.7252324088640854"/>
    <n v="0.31719160591576856"/>
    <n v="5.4525199245291207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4.946465170073381"/>
    <n v="127.89908861828593"/>
  </r>
  <r>
    <n v="2458"/>
    <s v="City of Cocoa Beach"/>
    <x v="0"/>
    <x v="0"/>
    <s v="BR3-5, BR7"/>
    <n v="0.59"/>
    <n v="0.64"/>
    <n v="3.5420431661510099E-2"/>
    <n v="10.036262974184138"/>
    <n v="1.7252324088640854"/>
    <n v="0.35548876681403335"/>
    <n v="6.1108476638392785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3.17954066238428"/>
    <n v="143.34140135356265"/>
  </r>
  <r>
    <n v="2459"/>
    <s v="City of Cocoa Beach"/>
    <x v="0"/>
    <x v="0"/>
    <s v="BR3-5, BR7"/>
    <n v="0.59"/>
    <n v="0.64"/>
    <n v="4.2787071691997802E-2"/>
    <n v="10.036262974184138"/>
    <n v="1.7252324088640854"/>
    <n v="0.42942230339615983"/>
    <n v="7.381764276342568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3.029849588169526"/>
    <n v="173.15313587245038"/>
  </r>
  <r>
    <n v="2460"/>
    <s v="City of Cocoa Beach"/>
    <x v="0"/>
    <x v="0"/>
    <s v="BR3-5, BR7"/>
    <n v="0.59"/>
    <n v="0.64"/>
    <n v="7.7598447886997296E-2"/>
    <n v="10.036262974184138"/>
    <n v="1.7252324088640854"/>
    <n v="0.77879842938242838"/>
    <n v="0.1338753571721985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3.344257345129961"/>
    <n v="314.02977719976678"/>
  </r>
  <r>
    <n v="2461"/>
    <s v="City of Cocoa Beach"/>
    <x v="0"/>
    <x v="0"/>
    <s v="BR3-5, BR7"/>
    <n v="0.59"/>
    <n v="0.64"/>
    <n v="2.29225951066198E-2"/>
    <n v="10.036262974184138"/>
    <n v="1.7252324088640854"/>
    <n v="0.23005719254078283"/>
    <n v="3.954680397320977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296126966512617"/>
    <n v="92.764451225299297"/>
  </r>
  <r>
    <n v="2462"/>
    <s v="City of Cocoa Beach"/>
    <x v="0"/>
    <x v="0"/>
    <s v="BR3-5, BR7"/>
    <n v="0.59"/>
    <n v="0.64"/>
    <n v="0.13393216354534701"/>
    <n v="10.036262974184138"/>
    <n v="1.7252324088640854"/>
    <n v="1.3441784140425408"/>
    <n v="0.2310641091377176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674138688730153"/>
    <n v="542.00423620941569"/>
  </r>
  <r>
    <n v="2463"/>
    <s v="City of Cocoa Beach"/>
    <x v="0"/>
    <x v="0"/>
    <s v="BR3-5, BR7"/>
    <n v="0.59"/>
    <n v="0.64"/>
    <n v="6.10170964909357E-3"/>
    <n v="10.036262974184138"/>
    <n v="1.7252324088640854"/>
    <n v="6.1238362630419887E-2"/>
    <n v="1.0526867236094932E-2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.300055316034488"/>
    <n v="24.692742881054382"/>
  </r>
  <r>
    <n v="2464"/>
    <s v="City of Cocoa Beach"/>
    <x v="0"/>
    <x v="0"/>
    <s v="BR3-5, BR7"/>
    <n v="0.59"/>
    <n v="0.64"/>
    <n v="0.18943322189707401"/>
    <n v="8.8541135239533855"/>
    <n v="1.5853892276812682"/>
    <n v="1.6772632518849455"/>
    <n v="0.3003253893605764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0.92688406028185"/>
    <n v="766.60905065009911"/>
  </r>
  <r>
    <n v="2465"/>
    <s v="City of Cocoa Beach"/>
    <x v="0"/>
    <x v="0"/>
    <s v="BR3-5, BR7"/>
    <n v="0.59"/>
    <n v="0.64"/>
    <n v="0.13522469658121899"/>
    <n v="8.8541135239533855"/>
    <n v="1.5853892276812682"/>
    <n v="1.1972948147722642"/>
    <n v="0.2143837772763326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2.0523008489079"/>
    <n v="547.23493182679749"/>
  </r>
  <r>
    <n v="2466"/>
    <s v="City of Cocoa Beach"/>
    <x v="0"/>
    <x v="0"/>
    <s v="BR3-5, BR7"/>
    <n v="0.59"/>
    <n v="0.64"/>
    <n v="4.6926834232548703E-2"/>
    <n v="8.8541135239533855"/>
    <n v="1.5853892276812682"/>
    <n v="0.41549551761472814"/>
    <n v="7.4397297481467284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84091442411673"/>
    <n v="189.90616049689001"/>
  </r>
  <r>
    <n v="2467"/>
    <s v="City of Cocoa Beach"/>
    <x v="0"/>
    <x v="0"/>
    <s v="BR3-5, BR7"/>
    <n v="0.59"/>
    <n v="0.64"/>
    <n v="5.35146064038925E-3"/>
    <n v="8.8541135239533855"/>
    <n v="1.5853892276812682"/>
    <n v="4.7382440028974702E-2"/>
    <n v="8.4841480516334184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071638749987134"/>
    <n v="21.656592861780055"/>
  </r>
  <r>
    <n v="2468"/>
    <s v="City of Cocoa Beach"/>
    <x v="0"/>
    <x v="0"/>
    <s v="BR3-5, BR7"/>
    <n v="0.59"/>
    <n v="0.64"/>
    <n v="8.4096298066842698E-2"/>
    <n v="10.814635921694352"/>
    <n v="2.0833175768882324"/>
    <n v="0.90947084595519234"/>
    <n v="0.1751992959138852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63138810294251"/>
    <n v="340.32564393186715"/>
  </r>
  <r>
    <n v="2469"/>
    <s v="City of Cocoa Beach"/>
    <x v="0"/>
    <x v="0"/>
    <s v="BR3-5, BR7"/>
    <n v="0.59"/>
    <n v="0.64"/>
    <n v="3.88207698733214E-3"/>
    <n v="10.814635921694352"/>
    <n v="2.0833175768882324"/>
    <n v="4.1983249237985153E-2"/>
    <n v="8.0875992225423639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029487963018418"/>
    <n v="15.710208188436312"/>
  </r>
  <r>
    <n v="2470"/>
    <s v="City of Cocoa Beach"/>
    <x v="0"/>
    <x v="0"/>
    <s v="BR3-5, BR7"/>
    <n v="0.59"/>
    <n v="0.64"/>
    <n v="0.14624877495750799"/>
    <n v="10.814635921694352"/>
    <n v="2.0833175768882324"/>
    <n v="1.5816272551592592"/>
    <n v="0.3046826434673479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96152548996569"/>
    <n v="591.84779420492214"/>
  </r>
  <r>
    <n v="2471"/>
    <s v="City of Cocoa Beach"/>
    <x v="0"/>
    <x v="0"/>
    <s v="BR3-5, BR7"/>
    <n v="0.59"/>
    <n v="0.64"/>
    <n v="0.14035954683344201"/>
    <n v="10.814635921694352"/>
    <n v="2.0833175768882324"/>
    <n v="1.5179373971376826"/>
    <n v="0.2924135110021767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08904297000012"/>
    <n v="568.01493354806962"/>
  </r>
  <r>
    <n v="2472"/>
    <s v="City of Cocoa Beach"/>
    <x v="0"/>
    <x v="0"/>
    <s v="BR3-5, BR7"/>
    <n v="0.59"/>
    <n v="0.64"/>
    <n v="0.16948484907283201"/>
    <n v="10.814635921694352"/>
    <n v="2.0833175768882324"/>
    <n v="1.8329169369659948"/>
    <n v="0.35309076508968018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40517486358127"/>
    <n v="685.88084996988425"/>
  </r>
  <r>
    <n v="2473"/>
    <s v="City of Cocoa Beach"/>
    <x v="0"/>
    <x v="0"/>
    <s v="BR3-5, BR7"/>
    <n v="0.59"/>
    <n v="0.64"/>
    <n v="0.100072633860638"/>
    <n v="9.3867967913842545"/>
    <n v="1.4259390561377987"/>
    <n v="0.93936147842840811"/>
    <n v="0.14269747707246166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45556805452287"/>
    <n v="404.97958104540623"/>
  </r>
  <r>
    <n v="2474"/>
    <s v="City of Cocoa Beach"/>
    <x v="0"/>
    <x v="0"/>
    <s v="BR3-5, BR7"/>
    <n v="0.59"/>
    <n v="0.64"/>
    <n v="7.3159633248247105E-2"/>
    <n v="9.3867967913842545"/>
    <n v="1.4259390561377987"/>
    <n v="0.68673461063349472"/>
    <n v="0.1043211783813929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6.270023214723949"/>
    <n v="296.06653167109727"/>
  </r>
  <r>
    <n v="2475"/>
    <s v="City of Cocoa Beach"/>
    <x v="0"/>
    <x v="0"/>
    <s v="BR3-5, BR7"/>
    <n v="0.59"/>
    <n v="0.64"/>
    <n v="0.163477781705444"/>
    <n v="9.3867967913842545"/>
    <n v="1.4259390561377987"/>
    <n v="1.5345327167752774"/>
    <n v="0.233109353744561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07042914204257"/>
    <n v="661.57111081437938"/>
  </r>
  <r>
    <n v="2476"/>
    <s v="City of Cocoa Beach"/>
    <x v="0"/>
    <x v="0"/>
    <s v="BR3-5, BR7"/>
    <n v="0.59"/>
    <n v="0.64"/>
    <n v="0.150188211454899"/>
    <n v="9.3867967913842545"/>
    <n v="1.4259390561377987"/>
    <n v="1.4097862213885859"/>
    <n v="0.214159236485022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33757143207214"/>
    <n v="607.79012809502547"/>
  </r>
  <r>
    <n v="2477"/>
    <s v="City of Cocoa Beach"/>
    <x v="0"/>
    <x v="0"/>
    <s v="BR3-5, BR7"/>
    <n v="0.59"/>
    <n v="0.64"/>
    <n v="1.08503729139758E-3"/>
    <n v="9.3867967913842545"/>
    <n v="1.4259390561377987"/>
    <n v="1.0185024565423065E-2"/>
    <n v="1.5471970511697789E-3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434372170984872"/>
    <n v="4.3909901312357844"/>
  </r>
  <r>
    <n v="2478"/>
    <s v="City of Cocoa Beach"/>
    <x v="0"/>
    <x v="0"/>
    <s v="BR3-5, BR7"/>
    <n v="0.59"/>
    <n v="0.64"/>
    <n v="0.157797011724329"/>
    <n v="10.171654278638107"/>
    <n v="1.4056657562612465"/>
    <n v="1.6050566494620786"/>
    <n v="0.22180985582124371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57466134038734"/>
    <n v="638.58185033212737"/>
  </r>
  <r>
    <n v="2479"/>
    <s v="City of Cocoa Beach"/>
    <x v="0"/>
    <x v="0"/>
    <s v="BR3-5, BR7"/>
    <n v="0.59"/>
    <n v="0.64"/>
    <n v="0.15397067599237299"/>
    <n v="10.171654278638107"/>
    <n v="1.4056657562612465"/>
    <n v="1.5661364852426223"/>
    <n v="0.2164313067108743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9.8638888877596"/>
    <n v="623.09721900100533"/>
  </r>
  <r>
    <n v="2480"/>
    <s v="City of Cocoa Beach"/>
    <x v="0"/>
    <x v="0"/>
    <s v="BR3-5, BR7"/>
    <n v="0.59"/>
    <n v="0.64"/>
    <n v="3.7901873838545999E-2"/>
    <n v="10.171654278638107"/>
    <n v="1.4056657562612465"/>
    <n v="0.38552475719824814"/>
    <n v="5.3277366152978116E-2"/>
    <x v="27"/>
    <s v="Religiou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5.650039839624952"/>
    <n v="153.38344156451444"/>
  </r>
  <r>
    <n v="2481"/>
    <s v="City of Cocoa Beach"/>
    <x v="0"/>
    <x v="0"/>
    <s v="BR3-5, BR7"/>
    <n v="0.59"/>
    <n v="0.64"/>
    <n v="0.23637978303649099"/>
    <n v="9.2610008556406243"/>
    <n v="1.5943031522110083"/>
    <n v="2.1891133729570882"/>
    <n v="0.376861033214031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40148952285878"/>
    <n v="956.59504310674163"/>
  </r>
  <r>
    <n v="2482"/>
    <s v="City of Cocoa Beach"/>
    <x v="0"/>
    <x v="0"/>
    <s v="BR3-5, BR7"/>
    <n v="0.59"/>
    <n v="0.64"/>
    <n v="0.38138367083854402"/>
    <n v="9.2610008556406243"/>
    <n v="1.5943031522110083"/>
    <n v="3.5319945019631183"/>
    <n v="0.6080411886196963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1.87388610522382"/>
    <n v="1543.4049577314486"/>
  </r>
  <r>
    <n v="2483"/>
    <s v="City of Cocoa Beach"/>
    <x v="0"/>
    <x v="0"/>
    <s v="BR3-5, BR7"/>
    <n v="0.59"/>
    <n v="0.64"/>
    <n v="1.9527220541053301E-3"/>
    <n v="11.028703490029491"/>
    <n v="1.4627517303879169"/>
    <n v="2.1535992533169009E-2"/>
    <n v="2.8563475636092192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476256939732"/>
    <n v="7.9023857858182929"/>
  </r>
  <r>
    <n v="2484"/>
    <s v="City of Cocoa Beach"/>
    <x v="0"/>
    <x v="0"/>
    <s v="BR3-5, BR7"/>
    <n v="0.59"/>
    <n v="0.64"/>
    <n v="0.173096597875812"/>
    <n v="11.028703490029491"/>
    <n v="1.4627517303879169"/>
    <n v="1.909031053105199"/>
    <n v="0.2531973480671054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0.51336218504163"/>
    <n v="700.49707880932135"/>
  </r>
  <r>
    <n v="2485"/>
    <s v="City of Cocoa Beach"/>
    <x v="0"/>
    <x v="0"/>
    <s v="BR3-5, BR7"/>
    <n v="0.59"/>
    <n v="0.64"/>
    <n v="9.2283183704356994E-2"/>
    <n v="11.028703490029491"/>
    <n v="1.4627517303879169"/>
    <n v="1.0177638701912746"/>
    <n v="0.1349873866492542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26701316615222"/>
    <n v="373.45679465349622"/>
  </r>
  <r>
    <n v="2486"/>
    <s v="City of Cocoa Beach"/>
    <x v="0"/>
    <x v="0"/>
    <s v="BR3-5, BR7"/>
    <n v="0.59"/>
    <n v="0.64"/>
    <n v="0.25636384641519699"/>
    <n v="11.028703490029491"/>
    <n v="1.4627517303879169"/>
    <n v="2.8273608476766676"/>
    <n v="0.37499665995273157"/>
    <x v="15"/>
    <s v="Wholesale Sales and Services &lt;Excluding warehouses associated with industrial us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6.10692583738324"/>
    <n v="1037.4676783365094"/>
  </r>
  <r>
    <n v="2487"/>
    <s v="City of Cocoa Beach"/>
    <x v="0"/>
    <x v="0"/>
    <s v="BR3-5, BR7"/>
    <n v="0.59"/>
    <n v="0.64"/>
    <n v="3.2656593821830802E-2"/>
    <n v="11.028703490029491"/>
    <n v="1.4627517303879169"/>
    <n v="0.36015989025530087"/>
    <n v="4.7768489121458362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557521500613547"/>
    <n v="132.15654644158417"/>
  </r>
  <r>
    <n v="2488"/>
    <s v="City of Cocoa Beach"/>
    <x v="0"/>
    <x v="0"/>
    <s v="BR3-5, BR7"/>
    <n v="0.59"/>
    <n v="0.64"/>
    <n v="0.25035834041343202"/>
    <n v="7.9930859852977703"/>
    <n v="1.1737081434020205"/>
    <n v="2.0011357420610119"/>
    <n v="0.29384762291186034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4.60764614690157"/>
    <n v="1013.1642578035047"/>
  </r>
  <r>
    <n v="2489"/>
    <s v="City of Cocoa Beach"/>
    <x v="0"/>
    <x v="0"/>
    <s v="BR3-5, BR7"/>
    <n v="0.59"/>
    <n v="0.64"/>
    <n v="4.0157922245072801E-2"/>
    <n v="7.9930859852977703"/>
    <n v="1.1737081434020205"/>
    <n v="0.32098572549576898"/>
    <n v="4.713368036114709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5.45345093114237"/>
    <n v="162.51334554771262"/>
  </r>
  <r>
    <n v="2490"/>
    <s v="City of Cocoa Beach"/>
    <x v="0"/>
    <x v="0"/>
    <s v="BR3-5, BR7"/>
    <n v="0.59"/>
    <n v="0.64"/>
    <n v="9.7168953805934904E-2"/>
    <n v="7.9930859852977703"/>
    <n v="1.1737081434020205"/>
    <n v="0.77667980287226468"/>
    <n v="0.1140479923678805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9.231872551928006"/>
    <n v="393.22880476743654"/>
  </r>
  <r>
    <n v="2491"/>
    <s v="City of Cocoa Beach"/>
    <x v="0"/>
    <x v="0"/>
    <s v="BR3-5, BR7"/>
    <n v="0.59"/>
    <n v="0.64"/>
    <n v="1.26711217239583E-2"/>
    <n v="7.9930859852977703"/>
    <n v="1.1737081434020205"/>
    <n v="0.1012813654697732"/>
    <n v="1.487219875344810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5.507251350670458"/>
    <n v="51.27821032761279"/>
  </r>
  <r>
    <n v="2492"/>
    <s v="City of Cocoa Beach"/>
    <x v="0"/>
    <x v="0"/>
    <s v="BR3-5, BR7"/>
    <n v="0.59"/>
    <n v="0.64"/>
    <n v="9.3542802321693097E-2"/>
    <n v="7.9930859852977703"/>
    <n v="1.1737081434020205"/>
    <n v="0.74769566226300477"/>
    <n v="0.1097919488416166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282408144959462"/>
    <n v="378.55429034483723"/>
  </r>
  <r>
    <n v="2493"/>
    <s v="City of Cocoa Beach"/>
    <x v="0"/>
    <x v="0"/>
    <s v="BR3-5, BR7"/>
    <n v="0.59"/>
    <n v="0.64"/>
    <n v="9.2069937684126399E-2"/>
    <n v="7.9930859852977703"/>
    <n v="1.1737081434020205"/>
    <n v="0.73592292857022978"/>
    <n v="0.1080632356223757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7.387361069009643"/>
    <n v="372.59381862697461"/>
  </r>
  <r>
    <n v="2494"/>
    <s v="City of Cocoa Beach"/>
    <x v="0"/>
    <x v="0"/>
    <s v="BR3-5, BR7"/>
    <n v="0.59"/>
    <n v="0.64"/>
    <n v="3.1794375519722397E-2"/>
    <n v="7.9930859852977703"/>
    <n v="1.1737081434020205"/>
    <n v="0.25413517737798758"/>
    <n v="3.7317317461880023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8.098489986525259"/>
    <n v="128.66727276818608"/>
  </r>
  <r>
    <n v="2495"/>
    <s v="City of Cocoa Beach"/>
    <x v="0"/>
    <x v="0"/>
    <s v="BR3-5, BR7"/>
    <n v="0.59"/>
    <n v="0.64"/>
    <n v="0.42507599328972501"/>
    <n v="10.539734398025523"/>
    <n v="1.9571307316350188"/>
    <n v="4.4801880682505812"/>
    <n v="0.8319292897476018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8.82670075443332"/>
    <n v="1720.2215134525836"/>
  </r>
  <r>
    <n v="2496"/>
    <s v="City of Cocoa Beach"/>
    <x v="0"/>
    <x v="0"/>
    <s v="BR3-5, BR7"/>
    <n v="0.59"/>
    <n v="0.64"/>
    <n v="3.6153139469015898E-4"/>
    <n v="10.539734398025523"/>
    <n v="1.9571307316350188"/>
    <n v="3.8104448765820106E-3"/>
    <n v="7.0756420299897965E-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.44867673019565"/>
    <n v="1.4630656465010976"/>
  </r>
  <r>
    <n v="2497"/>
    <s v="City of Cocoa Beach"/>
    <x v="0"/>
    <x v="0"/>
    <s v="BR3-5, BR7"/>
    <n v="0.59"/>
    <n v="0.64"/>
    <n v="2.79878578771065E-2"/>
    <n v="10.539734398025523"/>
    <n v="1.9571307316350188"/>
    <n v="0.29498458839438896"/>
    <n v="5.4775896763918371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262803557318279"/>
    <n v="113.26284239918689"/>
  </r>
  <r>
    <n v="2498"/>
    <s v="City of Cocoa Beach"/>
    <x v="0"/>
    <x v="0"/>
    <s v="BR3-5, BR7"/>
    <n v="0.59"/>
    <n v="0.64"/>
    <n v="4.7720784694719402E-2"/>
    <n v="10.539734398025523"/>
    <n v="1.9571307316350188"/>
    <n v="0.50296439594770403"/>
    <n v="9.3395814263773386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1.066375814177441"/>
    <n v="193.11916402379285"/>
  </r>
  <r>
    <n v="2499"/>
    <s v="City of Cocoa Beach"/>
    <x v="0"/>
    <x v="0"/>
    <s v="BR3-5, BR7"/>
    <n v="0.59"/>
    <n v="0.64"/>
    <n v="9.1892182047586396E-3"/>
    <n v="10.539734398025523"/>
    <n v="1.9571307316350188"/>
    <n v="9.6851919203656975E-2"/>
    <n v="1.798450134823310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232480663845447"/>
    <n v="37.187446708762501"/>
  </r>
  <r>
    <n v="2500"/>
    <s v="City of Cocoa Beach"/>
    <x v="0"/>
    <x v="0"/>
    <s v="BR3-5, BR7"/>
    <n v="0.59"/>
    <n v="0.64"/>
    <n v="0.107428068368008"/>
    <n v="10.539734398025523"/>
    <n v="1.9571307316350188"/>
    <n v="1.1322633074917314"/>
    <n v="0.2102507740432163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7.42706551560147"/>
    <n v="434.74596842109872"/>
  </r>
  <r>
    <n v="2501"/>
    <s v="City of Cocoa Beach"/>
    <x v="0"/>
    <x v="0"/>
    <s v="BR3-5, BR7"/>
    <n v="0.59"/>
    <n v="0.64"/>
    <n v="0.195983807865827"/>
    <n v="8.7597005472687677"/>
    <n v="1.4194773279196737"/>
    <n v="1.7167594690181018"/>
    <n v="0.27819457190490687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0.79916785023845"/>
    <n v="793.11833154823137"/>
  </r>
  <r>
    <n v="2502"/>
    <s v="City of Cocoa Beach"/>
    <x v="0"/>
    <x v="0"/>
    <s v="BR3-5, BR7"/>
    <n v="0.59"/>
    <n v="0.64"/>
    <n v="0.145230059715308"/>
    <n v="8.7597005472687677"/>
    <n v="1.4194773279196737"/>
    <n v="1.2721718335680594"/>
    <n v="0.2061507770983000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54986517514529"/>
    <n v="587.72519988442889"/>
  </r>
  <r>
    <n v="2503"/>
    <s v="City of Cocoa Beach"/>
    <x v="0"/>
    <x v="0"/>
    <s v="BR3-5, BR7"/>
    <n v="0.59"/>
    <n v="0.64"/>
    <n v="0.14445554221912599"/>
    <n v="8.7597005472687677"/>
    <n v="1.4194773279196737"/>
    <n v="1.2653872922328846"/>
    <n v="0.2050513670723925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33354248439387"/>
    <n v="584.59083878074637"/>
  </r>
  <r>
    <n v="2504"/>
    <s v="City of Cocoa Beach"/>
    <x v="0"/>
    <x v="0"/>
    <s v="BR3-5, BR7"/>
    <n v="0.59"/>
    <n v="0.64"/>
    <n v="2.5777943127747598E-2"/>
    <n v="8.7597005472687677"/>
    <n v="1.4194773279196737"/>
    <n v="0.22580706252359381"/>
    <n v="3.6591205830240475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7.512398556512437"/>
    <n v="104.31963470278725"/>
  </r>
  <r>
    <n v="2505"/>
    <s v="City of Cocoa Beach"/>
    <x v="0"/>
    <x v="0"/>
    <s v="BR3-5, BR7"/>
    <n v="0.59"/>
    <n v="0.64"/>
    <n v="0.103349472186869"/>
    <n v="8.7597005472687677"/>
    <n v="1.4194773279196737"/>
    <n v="0.90531042807525475"/>
    <n v="0.1467022326217254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3.972997338329591"/>
    <n v="418.24047527108013"/>
  </r>
  <r>
    <n v="2506"/>
    <s v="City of Cocoa Beach"/>
    <x v="0"/>
    <x v="0"/>
    <s v="BR3-5, BR7"/>
    <n v="0.59"/>
    <n v="0.64"/>
    <n v="4.6997658699448301E-4"/>
    <n v="8.7597005472687677"/>
    <n v="1.4194773279196737"/>
    <n v="4.1168541662990801E-3"/>
    <n v="6.6712110989173678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5.353461545254049"/>
    <n v="1.9019277694562577"/>
  </r>
  <r>
    <n v="2507"/>
    <s v="City of Cocoa Beach"/>
    <x v="0"/>
    <x v="0"/>
    <s v="BR3-5, BR7"/>
    <n v="0.59"/>
    <n v="0.64"/>
    <n v="2.4966520120677398E-3"/>
    <n v="8.7597005472687677"/>
    <n v="1.4194773279196737"/>
    <n v="2.186992399644945E-2"/>
    <n v="3.5439409268351926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8.952434365040389"/>
    <n v="10.103592229534216"/>
  </r>
  <r>
    <n v="2508"/>
    <s v="City of Cocoa Beach"/>
    <x v="0"/>
    <x v="0"/>
    <s v="BR3-5, BR7"/>
    <n v="0.59"/>
    <n v="0.64"/>
    <n v="0.23948214757191"/>
    <n v="9.9616729857328945"/>
    <n v="1.3204131774750065"/>
    <n v="2.3856428400323941"/>
    <n v="0.3162153834239641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70.55529446248329"/>
    <n v="969.14986695152811"/>
  </r>
  <r>
    <n v="2509"/>
    <s v="City of Cocoa Beach"/>
    <x v="0"/>
    <x v="0"/>
    <s v="BR3-5, BR7"/>
    <n v="0.59"/>
    <n v="0.64"/>
    <n v="1.41080651147801E-2"/>
    <n v="9.9616729857328945"/>
    <n v="1.3204131774750065"/>
    <n v="0.14053993113486557"/>
    <n v="1.8628475086231083E-2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3.600075653151961"/>
    <n v="57.093313917385188"/>
  </r>
  <r>
    <n v="2510"/>
    <s v="City of Cocoa Beach"/>
    <x v="0"/>
    <x v="0"/>
    <s v="BR3-5, BR7"/>
    <n v="0.59"/>
    <n v="0.64"/>
    <n v="8.7121111898884204E-2"/>
    <n v="9.9616729857328945"/>
    <n v="1.3204131774750065"/>
    <n v="0.86787202689012743"/>
    <n v="0.11503586418756129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958425790019987"/>
    <n v="352.56663121462861"/>
  </r>
  <r>
    <n v="2511"/>
    <s v="City of Cocoa Beach"/>
    <x v="0"/>
    <x v="0"/>
    <s v="BR3-5, BR7"/>
    <n v="0.59"/>
    <n v="0.64"/>
    <n v="0.27705212912836602"/>
    <n v="9.9616729857328945"/>
    <n v="1.3204131774750065"/>
    <n v="2.7599027103778253"/>
    <n v="0.3658232821486016"/>
    <x v="27"/>
    <s v="Religiou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5.46213767783547"/>
    <n v="1121.1901881027225"/>
  </r>
  <r>
    <n v="2512"/>
    <s v="City of Cocoa Beach"/>
    <x v="0"/>
    <x v="0"/>
    <s v="BR3-5, BR7"/>
    <n v="0.59"/>
    <n v="0.64"/>
    <n v="8.4749724451973193E-2"/>
    <n v="10.34792723394925"/>
    <n v="1.8666685289564438"/>
    <n v="0.87698398172626801"/>
    <n v="0.1581996434722287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74832652758036"/>
    <n v="342.96996669509826"/>
  </r>
  <r>
    <n v="2513"/>
    <s v="City of Cocoa Beach"/>
    <x v="0"/>
    <x v="0"/>
    <s v="BR3-5, BR7"/>
    <n v="0.59"/>
    <n v="0.64"/>
    <n v="3.3763865353641703E-2"/>
    <n v="10.34792723394925"/>
    <n v="1.8666685289564438"/>
    <n v="0.34938602181634448"/>
    <n v="6.3025944871565792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893679503484435"/>
    <n v="136.63751535143376"/>
  </r>
  <r>
    <n v="2514"/>
    <s v="City of Cocoa Beach"/>
    <x v="0"/>
    <x v="0"/>
    <s v="BR3-5, BR7"/>
    <n v="0.59"/>
    <n v="0.64"/>
    <n v="0.13373873058313801"/>
    <n v="10.34792723394925"/>
    <n v="1.8666685289564438"/>
    <n v="1.3839186524350553"/>
    <n v="0.2496458794821283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9.494226631396458"/>
    <n v="541.22144078399401"/>
  </r>
  <r>
    <n v="2515"/>
    <s v="City of Cocoa Beach"/>
    <x v="0"/>
    <x v="0"/>
    <s v="BR3-5, BR7"/>
    <n v="0.59"/>
    <n v="0.64"/>
    <n v="0.244682037106705"/>
    <n v="10.34792723394925"/>
    <n v="1.8666685289564438"/>
    <n v="2.5319519154346537"/>
    <n v="0.4567402582680389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04047698449523"/>
    <n v="990.19307331118591"/>
  </r>
  <r>
    <n v="2516"/>
    <s v="City of Cocoa Beach"/>
    <x v="0"/>
    <x v="0"/>
    <s v="BR3-5, BR7"/>
    <n v="0.59"/>
    <n v="0.64"/>
    <n v="3.3048957239183302E-3"/>
    <n v="10.773029788868431"/>
    <n v="2.064555661449182"/>
    <n v="3.5603740082876069E-2"/>
    <n v="6.8231411773147814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6.794801174890836"/>
    <n v="13.374438485701187"/>
  </r>
  <r>
    <n v="2517"/>
    <s v="City of Cocoa Beach"/>
    <x v="0"/>
    <x v="0"/>
    <s v="BR3-5, BR7"/>
    <n v="0.59"/>
    <n v="0.64"/>
    <n v="6.7399411709986104E-3"/>
    <n v="10.773029788868431"/>
    <n v="2.064555661449182"/>
    <n v="7.2609587010388804E-2"/>
    <n v="1.3914983702419611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1.15374766953926"/>
    <n v="27.275574214453918"/>
  </r>
  <r>
    <n v="2518"/>
    <s v="City of Cocoa Beach"/>
    <x v="0"/>
    <x v="0"/>
    <s v="BR3-5, BR7"/>
    <n v="0.59"/>
    <n v="0.64"/>
    <n v="6.5188202224595801E-3"/>
    <n v="10.773029788868431"/>
    <n v="2.064555661449182"/>
    <n v="7.0227444444834988E-2"/>
    <n v="1.3458467196248342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494185773982576"/>
    <n v="26.380729483731564"/>
  </r>
  <r>
    <n v="2519"/>
    <s v="City of Cocoa Beach"/>
    <x v="0"/>
    <x v="0"/>
    <s v="BR3-5, BR7"/>
    <n v="0.59"/>
    <n v="0.64"/>
    <n v="6.9577749791349897E-2"/>
    <n v="10.773029788868431"/>
    <n v="2.064555661449182"/>
    <n v="0.74956317114464666"/>
    <n v="0.1436471372426260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371863433760325"/>
    <n v="281.57116359926454"/>
  </r>
  <r>
    <n v="2520"/>
    <s v="City of Cocoa Beach"/>
    <x v="0"/>
    <x v="0"/>
    <s v="BR3-5, BR7"/>
    <n v="0.59"/>
    <n v="0.64"/>
    <n v="9.2547859394363496E-3"/>
    <n v="10.773029788868431"/>
    <n v="2.064555661449182"/>
    <n v="9.9702084615148498E-2"/>
    <n v="1.910702070676360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1.944756662592013"/>
    <n v="37.452789916945228"/>
  </r>
  <r>
    <n v="2521"/>
    <s v="City of Cocoa Beach"/>
    <x v="0"/>
    <x v="0"/>
    <s v="BR3-5, BR7"/>
    <n v="0.59"/>
    <n v="0.64"/>
    <n v="0.216923336138276"/>
    <n v="10.773029788868431"/>
    <n v="2.064555661449182"/>
    <n v="2.3369215621183672"/>
    <n v="0.4478503017247216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8.57757690173084"/>
    <n v="877.85759601961547"/>
  </r>
  <r>
    <n v="2522"/>
    <s v="City of Cocoa Beach"/>
    <x v="0"/>
    <x v="0"/>
    <s v="BR3-5, BR7"/>
    <n v="0.59"/>
    <n v="0.64"/>
    <n v="6.5172722515822207E-2"/>
    <n v="10.773029788868431"/>
    <n v="2.064555661449182"/>
    <n v="0.70210768108460897"/>
    <n v="0.134552713242097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6.581439908148909"/>
    <n v="263.74465067844807"/>
  </r>
  <r>
    <n v="2523"/>
    <s v="City of Cocoa Beach"/>
    <x v="0"/>
    <x v="0"/>
    <s v="BR3-5, BR7"/>
    <n v="0.59"/>
    <n v="0.64"/>
    <n v="3.4352575982773098E-3"/>
    <n v="10.773029788868431"/>
    <n v="2.064555661449182"/>
    <n v="3.7008132438678079E-2"/>
    <n v="7.0922805230597399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9.768228952882048"/>
    <n v="13.901994274186947"/>
  </r>
  <r>
    <n v="2524"/>
    <s v="City of Cocoa Beach"/>
    <x v="0"/>
    <x v="0"/>
    <s v="BR3-5, BR7"/>
    <n v="0.59"/>
    <n v="0.64"/>
    <n v="9.5885087551356898E-2"/>
    <n v="9.9427544770995198"/>
    <n v="1.6815567378901721"/>
    <n v="0.95336188353833318"/>
    <n v="0.16123621503517327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3.44626399241881"/>
    <n v="388.0331823695949"/>
  </r>
  <r>
    <n v="2525"/>
    <s v="City of Cocoa Beach"/>
    <x v="0"/>
    <x v="0"/>
    <s v="BR3-5, BR7"/>
    <n v="0.59"/>
    <n v="0.64"/>
    <n v="0.10951784257145"/>
    <n v="9.9427544770995198"/>
    <n v="1.6815567378901721"/>
    <n v="1.088909019549565"/>
    <n v="0.184160466095216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7.168558823685"/>
    <n v="443.20298457766637"/>
  </r>
  <r>
    <n v="2526"/>
    <s v="City of Cocoa Beach"/>
    <x v="0"/>
    <x v="0"/>
    <s v="BR3-5, BR7"/>
    <n v="0.59"/>
    <n v="0.64"/>
    <n v="2.4307272740501401E-2"/>
    <n v="9.9427544770995198"/>
    <n v="1.6815567378901721"/>
    <n v="0.24168124486669942"/>
    <n v="4.087405825652423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0.063328956098033"/>
    <n v="98.368042800926617"/>
  </r>
  <r>
    <n v="2527"/>
    <s v="City of Cocoa Beach"/>
    <x v="0"/>
    <x v="0"/>
    <s v="BR3-5, BR7"/>
    <n v="0.59"/>
    <n v="0.64"/>
    <n v="2.0099980512796801E-2"/>
    <n v="9.9427544770995198"/>
    <n v="1.6815567378901721"/>
    <n v="0.19984917123322349"/>
    <n v="3.3799257662754621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3.479139944535959"/>
    <n v="81.341735228326456"/>
  </r>
  <r>
    <n v="2528"/>
    <s v="City of Cocoa Beach"/>
    <x v="0"/>
    <x v="0"/>
    <s v="BR3-5, BR7"/>
    <n v="0.59"/>
    <n v="0.64"/>
    <n v="0.13753648143067099"/>
    <n v="10.296562075378562"/>
    <n v="1.8452006541773303"/>
    <n v="1.4161529186800548"/>
    <n v="0.25378240550912234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2.43182023389976"/>
    <n v="556.59039319200747"/>
  </r>
  <r>
    <n v="2529"/>
    <s v="City of Cocoa Beach"/>
    <x v="0"/>
    <x v="0"/>
    <s v="BR3-5, BR7"/>
    <n v="0.59"/>
    <n v="0.64"/>
    <n v="0.278977707996371"/>
    <n v="10.296562075378562"/>
    <n v="1.8452006541773303"/>
    <n v="2.8725112880314683"/>
    <n v="0.5147698492957959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45.23275068280682"/>
    <n v="1128.9827293115463"/>
  </r>
  <r>
    <n v="2530"/>
    <s v="City of Cocoa Beach"/>
    <x v="0"/>
    <x v="0"/>
    <s v="BR3-5, BR7"/>
    <n v="0.59"/>
    <n v="0.64"/>
    <n v="4.2637901398403898E-4"/>
    <n v="10.296562075378562"/>
    <n v="1.8452006541773303"/>
    <n v="4.3902379851253615E-3"/>
    <n v="7.867548355308337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7.424176078984303"/>
    <n v="1.7254946511178888"/>
  </r>
  <r>
    <n v="2531"/>
    <s v="City of Cocoa Beach"/>
    <x v="0"/>
    <x v="0"/>
    <s v="BR3-5, BR7"/>
    <n v="0.59"/>
    <n v="0.64"/>
    <n v="1.95862102469375E-5"/>
    <n v="10.398952070934429"/>
    <n v="1.8914477570213"/>
    <n v="2.0367606160914787E-4"/>
    <n v="3.7046293440117539E-5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.986099584503354"/>
    <n v="7.9262580728295742E-2"/>
  </r>
  <r>
    <n v="2532"/>
    <s v="City of Cocoa Beach"/>
    <x v="0"/>
    <x v="0"/>
    <s v="BR3-5, BR7"/>
    <n v="0.59"/>
    <n v="0.64"/>
    <n v="0.113826983578693"/>
    <n v="10.398952070934429"/>
    <n v="1.8914477570213"/>
    <n v="1.1836813466138689"/>
    <n v="0.2152977927784192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9.17054867031669"/>
    <n v="460.64145953785265"/>
  </r>
  <r>
    <n v="2533"/>
    <s v="City of Cocoa Beach"/>
    <x v="0"/>
    <x v="0"/>
    <s v="BR3-5, BR7"/>
    <n v="0.59"/>
    <n v="0.64"/>
    <n v="0.163876582481571"/>
    <n v="10.398952070934429"/>
    <n v="1.8914477570213"/>
    <n v="1.7041447267743897"/>
    <n v="0.3099639943630835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7.97944279390309"/>
    <n v="663.18500029650841"/>
  </r>
  <r>
    <n v="2534"/>
    <s v="City of Cocoa Beach"/>
    <x v="0"/>
    <x v="0"/>
    <s v="BR3-5, BR7"/>
    <n v="0.59"/>
    <n v="0.64"/>
    <n v="0.26426343462374402"/>
    <n v="10.398952070934429"/>
    <n v="1.8914477570213"/>
    <n v="2.7480627907528281"/>
    <n v="0.4998404806818255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5.47132659342563"/>
    <n v="1069.4361776125816"/>
  </r>
  <r>
    <n v="2535"/>
    <s v="City of Cocoa Beach"/>
    <x v="0"/>
    <x v="0"/>
    <s v="BR3-5, BR7"/>
    <n v="0.59"/>
    <n v="0.64"/>
    <n v="1.48251138044117E-3"/>
    <n v="5.9069963952792319"/>
    <n v="0.82498997657880013"/>
    <n v="8.7571893802264288E-3"/>
    <n v="1.2230570290279656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5.006550234636947"/>
    <n v="5.9995107012194557"/>
  </r>
  <r>
    <n v="2536"/>
    <s v="City of Cocoa Beach"/>
    <x v="0"/>
    <x v="0"/>
    <s v="BR3-5, BR7"/>
    <n v="0.59"/>
    <n v="0.64"/>
    <n v="8.1729023906475198E-2"/>
    <n v="10.81691821871485"/>
    <n v="2.0837106432554489"/>
    <n v="0.88405616769173312"/>
    <n v="0.1702996369768013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0.878215025406604"/>
    <n v="330.74562529240245"/>
  </r>
  <r>
    <n v="2537"/>
    <s v="City of Cocoa Beach"/>
    <x v="0"/>
    <x v="0"/>
    <s v="BR3-5, BR7"/>
    <n v="0.59"/>
    <n v="0.64"/>
    <n v="2.8701952886474699E-2"/>
    <n v="10.81691821871485"/>
    <n v="2.0837106432554489"/>
    <n v="0.31046667709040343"/>
    <n v="5.980656471176377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337477496146533"/>
    <n v="116.15268237405229"/>
  </r>
  <r>
    <n v="2538"/>
    <s v="City of Cocoa Beach"/>
    <x v="0"/>
    <x v="0"/>
    <s v="BR3-5, BR7"/>
    <n v="0.59"/>
    <n v="0.64"/>
    <n v="0.50733247708208495"/>
    <n v="10.81691821871485"/>
    <n v="2.0837106432554489"/>
    <n v="5.4877739142949391"/>
    <n v="1.057134082165091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2.13878560263748"/>
    <n v="2053.1016931717354"/>
  </r>
  <r>
    <n v="2539"/>
    <s v="City of Cocoa Beach"/>
    <x v="0"/>
    <x v="0"/>
    <s v="BR3-5, BR7"/>
    <n v="0.59"/>
    <n v="0.64"/>
    <n v="1.7746225664543099E-2"/>
    <n v="9.4121385820760146"/>
    <n v="1.4375863058256531"/>
    <n v="0.16702993526347365"/>
    <n v="2.5511730995438908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9.632330589808078"/>
    <n v="71.816427303916043"/>
  </r>
  <r>
    <n v="2540"/>
    <s v="City of Cocoa Beach"/>
    <x v="0"/>
    <x v="0"/>
    <s v="BR3-5, BR7"/>
    <n v="0.59"/>
    <n v="0.64"/>
    <n v="0.163953698198266"/>
    <n v="9.4121385820760146"/>
    <n v="1.4375863058256531"/>
    <n v="1.543154928485946"/>
    <n v="0.2356975913192992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7.39167044762844"/>
    <n v="663.49707652988218"/>
  </r>
  <r>
    <n v="2541"/>
    <s v="City of Cocoa Beach"/>
    <x v="0"/>
    <x v="0"/>
    <s v="BR3-5, BR7"/>
    <n v="0.59"/>
    <n v="0.64"/>
    <n v="0.158488270825309"/>
    <n v="9.4121385820760146"/>
    <n v="1.4375863058256531"/>
    <n v="1.4917135686414034"/>
    <n v="0.227840567772451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6.76543736767501"/>
    <n v="641.37927666447331"/>
  </r>
  <r>
    <n v="2542"/>
    <s v="City of Cocoa Beach"/>
    <x v="0"/>
    <x v="0"/>
    <s v="BR3-5, BR7"/>
    <n v="0.59"/>
    <n v="0.64"/>
    <n v="0.16794444802386699"/>
    <n v="9.4121385820760146"/>
    <n v="1.4375863058256531"/>
    <n v="1.5807164188908984"/>
    <n v="0.2414346386185593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8.14729177147423"/>
    <n v="679.64706809181064"/>
  </r>
  <r>
    <n v="2543"/>
    <s v="City of Cocoa Beach"/>
    <x v="0"/>
    <x v="0"/>
    <s v="BR3-5, BR7"/>
    <n v="0.59"/>
    <n v="0.64"/>
    <n v="4.4244010751125301E-2"/>
    <n v="9.4121385820760146"/>
    <n v="1.4375863058256531"/>
    <n v="0.41643076061645246"/>
    <n v="6.3604583970620701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2.366783032198981"/>
    <n v="179.04915906092614"/>
  </r>
  <r>
    <n v="2544"/>
    <s v="City of Cocoa Beach"/>
    <x v="0"/>
    <x v="0"/>
    <s v="BR3-5, BR7"/>
    <n v="0.59"/>
    <n v="0.64"/>
    <n v="3.0521940777541098E-2"/>
    <n v="9.4121385820760146"/>
    <n v="1.4375863058256531"/>
    <n v="0.28727673639213375"/>
    <n v="4.3877924089014669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01572650906634"/>
    <n v="123.51791205970463"/>
  </r>
  <r>
    <n v="2545"/>
    <s v="City of Cocoa Beach"/>
    <x v="0"/>
    <x v="0"/>
    <s v="BR3-5, BR7"/>
    <n v="0.59"/>
    <n v="0.64"/>
    <n v="1.8642069515037499E-3"/>
    <n v="9.4121385820760146"/>
    <n v="1.4375863058256531"/>
    <n v="1.7546174173222753E-2"/>
    <n v="2.6799583847067782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.026245066263655"/>
    <n v="7.5441778743756718"/>
  </r>
  <r>
    <n v="2546"/>
    <s v="City of Cocoa Beach"/>
    <x v="0"/>
    <x v="0"/>
    <s v="BR3-5, BR7"/>
    <n v="0.59"/>
    <n v="0.64"/>
    <n v="2.0821397531355802E-2"/>
    <n v="9.4121385820760146"/>
    <n v="1.4375863058256531"/>
    <n v="0.19597387903761623"/>
    <n v="2.9932555959229157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336630151460533"/>
    <n v="84.261206323110613"/>
  </r>
  <r>
    <n v="2547"/>
    <s v="City of Cocoa Beach"/>
    <x v="0"/>
    <x v="0"/>
    <s v="BR3-5, BR7"/>
    <n v="0.59"/>
    <n v="0.64"/>
    <n v="3.6966051920144703E-2"/>
    <n v="9.6297063441024413"/>
    <n v="1.5388779776822801"/>
    <n v="0.3559722246918377"/>
    <n v="5.6886243221770445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3.617194749465128"/>
    <n v="149.59630462380943"/>
  </r>
  <r>
    <n v="2548"/>
    <s v="City of Cocoa Beach"/>
    <x v="0"/>
    <x v="0"/>
    <s v="BR3-5, BR7"/>
    <n v="0.59"/>
    <n v="0.64"/>
    <n v="1.50741176774059E-2"/>
    <n v="9.6297063441024413"/>
    <n v="1.5388779776822801"/>
    <n v="0.14515932662986236"/>
    <n v="2.3197227726751101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4.368867199799567"/>
    <n v="61.002789934823383"/>
  </r>
  <r>
    <n v="2549"/>
    <s v="City of Cocoa Beach"/>
    <x v="0"/>
    <x v="0"/>
    <s v="BR3-5, BR7"/>
    <n v="0.59"/>
    <n v="0.64"/>
    <n v="0.176678725981391"/>
    <n v="9.6297063441024413"/>
    <n v="1.5388779776822801"/>
    <n v="1.7013642484509377"/>
    <n v="0.27188700053772469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82063482390238"/>
    <n v="714.99343693924129"/>
  </r>
  <r>
    <n v="2550"/>
    <s v="City of Cocoa Beach"/>
    <x v="0"/>
    <x v="0"/>
    <s v="BR3-5, BR7"/>
    <n v="0.59"/>
    <n v="0.64"/>
    <n v="7.0412318230947804E-2"/>
    <n v="9.6297063441024413"/>
    <n v="1.5388779776822801"/>
    <n v="0.67804994757151804"/>
    <n v="0.1083559658831621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8.232098532288646"/>
    <n v="284.9485422489837"/>
  </r>
  <r>
    <n v="2551"/>
    <s v="City of Cocoa Beach"/>
    <x v="0"/>
    <x v="0"/>
    <s v="BR3-5, BR7"/>
    <n v="0.59"/>
    <n v="0.64"/>
    <n v="0.179913728442365"/>
    <n v="9.6297063441024413"/>
    <n v="1.5388779776822801"/>
    <n v="1.732516372172566"/>
    <n v="0.2768652745826655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79047253539878"/>
    <n v="728.08502742491282"/>
  </r>
  <r>
    <n v="2552"/>
    <s v="City of Cocoa Beach"/>
    <x v="0"/>
    <x v="0"/>
    <s v="BR3-5, BR7"/>
    <n v="0.59"/>
    <n v="0.64"/>
    <n v="0.13871851157675399"/>
    <n v="9.6297063441024413"/>
    <n v="1.5388779776822801"/>
    <n v="1.3358185309751158"/>
    <n v="0.21347086256233114"/>
    <x v="19"/>
    <s v="Residential, High density; Multiple Dwelling Units, High Rise &lt;Three stories or more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4.98775244351697"/>
    <n v="561.37389948015516"/>
  </r>
  <r>
    <n v="2553"/>
    <s v="City of Cocoa Beach"/>
    <x v="0"/>
    <x v="0"/>
    <s v="BR3-5, BR7"/>
    <n v="0.59"/>
    <n v="0.64"/>
    <n v="0.127809665144415"/>
    <n v="10.293053819754354"/>
    <n v="1.9192293645148859"/>
    <n v="1.3155517620162456"/>
    <n v="0.2452960624139759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040486979025104"/>
    <n v="517.22736423447054"/>
  </r>
  <r>
    <n v="2554"/>
    <s v="City of Cocoa Beach"/>
    <x v="0"/>
    <x v="0"/>
    <s v="BR3-5, BR7"/>
    <n v="0.59"/>
    <n v="0.64"/>
    <n v="0.186219573161478"/>
    <n v="10.293053819754354"/>
    <n v="1.9192293645148859"/>
    <n v="1.9167680888427765"/>
    <n v="0.3573980730589367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0.45125323605663"/>
    <n v="753.60387562511278"/>
  </r>
  <r>
    <n v="2555"/>
    <s v="City of Cocoa Beach"/>
    <x v="0"/>
    <x v="0"/>
    <s v="BR3-5, BR7"/>
    <n v="0.59"/>
    <n v="0.64"/>
    <n v="0.30373421545407397"/>
    <n v="10.293053819754354"/>
    <n v="1.9192293645148859"/>
    <n v="3.126352626569648"/>
    <n v="0.582935625307349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9.28396220315381"/>
    <n v="1229.1687605129457"/>
  </r>
  <r>
    <n v="2556"/>
    <s v="City of Cocoa Beach"/>
    <x v="0"/>
    <x v="0"/>
    <s v="BR3-5, BR7"/>
    <n v="0.59"/>
    <n v="0.64"/>
    <n v="1.02976593890736E-3"/>
    <n v="9.9456634254991698"/>
    <n v="1.7438898703919621"/>
    <n v="1.0241705435415744E-2"/>
    <n v="1.795798389735213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7.529107268733142"/>
    <n v="4.1673149034360186"/>
  </r>
  <r>
    <n v="2557"/>
    <s v="City of Cocoa Beach"/>
    <x v="0"/>
    <x v="0"/>
    <s v="BR3-5, BR7"/>
    <n v="0.59"/>
    <n v="0.64"/>
    <n v="4.4663138510780298E-2"/>
    <n v="9.9456634254991698"/>
    <n v="1.7438898703919621"/>
    <n v="0.44420454315467106"/>
    <n v="7.788759482886289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5.275228472232257"/>
    <n v="180.74530892689216"/>
  </r>
  <r>
    <n v="2558"/>
    <s v="City of Cocoa Beach"/>
    <x v="0"/>
    <x v="0"/>
    <s v="BR3-5, BR7"/>
    <n v="0.59"/>
    <n v="0.64"/>
    <n v="6.8512507979153106E-2"/>
    <n v="9.9456634254991698"/>
    <n v="1.7438898703919621"/>
    <n v="0.68140234479748307"/>
    <n v="0.11947826865999357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1.587683611053123"/>
    <n v="277.26028293016685"/>
  </r>
  <r>
    <n v="2559"/>
    <s v="City of Cocoa Beach"/>
    <x v="0"/>
    <x v="0"/>
    <s v="BR3-5, BR7"/>
    <n v="0.59"/>
    <n v="0.64"/>
    <n v="3.30327370002403E-2"/>
    <n v="9.9456634254991698"/>
    <n v="1.7438898703919621"/>
    <n v="0.32853248422742309"/>
    <n v="5.7605455446040829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2.956725402262151"/>
    <n v="133.67874387887255"/>
  </r>
  <r>
    <n v="2560"/>
    <s v="City of Cocoa Beach"/>
    <x v="0"/>
    <x v="0"/>
    <s v="BR3-5, BR7"/>
    <n v="0.59"/>
    <n v="0.64"/>
    <n v="2.06632084158026E-2"/>
    <n v="9.9456634254991698"/>
    <n v="1.7438898703919621"/>
    <n v="0.20550931619451457"/>
    <n v="3.6034359846116096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4.795276317787575"/>
    <n v="83.62103768488052"/>
  </r>
  <r>
    <n v="2561"/>
    <s v="City of Cocoa Beach"/>
    <x v="0"/>
    <x v="0"/>
    <s v="BR3-5, BR7"/>
    <n v="0.59"/>
    <n v="0.64"/>
    <n v="0.17704480449483401"/>
    <n v="9.9456634254991698"/>
    <n v="1.7438898703919621"/>
    <n v="1.7608280367389215"/>
    <n v="0.3087466411640663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8.24831994398879"/>
    <n v="716.47490412247043"/>
  </r>
  <r>
    <n v="2562"/>
    <s v="City of Cocoa Beach"/>
    <x v="0"/>
    <x v="0"/>
    <s v="BR3-5, BR7"/>
    <n v="0.59"/>
    <n v="0.64"/>
    <n v="0.103014376189367"/>
    <n v="9.9456634254991698"/>
    <n v="1.7438898703919621"/>
    <n v="1.0245463135671999"/>
    <n v="0.17964572714138405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018762020211582"/>
    <n v="416.88438988146862"/>
  </r>
  <r>
    <n v="2563"/>
    <s v="City of Cocoa Beach"/>
    <x v="0"/>
    <x v="0"/>
    <s v="BR3-5, BR7"/>
    <n v="0.59"/>
    <n v="0.64"/>
    <n v="6.7779218914976597E-2"/>
    <n v="9.9456634254991698"/>
    <n v="1.7438898703919621"/>
    <n v="0.6741092985715843"/>
    <n v="0.11819949328890696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0.845009745836165"/>
    <n v="274.29276737132869"/>
  </r>
  <r>
    <n v="2564"/>
    <s v="City of Cocoa Beach"/>
    <x v="0"/>
    <x v="0"/>
    <s v="BR3-5, BR7"/>
    <n v="0.59"/>
    <n v="0.64"/>
    <n v="0.10202369631590601"/>
    <n v="9.9456634254991698"/>
    <n v="1.7438898703919621"/>
    <n v="1.0146933449833409"/>
    <n v="0.1779180905452542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1.864719769833158"/>
    <n v="412.87525067301317"/>
  </r>
  <r>
    <n v="2565"/>
    <s v="City of Cocoa Beach"/>
    <x v="0"/>
    <x v="0"/>
    <s v="BR3-5, BR7"/>
    <n v="0.59"/>
    <n v="0.64"/>
    <n v="0.261246670596674"/>
    <n v="9.8672962632328094"/>
    <n v="1.7833472465904383"/>
    <n v="2.5777982965605739"/>
    <n v="0.46589353068949779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2.72629732073364"/>
    <n v="1057.2277667347657"/>
  </r>
  <r>
    <n v="2566"/>
    <s v="City of Cocoa Beach"/>
    <x v="0"/>
    <x v="0"/>
    <s v="BR3-5, BR7"/>
    <n v="0.59"/>
    <n v="0.64"/>
    <n v="7.6220816749913003E-2"/>
    <n v="9.8672962632328094"/>
    <n v="1.7833472465904383"/>
    <n v="0.75209338029696926"/>
    <n v="0.1359281836838317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3.29805786879379"/>
    <n v="308.45470178495879"/>
  </r>
  <r>
    <n v="2567"/>
    <s v="City of Cocoa Beach"/>
    <x v="0"/>
    <x v="0"/>
    <s v="BR3-5, BR7"/>
    <n v="0.59"/>
    <n v="0.64"/>
    <n v="3.3267405956373401E-3"/>
    <n v="9.8672962632328094"/>
    <n v="1.7833472465904383"/>
    <n v="3.2825935048077216E-2"/>
    <n v="5.9327336813504855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4.716295736411881"/>
    <n v="13.462841545113774"/>
  </r>
  <r>
    <n v="2568"/>
    <s v="City of Cocoa Beach"/>
    <x v="0"/>
    <x v="0"/>
    <s v="BR3-5, BR7"/>
    <n v="0.59"/>
    <n v="0.64"/>
    <n v="1.68415698008141E-2"/>
    <n v="9.8672962632328094"/>
    <n v="1.7833472465904383"/>
    <n v="0.16618075876254751"/>
    <n v="3.0034367132542501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0.352505080698592"/>
    <n v="68.155414911722431"/>
  </r>
  <r>
    <n v="2569"/>
    <s v="City of Cocoa Beach"/>
    <x v="0"/>
    <x v="0"/>
    <s v="BR3-5, BR7"/>
    <n v="0.59"/>
    <n v="0.64"/>
    <n v="1.7906735337826701E-2"/>
    <n v="9.8672962632328094"/>
    <n v="1.7833472465904383"/>
    <n v="0.17669106268563631"/>
    <n v="3.1933927160136946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0.370379888924546"/>
    <n v="72.465986906101151"/>
  </r>
  <r>
    <n v="2570"/>
    <s v="City of Cocoa Beach"/>
    <x v="0"/>
    <x v="0"/>
    <s v="BR3-5, BR7"/>
    <n v="0.59"/>
    <n v="0.64"/>
    <n v="1.14218785157654E-3"/>
    <n v="9.8672962632328094"/>
    <n v="1.7833472465904383"/>
    <n v="1.1270305919771104E-2"/>
    <n v="2.0369175601980707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.647170754871329"/>
    <n v="4.6222702427397673"/>
  </r>
  <r>
    <n v="2571"/>
    <s v="City of Cocoa Beach"/>
    <x v="0"/>
    <x v="0"/>
    <s v="BR3-5, BR7"/>
    <n v="0.59"/>
    <n v="0.64"/>
    <n v="7.2833040532834198E-4"/>
    <n v="9.8672962632328094"/>
    <n v="1.7833472465904383"/>
    <n v="7.1866518868951863E-3"/>
    <n v="1.2988660229503967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.9167524104701545"/>
    <n v="2.9474485784321947"/>
  </r>
  <r>
    <n v="2572"/>
    <s v="City of Cocoa Beach"/>
    <x v="0"/>
    <x v="0"/>
    <s v="BR3-5, BR7"/>
    <n v="0.59"/>
    <n v="0.64"/>
    <n v="6.4402542149026099E-3"/>
    <n v="9.8672962632328094"/>
    <n v="1.7833472465904383"/>
    <n v="6.3547896348977867E-2"/>
    <n v="1.1485209621489034E-2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8.354630165447247"/>
    <n v="26.062784131467296"/>
  </r>
  <r>
    <n v="2573"/>
    <s v="City of Cocoa Beach"/>
    <x v="0"/>
    <x v="0"/>
    <s v="BR3-5, BR7"/>
    <n v="0.59"/>
    <n v="0.64"/>
    <n v="8.6023373878237996E-2"/>
    <n v="8.8761450412007168"/>
    <n v="1.3324168124670466"/>
    <n v="0.76355594347667743"/>
    <n v="0.11461898962050288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6.088716830493638"/>
    <n v="348.12424305566395"/>
  </r>
  <r>
    <n v="2574"/>
    <s v="City of Cocoa Beach"/>
    <x v="0"/>
    <x v="0"/>
    <s v="BR3-5, BR7"/>
    <n v="0.59"/>
    <n v="0.64"/>
    <n v="0.17592526353178001"/>
    <n v="8.8761450412007168"/>
    <n v="1.3324168124670466"/>
    <n v="1.5615381555195385"/>
    <n v="0.2344057788674394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8.00508144477877"/>
    <n v="711.94428258599453"/>
  </r>
  <r>
    <n v="2575"/>
    <s v="City of Cocoa Beach"/>
    <x v="0"/>
    <x v="0"/>
    <s v="BR3-5, BR7"/>
    <n v="0.59"/>
    <n v="0.64"/>
    <n v="0.120039226967926"/>
    <n v="8.8761450412007168"/>
    <n v="1.3324168124670466"/>
    <n v="1.0654855892009238"/>
    <n v="0.159942284167612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2.20272995125832"/>
    <n v="485.78151659508228"/>
  </r>
  <r>
    <n v="2576"/>
    <s v="City of Cocoa Beach"/>
    <x v="0"/>
    <x v="0"/>
    <s v="BR3-5, BR7"/>
    <n v="0.59"/>
    <n v="0.64"/>
    <n v="0.122684170506597"/>
    <n v="8.8761450412007168"/>
    <n v="1.3324168124670466"/>
    <n v="1.0889624916759542"/>
    <n v="0.1634664514065636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0.903660114757713"/>
    <n v="496.48522334144019"/>
  </r>
  <r>
    <n v="2577"/>
    <s v="City of Cocoa Beach"/>
    <x v="0"/>
    <x v="0"/>
    <s v="BR3-5, BR7"/>
    <n v="0.59"/>
    <n v="0.64"/>
    <n v="0.11309141882939901"/>
    <n v="8.8761450412007168"/>
    <n v="1.3324168124670466"/>
    <n v="1.0038158364449234"/>
    <n v="0.1506849077940435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5.808604466287363"/>
    <n v="457.66473460808356"/>
  </r>
  <r>
    <n v="2578"/>
    <s v="City of Cocoa Beach"/>
    <x v="0"/>
    <x v="0"/>
    <s v="BR3-5, BR7"/>
    <n v="0.59"/>
    <n v="0.64"/>
    <n v="0.31489202005079298"/>
    <n v="9.583083659390601"/>
    <n v="1.695288249462561"/>
    <n v="3.0176365718212517"/>
    <n v="0.5338327414416385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50.98762963099483"/>
    <n v="1274.322793705061"/>
  </r>
  <r>
    <n v="2579"/>
    <s v="City of Cocoa Beach"/>
    <x v="0"/>
    <x v="0"/>
    <s v="BR3-5, BR7"/>
    <n v="0.59"/>
    <n v="0.64"/>
    <n v="1.93708910470647E-3"/>
    <n v="9.583083659390601"/>
    <n v="1.695288249462561"/>
    <n v="1.8563286946096141E-2"/>
    <n v="3.2839243973708308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5667543130856"/>
    <n v="7.8391214841424457"/>
  </r>
  <r>
    <n v="2580"/>
    <s v="City of Cocoa Beach"/>
    <x v="0"/>
    <x v="0"/>
    <s v="BR3-5, BR7"/>
    <n v="0.59"/>
    <n v="0.64"/>
    <n v="6.9465845962956005E-2"/>
    <n v="9.583083659390601"/>
    <n v="1.695288249462561"/>
    <n v="0.66569701333334819"/>
    <n v="0.1177646323999755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1.26628748478831"/>
    <n v="281.11830487263779"/>
  </r>
  <r>
    <n v="2581"/>
    <s v="City of Cocoa Beach"/>
    <x v="0"/>
    <x v="0"/>
    <s v="BR3-5, BR7"/>
    <n v="0.59"/>
    <n v="0.64"/>
    <n v="7.2387261449780804E-2"/>
    <n v="10.082496211654192"/>
    <n v="1.8413282539162064"/>
    <n v="0.72984428933943646"/>
    <n v="0.1332887097311008"/>
    <x v="28"/>
    <s v="Residential, Low Density-Less than two dwelling units/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6.62284890418182"/>
    <n v="292.94085389799358"/>
  </r>
  <r>
    <n v="2582"/>
    <s v="City of Cocoa Beach"/>
    <x v="0"/>
    <x v="0"/>
    <s v="BR3-5, BR7"/>
    <n v="0.59"/>
    <n v="0.64"/>
    <n v="0.22609550081346999"/>
    <n v="10.082496211654192"/>
    <n v="1.8413282539162064"/>
    <n v="2.2796070304238683"/>
    <n v="0.4163160337311769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72.74864307217223"/>
    <n v="914.97602954273748"/>
  </r>
  <r>
    <n v="2583"/>
    <s v="City of Cocoa Beach"/>
    <x v="0"/>
    <x v="0"/>
    <s v="BR3-5, BR7"/>
    <n v="0.59"/>
    <n v="0.64"/>
    <n v="2.7271434194429001E-2"/>
    <n v="10.082496211654192"/>
    <n v="1.8413282539162064"/>
    <n v="0.27496413195170699"/>
    <n v="5.021566230701867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2.197445149550305"/>
    <n v="110.36357861778406"/>
  </r>
  <r>
    <n v="2584"/>
    <s v="City of Cocoa Beach"/>
    <x v="0"/>
    <x v="0"/>
    <s v="BR3-5, BR7"/>
    <n v="0.59"/>
    <n v="0.64"/>
    <n v="2.8982371718622598E-3"/>
    <n v="10.082496211654192"/>
    <n v="1.8413282539162064"/>
    <n v="2.9221465305776594E-2"/>
    <n v="5.3366059911001788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.866410236888811"/>
    <n v="11.728749712589204"/>
  </r>
  <r>
    <n v="2585"/>
    <s v="City of Cocoa Beach"/>
    <x v="0"/>
    <x v="0"/>
    <s v="BR3-5, BR7"/>
    <n v="0.59"/>
    <n v="0.64"/>
    <n v="0.17598025689400901"/>
    <n v="10.082496211654192"/>
    <n v="1.8413282539162064"/>
    <n v="1.7743202734597774"/>
    <n v="0.3240374191503710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75295851782738"/>
    <n v="712.16683282712381"/>
  </r>
  <r>
    <n v="2586"/>
    <s v="City of Cocoa Beach"/>
    <x v="0"/>
    <x v="0"/>
    <s v="BR3-5, BR7"/>
    <n v="0.59"/>
    <n v="0.64"/>
    <n v="5.2435562564875797E-2"/>
    <n v="10.082496211654192"/>
    <n v="1.8413282539162064"/>
    <n v="0.52868136091631657"/>
    <n v="9.6551082860696746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6.535578764951168"/>
    <n v="212.19919312782486"/>
  </r>
  <r>
    <n v="2587"/>
    <s v="City of Cocoa Beach"/>
    <x v="0"/>
    <x v="0"/>
    <s v="BR3-5, BR7"/>
    <n v="0.59"/>
    <n v="0.64"/>
    <n v="8.2429327977828301E-2"/>
    <n v="9.592518687096387"/>
    <n v="1.5210001089639027"/>
    <n v="0.79070486899211501"/>
    <n v="0.12537501683609811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3.42720623083312"/>
    <n v="333.57965532119067"/>
  </r>
  <r>
    <n v="2588"/>
    <s v="City of Cocoa Beach"/>
    <x v="0"/>
    <x v="0"/>
    <s v="BR3-5, BR7"/>
    <n v="0.59"/>
    <n v="0.64"/>
    <n v="3.8179533615385002E-2"/>
    <n v="9.592518687096387"/>
    <n v="1.5210001089639027"/>
    <n v="0.36623788967020532"/>
    <n v="5.8071074789191574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29251520425649"/>
    <n v="154.50709081565762"/>
  </r>
  <r>
    <n v="2589"/>
    <s v="City of Cocoa Beach"/>
    <x v="0"/>
    <x v="0"/>
    <s v="BR3-5, BR7"/>
    <n v="0.59"/>
    <n v="0.64"/>
    <n v="1.9109221054597898E-2"/>
    <n v="9.592518687096387"/>
    <n v="1.5210001089639027"/>
    <n v="0.18330556006208606"/>
    <n v="2.9065127306258706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5.872952217511688"/>
    <n v="77.332273951860856"/>
  </r>
  <r>
    <n v="2590"/>
    <s v="City of Cocoa Beach"/>
    <x v="0"/>
    <x v="0"/>
    <s v="BR3-5, BR7"/>
    <n v="0.59"/>
    <n v="0.64"/>
    <n v="3.0221022571378899E-2"/>
    <n v="9.592518687096387"/>
    <n v="1.5210001089639027"/>
    <n v="0.28989572375911382"/>
    <n v="4.596617862406787E-2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9.156585985766597"/>
    <n v="122.30013928448024"/>
  </r>
  <r>
    <n v="2591"/>
    <s v="City of Cocoa Beach"/>
    <x v="0"/>
    <x v="0"/>
    <s v="BR3-5, BR7"/>
    <n v="0.59"/>
    <n v="0.64"/>
    <n v="6.8609632825052699E-4"/>
    <n v="9.592518687096387"/>
    <n v="1.5210001089639027"/>
    <n v="6.5813918498913966E-3"/>
    <n v="1.0435525900287851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.336099208211424"/>
    <n v="2.7765333323657053"/>
  </r>
  <r>
    <n v="2592"/>
    <s v="FDOT District 5"/>
    <x v="0"/>
    <x v="0"/>
    <s v="BR3-5, BR7"/>
    <n v="0.59"/>
    <n v="0.64"/>
    <n v="0.23676480023285801"/>
    <n v="10.259968708689472"/>
    <n v="1.8283564079212731"/>
    <n v="2.4291994417082372"/>
    <n v="0.4328904396759460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24722267775059"/>
    <n v="958.15315242059569"/>
  </r>
  <r>
    <n v="2593"/>
    <s v="FDOT District 5"/>
    <x v="0"/>
    <x v="0"/>
    <s v="BR3-5, BR7"/>
    <n v="0.59"/>
    <n v="0.64"/>
    <n v="4.9790223426331402E-2"/>
    <n v="10.031727283422333"/>
    <n v="1.773785451092561"/>
    <n v="0.49948194279362251"/>
    <n v="8.8317173920274647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29552031146898"/>
    <n v="201.49388544558025"/>
  </r>
  <r>
    <n v="2594"/>
    <s v="FDOT District 5"/>
    <x v="0"/>
    <x v="0"/>
    <s v="BR3-5, BR7"/>
    <n v="0.59"/>
    <n v="0.64"/>
    <n v="0.159649763099669"/>
    <n v="10.031727283422333"/>
    <n v="1.773785451092561"/>
    <n v="1.6015628842788614"/>
    <n v="0.2831844270565668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05740214924563"/>
    <n v="646.07966913453333"/>
  </r>
  <r>
    <n v="2595"/>
    <s v="FDOT District 5"/>
    <x v="0"/>
    <x v="0"/>
    <s v="BR3-5, BR7"/>
    <n v="0.59"/>
    <n v="0.64"/>
    <n v="2.2342613882253399E-4"/>
    <n v="10.031727283422333"/>
    <n v="1.773785451092561"/>
    <n v="2.2413500926557199E-3"/>
    <n v="3.9631003443719765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.754177000308292"/>
    <n v="0.90417350482600456"/>
  </r>
  <r>
    <n v="2596"/>
    <s v="FDOT District 5"/>
    <x v="0"/>
    <x v="0"/>
    <s v="BR3-5, BR7"/>
    <n v="0.59"/>
    <n v="0.64"/>
    <n v="5.5991256423314597E-4"/>
    <n v="10.031727283422333"/>
    <n v="1.773785451092561"/>
    <n v="5.6168901469486098E-3"/>
    <n v="9.931647603206833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470767849228462"/>
    <n v="2.26588575654936"/>
  </r>
  <r>
    <n v="2597"/>
    <s v="FDOT District 5"/>
    <x v="0"/>
    <x v="0"/>
    <s v="BR3-5, BR7"/>
    <n v="0.59"/>
    <n v="0.64"/>
    <n v="5.2516352923854604E-4"/>
    <n v="10.031727283422333"/>
    <n v="1.773785451092561"/>
    <n v="5.2682973045206846E-3"/>
    <n v="9.3152742760775576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664258885727097"/>
    <n v="2.1252614011092623"/>
  </r>
  <r>
    <n v="2598"/>
    <s v="FDOT District 5"/>
    <x v="0"/>
    <x v="0"/>
    <s v="BR3-5, BR7"/>
    <n v="0.59"/>
    <n v="0.64"/>
    <n v="7.8338729211760796E-4"/>
    <n v="10.783414843210538"/>
    <n v="2.0681531183242949"/>
    <n v="8.4475901538035233E-3"/>
    <n v="1.6201648710486563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.768015986070793"/>
    <n v="3.1702558943326875"/>
  </r>
  <r>
    <n v="2599"/>
    <s v="FDOT District 5"/>
    <x v="0"/>
    <x v="0"/>
    <s v="BR3-5, BR7"/>
    <n v="0.59"/>
    <n v="0.64"/>
    <n v="0.22694347344667201"/>
    <n v="10.783414843210538"/>
    <n v="2.0681531183242949"/>
    <n v="2.4472256201345997"/>
    <n v="0.4693538522920815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7.08235435544574"/>
    <n v="918.40765303942931"/>
  </r>
  <r>
    <n v="2600"/>
    <s v="FDOT District 5"/>
    <x v="0"/>
    <x v="0"/>
    <s v="BR3-5, BR7"/>
    <n v="0.59"/>
    <n v="0.64"/>
    <n v="1.45829839835365E-4"/>
    <n v="10.783414843210538"/>
    <n v="2.0681531183242949"/>
    <n v="1.5725436594636905E-3"/>
    <n v="3.0159843800024261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.7720728646534942"/>
    <n v="0.59015242391531031"/>
  </r>
  <r>
    <n v="2601"/>
    <s v="FDOT District 5"/>
    <x v="0"/>
    <x v="0"/>
    <s v="BR3-5, BR7"/>
    <n v="0.59"/>
    <n v="0.64"/>
    <n v="4.79387068570916E-3"/>
    <n v="10.616176695976824"/>
    <n v="1.4609154247825398"/>
    <n v="5.0892578257152023E-2"/>
    <n v="7.0034396291653624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80912538056073"/>
    <n v="19.400106372617195"/>
  </r>
  <r>
    <n v="2602"/>
    <s v="FDOT District 5"/>
    <x v="0"/>
    <x v="0"/>
    <s v="BR3-5, BR7"/>
    <n v="0.59"/>
    <n v="0.64"/>
    <n v="2.6460449745561498E-2"/>
    <n v="10.044241172283369"/>
    <n v="1.7282402188056998"/>
    <n v="0.26577513877150383"/>
    <n v="4.573001345796642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4.913673402628461"/>
    <n v="107.08164099241789"/>
  </r>
  <r>
    <n v="2603"/>
    <s v="FDOT District 5"/>
    <x v="0"/>
    <x v="0"/>
    <s v="BR3-5, BR7"/>
    <n v="0.59"/>
    <n v="0.64"/>
    <n v="1.9583724099061501E-3"/>
    <n v="10.115799686661761"/>
    <n v="1.7613689011664726"/>
    <n v="1.981050301049567E-2"/>
    <n v="3.4494162597111327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35013119285713"/>
    <n v="7.9252519644796848"/>
  </r>
  <r>
    <n v="2604"/>
    <s v="FDOT District 5"/>
    <x v="0"/>
    <x v="0"/>
    <s v="BR3-5, BR7"/>
    <n v="0.59"/>
    <n v="0.64"/>
    <n v="0.12773339605829101"/>
    <n v="9.3461880355823084"/>
    <n v="1.6210238083604838"/>
    <n v="1.1938203379842958"/>
    <n v="0.207058876133228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5.98604987642724"/>
    <n v="516.91871419345659"/>
  </r>
  <r>
    <n v="2605"/>
    <s v="FDOT District 5"/>
    <x v="0"/>
    <x v="0"/>
    <s v="BR3-5, BR7"/>
    <n v="0.59"/>
    <n v="0.64"/>
    <n v="4.3628295840605999E-2"/>
    <n v="9.4768971225364442"/>
    <n v="1.6345837971214197"/>
    <n v="0.41346087131300768"/>
    <n v="7.1314105477074397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98259161439651"/>
    <n v="176.5574492209235"/>
  </r>
  <r>
    <n v="2606"/>
    <s v="FDOT District 5"/>
    <x v="0"/>
    <x v="0"/>
    <s v="BR3-5, BR7"/>
    <n v="0.59"/>
    <n v="0.64"/>
    <n v="0.18640154946948201"/>
    <n v="9.4768971225364442"/>
    <n v="1.6345837971214197"/>
    <n v="1.7665083078036687"/>
    <n v="0.304688952521142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0.36268619738826"/>
    <n v="754.3403076158844"/>
  </r>
  <r>
    <n v="2607"/>
    <s v="FDOT District 5"/>
    <x v="0"/>
    <x v="0"/>
    <s v="BR3-5, BR7"/>
    <n v="0.59"/>
    <n v="0.64"/>
    <n v="6.5392265138120104E-2"/>
    <n v="10.239611637606311"/>
    <n v="1.4718028344476619"/>
    <n v="0.66959139911773202"/>
    <n v="9.6244521181238191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8.80892273876258"/>
    <n v="264.63310814948483"/>
  </r>
  <r>
    <n v="2608"/>
    <s v="FDOT District 5"/>
    <x v="0"/>
    <x v="0"/>
    <s v="BR3-5, BR7"/>
    <n v="0.59"/>
    <n v="0.64"/>
    <n v="7.4617564533176597E-2"/>
    <n v="9.4902920631084324"/>
    <n v="1.5264160001527851"/>
    <n v="0.70814248045768713"/>
    <n v="0.11389744439587374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3096510562895"/>
    <n v="301.96657025493232"/>
  </r>
  <r>
    <n v="2609"/>
    <s v="FDOT District 5"/>
    <x v="0"/>
    <x v="0"/>
    <s v="BR3-5, BR7"/>
    <n v="0.59"/>
    <n v="0.64"/>
    <n v="0.14953555983220701"/>
    <n v="9.4902920631084324"/>
    <n v="1.5264160001527851"/>
    <n v="1.4191361366280704"/>
    <n v="0.22825347111968491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4.43696105661769"/>
    <n v="605.14894068414742"/>
  </r>
  <r>
    <n v="2610"/>
    <s v="FDOT District 5"/>
    <x v="0"/>
    <x v="0"/>
    <s v="BR3-5, BR7"/>
    <n v="0.59"/>
    <n v="0.64"/>
    <n v="3.4002551051464302E-4"/>
    <n v="9.4902920631084324"/>
    <n v="1.5264160001527851"/>
    <n v="3.2269414036915096E-3"/>
    <n v="5.190203797096702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410248411979268"/>
    <n v="1.3760344210060207"/>
  </r>
  <r>
    <n v="2611"/>
    <s v="FDOT District 5"/>
    <x v="0"/>
    <x v="0"/>
    <s v="BR3-5, BR7"/>
    <n v="0.59"/>
    <n v="0.64"/>
    <n v="8.1454759499424495E-4"/>
    <n v="9.4902920631084324"/>
    <n v="1.5264160001527851"/>
    <n v="7.7302945757979444E-3"/>
    <n v="1.2433384818851861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105476794125138"/>
    <n v="3.2963571661529336"/>
  </r>
  <r>
    <n v="2612"/>
    <s v="FDOT District 5"/>
    <x v="0"/>
    <x v="0"/>
    <s v="BR3-5, BR7"/>
    <n v="0.59"/>
    <n v="0.64"/>
    <n v="6.2738805380021503E-4"/>
    <n v="9.4902920631084324"/>
    <n v="1.5264160001527851"/>
    <n v="5.9540958674692271E-3"/>
    <n v="9.576551636253646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5.5773030222445"/>
    <n v="2.5389493748584373"/>
  </r>
  <r>
    <n v="2613"/>
    <s v="FDOT District 5"/>
    <x v="0"/>
    <x v="0"/>
    <s v="BR3-5, BR7"/>
    <n v="0.59"/>
    <n v="0.64"/>
    <n v="6.8524333138007903E-2"/>
    <n v="10.335599370375453"/>
    <n v="1.8688019530939954"/>
    <n v="0.70824005443659233"/>
    <n v="0.12805840760277276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1.42747424951486"/>
    <n v="277.30813765022464"/>
  </r>
  <r>
    <n v="2614"/>
    <s v="FDOT District 5"/>
    <x v="0"/>
    <x v="0"/>
    <s v="BR3-5, BR7"/>
    <n v="0.59"/>
    <n v="0.64"/>
    <n v="0.155664400803536"/>
    <n v="10.335599370375453"/>
    <n v="1.8688019530939954"/>
    <n v="1.6088848829348987"/>
    <n v="0.2909059362488545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5.45973664785953"/>
    <n v="629.95148013083644"/>
  </r>
  <r>
    <n v="2615"/>
    <s v="FDOT District 5"/>
    <x v="0"/>
    <x v="0"/>
    <s v="BR3-5, BR7"/>
    <n v="0.59"/>
    <n v="0.64"/>
    <n v="6.8435698501154597E-4"/>
    <n v="10.335599370375453"/>
    <n v="1.8688019530939954"/>
    <n v="7.0732396233973783E-3"/>
    <n v="1.2789276702030953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8.786859453144928"/>
    <n v="2.7694944600082758"/>
  </r>
  <r>
    <n v="2616"/>
    <s v="FDOT District 5"/>
    <x v="0"/>
    <x v="0"/>
    <s v="BR3-5, BR7"/>
    <n v="0.59"/>
    <n v="0.64"/>
    <n v="3.2139190273702199E-4"/>
    <n v="10.335599370375453"/>
    <n v="1.8688019530939954"/>
    <n v="3.3217779475725332E-3"/>
    <n v="6.006178155435421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.365430625459251"/>
    <n v="1.3006268856986747"/>
  </r>
  <r>
    <n v="2617"/>
    <s v="FDOT District 5"/>
    <x v="0"/>
    <x v="0"/>
    <s v="BR3-5, BR7"/>
    <n v="0.59"/>
    <n v="0.64"/>
    <n v="6.73438906567193E-4"/>
    <n v="10.335599370375453"/>
    <n v="1.8688019530939954"/>
    <n v="6.9603947387022139E-3"/>
    <n v="1.258523943882255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8.175868029288125"/>
    <n v="2.72531056413548"/>
  </r>
  <r>
    <n v="2618"/>
    <s v="FDOT District 5"/>
    <x v="0"/>
    <x v="0"/>
    <s v="BR3-5, BR7"/>
    <n v="0.59"/>
    <n v="0.64"/>
    <n v="3.7820967231256101E-5"/>
    <n v="8.6519783792635963"/>
    <n v="1.4197397070881477"/>
    <n v="3.2722619076766475E-4"/>
    <n v="5.3695928938693966E-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.913771434209366"/>
    <n v="0.15305602414118891"/>
  </r>
  <r>
    <n v="2619"/>
    <s v="FDOT District 5"/>
    <x v="0"/>
    <x v="0"/>
    <s v="BR3-5, BR7"/>
    <n v="0.59"/>
    <n v="0.64"/>
    <n v="1.21928575439449E-4"/>
    <n v="8.6519783792635963"/>
    <n v="1.4197397070881477"/>
    <n v="1.0549233985165231E-3"/>
    <n v="1.731068399800784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.479402654103374"/>
    <n v="0.49342743859121629"/>
  </r>
  <r>
    <n v="2620"/>
    <s v="FDOT District 5"/>
    <x v="0"/>
    <x v="0"/>
    <s v="BR3-5, BR7"/>
    <n v="0.59"/>
    <n v="0.64"/>
    <n v="2.0505848629910999E-4"/>
    <n v="8.6519783792635963"/>
    <n v="1.4197397070881477"/>
    <n v="1.7741615899444199E-3"/>
    <n v="2.9112967527423735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017658795638024"/>
    <n v="0.82984225224717534"/>
  </r>
  <r>
    <n v="2621"/>
    <s v="FDOT District 5"/>
    <x v="0"/>
    <x v="0"/>
    <s v="BR3-5, BR7"/>
    <n v="0.59"/>
    <n v="0.64"/>
    <n v="2.4917443896351502E-4"/>
    <n v="8.6519783792635963"/>
    <n v="1.4197397070881477"/>
    <n v="2.1558518585774685E-3"/>
    <n v="3.5376284498791436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043844122409194"/>
    <n v="1.0083731786174182"/>
  </r>
  <r>
    <n v="2622"/>
    <s v="FDOT District 5"/>
    <x v="0"/>
    <x v="0"/>
    <s v="BR3-5, BR7"/>
    <n v="0.59"/>
    <n v="0.64"/>
    <n v="2.10190780347138E-4"/>
    <n v="8.6519783792635963"/>
    <n v="1.4197397070881477"/>
    <n v="1.8185660870839815E-3"/>
    <n v="2.984161969226749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3.970865644341707"/>
    <n v="0.85061190937708275"/>
  </r>
  <r>
    <n v="2623"/>
    <s v="FDOT District 5"/>
    <x v="0"/>
    <x v="0"/>
    <s v="BR3-5, BR7"/>
    <n v="0.59"/>
    <n v="0.64"/>
    <n v="4.8435777241295698E-2"/>
    <n v="9.5334197773727656"/>
    <n v="1.6562238647047238"/>
    <n v="0.46175859668459007"/>
    <n v="8.0220490172555864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8743162883751"/>
    <n v="196.01263620287324"/>
  </r>
  <r>
    <n v="2624"/>
    <s v="FDOT District 5"/>
    <x v="0"/>
    <x v="0"/>
    <s v="BR3-5, BR7"/>
    <n v="0.59"/>
    <n v="0.64"/>
    <n v="0.18356435271955501"/>
    <n v="9.5334197773727656"/>
    <n v="1.6562238647047238"/>
    <n v="1.749996030637236"/>
    <n v="0.3040236616832025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74379360631866"/>
    <n v="742.85857972683198"/>
  </r>
  <r>
    <n v="2625"/>
    <s v="FDOT District 5"/>
    <x v="0"/>
    <x v="0"/>
    <s v="BR3-5, BR7"/>
    <n v="0.59"/>
    <n v="0.64"/>
    <n v="8.6851064422782497E-5"/>
    <n v="10.80364733764786"/>
    <n v="2.0785109443806498"/>
    <n v="9.3830827092307684E-4"/>
    <n v="1.805208879338623E-4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.2261978543395986"/>
    <n v="0.35147378785161365"/>
  </r>
  <r>
    <n v="2626"/>
    <s v="FDOT District 5"/>
    <x v="0"/>
    <x v="0"/>
    <s v="BR3-5, BR7"/>
    <n v="0.59"/>
    <n v="0.64"/>
    <n v="8.8942462692038708E-3"/>
    <n v="10.80364733764786"/>
    <n v="2.0785109443806498"/>
    <n v="9.609030002666881E-2"/>
    <n v="1.8486788212557007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96407341026575"/>
    <n v="35.993737636934902"/>
  </r>
  <r>
    <n v="2627"/>
    <s v="FDOT District 5"/>
    <x v="0"/>
    <x v="0"/>
    <s v="BR3-5, BR7"/>
    <n v="0.59"/>
    <n v="0.64"/>
    <n v="7.8966439295818907E-3"/>
    <n v="9.1530275365459044"/>
    <n v="1.5400228679753774"/>
    <n v="7.2278199333761103E-2"/>
    <n v="1.2161012231815057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3.63901014610461"/>
    <n v="31.956584201834453"/>
  </r>
  <r>
    <n v="2628"/>
    <s v="FDOT District 5"/>
    <x v="0"/>
    <x v="0"/>
    <s v="BR3-5, BR7"/>
    <n v="0.59"/>
    <n v="0.64"/>
    <n v="8.8782284533414299E-4"/>
    <n v="9.1530275365459044"/>
    <n v="1.5400228679753774"/>
    <n v="8.1262669509179469E-3"/>
    <n v="1.3672674845255468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838443887623551"/>
    <n v="3.5928915835939184"/>
  </r>
  <r>
    <n v="2629"/>
    <s v="FDOT District 5"/>
    <x v="0"/>
    <x v="0"/>
    <s v="BR3-5, BR7"/>
    <n v="0.59"/>
    <n v="0.64"/>
    <n v="5.6235545641399997E-3"/>
    <n v="9.1530275365459044"/>
    <n v="1.5400228679753774"/>
    <n v="5.1472549778841817E-2"/>
    <n v="8.6604026280829062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281334563083057"/>
    <n v="22.757717904606775"/>
  </r>
  <r>
    <n v="2630"/>
    <s v="FDOT District 5"/>
    <x v="0"/>
    <x v="0"/>
    <s v="BR3-5, BR7"/>
    <n v="0.59"/>
    <n v="0.64"/>
    <n v="3.0054341690104302E-3"/>
    <n v="9.1530275365459044"/>
    <n v="1.5400228679753774"/>
    <n v="2.7508821708228427E-2"/>
    <n v="4.6284373484706378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495185713422746"/>
    <n v="12.162560568960254"/>
  </r>
  <r>
    <n v="2631"/>
    <s v="FDOT District 5"/>
    <x v="0"/>
    <x v="0"/>
    <s v="BR3-5, BR7"/>
    <n v="0.59"/>
    <n v="0.64"/>
    <n v="2.25675791057935E-2"/>
    <n v="8.9315846147739304"/>
    <n v="1.4813569171929022"/>
    <n v="0.20156424233399883"/>
    <n v="3.343063941266521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82568342077009"/>
    <n v="91.327752442300508"/>
  </r>
  <r>
    <n v="2632"/>
    <s v="FDOT District 5"/>
    <x v="0"/>
    <x v="0"/>
    <s v="BR3-5, BR7"/>
    <n v="0.59"/>
    <n v="0.64"/>
    <n v="0.164687453890695"/>
    <n v="11.612850408883418"/>
    <n v="1.5331968044974611"/>
    <n v="1.9124907662525263"/>
    <n v="0.2524982780460365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69902760054447"/>
    <n v="666.46648046626092"/>
  </r>
  <r>
    <n v="2633"/>
    <s v="FDOT District 5"/>
    <x v="0"/>
    <x v="0"/>
    <s v="BR3-5, BR7"/>
    <n v="0.59"/>
    <n v="0.64"/>
    <n v="7.1429487060376904E-5"/>
    <n v="10.813167150436962"/>
    <n v="2.0830413867817339"/>
    <n v="7.7237898305382963E-4"/>
    <n v="1.4879057778335541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.8794577686139409"/>
    <n v="0.28906487845902379"/>
  </r>
  <r>
    <n v="2634"/>
    <s v="FDOT District 5"/>
    <x v="0"/>
    <x v="0"/>
    <s v="BR3-5, BR7"/>
    <n v="0.59"/>
    <n v="0.64"/>
    <n v="5.3421886817700701E-2"/>
    <n v="10.731421619887447"/>
    <n v="2.0457403389488245"/>
    <n v="0.57329279117065357"/>
    <n v="0.1092873088457287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6529605158794"/>
    <n v="216.19070576493792"/>
  </r>
  <r>
    <n v="2635"/>
    <s v="FDOT District 5"/>
    <x v="0"/>
    <x v="0"/>
    <s v="BR3-5, BR7"/>
    <n v="0.59"/>
    <n v="0.64"/>
    <n v="4.4347386821104902E-2"/>
    <n v="9.7224883935918243"/>
    <n v="1.5802572924225218"/>
    <n v="0.43116695365431945"/>
    <n v="7.0080281423933452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8711621282018"/>
    <n v="179.46750717364569"/>
  </r>
  <r>
    <n v="2636"/>
    <s v="FDOT District 5"/>
    <x v="0"/>
    <x v="0"/>
    <s v="BR3-5, BR7"/>
    <n v="0.59"/>
    <n v="0.64"/>
    <n v="1.04794429610085E-2"/>
    <n v="9.7224883935918243"/>
    <n v="1.5802572924225218"/>
    <n v="0.10188626255971268"/>
    <n v="1.6560216159659549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1.975456366197676"/>
    <n v="42.408801049931832"/>
  </r>
  <r>
    <n v="2637"/>
    <s v="FDOT District 5"/>
    <x v="0"/>
    <x v="0"/>
    <s v="BR3-5, BR7"/>
    <n v="0.59"/>
    <n v="0.64"/>
    <n v="5.3521441741587498E-4"/>
    <n v="9.7224883935918243"/>
    <n v="1.5802572924225218"/>
    <n v="5.2036159614088544E-3"/>
    <n v="8.457764861311079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48943812831466"/>
    <n v="2.16593590248051"/>
  </r>
  <r>
    <n v="2638"/>
    <s v="FDOT District 5"/>
    <x v="0"/>
    <x v="0"/>
    <s v="BR3-5, BR7"/>
    <n v="0.59"/>
    <n v="0.64"/>
    <n v="5.2144073046252605E-4"/>
    <n v="9.7224883935918243"/>
    <n v="1.5802572924225218"/>
    <n v="5.0697014498679522E-3"/>
    <n v="8.2401051687953334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494339142998427"/>
    <n v="2.110195768973222"/>
  </r>
  <r>
    <n v="2639"/>
    <s v="FDOT District 5"/>
    <x v="0"/>
    <x v="0"/>
    <s v="BR3-5, BR7"/>
    <n v="0.59"/>
    <n v="0.64"/>
    <n v="5.1191212349959196E-4"/>
    <n v="9.7224883935918243"/>
    <n v="1.5802572924225218"/>
    <n v="4.9770596792637276E-3"/>
    <n v="8.0895286623972875E-4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02419834567543"/>
    <n v="2.0716348646887468"/>
  </r>
  <r>
    <n v="2640"/>
    <s v="FDOT District 5"/>
    <x v="0"/>
    <x v="0"/>
    <s v="BR3-5, BR7"/>
    <n v="0.59"/>
    <n v="0.64"/>
    <n v="0.19591652409172899"/>
    <n v="11.390336340626808"/>
    <n v="1.5176352578110346"/>
    <n v="2.2315551040913082"/>
    <n v="0.29732982454939288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1.72860092182742"/>
    <n v="792.84604377489904"/>
  </r>
  <r>
    <n v="2641"/>
    <s v="FDOT District 5"/>
    <x v="0"/>
    <x v="0"/>
    <s v="BR3-5, BR7"/>
    <n v="0.59"/>
    <n v="0.64"/>
    <n v="2.5156604779446001E-4"/>
    <n v="11.390336340626808"/>
    <n v="1.5176352578110346"/>
    <n v="2.8654218962610983E-3"/>
    <n v="3.8178550380104834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.17882350522104"/>
    <n v="1.0180516761747973"/>
  </r>
  <r>
    <n v="2642"/>
    <s v="FDOT District 5"/>
    <x v="0"/>
    <x v="0"/>
    <s v="BR3-5, BR7"/>
    <n v="0.59"/>
    <n v="0.64"/>
    <n v="5.85490974377896E-4"/>
    <n v="11.390336340626808"/>
    <n v="1.5176352578110346"/>
    <n v="6.6689391225655485E-3"/>
    <n v="8.8856174584603202E-4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252060222812293"/>
    <n v="2.3693979099184208"/>
  </r>
  <r>
    <n v="2643"/>
    <s v="FDOT District 5"/>
    <x v="0"/>
    <x v="0"/>
    <s v="BR3-5, BR7"/>
    <n v="0.59"/>
    <n v="0.64"/>
    <n v="1.1193803159121999E-3"/>
    <n v="11.390336340626808"/>
    <n v="1.5176352578110346"/>
    <n v="1.2750118291317048E-2"/>
    <n v="1.6988110343280089E-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7.548905366890281"/>
    <n v="4.5299714205574482"/>
  </r>
  <r>
    <n v="2644"/>
    <s v="FDOT District 5"/>
    <x v="0"/>
    <x v="0"/>
    <s v="BR3-5, BR7"/>
    <n v="0.59"/>
    <n v="0.64"/>
    <n v="1.36835694577091E-3"/>
    <n v="8.9028021953563155"/>
    <n v="1.5077956406829105"/>
    <n v="1.218221122084032E-2"/>
    <n v="2.0632026377315599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22145483226943"/>
    <n v="5.5375440941286698"/>
  </r>
  <r>
    <n v="2645"/>
    <s v="FDOT District 5"/>
    <x v="0"/>
    <x v="0"/>
    <s v="BR3-5, BR7"/>
    <n v="0.59"/>
    <n v="0.64"/>
    <n v="1.50572085269129E-5"/>
    <n v="8.9028021953563155"/>
    <n v="1.5077956406829105"/>
    <n v="1.3405134912933801E-4"/>
    <n v="2.2703193377732819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.1046844719174498"/>
    <n v="6.0934361030553622E-2"/>
  </r>
  <r>
    <n v="2646"/>
    <s v="FDOT District 5"/>
    <x v="0"/>
    <x v="0"/>
    <s v="BR3-5, BR7"/>
    <n v="0.59"/>
    <n v="0.64"/>
    <n v="7.8586858325624706E-6"/>
    <n v="8.9028021953563155"/>
    <n v="1.5077956406829105"/>
    <n v="6.9964325482752739E-5"/>
    <n v="1.1849292239834242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5.7366385240910933"/>
    <n v="3.1802973233129334E-2"/>
  </r>
  <r>
    <n v="2647"/>
    <s v="FDOT District 5"/>
    <x v="0"/>
    <x v="0"/>
    <s v="BR3-5, BR7"/>
    <n v="0.59"/>
    <n v="0.64"/>
    <n v="4.3420009740044702E-2"/>
    <n v="9.6815867831486546"/>
    <n v="1.5396771592604881"/>
    <n v="0.42037459242340264"/>
    <n v="6.6852797251614748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09783070762364"/>
    <n v="175.71454527717052"/>
  </r>
  <r>
    <n v="2648"/>
    <s v="FDOT District 5"/>
    <x v="0"/>
    <x v="0"/>
    <s v="BR3-5, BR7"/>
    <n v="0.59"/>
    <n v="0.64"/>
    <n v="4.1789161262097099E-2"/>
    <n v="10.799717441868106"/>
    <n v="2.0759537243105886"/>
    <n v="0.45131113376330906"/>
    <n v="8.6752364957866243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7.871915306630939"/>
    <n v="169.11473564022711"/>
  </r>
  <r>
    <n v="2649"/>
    <s v="FDOT District 5"/>
    <x v="0"/>
    <x v="0"/>
    <s v="BR3-5, BR7"/>
    <n v="0.59"/>
    <n v="0.64"/>
    <n v="3.57842617343264E-5"/>
    <n v="8.6960428537051477"/>
    <n v="1.4257822193636989"/>
    <n v="3.1118147352990366E-4"/>
    <n v="5.1020564113859381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.8012781283807211"/>
    <n v="0.14481376942040125"/>
  </r>
  <r>
    <n v="2650"/>
    <s v="FDOT District 5"/>
    <x v="0"/>
    <x v="0"/>
    <s v="BR3-5, BR7"/>
    <n v="0.59"/>
    <n v="0.64"/>
    <n v="1.16838851627124E-4"/>
    <n v="8.6960428537051477"/>
    <n v="1.4257822193636989"/>
    <n v="1.0160356607271676E-3"/>
    <n v="1.6658675718082678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7.966861546270959"/>
    <n v="0.47283005709306591"/>
  </r>
  <r>
    <n v="2651"/>
    <s v="FDOT District 5"/>
    <x v="0"/>
    <x v="0"/>
    <s v="BR3-5, BR7"/>
    <n v="0.59"/>
    <n v="0.64"/>
    <n v="3.90215967972774E-5"/>
    <n v="8.6960428537051477"/>
    <n v="1.4257822193636989"/>
    <n v="3.393334779691278E-4"/>
    <n v="5.5636298884737578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.6005577766955081"/>
    <n v="0.15791479961136537"/>
  </r>
  <r>
    <n v="2652"/>
    <s v="FDOT District 5"/>
    <x v="0"/>
    <x v="0"/>
    <s v="BR3-5, BR7"/>
    <n v="0.59"/>
    <n v="0.64"/>
    <n v="7.2727425339571598E-5"/>
    <n v="8.6960428537051477"/>
    <n v="1.4257822193636989"/>
    <n v="6.324408073925563E-4"/>
    <n v="1.036934699092621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7.941267624134039"/>
    <n v="0.2943174483200619"/>
  </r>
  <r>
    <n v="2653"/>
    <s v="FDOT District 5"/>
    <x v="0"/>
    <x v="0"/>
    <s v="BR3-5, BR7"/>
    <n v="0.59"/>
    <n v="0.64"/>
    <n v="2.5335673792877199E-5"/>
    <n v="8.6960428537051477"/>
    <n v="1.4257822193636989"/>
    <n v="2.2032010503035456E-4"/>
    <n v="3.6123153209483159E-5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7.913581505684238"/>
    <n v="0.10252983420453665"/>
  </r>
  <r>
    <n v="2654"/>
    <s v="FDOT District 5"/>
    <x v="0"/>
    <x v="0"/>
    <s v="BR3-5, BR7"/>
    <n v="0.59"/>
    <n v="0.64"/>
    <n v="0.181341272146788"/>
    <n v="11.612850410181254"/>
    <n v="1.5331968046688091"/>
    <n v="2.1058890666326175"/>
    <n v="0.278031859010032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9.4898498719221"/>
    <n v="733.862091833416"/>
  </r>
  <r>
    <n v="2655"/>
    <s v="FDOT District 5"/>
    <x v="0"/>
    <x v="0"/>
    <s v="BR3-5, BR7"/>
    <n v="0.59"/>
    <n v="0.64"/>
    <n v="6.3552708985444806E-5"/>
    <n v="11.612850410181254"/>
    <n v="1.5331968046688091"/>
    <n v="7.3802810260975257E-4"/>
    <n v="9.7438810344530692E-5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.5662134315102154"/>
    <n v="0.25718868851866539"/>
  </r>
  <r>
    <n v="2656"/>
    <s v="FDOT District 5"/>
    <x v="0"/>
    <x v="0"/>
    <s v="BR3-5, BR7"/>
    <n v="0.59"/>
    <n v="0.64"/>
    <n v="1.2070382235252501E-3"/>
    <n v="11.612850410181254"/>
    <n v="1.5331968046688091"/>
    <n v="1.4017154329169652E-2"/>
    <n v="1.8506271474220293E-3"/>
    <x v="7"/>
    <s v="Retail Sales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2.013838568952465"/>
    <n v="4.8847103869554314"/>
  </r>
  <r>
    <n v="2657"/>
    <s v="FDOT District 5"/>
    <x v="0"/>
    <x v="0"/>
    <s v="BR3-5, BR7"/>
    <n v="0.59"/>
    <n v="0.64"/>
    <n v="2.5254719451013301E-3"/>
    <n v="10.176386056100851"/>
    <n v="1.7898962071248767"/>
    <n v="2.5700177487203071E-2"/>
    <n v="4.5203326557371557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44193000100287"/>
    <n v="10.220222360624359"/>
  </r>
  <r>
    <n v="2658"/>
    <s v="FDOT District 5"/>
    <x v="0"/>
    <x v="0"/>
    <s v="BR3-5, BR7"/>
    <n v="0.59"/>
    <n v="0.64"/>
    <n v="0.23683660876611301"/>
    <n v="10.136910725021197"/>
    <n v="1.8569762850842411"/>
    <n v="2.4007915594788605"/>
    <n v="0.4397999659184463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36713718450369"/>
    <n v="958.4437512445794"/>
  </r>
  <r>
    <n v="2659"/>
    <s v="FDOT District 5"/>
    <x v="0"/>
    <x v="0"/>
    <s v="BR3-5, BR7"/>
    <n v="0.59"/>
    <n v="0.64"/>
    <n v="3.33922131487112E-2"/>
    <n v="10.727220198519673"/>
    <n v="2.0425690029948886"/>
    <n v="0.35820562336212897"/>
    <n v="6.8205899518955851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84090851085953"/>
    <n v="135.13349223901159"/>
  </r>
  <r>
    <n v="2660"/>
    <s v="FDOT District 5"/>
    <x v="0"/>
    <x v="0"/>
    <s v="BR3-5, BR7"/>
    <n v="0.59"/>
    <n v="0.64"/>
    <n v="0.16296881423656501"/>
    <n v="10.727220198519673"/>
    <n v="2.0425690029948886"/>
    <n v="1.7482023558072806"/>
    <n v="0.3328750484144398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61837414763369"/>
    <n v="659.51139254415534"/>
  </r>
  <r>
    <n v="2661"/>
    <s v="FDOT District 5"/>
    <x v="0"/>
    <x v="0"/>
    <s v="BR3-5, BR7"/>
    <n v="0.59"/>
    <n v="0.64"/>
    <n v="3.0560602491166902E-4"/>
    <n v="10.727220198519673"/>
    <n v="2.0425690029948886"/>
    <n v="3.278303123221762E-3"/>
    <n v="6.2422139361305892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479345905488294"/>
    <n v="1.2367437046379202"/>
  </r>
  <r>
    <n v="2662"/>
    <s v="FDOT District 5"/>
    <x v="0"/>
    <x v="0"/>
    <s v="BR3-5, BR7"/>
    <n v="0.59"/>
    <n v="0.64"/>
    <n v="1.5409816362969901E-4"/>
    <n v="10.727220198519673"/>
    <n v="2.0425690029948886"/>
    <n v="1.6530449334432968E-3"/>
    <n v="3.147561324484575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.2733755911225462"/>
    <n v="0.62361314316489203"/>
  </r>
  <r>
    <n v="2663"/>
    <s v="FDOT District 5"/>
    <x v="0"/>
    <x v="0"/>
    <s v="BR3-5, BR7"/>
    <n v="0.59"/>
    <n v="0.64"/>
    <n v="4.4098190156189002E-2"/>
    <n v="10.614869841946208"/>
    <n v="1.9913358475313943"/>
    <n v="0.46809654877333973"/>
    <n v="8.7814306869275216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5351821191191"/>
    <n v="178.45904404978998"/>
  </r>
  <r>
    <n v="2664"/>
    <s v="FDOT District 5"/>
    <x v="0"/>
    <x v="0"/>
    <s v="BR3-5, BR7"/>
    <n v="0.59"/>
    <n v="0.64"/>
    <n v="0.16131703402551401"/>
    <n v="10.614869841946208"/>
    <n v="1.9913358475313943"/>
    <n v="1.7123593194696389"/>
    <n v="0.3212363926724476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6.35098753004158"/>
    <n v="652.8268751886701"/>
  </r>
  <r>
    <n v="2665"/>
    <s v="FDOT District 5"/>
    <x v="0"/>
    <x v="0"/>
    <s v="BR3-5, BR7"/>
    <n v="0.59"/>
    <n v="0.64"/>
    <n v="3.8077933308066302E-4"/>
    <n v="10.614869841946208"/>
    <n v="1.9913358475313943"/>
    <n v="4.0419230591543197E-3"/>
    <n v="7.582595359626211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.496952269565675"/>
    <n v="1.5409592895946709"/>
  </r>
  <r>
    <n v="2666"/>
    <s v="FDOT District 5"/>
    <x v="0"/>
    <x v="0"/>
    <s v="BR3-5, BR7"/>
    <n v="0.59"/>
    <n v="0.64"/>
    <n v="5.4779773279417304E-4"/>
    <n v="10.614869841946208"/>
    <n v="1.9913358475313943"/>
    <n v="5.8148016333233743E-3"/>
    <n v="1.0908492625094609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859877060888358"/>
    <n v="2.2168587731342591"/>
  </r>
  <r>
    <n v="2667"/>
    <s v="FDOT District 5"/>
    <x v="0"/>
    <x v="0"/>
    <s v="BR3-5, BR7"/>
    <n v="0.59"/>
    <n v="0.64"/>
    <n v="5.2405100838730798E-4"/>
    <n v="10.614869841946208"/>
    <n v="1.9913358475313943"/>
    <n v="5.5627332445719341E-3"/>
    <n v="1.0435615589366217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635239010480475"/>
    <n v="2.1207591889573756"/>
  </r>
  <r>
    <n v="2668"/>
    <s v="FDOT District 5"/>
    <x v="0"/>
    <x v="0"/>
    <s v="BR3-5, BR7"/>
    <n v="0.59"/>
    <n v="0.64"/>
    <n v="3.2464345249159899E-4"/>
    <n v="10.614869841946208"/>
    <n v="1.9913358475313943"/>
    <n v="3.4460479932383703E-3"/>
    <n v="6.4647414461287622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8.40063349476992"/>
    <n v="1.3137854407057361"/>
  </r>
  <r>
    <n v="2669"/>
    <s v="FDOT District 5"/>
    <x v="0"/>
    <x v="0"/>
    <s v="BR3-5, BR7"/>
    <n v="0.59"/>
    <n v="0.64"/>
    <n v="7.5043936534725894E-2"/>
    <n v="11.229749823642468"/>
    <n v="1.7949619958003129"/>
    <n v="0.84272463306627465"/>
    <n v="0.1347010140950836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59172649531816"/>
    <n v="303.69203652773336"/>
  </r>
  <r>
    <n v="2670"/>
    <s v="FDOT District 5"/>
    <x v="0"/>
    <x v="0"/>
    <s v="BR3-5, BR7"/>
    <n v="0.59"/>
    <n v="0.64"/>
    <n v="4.3699529815407698E-4"/>
    <n v="10.098542592112322"/>
    <n v="1.7091048500630357"/>
    <n v="4.4130156309617691E-3"/>
    <n v="7.4687078352987527E-4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.477276513795989"/>
    <n v="1.7684572288934308"/>
  </r>
  <r>
    <n v="2671"/>
    <s v="FDOT District 5"/>
    <x v="0"/>
    <x v="0"/>
    <s v="BR3-5, BR7"/>
    <n v="0.59"/>
    <n v="0.64"/>
    <n v="3.7897757247231699E-3"/>
    <n v="10.098542592112322"/>
    <n v="1.7091048500630357"/>
    <n v="3.8271211570670274E-2"/>
    <n v="6.4771240717755255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0.960980378249289"/>
    <n v="15.336678231051568"/>
  </r>
  <r>
    <n v="2672"/>
    <s v="FDOT District 5"/>
    <x v="0"/>
    <x v="0"/>
    <s v="BR3-5, BR7"/>
    <n v="0.59"/>
    <n v="0.64"/>
    <n v="7.3521283387466302E-2"/>
    <n v="10.07153403660851"/>
    <n v="1.7941091570278578"/>
    <n v="0.74047210805200669"/>
    <n v="0.13190520776189341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04118244054837"/>
    <n v="297.53007785965826"/>
  </r>
  <r>
    <n v="2673"/>
    <s v="FDOT District 5"/>
    <x v="0"/>
    <x v="0"/>
    <s v="BR3-5, BR7"/>
    <n v="0.59"/>
    <n v="0.64"/>
    <n v="0.15063056897753299"/>
    <n v="10.07153403660851"/>
    <n v="1.7941091570278578"/>
    <n v="1.5170809024109295"/>
    <n v="0.270247683130908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4.73683277934927"/>
    <n v="609.58028547649587"/>
  </r>
  <r>
    <n v="2674"/>
    <s v="FDOT District 5"/>
    <x v="0"/>
    <x v="0"/>
    <s v="BR3-5, BR7"/>
    <n v="0.59"/>
    <n v="0.64"/>
    <n v="4.9295647235785402E-4"/>
    <n v="10.07153403660851"/>
    <n v="1.7941091570278578"/>
    <n v="4.9648278899185891E-3"/>
    <n v="8.8441772107337589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8.004138935643169"/>
    <n v="1.99492406612503"/>
  </r>
  <r>
    <n v="2675"/>
    <s v="FDOT District 5"/>
    <x v="0"/>
    <x v="0"/>
    <s v="BR3-5, BR7"/>
    <n v="0.59"/>
    <n v="0.64"/>
    <n v="8.1494772288475098E-4"/>
    <n v="10.07153403660851"/>
    <n v="1.7941091570278578"/>
    <n v="8.2077737290903695E-3"/>
    <n v="1.4621051721265329E-3"/>
    <x v="14"/>
    <s v="Residential, High density; Multiple Dwelling Units, Low Rise &lt;Two stories or less&gt;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6.105365352911463"/>
    <n v="3.2979764262764117"/>
  </r>
  <r>
    <n v="2676"/>
    <s v="FDOT District 5"/>
    <x v="0"/>
    <x v="0"/>
    <s v="BR3-5, BR7"/>
    <n v="0.59"/>
    <n v="0.64"/>
    <n v="4.74746453403687E-4"/>
    <n v="10.07153403660851"/>
    <n v="1.7941091570278578"/>
    <n v="4.7814250642144096E-3"/>
    <n v="8.5174695931805404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6.98372332587417"/>
    <n v="1.9212307339683332"/>
  </r>
  <r>
    <n v="2677"/>
    <s v="FDOT District 5"/>
    <x v="0"/>
    <x v="0"/>
    <s v="BR3-5, BR7"/>
    <n v="0.59"/>
    <n v="0.64"/>
    <n v="0.11754804438826499"/>
    <n v="11.612850411479089"/>
    <n v="1.533196804840157"/>
    <n v="1.3650678556428253"/>
    <n v="0.18022428607129684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5.50313224374493"/>
    <n v="475.70005837321236"/>
  </r>
  <r>
    <n v="2678"/>
    <s v="FDOT District 5"/>
    <x v="0"/>
    <x v="0"/>
    <s v="BR3-5, BR7"/>
    <n v="0.59"/>
    <n v="0.64"/>
    <n v="7.3789587525302902E-2"/>
    <n v="10.804703725123499"/>
    <n v="2.0794840720780803"/>
    <n v="0.79727463120996678"/>
    <n v="0.15344427194407878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1.1988560879839"/>
    <n v="298.61586618301885"/>
  </r>
  <r>
    <n v="2679"/>
    <s v="FDOT District 5"/>
    <x v="0"/>
    <x v="0"/>
    <s v="BR3-5, BR7"/>
    <n v="0.59"/>
    <n v="0.64"/>
    <n v="2.5502957989679401E-2"/>
    <n v="10.784773787525809"/>
    <n v="2.0304144297448747"/>
    <n v="0.27504363283146632"/>
    <n v="5.1781573903422397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14828803314205"/>
    <n v="103.20680933073163"/>
  </r>
  <r>
    <n v="2680"/>
    <s v="FDOT District 5"/>
    <x v="0"/>
    <x v="0"/>
    <s v="BR3-5, BR7"/>
    <n v="0.59"/>
    <n v="0.64"/>
    <n v="3.6596714300261902E-3"/>
    <n v="10.241638996563244"/>
    <n v="1.8199238737490684"/>
    <n v="3.7481033632364602E-2"/>
    <n v="6.6603234055820568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62552769962232"/>
    <n v="14.810164830475287"/>
  </r>
  <r>
    <n v="2681"/>
    <s v="FDOT District 5"/>
    <x v="0"/>
    <x v="0"/>
    <s v="BR3-5, BR7"/>
    <n v="0.59"/>
    <n v="0.64"/>
    <n v="2.02833351377712E-3"/>
    <n v="10.81117584481713"/>
    <n v="2.0812306110549366"/>
    <n v="2.1928670289380253E-2"/>
    <n v="4.2214297983015625E-3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665402563653615"/>
    <n v="8.20837450699808"/>
  </r>
  <r>
    <n v="2682"/>
    <s v="FDOT District 5"/>
    <x v="0"/>
    <x v="0"/>
    <s v="BR3-5, BR7"/>
    <n v="0.59"/>
    <n v="0.64"/>
    <n v="0.15420229547325701"/>
    <n v="10.81117584481713"/>
    <n v="2.0812306110549366"/>
    <n v="1.6671081320358301"/>
    <n v="0.3209305376338805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4.59720362462272"/>
    <n v="624.03454978477191"/>
  </r>
  <r>
    <n v="2683"/>
    <s v="FDOT District 5"/>
    <x v="0"/>
    <x v="0"/>
    <s v="BR3-5, BR7"/>
    <n v="0.59"/>
    <n v="0.64"/>
    <n v="0.12226902679808301"/>
    <n v="11.612850410613866"/>
    <n v="1.5331968047259248"/>
    <n v="1.4198919180574761"/>
    <n v="0.1874624812037693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92656635925475"/>
    <n v="494.80519635842001"/>
  </r>
  <r>
    <n v="2684"/>
    <s v="FDOT District 5"/>
    <x v="0"/>
    <x v="0"/>
    <s v="BR3-5, BR7"/>
    <n v="0.59"/>
    <n v="0.64"/>
    <n v="4.2921478910450298E-2"/>
    <n v="10.573213638594078"/>
    <n v="1.9829423717950574"/>
    <n v="0.45381796620460119"/>
    <n v="8.5110819191639847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7.00632801107616"/>
    <n v="173.69706258766197"/>
  </r>
  <r>
    <n v="2685"/>
    <s v="FDOT District 5"/>
    <x v="0"/>
    <x v="0"/>
    <s v="BR3-5, BR7"/>
    <n v="0.59"/>
    <n v="0.64"/>
    <n v="0.120980874699534"/>
    <n v="10.804596522275107"/>
    <n v="1.8963314097747204"/>
    <n v="1.3071495380403855"/>
    <n v="0.22941983267474611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3.87799462929289"/>
    <n v="489.59222976538041"/>
  </r>
  <r>
    <n v="2686"/>
    <s v="FDOT District 5"/>
    <x v="0"/>
    <x v="0"/>
    <s v="BR3-5, BR7"/>
    <n v="0.59"/>
    <n v="0.64"/>
    <n v="8.9935744535482004E-2"/>
    <n v="10.804596522275107"/>
    <n v="1.8963314097747204"/>
    <n v="0.97171943263629135"/>
    <n v="0.1705479772241096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46654518578049"/>
    <n v="363.95704537674118"/>
  </r>
  <r>
    <n v="2687"/>
    <s v="FDOT District 5"/>
    <x v="0"/>
    <x v="0"/>
    <s v="BR3-5, BR7"/>
    <n v="0.59"/>
    <n v="0.64"/>
    <n v="3.9204683802449399E-4"/>
    <n v="10.804596522275107"/>
    <n v="1.8963314097747204"/>
    <n v="4.2359079026884003E-3"/>
    <n v="7.4345073304871016E-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0.353413177031385"/>
    <n v="1.5865572643410375"/>
  </r>
  <r>
    <n v="2688"/>
    <s v="FDOT District 5"/>
    <x v="0"/>
    <x v="0"/>
    <s v="BR3-5, BR7"/>
    <n v="0.59"/>
    <n v="0.64"/>
    <n v="6.2146756454285995E-4"/>
    <n v="10.804596522275107"/>
    <n v="1.8963314097747204"/>
    <n v="6.7147062865665647E-3"/>
    <n v="1.1785084627988236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2.081838904618579"/>
    <n v="2.5149900048835585"/>
  </r>
  <r>
    <n v="2689"/>
    <s v="FDOT District 5"/>
    <x v="0"/>
    <x v="0"/>
    <s v="BR3-5, BR7"/>
    <n v="0.59"/>
    <n v="0.64"/>
    <n v="5.7356459809955105E-4"/>
    <n v="10.804596522275107"/>
    <n v="1.8963314097747204"/>
    <n v="6.197134061926529E-3"/>
    <n v="1.0876685629109925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642157449584506"/>
    <n v="2.3211335774804427"/>
  </r>
  <r>
    <n v="2690"/>
    <s v="FDOT District 5"/>
    <x v="0"/>
    <x v="0"/>
    <s v="BR3-5, BR7"/>
    <n v="0.59"/>
    <n v="0.64"/>
    <n v="3.69726849582194E-4"/>
    <n v="10.804596522275107"/>
    <n v="1.8963314097747204"/>
    <n v="3.9947494331875047E-3"/>
    <n v="7.0112463789976797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9.219630843406598"/>
    <n v="1.4962314757654191"/>
  </r>
  <r>
    <n v="2691"/>
    <s v="FDOT District 5"/>
    <x v="0"/>
    <x v="0"/>
    <s v="BR3-5, BR7"/>
    <n v="0.59"/>
    <n v="0.64"/>
    <n v="9.2410114608384303E-2"/>
    <n v="10.328803967672144"/>
    <n v="1.3781917078632449"/>
    <n v="0.9544859584201173"/>
    <n v="0.12735885367596736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6.76586103271829"/>
    <n v="373.97046579765993"/>
  </r>
  <r>
    <n v="2692"/>
    <s v="FDOT District 5"/>
    <x v="0"/>
    <x v="0"/>
    <s v="BR3-5, BR7"/>
    <n v="0.59"/>
    <n v="0.64"/>
    <n v="7.9460091712591496E-2"/>
    <n v="10.8163394342525"/>
    <n v="2.0836086055645517"/>
    <n v="0.8594673234402237"/>
    <n v="0.16556373089130416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9284319792184"/>
    <n v="321.56358247159409"/>
  </r>
  <r>
    <n v="2693"/>
    <s v="FDOT District 5"/>
    <x v="0"/>
    <x v="0"/>
    <s v="BR3-5, BR7"/>
    <n v="0.59"/>
    <n v="0.64"/>
    <n v="6.5266187092202596E-2"/>
    <n v="10.036262974184138"/>
    <n v="1.7252324088640854"/>
    <n v="0.65502861697964765"/>
    <n v="0.11259934117445476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98.706993946039475"/>
    <n v="264.12288839964026"/>
  </r>
  <r>
    <n v="2694"/>
    <s v="FDOT District 5"/>
    <x v="0"/>
    <x v="0"/>
    <s v="BR3-5, BR7"/>
    <n v="0.59"/>
    <n v="0.64"/>
    <n v="7.3334163186243601E-3"/>
    <n v="10.036262974184138"/>
    <n v="1.7252324088640854"/>
    <n v="7.3600094672887417E-2"/>
    <n v="1.2651847500583497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2.487064088973021"/>
    <n v="29.677282927157968"/>
  </r>
  <r>
    <n v="2695"/>
    <s v="FDOT District 5"/>
    <x v="0"/>
    <x v="0"/>
    <s v="BR3-5, BR7"/>
    <n v="0.59"/>
    <n v="0.64"/>
    <n v="0.154367743847036"/>
    <n v="10.036262974184138"/>
    <n v="1.7252324088640854"/>
    <n v="1.5492752719803486"/>
    <n v="0.2663202345681360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27.78340913284893"/>
    <n v="624.70409559877578"/>
  </r>
  <r>
    <n v="2696"/>
    <s v="FDOT District 5"/>
    <x v="0"/>
    <x v="0"/>
    <s v="BR3-5, BR7"/>
    <n v="0.59"/>
    <n v="0.64"/>
    <n v="1.8719755065728301E-4"/>
    <n v="10.036262974184138"/>
    <n v="1.7252324088640854"/>
    <n v="1.8787638465196492E-3"/>
    <n v="3.2295928125392103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.816424039542667"/>
    <n v="0.75756161013497492"/>
  </r>
  <r>
    <n v="2697"/>
    <s v="FDOT District 5"/>
    <x v="0"/>
    <x v="0"/>
    <s v="BR3-5, BR7"/>
    <n v="0.59"/>
    <n v="0.64"/>
    <n v="1.08337370111668E-3"/>
    <n v="10.036262974184138"/>
    <n v="1.7252324088640854"/>
    <n v="1.0873023363722169E-2"/>
    <n v="1.8690714200775295E-3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61.32513894279333"/>
    <n v="4.3842578202232829"/>
  </r>
  <r>
    <n v="2698"/>
    <s v="FDOT District 5"/>
    <x v="0"/>
    <x v="0"/>
    <s v="BR3-5, BR7"/>
    <n v="0.59"/>
    <n v="0.64"/>
    <n v="7.3691909515984505E-2"/>
    <n v="10.814635921694352"/>
    <n v="2.0833175768882324"/>
    <n v="0.79695117178981589"/>
    <n v="0.153523650369107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2.16068697747056"/>
    <n v="298.22057730368164"/>
  </r>
  <r>
    <n v="2699"/>
    <s v="FDOT District 5"/>
    <x v="0"/>
    <x v="0"/>
    <s v="BR3-5, BR7"/>
    <n v="0.59"/>
    <n v="0.64"/>
    <n v="3.8802688022356799E-2"/>
    <n v="9.3867967913842545"/>
    <n v="1.4259390561377987"/>
    <n v="0.36423294742534307"/>
    <n v="5.5330268334208919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1.68453087962403"/>
    <n v="157.02890722965807"/>
  </r>
  <r>
    <n v="2700"/>
    <s v="FDOT District 5"/>
    <x v="0"/>
    <x v="0"/>
    <s v="BR3-5, BR7"/>
    <n v="0.59"/>
    <n v="0.64"/>
    <n v="5.1757777515948698E-2"/>
    <n v="9.3867967913842545"/>
    <n v="1.4259390561377987"/>
    <n v="0.48583973991588736"/>
    <n v="7.3803436418882068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0467736170849"/>
    <n v="209.45629434956729"/>
  </r>
  <r>
    <n v="2701"/>
    <s v="FDOT District 5"/>
    <x v="0"/>
    <x v="0"/>
    <s v="BR3-5, BR7"/>
    <n v="0.59"/>
    <n v="0.64"/>
    <n v="2.4415978609066102E-4"/>
    <n v="9.3867967913842545"/>
    <n v="1.4259390561377987"/>
    <n v="2.2918782966608827E-3"/>
    <n v="3.4815697492492401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.888975103821384"/>
    <n v="0.98807959843280224"/>
  </r>
  <r>
    <n v="2702"/>
    <s v="FDOT District 5"/>
    <x v="0"/>
    <x v="0"/>
    <s v="BR3-5, BR7"/>
    <n v="0.59"/>
    <n v="0.64"/>
    <n v="5.5994498093626304E-4"/>
    <n v="9.3867967913842545"/>
    <n v="1.4259390561377987"/>
    <n v="5.2560897504042312E-3"/>
    <n v="7.9844741760535262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1.471575715130015"/>
    <n v="2.26601694229256"/>
  </r>
  <r>
    <n v="2703"/>
    <s v="FDOT District 5"/>
    <x v="0"/>
    <x v="0"/>
    <s v="BR3-5, BR7"/>
    <n v="0.59"/>
    <n v="0.64"/>
    <n v="5.1219319410900305E-4"/>
    <n v="9.3867967913842545"/>
    <n v="1.4259390561377987"/>
    <n v="4.8078534310312428E-3"/>
    <n v="7.3035627976799614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028409466838283"/>
    <n v="2.072772317089588"/>
  </r>
  <r>
    <n v="2704"/>
    <s v="FDOT District 5"/>
    <x v="0"/>
    <x v="0"/>
    <s v="BR3-5, BR7"/>
    <n v="0.59"/>
    <n v="0.64"/>
    <n v="6.5665905417570296E-3"/>
    <n v="10.171654278638107"/>
    <n v="1.4056657562612465"/>
    <n v="6.6793088780127408E-2"/>
    <n v="9.2304314599368428E-3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2.80682997596949"/>
    <n v="26.574049107180528"/>
  </r>
  <r>
    <n v="2705"/>
    <s v="FDOT District 5"/>
    <x v="0"/>
    <x v="0"/>
    <s v="BR3-5, BR7"/>
    <n v="0.59"/>
    <n v="0.64"/>
    <n v="6.1410509888664297E-2"/>
    <n v="11.028703490029491"/>
    <n v="1.4627517303879169"/>
    <n v="0.67727830473360251"/>
    <n v="8.9828329603647991E-2"/>
    <x v="6"/>
    <s v="Commercial and Service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9.9023354051414"/>
    <n v="248.51951634579973"/>
  </r>
  <r>
    <n v="2706"/>
    <s v="FDOT District 5"/>
    <x v="0"/>
    <x v="0"/>
    <s v="BR3-5, BR7"/>
    <n v="0.59"/>
    <n v="0.64"/>
    <n v="0.23683594442929401"/>
    <n v="10.773029788868431"/>
    <n v="2.064555661449182"/>
    <n v="2.5514406844115727"/>
    <n v="0.4889609899061628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8.36711749674353"/>
    <n v="958.44106276885952"/>
  </r>
  <r>
    <n v="2707"/>
    <s v="FDOT District 5"/>
    <x v="0"/>
    <x v="0"/>
    <s v="BR3-5, BR7"/>
    <n v="0.59"/>
    <n v="0.64"/>
    <n v="2.9658543240683702E-3"/>
    <n v="9.9427544770995198"/>
    <n v="1.6815567378901721"/>
    <n v="2.9488761359055756E-2"/>
    <n v="4.9872523222378702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42.474423024279972"/>
    <n v="12.002386619258912"/>
  </r>
  <r>
    <n v="2708"/>
    <s v="FDOT District 5"/>
    <x v="0"/>
    <x v="0"/>
    <s v="BR3-5, BR7"/>
    <n v="0.59"/>
    <n v="0.64"/>
    <n v="3.09257166512632E-3"/>
    <n v="10.296562075378562"/>
    <n v="1.8452006541773303"/>
    <n v="3.1842856122529996E-2"/>
    <n v="5.706415259581361E-3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0.53372886578947"/>
    <n v="12.515193504748702"/>
  </r>
  <r>
    <n v="2709"/>
    <s v="FDOT District 5"/>
    <x v="0"/>
    <x v="0"/>
    <s v="BR3-5, BR7"/>
    <n v="0.59"/>
    <n v="0.64"/>
    <n v="7.5776879230161798E-2"/>
    <n v="10.398952070934429"/>
    <n v="1.8914477570213"/>
    <n v="0.78800013519943912"/>
    <n v="0.14332800825396347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11.66245419450445"/>
    <n v="306.65815038200952"/>
  </r>
  <r>
    <n v="2710"/>
    <s v="FDOT District 5"/>
    <x v="0"/>
    <x v="0"/>
    <s v="BR3-5, BR7"/>
    <n v="0.59"/>
    <n v="0.64"/>
    <n v="1.08755563468153E-2"/>
    <n v="9.4121385820760146"/>
    <n v="1.4375863058256531"/>
    <n v="0.10236224349340196"/>
    <n v="1.5634550872416941E-2"/>
    <x v="1"/>
    <s v="Residential, Medium Density-Two-five dwellingunits per acre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74.45267407636733"/>
    <n v="44.01181504928261"/>
  </r>
  <r>
    <n v="2711"/>
    <s v="FDOT District 5"/>
    <x v="0"/>
    <x v="0"/>
    <s v="BR3-5, BR7"/>
    <n v="0.59"/>
    <n v="0.64"/>
    <n v="2.4231697642973602E-6"/>
    <n v="9.4121385820760146"/>
    <n v="1.4375863058256531"/>
    <n v="2.2807209629463226E-5"/>
    <n v="3.4835156698446606E-6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0.4195086067471912"/>
    <n v="9.8062201232122538E-3"/>
  </r>
  <r>
    <n v="2712"/>
    <s v="FDOT District 5"/>
    <x v="0"/>
    <x v="0"/>
    <s v="BR3-5, BR7"/>
    <n v="0.59"/>
    <n v="0.64"/>
    <n v="5.2352911866169203E-4"/>
    <n v="9.4121385820760146"/>
    <n v="1.4375863058256531"/>
    <n v="4.927528616595964E-3"/>
    <n v="7.5261829168902182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30.882666611445444"/>
    <n v="2.1186471761694783"/>
  </r>
  <r>
    <n v="2713"/>
    <s v="FDOT District 5"/>
    <x v="0"/>
    <x v="0"/>
    <s v="BR3-5, BR7"/>
    <n v="0.59"/>
    <n v="0.64"/>
    <n v="5.2409160735492099E-4"/>
    <n v="9.4121385820760146"/>
    <n v="1.4375863058256531"/>
    <n v="4.9328228381274857E-3"/>
    <n v="7.5342691773158947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29.638468654897689"/>
    <n v="2.1209234871502032"/>
  </r>
  <r>
    <n v="2714"/>
    <s v="FDOT District 5"/>
    <x v="0"/>
    <x v="0"/>
    <s v="BR3-5, BR7"/>
    <n v="0.59"/>
    <n v="0.64"/>
    <n v="2.5365486290030603E-4"/>
    <n v="9.4121385820760146"/>
    <n v="1.4375863058256531"/>
    <n v="2.3874347216351721E-3"/>
    <n v="3.6465075731156345E-4"/>
    <x v="2"/>
    <s v="Fixed Single Family Units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6.575607193984162"/>
    <n v="1.0265048110010941"/>
  </r>
  <r>
    <n v="2715"/>
    <s v="FDOT District 5"/>
    <x v="0"/>
    <x v="0"/>
    <s v="BR3-5, BR7"/>
    <n v="0.59"/>
    <n v="0.64"/>
    <n v="4.4396926904743499E-2"/>
    <n v="9.8672962632328094"/>
    <n v="1.7833472465904383"/>
    <n v="0.43807763094619573"/>
    <n v="7.9175137352651276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87.974839558111711"/>
    <n v="179.66798877928477"/>
  </r>
  <r>
    <n v="2716"/>
    <s v="FDOT District 5"/>
    <x v="0"/>
    <x v="0"/>
    <s v="BR3-5, BR7"/>
    <n v="0.59"/>
    <n v="0.64"/>
    <n v="0.189513221072417"/>
    <n v="9.8672962632328094"/>
    <n v="1.7833472465904383"/>
    <n v="1.8699830981210737"/>
    <n v="0.33796788099197989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9.93482504903881"/>
    <n v="766.93279582662058"/>
  </r>
  <r>
    <n v="2717"/>
    <s v="FDOT District 5"/>
    <x v="0"/>
    <x v="0"/>
    <s v="BR3-5, BR7"/>
    <n v="0.59"/>
    <n v="0.64"/>
    <n v="3.6905660176999401E-2"/>
    <n v="9.583083659390601"/>
    <n v="1.695288249462561"/>
    <n v="0.3536700289812254"/>
    <n v="6.2565732036725469E-2"/>
    <x v="16"/>
    <s v="High Density Under Construction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6.795973999794"/>
    <n v="149.35190791020193"/>
  </r>
  <r>
    <n v="2718"/>
    <s v="FDOT District 5"/>
    <x v="0"/>
    <x v="0"/>
    <s v="BR3-5, BR7"/>
    <n v="0.59"/>
    <n v="0.64"/>
    <n v="0.19456283834944499"/>
    <n v="9.583083659390601"/>
    <n v="1.695288249462561"/>
    <n v="1.8645119569112212"/>
    <n v="0.32984009363589784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30.81457929270232"/>
    <n v="787.36787193482462"/>
  </r>
  <r>
    <n v="2719"/>
    <s v="FDOT District 5"/>
    <x v="0"/>
    <x v="0"/>
    <s v="BR3-5, BR7"/>
    <n v="0.59"/>
    <n v="0.64"/>
    <n v="2.6127246471836799E-2"/>
    <n v="10.082496211654192"/>
    <n v="1.8413282539162064"/>
    <n v="0.26342786357324988"/>
    <n v="4.8108837125625616E-2"/>
    <x v="3"/>
    <s v="Residential, High Density"/>
    <s v="CB-03"/>
    <s v="2nd Street South PCD"/>
    <n v="86.412654034100001"/>
    <x v="22"/>
    <s v="2nd Street South PCD"/>
    <m/>
    <m/>
    <m/>
    <m/>
    <x v="0"/>
    <x v="0"/>
    <m/>
    <m/>
    <m/>
    <m/>
    <m/>
    <m/>
    <m/>
    <m/>
    <m/>
    <m/>
    <m/>
    <m/>
    <m/>
    <m/>
    <m/>
    <m/>
    <m/>
    <m/>
    <n v="104.35595528000346"/>
    <n v="105.73321518418051"/>
  </r>
  <r>
    <n v="2720"/>
    <s v="City of Cocoa Beach"/>
    <x v="0"/>
    <x v="0"/>
    <s v="BR3-5, BR7"/>
    <n v="0.59"/>
    <n v="0.64"/>
    <n v="0.155325302399831"/>
    <n v="6.9540699950102578"/>
    <n v="0.94500787573307576"/>
    <n v="1.0801430248845596"/>
    <n v="0.1467836340684619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3.07769008250233"/>
    <n v="628.57919757797833"/>
  </r>
  <r>
    <n v="2721"/>
    <s v="City of Cocoa Beach"/>
    <x v="0"/>
    <x v="0"/>
    <s v="BR3-5, BR7"/>
    <n v="0.59"/>
    <n v="0.64"/>
    <n v="0.11883848577589801"/>
    <n v="9.4399913936842683"/>
    <n v="1.269467494183794"/>
    <n v="1.1218342829629475"/>
    <n v="0.15086159475052568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8.392338223691297"/>
    <n v="480.92228939048528"/>
  </r>
  <r>
    <n v="2722"/>
    <s v="City of Cocoa Beach"/>
    <x v="0"/>
    <x v="0"/>
    <s v="BR3-5, BR7"/>
    <n v="0.59"/>
    <n v="0.64"/>
    <n v="1.51864115980978E-4"/>
    <n v="9.4399913936842683"/>
    <n v="1.269467494183794"/>
    <n v="1.4335959478699019E-3"/>
    <n v="1.9278655877080921E-4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.792454867160966"/>
    <n v="0.61457227308971818"/>
  </r>
  <r>
    <n v="2723"/>
    <s v="City of Cocoa Beach"/>
    <x v="0"/>
    <x v="0"/>
    <s v="BR3-5, BR7"/>
    <n v="0.59"/>
    <n v="0.64"/>
    <n v="9.7891663222588396E-2"/>
    <n v="9.4399913936842683"/>
    <n v="1.269467494183794"/>
    <n v="0.92409645833467324"/>
    <n v="0.12427028441266316"/>
    <x v="5"/>
    <s v="Tourist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76980637879481"/>
    <n v="396.15350601174976"/>
  </r>
  <r>
    <n v="2724"/>
    <s v="City of Cocoa Beach"/>
    <x v="0"/>
    <x v="0"/>
    <s v="BR3-5, BR7"/>
    <n v="0.59"/>
    <n v="0.64"/>
    <n v="2.10077035736333E-3"/>
    <n v="9.4399913936842683"/>
    <n v="1.269467494183794"/>
    <n v="1.983125409361686E-2"/>
    <n v="2.66685968141762E-3"/>
    <x v="7"/>
    <s v="Retail Sales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.729932480836592"/>
    <n v="8.5015160126833287"/>
  </r>
  <r>
    <n v="2725"/>
    <s v="City of Cocoa Beach"/>
    <x v="0"/>
    <x v="0"/>
    <s v="BR3-5, BR7"/>
    <n v="0.59"/>
    <n v="0.64"/>
    <n v="2.23382605735706E-3"/>
    <n v="9.8046623770544539"/>
    <n v="1.3898100947994747"/>
    <n v="2.1901910301452651E-2"/>
    <n v="3.1045940045409523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544351021173981"/>
    <n v="9.0399733267398705"/>
  </r>
  <r>
    <n v="2726"/>
    <s v="City of Cocoa Beach"/>
    <x v="0"/>
    <x v="0"/>
    <s v="BR3-5, BR7"/>
    <n v="0.59"/>
    <n v="0.64"/>
    <n v="3.55562097226736E-2"/>
    <n v="10.933043748172912"/>
    <n v="1.5148136045526526"/>
    <n v="0.38873759641720151"/>
    <n v="5.3861030214233267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0.692520762994832"/>
    <n v="143.89087567240315"/>
  </r>
  <r>
    <n v="2727"/>
    <s v="City of Cocoa Beach"/>
    <x v="0"/>
    <x v="0"/>
    <s v="BR3-5, BR7"/>
    <n v="0.59"/>
    <n v="0.64"/>
    <n v="6.9260579983592202E-3"/>
    <n v="7.1108989332351529"/>
    <n v="0.96275120530326674"/>
    <n v="4.925049843205738E-2"/>
    <n v="6.66807068592067E-3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332468071213881"/>
    <n v="28.028762292574879"/>
  </r>
  <r>
    <n v="2728"/>
    <s v="City of Cocoa Beach"/>
    <x v="0"/>
    <x v="0"/>
    <s v="BR3-5, BR7"/>
    <n v="0.59"/>
    <n v="0.64"/>
    <n v="4.2129747465064003E-2"/>
    <n v="7.1108989332351529"/>
    <n v="0.96275120530326674"/>
    <n v="0.29958037630679002"/>
    <n v="4.0560465151112619E-2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8.797819499234663"/>
    <n v="170.49303910308419"/>
  </r>
  <r>
    <n v="2729"/>
    <s v="City of Cocoa Beach"/>
    <x v="0"/>
    <x v="0"/>
    <s v="BR3-5, BR7"/>
    <n v="0.59"/>
    <n v="0.64"/>
    <n v="7.2343140996352306E-2"/>
    <n v="10.089659234571203"/>
    <n v="1.4996786967502795"/>
    <n v="0.72991764061173259"/>
    <n v="0.10849146740823135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1.67844741683749"/>
    <n v="292.76230475767716"/>
  </r>
  <r>
    <n v="2730"/>
    <s v="City of Cocoa Beach"/>
    <x v="0"/>
    <x v="0"/>
    <s v="BR3-5, BR7"/>
    <n v="0.59"/>
    <n v="0.64"/>
    <n v="7.2923052245351203E-3"/>
    <n v="10.089659234571203"/>
    <n v="1.4996786967502795"/>
    <n v="7.3576874750042598E-2"/>
    <n v="1.0936114795436084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7.956641670868763"/>
    <n v="29.510912232011012"/>
  </r>
  <r>
    <n v="2731"/>
    <s v="City of Cocoa Beach"/>
    <x v="0"/>
    <x v="0"/>
    <s v="BR3-5, BR7"/>
    <n v="0.59"/>
    <n v="0.64"/>
    <n v="1.6330154647816301E-3"/>
    <n v="10.089659234571203"/>
    <n v="1.4996786967502795"/>
    <n v="1.6476569564431557E-2"/>
    <n v="2.448998503996767E-3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29379897744067"/>
    <n v="6.608579121530056"/>
  </r>
  <r>
    <n v="2732"/>
    <s v="City of Cocoa Beach"/>
    <x v="0"/>
    <x v="0"/>
    <s v="BR3-5, BR7"/>
    <n v="0.59"/>
    <n v="0.64"/>
    <n v="1.00238764215897E-2"/>
    <n v="10.089659234571203"/>
    <n v="1.4996786967502795"/>
    <n v="0.10113749730329306"/>
    <n v="1.5032593928315496E-2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4.453036403144331"/>
    <n v="40.565188674054255"/>
  </r>
  <r>
    <n v="2733"/>
    <s v="City of Cocoa Beach"/>
    <x v="0"/>
    <x v="0"/>
    <s v="BR3-5, BR7"/>
    <n v="0.59"/>
    <n v="0.64"/>
    <n v="0.16377125302978601"/>
    <n v="10.089659234571203"/>
    <n v="1.4996786967502795"/>
    <n v="1.6523961354892776"/>
    <n v="0.24560425930886975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2.46905788047093"/>
    <n v="662.75874712808491"/>
  </r>
  <r>
    <n v="2734"/>
    <s v="City of Cocoa Beach"/>
    <x v="0"/>
    <x v="0"/>
    <s v="BR3-5, BR7"/>
    <n v="0.59"/>
    <n v="0.64"/>
    <n v="5.9150918222736102E-3"/>
    <n v="8.6679520336998728"/>
    <n v="1.1503253976306089"/>
    <n v="5.1271732190398024E-2"/>
    <n v="6.8042803524784538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018674433724378"/>
    <n v="23.937527330053676"/>
  </r>
  <r>
    <n v="2735"/>
    <s v="City of Cocoa Beach"/>
    <x v="0"/>
    <x v="0"/>
    <s v="BR3-5, BR7"/>
    <n v="0.59"/>
    <n v="0.64"/>
    <n v="3.41459878525436E-4"/>
    <n v="8.6679520336998728"/>
    <n v="1.1503253976306089"/>
    <n v="2.9597578484914645E-3"/>
    <n v="3.9278997053967158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.540339344706846"/>
    <n v="1.3818391024025851"/>
  </r>
  <r>
    <n v="2736"/>
    <s v="City of Cocoa Beach"/>
    <x v="0"/>
    <x v="0"/>
    <s v="BR3-5, BR7"/>
    <n v="0.59"/>
    <n v="0.64"/>
    <n v="5.02506856825575E-2"/>
    <n v="8.6679520336998728"/>
    <n v="1.1503253976306089"/>
    <n v="0.43557053315693733"/>
    <n v="5.78046399889987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4.92402045630223"/>
    <n v="203.35731008446155"/>
  </r>
  <r>
    <n v="2737"/>
    <s v="City of Cocoa Beach"/>
    <x v="0"/>
    <x v="0"/>
    <s v="BR3-5, BR7"/>
    <n v="0.59"/>
    <n v="0.64"/>
    <n v="1.6040561563785501E-3"/>
    <n v="8.6679520336998728"/>
    <n v="1.1503253976306089"/>
    <n v="1.3903881822850255E-2"/>
    <n v="1.8451865359079818E-3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44225421236456"/>
    <n v="6.491384958330797"/>
  </r>
  <r>
    <n v="2738"/>
    <s v="City of Cocoa Beach"/>
    <x v="0"/>
    <x v="0"/>
    <s v="BR3-5, BR7"/>
    <n v="0.59"/>
    <n v="0.64"/>
    <n v="0.15716052266008601"/>
    <n v="8.6679520336998728"/>
    <n v="1.1503253976306089"/>
    <n v="1.3622598720088275"/>
    <n v="0.18078574072079776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3.08597742748978"/>
    <n v="636.00607047471021"/>
  </r>
  <r>
    <n v="2739"/>
    <s v="City of Cocoa Beach"/>
    <x v="0"/>
    <x v="0"/>
    <s v="BR3-5, BR7"/>
    <n v="0.59"/>
    <n v="0.64"/>
    <n v="1.6666404254283899E-2"/>
    <n v="9.5491253366914677"/>
    <n v="1.266614172082043"/>
    <n v="0.15914958313612484"/>
    <n v="2.1109903826124439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2.24452786256631"/>
    <n v="67.446545094763323"/>
  </r>
  <r>
    <n v="2740"/>
    <s v="City of Cocoa Beach"/>
    <x v="0"/>
    <x v="0"/>
    <s v="BR3-5, BR7"/>
    <n v="0.59"/>
    <n v="0.64"/>
    <n v="1.8361688984815699E-2"/>
    <n v="9.8371476462871978"/>
    <n v="1.3008708939886078"/>
    <n v="0.18062664557883731"/>
    <n v="2.388618676481797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3.02530375154916"/>
    <n v="74.307118994312901"/>
  </r>
  <r>
    <n v="2741"/>
    <s v="City of Cocoa Beach"/>
    <x v="0"/>
    <x v="0"/>
    <s v="BR3-5, BR7"/>
    <n v="0.59"/>
    <n v="0.64"/>
    <n v="4.2545671232593401E-3"/>
    <n v="8.2451658430068964"/>
    <n v="1.0921359216669018"/>
    <n v="3.5079611521478024E-2"/>
    <n v="4.6465655864545386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9.065917289932965"/>
    <n v="17.217622287293963"/>
  </r>
  <r>
    <n v="2742"/>
    <s v="City of Cocoa Beach"/>
    <x v="0"/>
    <x v="0"/>
    <s v="BR3-5, BR7"/>
    <n v="0.59"/>
    <n v="0.64"/>
    <n v="8.3671548079554993E-3"/>
    <n v="10.531581358038553"/>
    <n v="2.0146657860314217"/>
    <n v="8.811937159528678E-2"/>
    <n v="1.6857020518016255E-2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2.6432173381273"/>
    <n v="33.860674171789753"/>
  </r>
  <r>
    <n v="2743"/>
    <s v="City of Cocoa Beach"/>
    <x v="0"/>
    <x v="0"/>
    <s v="BR3-5, BR7"/>
    <n v="0.59"/>
    <n v="0.64"/>
    <n v="0.43743114769755997"/>
    <n v="10.531581358038553"/>
    <n v="2.0146657860314217"/>
    <n v="4.6068417205170311"/>
    <n v="0.88127756701073157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89.1801588901136"/>
    <n v="1770.2210494176757"/>
  </r>
  <r>
    <n v="2744"/>
    <s v="City of Cocoa Beach"/>
    <x v="0"/>
    <x v="0"/>
    <s v="BR3-5, BR7"/>
    <n v="0.59"/>
    <n v="0.64"/>
    <n v="1.53910379386875E-3"/>
    <n v="10.65009617655396"/>
    <n v="2.0409906917150273"/>
    <n v="1.6391603430401268E-2"/>
    <n v="3.1412965168694032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3.986224956522776"/>
    <n v="6.2285320729579716"/>
  </r>
  <r>
    <n v="2745"/>
    <s v="City of Cocoa Beach"/>
    <x v="0"/>
    <x v="0"/>
    <s v="BR3-5, BR7"/>
    <n v="0.59"/>
    <n v="0.64"/>
    <n v="0.171689178666148"/>
    <n v="10.65009617655396"/>
    <n v="2.0409906917150273"/>
    <n v="1.8285062652680326"/>
    <n v="0.35041601552580631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3.14988200913535"/>
    <n v="694.80145534168162"/>
  </r>
  <r>
    <n v="2746"/>
    <s v="City of Cocoa Beach"/>
    <x v="0"/>
    <x v="0"/>
    <s v="BR3-5, BR7"/>
    <n v="0.59"/>
    <n v="0.64"/>
    <n v="2.4677630531303601E-2"/>
    <n v="9.284461229903636"/>
    <n v="1.233540370874602"/>
    <n v="0.22911850391377456"/>
    <n v="3.0440853517890644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815139637373846"/>
    <n v="99.866827605220138"/>
  </r>
  <r>
    <n v="2747"/>
    <s v="City of Cocoa Beach"/>
    <x v="0"/>
    <x v="0"/>
    <s v="BR3-5, BR7"/>
    <n v="0.59"/>
    <n v="0.64"/>
    <n v="4.0984031392681501E-4"/>
    <n v="9.284461229903636"/>
    <n v="1.233540370874602"/>
    <n v="3.8051465051050491E-3"/>
    <n v="5.0555457284064674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7.297724758207778"/>
    <n v="1.6585649065731622"/>
  </r>
  <r>
    <n v="2748"/>
    <s v="City of Cocoa Beach"/>
    <x v="0"/>
    <x v="0"/>
    <s v="BR3-5, BR7"/>
    <n v="0.59"/>
    <n v="0.64"/>
    <n v="7.0460708984572905E-4"/>
    <n v="9.284461229903636"/>
    <n v="1.233540370874602"/>
    <n v="6.5418972079878991E-3"/>
    <n v="8.6916129092917465E-4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099165889306022"/>
    <n v="2.8514437268107633"/>
  </r>
  <r>
    <n v="2749"/>
    <s v="City of Cocoa Beach"/>
    <x v="0"/>
    <x v="0"/>
    <s v="BR3-5, BR7"/>
    <n v="0.59"/>
    <n v="0.64"/>
    <n v="2.2284452129148501E-2"/>
    <n v="9.284461229903636"/>
    <n v="1.233540370874602"/>
    <n v="0.20689913182272279"/>
    <n v="2.7488771344127156E-2"/>
    <x v="7"/>
    <s v="Retail Sales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2.653447506042134"/>
    <n v="90.181978218510125"/>
  </r>
  <r>
    <n v="2750"/>
    <s v="City of Cocoa Beach"/>
    <x v="0"/>
    <x v="0"/>
    <s v="BR3-5, BR7"/>
    <n v="0.59"/>
    <n v="0.64"/>
    <n v="6.7620912331729701E-4"/>
    <n v="9.284461229903636"/>
    <n v="1.233540370874602"/>
    <n v="6.2782373887465713E-3"/>
    <n v="8.3413125276560803E-4"/>
    <x v="5"/>
    <s v="Tourist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.0310351409061624"/>
    <n v="2.7365212335820788"/>
  </r>
  <r>
    <n v="2751"/>
    <s v="City of Cocoa Beach"/>
    <x v="0"/>
    <x v="0"/>
    <s v="BR3-5, BR7"/>
    <n v="0.59"/>
    <n v="0.64"/>
    <n v="0.18436470350029199"/>
    <n v="10.778642701514229"/>
    <n v="1.4419370187169864"/>
    <n v="1.9872012658002571"/>
    <n v="0.26584229092185219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9.87691513184498"/>
    <n v="746.09748442402997"/>
  </r>
  <r>
    <n v="2752"/>
    <s v="City of Cocoa Beach"/>
    <x v="0"/>
    <x v="0"/>
    <s v="BR3-5, BR7"/>
    <n v="0.59"/>
    <n v="0.64"/>
    <n v="1.04310250712018E-2"/>
    <n v="10.778642701514229"/>
    <n v="1.4419370187169864"/>
    <n v="0.11243229225302122"/>
    <n v="1.5040881193330864E-2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1.7061273088169"/>
    <n v="42.212860801608329"/>
  </r>
  <r>
    <n v="2753"/>
    <s v="City of Cocoa Beach"/>
    <x v="0"/>
    <x v="0"/>
    <s v="BR3-5, BR7"/>
    <n v="0.59"/>
    <n v="0.64"/>
    <n v="0.171322378230577"/>
    <n v="10.778642701514229"/>
    <n v="1.4419370187169864"/>
    <n v="1.846622701721069"/>
    <n v="0.24703607930530214"/>
    <x v="7"/>
    <s v="Retail Sales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8.76899577873257"/>
    <n v="693.31706664325236"/>
  </r>
  <r>
    <n v="2754"/>
    <s v="City of Cocoa Beach"/>
    <x v="0"/>
    <x v="0"/>
    <s v="BR3-5, BR7"/>
    <n v="0.59"/>
    <n v="0.64"/>
    <n v="6.2477457467910398E-2"/>
    <n v="10.778642701514229"/>
    <n v="1.4419370187169864"/>
    <n v="0.67342219094565814"/>
    <n v="9.0088558758296036E-2"/>
    <x v="5"/>
    <s v="Tourist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5.244273179725894"/>
    <n v="252.83730000923597"/>
  </r>
  <r>
    <n v="2755"/>
    <s v="City of Cocoa Beach"/>
    <x v="0"/>
    <x v="0"/>
    <s v="BR3-5, BR7"/>
    <n v="0.59"/>
    <n v="0.64"/>
    <n v="0.116207148458362"/>
    <n v="10.285234340199317"/>
    <n v="1.359610312383227"/>
    <n v="1.1952177539005848"/>
    <n v="0.1579964374166376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8.43582687171079"/>
    <n v="470.27364506751218"/>
  </r>
  <r>
    <n v="2756"/>
    <s v="City of Cocoa Beach"/>
    <x v="0"/>
    <x v="0"/>
    <s v="BR3-5, BR7"/>
    <n v="0.59"/>
    <n v="0.64"/>
    <n v="4.1276298830156596E-3"/>
    <n v="10.285234340199317"/>
    <n v="1.359610312383227"/>
    <n v="4.245364061642555E-2"/>
    <n v="5.611968154649264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9.33559192145897"/>
    <n v="16.703925501372087"/>
  </r>
  <r>
    <n v="2757"/>
    <s v="City of Cocoa Beach"/>
    <x v="0"/>
    <x v="0"/>
    <s v="BR3-5, BR7"/>
    <n v="0.59"/>
    <n v="0.64"/>
    <n v="1.62573851077939E-3"/>
    <n v="10.285234340199317"/>
    <n v="1.359610312383227"/>
    <n v="1.6721101559252678E-2"/>
    <n v="2.2103708444942086E-3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28821686998779"/>
    <n v="6.57913033349059"/>
  </r>
  <r>
    <n v="2758"/>
    <s v="City of Cocoa Beach"/>
    <x v="0"/>
    <x v="0"/>
    <s v="BR3-5, BR7"/>
    <n v="0.59"/>
    <n v="0.64"/>
    <n v="5.7278129752818601E-3"/>
    <n v="10.285234340199317"/>
    <n v="1.359610312383227"/>
    <n v="5.8911898707608205E-2"/>
    <n v="7.7875935885956711E-3"/>
    <x v="3"/>
    <s v="Residential, High Density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0.817141271724751"/>
    <n v="23.179636725325462"/>
  </r>
  <r>
    <n v="2759"/>
    <s v="City of Cocoa Beach"/>
    <x v="0"/>
    <x v="0"/>
    <s v="BR3-5, BR7"/>
    <n v="0.59"/>
    <n v="0.64"/>
    <n v="0.109587323359624"/>
    <n v="10.285234340199317"/>
    <n v="1.359610312383227"/>
    <n v="1.1271313014689315"/>
    <n v="0.14899605494622009"/>
    <x v="7"/>
    <s v="Retail Sales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2.974745527830208"/>
    <n v="443.48416335152058"/>
  </r>
  <r>
    <n v="2760"/>
    <s v="City of Cocoa Beach"/>
    <x v="0"/>
    <x v="0"/>
    <s v="BR3-5, BR7"/>
    <n v="0.59"/>
    <n v="0.64"/>
    <n v="7.7668110908334703E-3"/>
    <n v="9.8542963554243688"/>
    <n v="1.3000097112692945"/>
    <n v="7.6536458225669832E-2"/>
    <n v="1.0096929843677575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2.207761714112252"/>
    <n v="31.431169344506962"/>
  </r>
  <r>
    <n v="2761"/>
    <s v="City of Cocoa Beach"/>
    <x v="0"/>
    <x v="0"/>
    <s v="BR3-5, BR7"/>
    <n v="0.59"/>
    <n v="0.64"/>
    <n v="4.4603920249758802E-2"/>
    <n v="9.8542963554243688"/>
    <n v="1.3000097112692945"/>
    <n v="0.43954024875483738"/>
    <n v="5.798552948536758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6.074117341495821"/>
    <n v="180.50566112695395"/>
  </r>
  <r>
    <n v="2762"/>
    <s v="City of Cocoa Beach"/>
    <x v="0"/>
    <x v="0"/>
    <s v="BR3-5, BR7"/>
    <n v="0.59"/>
    <n v="0.64"/>
    <n v="6.7756099453360403E-4"/>
    <n v="9.8542963554243688"/>
    <n v="1.3000097112692945"/>
    <n v="6.676886839010205E-3"/>
    <n v="8.8083587287096665E-4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1.48672359720365"/>
    <n v="2.7419920622960481"/>
  </r>
  <r>
    <n v="2763"/>
    <s v="City of Cocoa Beach"/>
    <x v="0"/>
    <x v="0"/>
    <s v="BR3-5, BR7"/>
    <n v="0.59"/>
    <n v="0.64"/>
    <n v="2.49490766260307E-2"/>
    <n v="9.8542963554243688"/>
    <n v="1.3000097112692945"/>
    <n v="0.24585559486709763"/>
    <n v="3.2434041901041676E-2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8.427346927230829"/>
    <n v="100.96533097700208"/>
  </r>
  <r>
    <n v="2764"/>
    <s v="FDOT District 5"/>
    <x v="0"/>
    <x v="0"/>
    <s v="BR3-5, BR7"/>
    <n v="0.59"/>
    <n v="0.64"/>
    <n v="2.8761853312202402E-4"/>
    <n v="9.8046623770544539"/>
    <n v="1.3898100947994747"/>
    <n v="2.8200026106450994E-3"/>
    <n v="3.9973514078440607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957032558345521"/>
    <n v="1.1639509079661281"/>
  </r>
  <r>
    <n v="2765"/>
    <s v="FDOT District 5"/>
    <x v="0"/>
    <x v="0"/>
    <s v="BR3-5, BR7"/>
    <n v="0.59"/>
    <n v="0.64"/>
    <n v="6.7596803259431695E-2"/>
    <n v="9.8046623770544539"/>
    <n v="1.3898100947994747"/>
    <n v="0.66276383372690184"/>
    <n v="9.3946719546132207E-2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635703086183455"/>
    <n v="273.55455740414038"/>
  </r>
  <r>
    <n v="2766"/>
    <s v="FDOT District 5"/>
    <x v="0"/>
    <x v="0"/>
    <s v="BR3-5, BR7"/>
    <n v="0.59"/>
    <n v="0.64"/>
    <n v="8.4980100504172505E-3"/>
    <n v="10.933043748172912"/>
    <n v="1.5148136045526526"/>
    <n v="9.2909115653624891E-2"/>
    <n v="1.2872901235997224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8.724157123288578"/>
    <n v="34.3902265501508"/>
  </r>
  <r>
    <n v="2767"/>
    <s v="FDOT District 5"/>
    <x v="0"/>
    <x v="0"/>
    <s v="BR3-5, BR7"/>
    <n v="0.59"/>
    <n v="0.64"/>
    <n v="6.1196343070398299E-2"/>
    <n v="10.933043748172912"/>
    <n v="1.5148136045526526"/>
    <n v="0.66906229601686285"/>
    <n v="9.2701053031910785E-2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8.841207248296527"/>
    <n v="247.65281398183495"/>
  </r>
  <r>
    <n v="2768"/>
    <s v="FDOT District 5"/>
    <x v="0"/>
    <x v="0"/>
    <s v="BR3-5, BR7"/>
    <n v="0.59"/>
    <n v="0.64"/>
    <n v="2.48034497057632E-2"/>
    <n v="7.1108989332351529"/>
    <n v="0.96275120530326674"/>
    <n v="0.1763748240532633"/>
    <n v="2.3879551099902478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7.224682483852639"/>
    <n v="100.37599973944307"/>
  </r>
  <r>
    <n v="2769"/>
    <s v="FDOT District 5"/>
    <x v="0"/>
    <x v="0"/>
    <s v="BR3-5, BR7"/>
    <n v="0.59"/>
    <n v="0.64"/>
    <n v="4.1401836927606704E-3"/>
    <n v="7.1108989332351529"/>
    <n v="0.96275120530326674"/>
    <n v="2.9440427804249426E-2"/>
    <n v="3.9859668403822652E-3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495280423381757"/>
    <n v="16.754728966964276"/>
  </r>
  <r>
    <n v="2770"/>
    <s v="FDOT District 5"/>
    <x v="0"/>
    <x v="0"/>
    <s v="BR3-5, BR7"/>
    <n v="0.59"/>
    <n v="0.64"/>
    <n v="1.9749287224983601E-4"/>
    <n v="7.1108989332351529"/>
    <n v="0.96275120530326674"/>
    <n v="1.4043518546029052E-3"/>
    <n v="1.9013650079733371E-4"/>
    <x v="27"/>
    <s v="Religiou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.3308104144490231"/>
    <n v="0.7992252984424707"/>
  </r>
  <r>
    <n v="2771"/>
    <s v="FDOT District 5"/>
    <x v="0"/>
    <x v="0"/>
    <s v="BR3-5, BR7"/>
    <n v="0.59"/>
    <n v="0.64"/>
    <n v="8.3999532653534895E-4"/>
    <n v="10.089659234571203"/>
    <n v="1.4996786967502795"/>
    <n v="8.4752666033740369E-3"/>
    <n v="1.2597230965748576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191217696260217"/>
    <n v="3.3993404819755613"/>
  </r>
  <r>
    <n v="2772"/>
    <s v="FDOT District 5"/>
    <x v="0"/>
    <x v="0"/>
    <s v="BR3-5, BR7"/>
    <n v="0.59"/>
    <n v="0.64"/>
    <n v="0.235803377579102"/>
    <n v="10.089659234571203"/>
    <n v="1.4996786967502795"/>
    <n v="2.3791757261340667"/>
    <n v="0.35362930197714176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02954560566866"/>
    <n v="954.26241297960314"/>
  </r>
  <r>
    <n v="2773"/>
    <s v="FDOT District 5"/>
    <x v="0"/>
    <x v="0"/>
    <s v="BR3-5, BR7"/>
    <n v="0.59"/>
    <n v="0.64"/>
    <n v="1.5529960288873201E-4"/>
    <n v="8.6679520336998728"/>
    <n v="1.1503253976306089"/>
    <n v="1.3461295086921673E-3"/>
    <n v="1.7864507744485631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.238316793934761"/>
    <n v="0.62847519534643592"/>
  </r>
  <r>
    <n v="2774"/>
    <s v="FDOT District 5"/>
    <x v="0"/>
    <x v="0"/>
    <s v="BR3-5, BR7"/>
    <n v="0.59"/>
    <n v="0.64"/>
    <n v="0.226553111820708"/>
    <n v="8.6679520336998728"/>
    <n v="1.1503253976306089"/>
    <n v="1.9637515063473405"/>
    <n v="0.26060979843960774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69617874197212"/>
    <n v="916.82791558633858"/>
  </r>
  <r>
    <n v="2775"/>
    <s v="FDOT District 5"/>
    <x v="0"/>
    <x v="0"/>
    <s v="BR3-5, BR7"/>
    <n v="0.59"/>
    <n v="0.64"/>
    <n v="1.4775220009152501E-3"/>
    <n v="9.5491253366914677"/>
    <n v="1.266614172082043"/>
    <n v="1.4109042774458888E-2"/>
    <n v="1.871450305922273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32253129243819"/>
    <n v="5.979319398641163"/>
  </r>
  <r>
    <n v="2776"/>
    <s v="FDOT District 5"/>
    <x v="0"/>
    <x v="0"/>
    <s v="BR3-5, BR7"/>
    <n v="0.59"/>
    <n v="0.64"/>
    <n v="0.20932074536585399"/>
    <n v="9.5491253366914677"/>
    <n v="1.266614172082043"/>
    <n v="1.9988300330682194"/>
    <n v="0.26512862259116726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4.2776450729128"/>
    <n v="847.09100272536227"/>
  </r>
  <r>
    <n v="2777"/>
    <s v="FDOT District 5"/>
    <x v="0"/>
    <x v="0"/>
    <s v="BR3-5, BR7"/>
    <n v="0.59"/>
    <n v="0.64"/>
    <n v="1.47691899738589E-3"/>
    <n v="9.8371476462871978"/>
    <n v="1.3008708939886078"/>
    <n v="1.4528670238891456E-2"/>
    <n v="1.9212809364781412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27174648491621"/>
    <n v="5.9768791299356394"/>
  </r>
  <r>
    <n v="2778"/>
    <s v="FDOT District 5"/>
    <x v="0"/>
    <x v="0"/>
    <s v="BR3-5, BR7"/>
    <n v="0.59"/>
    <n v="0.64"/>
    <n v="0.20008505123041001"/>
    <n v="9.8371476462871978"/>
    <n v="1.3008708939886078"/>
    <n v="1.9682661907684813"/>
    <n v="0.26028481946785986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2.06891860046102"/>
    <n v="809.71547459801593"/>
  </r>
  <r>
    <n v="2779"/>
    <s v="FDOT District 5"/>
    <x v="0"/>
    <x v="0"/>
    <s v="BR3-5, BR7"/>
    <n v="0.59"/>
    <n v="0.64"/>
    <n v="1.9184454224164298E-2"/>
    <n v="8.2451658430068964"/>
    <n v="1.0921359216669018"/>
    <n v="0.15817900668580884"/>
    <n v="2.0952031595784164E-2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2.895387336775784"/>
    <n v="77.63673178729816"/>
  </r>
  <r>
    <n v="2780"/>
    <s v="FDOT District 5"/>
    <x v="0"/>
    <x v="0"/>
    <s v="BR3-5, BR7"/>
    <n v="0.59"/>
    <n v="0.64"/>
    <n v="7.2116419132503704E-2"/>
    <n v="8.2451658430068964"/>
    <n v="1.0921359216669018"/>
    <n v="0.59461183575128862"/>
    <n v="7.8760931876593526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3.79807659361423"/>
    <n v="291.84479392686285"/>
  </r>
  <r>
    <n v="2781"/>
    <s v="FDOT District 5"/>
    <x v="0"/>
    <x v="0"/>
    <s v="BR3-5, BR7"/>
    <n v="0.59"/>
    <n v="0.64"/>
    <n v="0.18332553142327901"/>
    <n v="8.2451658430068964"/>
    <n v="1.0921359216669018"/>
    <n v="1.5115494098423075"/>
    <n v="0.20021639822603737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5.469162532583"/>
    <n v="741.89210423018881"/>
  </r>
  <r>
    <n v="2782"/>
    <s v="FDOT District 5"/>
    <x v="0"/>
    <x v="0"/>
    <s v="BR3-5, BR7"/>
    <n v="0.59"/>
    <n v="0.64"/>
    <n v="6.1556989355830002E-3"/>
    <n v="9.6337619029891517"/>
    <n v="1.2744579733302142"/>
    <n v="5.9302537891890376E-2"/>
    <n v="7.845179589874067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5.654762179909596"/>
    <n v="24.911229771824928"/>
  </r>
  <r>
    <n v="2783"/>
    <s v="FDOT District 5"/>
    <x v="0"/>
    <x v="0"/>
    <s v="BR3-5, BR7"/>
    <n v="0.59"/>
    <n v="0.64"/>
    <n v="1.3864224361074E-2"/>
    <n v="9.6337619029891517"/>
    <n v="1.2744579733302142"/>
    <n v="0.13356463646420882"/>
    <n v="1.7669371281009753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130382342379193"/>
    <n v="56.106525397206681"/>
  </r>
  <r>
    <n v="2784"/>
    <s v="FDOT District 5"/>
    <x v="0"/>
    <x v="0"/>
    <s v="BR3-5, BR7"/>
    <n v="0.59"/>
    <n v="0.64"/>
    <n v="0.113849879839289"/>
    <n v="9.6337619029891517"/>
    <n v="1.2744579733302142"/>
    <n v="1.096802635055635"/>
    <n v="0.14509688712386867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5.30116526468089"/>
    <n v="460.73411741709566"/>
  </r>
  <r>
    <n v="2785"/>
    <s v="FDOT District 5"/>
    <x v="0"/>
    <x v="0"/>
    <s v="BR3-5, BR7"/>
    <n v="0.59"/>
    <n v="0.64"/>
    <n v="2.8598334125576498E-4"/>
    <n v="9.284461229903636"/>
    <n v="1.233540370874602"/>
    <n v="2.6552012442874508E-3"/>
    <n v="3.5277199683659421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2.149766763542665"/>
    <n v="1.1573335212603042"/>
  </r>
  <r>
    <n v="2786"/>
    <s v="FDOT District 5"/>
    <x v="0"/>
    <x v="0"/>
    <s v="BR3-5, BR7"/>
    <n v="0.59"/>
    <n v="0.64"/>
    <n v="0.22190280222938499"/>
    <n v="9.284461229903636"/>
    <n v="1.233540370874602"/>
    <n v="2.0602479641056992"/>
    <n v="0.27372606496014901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5.56649880756348"/>
    <n v="898.00878035054563"/>
  </r>
  <r>
    <n v="2787"/>
    <s v="FDOT District 5"/>
    <x v="0"/>
    <x v="0"/>
    <s v="BR3-5, BR7"/>
    <n v="0.59"/>
    <n v="0.64"/>
    <n v="7.1089064365176995E-4"/>
    <n v="10.285234340199317"/>
    <n v="1.359610312383227"/>
    <n v="7.3116768602135796E-3"/>
    <n v="9.6653425008569631E-4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325703695449036"/>
    <n v="2.8768723668862366"/>
  </r>
  <r>
    <n v="2788"/>
    <s v="FDOT District 5"/>
    <x v="0"/>
    <x v="0"/>
    <s v="BR3-5, BR7"/>
    <n v="0.59"/>
    <n v="0.64"/>
    <n v="0.23684348168023001"/>
    <n v="10.285234340199317"/>
    <n v="1.359610312383227"/>
    <n v="2.4359907110298695"/>
    <n v="0.32201484011318865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37.67587059437764"/>
    <n v="958.47156494121384"/>
  </r>
  <r>
    <n v="2789"/>
    <s v="FDOT District 5"/>
    <x v="0"/>
    <x v="0"/>
    <s v="BR3-5, BR7"/>
    <n v="0.59"/>
    <n v="0.64"/>
    <n v="1.1009447835812201E-3"/>
    <n v="9.8542963554243688"/>
    <n v="1.3000097112692945"/>
    <n v="1.0849036168367887E-2"/>
    <n v="1.4312389102268579E-3"/>
    <x v="6"/>
    <s v="Commercial and Service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6.111962235747882"/>
    <n v="4.4553654681434187"/>
  </r>
  <r>
    <n v="2790"/>
    <s v="FDOT District 5"/>
    <x v="0"/>
    <x v="0"/>
    <s v="BR3-5, BR7"/>
    <n v="0.59"/>
    <n v="0.64"/>
    <n v="9.4483766446294207E-3"/>
    <n v="9.8542963554243688"/>
    <n v="1.3000097112692945"/>
    <n v="9.310710353384842E-2"/>
    <n v="1.2282981393748239E-2"/>
    <x v="21"/>
    <s v="Institutional (Educational,religious,health and military facilities)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7.868666606788068"/>
    <n v="38.236223705572726"/>
  </r>
  <r>
    <n v="2791"/>
    <s v="FDOT District 5"/>
    <x v="0"/>
    <x v="0"/>
    <s v="BR3-5, BR7"/>
    <n v="0.59"/>
    <n v="0.64"/>
    <n v="0.24328127185824699"/>
    <n v="9.8542963554243688"/>
    <n v="1.3000097112692945"/>
    <n v="2.3973657506157284"/>
    <n v="0.31626801598566645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41.51169992570351"/>
    <n v="984.52437746918838"/>
  </r>
  <r>
    <n v="2792"/>
    <s v="FDOT District 5"/>
    <x v="0"/>
    <x v="0"/>
    <s v="BR3-5, BR7"/>
    <n v="0.59"/>
    <n v="0.64"/>
    <n v="1.81603289800383E-2"/>
    <n v="9.8046623770544539"/>
    <n v="1.3898100947994747"/>
    <n v="0.17805589430551322"/>
    <n v="2.5239408541336678E-2"/>
    <x v="13"/>
    <s v="Roads and Highways"/>
    <s v="CB-30"/>
    <s v="Shepard Drive Swale"/>
    <n v="4.5650852906299999"/>
    <x v="23"/>
    <s v="Shepard Drive Swale"/>
    <s v="City of Cocoa Beach"/>
    <s v="Not provided"/>
    <s v="Shepard Drive Swale"/>
    <s v="Not provided."/>
    <x v="1"/>
    <x v="1"/>
    <s v="2013"/>
    <n v="5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4.169738181753743"/>
    <n v="73.492243965764828"/>
  </r>
  <r>
    <n v="2793"/>
    <s v="City of Cocoa Beach"/>
    <x v="0"/>
    <x v="0"/>
    <s v="BR3-5, BR7"/>
    <n v="0.59"/>
    <n v="0.64"/>
    <n v="7.3538164358717404E-5"/>
    <n v="9.1679297963860709"/>
    <n v="1.3484741989488962"/>
    <n v="6.7419272819582146E-4"/>
    <n v="9.9164317275793719E-5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4.7277906496096449"/>
    <n v="0.29759839272658217"/>
  </r>
  <r>
    <n v="2794"/>
    <s v="City of Cocoa Beach"/>
    <x v="0"/>
    <x v="0"/>
    <s v="BR3-5, BR7"/>
    <n v="0.59"/>
    <n v="0.64"/>
    <n v="5.5938593937339E-2"/>
    <n v="9.1679297963860709"/>
    <n v="1.3484741989488962"/>
    <n v="0.51284110212607148"/>
    <n v="7.5431750649980783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5.491231193329426"/>
    <n v="226.37545813534609"/>
  </r>
  <r>
    <n v="2795"/>
    <s v="City of Cocoa Beach"/>
    <x v="0"/>
    <x v="0"/>
    <s v="BR3-5, BR7"/>
    <n v="0.59"/>
    <n v="0.64"/>
    <n v="9.0337845624433505E-2"/>
    <n v="9.1679297963860709"/>
    <n v="1.3484741989488962"/>
    <n v="0.82821102664156898"/>
    <n v="0.1218182540131770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79.529501258032397"/>
    <n v="365.58429075101867"/>
  </r>
  <r>
    <n v="2796"/>
    <s v="City of Cocoa Beach"/>
    <x v="0"/>
    <x v="0"/>
    <s v="BR3-5, BR7"/>
    <n v="0.59"/>
    <n v="0.64"/>
    <n v="7.79079129284536E-3"/>
    <n v="9.1679297963860709"/>
    <n v="1.3484741989488962"/>
    <n v="7.1425427631102129E-2"/>
    <n v="1.0505681047797682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34.823138124995396"/>
    <n v="31.528213779029247"/>
  </r>
  <r>
    <n v="2797"/>
    <s v="City of Cocoa Beach"/>
    <x v="0"/>
    <x v="0"/>
    <s v="BR3-5, BR7"/>
    <n v="0.59"/>
    <n v="0.64"/>
    <n v="4.0548728657061703E-2"/>
    <n v="9.1820781403385148"/>
    <n v="1.3505294204308624"/>
    <n v="0.37232159502052414"/>
    <n v="5.4762251012429847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06.92600180704176"/>
    <n v="164.09488298598507"/>
  </r>
  <r>
    <n v="2798"/>
    <s v="City of Cocoa Beach"/>
    <x v="0"/>
    <x v="0"/>
    <s v="BR3-5, BR7"/>
    <n v="0.59"/>
    <n v="0.64"/>
    <n v="8.6202955212652199E-2"/>
    <n v="9.1820781403385148"/>
    <n v="1.3505294204308624"/>
    <n v="0.79152227069067382"/>
    <n v="0.11641962714277077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76.784009693008755"/>
    <n v="348.85098293218124"/>
  </r>
  <r>
    <n v="2799"/>
    <s v="City of Cocoa Beach"/>
    <x v="0"/>
    <x v="0"/>
    <s v="BR3-5, BR7"/>
    <n v="0.59"/>
    <n v="0.64"/>
    <n v="8.5306454883627897E-2"/>
    <n v="9.1820781403385148"/>
    <n v="1.3505294204308624"/>
    <n v="0.78329053461673348"/>
    <n v="0.1152088770729975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80.193137966862949"/>
    <n v="345.22297481798552"/>
  </r>
  <r>
    <n v="2800"/>
    <s v="City of Cocoa Beach"/>
    <x v="0"/>
    <x v="0"/>
    <s v="BR3-5, BR7"/>
    <n v="0.59"/>
    <n v="0.64"/>
    <n v="2.5277502583322801E-3"/>
    <n v="9.1820781403385148"/>
    <n v="1.3505294204308624"/>
    <n v="2.3210000391267863E-2"/>
    <n v="3.4138010913794571E-3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27.903098562108951"/>
    <n v="10.229442367155229"/>
  </r>
  <r>
    <n v="2801"/>
    <s v="City of Cocoa Beach"/>
    <x v="0"/>
    <x v="0"/>
    <s v="BR3-5, BR7"/>
    <n v="0.59"/>
    <n v="0.64"/>
    <n v="2.9414203266451298E-2"/>
    <n v="9.1679297957030066"/>
    <n v="1.348474198848427"/>
    <n v="0.26966735054336355"/>
    <n v="3.9664294184492702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2.880484897660729"/>
    <n v="119.03505739861741"/>
  </r>
  <r>
    <n v="2802"/>
    <s v="City of Cocoa Beach"/>
    <x v="0"/>
    <x v="0"/>
    <s v="BR3-5, BR7"/>
    <n v="0.59"/>
    <n v="0.64"/>
    <n v="4.91595649606799E-2"/>
    <n v="9.1679297957030066"/>
    <n v="1.348474198848427"/>
    <n v="0.45069144034681474"/>
    <n v="6.6290404976090025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7.165498913091199"/>
    <n v="198.94170118351732"/>
  </r>
  <r>
    <n v="2803"/>
    <s v="City of Cocoa Beach"/>
    <x v="0"/>
    <x v="0"/>
    <s v="BR3-5, BR7"/>
    <n v="0.59"/>
    <n v="0.64"/>
    <n v="7.8557646933373904E-3"/>
    <n v="9.1679297957030066"/>
    <n v="1.348474198848427"/>
    <n v="7.2021099200079555E-2"/>
    <n v="1.0593296001189896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24.594535112248302"/>
    <n v="31.791151802095584"/>
  </r>
  <r>
    <n v="2804"/>
    <s v="City of Cocoa Beach"/>
    <x v="0"/>
    <x v="0"/>
    <s v="BR3-5, BR7"/>
    <n v="0.59"/>
    <n v="0.64"/>
    <n v="0.101744590409885"/>
    <n v="9.1915098277003793"/>
    <n v="1.3518994934617481"/>
    <n v="0.93518640266780773"/>
    <n v="0.13754846023759656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30.52370962820572"/>
    <n v="411.74574914470134"/>
  </r>
  <r>
    <n v="2805"/>
    <s v="City of Cocoa Beach"/>
    <x v="0"/>
    <x v="0"/>
    <s v="BR3-5, BR7"/>
    <n v="0.59"/>
    <n v="0.64"/>
    <n v="4.3047915143947103E-5"/>
    <n v="9.1915098277003793"/>
    <n v="1.3518994934617481"/>
    <n v="3.9567533510760178E-4"/>
    <n v="5.8196454677686401E-5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3.6348613930813221"/>
    <n v="0.17420873187121255"/>
  </r>
  <r>
    <n v="2806"/>
    <s v="City of Cocoa Beach"/>
    <x v="0"/>
    <x v="0"/>
    <s v="BR3-5, BR7"/>
    <n v="0.59"/>
    <n v="0.64"/>
    <n v="0.122730033639688"/>
    <n v="9.1915098277003793"/>
    <n v="1.3518994934617481"/>
    <n v="1.1280743103531905"/>
    <n v="0.16591867031003751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91.005071735507201"/>
    <n v="496.67082485613821"/>
  </r>
  <r>
    <n v="2807"/>
    <s v="City of Cocoa Beach"/>
    <x v="0"/>
    <x v="0"/>
    <s v="BR3-5, BR7"/>
    <n v="0.59"/>
    <n v="0.64"/>
    <n v="2.9780239096445999E-3"/>
    <n v="9.2296157415098126"/>
    <n v="1.3588622388450102"/>
    <n v="2.7486016355048395E-2"/>
    <n v="4.0467242371936317E-3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29.627166043604369"/>
    <n v="12.051635184805992"/>
  </r>
  <r>
    <n v="2808"/>
    <s v="City of Cocoa Beach"/>
    <x v="0"/>
    <x v="0"/>
    <s v="BR3-5, BR7"/>
    <n v="0.59"/>
    <n v="0.64"/>
    <n v="6.5912572840976597E-2"/>
    <n v="9.0553216233600704"/>
    <n v="1.3002902112958017"/>
    <n v="0.59685954609819103"/>
    <n v="8.5705473266443385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78.701031739124531"/>
    <n v="266.73871871841402"/>
  </r>
  <r>
    <n v="2809"/>
    <s v="City of Cocoa Beach"/>
    <x v="0"/>
    <x v="0"/>
    <s v="BR3-5, BR7"/>
    <n v="0.59"/>
    <n v="0.64"/>
    <n v="9.2234659160093199E-2"/>
    <n v="9.0553216233600704"/>
    <n v="1.3002902112958017"/>
    <n v="0.83521450351563797"/>
    <n v="0.11993182444807383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81.578810114329201"/>
    <n v="373.26042278989837"/>
  </r>
  <r>
    <n v="2810"/>
    <s v="City of Cocoa Beach"/>
    <x v="0"/>
    <x v="0"/>
    <s v="BR3-5, BR7"/>
    <n v="0.59"/>
    <n v="0.64"/>
    <n v="1.3575954588670501E-2"/>
    <n v="9.0553216233600704"/>
    <n v="1.3002902112958017"/>
    <n v="0.12293463514454235"/>
    <n v="1.7652680860644573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33.266587778519138"/>
    <n v="54.939939017372133"/>
  </r>
  <r>
    <n v="2811"/>
    <s v="City of Cocoa Beach"/>
    <x v="0"/>
    <x v="0"/>
    <s v="BR3-5, BR7"/>
    <n v="0.59"/>
    <n v="0.64"/>
    <n v="1.03214876592323E-2"/>
    <n v="9.1467762742201941"/>
    <n v="1.3394177550118107"/>
    <n v="9.4408338436122521E-2"/>
    <n v="1.3824783828911036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31.296350162892075"/>
    <n v="41.769578622486776"/>
  </r>
  <r>
    <n v="2812"/>
    <s v="City of Cocoa Beach"/>
    <x v="0"/>
    <x v="0"/>
    <s v="BR3-5, BR7"/>
    <n v="0.59"/>
    <n v="0.64"/>
    <n v="8.4894945124395105E-2"/>
    <n v="9.0921379452284032"/>
    <n v="1.3160362606647731"/>
    <n v="0.77187655192359572"/>
    <n v="0.11172482613085004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07.38601241977197"/>
    <n v="343.557653905954"/>
  </r>
  <r>
    <n v="2813"/>
    <s v="City of Cocoa Beach"/>
    <x v="0"/>
    <x v="0"/>
    <s v="BR3-5, BR7"/>
    <n v="0.59"/>
    <n v="0.64"/>
    <n v="7.4735006457388098E-3"/>
    <n v="9.0921379452284032"/>
    <n v="1.3160362606647731"/>
    <n v="6.7950098804810802E-2"/>
    <n v="9.8353978438938706E-3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22.043774795493725"/>
    <n v="30.24418408601867"/>
  </r>
  <r>
    <n v="2814"/>
    <s v="City of Cocoa Beach"/>
    <x v="0"/>
    <x v="0"/>
    <s v="BR3-5, BR7"/>
    <n v="0.59"/>
    <n v="0.64"/>
    <n v="5.1498322950027299E-2"/>
    <n v="9.0921379452284032"/>
    <n v="1.3160362606647731"/>
    <n v="0.46822985620956992"/>
    <n v="6.7773660365660793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2.450677899975645"/>
    <n v="208.40631897314739"/>
  </r>
  <r>
    <n v="2815"/>
    <s v="City of Cocoa Beach"/>
    <x v="0"/>
    <x v="0"/>
    <s v="BR3-5, BR7"/>
    <n v="0.59"/>
    <n v="0.64"/>
    <n v="0.103165423529961"/>
    <n v="9.1679297974106664"/>
    <n v="1.3484741990995999"/>
    <n v="0.94581336044282094"/>
    <n v="0.13911591186933517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17.17824363977387"/>
    <n v="417.49565678183797"/>
  </r>
  <r>
    <n v="2816"/>
    <s v="City of Cocoa Beach"/>
    <x v="0"/>
    <x v="0"/>
    <s v="BR3-5, BR7"/>
    <n v="0.59"/>
    <n v="0.64"/>
    <n v="2.4866731802648999E-2"/>
    <n v="9.1679297974106664"/>
    <n v="1.3484741990995999"/>
    <n v="0.22797645145772522"/>
    <n v="3.3532146251801655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4.93593596681292"/>
    <n v="100.6320932996486"/>
  </r>
  <r>
    <n v="2817"/>
    <s v="City of Cocoa Beach"/>
    <x v="0"/>
    <x v="0"/>
    <s v="BR3-5, BR7"/>
    <n v="0.59"/>
    <n v="0.64"/>
    <n v="9.1366740842447006E-3"/>
    <n v="9.1679297974106664"/>
    <n v="1.3484741990995999"/>
    <n v="8.3764386586176798E-2"/>
    <n v="1.2320569268185942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2.69781907458438"/>
    <n v="36.974808197201284"/>
  </r>
  <r>
    <n v="2818"/>
    <s v="City of Cocoa Beach"/>
    <x v="0"/>
    <x v="0"/>
    <s v="BR3-5, BR7"/>
    <n v="0.59"/>
    <n v="0.64"/>
    <n v="0.10591430355963501"/>
    <n v="9.1679297967276021"/>
    <n v="1.3484741989991309"/>
    <n v="0.97101489950403008"/>
    <n v="0.14282270565512961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17.89537015397377"/>
    <n v="428.61997958433085"/>
  </r>
  <r>
    <n v="2819"/>
    <s v="City of Cocoa Beach"/>
    <x v="0"/>
    <x v="0"/>
    <s v="BR3-5, BR7"/>
    <n v="0.59"/>
    <n v="0.64"/>
    <n v="5.5290271694410899E-2"/>
    <n v="9.1679297967276021"/>
    <n v="1.3484741989991309"/>
    <n v="0.50689732933635445"/>
    <n v="7.4557504835565058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3.764092786097017"/>
    <n v="223.75179110276781"/>
  </r>
  <r>
    <n v="2820"/>
    <s v="City of Cocoa Beach"/>
    <x v="0"/>
    <x v="0"/>
    <s v="BR3-5, BR7"/>
    <n v="0.59"/>
    <n v="0.64"/>
    <n v="4.8950758208091902E-2"/>
    <n v="9.1679297967276021"/>
    <n v="1.3484741989991309"/>
    <n v="0.44877711474837401"/>
    <n v="6.6008834465056856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7.220163666893697"/>
    <n v="198.09669023576612"/>
  </r>
  <r>
    <n v="2821"/>
    <s v="City of Cocoa Beach"/>
    <x v="0"/>
    <x v="0"/>
    <s v="BR3-5, BR7"/>
    <n v="0.59"/>
    <n v="0.64"/>
    <n v="4.1681735577833497E-3"/>
    <n v="9.1679297967276021"/>
    <n v="1.3484741989991309"/>
    <n v="3.8213522558334073E-2"/>
    <n v="5.6206744996212601E-3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7.570918601383802"/>
    <n v="16.867999931993399"/>
  </r>
  <r>
    <n v="2822"/>
    <s v="City of Cocoa Beach"/>
    <x v="0"/>
    <x v="0"/>
    <s v="BR3-5, BR7"/>
    <n v="0.59"/>
    <n v="0.64"/>
    <n v="6.0014151752468999E-2"/>
    <n v="9.1820781413646912"/>
    <n v="1.3505294205817959"/>
    <n v="0.55105463097888907"/>
    <n v="8.105087759296993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10.10319731560546"/>
    <n v="242.8686554543674"/>
  </r>
  <r>
    <n v="2823"/>
    <s v="FDOT District 5"/>
    <x v="0"/>
    <x v="0"/>
    <s v="BR3-5, BR7"/>
    <n v="0.59"/>
    <n v="0.64"/>
    <n v="1.7515601808855599E-2"/>
    <n v="9.0538569533620095"/>
    <n v="1.2996639316844676"/>
    <n v="0.15858375322942747"/>
    <n v="2.2764395912716839E-2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9.002326553499351"/>
    <n v="70.883125672368536"/>
  </r>
  <r>
    <n v="2824"/>
    <s v="FDOT District 5"/>
    <x v="0"/>
    <x v="0"/>
    <s v="BR3-5, BR7"/>
    <n v="0.59"/>
    <n v="0.64"/>
    <n v="3.61946841705265E-2"/>
    <n v="9.0553216233600704"/>
    <n v="1.3002902112958017"/>
    <n v="0.32775450622005708"/>
    <n v="4.7063593527878714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7.721394498011932"/>
    <n v="146.47469009223477"/>
  </r>
  <r>
    <n v="2825"/>
    <s v="FDOT District 5"/>
    <x v="0"/>
    <x v="0"/>
    <s v="BR3-5, BR7"/>
    <n v="0.59"/>
    <n v="0.64"/>
    <n v="6.5902741260973105E-2"/>
    <n v="9.0553216233600704"/>
    <n v="1.3002902112958017"/>
    <n v="0.59677051797919367"/>
    <n v="8.5692689359203267E-2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72.640063464284111"/>
    <n v="266.69893172573433"/>
  </r>
  <r>
    <n v="2826"/>
    <s v="FDOT District 5"/>
    <x v="0"/>
    <x v="0"/>
    <s v="BR3-5, BR7"/>
    <n v="0.59"/>
    <n v="0.64"/>
    <n v="1.7657572589493901E-2"/>
    <n v="9.0553216233600704"/>
    <n v="1.3002902112958017"/>
    <n v="0.1598949988856942"/>
    <n v="2.2959968793363983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40.672537548333231"/>
    <n v="71.457661037787645"/>
  </r>
  <r>
    <n v="2827"/>
    <s v="FDOT District 5"/>
    <x v="0"/>
    <x v="0"/>
    <s v="BR3-5, BR7"/>
    <n v="0.59"/>
    <n v="0.64"/>
    <n v="5.8853157877331801E-2"/>
    <n v="8.9655838478567613"/>
    <n v="1.2619402701629514"/>
    <n v="0.52765292166036992"/>
    <n v="7.4269169951662925E-2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71.705488223915268"/>
    <n v="238.17027993440121"/>
  </r>
  <r>
    <n v="2828"/>
    <s v="FDOT District 5"/>
    <x v="0"/>
    <x v="0"/>
    <s v="BR3-5, BR7"/>
    <n v="0.59"/>
    <n v="0.64"/>
    <n v="2.3211332939799201E-2"/>
    <n v="9.1467762742201941"/>
    <n v="1.3394177550118107"/>
    <n v="0.21230886942678101"/>
    <n v="3.108967145705754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3.286359441137108"/>
    <n v="93.932931779891163"/>
  </r>
  <r>
    <n v="2829"/>
    <s v="FDOT District 5"/>
    <x v="0"/>
    <x v="0"/>
    <s v="BR3-5, BR7"/>
    <n v="0.59"/>
    <n v="0.64"/>
    <n v="2.1106188258498401E-2"/>
    <n v="9.1467762742201941"/>
    <n v="1.3394177550118107"/>
    <n v="0.19305358200205802"/>
    <n v="2.8270003294054567E-2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5.802097549537244"/>
    <n v="85.413713506287905"/>
  </r>
  <r>
    <n v="2830"/>
    <s v="FDOT District 5"/>
    <x v="0"/>
    <x v="0"/>
    <s v="BR3-5, BR7"/>
    <n v="0.59"/>
    <n v="0.64"/>
    <n v="1.9209961447720001E-2"/>
    <n v="9.1467762742201941"/>
    <n v="1.3394177550118107"/>
    <n v="0.17570921959868993"/>
    <n v="2.5730163436168556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42.358278049601964"/>
    <n v="77.739955858762045"/>
  </r>
  <r>
    <n v="2831"/>
    <s v="FDOT District 5"/>
    <x v="0"/>
    <x v="0"/>
    <s v="BR3-5, BR7"/>
    <n v="0.59"/>
    <n v="0.64"/>
    <n v="4.8583785464639297E-2"/>
    <n v="9.0921379452284032"/>
    <n v="1.3160362606647731"/>
    <n v="0.44173047934588311"/>
    <n v="6.3938023351823456E-2"/>
    <x v="1"/>
    <s v="Residential, Medium Density-Two-five dwellingunits per acre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08.84215854240831"/>
    <n v="196.6116042320794"/>
  </r>
  <r>
    <n v="2832"/>
    <s v="FDOT District 5"/>
    <x v="0"/>
    <x v="0"/>
    <s v="BR3-5, BR7"/>
    <n v="0.59"/>
    <n v="0.64"/>
    <n v="9.2095125583895696E-2"/>
    <n v="9.0921379452284032"/>
    <n v="1.3160362606647731"/>
    <n v="0.83734158589191321"/>
    <n v="0.12120052469888276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14.52367762809196"/>
    <n v="372.69575044092301"/>
  </r>
  <r>
    <n v="2833"/>
    <s v="FDOT District 5"/>
    <x v="0"/>
    <x v="0"/>
    <s v="BR3-5, BR7"/>
    <n v="0.59"/>
    <n v="0.64"/>
    <n v="3.3017770465456897E-2"/>
    <n v="9.0921379452284032"/>
    <n v="1.3160362606647731"/>
    <n v="0.30020212371582233"/>
    <n v="4.3452583178847676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63.895220601670715"/>
    <n v="133.61817646146349"/>
  </r>
  <r>
    <n v="2834"/>
    <s v="FDOT District 5"/>
    <x v="0"/>
    <x v="0"/>
    <s v="BR3-5, BR7"/>
    <n v="0.59"/>
    <n v="0.64"/>
    <n v="3.0865637289990901E-2"/>
    <n v="9.0921379452284032"/>
    <n v="1.3160362606647731"/>
    <n v="0.28063463200798305"/>
    <n v="4.0620297882154807E-2"/>
    <x v="2"/>
    <s v="Fixed Single Family Unit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57.106154100068771"/>
    <n v="124.90880249846866"/>
  </r>
  <r>
    <n v="2835"/>
    <s v="FDOT District 5"/>
    <x v="0"/>
    <x v="0"/>
    <s v="BR3-5, BR7"/>
    <n v="0.59"/>
    <n v="0.64"/>
    <n v="7.2129294871700098E-2"/>
    <n v="9.0143298737518549"/>
    <n v="1.2827668160615198"/>
    <n v="0.65019725753462265"/>
    <n v="9.2525065927333242E-2"/>
    <x v="13"/>
    <s v="Roads and Highways"/>
    <s v="CB-31"/>
    <s v="W Gadsden/Banana Swale"/>
    <n v="1.9564133260100001"/>
    <x v="24"/>
    <s v="W Gadsden/Banana Swale"/>
    <s v="City of Cocoa Beach"/>
    <s v="Not provided"/>
    <s v="W Gadsden/ Banana Swale"/>
    <s v="Not provided."/>
    <x v="1"/>
    <x v="2"/>
    <s v="N/A"/>
    <m/>
    <m/>
    <s v="N/A"/>
    <s v="N/A"/>
    <s v="N/A"/>
    <s v="N/A"/>
    <s v="N/A"/>
    <s v="N/A"/>
    <s v="N/A"/>
    <s v="Structural"/>
    <s v="2013"/>
    <s v="Banana River Lagoon"/>
    <s v="N/A"/>
    <s v="N/A"/>
    <s v="N/A"/>
    <s v="50% of Wet Detention Effciency Calculation in Table 5 and TA"/>
    <s v="cancelled"/>
    <n v="111.8484909345662"/>
    <n v="291.89690019472278"/>
  </r>
  <r>
    <n v="2836"/>
    <s v="City of Cocoa Beach"/>
    <x v="0"/>
    <x v="0"/>
    <s v="BR3-5, BR7"/>
    <n v="0.59"/>
    <n v="0.64"/>
    <n v="1.01993085650295E-2"/>
    <n v="8.9471193945755978"/>
    <n v="1.2560851798364063"/>
    <n v="9.125443147343644E-2"/>
    <n v="1.2811200333112078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7.327538372724447"/>
    <n v="41.275137370429107"/>
  </r>
  <r>
    <n v="2837"/>
    <s v="City of Cocoa Beach"/>
    <x v="0"/>
    <x v="0"/>
    <s v="BR3-5, BR7"/>
    <n v="0.59"/>
    <n v="0.64"/>
    <n v="9.5730898674812395E-2"/>
    <n v="9.160555787667878"/>
    <n v="1.3474014207192204"/>
    <n v="0.87694823791419985"/>
    <n v="0.12898794888116996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6.28398557245718"/>
    <n v="387.40920212428819"/>
  </r>
  <r>
    <n v="2838"/>
    <s v="City of Cocoa Beach"/>
    <x v="0"/>
    <x v="0"/>
    <s v="BR3-5, BR7"/>
    <n v="0.59"/>
    <n v="0.64"/>
    <n v="6.3413890895207506E-2"/>
    <n v="9.160555787667878"/>
    <n v="1.3474014207192204"/>
    <n v="0.58090648525863242"/>
    <n v="8.5443966685536235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4.192709998874207"/>
    <n v="256.62691163864355"/>
  </r>
  <r>
    <n v="2839"/>
    <s v="City of Cocoa Beach"/>
    <x v="0"/>
    <x v="0"/>
    <s v="BR3-5, BR7"/>
    <n v="0.59"/>
    <n v="0.64"/>
    <n v="0.11646244855469"/>
    <n v="9.160555787667878"/>
    <n v="1.3474014207192204"/>
    <n v="1.0668607571536379"/>
    <n v="0.1569216686430284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7.125905796604485"/>
    <n v="471.30680790197584"/>
  </r>
  <r>
    <n v="2840"/>
    <s v="City of Cocoa Beach"/>
    <x v="0"/>
    <x v="0"/>
    <s v="BR3-5, BR7"/>
    <n v="0.59"/>
    <n v="0.64"/>
    <n v="3.7086791895033902E-2"/>
    <n v="9.160555787667878"/>
    <n v="1.3474014207192204"/>
    <n v="0.33973562614008695"/>
    <n v="4.9970796089286749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2.822567666853573"/>
    <n v="150.0849219666303"/>
  </r>
  <r>
    <n v="2841"/>
    <s v="City of Cocoa Beach"/>
    <x v="0"/>
    <x v="0"/>
    <s v="BR3-5, BR7"/>
    <n v="0.59"/>
    <n v="0.64"/>
    <n v="8.8770888033770104E-2"/>
    <n v="9.1605557883503934"/>
    <n v="1.3474014208196097"/>
    <n v="0.81319067221475738"/>
    <n v="0.11961002066412033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5.09753103375343"/>
    <n v="359.24303836161386"/>
  </r>
  <r>
    <n v="2842"/>
    <s v="City of Cocoa Beach"/>
    <x v="0"/>
    <x v="0"/>
    <s v="BR3-5, BR7"/>
    <n v="0.59"/>
    <n v="0.64"/>
    <n v="3.5032345247939502E-2"/>
    <n v="9.1605557883503934"/>
    <n v="1.3474014208196097"/>
    <n v="0.32091575304050163"/>
    <n v="4.7202631761716789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508761302947718"/>
    <n v="141.77087135835791"/>
  </r>
  <r>
    <n v="2843"/>
    <s v="City of Cocoa Beach"/>
    <x v="0"/>
    <x v="0"/>
    <s v="BR3-5, BR7"/>
    <n v="0.59"/>
    <n v="0.64"/>
    <n v="7.89379084297194E-2"/>
    <n v="9.1605557883503934"/>
    <n v="1.3474014208196097"/>
    <n v="0.72311511398613937"/>
    <n v="0.10636104997473217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6.606640025119191"/>
    <n v="319.45038169963317"/>
  </r>
  <r>
    <n v="2844"/>
    <s v="City of Cocoa Beach"/>
    <x v="0"/>
    <x v="0"/>
    <s v="BR3-5, BR7"/>
    <n v="0.59"/>
    <n v="0.64"/>
    <n v="3.5416979196670903E-2"/>
    <n v="9.1605557883503934"/>
    <n v="1.3474014208196097"/>
    <n v="0.32443921378594909"/>
    <n v="4.7720888090732931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844188967689639"/>
    <n v="143.32742972405464"/>
  </r>
  <r>
    <n v="2845"/>
    <s v="City of Cocoa Beach"/>
    <x v="0"/>
    <x v="0"/>
    <s v="BR3-5, BR7"/>
    <n v="0.59"/>
    <n v="0.64"/>
    <n v="5.6728255051536898E-2"/>
    <n v="9.1751705456820414"/>
    <n v="1.3495244185545339"/>
    <n v="0.52049141485679984"/>
    <n v="7.6556165414038632E-2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0.959988752959021"/>
    <n v="229.57110328685738"/>
  </r>
  <r>
    <n v="2846"/>
    <s v="City of Cocoa Beach"/>
    <x v="0"/>
    <x v="0"/>
    <s v="BR3-5, BR7"/>
    <n v="0.59"/>
    <n v="0.64"/>
    <n v="3.5006041037848899E-2"/>
    <n v="9.1751705456820414"/>
    <n v="1.3495244185545339"/>
    <n v="0.32118639665140802"/>
    <n v="4.7241507177499184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2.595575337858705"/>
    <n v="141.66442199681671"/>
  </r>
  <r>
    <n v="2847"/>
    <s v="City of Cocoa Beach"/>
    <x v="0"/>
    <x v="0"/>
    <s v="BR3-5, BR7"/>
    <n v="0.59"/>
    <n v="0.64"/>
    <n v="4.0082119002741896E-3"/>
    <n v="9.1751705456820414"/>
    <n v="1.3495244185545339"/>
    <n v="3.6776027768247989E-2"/>
    <n v="5.4091798341608889E-3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509186197048844"/>
    <n v="16.220658070964735"/>
  </r>
  <r>
    <n v="2848"/>
    <s v="City of Cocoa Beach"/>
    <x v="0"/>
    <x v="0"/>
    <s v="BR3-5, BR7"/>
    <n v="0.59"/>
    <n v="0.64"/>
    <n v="1.9756365617518999E-2"/>
    <n v="9.1605557883503934"/>
    <n v="1.3474014208196097"/>
    <n v="0.18097928941433036"/>
    <n v="2.6619755103276785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0.953104742003617"/>
    <n v="79.951175082539436"/>
  </r>
  <r>
    <n v="2849"/>
    <s v="City of Cocoa Beach"/>
    <x v="0"/>
    <x v="0"/>
    <s v="BR3-5, BR7"/>
    <n v="0.59"/>
    <n v="0.64"/>
    <n v="2.31398294779585E-2"/>
    <n v="9.1605557883503934"/>
    <n v="1.3474014208196097"/>
    <n v="0.21197369886575379"/>
    <n v="3.1178639116124771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9.031552843701355"/>
    <n v="93.643567536117189"/>
  </r>
  <r>
    <n v="2850"/>
    <s v="City of Cocoa Beach"/>
    <x v="0"/>
    <x v="0"/>
    <s v="BR3-5, BR7"/>
    <n v="0.59"/>
    <n v="0.64"/>
    <n v="4.1271055769872E-3"/>
    <n v="9.1605557883503934"/>
    <n v="1.3474014208196097"/>
    <n v="3.7806580882403289E-2"/>
    <n v="5.5608679183050879E-3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675015859944537"/>
    <n v="16.701803710153523"/>
  </r>
  <r>
    <n v="2851"/>
    <s v="City of Cocoa Beach"/>
    <x v="0"/>
    <x v="0"/>
    <s v="BR3-5, BR7"/>
    <n v="0.59"/>
    <n v="0.64"/>
    <n v="0.10218738441877701"/>
    <n v="9.1605557883503934"/>
    <n v="1.3474014208196097"/>
    <n v="0.93609323583381454"/>
    <n v="0.13768742695569977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7.32922650800394"/>
    <n v="413.53767292338637"/>
  </r>
  <r>
    <n v="2852"/>
    <s v="City of Cocoa Beach"/>
    <x v="0"/>
    <x v="0"/>
    <s v="BR3-5, BR7"/>
    <n v="0.59"/>
    <n v="0.64"/>
    <n v="7.2457572698945399E-2"/>
    <n v="9.1605557883503934"/>
    <n v="1.3474014208196097"/>
    <n v="0.66375163699714368"/>
    <n v="9.7629436403699185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8.8216008241222"/>
    <n v="293.22539342824217"/>
  </r>
  <r>
    <n v="2853"/>
    <s v="City of Cocoa Beach"/>
    <x v="0"/>
    <x v="0"/>
    <s v="BR3-5, BR7"/>
    <n v="0.59"/>
    <n v="0.64"/>
    <n v="9.02932841401171E-2"/>
    <n v="9.1605557883503934"/>
    <n v="1.3474014208196097"/>
    <n v="0.8271366666789165"/>
    <n v="0.12166129934086251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9.505757147225353"/>
    <n v="365.40395682202097"/>
  </r>
  <r>
    <n v="2854"/>
    <s v="City of Cocoa Beach"/>
    <x v="0"/>
    <x v="0"/>
    <s v="BR3-5, BR7"/>
    <n v="0.59"/>
    <n v="0.64"/>
    <n v="1.9445868977921599E-2"/>
    <n v="9.1605557883503934"/>
    <n v="1.3474014208196097"/>
    <n v="0.17813496762520306"/>
    <n v="2.6201391489923533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408657824693542"/>
    <n v="78.694639762450777"/>
  </r>
  <r>
    <n v="2855"/>
    <s v="City of Cocoa Beach"/>
    <x v="0"/>
    <x v="0"/>
    <s v="BR3-5, BR7"/>
    <n v="0.59"/>
    <n v="0.64"/>
    <n v="5.1260234882182501E-3"/>
    <n v="9.160555787667878"/>
    <n v="1.3474014207192204"/>
    <n v="4.6957224132719175E-2"/>
    <n v="6.9068113306653646E-3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534724074914692"/>
    <n v="20.74428107466926"/>
  </r>
  <r>
    <n v="2856"/>
    <s v="City of Cocoa Beach"/>
    <x v="0"/>
    <x v="0"/>
    <s v="BR3-5, BR7"/>
    <n v="0.59"/>
    <n v="0.64"/>
    <n v="2.6794198344916799E-3"/>
    <n v="9.160555787667878"/>
    <n v="1.3474014207192204"/>
    <n v="2.4544974872444867E-2"/>
    <n v="3.6102540916973479E-3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3.52201909307017"/>
    <n v="10.843227365518612"/>
  </r>
  <r>
    <n v="2857"/>
    <s v="City of Cocoa Beach"/>
    <x v="0"/>
    <x v="0"/>
    <s v="BR3-5, BR7"/>
    <n v="0.59"/>
    <n v="0.64"/>
    <n v="1.75153548173544E-2"/>
    <n v="8.9587466605989086"/>
    <n v="1.2610535054591856"/>
    <n v="0.15691562647917873"/>
    <n v="2.2087799591786198E-2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4.668931066113032"/>
    <n v="70.882126133225455"/>
  </r>
  <r>
    <n v="2858"/>
    <s v="City of Cocoa Beach"/>
    <x v="0"/>
    <x v="0"/>
    <s v="BR3-5, BR7"/>
    <n v="0.59"/>
    <n v="0.64"/>
    <n v="2.0510129597742999E-2"/>
    <n v="8.9587466605989086"/>
    <n v="1.2610535054591856"/>
    <n v="0.18374505504223093"/>
    <n v="2.5864370826656005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36.599037566621156"/>
    <n v="83.001549686882541"/>
  </r>
  <r>
    <n v="2859"/>
    <s v="FDOT District 5"/>
    <x v="0"/>
    <x v="0"/>
    <s v="BR3-5, BR7"/>
    <n v="0.59"/>
    <n v="0.64"/>
    <n v="9.6692708033956597E-4"/>
    <n v="8.9471193945755978"/>
    <n v="1.2560851798364063"/>
    <n v="8.6512120336464885E-3"/>
    <n v="1.2145427755970151E-3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.273290359033178"/>
    <n v="3.9130150650646547"/>
  </r>
  <r>
    <n v="2860"/>
    <s v="FDOT District 5"/>
    <x v="0"/>
    <x v="0"/>
    <s v="BR3-5, BR7"/>
    <n v="0.59"/>
    <n v="0.64"/>
    <n v="2.6526597982232399E-2"/>
    <n v="8.9587466605989086"/>
    <n v="1.2610535054591856"/>
    <n v="0.23764507109037425"/>
    <n v="3.3451459373400723E-2"/>
    <x v="1"/>
    <s v="Residential, Medium Density-Two-five dwellingunits per acre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764788337003942"/>
    <n v="107.34933340882024"/>
  </r>
  <r>
    <n v="2861"/>
    <s v="FDOT District 5"/>
    <x v="0"/>
    <x v="0"/>
    <s v="BR3-5, BR7"/>
    <n v="0.59"/>
    <n v="0.64"/>
    <n v="4.00258994313337E-3"/>
    <n v="8.9587466605989086"/>
    <n v="1.2610535054591856"/>
    <n v="3.5858189286792852E-2"/>
    <n v="5.0474800787040182E-3"/>
    <x v="13"/>
    <s v="Roads and Highway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0.646599483895614"/>
    <n v="16.197906817602949"/>
  </r>
  <r>
    <n v="2862"/>
    <s v="FDOT District 5"/>
    <x v="0"/>
    <x v="0"/>
    <s v="BR3-5, BR7"/>
    <n v="0.59"/>
    <n v="0.64"/>
    <n v="1.3374344185922E-2"/>
    <n v="8.9587466605989086"/>
    <n v="1.2610535054591856"/>
    <n v="0.11981736131332914"/>
    <n v="1.6865763618874617E-2"/>
    <x v="2"/>
    <s v="Fixed Single Family Units"/>
    <s v="CB-32"/>
    <s v="W Pasco/Banana Swale"/>
    <n v="1.0789026258700001"/>
    <x v="25"/>
    <s v="W Pasco/Banana Swale"/>
    <s v="City of Cocoa Beach"/>
    <s v="Not provided"/>
    <s v="W Pasco/ Banana Swale"/>
    <s v="Not provided."/>
    <x v="1"/>
    <x v="1"/>
    <s v="2013"/>
    <n v="2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9.476428200440989"/>
    <n v="54.124050664186356"/>
  </r>
  <r>
    <n v="2863"/>
    <s v="City of Cocoa Beach"/>
    <x v="0"/>
    <x v="0"/>
    <s v="BR3-5, BR7"/>
    <n v="0.59"/>
    <n v="0.64"/>
    <n v="2.2618234863437899E-3"/>
    <n v="9.160555787667878"/>
    <n v="1.3474014207192204"/>
    <n v="2.0719560228509744E-2"/>
    <n v="3.0475841789157228E-3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1.31905032870695"/>
    <n v="9.1532749020455224"/>
  </r>
  <r>
    <n v="2864"/>
    <s v="City of Cocoa Beach"/>
    <x v="0"/>
    <x v="0"/>
    <s v="BR3-5, BR7"/>
    <n v="0.59"/>
    <n v="0.64"/>
    <n v="4.5590511858864102E-3"/>
    <n v="9.160555787667878"/>
    <n v="1.3474014207192204"/>
    <n v="4.1763442727145855E-2"/>
    <n v="6.1428720449949953E-3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508121000391597"/>
    <n v="18.449825571654735"/>
  </r>
  <r>
    <n v="2865"/>
    <s v="City of Cocoa Beach"/>
    <x v="0"/>
    <x v="0"/>
    <s v="BR3-5, BR7"/>
    <n v="0.59"/>
    <n v="0.64"/>
    <n v="9.3726011251018995E-2"/>
    <n v="9.1849131389234611"/>
    <n v="1.3509396707455501"/>
    <n v="0.8608652721983725"/>
    <n v="0.12661818677974532"/>
    <x v="1"/>
    <s v="Residential, Medium Density-Two-five dwellingunits per acre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1.139264216022468"/>
    <n v="379.29571057712081"/>
  </r>
  <r>
    <n v="2866"/>
    <s v="City of Cocoa Beach"/>
    <x v="0"/>
    <x v="0"/>
    <s v="BR3-5, BR7"/>
    <n v="0.59"/>
    <n v="0.64"/>
    <n v="3.1066705635656897E-4"/>
    <n v="9.1849131389234611"/>
    <n v="1.3509396707455501"/>
    <n v="2.8534499277601258E-3"/>
    <n v="4.1969245082583255E-4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.7639572665298253"/>
    <n v="1.2572249722446835"/>
  </r>
  <r>
    <n v="2867"/>
    <s v="City of Cocoa Beach"/>
    <x v="0"/>
    <x v="0"/>
    <s v="BR3-5, BR7"/>
    <n v="0.59"/>
    <n v="0.64"/>
    <n v="0.102751436786199"/>
    <n v="9.1849131389234611"/>
    <n v="1.3509396707455501"/>
    <n v="0.94376302178082261"/>
    <n v="0.13881099218057988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0.422287281917079"/>
    <n v="415.82031186905687"/>
  </r>
  <r>
    <n v="2868"/>
    <s v="City of Cocoa Beach"/>
    <x v="0"/>
    <x v="0"/>
    <s v="BR3-5, BR7"/>
    <n v="0.59"/>
    <n v="0.64"/>
    <n v="1.9425674126649899E-3"/>
    <n v="9.1849131389234611"/>
    <n v="1.3509396707455501"/>
    <n v="1.7842312951831221E-2"/>
    <n v="2.6242913808666767E-3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4.545141923385906"/>
    <n v="7.8612914098882749"/>
  </r>
  <r>
    <n v="2869"/>
    <s v="City of Cocoa Beach"/>
    <x v="0"/>
    <x v="0"/>
    <s v="BR3-5, BR7"/>
    <n v="0.59"/>
    <n v="0.64"/>
    <n v="8.1864349616998597E-3"/>
    <n v="9.1751705456820414"/>
    <n v="1.3495244185545339"/>
    <n v="7.5111936934730242E-2"/>
    <n v="1.1047793881722511E-2"/>
    <x v="1"/>
    <s v="Residential, Medium Density-Two-five dwellingunits per acre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0.125219742865362"/>
    <n v="33.129326901314975"/>
  </r>
  <r>
    <n v="2870"/>
    <s v="City of Cocoa Beach"/>
    <x v="0"/>
    <x v="0"/>
    <s v="BR3-5, BR7"/>
    <n v="0.59"/>
    <n v="0.64"/>
    <n v="0.13633064711375401"/>
    <n v="9.1751705456820414"/>
    <n v="1.3495244185545339"/>
    <n v="1.2508569378718881"/>
    <n v="0.18398153727735223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4.48860136696311"/>
    <n v="551.7105548422436"/>
  </r>
  <r>
    <n v="2871"/>
    <s v="City of Cocoa Beach"/>
    <x v="0"/>
    <x v="0"/>
    <s v="BR3-5, BR7"/>
    <n v="0.59"/>
    <n v="0.64"/>
    <n v="0.15266801970972499"/>
    <n v="9.1751705456820414"/>
    <n v="1.3495244185545339"/>
    <n v="1.400755117708274"/>
    <n v="0.20602922053063874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9.108857017300522"/>
    <n v="617.82555605739128"/>
  </r>
  <r>
    <n v="2872"/>
    <s v="City of Cocoa Beach"/>
    <x v="0"/>
    <x v="0"/>
    <s v="BR3-5, BR7"/>
    <n v="0.59"/>
    <n v="0.64"/>
    <n v="4.5166174731602997E-2"/>
    <n v="9.1751705456820414"/>
    <n v="1.3495244185545339"/>
    <n v="0.41440735605853229"/>
    <n v="6.0952855692999013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0.248967868070388"/>
    <n v="182.78102428782825"/>
  </r>
  <r>
    <n v="2873"/>
    <s v="City of Cocoa Beach"/>
    <x v="0"/>
    <x v="0"/>
    <s v="BR3-5, BR7"/>
    <n v="0.59"/>
    <n v="0.64"/>
    <n v="3.5881855499357199E-2"/>
    <n v="9.1751705456820414"/>
    <n v="1.3495244185545339"/>
    <n v="0.32922214370212133"/>
    <n v="4.8423440179427825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3.129501908613307"/>
    <n v="145.20871737520224"/>
  </r>
  <r>
    <n v="2874"/>
    <s v="City of Cocoa Beach"/>
    <x v="0"/>
    <x v="0"/>
    <s v="BR3-5, BR7"/>
    <n v="0.59"/>
    <n v="0.64"/>
    <n v="0.102621303554845"/>
    <n v="9.1849131389234611"/>
    <n v="1.3509396707455501"/>
    <n v="0.94256775935434878"/>
    <n v="0.13863519003586144"/>
    <x v="1"/>
    <s v="Residential, Medium Density-Two-five dwellingunits per acre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85329421338336"/>
    <n v="415.29368136598401"/>
  </r>
  <r>
    <n v="2875"/>
    <s v="City of Cocoa Beach"/>
    <x v="0"/>
    <x v="0"/>
    <s v="BR3-5, BR7"/>
    <n v="0.59"/>
    <n v="0.64"/>
    <n v="1.24407123103103E-3"/>
    <n v="9.1849131389234611"/>
    <n v="1.3509396707455501"/>
    <n v="1.1426686195653592E-2"/>
    <n v="1.6806651792330709E-3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9.642236722887638"/>
    <n v="5.0345776512209941"/>
  </r>
  <r>
    <n v="2876"/>
    <s v="City of Cocoa Beach"/>
    <x v="0"/>
    <x v="0"/>
    <s v="BR3-5, BR7"/>
    <n v="0.59"/>
    <n v="0.64"/>
    <n v="0.112582963005413"/>
    <n v="9.1849131389234611"/>
    <n v="1.3509396707455501"/>
    <n v="1.0340647361273518"/>
    <n v="0.15209279097409109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4.602046167865325"/>
    <n v="455.60708689127625"/>
  </r>
  <r>
    <n v="2877"/>
    <s v="City of Cocoa Beach"/>
    <x v="0"/>
    <x v="0"/>
    <s v="BR3-5, BR7"/>
    <n v="0.59"/>
    <n v="0.64"/>
    <n v="8.1003522772823605E-2"/>
    <n v="9.1849131389234611"/>
    <n v="1.3509396707455501"/>
    <n v="0.74401032061519334"/>
    <n v="0.109430872383948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107284268597937"/>
    <n v="327.80962637022583"/>
  </r>
  <r>
    <n v="2878"/>
    <s v="City of Cocoa Beach"/>
    <x v="0"/>
    <x v="0"/>
    <s v="BR3-5, BR7"/>
    <n v="0.59"/>
    <n v="0.64"/>
    <n v="8.6438122017008095E-2"/>
    <n v="9.1751705456820414"/>
    <n v="1.3495244185545339"/>
    <n v="0.79308451115452305"/>
    <n v="0.1166503563559487"/>
    <x v="1"/>
    <s v="Residential, Medium Density-Two-five dwellingunits per acre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27.91494884761569"/>
    <n v="349.80266922472424"/>
  </r>
  <r>
    <n v="2879"/>
    <s v="City of Cocoa Beach"/>
    <x v="0"/>
    <x v="0"/>
    <s v="BR3-5, BR7"/>
    <n v="0.59"/>
    <n v="0.64"/>
    <n v="0.100701718957911"/>
    <n v="9.1751705456820414"/>
    <n v="1.3495244185545339"/>
    <n v="0.9239554456821758"/>
    <n v="0.1358994287241169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2.13102795340231"/>
    <n v="407.52539811154202"/>
  </r>
  <r>
    <n v="2880"/>
    <s v="City of Cocoa Beach"/>
    <x v="0"/>
    <x v="0"/>
    <s v="BR3-5, BR7"/>
    <n v="0.59"/>
    <n v="0.64"/>
    <n v="0.19428869816573899"/>
    <n v="9.1751705456820414"/>
    <n v="1.3495244185545339"/>
    <n v="1.7826319407691968"/>
    <n v="0.26219734242383624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10.6457713211781"/>
    <n v="786.25846597175564"/>
  </r>
  <r>
    <n v="2881"/>
    <s v="City of Cocoa Beach"/>
    <x v="0"/>
    <x v="0"/>
    <s v="BR3-5, BR7"/>
    <n v="0.59"/>
    <n v="0.64"/>
    <n v="2.45138501761413E-2"/>
    <n v="9.1605557883503934"/>
    <n v="1.3474014208196097"/>
    <n v="0.22456049212580551"/>
    <n v="3.3029996557091823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8.306938341766013"/>
    <n v="99.20403202306872"/>
  </r>
  <r>
    <n v="2882"/>
    <s v="City of Cocoa Beach"/>
    <x v="0"/>
    <x v="0"/>
    <s v="BR3-5, BR7"/>
    <n v="0.59"/>
    <n v="0.64"/>
    <n v="6.8218120210450595E-2"/>
    <n v="9.1605557883503934"/>
    <n v="1.3474014208196097"/>
    <n v="0.62491589596422614"/>
    <n v="9.1917192097204059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4.668777347300136"/>
    <n v="276.06893789771738"/>
  </r>
  <r>
    <n v="2883"/>
    <s v="City of Cocoa Beach"/>
    <x v="0"/>
    <x v="0"/>
    <s v="BR3-5, BR7"/>
    <n v="0.59"/>
    <n v="0.64"/>
    <n v="2.3249659621027399E-2"/>
    <n v="9.1605557883503934"/>
    <n v="1.3474014208196097"/>
    <n v="0.21297980401857894"/>
    <n v="3.1326624406944621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215827714273715"/>
    <n v="94.088034355968773"/>
  </r>
  <r>
    <n v="2884"/>
    <s v="City of Cocoa Beach"/>
    <x v="0"/>
    <x v="0"/>
    <s v="BR3-5, BR7"/>
    <n v="0.59"/>
    <n v="0.64"/>
    <n v="7.2311154888049498E-2"/>
    <n v="9.160555787667878"/>
    <n v="1.3474014207192204"/>
    <n v="0.6624103684226702"/>
    <n v="9.7432152830005489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748859322747649"/>
    <n v="292.63286156986447"/>
  </r>
  <r>
    <n v="2885"/>
    <s v="City of Cocoa Beach"/>
    <x v="0"/>
    <x v="0"/>
    <s v="BR3-5, BR7"/>
    <n v="0.59"/>
    <n v="0.64"/>
    <n v="0.15053672230881099"/>
    <n v="9.160555787667878"/>
    <n v="1.3474014207192204"/>
    <n v="1.3790000428025306"/>
    <n v="0.20283339350930668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8.487832910658753"/>
    <n v="609.2005014824565"/>
  </r>
  <r>
    <n v="2886"/>
    <s v="City of Cocoa Beach"/>
    <x v="0"/>
    <x v="0"/>
    <s v="BR3-5, BR7"/>
    <n v="0.59"/>
    <n v="0.64"/>
    <n v="2.1355947106754401E-2"/>
    <n v="9.160555787667878"/>
    <n v="1.3474014207192204"/>
    <n v="0.1956323448699081"/>
    <n v="2.8775033472445404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4.965383025970262"/>
    <n v="86.424451705403698"/>
  </r>
  <r>
    <n v="2887"/>
    <s v="City of Cocoa Beach"/>
    <x v="0"/>
    <x v="0"/>
    <s v="BR3-5, BR7"/>
    <n v="0.59"/>
    <n v="0.64"/>
    <n v="3.9427796792236902E-2"/>
    <n v="9.160555787667878"/>
    <n v="1.3474014207192204"/>
    <n v="0.36118053210011875"/>
    <n v="5.3125069413688726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1.778237179318396"/>
    <n v="159.55863266974598"/>
  </r>
  <r>
    <n v="2888"/>
    <s v="City of Cocoa Beach"/>
    <x v="0"/>
    <x v="0"/>
    <s v="BR3-5, BR7"/>
    <n v="0.59"/>
    <n v="0.64"/>
    <n v="0.10358593437777899"/>
    <n v="9.160555787667878"/>
    <n v="1.3474014207192204"/>
    <n v="0.94890473068534842"/>
    <n v="0.13957183514714736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88.104479395460658"/>
    <n v="419.19740380701927"/>
  </r>
  <r>
    <n v="2889"/>
    <s v="City of Cocoa Beach"/>
    <x v="0"/>
    <x v="0"/>
    <s v="BR3-5, BR7"/>
    <n v="0.59"/>
    <n v="0.64"/>
    <n v="2.3915957336351899E-2"/>
    <n v="9.160555787667878"/>
    <n v="1.3474014207192204"/>
    <n v="0.21908346139513643"/>
    <n v="3.222439489286081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44.33161960060572"/>
    <n v="96.784445544460198"/>
  </r>
  <r>
    <n v="2890"/>
    <s v="City of Cocoa Beach"/>
    <x v="0"/>
    <x v="0"/>
    <s v="BR3-5, BR7"/>
    <n v="0.59"/>
    <n v="0.64"/>
    <n v="0.15729400561586901"/>
    <n v="9.1605557883503934"/>
    <n v="1.3474014208196097"/>
    <n v="1.4409005136172681"/>
    <n v="0.21193816665322956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100.41169641725364"/>
    <n v="636.54625683160191"/>
  </r>
  <r>
    <n v="2891"/>
    <s v="City of Cocoa Beach"/>
    <x v="0"/>
    <x v="0"/>
    <s v="BR3-5, BR7"/>
    <n v="0.59"/>
    <n v="0.64"/>
    <n v="1.3370623253507199E-2"/>
    <n v="9.1605557883503934"/>
    <n v="1.3474014208196097"/>
    <n v="0.12248234023876775"/>
    <n v="1.8015596769019312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51.933352974484393"/>
    <n v="54.1089925849464"/>
  </r>
  <r>
    <n v="2892"/>
    <s v="City of Cocoa Beach"/>
    <x v="0"/>
    <x v="0"/>
    <s v="BR3-5, BR7"/>
    <n v="0.59"/>
    <n v="0.64"/>
    <n v="0.133820444797044"/>
    <n v="9.1605557883503934"/>
    <n v="1.3474014208196097"/>
    <n v="1.2258696501851856"/>
    <n v="0.18030985745424921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93.415346545029081"/>
    <n v="541.55212647534086"/>
  </r>
  <r>
    <n v="2893"/>
    <s v="City of Cocoa Beach"/>
    <x v="0"/>
    <x v="0"/>
    <s v="BR3-5, BR7"/>
    <n v="0.59"/>
    <n v="0.64"/>
    <n v="7.1645394364017803E-2"/>
    <n v="9.1605557883503934"/>
    <n v="1.3474014208196097"/>
    <n v="0.65631163204994991"/>
    <n v="9.6535106161258849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69.062894020073102"/>
    <n v="289.93862431740604"/>
  </r>
  <r>
    <n v="2894"/>
    <s v="City of Cocoa Beach"/>
    <x v="0"/>
    <x v="0"/>
    <s v="BR3-5, BR7"/>
    <n v="0.59"/>
    <n v="0.64"/>
    <n v="7.5668219844365101E-2"/>
    <n v="9.1605557883503934"/>
    <n v="1.3474014208196097"/>
    <n v="0.69316294928946887"/>
    <n v="0.1019554669291881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75.583114356850913"/>
    <n v="306.21842144874404"/>
  </r>
  <r>
    <n v="2895"/>
    <s v="City of Cocoa Beach"/>
    <x v="0"/>
    <x v="0"/>
    <s v="BR3-5, BR7"/>
    <n v="0.59"/>
    <n v="0.64"/>
    <n v="1.06080727994939E-2"/>
    <n v="9.1605557883503934"/>
    <n v="1.3474014208196097"/>
    <n v="9.717584268664621E-2"/>
    <n v="1.4293332362195935E-2"/>
    <x v="2"/>
    <s v="Fixed Single Family Units"/>
    <s v="CB-33"/>
    <s v="W Pasco/Banana Swale"/>
    <n v="2.2521866900699998"/>
    <x v="26"/>
    <s v="W Pasco/Banana Swale"/>
    <s v="City of Cocoa Beach"/>
    <s v="Not provided"/>
    <s v="W Pasco/ Banana Swale"/>
    <s v="Not provided."/>
    <x v="1"/>
    <x v="1"/>
    <s v="2013"/>
    <n v="3"/>
    <n v="0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50% of Wet Detention Effciency Calculation in Table 5 and TA"/>
    <s v="yes"/>
    <n v="28.648934137882307"/>
    <n v="42.929347537918538"/>
  </r>
  <r>
    <n v="2896"/>
    <s v="City of Cocoa Beach"/>
    <x v="0"/>
    <x v="0"/>
    <s v="BR3-5, BR7"/>
    <n v="0.59"/>
    <n v="0.64"/>
    <n v="5.1804359580920301E-4"/>
    <n v="6.6479893454949268"/>
    <n v="0.9230395177399553"/>
    <n v="3.4439483054414621E-3"/>
    <n v="4.7817471084399905E-4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6.866379205653693"/>
    <n v="2.0964480527836615"/>
  </r>
  <r>
    <n v="2897"/>
    <s v="City of Cocoa Beach"/>
    <x v="0"/>
    <x v="0"/>
    <s v="BR3-5, BR7"/>
    <n v="0.59"/>
    <n v="0.64"/>
    <n v="1.48415666671072E-2"/>
    <n v="4.636632551450484"/>
    <n v="0.68622612323790311"/>
    <n v="6.8814891123231706E-2"/>
    <n v="1.018467075674586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1.944447874193017"/>
    <n v="60.061689385260507"/>
  </r>
  <r>
    <n v="2898"/>
    <s v="City of Cocoa Beach"/>
    <x v="0"/>
    <x v="0"/>
    <s v="BR3-5, BR7"/>
    <n v="0.59"/>
    <n v="0.64"/>
    <n v="4.3439149138274402E-2"/>
    <n v="4.636632551450484"/>
    <n v="0.68622612323790311"/>
    <n v="0.20141137290183533"/>
    <n v="2.9809078909911142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71.775564120432534"/>
    <n v="175.79199967381737"/>
  </r>
  <r>
    <n v="2899"/>
    <s v="City of Cocoa Beach"/>
    <x v="0"/>
    <x v="0"/>
    <s v="BR3-5, BR7"/>
    <n v="0.59"/>
    <n v="0.64"/>
    <n v="4.2287241560026098E-3"/>
    <n v="4.636632551450484"/>
    <n v="0.68622612323790311"/>
    <n v="1.9607040072826674E-2"/>
    <n v="2.9018609838161449E-3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8.833357604298971"/>
    <n v="17.113039509277179"/>
  </r>
  <r>
    <n v="2900"/>
    <s v="City of Cocoa Beach"/>
    <x v="0"/>
    <x v="0"/>
    <s v="BR3-5, BR7"/>
    <n v="0.59"/>
    <n v="0.64"/>
    <n v="0.184206772758644"/>
    <n v="9.2388239347589138"/>
    <n v="1.3587215360876188"/>
    <n v="1.7018539411072564"/>
    <n v="0.25028570924036769"/>
    <x v="1"/>
    <s v="Residential, Medium Density-Two-five dwellingunits per acre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29.84779106588505"/>
    <n v="745.45836138789412"/>
  </r>
  <r>
    <n v="2901"/>
    <s v="City of Cocoa Beach"/>
    <x v="0"/>
    <x v="0"/>
    <s v="BR3-5, BR7"/>
    <n v="0.59"/>
    <n v="0.64"/>
    <n v="7.7450754588982595E-2"/>
    <n v="9.2388239347589138"/>
    <n v="1.3587215360876188"/>
    <n v="0.71555388526183117"/>
    <n v="0.1052340082462876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71.340441125017904"/>
    <n v="313.43208362815045"/>
  </r>
  <r>
    <n v="2902"/>
    <s v="City of Cocoa Beach"/>
    <x v="0"/>
    <x v="0"/>
    <s v="BR3-5, BR7"/>
    <n v="0.59"/>
    <n v="0.64"/>
    <n v="4.8345712415920901E-2"/>
    <n v="9.2388239347589138"/>
    <n v="1.3587215360876188"/>
    <n v="0.44665752501118122"/>
    <n v="6.5688360637010307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7.369266965524176"/>
    <n v="195.64815678587291"/>
  </r>
  <r>
    <n v="2903"/>
    <s v="City of Cocoa Beach"/>
    <x v="0"/>
    <x v="0"/>
    <s v="BR3-5, BR7"/>
    <n v="0.59"/>
    <n v="0.64"/>
    <n v="0.15690083087885101"/>
    <n v="9.2388239347589138"/>
    <n v="1.3587215360876188"/>
    <n v="1.4495791517070893"/>
    <n v="0.21318453794513614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03.10516828285338"/>
    <n v="634.95513512197249"/>
  </r>
  <r>
    <n v="2904"/>
    <s v="City of Cocoa Beach"/>
    <x v="0"/>
    <x v="0"/>
    <s v="BR3-5, BR7"/>
    <n v="0.59"/>
    <n v="0.64"/>
    <n v="7.9180830776640496E-2"/>
    <n v="9.2388239347589138"/>
    <n v="1.3587215360876188"/>
    <n v="0.73153775455332148"/>
    <n v="0.10758470002153078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81.681200899846061"/>
    <n v="320.43345355941506"/>
  </r>
  <r>
    <n v="2905"/>
    <s v="City of Cocoa Beach"/>
    <x v="0"/>
    <x v="0"/>
    <s v="BR3-5, BR7"/>
    <n v="0.59"/>
    <n v="0.64"/>
    <n v="5.6830588269498597E-3"/>
    <n v="9.2388239347589138"/>
    <n v="1.3587215360876188"/>
    <n v="5.2504779913067283E-2"/>
    <n v="7.7216944190296143E-3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24.913251344005431"/>
    <n v="22.998523112719049"/>
  </r>
  <r>
    <n v="2906"/>
    <s v="City of Cocoa Beach"/>
    <x v="0"/>
    <x v="0"/>
    <s v="BR3-5, BR7"/>
    <n v="0.59"/>
    <n v="0.64"/>
    <n v="1.1551613581026E-2"/>
    <n v="9.2388239347589138"/>
    <n v="1.3587215360876188"/>
    <n v="0.10672332403746913"/>
    <n v="1.5695426149102246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3.541614993045556"/>
    <n v="46.747721609458097"/>
  </r>
  <r>
    <n v="2907"/>
    <s v="City of Cocoa Beach"/>
    <x v="0"/>
    <x v="0"/>
    <s v="BR3-5, BR7"/>
    <n v="0.59"/>
    <n v="0.64"/>
    <n v="2.0772084999201499E-2"/>
    <n v="4.9736617326458452"/>
    <n v="0.73600519493811567"/>
    <n v="0.1033133242677953"/>
    <n v="1.5288362469108408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9.459134174196258"/>
    <n v="84.061645585657345"/>
  </r>
  <r>
    <n v="2908"/>
    <s v="City of Cocoa Beach"/>
    <x v="0"/>
    <x v="0"/>
    <s v="BR3-5, BR7"/>
    <n v="0.59"/>
    <n v="0.64"/>
    <n v="0.118756009146399"/>
    <n v="7.6853069249488533"/>
    <n v="1.1308544105208218"/>
    <n v="0.91267637947210956"/>
    <n v="0.13429575671905636"/>
    <x v="1"/>
    <s v="Residential, Medium Density-Two-five dwellingunits per acre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4.138097121038115"/>
    <n v="480.58851831269607"/>
  </r>
  <r>
    <n v="2909"/>
    <s v="City of Cocoa Beach"/>
    <x v="0"/>
    <x v="0"/>
    <s v="BR3-5, BR7"/>
    <n v="0.59"/>
    <n v="0.64"/>
    <n v="9.3543330334719205E-2"/>
    <n v="7.6853069249488533"/>
    <n v="1.1308544105208218"/>
    <n v="0.71890920440419559"/>
    <n v="0.10578388768382339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76.875171834634472"/>
    <n v="378.55642713774301"/>
  </r>
  <r>
    <n v="2910"/>
    <s v="City of Cocoa Beach"/>
    <x v="0"/>
    <x v="0"/>
    <s v="BR3-5, BR7"/>
    <n v="0.59"/>
    <n v="0.64"/>
    <n v="6.2544321435423697E-2"/>
    <n v="7.6853069249488533"/>
    <n v="1.1308544105208218"/>
    <n v="0.48067230664388871"/>
    <n v="7.072852174828087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5.588238022834773"/>
    <n v="253.10788888559458"/>
  </r>
  <r>
    <n v="2911"/>
    <s v="City of Cocoa Beach"/>
    <x v="0"/>
    <x v="0"/>
    <s v="BR3-5, BR7"/>
    <n v="0.59"/>
    <n v="0.64"/>
    <n v="4.5011987406367103E-2"/>
    <n v="7.6853069249488533"/>
    <n v="1.1308544105208218"/>
    <n v="0.34593093851986367"/>
    <n v="5.0902004484797925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5.527681963671142"/>
    <n v="182.1570503204448"/>
  </r>
  <r>
    <n v="2912"/>
    <s v="City of Cocoa Beach"/>
    <x v="0"/>
    <x v="0"/>
    <s v="BR3-5, BR7"/>
    <n v="0.59"/>
    <n v="0.64"/>
    <n v="3.10337730948974E-2"/>
    <n v="7.6853069249488533"/>
    <n v="1.1308544105208218"/>
    <n v="0.2385040712735064"/>
    <n v="3.5094679179467139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4.846992142770404"/>
    <n v="125.58922396038979"/>
  </r>
  <r>
    <n v="2913"/>
    <s v="City of Cocoa Beach"/>
    <x v="0"/>
    <x v="0"/>
    <s v="BR3-5, BR7"/>
    <n v="0.59"/>
    <n v="0.64"/>
    <n v="2.4597918994912301E-4"/>
    <n v="6.7556750793336038"/>
    <n v="0.94297393693562415"/>
    <n v="1.6617554835739571E-3"/>
    <n v="2.3195196515056024E-4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0.286485513699454"/>
    <n v="0.99544246462235919"/>
  </r>
  <r>
    <n v="2914"/>
    <s v="City of Cocoa Beach"/>
    <x v="0"/>
    <x v="0"/>
    <s v="BR3-5, BR7"/>
    <n v="0.59"/>
    <n v="0.64"/>
    <n v="1.09791765105534E-4"/>
    <n v="6.7556750793336038"/>
    <n v="0.94297393693562415"/>
    <n v="7.4171749143950479E-4"/>
    <n v="1.0353077298467668E-4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.8881774981759807"/>
    <n v="0.44431150974396094"/>
  </r>
  <r>
    <n v="2915"/>
    <s v="City of Cocoa Beach"/>
    <x v="0"/>
    <x v="0"/>
    <s v="BR3-5, BR7"/>
    <n v="0.59"/>
    <n v="0.64"/>
    <n v="5.9952034833817301E-2"/>
    <n v="9.2293722285684154"/>
    <n v="1.3573491742313704"/>
    <n v="0.55331964534139966"/>
    <n v="8.1375844975172265E-2"/>
    <x v="1"/>
    <s v="Residential, Medium Density-Two-five dwellingunits per acre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2.365232303259305"/>
    <n v="242.61727720318208"/>
  </r>
  <r>
    <n v="2916"/>
    <s v="City of Cocoa Beach"/>
    <x v="0"/>
    <x v="0"/>
    <s v="BR3-5, BR7"/>
    <n v="0.59"/>
    <n v="0.64"/>
    <n v="3.7354439716120201E-2"/>
    <n v="9.2293722285684154"/>
    <n v="1.3573491742313704"/>
    <n v="0.34475802852969284"/>
    <n v="5.0703017902551259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0.34373121784391"/>
    <n v="151.16805427033452"/>
  </r>
  <r>
    <n v="2917"/>
    <s v="City of Cocoa Beach"/>
    <x v="0"/>
    <x v="0"/>
    <s v="BR3-5, BR7"/>
    <n v="0.59"/>
    <n v="0.64"/>
    <n v="0.10464758151355499"/>
    <n v="9.2293722285684154"/>
    <n v="1.3573491742313704"/>
    <n v="0.96583148260805396"/>
    <n v="0.14204330835273388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83.398076667369295"/>
    <n v="423.49373733675731"/>
  </r>
  <r>
    <n v="2918"/>
    <s v="City of Cocoa Beach"/>
    <x v="0"/>
    <x v="0"/>
    <s v="BR3-5, BR7"/>
    <n v="0.59"/>
    <n v="0.64"/>
    <n v="2.6619429175682701E-2"/>
    <n v="3.4581221029766946"/>
    <n v="0.51268917561446803"/>
    <n v="9.205323640105105E-2"/>
    <n v="1.3647493199408483E-2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8.004618240544943"/>
    <n v="107.72500792023351"/>
  </r>
  <r>
    <n v="2919"/>
    <s v="City of Cocoa Beach"/>
    <x v="0"/>
    <x v="0"/>
    <s v="BR3-5, BR7"/>
    <n v="0.59"/>
    <n v="0.64"/>
    <n v="1.01860741307233E-2"/>
    <n v="3.4581221029766946"/>
    <n v="0.51268917561446803"/>
    <n v="3.5224688094013364E-2"/>
    <n v="5.222289948828388E-3"/>
    <x v="2"/>
    <s v="Fixed Single Family Units"/>
    <s v="CB-35"/>
    <s v="Dino museum/ store, S Cayer, 250 W CBCswy"/>
    <n v="1.23712344296"/>
    <x v="27"/>
    <s v="Dino museum/ store, S Cayer, 250 W CBCswy"/>
    <s v="City of Cocoa Beach"/>
    <s v="Not provided"/>
    <s v="Dino Museum/ Store,  250 W CB Causeway"/>
    <s v="Not provided."/>
    <x v="2"/>
    <x v="1"/>
    <s v="2013"/>
    <n v="4"/>
    <n v="1"/>
    <s v="B"/>
    <s v="2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0.379939221474867"/>
    <n v="41.22157951496024"/>
  </r>
  <r>
    <n v="2920"/>
    <s v="City of Cocoa Beach"/>
    <x v="0"/>
    <x v="0"/>
    <s v="BR3-5, BR7"/>
    <n v="0.59"/>
    <n v="0.64"/>
    <n v="5.8885465063954001E-3"/>
    <n v="10.158219903811222"/>
    <n v="1.7889256866015644"/>
    <n v="5.9817150325783788E-2"/>
    <n v="1.0534172102038634E-2"/>
    <x v="3"/>
    <s v="Residential, High Density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9.954057239333125"/>
    <n v="23.830102248007293"/>
  </r>
  <r>
    <n v="2921"/>
    <s v="City of Cocoa Beach"/>
    <x v="0"/>
    <x v="0"/>
    <s v="BR3-5, BR7"/>
    <n v="0.59"/>
    <n v="0.64"/>
    <n v="3.1412086014283198E-3"/>
    <n v="10.158219903811222"/>
    <n v="1.7889256866015644"/>
    <n v="3.1909087737052172E-2"/>
    <n v="5.6193887540688971E-3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4.537383304643072"/>
    <n v="12.712020202788324"/>
  </r>
  <r>
    <n v="2922"/>
    <s v="City of Cocoa Beach"/>
    <x v="0"/>
    <x v="0"/>
    <s v="BR3-5, BR7"/>
    <n v="0.59"/>
    <n v="0.64"/>
    <n v="1.6367973491422199E-2"/>
    <n v="11.478875893129489"/>
    <n v="1.5224383056480046"/>
    <n v="0.18788593633006878"/>
    <n v="2.4919229829172267E-2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6.196697445645491"/>
    <n v="66.238838645434782"/>
  </r>
  <r>
    <n v="2923"/>
    <s v="City of Cocoa Beach"/>
    <x v="0"/>
    <x v="0"/>
    <s v="BR3-5, BR7"/>
    <n v="0.59"/>
    <n v="0.64"/>
    <n v="1.38779766140657E-4"/>
    <n v="11.552170915863615"/>
    <n v="1.5277895876650862"/>
    <n v="1.6032075781204518E-3"/>
    <n v="2.1202628168829146E-4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.9854602455582073"/>
    <n v="0.56162178790548789"/>
  </r>
  <r>
    <n v="2924"/>
    <s v="City of Cocoa Beach"/>
    <x v="0"/>
    <x v="0"/>
    <s v="BR3-5, BR7"/>
    <n v="0.59"/>
    <n v="0.64"/>
    <n v="3.5832008833775598E-3"/>
    <n v="11.552170915863615"/>
    <n v="1.5277895876650862"/>
    <n v="4.1393749030651059E-2"/>
    <n v="5.4743770001365747E-3"/>
    <x v="7"/>
    <s v="Retail Sales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5.744274172922488"/>
    <n v="14.500699507645818"/>
  </r>
  <r>
    <n v="2925"/>
    <s v="City of Cocoa Beach"/>
    <x v="0"/>
    <x v="0"/>
    <s v="BR3-5, BR7"/>
    <n v="0.59"/>
    <n v="0.64"/>
    <n v="2.23598734002253E-2"/>
    <n v="11.552170915863615"/>
    <n v="1.5277895876650862"/>
    <n v="0.25830507917647516"/>
    <n v="3.4161181762373739E-2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70.053352092922154"/>
    <n v="90.487197273752642"/>
  </r>
  <r>
    <n v="2926"/>
    <s v="City of Cocoa Beach"/>
    <x v="0"/>
    <x v="0"/>
    <s v="BR3-5, BR7"/>
    <n v="0.59"/>
    <n v="0.64"/>
    <n v="8.4089476117201606E-2"/>
    <n v="10.616418395044441"/>
    <n v="1.751726709770365"/>
    <n v="0.89272906108030936"/>
    <n v="0.14730178132509927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8.5218563795504"/>
    <n v="340.29803648114876"/>
  </r>
  <r>
    <n v="2927"/>
    <s v="City of Cocoa Beach"/>
    <x v="0"/>
    <x v="0"/>
    <s v="BR3-5, BR7"/>
    <n v="0.59"/>
    <n v="0.64"/>
    <n v="5.0483330581832797E-2"/>
    <n v="10.616418395044441"/>
    <n v="1.751726709770365"/>
    <n v="0.5359521594320793"/>
    <n v="8.843299857836362E-2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7.319734117632962"/>
    <n v="204.29879058923251"/>
  </r>
  <r>
    <n v="2928"/>
    <s v="City of Cocoa Beach"/>
    <x v="0"/>
    <x v="0"/>
    <s v="BR3-5, BR7"/>
    <n v="0.59"/>
    <n v="0.64"/>
    <n v="4.1556499072468903E-2"/>
    <n v="10.616418395044441"/>
    <n v="1.751726709770365"/>
    <n v="0.4411811811866061"/>
    <n v="7.2795629389791172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59.933743125535294"/>
    <n v="168.17318516388031"/>
  </r>
  <r>
    <n v="2929"/>
    <s v="City of Cocoa Beach"/>
    <x v="0"/>
    <x v="0"/>
    <s v="BR3-5, BR7"/>
    <n v="0.59"/>
    <n v="0.64"/>
    <n v="5.9656807569868998E-2"/>
    <n v="10.616418395044441"/>
    <n v="1.751726709770365"/>
    <n v="0.63334162927438364"/>
    <n v="0.10450242323977042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2.366984087017848"/>
    <n v="241.42253485400542"/>
  </r>
  <r>
    <n v="2930"/>
    <s v="City of Cocoa Beach"/>
    <x v="0"/>
    <x v="0"/>
    <s v="BR3-5, BR7"/>
    <n v="0.59"/>
    <n v="0.64"/>
    <n v="5.6864843012911196E-4"/>
    <n v="10.616418395044441"/>
    <n v="1.751726709770365"/>
    <n v="6.0370096539358476E-3"/>
    <n v="9.9611664352615252E-4"/>
    <x v="7"/>
    <s v="Retail Sales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3.824825618474392"/>
    <n v="2.3012385515556733"/>
  </r>
  <r>
    <n v="2931"/>
    <s v="City of Cocoa Beach"/>
    <x v="0"/>
    <x v="0"/>
    <s v="BR3-5, BR7"/>
    <n v="0.59"/>
    <n v="0.64"/>
    <n v="8.2120292936332107E-2"/>
    <n v="10.660739132837012"/>
    <n v="1.9129627730151095"/>
    <n v="0.87546302050639457"/>
    <n v="0.15709306329629899"/>
    <x v="3"/>
    <s v="Residential, High Density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3.699719205867709"/>
    <n v="332.32903487876479"/>
  </r>
  <r>
    <n v="2932"/>
    <s v="City of Cocoa Beach"/>
    <x v="0"/>
    <x v="0"/>
    <s v="BR3-5, BR7"/>
    <n v="0.59"/>
    <n v="0.64"/>
    <n v="2.33555379763512E-2"/>
    <n v="10.660739132837012"/>
    <n v="1.9129627730151095"/>
    <n v="0.24898729767294819"/>
    <n v="4.4678274692500491E-2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9.680445300897176"/>
    <n v="94.516508858204048"/>
  </r>
  <r>
    <n v="2933"/>
    <s v="City of Cocoa Beach"/>
    <x v="0"/>
    <x v="0"/>
    <s v="BR3-5, BR7"/>
    <n v="0.59"/>
    <n v="0.64"/>
    <n v="4.6339834076679499E-2"/>
    <n v="10.660739132837012"/>
    <n v="1.9129627730151095"/>
    <n v="0.49401688255043125"/>
    <n v="8.8646377496384876E-2"/>
    <x v="2"/>
    <s v="Fixed Single Family Unit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71.695887148439766"/>
    <n v="187.53065514616074"/>
  </r>
  <r>
    <n v="2934"/>
    <s v="City of Cocoa Beach"/>
    <x v="0"/>
    <x v="0"/>
    <s v="BR3-5, BR7"/>
    <n v="0.59"/>
    <n v="0.64"/>
    <n v="0.249126839091769"/>
    <n v="10.660739132837012"/>
    <n v="1.9129627730151095"/>
    <n v="2.6558762425456113"/>
    <n v="0.4765703689414794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28.32828876033614"/>
    <n v="1008.1805487707364"/>
  </r>
  <r>
    <n v="2935"/>
    <s v="City of Cocoa Beach"/>
    <x v="0"/>
    <x v="0"/>
    <s v="BR3-5, BR7"/>
    <n v="0.59"/>
    <n v="0.64"/>
    <n v="7.2638717396922195E-2"/>
    <n v="10.788175166197869"/>
    <n v="2.0785860412369215"/>
    <n v="0.78363920712594115"/>
    <n v="0.15098582403459601"/>
    <x v="3"/>
    <s v="Residential, High Density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7.743385652151332"/>
    <n v="293.95846001263305"/>
  </r>
  <r>
    <n v="2936"/>
    <s v="City of Cocoa Beach"/>
    <x v="0"/>
    <x v="0"/>
    <s v="BR3-5, BR7"/>
    <n v="0.59"/>
    <n v="0.64"/>
    <n v="3.2198737539267198E-2"/>
    <n v="10.788175166197869"/>
    <n v="2.0785860412369215"/>
    <n v="0.34736562070404547"/>
    <n v="6.6927846394572055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4.827120763161247"/>
    <n v="130.30366780395556"/>
  </r>
  <r>
    <n v="2937"/>
    <s v="City of Cocoa Beach"/>
    <x v="0"/>
    <x v="0"/>
    <s v="BR3-5, BR7"/>
    <n v="0.59"/>
    <n v="0.64"/>
    <n v="1.42658725279663E-3"/>
    <n v="11.59592312381047"/>
    <n v="1.5309474564183729"/>
    <n v="1.6542596112837694E-2"/>
    <n v="2.1840301260278752E-3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9.563618661074798"/>
    <n v="5.7731937860940015"/>
  </r>
  <r>
    <n v="2938"/>
    <s v="City of Cocoa Beach"/>
    <x v="0"/>
    <x v="0"/>
    <s v="BR3-5, BR7"/>
    <n v="0.59"/>
    <n v="0.64"/>
    <n v="0.125598583658556"/>
    <n v="11.59592312381047"/>
    <n v="1.5309474564183729"/>
    <n v="1.4564315205640934"/>
    <n v="0.19228483218181652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6.070131837126851"/>
    <n v="508.27943492297015"/>
  </r>
  <r>
    <n v="2939"/>
    <s v="City of Cocoa Beach"/>
    <x v="0"/>
    <x v="0"/>
    <s v="BR3-5, BR7"/>
    <n v="0.59"/>
    <n v="0.64"/>
    <n v="0.14088729704653699"/>
    <n v="11.59592312381047"/>
    <n v="1.5309474564183729"/>
    <n v="1.6337182656730929"/>
    <n v="0.21569104905505554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9.919017548782662"/>
    <n v="570.15066288735613"/>
  </r>
  <r>
    <n v="2940"/>
    <s v="City of Cocoa Beach"/>
    <x v="0"/>
    <x v="0"/>
    <s v="BR3-5, BR7"/>
    <n v="0.59"/>
    <n v="0.64"/>
    <n v="5.5641448853393297E-3"/>
    <n v="11.59592312381047"/>
    <n v="1.5309474564183729"/>
    <n v="6.4521396340138093E-2"/>
    <n v="8.5184134593535455E-3"/>
    <x v="7"/>
    <s v="Retail Sales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66.430737431563301"/>
    <n v="22.517295464399588"/>
  </r>
  <r>
    <n v="2941"/>
    <s v="City of Cocoa Beach"/>
    <x v="0"/>
    <x v="0"/>
    <s v="BR3-5, BR7"/>
    <n v="0.59"/>
    <n v="0.64"/>
    <n v="5.1331015693855897E-5"/>
    <n v="10.875320425825526"/>
    <n v="1.9241335792214846"/>
    <n v="5.5824124345376172E-4"/>
    <n v="9.8767730952093149E-5"/>
    <x v="2"/>
    <s v="Fixed Single Family Unit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.7170686364652985"/>
    <n v="0.20772925052899599"/>
  </r>
  <r>
    <n v="2942"/>
    <s v="City of Cocoa Beach"/>
    <x v="0"/>
    <x v="0"/>
    <s v="BR3-5, BR7"/>
    <n v="0.59"/>
    <n v="0.64"/>
    <n v="9.2533342503371599E-2"/>
    <n v="10.875320425825526"/>
    <n v="1.9241335792214846"/>
    <n v="1.0063297497968264"/>
    <n v="0.1780465115083399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4.127305450197468"/>
    <n v="374.46915139590811"/>
  </r>
  <r>
    <n v="2943"/>
    <s v="City of Cocoa Beach"/>
    <x v="0"/>
    <x v="0"/>
    <s v="BR3-5, BR7"/>
    <n v="0.59"/>
    <n v="0.64"/>
    <n v="0.159864943202122"/>
    <n v="10.875320425825526"/>
    <n v="1.9241335792214846"/>
    <n v="1.7385824821794749"/>
    <n v="0.3076015053555383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08.76357627762997"/>
    <n v="646.95047211411736"/>
  </r>
  <r>
    <n v="2944"/>
    <s v="City of Cocoa Beach"/>
    <x v="0"/>
    <x v="0"/>
    <s v="BR3-5, BR7"/>
    <n v="0.59"/>
    <n v="0.64"/>
    <n v="1.38365545838613E-2"/>
    <n v="10.875320425825526"/>
    <n v="1.9241335792214846"/>
    <n v="0.15047696468891661"/>
    <n v="2.6623379295538485E-2"/>
    <x v="7"/>
    <s v="Retail Sales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96.370552176445301"/>
    <n v="55.994549781587132"/>
  </r>
  <r>
    <n v="2945"/>
    <s v="City of Cocoa Beach"/>
    <x v="0"/>
    <x v="0"/>
    <s v="BR3-5, BR7"/>
    <n v="0.59"/>
    <n v="0.64"/>
    <n v="0.16826221523238399"/>
    <n v="10.875320425825526"/>
    <n v="1.9241335792214846"/>
    <n v="1.8299055062113967"/>
    <n v="0.32375897844282281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10.4793362169373"/>
    <n v="680.93302636042301"/>
  </r>
  <r>
    <n v="2946"/>
    <s v="City of Cocoa Beach"/>
    <x v="0"/>
    <x v="0"/>
    <s v="BR3-5, BR7"/>
    <n v="0.59"/>
    <n v="0.64"/>
    <n v="3.2728672281676099E-2"/>
    <n v="10.875320425825526"/>
    <n v="1.9241335792214846"/>
    <n v="0.3559347981750618"/>
    <n v="6.2974337340508432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80.452693414337531"/>
    <n v="132.44823761972586"/>
  </r>
  <r>
    <n v="2947"/>
    <s v="City of Cocoa Beach"/>
    <x v="0"/>
    <x v="0"/>
    <s v="BR3-5, BR7"/>
    <n v="0.59"/>
    <n v="0.64"/>
    <n v="1.1631853073859401E-2"/>
    <n v="10.875320425825526"/>
    <n v="1.9241335792214846"/>
    <n v="0.12650012932434457"/>
    <n v="2.2381239087983517E-2"/>
    <x v="8"/>
    <s v="Professional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33.820889185868992"/>
    <n v="47.072439316361184"/>
  </r>
  <r>
    <n v="2948"/>
    <s v="City of Cocoa Beach"/>
    <x v="0"/>
    <x v="0"/>
    <s v="BR3-5, BR7"/>
    <n v="0.59"/>
    <n v="0.64"/>
    <n v="7.0275449890598807E-2"/>
    <n v="10.686320575515877"/>
    <n v="2.031700030760784"/>
    <n v="0.75098598611954104"/>
    <n v="0.14277863370445754"/>
    <x v="3"/>
    <s v="Residential, High Density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11.39433179108643"/>
    <n v="284.39465572681911"/>
  </r>
  <r>
    <n v="2949"/>
    <s v="City of Cocoa Beach"/>
    <x v="0"/>
    <x v="0"/>
    <s v="BR3-5, BR7"/>
    <n v="0.59"/>
    <n v="0.64"/>
    <n v="1.1104402890646899E-2"/>
    <n v="10.686320575515877"/>
    <n v="2.031700030760784"/>
    <n v="0.11866520908913794"/>
    <n v="2.2560815694507443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28.853675556226271"/>
    <n v="44.937924154931622"/>
  </r>
  <r>
    <n v="2950"/>
    <s v="City of Cocoa Beach"/>
    <x v="0"/>
    <x v="0"/>
    <s v="BR3-5, BR7"/>
    <n v="0.59"/>
    <n v="0.64"/>
    <n v="1.9030605997463101E-2"/>
    <n v="10.686320575515877"/>
    <n v="2.031700030760784"/>
    <n v="0.20336715643522579"/>
    <n v="3.8664482790442142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3.707867171319364"/>
    <n v="77.014130102997342"/>
  </r>
  <r>
    <n v="2951"/>
    <s v="City of Cocoa Beach"/>
    <x v="0"/>
    <x v="0"/>
    <s v="BR3-5, BR7"/>
    <n v="0.59"/>
    <n v="0.64"/>
    <n v="2.0171667081272202E-2"/>
    <n v="10.686320575515877"/>
    <n v="2.031700030760784"/>
    <n v="0.21556090097305541"/>
    <n v="4.0982776629517027E-2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46.886774582112523"/>
    <n v="81.631840478361198"/>
  </r>
  <r>
    <n v="2952"/>
    <s v="City of Cocoa Beach"/>
    <x v="0"/>
    <x v="0"/>
    <s v="BR3-5, BR7"/>
    <n v="0.59"/>
    <n v="0.64"/>
    <n v="3.60201377769868E-3"/>
    <n v="10.686320575515877"/>
    <n v="2.031700030760784"/>
    <n v="3.8492273945913077E-2"/>
    <n v="7.3182115029511762E-3"/>
    <x v="14"/>
    <s v="Residential, High density; Multiple Dwelling Units, Low Rise &lt;Two stories or less&gt;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15.329292674183066"/>
    <n v="14.576832589853201"/>
  </r>
  <r>
    <n v="2953"/>
    <s v="FDOT District 5"/>
    <x v="0"/>
    <x v="0"/>
    <s v="BR3-5, BR7"/>
    <n v="0.59"/>
    <n v="0.64"/>
    <n v="8.3915071095550606E-3"/>
    <n v="11.552170915863615"/>
    <n v="1.5277895876650862"/>
    <n v="9.6940124371264716E-2"/>
    <n v="1.2820457186795765E-2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25.675737623867562"/>
    <n v="33.959224439918167"/>
  </r>
  <r>
    <n v="2954"/>
    <s v="FDOT District 5"/>
    <x v="0"/>
    <x v="0"/>
    <s v="BR3-5, BR7"/>
    <n v="0.59"/>
    <n v="0.64"/>
    <n v="6.7006761851164998E-2"/>
    <n v="11.59592312381047"/>
    <n v="1.5309474564183729"/>
    <n v="0.77700525920158547"/>
    <n v="0.10258383161887272"/>
    <x v="6"/>
    <s v="Commercial and Services"/>
    <s v="CB-36"/>
    <s v="332-334 N Orlando, contractor"/>
    <n v="1.74558245344"/>
    <x v="28"/>
    <s v="332-334 N Orlando, contractor"/>
    <s v="City of Cocoa Beach"/>
    <s v="Not provided"/>
    <s v="332-334 N Orlando"/>
    <s v="Not provided."/>
    <x v="2"/>
    <x v="1"/>
    <s v="2013"/>
    <n v="1"/>
    <n v="0"/>
    <s v="B"/>
    <s v="1"/>
    <s v="Not provided"/>
    <s v="$120"/>
    <s v="Not provided"/>
    <s v="Not provided"/>
    <s v="N/A"/>
    <s v="Structural"/>
    <s v="2013"/>
    <s v="Banana River Lagoon"/>
    <s v="Not provided"/>
    <s v="Not provided"/>
    <s v="Not provided"/>
    <s v="10% of TA"/>
    <s v="yes"/>
    <n v="85.175302933446403"/>
    <n v="271.16674454161432"/>
  </r>
  <r>
    <n v="2955"/>
    <s v="City of Cocoa Beach"/>
    <x v="0"/>
    <x v="0"/>
    <s v="BR3-5, BR7"/>
    <n v="0.59"/>
    <n v="0.64"/>
    <n v="0.13437463786168899"/>
    <n v="6.0921352447092119"/>
    <n v="0.82827939852930965"/>
    <n v="0.81862846731223238"/>
    <n v="0.11129974422567356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1.84705129493791"/>
    <n v="543.79486623825176"/>
  </r>
  <r>
    <n v="2956"/>
    <s v="City of Cocoa Beach"/>
    <x v="0"/>
    <x v="0"/>
    <s v="BR3-5, BR7"/>
    <n v="0.59"/>
    <n v="0.64"/>
    <n v="2.7902865846435301E-3"/>
    <n v="11.622576401691134"/>
    <n v="1.5344819946492037"/>
    <n v="3.2430319012633241E-2"/>
    <n v="4.2816445240467177E-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0.48738132668574"/>
    <n v="11.291889185401232"/>
  </r>
  <r>
    <n v="2957"/>
    <s v="City of Cocoa Beach"/>
    <x v="0"/>
    <x v="0"/>
    <s v="BR3-5, BR7"/>
    <n v="0.59"/>
    <n v="0.64"/>
    <n v="0.144552565234323"/>
    <n v="11.622576401691134"/>
    <n v="1.5344819946492037"/>
    <n v="1.6800732334963608"/>
    <n v="0.22181330863242307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1.17250835008463"/>
    <n v="584.98347699291696"/>
  </r>
  <r>
    <n v="2958"/>
    <s v="City of Cocoa Beach"/>
    <x v="0"/>
    <x v="0"/>
    <s v="BR3-5, BR7"/>
    <n v="0.59"/>
    <n v="0.64"/>
    <n v="0.25626077576998701"/>
    <n v="11.622576401691134"/>
    <n v="1.5344819946492037"/>
    <n v="2.9784104451433144"/>
    <n v="0.3932275463538820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8.81912383639931"/>
    <n v="1037.0505662339792"/>
  </r>
  <r>
    <n v="2959"/>
    <s v="City of Cocoa Beach"/>
    <x v="0"/>
    <x v="0"/>
    <s v="BR3-5, BR7"/>
    <n v="0.59"/>
    <n v="0.64"/>
    <n v="0.16471307712167399"/>
    <n v="12.010351837924311"/>
    <n v="1.5812935022148102"/>
    <n v="1.9782620085384661"/>
    <n v="0.26045971858230998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9.84000774129997"/>
    <n v="666.57017400311315"/>
  </r>
  <r>
    <n v="2960"/>
    <s v="City of Cocoa Beach"/>
    <x v="0"/>
    <x v="0"/>
    <s v="BR3-5, BR7"/>
    <n v="0.59"/>
    <n v="0.64"/>
    <n v="8.2836697758412197E-5"/>
    <n v="11.514863752608766"/>
    <n v="1.6074376080381876"/>
    <n v="9.5385328840414849E-4"/>
    <n v="1.3315482330256441E-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6.183500807053171"/>
    <n v="0.33522822233403798"/>
  </r>
  <r>
    <n v="2961"/>
    <s v="City of Cocoa Beach"/>
    <x v="0"/>
    <x v="0"/>
    <s v="BR3-5, BR7"/>
    <n v="0.59"/>
    <n v="0.64"/>
    <n v="1.6893559142194502E-2"/>
    <n v="11.514863752608766"/>
    <n v="1.6074376080381876"/>
    <n v="0.19452703181900791"/>
    <n v="2.7155342298780787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6.554324549247042"/>
    <n v="68.365808311783923"/>
  </r>
  <r>
    <n v="2962"/>
    <s v="City of Cocoa Beach"/>
    <x v="0"/>
    <x v="0"/>
    <s v="BR3-5, BR7"/>
    <n v="0.59"/>
    <n v="0.64"/>
    <n v="4.5258802322492998E-2"/>
    <n v="11.622576399093287"/>
    <n v="1.5344819943062202"/>
    <n v="0.5260238877246356"/>
    <n v="6.9448817247730055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67.91545971952894"/>
    <n v="183.15587484891284"/>
  </r>
  <r>
    <n v="2963"/>
    <s v="City of Cocoa Beach"/>
    <x v="0"/>
    <x v="0"/>
    <s v="BR3-5, BR7"/>
    <n v="0.59"/>
    <n v="0.64"/>
    <n v="0.12383868862104"/>
    <n v="11.622576399093287"/>
    <n v="1.5344819943062202"/>
    <n v="1.4393246196615619"/>
    <n v="0.1900282378874804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6.324372664929243"/>
    <n v="501.15739238764962"/>
  </r>
  <r>
    <n v="2964"/>
    <s v="City of Cocoa Beach"/>
    <x v="0"/>
    <x v="0"/>
    <s v="BR3-5, BR7"/>
    <n v="0.59"/>
    <n v="0.64"/>
    <n v="6.2499742737810199E-2"/>
    <n v="11.622576399093287"/>
    <n v="1.5344819943062202"/>
    <n v="0.72640803489387484"/>
    <n v="9.590472987994069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0.597522126937804"/>
    <n v="252.9274852968548"/>
  </r>
  <r>
    <n v="2965"/>
    <s v="City of Cocoa Beach"/>
    <x v="0"/>
    <x v="0"/>
    <s v="BR3-5, BR7"/>
    <n v="0.59"/>
    <n v="0.64"/>
    <n v="8.3676208820853804E-2"/>
    <n v="11.622576399093287"/>
    <n v="1.5344819943062202"/>
    <n v="0.97253312980685691"/>
    <n v="0.1283996357874074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6.118819409771419"/>
    <n v="338.62560306875594"/>
  </r>
  <r>
    <n v="2966"/>
    <s v="City of Cocoa Beach"/>
    <x v="0"/>
    <x v="0"/>
    <s v="BR3-5, BR7"/>
    <n v="0.59"/>
    <n v="0.64"/>
    <n v="0.102921619511798"/>
    <n v="11.622576399093287"/>
    <n v="1.5344819943062202"/>
    <n v="1.1962143858942826"/>
    <n v="0.1579313719656897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1.153813925629294"/>
    <n v="416.50901692512798"/>
  </r>
  <r>
    <n v="2967"/>
    <s v="City of Cocoa Beach"/>
    <x v="0"/>
    <x v="0"/>
    <s v="BR3-5, BR7"/>
    <n v="0.59"/>
    <n v="0.64"/>
    <n v="0.18777015038037101"/>
    <n v="11.631441888992498"/>
    <n v="1.5356567060494792"/>
    <n v="2.1840375926366682"/>
    <n v="0.2883504906275359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0.39745800726953"/>
    <n v="759.87883900181805"/>
  </r>
  <r>
    <n v="2968"/>
    <s v="City of Cocoa Beach"/>
    <x v="0"/>
    <x v="0"/>
    <s v="BR3-5, BR7"/>
    <n v="0.59"/>
    <n v="0.64"/>
    <n v="5.5890483596347199E-2"/>
    <n v="11.631441888992498"/>
    <n v="1.5356567060494792"/>
    <n v="0.65008691209860092"/>
    <n v="8.582859593907898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9.04837671708151"/>
    <n v="226.18076249291963"/>
  </r>
  <r>
    <n v="2969"/>
    <s v="City of Cocoa Beach"/>
    <x v="0"/>
    <x v="0"/>
    <s v="BR3-5, BR7"/>
    <n v="0.59"/>
    <n v="0.64"/>
    <n v="0.37410281962215503"/>
    <n v="11.631441888992498"/>
    <n v="1.5356567060494792"/>
    <n v="4.3513552069433388"/>
    <n v="0.5744935037047810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60.55877415207286"/>
    <n v="1513.9403982258655"/>
  </r>
  <r>
    <n v="2970"/>
    <s v="City of Cocoa Beach"/>
    <x v="0"/>
    <x v="0"/>
    <s v="BR3-5, BR7"/>
    <n v="0.59"/>
    <n v="0.64"/>
    <n v="0.25537950388684799"/>
    <n v="12.010369721586112"/>
    <n v="1.5812958567935118"/>
    <n v="3.0672022609962819"/>
    <n v="0.4038305514062552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78.21729481939681"/>
    <n v="1033.4841854538158"/>
  </r>
  <r>
    <n v="2971"/>
    <s v="City of Cocoa Beach"/>
    <x v="0"/>
    <x v="0"/>
    <s v="BR3-5, BR7"/>
    <n v="0.59"/>
    <n v="0.64"/>
    <n v="1.9063690384061398E-2"/>
    <n v="12.010369721586112"/>
    <n v="1.5812958567935118"/>
    <n v="0.22896196977042335"/>
    <n v="3.0145334619510602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7.121080693122707"/>
    <n v="77.148017865384006"/>
  </r>
  <r>
    <n v="2972"/>
    <s v="City of Cocoa Beach"/>
    <x v="0"/>
    <x v="0"/>
    <s v="BR3-5, BR7"/>
    <n v="0.59"/>
    <n v="0.64"/>
    <n v="3.9283866872852201E-2"/>
    <n v="12.010369721586112"/>
    <n v="1.5812958567935118"/>
    <n v="0.4718137652365238"/>
    <n v="6.2119415924869074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57.224810073483539"/>
    <n v="158.97616895110855"/>
  </r>
  <r>
    <n v="2973"/>
    <s v="City of Cocoa Beach"/>
    <x v="0"/>
    <x v="0"/>
    <s v="BR3-5, BR7"/>
    <n v="0.59"/>
    <n v="0.64"/>
    <n v="0.14605396029248099"/>
    <n v="12.010369721586112"/>
    <n v="1.5812958567935118"/>
    <n v="1.7541620624145542"/>
    <n v="0.230954522278784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6.156309339628663"/>
    <n v="591.05940722657976"/>
  </r>
  <r>
    <n v="2974"/>
    <s v="City of Cocoa Beach"/>
    <x v="0"/>
    <x v="0"/>
    <s v="BR3-5, BR7"/>
    <n v="0.59"/>
    <n v="0.64"/>
    <n v="0.103246584764056"/>
    <n v="12.010369721586112"/>
    <n v="1.5812958567935118"/>
    <n v="1.2400296555073922"/>
    <n v="0.16326339671548187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5.512082318184653"/>
    <n v="417.82410464328598"/>
  </r>
  <r>
    <n v="2975"/>
    <s v="City of Cocoa Beach"/>
    <x v="0"/>
    <x v="0"/>
    <s v="BR3-5, BR7"/>
    <n v="0.59"/>
    <n v="0.64"/>
    <n v="1.47205701386559E-3"/>
    <n v="12.010369721586112"/>
    <n v="1.5812958567935118"/>
    <n v="1.7679948987779751E-2"/>
    <n v="2.3277576569894869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6.773396806443213"/>
    <n v="5.9572033807009204"/>
  </r>
  <r>
    <n v="2976"/>
    <s v="City of Cocoa Beach"/>
    <x v="0"/>
    <x v="0"/>
    <s v="BR3-5, BR7"/>
    <n v="0.59"/>
    <n v="0.64"/>
    <n v="1.11142052006221E-3"/>
    <n v="12.010369721586112"/>
    <n v="1.5812958567935118"/>
    <n v="1.3348571362104657E-2"/>
    <n v="1.7574846635296628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6.389783583633175"/>
    <n v="4.4977592696008895"/>
  </r>
  <r>
    <n v="2977"/>
    <s v="City of Cocoa Beach"/>
    <x v="0"/>
    <x v="0"/>
    <s v="BR3-5, BR7"/>
    <n v="0.59"/>
    <n v="0.64"/>
    <n v="3.3541560324703598E-3"/>
    <n v="12.010369721586112"/>
    <n v="1.5812958567935118"/>
    <n v="4.0284654053857415E-2"/>
    <n v="5.3039130371843437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8.098706701057349"/>
    <n v="13.573787881734361"/>
  </r>
  <r>
    <n v="2978"/>
    <s v="City of Cocoa Beach"/>
    <x v="0"/>
    <x v="0"/>
    <s v="BR3-5, BR7"/>
    <n v="0.59"/>
    <n v="0.64"/>
    <n v="1.16128831093767E-3"/>
    <n v="12.010369721586112"/>
    <n v="1.5812958567935118"/>
    <n v="1.3947501967717671E-2"/>
    <n v="1.836340394628473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2.668565929253646"/>
    <n v="4.6995670593761529"/>
  </r>
  <r>
    <n v="2979"/>
    <s v="City of Cocoa Beach"/>
    <x v="0"/>
    <x v="0"/>
    <s v="BR3-5, BR7"/>
    <n v="0.59"/>
    <n v="0.64"/>
    <n v="5.8900526219177997E-2"/>
    <n v="10.813464968430132"/>
    <n v="2.0831941577760427"/>
    <n v="0.63691877689318177"/>
    <n v="0.1227012321097262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7.84270650239371"/>
    <n v="238.36197281281994"/>
  </r>
  <r>
    <n v="2980"/>
    <s v="City of Cocoa Beach"/>
    <x v="0"/>
    <x v="0"/>
    <s v="BR3-5, BR7"/>
    <n v="0.59"/>
    <n v="0.64"/>
    <n v="8.8704387847635902E-2"/>
    <n v="11.621001462490131"/>
    <n v="1.5342728935600922"/>
    <n v="1.0308338209066685"/>
    <n v="0.1360967378144690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3.57026148315336"/>
    <n v="358.97392165626593"/>
  </r>
  <r>
    <n v="2981"/>
    <s v="City of Cocoa Beach"/>
    <x v="0"/>
    <x v="0"/>
    <s v="BR3-5, BR7"/>
    <n v="0.59"/>
    <n v="0.64"/>
    <n v="0.30809078347901703"/>
    <n v="11.621001462490131"/>
    <n v="1.5342728935600922"/>
    <n v="3.5803234453893871"/>
    <n v="0.472695337847547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6.30796427019794"/>
    <n v="1246.7991658043093"/>
  </r>
  <r>
    <n v="2982"/>
    <s v="City of Cocoa Beach"/>
    <x v="0"/>
    <x v="0"/>
    <s v="BR3-5, BR7"/>
    <n v="0.59"/>
    <n v="0.64"/>
    <n v="0.23000863189274701"/>
    <n v="10.337084949397973"/>
    <n v="1.3751368789908944"/>
    <n v="2.3776187669701336"/>
    <n v="0.3162933522019576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9.96581878000896"/>
    <n v="930.81190918260211"/>
  </r>
  <r>
    <n v="2983"/>
    <s v="City of Cocoa Beach"/>
    <x v="0"/>
    <x v="0"/>
    <s v="BR3-5, BR7"/>
    <n v="0.59"/>
    <n v="0.64"/>
    <n v="1.1560091189736599E-2"/>
    <n v="10.337084949397973"/>
    <n v="1.3751368789908944"/>
    <n v="0.1194976446510943"/>
    <n v="1.5896707719504521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6.571054067807339"/>
    <n v="46.782029274715207"/>
  </r>
  <r>
    <n v="2984"/>
    <s v="City of Cocoa Beach"/>
    <x v="0"/>
    <x v="0"/>
    <s v="BR3-5, BR7"/>
    <n v="0.59"/>
    <n v="0.64"/>
    <n v="7.6315350166500599E-3"/>
    <n v="10.337084949397973"/>
    <n v="1.3751368789908944"/>
    <n v="7.8887825761416938E-2"/>
    <n v="1.049440524470588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4.290209229673774"/>
    <n v="30.88372649490077"/>
  </r>
  <r>
    <n v="2985"/>
    <s v="City of Cocoa Beach"/>
    <x v="0"/>
    <x v="0"/>
    <s v="BR3-5, BR7"/>
    <n v="0.59"/>
    <n v="0.64"/>
    <n v="8.3003473754092397E-3"/>
    <n v="10.337084949397973"/>
    <n v="1.3751368789908944"/>
    <n v="8.5801395929117813E-2"/>
    <n v="1.1414113784360524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6.588181080765061"/>
    <n v="33.59031408432589"/>
  </r>
  <r>
    <n v="2986"/>
    <s v="City of Cocoa Beach"/>
    <x v="0"/>
    <x v="0"/>
    <s v="BR3-5, BR7"/>
    <n v="0.59"/>
    <n v="0.64"/>
    <n v="3.82276816522729E-3"/>
    <n v="10.337084949397973"/>
    <n v="1.3751368789908944"/>
    <n v="3.9516279265808724E-2"/>
    <n v="5.2568294838364034E-3"/>
    <x v="4"/>
    <s v="Governmental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9.880977544415572"/>
    <n v="15.470193900796314"/>
  </r>
  <r>
    <n v="2987"/>
    <s v="City of Cocoa Beach"/>
    <x v="0"/>
    <x v="0"/>
    <s v="BR3-5, BR7"/>
    <n v="0.59"/>
    <n v="0.64"/>
    <n v="4.1762532148078499E-2"/>
    <n v="10.337084949397973"/>
    <n v="1.3751368789908944"/>
    <n v="0.43170284251665125"/>
    <n v="5.742919811686556E-2"/>
    <x v="4"/>
    <s v="Governmental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4.163724701672805"/>
    <n v="169.00697143913811"/>
  </r>
  <r>
    <n v="2988"/>
    <s v="City of Cocoa Beach"/>
    <x v="0"/>
    <x v="0"/>
    <s v="BR3-5, BR7"/>
    <n v="0.59"/>
    <n v="0.64"/>
    <n v="5.12448719689629E-2"/>
    <n v="12.010369720691273"/>
    <n v="1.5812958566756961"/>
    <n v="0.61546985863673298"/>
    <n v="8.103330372039754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9.09747997034488"/>
    <n v="207.38063924266342"/>
  </r>
  <r>
    <n v="2989"/>
    <s v="City of Cocoa Beach"/>
    <x v="0"/>
    <x v="0"/>
    <s v="BR3-5, BR7"/>
    <n v="0.59"/>
    <n v="0.64"/>
    <n v="6.5373318199715397E-2"/>
    <n v="12.010369720691273"/>
    <n v="1.5812958566756961"/>
    <n v="0.78515772144697749"/>
    <n v="0.1033745572063518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4.804430519376297"/>
    <n v="264.55643261011727"/>
  </r>
  <r>
    <n v="2990"/>
    <s v="City of Cocoa Beach"/>
    <x v="0"/>
    <x v="0"/>
    <s v="BR3-5, BR7"/>
    <n v="0.59"/>
    <n v="0.64"/>
    <n v="6.5663841085059099E-2"/>
    <n v="12.010369720691273"/>
    <n v="1.5812958566756961"/>
    <n v="0.78864700871227733"/>
    <n v="0.103833959841215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5.112716881155791"/>
    <n v="265.73213701452437"/>
  </r>
  <r>
    <n v="2991"/>
    <s v="City of Cocoa Beach"/>
    <x v="0"/>
    <x v="0"/>
    <s v="BR3-5, BR7"/>
    <n v="0.59"/>
    <n v="0.64"/>
    <n v="0.11110720949113501"/>
    <n v="12.010369720691273"/>
    <n v="1.5812958566756961"/>
    <n v="1.3344386646228299"/>
    <n v="0.1756933700151303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5.181106158885598"/>
    <n v="449.63492430414306"/>
  </r>
  <r>
    <n v="2992"/>
    <s v="City of Cocoa Beach"/>
    <x v="0"/>
    <x v="0"/>
    <s v="BR3-5, BR7"/>
    <n v="0.59"/>
    <n v="0.64"/>
    <n v="0.14127490950115501"/>
    <n v="12.010369720691273"/>
    <n v="1.5812958566756961"/>
    <n v="1.696763895366072"/>
    <n v="0.2233974290464103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2.99795824539338"/>
    <n v="571.7192748387281"/>
  </r>
  <r>
    <n v="2993"/>
    <s v="City of Cocoa Beach"/>
    <x v="0"/>
    <x v="0"/>
    <s v="BR3-5, BR7"/>
    <n v="0.59"/>
    <n v="0.64"/>
    <n v="0.11660098882450599"/>
    <n v="12.010369720691273"/>
    <n v="1.5812958566756961"/>
    <n v="1.4004209855805083"/>
    <n v="0.1843806605124804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0.86611583953729"/>
    <n v="471.86746048264087"/>
  </r>
  <r>
    <n v="2994"/>
    <s v="City of Cocoa Beach"/>
    <x v="0"/>
    <x v="0"/>
    <s v="BR3-5, BR7"/>
    <n v="0.59"/>
    <n v="0.64"/>
    <n v="0.25734600628376703"/>
    <n v="11.8600578658797"/>
    <n v="1.5631420130925764"/>
    <n v="3.0521385260785179"/>
    <n v="0.4022683543237424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3.4210112749351"/>
    <n v="1041.4423383084529"/>
  </r>
  <r>
    <n v="2995"/>
    <s v="City of Cocoa Beach"/>
    <x v="0"/>
    <x v="0"/>
    <s v="BR3-5, BR7"/>
    <n v="0.59"/>
    <n v="0.64"/>
    <n v="0.11207929670120199"/>
    <n v="11.8600578658797"/>
    <n v="1.5631420130925764"/>
    <n v="1.3292669444433554"/>
    <n v="0.17519585747151703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3.863590296150193"/>
    <n v="453.56882167333566"/>
  </r>
  <r>
    <n v="2996"/>
    <s v="City of Cocoa Beach"/>
    <x v="0"/>
    <x v="0"/>
    <s v="BR3-5, BR7"/>
    <n v="0.59"/>
    <n v="0.64"/>
    <n v="9.3177277852031504E-2"/>
    <n v="11.8600578658797"/>
    <n v="1.5631420130925764"/>
    <n v="1.1050879071102446"/>
    <n v="0.1456493176761108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7.579906317129797"/>
    <n v="377.07506529724287"/>
  </r>
  <r>
    <n v="2997"/>
    <s v="City of Cocoa Beach"/>
    <x v="0"/>
    <x v="0"/>
    <s v="BR3-5, BR7"/>
    <n v="0.59"/>
    <n v="0.64"/>
    <n v="2.0454484213975699E-4"/>
    <n v="11.8600578658797"/>
    <n v="1.5631420130925764"/>
    <n v="2.4259136639447464E-3"/>
    <n v="3.1973263631004299E-4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.7942504872532332"/>
    <n v="0.82776360808206983"/>
  </r>
  <r>
    <n v="2998"/>
    <s v="City of Cocoa Beach"/>
    <x v="0"/>
    <x v="0"/>
    <s v="BR3-5, BR7"/>
    <n v="0.59"/>
    <n v="0.64"/>
    <n v="8.5274000749474294E-3"/>
    <n v="11.8600578658797"/>
    <n v="1.5631420130925764"/>
    <n v="0.10113545833438341"/>
    <n v="1.3329537319599112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8.645689829446688"/>
    <n v="34.509163759675246"/>
  </r>
  <r>
    <n v="2999"/>
    <s v="City of Cocoa Beach"/>
    <x v="0"/>
    <x v="0"/>
    <s v="BR3-5, BR7"/>
    <n v="0.59"/>
    <n v="0.64"/>
    <n v="9.0793032120411003E-3"/>
    <n v="11.8600578658797"/>
    <n v="1.5631420130925764"/>
    <n v="0.10768106147667487"/>
    <n v="1.4192240300347821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0.271704876767259"/>
    <n v="36.742636514565483"/>
  </r>
  <r>
    <n v="3000"/>
    <s v="City of Cocoa Beach"/>
    <x v="0"/>
    <x v="0"/>
    <s v="BR3-5, BR7"/>
    <n v="0.59"/>
    <n v="0.64"/>
    <n v="0.15304154710189299"/>
    <n v="11.933983425566781"/>
    <n v="1.5719972310976937"/>
    <n v="1.8263952865370889"/>
    <n v="0.24058088828708307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8.40205001452483"/>
    <n v="619.33716778332609"/>
  </r>
  <r>
    <n v="3001"/>
    <s v="City of Cocoa Beach"/>
    <x v="0"/>
    <x v="0"/>
    <s v="BR3-5, BR7"/>
    <n v="0.59"/>
    <n v="0.64"/>
    <n v="3.4898886255223097E-4"/>
    <n v="11.933983425566781"/>
    <n v="1.5719972310976937"/>
    <n v="4.1648273014057279E-3"/>
    <n v="5.4860952561604074E-4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.750221887790168"/>
    <n v="1.4123078197655656"/>
  </r>
  <r>
    <n v="3002"/>
    <s v="City of Cocoa Beach"/>
    <x v="0"/>
    <x v="0"/>
    <s v="BR3-5, BR7"/>
    <n v="0.59"/>
    <n v="0.64"/>
    <n v="0.169422262159028"/>
    <n v="12.010336248505753"/>
    <n v="1.5812914496982899"/>
    <n v="2.0348183365124188"/>
    <n v="0.2679059745406131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52.84337234588526"/>
    <n v="685.62756971579881"/>
  </r>
  <r>
    <n v="3003"/>
    <s v="City of Cocoa Beach"/>
    <x v="0"/>
    <x v="0"/>
    <s v="BR3-5, BR7"/>
    <n v="0.59"/>
    <n v="0.64"/>
    <n v="1.22673665597845E-4"/>
    <n v="12.010336248505753"/>
    <n v="1.5812914496982899"/>
    <n v="1.473351972666871E-3"/>
    <n v="1.9398281851301956E-4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.946816624098476"/>
    <n v="0.49644271148398966"/>
  </r>
  <r>
    <n v="3004"/>
    <s v="City of Cocoa Beach"/>
    <x v="0"/>
    <x v="0"/>
    <s v="BR3-5, BR7"/>
    <n v="0.59"/>
    <n v="0.64"/>
    <n v="3.2386871992363397E-2"/>
    <n v="10.239611637606311"/>
    <n v="1.4718028344476619"/>
    <n v="0.33162899135867013"/>
    <n v="4.7667089997254046E-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6.033321514508003"/>
    <n v="131.06502092374268"/>
  </r>
  <r>
    <n v="3005"/>
    <s v="City of Cocoa Beach"/>
    <x v="0"/>
    <x v="0"/>
    <s v="BR3-5, BR7"/>
    <n v="0.59"/>
    <n v="0.64"/>
    <n v="9.2618166554248298E-3"/>
    <n v="10.239611637606311"/>
    <n v="1.4718028344476619"/>
    <n v="9.4837405610264047E-2"/>
    <n v="1.363156800558882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7.95151245904697"/>
    <n v="37.481242215097247"/>
  </r>
  <r>
    <n v="3006"/>
    <s v="City of Cocoa Beach"/>
    <x v="0"/>
    <x v="0"/>
    <s v="BR3-5, BR7"/>
    <n v="0.59"/>
    <n v="0.64"/>
    <n v="0.30787420986214098"/>
    <n v="11.631441888559197"/>
    <n v="1.5356567059922714"/>
    <n v="3.5810209809975717"/>
    <n v="0.4727890949768687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8.77795873096215"/>
    <n v="1245.9227234719292"/>
  </r>
  <r>
    <n v="3007"/>
    <s v="City of Cocoa Beach"/>
    <x v="0"/>
    <x v="0"/>
    <s v="BR3-5, BR7"/>
    <n v="0.59"/>
    <n v="0.64"/>
    <n v="5.5295566324794203E-2"/>
    <n v="11.142369759058175"/>
    <n v="1.868949446947832"/>
    <n v="0.61612364602738257"/>
    <n v="0.1033446181013913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2.047189269973728"/>
    <n v="223.77321771173848"/>
  </r>
  <r>
    <n v="3008"/>
    <s v="City of Cocoa Beach"/>
    <x v="0"/>
    <x v="0"/>
    <s v="BR3-5, BR7"/>
    <n v="0.59"/>
    <n v="0.64"/>
    <n v="4.65543348376255E-2"/>
    <n v="11.142369759058175"/>
    <n v="1.868949446947832"/>
    <n v="0.51872561264782679"/>
    <n v="8.7007698347804363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4.24679631193645"/>
    <n v="188.39870892820466"/>
  </r>
  <r>
    <n v="3009"/>
    <s v="City of Cocoa Beach"/>
    <x v="0"/>
    <x v="0"/>
    <s v="BR3-5, BR7"/>
    <n v="0.59"/>
    <n v="0.64"/>
    <n v="0.134675232228127"/>
    <n v="11.142369759058175"/>
    <n v="1.868949446947832"/>
    <n v="1.500601234872819"/>
    <n v="0.2517012007903288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5.42113257541749"/>
    <n v="545.01132848060684"/>
  </r>
  <r>
    <n v="3010"/>
    <s v="City of Cocoa Beach"/>
    <x v="0"/>
    <x v="0"/>
    <s v="BR3-5, BR7"/>
    <n v="0.59"/>
    <n v="0.64"/>
    <n v="5.06011520850837E-2"/>
    <n v="10.579595238091066"/>
    <n v="1.4537198822919017"/>
    <n v="0.53533970764127337"/>
    <n v="7.3559900852962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3.419013006149839"/>
    <n v="204.7755972963603"/>
  </r>
  <r>
    <n v="3011"/>
    <s v="City of Cocoa Beach"/>
    <x v="0"/>
    <x v="0"/>
    <s v="BR3-5, BR7"/>
    <n v="0.59"/>
    <n v="0.64"/>
    <n v="7.4006133645843301E-3"/>
    <n v="9.8709603920635853"/>
    <n v="1.3162528022749489"/>
    <n v="7.3051161398788353E-2"/>
    <n v="9.7410780796875623E-3"/>
    <x v="1"/>
    <s v="Residential, Medium Density-Two-five dwellingunits per acre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2.946397294427047"/>
    <n v="29.949219724167357"/>
  </r>
  <r>
    <n v="3012"/>
    <s v="City of Cocoa Beach"/>
    <x v="0"/>
    <x v="0"/>
    <s v="BR3-5, BR7"/>
    <n v="0.59"/>
    <n v="0.64"/>
    <n v="0.34761064241494599"/>
    <n v="9.8709603920635853"/>
    <n v="1.3162528022749489"/>
    <n v="3.43125088313771"/>
    <n v="0.45754348217926788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99.42548256998415"/>
    <n v="1406.7303607515155"/>
  </r>
  <r>
    <n v="3013"/>
    <s v="City of Cocoa Beach"/>
    <x v="0"/>
    <x v="0"/>
    <s v="BR3-5, BR7"/>
    <n v="0.59"/>
    <n v="0.64"/>
    <n v="9.7935019791295808E-3"/>
    <n v="9.8709603920635853"/>
    <n v="1.3162528022749489"/>
    <n v="9.6671270135584422E-2"/>
    <n v="1.2890724424114569E-2"/>
    <x v="4"/>
    <s v="Governmental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1.867800220608093"/>
    <n v="39.632896382027674"/>
  </r>
  <r>
    <n v="3014"/>
    <s v="City of Cocoa Beach"/>
    <x v="0"/>
    <x v="0"/>
    <s v="BR3-5, BR7"/>
    <n v="0.59"/>
    <n v="0.64"/>
    <n v="4.9868573035179997E-3"/>
    <n v="9.8709603920635853"/>
    <n v="1.3162528022749489"/>
    <n v="4.9225070923899189E-2"/>
    <n v="6.5639649003008628E-3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8.092167662700831"/>
    <n v="20.181095506334159"/>
  </r>
  <r>
    <n v="3015"/>
    <s v="City of Cocoa Beach"/>
    <x v="0"/>
    <x v="0"/>
    <s v="BR3-5, BR7"/>
    <n v="0.59"/>
    <n v="0.64"/>
    <n v="2.1316143720576899E-2"/>
    <n v="9.8709603920635853"/>
    <n v="1.3162528022749489"/>
    <n v="0.21041081037734949"/>
    <n v="2.8057433905904899E-2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1.761571926683693"/>
    <n v="86.263373116418208"/>
  </r>
  <r>
    <n v="3016"/>
    <s v="City of Cocoa Beach"/>
    <x v="0"/>
    <x v="0"/>
    <s v="BR3-5, BR7"/>
    <n v="0.59"/>
    <n v="0.64"/>
    <n v="2.33723630029006E-2"/>
    <n v="9.8709603920635853"/>
    <n v="1.3162528022749489"/>
    <n v="0.23070766947056415"/>
    <n v="3.0763938298355255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3.333758688855696"/>
    <n v="94.584597324952256"/>
  </r>
  <r>
    <n v="3017"/>
    <s v="City of Cocoa Beach"/>
    <x v="0"/>
    <x v="0"/>
    <s v="BR3-5, BR7"/>
    <n v="0.59"/>
    <n v="0.64"/>
    <n v="0.187792776349514"/>
    <n v="11.529216237945302"/>
    <n v="1.5233333619945522"/>
    <n v="2.1651035264576475"/>
    <n v="0.28607100135479618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0.4011572020417"/>
    <n v="759.97040305035898"/>
  </r>
  <r>
    <n v="3018"/>
    <s v="City of Cocoa Beach"/>
    <x v="0"/>
    <x v="0"/>
    <s v="BR3-5, BR7"/>
    <n v="0.59"/>
    <n v="0.64"/>
    <n v="1.62252130807027E-2"/>
    <n v="11.529216237945302"/>
    <n v="1.5233333619945522"/>
    <n v="0.18706399011416008"/>
    <n v="2.471640839130482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7.186874840209754"/>
    <n v="65.661107760450392"/>
  </r>
  <r>
    <n v="3019"/>
    <s v="City of Cocoa Beach"/>
    <x v="0"/>
    <x v="0"/>
    <s v="BR3-5, BR7"/>
    <n v="0.59"/>
    <n v="0.64"/>
    <n v="2.1959601973103701E-2"/>
    <n v="11.529216237945302"/>
    <n v="1.5233333619945522"/>
    <n v="0.25317699964712287"/>
    <n v="3.3451794301750264E-2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6.355315524141425"/>
    <n v="88.86735627820245"/>
  </r>
  <r>
    <n v="3020"/>
    <s v="City of Cocoa Beach"/>
    <x v="0"/>
    <x v="0"/>
    <s v="BR3-5, BR7"/>
    <n v="0.59"/>
    <n v="0.64"/>
    <n v="0.36989795863325298"/>
    <n v="11.529216237945302"/>
    <n v="1.5233333619945522"/>
    <n v="4.2646335510573197"/>
    <n v="0.5634779009197150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59.87811540551135"/>
    <n v="1496.9239295276311"/>
  </r>
  <r>
    <n v="3021"/>
    <s v="City of Cocoa Beach"/>
    <x v="0"/>
    <x v="0"/>
    <s v="BR3-5, BR7"/>
    <n v="0.59"/>
    <n v="0.64"/>
    <n v="2.1887903585312202E-2"/>
    <n v="11.529216237945302"/>
    <n v="1.5233333619945522"/>
    <n v="0.25235037343036265"/>
    <n v="3.33425737556262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5.580671398639254"/>
    <n v="88.577203197092558"/>
  </r>
  <r>
    <n v="3022"/>
    <s v="City of Cocoa Beach"/>
    <x v="0"/>
    <x v="0"/>
    <s v="BR3-5, BR7"/>
    <n v="0.59"/>
    <n v="0.64"/>
    <n v="3.2408678496512302E-3"/>
    <n v="11.818031225508463"/>
    <n v="1.5580686661130692"/>
    <n v="3.8300677444924706E-2"/>
    <n v="5.049494647554823E-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8.481793085328817"/>
    <n v="13.115326871510753"/>
  </r>
  <r>
    <n v="3023"/>
    <s v="City of Cocoa Beach"/>
    <x v="0"/>
    <x v="0"/>
    <s v="BR3-5, BR7"/>
    <n v="0.59"/>
    <n v="0.64"/>
    <n v="0.34553416689392602"/>
    <n v="11.818031225508463"/>
    <n v="1.5580686661130692"/>
    <n v="4.0835335738324705"/>
    <n v="0.53836595850890989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52.10509053285381"/>
    <n v="1398.327162453319"/>
  </r>
  <r>
    <n v="3024"/>
    <s v="City of Cocoa Beach"/>
    <x v="0"/>
    <x v="0"/>
    <s v="BR3-5, BR7"/>
    <n v="0.59"/>
    <n v="0.64"/>
    <n v="0.20592452016346799"/>
    <n v="11.818031225508463"/>
    <n v="1.5580686661130692"/>
    <n v="2.4336224093897116"/>
    <n v="0.3208445424510683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6.47737623168811"/>
    <n v="833.34696695316791"/>
  </r>
  <r>
    <n v="3025"/>
    <s v="City of Cocoa Beach"/>
    <x v="0"/>
    <x v="0"/>
    <s v="BR3-5, BR7"/>
    <n v="0.59"/>
    <n v="0.64"/>
    <n v="8.0785661448866897E-2"/>
    <n v="11.631441886392668"/>
    <n v="1.5356567057062336"/>
    <n v="0.93965372639628786"/>
    <n v="0.1240590427288660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73.25407034360887"/>
    <n v="326.92797287217894"/>
  </r>
  <r>
    <n v="3026"/>
    <s v="City of Cocoa Beach"/>
    <x v="0"/>
    <x v="0"/>
    <s v="BR3-5, BR7"/>
    <n v="0.59"/>
    <n v="0.64"/>
    <n v="5.4955188654888798E-2"/>
    <n v="11.631441886392668"/>
    <n v="1.5356567057062336"/>
    <n v="0.63920808319508471"/>
    <n v="8.4392303971231111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5.328301278907276"/>
    <n v="222.39575815224043"/>
  </r>
  <r>
    <n v="3027"/>
    <s v="City of Cocoa Beach"/>
    <x v="0"/>
    <x v="0"/>
    <s v="BR3-5, BR7"/>
    <n v="0.59"/>
    <n v="0.64"/>
    <n v="0.29217772565817302"/>
    <n v="11.631441886392668"/>
    <n v="1.5356567057062336"/>
    <n v="3.3984482364914195"/>
    <n v="0.44868468366496966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8.92430686445232"/>
    <n v="1182.4013055620026"/>
  </r>
  <r>
    <n v="3028"/>
    <s v="City of Cocoa Beach"/>
    <x v="0"/>
    <x v="0"/>
    <s v="BR3-5, BR7"/>
    <n v="0.59"/>
    <n v="0.64"/>
    <n v="0.106163108239646"/>
    <n v="11.631441886392668"/>
    <n v="1.5356567057062336"/>
    <n v="1.234830023968257"/>
    <n v="0.1630300890668290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4.22432657548217"/>
    <n v="429.62685640155843"/>
  </r>
  <r>
    <n v="3029"/>
    <s v="City of Cocoa Beach"/>
    <x v="0"/>
    <x v="0"/>
    <s v="BR3-5, BR7"/>
    <n v="0.59"/>
    <n v="0.64"/>
    <n v="4.1949764984657599E-2"/>
    <n v="6.9473149243145214"/>
    <n v="1.0393296164794017"/>
    <n v="0.29143822834939848"/>
    <n v="4.3599633152905215E-2"/>
    <x v="1"/>
    <s v="Residential, Medium Density-Two-five dwellingunits per acre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2.960665472604134"/>
    <n v="169.76467584633232"/>
  </r>
  <r>
    <n v="3030"/>
    <s v="City of Cocoa Beach"/>
    <x v="0"/>
    <x v="0"/>
    <s v="BR3-5, BR7"/>
    <n v="0.59"/>
    <n v="0.64"/>
    <n v="1.57381508234897E-3"/>
    <n v="6.9473149243145214"/>
    <n v="1.0393296164794017"/>
    <n v="1.0933789009714286E-2"/>
    <n v="1.6357126259472529E-3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.736802056388685"/>
    <n v="6.3690036736739319"/>
  </r>
  <r>
    <n v="3031"/>
    <s v="City of Cocoa Beach"/>
    <x v="0"/>
    <x v="0"/>
    <s v="BR3-5, BR7"/>
    <n v="0.59"/>
    <n v="0.64"/>
    <n v="0.12540881237166701"/>
    <n v="6.2861362830793519"/>
    <n v="0.85875812512570704"/>
    <n v="0.78833688566742666"/>
    <n v="0.1076958365865343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6.60394648228616"/>
    <n v="507.51145777183882"/>
  </r>
  <r>
    <n v="3032"/>
    <s v="City of Cocoa Beach"/>
    <x v="0"/>
    <x v="0"/>
    <s v="BR3-5, BR7"/>
    <n v="0.59"/>
    <n v="0.64"/>
    <n v="0.32889734560199801"/>
    <n v="10.101497989109246"/>
    <n v="1.3440496003072966"/>
    <n v="3.3223558752219517"/>
    <n v="0.4420543458984962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53.17979055888509"/>
    <n v="1331.0003353597581"/>
  </r>
  <r>
    <n v="3033"/>
    <s v="City of Cocoa Beach"/>
    <x v="0"/>
    <x v="0"/>
    <s v="BR3-5, BR7"/>
    <n v="0.59"/>
    <n v="0.64"/>
    <n v="0.11414775934431599"/>
    <n v="10.101497989109246"/>
    <n v="1.3440496003072966"/>
    <n v="1.1530633614779342"/>
    <n v="0.1534202503227014"/>
    <x v="4"/>
    <s v="Governmental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6.54580515332394"/>
    <n v="461.93959300511511"/>
  </r>
  <r>
    <n v="3034"/>
    <s v="City of Cocoa Beach"/>
    <x v="0"/>
    <x v="0"/>
    <s v="BR3-5, BR7"/>
    <n v="0.59"/>
    <n v="0.64"/>
    <n v="1.2542467252868799E-3"/>
    <n v="10.101497989109246"/>
    <n v="1.3440496003072966"/>
    <n v="1.2669770773332275E-2"/>
    <n v="1.6857698098085665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.208223186314145"/>
    <n v="5.0757564155013739"/>
  </r>
  <r>
    <n v="3035"/>
    <s v="City of Cocoa Beach"/>
    <x v="0"/>
    <x v="0"/>
    <s v="BR3-5, BR7"/>
    <n v="0.59"/>
    <n v="0.64"/>
    <n v="3.8136682026565498E-2"/>
    <n v="10.101497989109246"/>
    <n v="1.3440496003072966"/>
    <n v="0.38523761680265012"/>
    <n v="5.1257592234851816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1.461966210708709"/>
    <n v="154.33367658823323"/>
  </r>
  <r>
    <n v="3036"/>
    <s v="City of Cocoa Beach"/>
    <x v="0"/>
    <x v="0"/>
    <s v="BR3-5, BR7"/>
    <n v="0.59"/>
    <n v="0.64"/>
    <n v="1.4539990482332E-2"/>
    <n v="10.101497989109246"/>
    <n v="1.3440496003072966"/>
    <n v="0.14687568461894426"/>
    <n v="1.954246839625022E-2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3.989260119263477"/>
    <n v="58.841253865060054"/>
  </r>
  <r>
    <n v="3037"/>
    <s v="City of Cocoa Beach"/>
    <x v="0"/>
    <x v="0"/>
    <s v="BR3-5, BR7"/>
    <n v="0.59"/>
    <n v="0.64"/>
    <n v="5.01443361094044E-2"/>
    <n v="10.101497989109246"/>
    <n v="1.3440496003072966"/>
    <n v="0.50653291037436676"/>
    <n v="6.7396474905519727E-2"/>
    <x v="4"/>
    <s v="Governmental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57.049712146012965"/>
    <n v="202.92692863132754"/>
  </r>
  <r>
    <n v="3038"/>
    <s v="City of Cocoa Beach"/>
    <x v="0"/>
    <x v="0"/>
    <s v="BR3-5, BR7"/>
    <n v="0.59"/>
    <n v="0.64"/>
    <n v="0.12653262759214901"/>
    <n v="11.491089938907434"/>
    <n v="1.51871465595726"/>
    <n v="1.4539978038676646"/>
    <n v="0.1921669559809786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9.71494918051292"/>
    <n v="512.05937661443363"/>
  </r>
  <r>
    <n v="3039"/>
    <s v="City of Cocoa Beach"/>
    <x v="0"/>
    <x v="0"/>
    <s v="BR3-5, BR7"/>
    <n v="0.59"/>
    <n v="0.64"/>
    <n v="0.16603913852291399"/>
    <n v="11.491089938907434"/>
    <n v="1.51871465595726"/>
    <n v="1.9079706741455147"/>
    <n v="0.2521660731372671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4.65215116989509"/>
    <n v="671.93655410121607"/>
  </r>
  <r>
    <n v="3040"/>
    <s v="City of Cocoa Beach"/>
    <x v="0"/>
    <x v="0"/>
    <s v="BR3-5, BR7"/>
    <n v="0.59"/>
    <n v="0.64"/>
    <n v="2.3141455216097302E-2"/>
    <n v="11.491089938907434"/>
    <n v="1.51871465595726"/>
    <n v="0.26592054320537267"/>
    <n v="3.5145267196865553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8.184061311546294"/>
    <n v="93.650146664945424"/>
  </r>
  <r>
    <n v="3041"/>
    <s v="City of Cocoa Beach"/>
    <x v="0"/>
    <x v="0"/>
    <s v="BR3-5, BR7"/>
    <n v="0.59"/>
    <n v="0.64"/>
    <n v="3.1481407176846298E-3"/>
    <n v="10.784991135501851"/>
    <n v="1.4334403885335567"/>
    <n v="3.395266973354117E-2"/>
    <n v="4.512672053516166E-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0.40112739154245"/>
    <n v="12.74007348198101"/>
  </r>
  <r>
    <n v="3042"/>
    <s v="City of Cocoa Beach"/>
    <x v="0"/>
    <x v="0"/>
    <s v="BR3-5, BR7"/>
    <n v="0.59"/>
    <n v="0.64"/>
    <n v="0.16823887412553901"/>
    <n v="10.784991135501851"/>
    <n v="1.4334403885335567"/>
    <n v="1.81445476609075"/>
    <n v="0.2411603970929607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6.48259789800942"/>
    <n v="680.83856825228213"/>
  </r>
  <r>
    <n v="3043"/>
    <s v="City of Cocoa Beach"/>
    <x v="0"/>
    <x v="0"/>
    <s v="BR3-5, BR7"/>
    <n v="0.59"/>
    <n v="0.64"/>
    <n v="0.17858533144320299"/>
    <n v="10.784991135501851"/>
    <n v="1.4334403885335567"/>
    <n v="1.9260412165456042"/>
    <n v="0.2559914268903388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8.9176357953135"/>
    <n v="722.70919549735743"/>
  </r>
  <r>
    <n v="3044"/>
    <s v="City of Cocoa Beach"/>
    <x v="0"/>
    <x v="0"/>
    <s v="BR3-5, BR7"/>
    <n v="0.59"/>
    <n v="0.64"/>
    <n v="4.4270811056769298E-2"/>
    <n v="10.784991135501851"/>
    <n v="1.4334403885335567"/>
    <n v="0.47746030480873425"/>
    <n v="6.3459568601911057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3.723807326214796"/>
    <n v="179.15761604994361"/>
  </r>
  <r>
    <n v="3045"/>
    <s v="City of Cocoa Beach"/>
    <x v="0"/>
    <x v="0"/>
    <s v="BR3-5, BR7"/>
    <n v="0.59"/>
    <n v="0.64"/>
    <n v="5.6620620623262799E-2"/>
    <n v="11.627895691414098"/>
    <n v="1.5351868211381285"/>
    <n v="0.65837867059042976"/>
    <n v="8.6923230585494782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9.18606693762827"/>
    <n v="229.13552220952511"/>
  </r>
  <r>
    <n v="3046"/>
    <s v="City of Cocoa Beach"/>
    <x v="0"/>
    <x v="0"/>
    <s v="BR3-5, BR7"/>
    <n v="0.59"/>
    <n v="0.64"/>
    <n v="1.3083984535024599E-2"/>
    <n v="11.627895691414098"/>
    <n v="1.5351868211381285"/>
    <n v="0.15213920740134124"/>
    <n v="2.00863606261448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8.097974543165847"/>
    <n v="52.949006846146752"/>
  </r>
  <r>
    <n v="3047"/>
    <s v="City of Cocoa Beach"/>
    <x v="0"/>
    <x v="0"/>
    <s v="BR3-5, BR7"/>
    <n v="0.59"/>
    <n v="0.64"/>
    <n v="0.28887731745990503"/>
    <n v="11.627895691414098"/>
    <n v="1.5351868211381285"/>
    <n v="3.3590353150392924"/>
    <n v="0.44348065069018161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7.06190860401716"/>
    <n v="1169.0450274483005"/>
  </r>
  <r>
    <n v="3048"/>
    <s v="City of Cocoa Beach"/>
    <x v="0"/>
    <x v="0"/>
    <s v="BR3-5, BR7"/>
    <n v="0.59"/>
    <n v="0.64"/>
    <n v="9.2493144304711394E-2"/>
    <n v="11.627895691414098"/>
    <n v="1.5351868211381285"/>
    <n v="1.075500634146096"/>
    <n v="0.14199425618222009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6.816130844907349"/>
    <n v="374.30647505749118"/>
  </r>
  <r>
    <n v="3049"/>
    <s v="City of Cocoa Beach"/>
    <x v="0"/>
    <x v="0"/>
    <s v="BR3-5, BR7"/>
    <n v="0.59"/>
    <n v="0.64"/>
    <n v="4.1156953094227802E-2"/>
    <n v="11.627895691414098"/>
    <n v="1.5351868211381285"/>
    <n v="0.47856875755610362"/>
    <n v="6.31836119884586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51.631368428197788"/>
    <n v="166.5562799557913"/>
  </r>
  <r>
    <n v="3050"/>
    <s v="City of Cocoa Beach"/>
    <x v="0"/>
    <x v="0"/>
    <s v="BR3-5, BR7"/>
    <n v="0.59"/>
    <n v="0.64"/>
    <n v="0.12553143371982201"/>
    <n v="11.627895691414098"/>
    <n v="1.5351868211381285"/>
    <n v="1.4596664172877527"/>
    <n v="0.1927142026852452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1.84466691968639"/>
    <n v="508.00768876214204"/>
  </r>
  <r>
    <n v="3051"/>
    <s v="City of Cocoa Beach"/>
    <x v="0"/>
    <x v="0"/>
    <s v="BR3-5, BR7"/>
    <n v="0.59"/>
    <n v="0.64"/>
    <n v="5.9502367359847097E-2"/>
    <n v="8.7218205798598465"/>
    <n v="1.5234225348282744"/>
    <n v="0.51896897218949523"/>
    <n v="9.0647247311621437E-2"/>
    <x v="1"/>
    <s v="Residential, Medium Density-Two-five dwellingunits per acre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5.63198215014981"/>
    <n v="240.79753749820154"/>
  </r>
  <r>
    <n v="3052"/>
    <s v="City of Cocoa Beach"/>
    <x v="0"/>
    <x v="0"/>
    <s v="BR3-5, BR7"/>
    <n v="0.59"/>
    <n v="0.64"/>
    <n v="0.13394441062324899"/>
    <n v="8.7218205798598465"/>
    <n v="1.5234225348282744"/>
    <n v="1.1682391171310509"/>
    <n v="0.20405393355774923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9.9439122687985"/>
    <n v="542.05379837527937"/>
  </r>
  <r>
    <n v="3053"/>
    <s v="City of Cocoa Beach"/>
    <x v="0"/>
    <x v="0"/>
    <s v="BR3-5, BR7"/>
    <n v="0.59"/>
    <n v="0.64"/>
    <n v="5.1821969201722599E-2"/>
    <n v="8.7218205798598465"/>
    <n v="1.5234225348282744"/>
    <n v="0.45198191747244731"/>
    <n v="7.8946755681081004E-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4.518923115723652"/>
    <n v="209.716068885406"/>
  </r>
  <r>
    <n v="3054"/>
    <s v="City of Cocoa Beach"/>
    <x v="0"/>
    <x v="0"/>
    <s v="BR3-5, BR7"/>
    <n v="0.59"/>
    <n v="0.64"/>
    <n v="0.100727829087754"/>
    <n v="11.928357603433298"/>
    <n v="1.9120633882991209"/>
    <n v="1.2015175659762403"/>
    <n v="0.19259799418154566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3.13102116659087"/>
    <n v="407.63106205818576"/>
  </r>
  <r>
    <n v="3055"/>
    <s v="City of Cocoa Beach"/>
    <x v="0"/>
    <x v="0"/>
    <s v="BR3-5, BR7"/>
    <n v="0.59"/>
    <n v="0.64"/>
    <n v="6.8120284157109107E-2"/>
    <n v="11.928357603433298"/>
    <n v="1.9120633882991209"/>
    <n v="0.8125631094734892"/>
    <n v="0.13025030133734097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6.99390091953424"/>
    <n v="275.67300943690981"/>
  </r>
  <r>
    <n v="3056"/>
    <s v="City of Cocoa Beach"/>
    <x v="0"/>
    <x v="0"/>
    <s v="BR3-5, BR7"/>
    <n v="0.59"/>
    <n v="0.64"/>
    <n v="2.37684362578869E-3"/>
    <n v="6.4464406966651007"/>
    <n v="0.88509513281275365"/>
    <n v="1.5322181478893247E-2"/>
    <n v="2.1037327246425873E-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.954429905879092"/>
    <n v="9.618744892063475"/>
  </r>
  <r>
    <n v="3057"/>
    <s v="City of Cocoa Beach"/>
    <x v="0"/>
    <x v="0"/>
    <s v="BR3-5, BR7"/>
    <n v="0.59"/>
    <n v="0.64"/>
    <n v="0.15374047324753201"/>
    <n v="11.229749823642468"/>
    <n v="1.7949619958003129"/>
    <n v="1.7264670523381822"/>
    <n v="0.27595830669567467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4.91634350042324"/>
    <n v="622.16562154458961"/>
  </r>
  <r>
    <n v="3058"/>
    <s v="City of Cocoa Beach"/>
    <x v="0"/>
    <x v="0"/>
    <s v="BR3-5, BR7"/>
    <n v="0.59"/>
    <n v="0.64"/>
    <n v="3.9708488003748398E-2"/>
    <n v="11.229749823642468"/>
    <n v="1.7949619958003129"/>
    <n v="0.44591638615720264"/>
    <n v="7.127522687742100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6.38569622211955"/>
    <n v="160.69454970176264"/>
  </r>
  <r>
    <n v="3059"/>
    <s v="City of Cocoa Beach"/>
    <x v="0"/>
    <x v="0"/>
    <s v="BR3-5, BR7"/>
    <n v="0.59"/>
    <n v="0.64"/>
    <n v="5.5734381003749403E-2"/>
    <n v="11.627895694013134"/>
    <n v="1.5351868214812692"/>
    <n v="0.64807356888198508"/>
    <n v="8.55626872203720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0.744624504080178"/>
    <n v="225.54903771351178"/>
  </r>
  <r>
    <n v="3060"/>
    <s v="City of Cocoa Beach"/>
    <x v="0"/>
    <x v="0"/>
    <s v="BR3-5, BR7"/>
    <n v="0.59"/>
    <n v="0.64"/>
    <n v="0.45479922759749097"/>
    <n v="11.627895694013134"/>
    <n v="1.5351868214812692"/>
    <n v="5.2883579802213641"/>
    <n v="0.69820178062752847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73.62644933432367"/>
    <n v="1840.5071751054675"/>
  </r>
  <r>
    <n v="3061"/>
    <s v="City of Cocoa Beach"/>
    <x v="0"/>
    <x v="0"/>
    <s v="BR3-5, BR7"/>
    <n v="0.59"/>
    <n v="0.64"/>
    <n v="0.107229844997632"/>
    <n v="11.627895694013134"/>
    <n v="1.5351868214812692"/>
    <n v="1.2468574529176608"/>
    <n v="0.1646178449098438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1.787973242185529"/>
    <n v="433.94378690162387"/>
  </r>
  <r>
    <n v="3062"/>
    <s v="City of Cocoa Beach"/>
    <x v="0"/>
    <x v="0"/>
    <s v="BR3-5, BR7"/>
    <n v="0.59"/>
    <n v="0.64"/>
    <n v="5.0048929546878201E-2"/>
    <n v="11.942497934403205"/>
    <n v="1.5730967612919979"/>
    <n v="0.59770923773268447"/>
    <n v="7.8731808976325479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1.44222061582668"/>
    <n v="202.54083197102915"/>
  </r>
  <r>
    <n v="3063"/>
    <s v="City of Cocoa Beach"/>
    <x v="0"/>
    <x v="0"/>
    <s v="BR3-5, BR7"/>
    <n v="0.59"/>
    <n v="0.64"/>
    <n v="5.8384145096455403E-3"/>
    <n v="11.942497934403205"/>
    <n v="1.5730967612919979"/>
    <n v="6.9725253221631561E-2"/>
    <n v="9.1843909562036082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0.275254778270678"/>
    <n v="23.62722525499241"/>
  </r>
  <r>
    <n v="3064"/>
    <s v="City of Cocoa Beach"/>
    <x v="0"/>
    <x v="0"/>
    <s v="BR3-5, BR7"/>
    <n v="0.59"/>
    <n v="0.64"/>
    <n v="0.192824240897529"/>
    <n v="11.942497934403205"/>
    <n v="1.5730967612919979"/>
    <n v="2.3028030986216059"/>
    <n v="0.303331188854490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4.04710307351692"/>
    <n v="780.33201767056858"/>
  </r>
  <r>
    <n v="3065"/>
    <s v="City of Cocoa Beach"/>
    <x v="0"/>
    <x v="0"/>
    <s v="BR3-5, BR7"/>
    <n v="0.59"/>
    <n v="0.64"/>
    <n v="0.15880322713662201"/>
    <n v="11.942497934403205"/>
    <n v="1.5730967612919979"/>
    <n v="1.8965072120556714"/>
    <n v="0.249812842291337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5.94555037300736"/>
    <n v="642.65385963568542"/>
  </r>
  <r>
    <n v="3066"/>
    <s v="City of Cocoa Beach"/>
    <x v="0"/>
    <x v="0"/>
    <s v="BR3-5, BR7"/>
    <n v="0.59"/>
    <n v="0.64"/>
    <n v="1.87693498280061E-3"/>
    <n v="11.942497934403205"/>
    <n v="1.5730967612919979"/>
    <n v="2.2415292155105401E-2"/>
    <n v="2.9526003425992915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3.316597583565809"/>
    <n v="7.5956863895738955"/>
  </r>
  <r>
    <n v="3067"/>
    <s v="City of Cocoa Beach"/>
    <x v="0"/>
    <x v="0"/>
    <s v="BR3-5, BR7"/>
    <n v="0.59"/>
    <n v="0.64"/>
    <n v="0.123699748301121"/>
    <n v="11.942497934403205"/>
    <n v="1.5730967612919979"/>
    <n v="1.4772839885723339"/>
    <n v="0.19459167342512876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0.45945776860671"/>
    <n v="500.59512086165398"/>
  </r>
  <r>
    <n v="3068"/>
    <s v="City of Cocoa Beach"/>
    <x v="0"/>
    <x v="0"/>
    <s v="BR3-5, BR7"/>
    <n v="0.59"/>
    <n v="0.64"/>
    <n v="0.22716305441854201"/>
    <n v="11.631441886392668"/>
    <n v="1.5356567057062331"/>
    <n v="2.6422338662047267"/>
    <n v="0.3488444678065439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00.02105758679261"/>
    <n v="919.29626570567939"/>
  </r>
  <r>
    <n v="3069"/>
    <s v="City of Cocoa Beach"/>
    <x v="0"/>
    <x v="0"/>
    <s v="BR3-5, BR7"/>
    <n v="0.59"/>
    <n v="0.64"/>
    <n v="3.1960898156403697E-2"/>
    <n v="11.631441886392668"/>
    <n v="1.5356567057062331"/>
    <n v="0.37175132954312418"/>
    <n v="4.9080967574275325E-2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0.998890880867663"/>
    <n v="129.34116596991458"/>
  </r>
  <r>
    <n v="3070"/>
    <s v="City of Cocoa Beach"/>
    <x v="0"/>
    <x v="0"/>
    <s v="BR3-5, BR7"/>
    <n v="0.59"/>
    <n v="0.64"/>
    <n v="0.11601082691096599"/>
    <n v="11.631441886392668"/>
    <n v="1.5356567057062331"/>
    <n v="1.3493731914072595"/>
    <n v="0.17815280428035005"/>
    <x v="15"/>
    <s v="Wholesale Sales and Services &lt;Excluding warehouses associated with industrial use&gt;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2.16091465181357"/>
    <n v="469.47915995257586"/>
  </r>
  <r>
    <n v="3071"/>
    <s v="City of Cocoa Beach"/>
    <x v="0"/>
    <x v="0"/>
    <s v="BR3-5, BR7"/>
    <n v="0.59"/>
    <n v="0.64"/>
    <n v="0.116889769847069"/>
    <n v="11.631441886392668"/>
    <n v="1.5356567057062331"/>
    <n v="1.359596565089997"/>
    <n v="0.1795025588941097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2.082731188765024"/>
    <n v="473.03611581846911"/>
  </r>
  <r>
    <n v="3072"/>
    <s v="City of Cocoa Beach"/>
    <x v="0"/>
    <x v="0"/>
    <s v="BR3-5, BR7"/>
    <n v="0.59"/>
    <n v="0.64"/>
    <n v="1.49427973031706E-2"/>
    <n v="11.631441886392668"/>
    <n v="1.5356567057062331"/>
    <n v="0.17380627845197394"/>
    <n v="2.29470068806229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6.696317629220324"/>
    <n v="60.471355234957301"/>
  </r>
  <r>
    <n v="3073"/>
    <s v="City of Cocoa Beach"/>
    <x v="0"/>
    <x v="0"/>
    <s v="BR3-5, BR7"/>
    <n v="0.59"/>
    <n v="0.64"/>
    <n v="0.110796107100802"/>
    <n v="11.631441886392668"/>
    <n v="1.5356567057062331"/>
    <n v="1.2887184809815164"/>
    <n v="0.1701447848354925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0.405189485669936"/>
    <n v="448.37593759780043"/>
  </r>
  <r>
    <n v="3074"/>
    <s v="City of Cocoa Beach"/>
    <x v="0"/>
    <x v="0"/>
    <s v="BR3-5, BR7"/>
    <n v="0.59"/>
    <n v="0.64"/>
    <n v="0.29956667222222"/>
    <n v="11.631441888992498"/>
    <n v="1.5356567060494795"/>
    <n v="3.484392339831615"/>
    <n v="0.4600315691069784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8.67626447345953"/>
    <n v="1212.3033114194868"/>
  </r>
  <r>
    <n v="3075"/>
    <s v="City of Cocoa Beach"/>
    <x v="0"/>
    <x v="0"/>
    <s v="BR3-5, BR7"/>
    <n v="0.59"/>
    <n v="0.64"/>
    <n v="8.7885065440534704E-2"/>
    <n v="11.939076973954348"/>
    <n v="1.8683593751668897"/>
    <n v="1.0492665611555589"/>
    <n v="0.16420088595297863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0.902950792692351"/>
    <n v="355.65824151107211"/>
  </r>
  <r>
    <n v="3076"/>
    <s v="City of Cocoa Beach"/>
    <x v="0"/>
    <x v="0"/>
    <s v="BR3-5, BR7"/>
    <n v="0.59"/>
    <n v="0.64"/>
    <n v="9.4422907225256494E-2"/>
    <n v="11.939076973954348"/>
    <n v="1.8683593751668897"/>
    <n v="1.1273223574668876"/>
    <n v="0.1764159239448214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0.48993534972888"/>
    <n v="382.11594852620868"/>
  </r>
  <r>
    <n v="3077"/>
    <s v="City of Cocoa Beach"/>
    <x v="0"/>
    <x v="0"/>
    <s v="BR3-5, BR7"/>
    <n v="0.59"/>
    <n v="0.64"/>
    <n v="5.4621144583528201E-2"/>
    <n v="8.9211579445030456"/>
    <n v="1.5106157521191479"/>
    <n v="0.4872838579391921"/>
    <n v="8.2511561406655179E-2"/>
    <x v="1"/>
    <s v="Residential, Medium Density-Two-five dwellingunits per acre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8.90842123388677"/>
    <n v="221.04392975668992"/>
  </r>
  <r>
    <n v="3078"/>
    <s v="City of Cocoa Beach"/>
    <x v="0"/>
    <x v="0"/>
    <s v="BR3-5, BR7"/>
    <n v="0.59"/>
    <n v="0.64"/>
    <n v="0.17727749867183101"/>
    <n v="8.9211579445030456"/>
    <n v="1.5106157521191479"/>
    <n v="1.5815205656578333"/>
    <n v="0.26779818198994926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5.71493505889396"/>
    <n v="717.41658404710779"/>
  </r>
  <r>
    <n v="3079"/>
    <s v="City of Cocoa Beach"/>
    <x v="0"/>
    <x v="0"/>
    <s v="BR3-5, BR7"/>
    <n v="0.59"/>
    <n v="0.64"/>
    <n v="2.5084041017166801E-2"/>
    <n v="8.9211579445030456"/>
    <n v="1.5106157521191479"/>
    <n v="0.22377869180053786"/>
    <n v="3.7892347487334985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53.29778022099601"/>
    <n v="101.51151249006631"/>
  </r>
  <r>
    <n v="3080"/>
    <s v="City of Cocoa Beach"/>
    <x v="0"/>
    <x v="0"/>
    <s v="BR3-5, BR7"/>
    <n v="0.59"/>
    <n v="0.64"/>
    <n v="7.9513486144437207E-2"/>
    <n v="8.9211579445030456"/>
    <n v="1.5106157521191479"/>
    <n v="0.70935236861257878"/>
    <n v="0.12011432467569445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4.184309937097325"/>
    <n v="321.77966207102912"/>
  </r>
  <r>
    <n v="3081"/>
    <s v="City of Cocoa Beach"/>
    <x v="0"/>
    <x v="0"/>
    <s v="BR3-5, BR7"/>
    <n v="0.59"/>
    <n v="0.64"/>
    <n v="5.1507897789601402E-2"/>
    <n v="10.262090171841791"/>
    <n v="1.4352109683741614"/>
    <n v="0.52857869167890004"/>
    <n v="7.3924699865531157E-2"/>
    <x v="1"/>
    <s v="Residential, Medium Density-Two-five dwellingunits per acre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8.40449004829797"/>
    <n v="208.44506697417125"/>
  </r>
  <r>
    <n v="3082"/>
    <s v="City of Cocoa Beach"/>
    <x v="0"/>
    <x v="0"/>
    <s v="BR3-5, BR7"/>
    <n v="0.59"/>
    <n v="0.64"/>
    <n v="0.18159873829385001"/>
    <n v="10.262090171841791"/>
    <n v="1.4352109683741614"/>
    <n v="1.8635826274641878"/>
    <n v="0.2606325010422423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3.430696966553"/>
    <n v="734.90402036420392"/>
  </r>
  <r>
    <n v="3083"/>
    <s v="City of Cocoa Beach"/>
    <x v="0"/>
    <x v="0"/>
    <s v="BR3-5, BR7"/>
    <n v="0.59"/>
    <n v="0.64"/>
    <n v="1.1307038231543999E-2"/>
    <n v="10.262090171841791"/>
    <n v="1.4352109683741614"/>
    <n v="0.11603384590856707"/>
    <n v="1.622798528973792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7.113783559982632"/>
    <n v="45.75796028564627"/>
  </r>
  <r>
    <n v="3084"/>
    <s v="City of Cocoa Beach"/>
    <x v="0"/>
    <x v="0"/>
    <s v="BR3-5, BR7"/>
    <n v="0.59"/>
    <n v="0.64"/>
    <n v="6.8013659638843996E-2"/>
    <n v="10.262090171841791"/>
    <n v="1.4352109683741614"/>
    <n v="0.69796230813077365"/>
    <n v="9.7613950312935904E-2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3.194465338323965"/>
    <n v="275.24151532038366"/>
  </r>
  <r>
    <n v="3085"/>
    <s v="City of Cocoa Beach"/>
    <x v="0"/>
    <x v="0"/>
    <s v="BR3-5, BR7"/>
    <n v="0.59"/>
    <n v="0.64"/>
    <n v="2.23285822224518E-2"/>
    <n v="11.40774106154422"/>
    <n v="1.5057129593822072"/>
    <n v="0.25471868426512967"/>
    <n v="3.3620435616976842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4.889442763410578"/>
    <n v="90.360566370015405"/>
  </r>
  <r>
    <n v="3086"/>
    <s v="City of Cocoa Beach"/>
    <x v="0"/>
    <x v="0"/>
    <s v="BR3-5, BR7"/>
    <n v="0.59"/>
    <n v="0.64"/>
    <n v="2.2826319860305502E-2"/>
    <n v="11.40774106154422"/>
    <n v="1.5057129593822072"/>
    <n v="0.2603967463543494"/>
    <n v="3.4369885628665449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2.358730385462394"/>
    <n v="92.374839126433969"/>
  </r>
  <r>
    <n v="3087"/>
    <s v="City of Cocoa Beach"/>
    <x v="0"/>
    <x v="0"/>
    <s v="BR3-5, BR7"/>
    <n v="0.59"/>
    <n v="0.64"/>
    <n v="2.3194918698743801E-2"/>
    <n v="11.629606656609132"/>
    <n v="1.535413064243413"/>
    <n v="0.26974778089841855"/>
    <n v="3.5613781194115054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51.949067780298563"/>
    <n v="93.866505703057243"/>
  </r>
  <r>
    <n v="3088"/>
    <s v="City of Cocoa Beach"/>
    <x v="0"/>
    <x v="0"/>
    <s v="BR3-5, BR7"/>
    <n v="0.59"/>
    <n v="0.64"/>
    <n v="0.124291043255349"/>
    <n v="11.629606656609132"/>
    <n v="1.535413064243413"/>
    <n v="1.4454559439993002"/>
    <n v="0.1908380915827059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9.879334372884827"/>
    <n v="502.98800664470531"/>
  </r>
  <r>
    <n v="3089"/>
    <s v="City of Cocoa Beach"/>
    <x v="0"/>
    <x v="0"/>
    <s v="BR3-5, BR7"/>
    <n v="0.59"/>
    <n v="0.64"/>
    <n v="0.12806578482772199"/>
    <n v="10.529010581779813"/>
    <n v="1.4025717973634775"/>
    <n v="1.3484060036150214"/>
    <n v="0.1796214580065823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1.17455737856072"/>
    <n v="518.2638438197622"/>
  </r>
  <r>
    <n v="3090"/>
    <s v="City of Cocoa Beach"/>
    <x v="0"/>
    <x v="0"/>
    <s v="BR3-5, BR7"/>
    <n v="0.59"/>
    <n v="0.64"/>
    <n v="7.0901517723905905E-2"/>
    <n v="10.529010581779813"/>
    <n v="1.4025717973634775"/>
    <n v="0.74652283037925427"/>
    <n v="9.9444469149817166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9.25105488123782"/>
    <n v="286.92826235889618"/>
  </r>
  <r>
    <n v="3091"/>
    <s v="City of Cocoa Beach"/>
    <x v="0"/>
    <x v="0"/>
    <s v="BR3-5, BR7"/>
    <n v="0.59"/>
    <n v="0.64"/>
    <n v="0.163315129411677"/>
    <n v="10.529010581779813"/>
    <n v="1.4025717973634775"/>
    <n v="1.7195467257402868"/>
    <n v="0.22906119459558474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8.78376382065426"/>
    <n v="660.91288033473359"/>
  </r>
  <r>
    <n v="3092"/>
    <s v="City of Cocoa Beach"/>
    <x v="0"/>
    <x v="0"/>
    <s v="BR3-5, BR7"/>
    <n v="0.59"/>
    <n v="0.64"/>
    <n v="7.9681932709346204E-2"/>
    <n v="10.529010581779813"/>
    <n v="1.4025717973634775"/>
    <n v="0.83897191267337323"/>
    <n v="0.11175963157754337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3.973478192278463"/>
    <n v="322.46134113406225"/>
  </r>
  <r>
    <n v="3093"/>
    <s v="City of Cocoa Beach"/>
    <x v="0"/>
    <x v="0"/>
    <s v="BR3-5, BR7"/>
    <n v="0.59"/>
    <n v="0.64"/>
    <n v="1.66301836017031E-2"/>
    <n v="10.529010581779813"/>
    <n v="1.4025717973634775"/>
    <n v="0.17509937911927306"/>
    <n v="2.3325026504725347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8.138328199055948"/>
    <n v="67.299965314243423"/>
  </r>
  <r>
    <n v="3094"/>
    <s v="City of Cocoa Beach"/>
    <x v="0"/>
    <x v="0"/>
    <s v="BR3-5, BR7"/>
    <n v="0.59"/>
    <n v="0.64"/>
    <n v="0.14875689853705401"/>
    <n v="10.529010581779813"/>
    <n v="1.4025717973634775"/>
    <n v="1.5662629588093877"/>
    <n v="0.208642230551332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4.77944991831927"/>
    <n v="601.99781022098318"/>
  </r>
  <r>
    <n v="3095"/>
    <s v="City of Cocoa Beach"/>
    <x v="0"/>
    <x v="0"/>
    <s v="BR3-5, BR7"/>
    <n v="0.59"/>
    <n v="0.64"/>
    <n v="5.8613342208462199E-3"/>
    <n v="10.455098689695413"/>
    <n v="1.7539575606243958"/>
    <n v="6.1280827732236198E-2"/>
    <n v="1.028053147199973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0.90344417535364"/>
    <n v="23.719978035464415"/>
  </r>
  <r>
    <n v="3096"/>
    <s v="City of Cocoa Beach"/>
    <x v="0"/>
    <x v="0"/>
    <s v="BR3-5, BR7"/>
    <n v="0.59"/>
    <n v="0.64"/>
    <n v="7.3829257963704104E-4"/>
    <n v="10.455098689695413"/>
    <n v="1.7539575606243958"/>
    <n v="7.7189217819750742E-3"/>
    <n v="1.2949338520072769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.001673060859623"/>
    <n v="2.9877640675144219"/>
  </r>
  <r>
    <n v="3097"/>
    <s v="City of Cocoa Beach"/>
    <x v="0"/>
    <x v="0"/>
    <s v="BR3-5, BR7"/>
    <n v="0.59"/>
    <n v="0.64"/>
    <n v="4.1914569258004998E-2"/>
    <n v="10.455098689695413"/>
    <n v="1.7539575606243958"/>
    <n v="0.43822095812851569"/>
    <n v="7.3516375650392735E-2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5.704010449421816"/>
    <n v="169.62224379388721"/>
  </r>
  <r>
    <n v="3098"/>
    <s v="City of Cocoa Beach"/>
    <x v="0"/>
    <x v="0"/>
    <s v="BR3-5, BR7"/>
    <n v="0.59"/>
    <n v="0.64"/>
    <n v="2.6229476132885701E-3"/>
    <n v="10.455098689695413"/>
    <n v="1.7539575606243958"/>
    <n v="2.7423176154833043E-2"/>
    <n v="4.6005387974492017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1.935366958253635"/>
    <n v="10.614692394455595"/>
  </r>
  <r>
    <n v="3099"/>
    <s v="City of Cocoa Beach"/>
    <x v="0"/>
    <x v="0"/>
    <s v="BR3-5, BR7"/>
    <n v="0.59"/>
    <n v="0.64"/>
    <n v="0.166577480058206"/>
    <n v="10.455098689695413"/>
    <n v="1.7539575606243958"/>
    <n v="1.7415839934893134"/>
    <n v="0.2921698305778499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8.83277422253096"/>
    <n v="674.11514500075987"/>
  </r>
  <r>
    <n v="3100"/>
    <s v="City of Cocoa Beach"/>
    <x v="0"/>
    <x v="0"/>
    <s v="BR3-5, BR7"/>
    <n v="0.59"/>
    <n v="0.64"/>
    <n v="5.2470248650075104E-3"/>
    <n v="10.455098689695413"/>
    <n v="1.7539575606243958"/>
    <n v="5.4858162790939274E-2"/>
    <n v="9.203058932764123E-3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2.237062832907647"/>
    <n v="21.233956273448136"/>
  </r>
  <r>
    <n v="3101"/>
    <s v="City of Cocoa Beach"/>
    <x v="0"/>
    <x v="0"/>
    <s v="BR3-5, BR7"/>
    <n v="0.59"/>
    <n v="0.64"/>
    <n v="1.37713554041623E-2"/>
    <n v="10.455098689695413"/>
    <n v="1.7539575606243958"/>
    <n v="0.1439808798413871"/>
    <n v="2.4154372931176098E-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1.940058192735208"/>
    <n v="55.73069806248732"/>
  </r>
  <r>
    <n v="3102"/>
    <s v="City of Cocoa Beach"/>
    <x v="0"/>
    <x v="0"/>
    <s v="BR3-5, BR7"/>
    <n v="0.59"/>
    <n v="0.64"/>
    <n v="0.32568119981073002"/>
    <n v="10.455098689695413"/>
    <n v="1.7539575606243958"/>
    <n v="3.4050290853995935"/>
    <n v="0.57123100276125449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8.23346841212106"/>
    <n v="1317.9850551089919"/>
  </r>
  <r>
    <n v="3103"/>
    <s v="City of Cocoa Beach"/>
    <x v="0"/>
    <x v="0"/>
    <s v="BR3-5, BR7"/>
    <n v="0.59"/>
    <n v="0.64"/>
    <n v="9.0318873790640308E-3"/>
    <n v="10.956411114181009"/>
    <n v="1.9838464758405776"/>
    <n v="9.8957071262008325E-2"/>
    <n v="1.791787794714517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1.31080750306447"/>
    <n v="36.550751446358795"/>
  </r>
  <r>
    <n v="3104"/>
    <s v="City of Cocoa Beach"/>
    <x v="0"/>
    <x v="0"/>
    <s v="BR3-5, BR7"/>
    <n v="0.59"/>
    <n v="0.64"/>
    <n v="5.3207202845431401E-3"/>
    <n v="10.956411114181009"/>
    <n v="1.9838464758405776"/>
    <n v="5.8295998861016801E-2"/>
    <n v="1.0555492185424384E-2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2.744235013310437"/>
    <n v="21.532191055297357"/>
  </r>
  <r>
    <n v="3105"/>
    <s v="City of Cocoa Beach"/>
    <x v="0"/>
    <x v="0"/>
    <s v="BR3-5, BR7"/>
    <n v="0.59"/>
    <n v="0.64"/>
    <n v="5.4093715635786202E-2"/>
    <n v="10.956411114181009"/>
    <n v="1.9838464758405776"/>
    <n v="0.59267298719927497"/>
    <n v="0.1073136271291768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1.902830007006"/>
    <n v="218.90950053216068"/>
  </r>
  <r>
    <n v="3106"/>
    <s v="City of Cocoa Beach"/>
    <x v="0"/>
    <x v="0"/>
    <s v="BR3-5, BR7"/>
    <n v="0.59"/>
    <n v="0.64"/>
    <n v="0.50669162328480799"/>
    <n v="10.956411114181009"/>
    <n v="1.9838464758405776"/>
    <n v="5.5515217328200874"/>
    <n v="1.0051983911915079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81.13931085574785"/>
    <n v="2050.5082498664065"/>
  </r>
  <r>
    <n v="3107"/>
    <s v="City of Cocoa Beach"/>
    <x v="0"/>
    <x v="0"/>
    <s v="BR3-5, BR7"/>
    <n v="0.59"/>
    <n v="0.64"/>
    <n v="3.3445363760885E-2"/>
    <n v="11.626866006517707"/>
    <n v="1.5349804756289427"/>
    <n v="0.38886476298705303"/>
    <n v="5.1337980373266263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9.622802130100126"/>
    <n v="135.34858513524176"/>
  </r>
  <r>
    <n v="3108"/>
    <s v="City of Cocoa Beach"/>
    <x v="0"/>
    <x v="0"/>
    <s v="BR3-5, BR7"/>
    <n v="0.59"/>
    <n v="0.64"/>
    <n v="0.29256458068430702"/>
    <n v="11.626866006517707"/>
    <n v="1.5349804756289427"/>
    <n v="3.4016091778694761"/>
    <n v="0.44908091921097976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0.41405381287177"/>
    <n v="1183.96685230905"/>
  </r>
  <r>
    <n v="3109"/>
    <s v="City of Cocoa Beach"/>
    <x v="0"/>
    <x v="0"/>
    <s v="BR3-5, BR7"/>
    <n v="0.59"/>
    <n v="0.64"/>
    <n v="1.6991520590094701E-3"/>
    <n v="11.973172711105864"/>
    <n v="1.5768019178845709"/>
    <n v="2.0344241064951526E-2"/>
    <n v="2.6792262254236501E-3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0.3258455972633"/>
    <n v="6.8762244226366658"/>
  </r>
  <r>
    <n v="3110"/>
    <s v="City of Cocoa Beach"/>
    <x v="0"/>
    <x v="0"/>
    <s v="BR3-5, BR7"/>
    <n v="0.59"/>
    <n v="0.64"/>
    <n v="5.2942578238841902E-2"/>
    <n v="11.973172711105864"/>
    <n v="1.5768019178845709"/>
    <n v="0.63389063302488902"/>
    <n v="8.3479958904759857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9.395690483249567"/>
    <n v="214.25101276427196"/>
  </r>
  <r>
    <n v="3111"/>
    <s v="City of Cocoa Beach"/>
    <x v="0"/>
    <x v="0"/>
    <s v="BR3-5, BR7"/>
    <n v="0.59"/>
    <n v="0.64"/>
    <n v="0.169536069950872"/>
    <n v="11.973172711105864"/>
    <n v="1.5768019178845709"/>
    <n v="2.0298846462839157"/>
    <n v="0.2673248002491477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0.40905063396205"/>
    <n v="686.08813350914102"/>
  </r>
  <r>
    <n v="3112"/>
    <s v="City of Cocoa Beach"/>
    <x v="0"/>
    <x v="0"/>
    <s v="BR3-5, BR7"/>
    <n v="0.59"/>
    <n v="0.64"/>
    <n v="0.33253375309779998"/>
    <n v="11.973172711105864"/>
    <n v="1.5768019178845709"/>
    <n v="3.9814840581121937"/>
    <n v="0.52433985964596541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49.76511958138343"/>
    <n v="1345.716354388607"/>
  </r>
  <r>
    <n v="3113"/>
    <s v="City of Cocoa Beach"/>
    <x v="0"/>
    <x v="0"/>
    <s v="BR3-5, BR7"/>
    <n v="0.59"/>
    <n v="0.64"/>
    <n v="3.5382150593594203E-2"/>
    <n v="11.521248300094152"/>
    <n v="1.5978712444273075"/>
    <n v="0.40764654238012249"/>
    <n v="5.6536120999500769E-2"/>
    <x v="3"/>
    <s v="Residential, High Density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47.881898792216603"/>
    <n v="143.18648336801078"/>
  </r>
  <r>
    <n v="3114"/>
    <s v="City of Cocoa Beach"/>
    <x v="0"/>
    <x v="0"/>
    <s v="BR3-5, BR7"/>
    <n v="0.59"/>
    <n v="0.64"/>
    <n v="0.136802458565143"/>
    <n v="11.521248300094152"/>
    <n v="1.5978712444273075"/>
    <n v="1.5761350931923546"/>
    <n v="0.2185927147082002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7.05697589230805"/>
    <n v="553.61990804445736"/>
  </r>
  <r>
    <n v="3115"/>
    <s v="FDOT District 5"/>
    <x v="0"/>
    <x v="0"/>
    <s v="BR3-5, BR7"/>
    <n v="0.59"/>
    <n v="0.64"/>
    <n v="0.214159826148"/>
    <n v="11.622576401691134"/>
    <n v="1.5344819946492037"/>
    <n v="2.4890889415780206"/>
    <n v="0.3286243972013097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4.64549862135183"/>
    <n v="866.67406786709944"/>
  </r>
  <r>
    <n v="3116"/>
    <s v="FDOT District 5"/>
    <x v="0"/>
    <x v="0"/>
    <s v="BR3-5, BR7"/>
    <n v="0.59"/>
    <n v="0.64"/>
    <n v="4.3687798311394598E-2"/>
    <n v="12.010351837924311"/>
    <n v="1.5812935022148102"/>
    <n v="0.52470582874412475"/>
    <n v="6.908323159587943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9.738734636826464"/>
    <n v="176.79824717698318"/>
  </r>
  <r>
    <n v="3117"/>
    <s v="FDOT District 5"/>
    <x v="0"/>
    <x v="0"/>
    <s v="BR3-5, BR7"/>
    <n v="0.59"/>
    <n v="0.64"/>
    <n v="7.8454496113049901E-2"/>
    <n v="11.514863752608766"/>
    <n v="1.6074376080381876"/>
    <n v="0.9033928335213437"/>
    <n v="0.12611070757180221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7.509699442536004"/>
    <n v="317.49408146125182"/>
  </r>
  <r>
    <n v="3118"/>
    <s v="FDOT District 5"/>
    <x v="0"/>
    <x v="0"/>
    <s v="BR3-5, BR7"/>
    <n v="0.59"/>
    <n v="0.64"/>
    <n v="0.19956839186104"/>
    <n v="11.622576399093287"/>
    <n v="1.5344819943062202"/>
    <n v="2.3194988812491242"/>
    <n v="0.3062341039434139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1.8957951563188"/>
    <n v="807.62462831088908"/>
  </r>
  <r>
    <n v="3119"/>
    <s v="FDOT District 5"/>
    <x v="0"/>
    <x v="0"/>
    <s v="BR3-5, BR7"/>
    <n v="0.59"/>
    <n v="0.64"/>
    <n v="3.0740140324590999E-2"/>
    <n v="12.010369721586112"/>
    <n v="1.5812958567935118"/>
    <n v="0.36920045059177603"/>
    <n v="4.860925653252690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85.113960807545467"/>
    <n v="124.4009342980485"/>
  </r>
  <r>
    <n v="3120"/>
    <s v="FDOT District 5"/>
    <x v="0"/>
    <x v="0"/>
    <s v="BR3-5, BR7"/>
    <n v="0.59"/>
    <n v="0.64"/>
    <n v="4.3666696658039802E-4"/>
    <n v="12.010369721586112"/>
    <n v="1.5812958567935118"/>
    <n v="5.2445317138340676E-3"/>
    <n v="6.9049966505217426E-4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.187747647297904"/>
    <n v="1.7671285181558103"/>
  </r>
  <r>
    <n v="3121"/>
    <s v="FDOT District 5"/>
    <x v="0"/>
    <x v="0"/>
    <s v="BR3-5, BR7"/>
    <n v="0.59"/>
    <n v="0.64"/>
    <n v="1.38444435658293E-5"/>
    <n v="12.010369721586112"/>
    <n v="1.5812958567935118"/>
    <n v="1.6627688581524389E-4"/>
    <n v="2.1892161250257463E-5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.5349530162674843"/>
    <n v="5.6026475358930711E-2"/>
  </r>
  <r>
    <n v="3122"/>
    <s v="FDOT District 5"/>
    <x v="0"/>
    <x v="0"/>
    <s v="BR3-5, BR7"/>
    <n v="0.59"/>
    <n v="0.64"/>
    <n v="2.1835615069762601E-2"/>
    <n v="11.621001462490131"/>
    <n v="1.5342728935600922"/>
    <n v="0.25375171466008273"/>
    <n v="3.350179231574902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60.471792004817921"/>
    <n v="88.365599082122884"/>
  </r>
  <r>
    <n v="3123"/>
    <s v="FDOT District 5"/>
    <x v="0"/>
    <x v="0"/>
    <s v="BR3-5, BR7"/>
    <n v="0.59"/>
    <n v="0.64"/>
    <n v="1.65379463017719E-4"/>
    <n v="11.621001462490131"/>
    <n v="1.5342728935600922"/>
    <n v="1.9218749815947452E-3"/>
    <n v="2.5373722725960998E-4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2.975708449104488"/>
    <n v="0.66926694204631954"/>
  </r>
  <r>
    <n v="3124"/>
    <s v="FDOT District 5"/>
    <x v="0"/>
    <x v="0"/>
    <s v="BR3-5, BR7"/>
    <n v="0.59"/>
    <n v="0.64"/>
    <n v="0.128834413275631"/>
    <n v="10.337084949397973"/>
    <n v="1.3751368789908944"/>
    <n v="1.3317722744360436"/>
    <n v="0.17716495297847426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0.67177453159017"/>
    <n v="521.37437279062135"/>
  </r>
  <r>
    <n v="3125"/>
    <s v="FDOT District 5"/>
    <x v="0"/>
    <x v="0"/>
    <s v="BR3-5, BR7"/>
    <n v="0.59"/>
    <n v="0.64"/>
    <n v="6.2295092112313197E-2"/>
    <n v="12.010369720691273"/>
    <n v="1.5812958566756961"/>
    <n v="0.74818708805340017"/>
    <n v="9.8506971048431688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0.21406678659048"/>
    <n v="252.09929359871444"/>
  </r>
  <r>
    <n v="3126"/>
    <s v="FDOT District 5"/>
    <x v="0"/>
    <x v="0"/>
    <s v="BR3-5, BR7"/>
    <n v="0.59"/>
    <n v="0.64"/>
    <n v="4.2032224620532502E-3"/>
    <n v="12.010369720691273"/>
    <n v="1.5812958566756961"/>
    <n v="5.0482255787573781E-2"/>
    <n v="6.6465382639310224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1.600848211208344"/>
    <n v="17.00983781533612"/>
  </r>
  <r>
    <n v="3127"/>
    <s v="FDOT District 5"/>
    <x v="0"/>
    <x v="0"/>
    <s v="BR3-5, BR7"/>
    <n v="0.59"/>
    <n v="0.64"/>
    <n v="9.0281102391409407E-2"/>
    <n v="11.8600578658797"/>
    <n v="1.5631420130925764"/>
    <n v="1.0707390985575258"/>
    <n v="0.14112218413632471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6.59026089158465"/>
    <n v="365.35465903402724"/>
  </r>
  <r>
    <n v="3128"/>
    <s v="FDOT District 5"/>
    <x v="0"/>
    <x v="0"/>
    <s v="BR3-5, BR7"/>
    <n v="0.59"/>
    <n v="0.64"/>
    <n v="6.9142316134005301E-4"/>
    <n v="11.8600578658797"/>
    <n v="1.5631420130925764"/>
    <n v="8.2003187033025046E-3"/>
    <n v="1.0807925923159236E-3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35.640581901594828"/>
    <n v="2.7980902610651057"/>
  </r>
  <r>
    <n v="3129"/>
    <s v="FDOT District 5"/>
    <x v="0"/>
    <x v="0"/>
    <s v="BR3-5, BR7"/>
    <n v="0.59"/>
    <n v="0.64"/>
    <n v="1.28801588032354E-3"/>
    <n v="11.8600578658797"/>
    <n v="1.5631420130925764"/>
    <n v="1.5275942872809166E-2"/>
    <n v="2.0133517360641454E-3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.1343098340392768"/>
    <n v="5.2124153374405102"/>
  </r>
  <r>
    <n v="3130"/>
    <s v="FDOT District 5"/>
    <x v="0"/>
    <x v="0"/>
    <s v="BR3-5, BR7"/>
    <n v="0.59"/>
    <n v="0.64"/>
    <n v="6.0969332495653498E-2"/>
    <n v="11.933983425566781"/>
    <n v="1.5719972310976937"/>
    <n v="0.72760700347099905"/>
    <n v="9.5843621865041945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7.59527117567197"/>
    <n v="246.73413477947622"/>
  </r>
  <r>
    <n v="3131"/>
    <s v="FDOT District 5"/>
    <x v="0"/>
    <x v="0"/>
    <s v="BR3-5, BR7"/>
    <n v="0.59"/>
    <n v="0.64"/>
    <n v="9.0910032173809802E-2"/>
    <n v="12.010336248505753"/>
    <n v="1.5812914496982899"/>
    <n v="1.0918600547699322"/>
    <n v="0.143755256568241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5.27731681578607"/>
    <n v="367.89984756317278"/>
  </r>
  <r>
    <n v="3132"/>
    <s v="FDOT District 5"/>
    <x v="0"/>
    <x v="0"/>
    <s v="BR3-5, BR7"/>
    <n v="0.59"/>
    <n v="0.64"/>
    <n v="6.3169588442700596E-4"/>
    <n v="10.239611637606311"/>
    <n v="1.4718028344476619"/>
    <n v="6.4683205296067817E-3"/>
    <n v="9.2973179320859E-4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21.205382209432315"/>
    <n v="2.5563825468970767"/>
  </r>
  <r>
    <n v="3133"/>
    <s v="FDOT District 5"/>
    <x v="0"/>
    <x v="0"/>
    <s v="BR3-5, BR7"/>
    <n v="0.59"/>
    <n v="0.64"/>
    <n v="5.0355538513283601E-2"/>
    <n v="11.818031225508463"/>
    <n v="1.5580686661130692"/>
    <n v="0.5951033265272796"/>
    <n v="7.8457386722797062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5.430378482554602"/>
    <n v="203.78163443589233"/>
  </r>
  <r>
    <n v="3134"/>
    <s v="FDOT District 5"/>
    <x v="0"/>
    <x v="0"/>
    <s v="BR3-5, BR7"/>
    <n v="0.59"/>
    <n v="0.64"/>
    <n v="0.223356027721893"/>
    <n v="10.784991135501851"/>
    <n v="1.4334403885335567"/>
    <n v="2.4088927790415218"/>
    <n v="0.32016755115898216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36.2914113748804"/>
    <n v="903.88977526809458"/>
  </r>
  <r>
    <n v="3135"/>
    <s v="FDOT District 5"/>
    <x v="0"/>
    <x v="0"/>
    <s v="BR3-5, BR7"/>
    <n v="0.59"/>
    <n v="0.64"/>
    <n v="7.9568121636423794E-2"/>
    <n v="11.928357603433298"/>
    <n v="1.9120633882991209"/>
    <n v="0.94911700871274129"/>
    <n v="0.15213929225673709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2.34681874676355"/>
    <n v="322.00076406266612"/>
  </r>
  <r>
    <n v="3136"/>
    <s v="FDOT District 5"/>
    <x v="0"/>
    <x v="0"/>
    <s v="BR3-5, BR7"/>
    <n v="0.59"/>
    <n v="0.64"/>
    <n v="1.1777639413518099E-2"/>
    <n v="11.229749823642468"/>
    <n v="1.7949619958003129"/>
    <n v="0.13225994412687947"/>
    <n v="2.1140415147504876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2.00120313697695"/>
    <n v="47.662415701307268"/>
  </r>
  <r>
    <n v="3137"/>
    <s v="FDOT District 5"/>
    <x v="0"/>
    <x v="0"/>
    <s v="BR3-5, BR7"/>
    <n v="0.59"/>
    <n v="0.64"/>
    <n v="7.1040495255526803E-2"/>
    <n v="11.942497934403205"/>
    <n v="1.5730967612919979"/>
    <n v="0.84840096784810948"/>
    <n v="0.11175357300704876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2.21095694379255"/>
    <n v="287.49068447530556"/>
  </r>
  <r>
    <n v="3138"/>
    <s v="FDOT District 5"/>
    <x v="0"/>
    <x v="0"/>
    <s v="BR3-5, BR7"/>
    <n v="0.59"/>
    <n v="0.64"/>
    <n v="1.35512564658527E-2"/>
    <n v="11.942497934403205"/>
    <n v="1.5730967612919979"/>
    <n v="0.16183585235201395"/>
    <n v="2.1317437657870128E-2"/>
    <x v="7"/>
    <s v="Retail Sales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70.211409904094253"/>
    <n v="54.839989260425718"/>
  </r>
  <r>
    <n v="3139"/>
    <s v="FDOT District 5"/>
    <x v="0"/>
    <x v="0"/>
    <s v="BR3-5, BR7"/>
    <n v="0.59"/>
    <n v="0.64"/>
    <n v="8.0206640978268995E-5"/>
    <n v="11.942497934403205"/>
    <n v="1.5730967612919979"/>
    <n v="9.5786764420839696E-4"/>
    <n v="1.26172807157025E-4"/>
    <x v="8"/>
    <s v="Professional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9.8330419359913712"/>
    <n v="0.32458476016203908"/>
  </r>
  <r>
    <n v="3140"/>
    <s v="FDOT District 5"/>
    <x v="0"/>
    <x v="0"/>
    <s v="BR3-5, BR7"/>
    <n v="0.59"/>
    <n v="0.64"/>
    <n v="6.7421382640967004E-2"/>
    <n v="11.939076973954348"/>
    <n v="1.8683593751668897"/>
    <n v="0.80494907704093455"/>
    <n v="0.12596737234396488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10.92716677066821"/>
    <n v="272.84465534768538"/>
  </r>
  <r>
    <n v="3141"/>
    <s v="FDOT District 5"/>
    <x v="0"/>
    <x v="0"/>
    <s v="BR3-5, BR7"/>
    <n v="0.59"/>
    <n v="0.64"/>
    <n v="5.5349249788989599E-2"/>
    <n v="10.455098689695413"/>
    <n v="1.7539575606243958"/>
    <n v="0.57868186894448925"/>
    <n v="9.7080235142286544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9.04422205193882"/>
    <n v="223.9904669835943"/>
  </r>
  <r>
    <n v="3142"/>
    <s v="FDOT District 5"/>
    <x v="0"/>
    <x v="0"/>
    <s v="BR3-5, BR7"/>
    <n v="0.59"/>
    <n v="0.64"/>
    <n v="4.2625507037685001E-2"/>
    <n v="10.956411114181009"/>
    <n v="1.9838464758405776"/>
    <n v="0.46702257905529276"/>
    <n v="8.4562461917629131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7.07224937697582"/>
    <n v="172.4993069135121"/>
  </r>
  <r>
    <n v="3143"/>
    <s v="FDOT District 5"/>
    <x v="0"/>
    <x v="0"/>
    <s v="BR3-5, BR7"/>
    <n v="0.59"/>
    <n v="0.64"/>
    <n v="6.1051900160295998E-2"/>
    <n v="11.973172711105864"/>
    <n v="1.5768019178845709"/>
    <n v="0.73098494496041577"/>
    <n v="9.6266753263252069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9.83426752835861"/>
    <n v="247.06827426341752"/>
  </r>
  <r>
    <n v="3144"/>
    <s v="FDOT District 5"/>
    <x v="0"/>
    <x v="0"/>
    <s v="BR3-5, BR7"/>
    <n v="0.59"/>
    <n v="0.64"/>
    <n v="3.3588376643473097E-2"/>
    <n v="11.521248300094152"/>
    <n v="1.5978712444273075"/>
    <n v="0.38698002730653652"/>
    <n v="5.3669901185599472E-2"/>
    <x v="6"/>
    <s v="Commercial and Services"/>
    <s v="CB-39"/>
    <s v="Minutemen Corridor Stormwater Improvement/LID"/>
    <n v="22.504399344399999"/>
    <x v="29"/>
    <s v="Minutemen Corridor Stormwater Improvement/LID"/>
    <s v="City of Cocoa Beach"/>
    <s v="EPA/ DEP/ SJRWMD"/>
    <s v="Minutemen Corridor Stormwater Improvement/ LID"/>
    <s v="Tree canopy, rain gardens/ rain tanks/ previous pavers/ BAM."/>
    <x v="3"/>
    <x v="1"/>
    <s v="2016"/>
    <m/>
    <m/>
    <s v="B"/>
    <s v="20"/>
    <s v="$2,975,671"/>
    <s v="$12,000"/>
    <s v="TMDL/ EPA/ Legislative/ SJRWMD"/>
    <s v="$779,464"/>
    <s v="G0412"/>
    <s v="Structural"/>
    <s v="2013"/>
    <s v="Banana River Lagoon"/>
    <s v="Not provided"/>
    <s v="Not provided"/>
    <s v="Not provided"/>
    <s v="BMPTrains"/>
    <s v="yes"/>
    <n v="105.46702972257614"/>
    <n v="135.92733773762944"/>
  </r>
  <r>
    <n v="3145"/>
    <s v="City of Cocoa Beach"/>
    <x v="0"/>
    <x v="0"/>
    <s v="BR3-5, BR7"/>
    <n v="0.59"/>
    <n v="0.64"/>
    <n v="2.3299770092232599E-4"/>
    <n v="11.613667344485936"/>
    <n v="1.5335964676087472"/>
    <n v="2.7059577905419181E-3"/>
    <n v="3.5732445109543846E-4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5.6586201354534813"/>
    <n v="0.94290824238194815"/>
  </r>
  <r>
    <n v="3146"/>
    <s v="City of Cocoa Beach"/>
    <x v="0"/>
    <x v="0"/>
    <s v="BR3-5, BR7"/>
    <n v="0.59"/>
    <n v="0.64"/>
    <n v="3.03268516851893E-2"/>
    <n v="11.449605444225085"/>
    <n v="1.5135817815647605"/>
    <n v="0.34723048616095009"/>
    <n v="4.5902170202919083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04.9066691932054"/>
    <n v="122.72841451338057"/>
  </r>
  <r>
    <n v="3147"/>
    <s v="City of Cocoa Beach"/>
    <x v="0"/>
    <x v="0"/>
    <s v="BR3-5, BR7"/>
    <n v="0.59"/>
    <n v="0.64"/>
    <n v="3.6198477420877298E-2"/>
    <n v="11.449605444225085"/>
    <n v="1.5135817815647605"/>
    <n v="0.41445828415073555"/>
    <n v="5.4789355944623218E-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91.995158837316964"/>
    <n v="146.4900408317786"/>
  </r>
  <r>
    <n v="3148"/>
    <s v="City of Cocoa Beach"/>
    <x v="0"/>
    <x v="0"/>
    <s v="BR3-5, BR7"/>
    <n v="0.59"/>
    <n v="0.64"/>
    <n v="0.19264874518620601"/>
    <n v="11.449605444225085"/>
    <n v="1.5135817815647605"/>
    <n v="2.2057521217071154"/>
    <n v="0.29158963095515328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21.7462231360317"/>
    <n v="779.62181172409964"/>
  </r>
  <r>
    <n v="3149"/>
    <s v="City of Cocoa Beach"/>
    <x v="0"/>
    <x v="0"/>
    <s v="BR3-5, BR7"/>
    <n v="0.59"/>
    <n v="0.64"/>
    <n v="0.192762278379293"/>
    <n v="11.449605444225085"/>
    <n v="1.5135817815647605"/>
    <n v="2.2070520319727844"/>
    <n v="0.29176147272781261"/>
    <x v="8"/>
    <s v="Professional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21.77504697952917"/>
    <n v="780.08126425570026"/>
  </r>
  <r>
    <n v="3150"/>
    <s v="City of Cocoa Beach"/>
    <x v="0"/>
    <x v="0"/>
    <s v="BR3-5, BR7"/>
    <n v="0.59"/>
    <n v="0.64"/>
    <n v="0.104191902708183"/>
    <n v="11.449605444225085"/>
    <n v="1.5135817815647605"/>
    <n v="1.1929561764917824"/>
    <n v="0.1577029657256738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4.96585896518386"/>
    <n v="421.64967063668541"/>
  </r>
  <r>
    <n v="3151"/>
    <s v="City of Cocoa Beach"/>
    <x v="0"/>
    <x v="0"/>
    <s v="BR3-5, BR7"/>
    <n v="0.59"/>
    <n v="0.64"/>
    <n v="1.1116364662268001E-3"/>
    <n v="10.835456854547742"/>
    <n v="1.4767147462251144"/>
    <n v="1.2045088967742409E-2"/>
    <n v="1.6415699621186921E-3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8.366938685257779"/>
    <n v="4.4986331727239648"/>
  </r>
  <r>
    <n v="3152"/>
    <s v="City of Cocoa Beach"/>
    <x v="0"/>
    <x v="0"/>
    <s v="BR3-5, BR7"/>
    <n v="0.59"/>
    <n v="0.64"/>
    <n v="3.4204458104951201E-2"/>
    <n v="10.835456854547742"/>
    <n v="1.4767147462251144"/>
    <n v="0.37062093002938457"/>
    <n v="5.0510227670220571E-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89.452804605829755"/>
    <n v="138.4205309567337"/>
  </r>
  <r>
    <n v="3153"/>
    <s v="City of Cocoa Beach"/>
    <x v="0"/>
    <x v="0"/>
    <s v="BR3-5, BR7"/>
    <n v="0.59"/>
    <n v="0.64"/>
    <n v="1.61574031254338E-2"/>
    <n v="10.835456854547742"/>
    <n v="1.4767147462251144"/>
    <n v="0.17507284444717278"/>
    <n v="2.3859875456031843E-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88.08573022847969"/>
    <n v="65.386690607467514"/>
  </r>
  <r>
    <n v="3154"/>
    <s v="City of Cocoa Beach"/>
    <x v="0"/>
    <x v="0"/>
    <s v="BR3-5, BR7"/>
    <n v="0.59"/>
    <n v="0.64"/>
    <n v="0.23667108459979"/>
    <n v="10.713989350785063"/>
    <n v="1.4248172477729202"/>
    <n v="2.5356914800409007"/>
    <n v="0.3372130433869047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91.41614701177841"/>
    <n v="957.77389870903312"/>
  </r>
  <r>
    <n v="3155"/>
    <s v="City of Cocoa Beach"/>
    <x v="0"/>
    <x v="0"/>
    <s v="BR3-5, BR7"/>
    <n v="0.59"/>
    <n v="0.64"/>
    <n v="2.4478086964741502E-2"/>
    <n v="10.713989350785063"/>
    <n v="1.4248172477729202"/>
    <n v="0.26225796306783111"/>
    <n v="3.4876800499849182E-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88.500849957732271"/>
    <n v="99.059303441329718"/>
  </r>
  <r>
    <n v="3156"/>
    <s v="City of Cocoa Beach"/>
    <x v="0"/>
    <x v="0"/>
    <s v="BR3-5, BR7"/>
    <n v="0.59"/>
    <n v="0.64"/>
    <n v="0.19002903007017999"/>
    <n v="10.713989350785063"/>
    <n v="1.4248172477729202"/>
    <n v="2.035969004511923"/>
    <n v="0.2707566396215513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20.58873864426032"/>
    <n v="769.0202007819521"/>
  </r>
  <r>
    <n v="3157"/>
    <s v="City of Cocoa Beach"/>
    <x v="0"/>
    <x v="0"/>
    <s v="BR3-5, BR7"/>
    <n v="0.59"/>
    <n v="0.64"/>
    <n v="0.114009395206329"/>
    <n v="10.713989350785063"/>
    <n v="1.4248172477729202"/>
    <n v="1.2214954461300545"/>
    <n v="0.16244255269813684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5.99213856192065"/>
    <n v="461.37965320467185"/>
  </r>
  <r>
    <n v="3158"/>
    <s v="City of Cocoa Beach"/>
    <x v="0"/>
    <x v="0"/>
    <s v="BR3-5, BR7"/>
    <n v="0.59"/>
    <n v="0.64"/>
    <n v="0.22357806501824501"/>
    <n v="10.885167909686665"/>
    <n v="1.4454902331726991"/>
    <n v="2.4336847786464393"/>
    <n v="0.32317990933552387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34.43599341602609"/>
    <n v="904.78832832685021"/>
  </r>
  <r>
    <n v="3159"/>
    <s v="City of Cocoa Beach"/>
    <x v="0"/>
    <x v="0"/>
    <s v="BR3-5, BR7"/>
    <n v="0.59"/>
    <n v="0.64"/>
    <n v="0.176213242974188"/>
    <n v="10.885167909686665"/>
    <n v="1.4454902331726991"/>
    <n v="1.9181107376844504"/>
    <n v="0.2547145216748765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18.53666763275595"/>
    <n v="713.10969404202558"/>
  </r>
  <r>
    <n v="3160"/>
    <s v="City of Cocoa Beach"/>
    <x v="0"/>
    <x v="0"/>
    <s v="BR3-5, BR7"/>
    <n v="0.59"/>
    <n v="0.64"/>
    <n v="0.15639464494271799"/>
    <n v="10.885167909686665"/>
    <n v="1.4454902331726991"/>
    <n v="1.7023819703773138"/>
    <n v="0.2260669317852109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14.77341238041474"/>
    <n v="632.90667331540737"/>
  </r>
  <r>
    <n v="3161"/>
    <s v="City of Cocoa Beach"/>
    <x v="0"/>
    <x v="0"/>
    <s v="BR3-5, BR7"/>
    <n v="0.59"/>
    <n v="0.64"/>
    <n v="4.4058880231600497E-2"/>
    <n v="11.618639044501856"/>
    <n v="1.5339592406295104"/>
    <n v="0.51190422611590458"/>
    <n v="6.7584526463052449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6.80835640965572"/>
    <n v="178.29996242900489"/>
  </r>
  <r>
    <n v="3162"/>
    <s v="City of Cocoa Beach"/>
    <x v="0"/>
    <x v="0"/>
    <s v="BR3-5, BR7"/>
    <n v="0.59"/>
    <n v="0.64"/>
    <n v="2.6520651412282499E-2"/>
    <n v="11.618639044501856"/>
    <n v="1.5339592406295104"/>
    <n v="0.30813387598436875"/>
    <n v="4.0681598301384812E-2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46.528888389660494"/>
    <n v="107.32526849402694"/>
  </r>
  <r>
    <n v="3163"/>
    <s v="City of Cocoa Beach"/>
    <x v="0"/>
    <x v="0"/>
    <s v="BR3-5, BR7"/>
    <n v="0.59"/>
    <n v="0.64"/>
    <n v="0.107678987031775"/>
    <n v="11.618639044501856"/>
    <n v="1.5339592406295104"/>
    <n v="1.2510832829997902"/>
    <n v="0.16517517717901647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1.08053258382907"/>
    <n v="435.76140022706574"/>
  </r>
  <r>
    <n v="3164"/>
    <s v="City of Cocoa Beach"/>
    <x v="0"/>
    <x v="0"/>
    <s v="BR3-5, BR7"/>
    <n v="0.59"/>
    <n v="0.64"/>
    <n v="0.164177504390144"/>
    <n v="11.618639044501856"/>
    <n v="1.5339592406295104"/>
    <n v="1.907519162736202"/>
    <n v="0.2518415999627534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14.55061817966772"/>
    <n v="664.40278805485741"/>
  </r>
  <r>
    <n v="3165"/>
    <s v="City of Cocoa Beach"/>
    <x v="0"/>
    <x v="0"/>
    <s v="BR3-5, BR7"/>
    <n v="0.59"/>
    <n v="0.64"/>
    <n v="9.7372127387530902E-3"/>
    <n v="11.61604347275904"/>
    <n v="1.5336463460230136"/>
    <n v="0.11310788647685902"/>
    <n v="1.4933440737237418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7.98676223428793"/>
    <n v="39.405101908098032"/>
  </r>
  <r>
    <n v="3166"/>
    <s v="City of Cocoa Beach"/>
    <x v="0"/>
    <x v="0"/>
    <s v="BR3-5, BR7"/>
    <n v="0.59"/>
    <n v="0.64"/>
    <n v="0.11505557736000301"/>
    <n v="11.61604347275904"/>
    <n v="1.5336463460230136"/>
    <n v="1.3364905883971858"/>
    <n v="0.17645456580773677"/>
    <x v="8"/>
    <s v="Professional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2.59285800179718"/>
    <n v="465.61340217226928"/>
  </r>
  <r>
    <n v="3167"/>
    <s v="City of Cocoa Beach"/>
    <x v="0"/>
    <x v="0"/>
    <s v="BR3-5, BR7"/>
    <n v="0.59"/>
    <n v="0.64"/>
    <n v="7.6288741115532396E-2"/>
    <n v="11.61604347275904"/>
    <n v="1.5336463460230136"/>
    <n v="0.8861733332800843"/>
    <n v="0.1169999490545319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98.770026925063959"/>
    <n v="308.72958194020305"/>
  </r>
  <r>
    <n v="3168"/>
    <s v="City of Cocoa Beach"/>
    <x v="0"/>
    <x v="0"/>
    <s v="BR3-5, BR7"/>
    <n v="0.59"/>
    <n v="0.64"/>
    <n v="5.69422010080023E-3"/>
    <n v="11.254442154750642"/>
    <n v="1.490048907218283"/>
    <n v="6.4085270740874556E-2"/>
    <n v="8.4846664386577647E-3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45.747696194100897"/>
    <n v="23.043691185482572"/>
  </r>
  <r>
    <n v="3169"/>
    <s v="City of Cocoa Beach"/>
    <x v="0"/>
    <x v="0"/>
    <s v="BR3-5, BR7"/>
    <n v="0.59"/>
    <n v="0.64"/>
    <n v="2.9000962761549301E-2"/>
    <n v="11.254442154750642"/>
    <n v="1.490048907218283"/>
    <n v="0.32638965783193402"/>
    <n v="4.3212852871124655E-2"/>
    <x v="8"/>
    <s v="Professional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89.658335676814573"/>
    <n v="117.36273240735891"/>
  </r>
  <r>
    <n v="3170"/>
    <s v="City of Cocoa Beach"/>
    <x v="0"/>
    <x v="0"/>
    <s v="BR3-5, BR7"/>
    <n v="0.59"/>
    <n v="0.64"/>
    <n v="8.8620758549560794E-2"/>
    <n v="11.254442154750642"/>
    <n v="1.490048907218283"/>
    <n v="0.99737720080615533"/>
    <n v="0.13204926443362838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2.00552625241416"/>
    <n v="358.63548589424977"/>
  </r>
  <r>
    <n v="3171"/>
    <s v="FDOT District 5"/>
    <x v="0"/>
    <x v="0"/>
    <s v="BR3-5, BR7"/>
    <n v="0.59"/>
    <n v="0.64"/>
    <n v="2.8142803890697E-2"/>
    <n v="11.449605444225085"/>
    <n v="1.5135817815647605"/>
    <n v="0.32222400064268325"/>
    <n v="4.2596435251108837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4.55414905706765"/>
    <n v="113.88988666941106"/>
  </r>
  <r>
    <n v="3172"/>
    <s v="FDOT District 5"/>
    <x v="0"/>
    <x v="0"/>
    <s v="BR3-5, BR7"/>
    <n v="0.59"/>
    <n v="0.64"/>
    <n v="3.1994459633395797E-2"/>
    <n v="11.618639045367512"/>
    <n v="1.5339592407437992"/>
    <n v="0.37173207793200713"/>
    <n v="4.9078197007251946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47.517119374203006"/>
    <n v="129.47698444862536"/>
  </r>
  <r>
    <n v="3173"/>
    <s v="FDOT District 5"/>
    <x v="0"/>
    <x v="0"/>
    <s v="BR3-5, BR7"/>
    <n v="0.59"/>
    <n v="0.64"/>
    <n v="7.2122872349683804E-4"/>
    <n v="10.835456854547742"/>
    <n v="1.4767147462251144"/>
    <n v="7.8148427157105314E-3"/>
    <n v="1.0650490913888964E-3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.660426561079097"/>
    <n v="2.9187090917025347"/>
  </r>
  <r>
    <n v="3174"/>
    <s v="FDOT District 5"/>
    <x v="0"/>
    <x v="0"/>
    <s v="BR3-5, BR7"/>
    <n v="0.59"/>
    <n v="0.64"/>
    <n v="4.7865028370165902E-2"/>
    <n v="10.713989350785063"/>
    <n v="1.4248172477729202"/>
    <n v="0.5128254042329824"/>
    <n v="6.8198917986952518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8.59599187245769"/>
    <n v="193.7028974681642"/>
  </r>
  <r>
    <n v="3175"/>
    <s v="FDOT District 5"/>
    <x v="0"/>
    <x v="0"/>
    <s v="BR3-5, BR7"/>
    <n v="0.59"/>
    <n v="0.64"/>
    <n v="3.2430438664919799E-4"/>
    <n v="10.713989350785063"/>
    <n v="1.4248172477729202"/>
    <n v="3.4745937449723887E-3"/>
    <n v="4.6207448362619522E-4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5.1692778209970749"/>
    <n v="1.312413289923799"/>
  </r>
  <r>
    <n v="3176"/>
    <s v="FDOT District 5"/>
    <x v="0"/>
    <x v="0"/>
    <s v="BR3-5, BR7"/>
    <n v="0.59"/>
    <n v="0.64"/>
    <n v="2.7853292009665498E-3"/>
    <n v="10.713989350785063"/>
    <n v="1.4248172477729202"/>
    <n v="2.9841987397586284E-2"/>
    <n v="3.9685850862627063E-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37.882914628430775"/>
    <n v="11.271827365429727"/>
  </r>
  <r>
    <n v="3177"/>
    <s v="FDOT District 5"/>
    <x v="0"/>
    <x v="0"/>
    <s v="BR3-5, BR7"/>
    <n v="0.59"/>
    <n v="0.64"/>
    <n v="1.60119470799676E-3"/>
    <n v="10.713989350785063"/>
    <n v="1.4248172477729202"/>
    <n v="1.7155183050010684E-2"/>
    <n v="2.281409836996508E-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4.046320911309905"/>
    <n v="6.4798050875695985"/>
  </r>
  <r>
    <n v="3178"/>
    <s v="FDOT District 5"/>
    <x v="0"/>
    <x v="0"/>
    <s v="BR3-5, BR7"/>
    <n v="0.59"/>
    <n v="0.64"/>
    <n v="1.6117406104735801E-2"/>
    <n v="10.885167909686665"/>
    <n v="1.4454902331726991"/>
    <n v="0.1754406717186581"/>
    <n v="2.3297553108473635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02.61340899855132"/>
    <n v="65.224828407379022"/>
  </r>
  <r>
    <n v="3179"/>
    <s v="FDOT District 5"/>
    <x v="0"/>
    <x v="0"/>
    <s v="BR3-5, BR7"/>
    <n v="0.59"/>
    <n v="0.64"/>
    <n v="1.5944561592736499E-4"/>
    <n v="10.885167909686665"/>
    <n v="1.4454902331726991"/>
    <n v="1.7355923018327784E-3"/>
    <n v="2.3047708054521146E-4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9.096625146063662"/>
    <n v="0.64525351483918014"/>
  </r>
  <r>
    <n v="3180"/>
    <s v="FDOT District 5"/>
    <x v="0"/>
    <x v="0"/>
    <s v="BR3-5, BR7"/>
    <n v="0.59"/>
    <n v="0.64"/>
    <n v="1.39628570154405E-2"/>
    <n v="11.618639044501856"/>
    <n v="1.5339592406295104"/>
    <n v="0.16222939569239364"/>
    <n v="2.1418453544423541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37.664794028546645"/>
    <n v="56.505677587988352"/>
  </r>
  <r>
    <n v="3181"/>
    <s v="FDOT District 5"/>
    <x v="0"/>
    <x v="0"/>
    <s v="BR3-5, BR7"/>
    <n v="0.59"/>
    <n v="0.64"/>
    <n v="2.6585515873475802E-3"/>
    <n v="11.618639044501856"/>
    <n v="1.5339592406295104"/>
    <n v="3.0888751274578984E-2"/>
    <n v="4.0781097741020731E-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31.266121628526172"/>
    <n v="10.758776565539254"/>
  </r>
  <r>
    <n v="3182"/>
    <s v="FDOT District 5"/>
    <x v="0"/>
    <x v="0"/>
    <s v="BR3-5, BR7"/>
    <n v="0.59"/>
    <n v="0.64"/>
    <n v="9.5174398855336503E-2"/>
    <n v="11.498271058994167"/>
    <n v="1.6169099709229293"/>
    <n v="1.0943410359154833"/>
    <n v="0.15388843448578943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15.40800893426615"/>
    <n v="385.15712725577771"/>
  </r>
  <r>
    <n v="3183"/>
    <s v="FDOT District 5"/>
    <x v="0"/>
    <x v="0"/>
    <s v="BR3-5, BR7"/>
    <n v="0.59"/>
    <n v="0.64"/>
    <n v="3.5967003027081799E-2"/>
    <n v="11.560054770417944"/>
    <n v="1.5743305714579088"/>
    <n v="0.4157805249208536"/>
    <n v="5.6623952429254026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55.148125723167887"/>
    <n v="145.55329719462625"/>
  </r>
  <r>
    <n v="3184"/>
    <s v="FDOT District 5"/>
    <x v="0"/>
    <x v="0"/>
    <s v="BR3-5, BR7"/>
    <n v="0.59"/>
    <n v="0.64"/>
    <n v="1.63536437230202E-2"/>
    <n v="11.61604347275904"/>
    <n v="1.5336463460230136"/>
    <n v="0.18996463642461564"/>
    <n v="2.5080705939972123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45.063694342179218"/>
    <n v="66.180848130145918"/>
  </r>
  <r>
    <n v="3185"/>
    <s v="FDOT District 5"/>
    <x v="0"/>
    <x v="0"/>
    <s v="BR3-5, BR7"/>
    <n v="0.59"/>
    <n v="0.64"/>
    <n v="1.5480437145433299E-3"/>
    <n v="11.61604347275904"/>
    <n v="1.5336463460230136"/>
    <n v="1.7982143085866705E-2"/>
    <n v="2.374151586293271E-3"/>
    <x v="8"/>
    <s v="Professional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5.887167739336309"/>
    <n v="6.2647106483556412"/>
  </r>
  <r>
    <n v="3186"/>
    <s v="FDOT District 5"/>
    <x v="0"/>
    <x v="0"/>
    <s v="BR3-5, BR7"/>
    <n v="0.59"/>
    <n v="0.64"/>
    <n v="9.1402492197853197E-4"/>
    <n v="11.61604347275904"/>
    <n v="1.5336463460230136"/>
    <n v="1.0617353228887818E-2"/>
    <n v="1.4017909817663457E-3"/>
    <x v="7"/>
    <s v="Retail Sales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14.815569692668404"/>
    <n v="3.6989276257424799"/>
  </r>
  <r>
    <n v="3187"/>
    <s v="FDOT District 5"/>
    <x v="0"/>
    <x v="0"/>
    <s v="BR3-5, BR7"/>
    <n v="0.59"/>
    <n v="0.64"/>
    <n v="8.0027120552517601E-3"/>
    <n v="11.254442154750642"/>
    <n v="1.490048907218283"/>
    <n v="9.0066059906956555E-2"/>
    <n v="1.1924432352710465E-2"/>
    <x v="6"/>
    <s v="Commercial and Services"/>
    <s v="CB-04"/>
    <s v="02-1000426-01 Cottage Row Parking Facilities Lot"/>
    <n v="2.7003329210100002"/>
    <x v="30"/>
    <s v="02-1000426-01 Cottage Row Parking Facilities Lot"/>
    <m/>
    <m/>
    <m/>
    <m/>
    <x v="0"/>
    <x v="0"/>
    <m/>
    <m/>
    <m/>
    <m/>
    <m/>
    <m/>
    <m/>
    <m/>
    <m/>
    <m/>
    <m/>
    <m/>
    <m/>
    <m/>
    <m/>
    <m/>
    <m/>
    <m/>
    <n v="28.109330044922444"/>
    <n v="32.385826677413505"/>
  </r>
  <r>
    <n v="3188"/>
    <s v="City of Cocoa Beach"/>
    <x v="0"/>
    <x v="0"/>
    <s v="BR3-5, BR7"/>
    <n v="0.59"/>
    <n v="0.64"/>
    <n v="9.5947714462130296E-2"/>
    <n v="10.525515615222908"/>
    <n v="1.9529015761409207"/>
    <n v="1.0098991668161013"/>
    <n v="0.18737644280021326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88.495246512574624"/>
    <n v="388.28662448567326"/>
  </r>
  <r>
    <n v="3189"/>
    <s v="City of Cocoa Beach"/>
    <x v="0"/>
    <x v="0"/>
    <s v="BR3-5, BR7"/>
    <n v="0.59"/>
    <n v="0.64"/>
    <n v="4.2216555218612797E-2"/>
    <n v="10.525515615222908"/>
    <n v="1.9529015761409207"/>
    <n v="0.44435101117442916"/>
    <n v="8.2444777225669147E-2"/>
    <x v="18"/>
    <s v="Other Recreational(Riding stables, go-carttracks, skeet ranges, etc)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55.024489222625178"/>
    <n v="170.84433761804738"/>
  </r>
  <r>
    <n v="3190"/>
    <s v="City of Cocoa Beach"/>
    <x v="0"/>
    <x v="0"/>
    <s v="BR3-5, BR7"/>
    <n v="0.59"/>
    <n v="0.64"/>
    <n v="0.16398376123199099"/>
    <n v="11.925259833784207"/>
    <n v="1.5700371911879016"/>
    <n v="1.9555489612127219"/>
    <n v="0.25746060388510267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25.62806521385909"/>
    <n v="663.61873731099126"/>
  </r>
  <r>
    <n v="3191"/>
    <s v="City of Cocoa Beach"/>
    <x v="0"/>
    <x v="0"/>
    <s v="BR3-5, BR7"/>
    <n v="0.59"/>
    <n v="0.64"/>
    <n v="1.6387620599320099E-2"/>
    <n v="11.727572462559076"/>
    <n v="2.3820605535641679"/>
    <n v="0.19218700806745226"/>
    <n v="3.9036304596415994E-2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83.694662360239334"/>
    <n v="66.318347670213001"/>
  </r>
  <r>
    <n v="3192"/>
    <s v="City of Cocoa Beach"/>
    <x v="0"/>
    <x v="0"/>
    <s v="BR3-5, BR7"/>
    <n v="0.59"/>
    <n v="0.64"/>
    <n v="0.16407516816036699"/>
    <n v="11.845312331823093"/>
    <n v="1.560379312516271"/>
    <n v="1.9435216127559429"/>
    <n v="0.2560194980950650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26.99615568511283"/>
    <n v="663.98864802613934"/>
  </r>
  <r>
    <n v="3193"/>
    <s v="City of Cocoa Beach"/>
    <x v="0"/>
    <x v="0"/>
    <s v="BR3-5, BR7"/>
    <n v="0.59"/>
    <n v="0.64"/>
    <n v="3.4500069405774103E-2"/>
    <n v="11.736175122556954"/>
    <n v="2.3837198730832561"/>
    <n v="0.40489885628653433"/>
    <n v="8.2238501065295372E-2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51.780730628884982"/>
    <n v="139.6168274480026"/>
  </r>
  <r>
    <n v="3194"/>
    <s v="City of Cocoa Beach"/>
    <x v="0"/>
    <x v="0"/>
    <s v="BR3-5, BR7"/>
    <n v="0.59"/>
    <n v="0.64"/>
    <n v="2.00922444457532E-2"/>
    <n v="9.4867124968976331"/>
    <n v="1.2562454612461484"/>
    <n v="0.19060934647424893"/>
    <n v="2.5240790891225592E-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46.140592493830582"/>
    <n v="81.310428475726951"/>
  </r>
  <r>
    <n v="3195"/>
    <s v="City of Cocoa Beach"/>
    <x v="0"/>
    <x v="0"/>
    <s v="BR3-5, BR7"/>
    <n v="0.59"/>
    <n v="0.64"/>
    <n v="5.3888932637113501E-2"/>
    <n v="9.4867124968976331"/>
    <n v="1.2562454612461484"/>
    <n v="0.51122881069297943"/>
    <n v="6.7697727036773278E-2"/>
    <x v="18"/>
    <s v="Other Recreational(Riding stables, go-carttracks, skeet ranges, etc)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76.79425015110489"/>
    <n v="218.08077313878368"/>
  </r>
  <r>
    <n v="3196"/>
    <s v="City of Cocoa Beach"/>
    <x v="0"/>
    <x v="0"/>
    <s v="BR3-5, BR7"/>
    <n v="0.59"/>
    <n v="0.64"/>
    <n v="0.20135520771086701"/>
    <n v="11.727572462559076"/>
    <n v="2.3820605535641679"/>
    <n v="2.3614077891428269"/>
    <n v="0.47964029754277587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32.24408378985675"/>
    <n v="814.85561550840794"/>
  </r>
  <r>
    <n v="3197"/>
    <s v="City of Cocoa Beach"/>
    <x v="0"/>
    <x v="0"/>
    <s v="BR3-5, BR7"/>
    <n v="0.59"/>
    <n v="0.64"/>
    <n v="1.3206270909262401E-2"/>
    <n v="9.8302641178760712"/>
    <n v="1.5843568761889961"/>
    <n v="0.12982113105027276"/>
    <n v="2.092344612390459E-2"/>
    <x v="1"/>
    <s v="Residential, Medium Density-Two-five dwellingunits per acre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87.321826003806436"/>
    <n v="53.443882245102671"/>
  </r>
  <r>
    <n v="3198"/>
    <s v="City of Cocoa Beach"/>
    <x v="0"/>
    <x v="0"/>
    <s v="BR3-5, BR7"/>
    <n v="0.59"/>
    <n v="0.64"/>
    <n v="1.37953846139465E-2"/>
    <n v="9.8302641178760712"/>
    <n v="1.5843568761889961"/>
    <n v="0.13561227436277792"/>
    <n v="2.1856812472778018E-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33.915819919541626"/>
    <n v="55.827940824427358"/>
  </r>
  <r>
    <n v="3199"/>
    <s v="City of Cocoa Beach"/>
    <x v="0"/>
    <x v="0"/>
    <s v="BR3-5, BR7"/>
    <n v="0.59"/>
    <n v="0.64"/>
    <n v="0.112855883521279"/>
    <n v="9.8302641178760712"/>
    <n v="1.5843568761889961"/>
    <n v="1.1094031422704302"/>
    <n v="0.1788039950753228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05.06257831891017"/>
    <n v="456.71155703371232"/>
  </r>
  <r>
    <n v="3200"/>
    <s v="City of Cocoa Beach"/>
    <x v="0"/>
    <x v="0"/>
    <s v="BR3-5, BR7"/>
    <n v="0.59"/>
    <n v="0.64"/>
    <n v="4.8840077318665097E-2"/>
    <n v="9.4867124968976331"/>
    <n v="1.2562454612461484"/>
    <n v="0.46333177184842683"/>
    <n v="6.135512545848399E-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58.305560442599855"/>
    <n v="197.64878056755242"/>
  </r>
  <r>
    <n v="3201"/>
    <s v="City of Cocoa Beach"/>
    <x v="0"/>
    <x v="0"/>
    <s v="BR3-5, BR7"/>
    <n v="0.59"/>
    <n v="0.64"/>
    <n v="6.8325321942161496E-2"/>
    <n v="9.4867124968976331"/>
    <n v="1.2562454612461484"/>
    <n v="0.64818268552325753"/>
    <n v="8.5833375578022258E-2"/>
    <x v="18"/>
    <s v="Other Recreational(Riding stables, go-carttracks, skeet ranges, etc)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80.946411186738302"/>
    <n v="276.50276791418372"/>
  </r>
  <r>
    <n v="3202"/>
    <s v="City of Cocoa Beach"/>
    <x v="0"/>
    <x v="0"/>
    <s v="BR3-5, BR7"/>
    <n v="0.59"/>
    <n v="0.64"/>
    <n v="3.5591762139175302E-2"/>
    <n v="10.525515615222908"/>
    <n v="1.9529015761409207"/>
    <n v="0.37462164816918914"/>
    <n v="6.9507208379228191E-2"/>
    <x v="3"/>
    <s v="Residential, High Density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71.975587677583079"/>
    <n v="144.03475119745457"/>
  </r>
  <r>
    <n v="3203"/>
    <s v="City of Cocoa Beach"/>
    <x v="0"/>
    <x v="0"/>
    <s v="BR3-5, BR7"/>
    <n v="0.59"/>
    <n v="0.64"/>
    <n v="3.0692260307574999E-2"/>
    <n v="10.525515615222908"/>
    <n v="1.9529015761409207"/>
    <n v="0.32305186513386691"/>
    <n v="5.993896352999064E-2"/>
    <x v="18"/>
    <s v="Other Recreational(Riding stables, go-carttracks, skeet ranges, etc)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50.699826995182846"/>
    <n v="124.20717074368234"/>
  </r>
  <r>
    <n v="3204"/>
    <s v="City of Cocoa Beach"/>
    <x v="0"/>
    <x v="0"/>
    <s v="BR3-5, BR7"/>
    <n v="0.59"/>
    <n v="0.64"/>
    <n v="0.15624673595548"/>
    <n v="11.537790562803321"/>
    <n v="1.523239187834571"/>
    <n v="1.8027421155759595"/>
    <n v="0.2380011511786280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25.82365811713309"/>
    <n v="632.30810688047006"/>
  </r>
  <r>
    <n v="3205"/>
    <s v="City of Cocoa Beach"/>
    <x v="0"/>
    <x v="0"/>
    <s v="BR3-5, BR7"/>
    <n v="0.59"/>
    <n v="0.64"/>
    <n v="0.1543953491358"/>
    <n v="11.535664670979823"/>
    <n v="1.5229578154493024"/>
    <n v="1.7810529743894432"/>
    <n v="0.2351376036353903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125.51564222364347"/>
    <n v="624.81581023890135"/>
  </r>
  <r>
    <n v="3206"/>
    <s v="City of Cocoa Beach"/>
    <x v="0"/>
    <x v="0"/>
    <s v="BR3-5, BR7"/>
    <n v="0.59"/>
    <n v="0.64"/>
    <n v="1.3669808454168601E-2"/>
    <n v="11.747704000972012"/>
    <n v="1.5485933910671243"/>
    <n v="0.1605888634695575"/>
    <n v="2.1168975029278999E-2"/>
    <x v="6"/>
    <s v="Commercial and Services"/>
    <s v="CB-05"/>
    <s v="03-4800910-01  Shepard Park Improvements"/>
    <n v="13.607078895900001"/>
    <x v="31"/>
    <s v="03-4800910-01  Shepard Park Improvements"/>
    <m/>
    <m/>
    <m/>
    <m/>
    <x v="0"/>
    <x v="0"/>
    <m/>
    <m/>
    <m/>
    <m/>
    <m/>
    <m/>
    <m/>
    <m/>
    <m/>
    <m/>
    <m/>
    <m/>
    <m/>
    <m/>
    <m/>
    <m/>
    <m/>
    <m/>
    <n v="68.831913508975902"/>
    <n v="55.319752135730027"/>
  </r>
  <r>
    <n v="3207"/>
    <s v="City of Cocoa Beach"/>
    <x v="0"/>
    <x v="0"/>
    <s v="BR3-5, BR7"/>
    <n v="0.59"/>
    <n v="0.64"/>
    <n v="5.8826669318903901E-2"/>
    <n v="11.631441888992498"/>
    <n v="1.5356567060494792"/>
    <n v="0.68423898570580866"/>
    <n v="9.033756923412993E-2"/>
    <x v="6"/>
    <s v="Commercial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93.953562635204094"/>
    <n v="238.06308454160717"/>
  </r>
  <r>
    <n v="3208"/>
    <s v="City of Cocoa Beach"/>
    <x v="0"/>
    <x v="0"/>
    <s v="BR3-5, BR7"/>
    <n v="0.59"/>
    <n v="0.64"/>
    <n v="0.29758293004243502"/>
    <n v="11.631441888992498"/>
    <n v="1.5356567060494792"/>
    <n v="3.4613185579447028"/>
    <n v="0.4569852221255184"/>
    <x v="7"/>
    <s v="Retail Sales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140.69501001366262"/>
    <n v="1204.2753916388392"/>
  </r>
  <r>
    <n v="3209"/>
    <s v="City of Cocoa Beach"/>
    <x v="0"/>
    <x v="0"/>
    <s v="BR3-5, BR7"/>
    <n v="0.59"/>
    <n v="0.64"/>
    <n v="1.17961653694784E-2"/>
    <n v="9.8709603920635853"/>
    <n v="1.3162528022749489"/>
    <n v="0.11643948114035339"/>
    <n v="1.5526735723674651E-2"/>
    <x v="6"/>
    <s v="Commercial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30.834065531357851"/>
    <n v="47.737387585166303"/>
  </r>
  <r>
    <n v="3210"/>
    <s v="City of Cocoa Beach"/>
    <x v="0"/>
    <x v="0"/>
    <s v="BR3-5, BR7"/>
    <n v="0.59"/>
    <n v="0.64"/>
    <n v="1.96120822517483E-3"/>
    <n v="9.8709603920635853"/>
    <n v="1.3162528022749489"/>
    <n v="1.9359008711290069E-2"/>
    <n v="2.5814458222310492E-3"/>
    <x v="15"/>
    <s v="Wholesale Sales and Services &lt;Excluding warehouses associated with industrial use&gt;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13.728152302771136"/>
    <n v="7.936728101712486"/>
  </r>
  <r>
    <n v="3211"/>
    <s v="City of Cocoa Beach"/>
    <x v="0"/>
    <x v="0"/>
    <s v="BR3-5, BR7"/>
    <n v="0.59"/>
    <n v="0.64"/>
    <n v="2.8737445687750499E-2"/>
    <n v="11.631441886392668"/>
    <n v="1.5356567057062336"/>
    <n v="0.33425792948043553"/>
    <n v="4.4130851175262741E-2"/>
    <x v="6"/>
    <s v="Commercial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68.532795020763061"/>
    <n v="116.29631664484411"/>
  </r>
  <r>
    <n v="3212"/>
    <s v="City of Cocoa Beach"/>
    <x v="0"/>
    <x v="0"/>
    <s v="BR3-5, BR7"/>
    <n v="0.59"/>
    <n v="0.64"/>
    <n v="1.6931172445880001E-2"/>
    <n v="11.631441886392668"/>
    <n v="1.5356567057062336"/>
    <n v="0.19693394837274605"/>
    <n v="2.6000468501984234E-2"/>
    <x v="7"/>
    <s v="Retail Sales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34.38949263193625"/>
    <n v="68.518023951371418"/>
  </r>
  <r>
    <n v="3213"/>
    <s v="City of Cocoa Beach"/>
    <x v="0"/>
    <x v="0"/>
    <s v="BR3-5, BR7"/>
    <n v="0.59"/>
    <n v="0.64"/>
    <n v="1.28806579269082E-2"/>
    <n v="11.631441886392668"/>
    <n v="1.5356567057062336"/>
    <n v="0.14982062413533578"/>
    <n v="1.9780268719364731E-2"/>
    <x v="8"/>
    <s v="Professional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40.302986274485257"/>
    <n v="52.12617325624592"/>
  </r>
  <r>
    <n v="3214"/>
    <s v="City of Cocoa Beach"/>
    <x v="0"/>
    <x v="0"/>
    <s v="BR3-5, BR7"/>
    <n v="0.59"/>
    <n v="0.64"/>
    <n v="1.2411923763393099E-4"/>
    <n v="11.631441886392668"/>
    <n v="1.5356567057062336"/>
    <n v="1.4436856995224301E-3"/>
    <n v="1.9060453957969164E-4"/>
    <x v="7"/>
    <s v="Retail Sales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12.106367187049223"/>
    <n v="0.50229273396226648"/>
  </r>
  <r>
    <n v="3215"/>
    <s v="City of Cocoa Beach"/>
    <x v="0"/>
    <x v="0"/>
    <s v="BR3-5, BR7"/>
    <n v="0.59"/>
    <n v="0.64"/>
    <n v="0.115661072813091"/>
    <n v="11.631441886392668"/>
    <n v="1.5356567057062331"/>
    <n v="1.345305046943299"/>
    <n v="0.17761570205460009"/>
    <x v="6"/>
    <s v="Commercial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174.34037235001989"/>
    <n v="468.0637553353306"/>
  </r>
  <r>
    <n v="3216"/>
    <s v="City of Cocoa Beach"/>
    <x v="0"/>
    <x v="0"/>
    <s v="BR3-5, BR7"/>
    <n v="0.59"/>
    <n v="0.64"/>
    <n v="0.104556451381753"/>
    <n v="11.631441886392668"/>
    <n v="1.5356567057062331"/>
    <n v="1.2161422880943005"/>
    <n v="0.16056281568923675"/>
    <x v="15"/>
    <s v="Wholesale Sales and Services &lt;Excluding warehouses associated with industrial use&gt;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86.708908844388404"/>
    <n v="423.12494677759867"/>
  </r>
  <r>
    <n v="3217"/>
    <s v="City of Cocoa Beach"/>
    <x v="0"/>
    <x v="0"/>
    <s v="BR3-5, BR7"/>
    <n v="0.59"/>
    <n v="0.64"/>
    <n v="6.3563070149545098E-2"/>
    <n v="11.631441886392668"/>
    <n v="1.5356567057062331"/>
    <n v="0.73933015656513434"/>
    <n v="9.7611054910424627E-2"/>
    <x v="7"/>
    <s v="Retail Sales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67.950967433666335"/>
    <n v="257.23061866214834"/>
  </r>
  <r>
    <n v="3218"/>
    <s v="City of Cocoa Beach"/>
    <x v="0"/>
    <x v="0"/>
    <s v="BR3-5, BR7"/>
    <n v="0.59"/>
    <n v="0.64"/>
    <n v="0.107068746295279"/>
    <n v="11.631441886392668"/>
    <n v="1.5356567057062331"/>
    <n v="1.2453639003824579"/>
    <n v="0.16442083821990461"/>
    <x v="7"/>
    <s v="Retail Sales and Services"/>
    <s v="CB-06"/>
    <s v="Burris Way (alley) Exfiltration"/>
    <n v="0.81969022291799998"/>
    <x v="32"/>
    <s v="Burris Way (alley) Exfiltration"/>
    <m/>
    <m/>
    <m/>
    <m/>
    <x v="0"/>
    <x v="0"/>
    <m/>
    <m/>
    <m/>
    <m/>
    <m/>
    <m/>
    <m/>
    <m/>
    <m/>
    <m/>
    <m/>
    <m/>
    <m/>
    <m/>
    <m/>
    <m/>
    <m/>
    <m/>
    <n v="88.372914974333341"/>
    <n v="433.2918435833642"/>
  </r>
  <r>
    <n v="3219"/>
    <s v="City of Cocoa Beach"/>
    <x v="0"/>
    <x v="0"/>
    <s v="BR3-5, BR7"/>
    <n v="0.59"/>
    <n v="0.64"/>
    <n v="9.3420635222970699E-2"/>
    <n v="6.6479893454949268"/>
    <n v="0.9230395177399553"/>
    <n v="0.62105938761167734"/>
    <n v="8.6230938083171157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15.17520376663774"/>
    <n v="378.05989763676678"/>
  </r>
  <r>
    <n v="3220"/>
    <s v="City of Cocoa Beach"/>
    <x v="0"/>
    <x v="0"/>
    <s v="BR3-5, BR7"/>
    <n v="0.59"/>
    <n v="0.64"/>
    <n v="8.7562391103776796E-2"/>
    <n v="6.7556750793336038"/>
    <n v="0.94297393693562415"/>
    <n v="0.59154306346664731"/>
    <n v="8.2569052666625273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14.22690486851954"/>
    <n v="354.35242479901973"/>
  </r>
  <r>
    <n v="3221"/>
    <s v="City of Cocoa Beach"/>
    <x v="0"/>
    <x v="0"/>
    <s v="BR3-5, BR7"/>
    <n v="0.59"/>
    <n v="0.64"/>
    <n v="1.8229558774254601E-2"/>
    <n v="6.2861362830793519"/>
    <n v="0.85875812512570704"/>
    <n v="0.1145934908353694"/>
    <n v="1.5654781714847764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33.959990664499756"/>
    <n v="73.772407003110601"/>
  </r>
  <r>
    <n v="3222"/>
    <s v="Natural Lands"/>
    <x v="0"/>
    <x v="0"/>
    <s v="BR3-5, BR7"/>
    <n v="0.59"/>
    <n v="0.64"/>
    <n v="2.4562185281228998E-4"/>
    <n v="6.2861362830793519"/>
    <n v="0.85875812512570704"/>
    <n v="1.5440124408805122E-3"/>
    <n v="2.1092976181098452E-4"/>
    <x v="0"/>
    <s v="Bays and estuari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5.805689546444018"/>
    <n v="0.99399637253520456"/>
  </r>
  <r>
    <n v="3223"/>
    <s v="City of Cocoa Beach"/>
    <x v="0"/>
    <x v="0"/>
    <s v="BR3-5, BR7"/>
    <n v="0.59"/>
    <n v="0.64"/>
    <n v="0.105076081380742"/>
    <n v="6.4464406966651007"/>
    <n v="0.88509513281275365"/>
    <n v="0.67736672725890923"/>
    <n v="9.3002328205131546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16.99043904700284"/>
    <n v="425.22781477628234"/>
  </r>
  <r>
    <n v="3224"/>
    <s v="Natural Lands"/>
    <x v="0"/>
    <x v="0"/>
    <s v="BR3-5, BR7"/>
    <n v="0.59"/>
    <n v="0.64"/>
    <n v="6.1042072220401699E-5"/>
    <n v="6.4464406966651007"/>
    <n v="0.88509513281275365"/>
    <n v="3.9350409857036772E-4"/>
    <n v="5.4028041019082145E-5"/>
    <x v="0"/>
    <s v="Bays and estuari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2.600943127822656"/>
    <n v="0.24702850200173737"/>
  </r>
  <r>
    <n v="3225"/>
    <s v="City of Cocoa Beach"/>
    <x v="0"/>
    <x v="0"/>
    <s v="BR3-5, BR7"/>
    <n v="0.59"/>
    <n v="0.64"/>
    <n v="9.9278879369569695E-2"/>
    <n v="6.547166726558177"/>
    <n v="0.90405995890754343"/>
    <n v="0.6499953756584298"/>
    <n v="8.9754059603240136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16.12350269279588"/>
    <n v="401.76737058541801"/>
  </r>
  <r>
    <n v="3226"/>
    <s v="City of Cocoa Beach"/>
    <x v="0"/>
    <x v="0"/>
    <s v="BR3-5, BR7"/>
    <n v="0.59"/>
    <n v="0.64"/>
    <n v="7.6489669270566205E-2"/>
    <n v="5.9069963952792319"/>
    <n v="0.82498997657880013"/>
    <n v="0.4518242006573352"/>
    <n v="6.3103210460044579E-2"/>
    <x v="6"/>
    <s v="Commercial and Services"/>
    <s v="CB-07"/>
    <s v="Brevard Av Exfiltration"/>
    <n v="0.48036262483699999"/>
    <x v="33"/>
    <s v="Brevard Av Exfiltration"/>
    <m/>
    <m/>
    <m/>
    <m/>
    <x v="0"/>
    <x v="0"/>
    <m/>
    <m/>
    <m/>
    <m/>
    <m/>
    <m/>
    <m/>
    <m/>
    <m/>
    <m/>
    <m/>
    <m/>
    <m/>
    <m/>
    <m/>
    <m/>
    <m/>
    <m/>
    <n v="106.75646726939226"/>
    <n v="309.54270933484287"/>
  </r>
  <r>
    <n v="3227"/>
    <s v="City of Cocoa Beach"/>
    <x v="0"/>
    <x v="0"/>
    <s v="BR3-5, BR7"/>
    <n v="0.59"/>
    <n v="0.64"/>
    <n v="5.1572866114677499E-2"/>
    <n v="6.0933685828395321"/>
    <n v="0.89387086141280914"/>
    <n v="0.31425248211016538"/>
    <n v="4.6099482259454254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9.376393347368634"/>
    <n v="208.70798445775802"/>
  </r>
  <r>
    <n v="3228"/>
    <s v="City of Cocoa Beach"/>
    <x v="0"/>
    <x v="0"/>
    <s v="BR3-5, BR7"/>
    <n v="0.59"/>
    <n v="0.64"/>
    <n v="2.08860694340646E-2"/>
    <n v="6.0933685828395321"/>
    <n v="0.89387086141280914"/>
    <n v="0.12726651930853428"/>
    <n v="1.8669448876555066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41.435864673327572"/>
    <n v="84.522924227936514"/>
  </r>
  <r>
    <n v="3229"/>
    <s v="City of Cocoa Beach"/>
    <x v="0"/>
    <x v="0"/>
    <s v="BR3-5, BR7"/>
    <n v="0.59"/>
    <n v="0.64"/>
    <n v="6.6554256232219902E-2"/>
    <n v="6.0933685828395321"/>
    <n v="0.89387086141280914"/>
    <n v="0.40553961397966087"/>
    <n v="5.9490910348983225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71.585708144015371"/>
    <n v="269.33551927141423"/>
  </r>
  <r>
    <n v="3230"/>
    <s v="City of Cocoa Beach"/>
    <x v="0"/>
    <x v="0"/>
    <s v="BR3-5, BR7"/>
    <n v="0.59"/>
    <n v="0.64"/>
    <n v="1.48188098927163E-6"/>
    <n v="8.9907539672503827"/>
    <n v="1.3222196492799474"/>
    <n v="1.3323227383286829E-5"/>
    <n v="1.9593721619093563E-6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0.38327004726396163"/>
    <n v="5.99695959866638E-3"/>
  </r>
  <r>
    <n v="3231"/>
    <s v="City of Cocoa Beach"/>
    <x v="0"/>
    <x v="0"/>
    <s v="BR3-5, BR7"/>
    <n v="0.59"/>
    <n v="0.64"/>
    <n v="1.0831840614388599E-3"/>
    <n v="1.1860362504502153"/>
    <n v="0.17580312924777547"/>
    <n v="1.284695562776381E-3"/>
    <n v="1.9042714755226626E-4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0.009919564042949"/>
    <n v="4.3834903756751809"/>
  </r>
  <r>
    <n v="3232"/>
    <s v="City of Cocoa Beach"/>
    <x v="0"/>
    <x v="0"/>
    <s v="BR3-5, BR7"/>
    <n v="0.59"/>
    <n v="0.64"/>
    <n v="9.2903445261901696E-2"/>
    <n v="4.7893880568154135"/>
    <n v="0.70591151821575104"/>
    <n v="0.4449506511743565"/>
    <n v="6.5581612092302954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0.827817396618258"/>
    <n v="375.96690412121376"/>
  </r>
  <r>
    <n v="3233"/>
    <s v="City of Cocoa Beach"/>
    <x v="0"/>
    <x v="0"/>
    <s v="BR3-5, BR7"/>
    <n v="0.59"/>
    <n v="0.64"/>
    <n v="1.08492223917987E-2"/>
    <n v="4.7893880568154135"/>
    <n v="0.70591151821575104"/>
    <n v="5.1961136149015048E-2"/>
    <n v="7.6585910500549421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31.75472862824622"/>
    <n v="43.905245314296366"/>
  </r>
  <r>
    <n v="3234"/>
    <s v="City of Cocoa Beach"/>
    <x v="0"/>
    <x v="0"/>
    <s v="BR3-5, BR7"/>
    <n v="0.59"/>
    <n v="0.64"/>
    <n v="3.7067839071198601E-2"/>
    <n v="6.4966360962753908"/>
    <n v="0.95657697543446307"/>
    <n v="0.24081626132087608"/>
    <n v="3.5458241384618575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1.413101926871363"/>
    <n v="150.00822260976975"/>
  </r>
  <r>
    <n v="3235"/>
    <s v="City of Cocoa Beach"/>
    <x v="0"/>
    <x v="0"/>
    <s v="BR3-5, BR7"/>
    <n v="0.59"/>
    <n v="0.64"/>
    <n v="7.4854371293249802E-2"/>
    <n v="6.4966360962753908"/>
    <n v="0.95657697543446307"/>
    <n v="0.48630161050772708"/>
    <n v="7.1603968089745187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74.61074428488422"/>
    <n v="302.92489321280203"/>
  </r>
  <r>
    <n v="3236"/>
    <s v="City of Cocoa Beach"/>
    <x v="0"/>
    <x v="0"/>
    <s v="BR3-5, BR7"/>
    <n v="0.59"/>
    <n v="0.64"/>
    <n v="2.3069395640882102E-3"/>
    <n v="6.4966360962753908"/>
    <n v="0.95657697543446307"/>
    <n v="1.4987346843981281E-2"/>
    <n v="2.2067652707255989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4.719074548218291"/>
    <n v="9.3358531910190479"/>
  </r>
  <r>
    <n v="3237"/>
    <s v="City of Cocoa Beach"/>
    <x v="0"/>
    <x v="0"/>
    <s v="BR3-5, BR7"/>
    <n v="0.59"/>
    <n v="0.64"/>
    <n v="0.139751251684609"/>
    <n v="9.2696442545323237"/>
    <n v="1.3632137612167028"/>
    <n v="1.2954443872419366"/>
    <n v="0.19051082944371792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04.43445138627722"/>
    <n v="565.55325041829974"/>
  </r>
  <r>
    <n v="3238"/>
    <s v="City of Cocoa Beach"/>
    <x v="0"/>
    <x v="0"/>
    <s v="BR3-5, BR7"/>
    <n v="0.59"/>
    <n v="0.64"/>
    <n v="6.7205363660418002E-3"/>
    <n v="9.2696442545323237"/>
    <n v="1.3632137612167028"/>
    <n v="6.2296981312854917E-2"/>
    <n v="9.1615276569454746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23.524525293171713"/>
    <n v="27.197045754888997"/>
  </r>
  <r>
    <n v="3239"/>
    <s v="City of Cocoa Beach"/>
    <x v="0"/>
    <x v="0"/>
    <s v="BR3-5, BR7"/>
    <n v="0.59"/>
    <n v="0.64"/>
    <n v="5.79059722011349E-2"/>
    <n v="9.2696442545323237"/>
    <n v="1.3632137612167028"/>
    <n v="0.53676776251735858"/>
    <n v="7.8938218161218945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4.617272865923781"/>
    <n v="234.33715549747876"/>
  </r>
  <r>
    <n v="3240"/>
    <s v="City of Cocoa Beach"/>
    <x v="0"/>
    <x v="0"/>
    <s v="BR3-5, BR7"/>
    <n v="0.59"/>
    <n v="0.64"/>
    <n v="5.0675658813380202E-2"/>
    <n v="9.2696442545323237"/>
    <n v="1.3632137612167028"/>
    <n v="0.4697453295640901"/>
    <n v="6.9081755453122382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5.545041336658954"/>
    <n v="205.07711532827869"/>
  </r>
  <r>
    <n v="3241"/>
    <s v="City of Cocoa Beach"/>
    <x v="0"/>
    <x v="0"/>
    <s v="BR3-5, BR7"/>
    <n v="0.59"/>
    <n v="0.64"/>
    <n v="5.9543892859412598E-2"/>
    <n v="9.2696442545323237"/>
    <n v="1.3632137612167028"/>
    <n v="0.5519507043367422"/>
    <n v="8.1171054142364224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2.38833064156357"/>
    <n v="240.96558523281129"/>
  </r>
  <r>
    <n v="3242"/>
    <s v="City of Cocoa Beach"/>
    <x v="0"/>
    <x v="0"/>
    <s v="BR3-5, BR7"/>
    <n v="0.59"/>
    <n v="0.64"/>
    <n v="3.5114628061056301E-2"/>
    <n v="9.2696442545323237"/>
    <n v="1.3632137612167028"/>
    <n v="0.32550011025621006"/>
    <n v="4.7868744192838132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49.179362026986617"/>
    <n v="142.10385808907299"/>
  </r>
  <r>
    <n v="3243"/>
    <s v="City of Cocoa Beach"/>
    <x v="0"/>
    <x v="0"/>
    <s v="BR3-5, BR7"/>
    <n v="0.59"/>
    <n v="0.64"/>
    <n v="2.1413200406872699E-3"/>
    <n v="4.6704959626397686"/>
    <n v="0.68279462148519143"/>
    <n v="1.0001026604749519E-2"/>
    <n v="1.4620818066597191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3.658547245049162"/>
    <n v="8.6656147590691219"/>
  </r>
  <r>
    <n v="3244"/>
    <s v="City of Cocoa Beach"/>
    <x v="0"/>
    <x v="0"/>
    <s v="BR3-5, BR7"/>
    <n v="0.59"/>
    <n v="0.64"/>
    <n v="6.8725778561287004E-2"/>
    <n v="4.6704959626397686"/>
    <n v="0.68279462148519143"/>
    <n v="0.32098347129976573"/>
    <n v="4.6925591959029046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73.253016600817787"/>
    <n v="278.12335835518468"/>
  </r>
  <r>
    <n v="3245"/>
    <s v="City of Cocoa Beach"/>
    <x v="0"/>
    <x v="0"/>
    <s v="BR3-5, BR7"/>
    <n v="0.59"/>
    <n v="0.64"/>
    <n v="4.2957343910532001E-3"/>
    <n v="4.6704959626397686"/>
    <n v="0.68279462148519143"/>
    <n v="2.0063210129986776E-2"/>
    <n v="2.9331043375400889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30.407375275031082"/>
    <n v="17.384220309358184"/>
  </r>
  <r>
    <n v="3246"/>
    <s v="City of Cocoa Beach"/>
    <x v="0"/>
    <x v="0"/>
    <s v="BR3-5, BR7"/>
    <n v="0.59"/>
    <n v="0.64"/>
    <n v="0.12570649405496701"/>
    <n v="8.9322092121397514"/>
    <n v="1.3137167970762371"/>
    <n v="1.1228367042235672"/>
    <n v="0.16514273274157429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22.63925443437824"/>
    <n v="508.71613280373015"/>
  </r>
  <r>
    <n v="3247"/>
    <s v="City of Cocoa Beach"/>
    <x v="0"/>
    <x v="0"/>
    <s v="BR3-5, BR7"/>
    <n v="0.59"/>
    <n v="0.64"/>
    <n v="1.4957400724401799E-3"/>
    <n v="8.9322092121397514"/>
    <n v="1.3137167970762371"/>
    <n v="1.3360263254016755E-2"/>
    <n v="1.9649788572246919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4.769256997733844"/>
    <n v="6.0530453183955872"/>
  </r>
  <r>
    <n v="3248"/>
    <s v="City of Cocoa Beach"/>
    <x v="0"/>
    <x v="0"/>
    <s v="BR3-5, BR7"/>
    <n v="0.59"/>
    <n v="0.64"/>
    <n v="6.7192634895955297E-2"/>
    <n v="8.9322092121397514"/>
    <n v="1.3137167970762371"/>
    <n v="0.60017867240559486"/>
    <n v="8.8272093102627389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73.000140237320252"/>
    <n v="271.91894606667506"/>
  </r>
  <r>
    <n v="3249"/>
    <s v="City of Cocoa Beach"/>
    <x v="0"/>
    <x v="0"/>
    <s v="BR3-5, BR7"/>
    <n v="0.59"/>
    <n v="0.64"/>
    <n v="3.8971418896743902E-2"/>
    <n v="8.9322092121397514"/>
    <n v="1.3137167970762371"/>
    <n v="0.34810086687965308"/>
    <n v="5.1197407610546738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1.332477200997623"/>
    <n v="157.71173685232864"/>
  </r>
  <r>
    <n v="3250"/>
    <s v="City of Cocoa Beach"/>
    <x v="0"/>
    <x v="0"/>
    <s v="BR3-5, BR7"/>
    <n v="0.59"/>
    <n v="0.64"/>
    <n v="4.1645443960822801E-2"/>
    <n v="8.9322092121397514"/>
    <n v="1.3137167970762371"/>
    <n v="0.37198581819051119"/>
    <n v="5.4710319253030049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2.511688792188657"/>
    <n v="168.53313235655492"/>
  </r>
  <r>
    <n v="3251"/>
    <s v="City of Cocoa Beach"/>
    <x v="0"/>
    <x v="0"/>
    <s v="BR3-5, BR7"/>
    <n v="0.59"/>
    <n v="0.64"/>
    <n v="6.90032769810838E-2"/>
    <n v="8.9279431599277626"/>
    <n v="1.311861304491635"/>
    <n v="0.61605733473586799"/>
    <n v="9.05227289546022E-2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01.94958562876036"/>
    <n v="279.24635461754525"/>
  </r>
  <r>
    <n v="3252"/>
    <s v="City of Cocoa Beach"/>
    <x v="0"/>
    <x v="0"/>
    <s v="BR3-5, BR7"/>
    <n v="0.59"/>
    <n v="0.64"/>
    <n v="5.6569858399400298E-2"/>
    <n v="8.9279431599277626"/>
    <n v="1.311861304491635"/>
    <n v="0.50505248035500794"/>
    <n v="7.4211808234744353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1.95064611910734"/>
    <n v="228.93009477787186"/>
  </r>
  <r>
    <n v="3253"/>
    <s v="City of Cocoa Beach"/>
    <x v="0"/>
    <x v="0"/>
    <s v="BR3-5, BR7"/>
    <n v="0.59"/>
    <n v="0.64"/>
    <n v="0.11291624931819599"/>
    <n v="8.9279431599277626"/>
    <n v="1.311861304491635"/>
    <n v="1.0081098557450858"/>
    <n v="0.148130458128871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5.582529723500144"/>
    <n v="456.95584874666127"/>
  </r>
  <r>
    <n v="3254"/>
    <s v="City of Cocoa Beach"/>
    <x v="0"/>
    <x v="0"/>
    <s v="BR3-5, BR7"/>
    <n v="0.59"/>
    <n v="0.64"/>
    <n v="8.48598828378338E-2"/>
    <n v="8.9279431599277626"/>
    <n v="1.311861304491635"/>
    <n v="0.75762421053430962"/>
    <n v="0.11132439659864796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75.854278885471018"/>
    <n v="343.41576186639918"/>
  </r>
  <r>
    <n v="3255"/>
    <s v="City of Cocoa Beach"/>
    <x v="0"/>
    <x v="0"/>
    <s v="BR3-5, BR7"/>
    <n v="0.59"/>
    <n v="0.64"/>
    <n v="0.29103104345940101"/>
    <n v="9.2672581880548446"/>
    <n v="1.362872166021297"/>
    <n v="2.6970598204772793"/>
    <n v="0.3966381085789521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58.10763258447076"/>
    <n v="1177.7608473414521"/>
  </r>
  <r>
    <n v="3256"/>
    <s v="City of Cocoa Beach"/>
    <x v="0"/>
    <x v="0"/>
    <s v="BR3-5, BR7"/>
    <n v="0.59"/>
    <n v="0.64"/>
    <n v="2.9028904914352699E-2"/>
    <n v="9.2672581880548446"/>
    <n v="1.362872166021297"/>
    <n v="0.26901835675780056"/>
    <n v="3.9562686517850137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4.227001212042659"/>
    <n v="117.47581028788699"/>
  </r>
  <r>
    <n v="3257"/>
    <s v="City of Cocoa Beach"/>
    <x v="0"/>
    <x v="0"/>
    <s v="BR3-5, BR7"/>
    <n v="0.59"/>
    <n v="0.64"/>
    <n v="0.15438103234727599"/>
    <n v="9.2672581880548446"/>
    <n v="1.362872166021297"/>
    <n v="1.4306888861006533"/>
    <n v="0.2104016119477359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98.764845506331"/>
    <n v="624.75787225131421"/>
  </r>
  <r>
    <n v="3258"/>
    <s v="City of Cocoa Beach"/>
    <x v="0"/>
    <x v="0"/>
    <s v="BR3-5, BR7"/>
    <n v="0.59"/>
    <n v="0.64"/>
    <n v="0.10540526131922499"/>
    <n v="9.2672581880548446"/>
    <n v="1.362872166021297"/>
    <n v="0.9768177710246484"/>
    <n v="0.14365389680417301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7.064388064364493"/>
    <n v="426.55995872445715"/>
  </r>
  <r>
    <n v="3259"/>
    <s v="City of Cocoa Beach"/>
    <x v="0"/>
    <x v="0"/>
    <s v="BR3-5, BR7"/>
    <n v="0.59"/>
    <n v="0.64"/>
    <n v="3.1496166690334602E-4"/>
    <n v="9.2672581880548446"/>
    <n v="1.362872166021297"/>
    <n v="2.918831086533436E-3"/>
    <n v="4.2925248918624146E-4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21.847679389343742"/>
    <n v="1.2746046445176142"/>
  </r>
  <r>
    <n v="3260"/>
    <s v="City of Cocoa Beach"/>
    <x v="0"/>
    <x v="0"/>
    <s v="BR3-5, BR7"/>
    <n v="0.59"/>
    <n v="0.64"/>
    <n v="7.9895263534522797E-6"/>
    <n v="9.2672581880548446"/>
    <n v="1.362872166021297"/>
    <n v="7.4041003517710609E-5"/>
    <n v="1.0888703086813743E-5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.359914637674172"/>
    <n v="3.2332466035402421E-2"/>
  </r>
  <r>
    <n v="3261"/>
    <s v="City of Cocoa Beach"/>
    <x v="0"/>
    <x v="0"/>
    <s v="BR3-5, BR7"/>
    <n v="0.59"/>
    <n v="0.64"/>
    <n v="0.19187997474149601"/>
    <n v="9.2672581901262383"/>
    <n v="1.3628721663259227"/>
    <n v="1.7782012674443446"/>
    <n v="0.26150787685050597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09.10992363491906"/>
    <n v="776.51070811257318"/>
  </r>
  <r>
    <n v="3262"/>
    <s v="City of Cocoa Beach"/>
    <x v="0"/>
    <x v="0"/>
    <s v="BR3-5, BR7"/>
    <n v="0.59"/>
    <n v="0.64"/>
    <n v="2.2837010949679501E-3"/>
    <n v="9.2672581901262383"/>
    <n v="1.3628721663259227"/>
    <n v="2.1163647676141994E-2"/>
    <n v="3.1123926585398518E-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23.033336554778714"/>
    <n v="9.2418104430129766"/>
  </r>
  <r>
    <n v="3263"/>
    <s v="City of Cocoa Beach"/>
    <x v="0"/>
    <x v="0"/>
    <s v="BR3-5, BR7"/>
    <n v="0.59"/>
    <n v="0.64"/>
    <n v="3.0604524032282302E-4"/>
    <n v="9.2672581901262383"/>
    <n v="1.3628721663259227"/>
    <n v="2.8362002599308343E-3"/>
    <n v="4.1710053967250341E-4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16.07424633571339"/>
    <n v="1.2385211463453678"/>
  </r>
  <r>
    <n v="3264"/>
    <s v="City of Cocoa Beach"/>
    <x v="0"/>
    <x v="0"/>
    <s v="BR3-5, BR7"/>
    <n v="0.59"/>
    <n v="0.64"/>
    <n v="6.1612359718189E-2"/>
    <n v="9.2672581901262383"/>
    <n v="1.3628721663259227"/>
    <n v="0.57097764521139094"/>
    <n v="8.3969770161580262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9.327757857586789"/>
    <n v="249.33637362477231"/>
  </r>
  <r>
    <n v="3265"/>
    <s v="City of Cocoa Beach"/>
    <x v="0"/>
    <x v="0"/>
    <s v="BR3-5, BR7"/>
    <n v="0.59"/>
    <n v="0.64"/>
    <n v="2.2932267884939801E-2"/>
    <n v="9.2672581901262383"/>
    <n v="1.3628721663259227"/>
    <n v="0.21251924737487729"/>
    <n v="3.1253749611114288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5.585370145500377"/>
    <n v="92.8035955703659"/>
  </r>
  <r>
    <n v="3266"/>
    <s v="City of Cocoa Beach"/>
    <x v="0"/>
    <x v="0"/>
    <s v="BR3-5, BR7"/>
    <n v="0.59"/>
    <n v="0.64"/>
    <n v="0.151281716724255"/>
    <n v="9.2672581901262383"/>
    <n v="1.3628721663259227"/>
    <n v="1.4019667283292097"/>
    <n v="0.20617764099748997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95.03955845597676"/>
    <n v="612.21538691724766"/>
  </r>
  <r>
    <n v="3267"/>
    <s v="City of Cocoa Beach"/>
    <x v="0"/>
    <x v="0"/>
    <s v="BR3-5, BR7"/>
    <n v="0.59"/>
    <n v="0.64"/>
    <n v="0.11341986580550301"/>
    <n v="9.2672581901262383"/>
    <n v="1.3628721663259227"/>
    <n v="1.0510911803090666"/>
    <n v="0.15457677821474133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5.114015410842995"/>
    <n v="458.99391236274488"/>
  </r>
  <r>
    <n v="3268"/>
    <s v="City of Cocoa Beach"/>
    <x v="0"/>
    <x v="0"/>
    <s v="BR3-5, BR7"/>
    <n v="0.59"/>
    <n v="0.64"/>
    <n v="1.4838331723722901E-2"/>
    <n v="7.7701021600308886"/>
    <n v="1.1430970599556303"/>
    <n v="0.11529535337775416"/>
    <n v="1.6961653368034006E-2"/>
    <x v="1"/>
    <s v="Residential, Medium Density-Two-five dwellingunits per acre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2.751742775814691"/>
    <n v="60.048598033849551"/>
  </r>
  <r>
    <n v="3269"/>
    <s v="City of Cocoa Beach"/>
    <x v="0"/>
    <x v="0"/>
    <s v="BR3-5, BR7"/>
    <n v="0.59"/>
    <n v="0.64"/>
    <n v="3.9269599874891502E-2"/>
    <n v="7.7701021600308886"/>
    <n v="1.1430970599556303"/>
    <n v="0.30512880281144317"/>
    <n v="4.4888964162622461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51.824812344717699"/>
    <n v="158.918432458783"/>
  </r>
  <r>
    <n v="3270"/>
    <s v="City of Cocoa Beach"/>
    <x v="0"/>
    <x v="0"/>
    <s v="BR3-5, BR7"/>
    <n v="0.59"/>
    <n v="0.64"/>
    <n v="0.11268137754400601"/>
    <n v="7.7701021600308886"/>
    <n v="1.1430970599556303"/>
    <n v="0.87554581504993712"/>
    <n v="0.12880575138230366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84.756640903467996"/>
    <n v="456.00535639883805"/>
  </r>
  <r>
    <n v="3271"/>
    <s v="City of Cocoa Beach"/>
    <x v="0"/>
    <x v="0"/>
    <s v="BR3-5, BR7"/>
    <n v="0.59"/>
    <n v="0.64"/>
    <n v="6.9738423034060804E-2"/>
    <n v="7.7701021600308886"/>
    <n v="1.1430970599556303"/>
    <n v="0.54187467145410373"/>
    <n v="7.9717786336176905E-2"/>
    <x v="2"/>
    <s v="Fixed Single Family Units"/>
    <s v="CB-08"/>
    <s v="50 Danube River Exfiltration"/>
    <n v="2.7417284911599999"/>
    <x v="34"/>
    <s v="50 Danube River Exfiltration"/>
    <m/>
    <m/>
    <m/>
    <m/>
    <x v="0"/>
    <x v="0"/>
    <m/>
    <m/>
    <m/>
    <m/>
    <m/>
    <m/>
    <m/>
    <m/>
    <m/>
    <m/>
    <m/>
    <m/>
    <m/>
    <m/>
    <m/>
    <m/>
    <m/>
    <m/>
    <n v="67.969800474931205"/>
    <n v="282.22138514343692"/>
  </r>
  <r>
    <n v="3272"/>
    <s v="City of Cocoa Beach"/>
    <x v="0"/>
    <x v="0"/>
    <s v="BR3-5, BR7"/>
    <n v="0.59"/>
    <n v="0.64"/>
    <n v="0.12858617590393201"/>
    <n v="9.2571122019392025"/>
    <n v="1.3613959230235484"/>
    <n v="1.1903366579609898"/>
    <n v="0.17505669563280188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40.27969504688335"/>
    <n v="520.36979178868535"/>
  </r>
  <r>
    <n v="3273"/>
    <s v="City of Cocoa Beach"/>
    <x v="0"/>
    <x v="0"/>
    <s v="BR3-5, BR7"/>
    <n v="0.59"/>
    <n v="0.64"/>
    <n v="5.1489633236130698E-2"/>
    <n v="9.2571122019392025"/>
    <n v="1.3613959230235484"/>
    <n v="0.47664531210355982"/>
    <n v="7.009777676564613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63.564069353359962"/>
    <n v="208.37115294865615"/>
  </r>
  <r>
    <n v="3274"/>
    <s v="City of Cocoa Beach"/>
    <x v="0"/>
    <x v="0"/>
    <s v="BR3-5, BR7"/>
    <n v="0.59"/>
    <n v="0.64"/>
    <n v="1.4190791582683399E-2"/>
    <n v="9.2571122019392025"/>
    <n v="1.3613959230235484"/>
    <n v="0.13136574991523461"/>
    <n v="1.9319285805142066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35.649844690349497"/>
    <n v="57.428096055321994"/>
  </r>
  <r>
    <n v="3275"/>
    <s v="City of Cocoa Beach"/>
    <x v="0"/>
    <x v="0"/>
    <s v="BR3-5, BR7"/>
    <n v="0.59"/>
    <n v="0.64"/>
    <n v="0.101124764864089"/>
    <n v="9.2571122019392025"/>
    <n v="1.3613959230235484"/>
    <n v="0.93612329474159106"/>
    <n v="0.13767084260268575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8.985694808545432"/>
    <n v="409.2374041539274"/>
  </r>
  <r>
    <n v="3276"/>
    <s v="City of Cocoa Beach"/>
    <x v="0"/>
    <x v="0"/>
    <s v="BR3-5, BR7"/>
    <n v="0.59"/>
    <n v="0.64"/>
    <n v="9.2528876989636605E-2"/>
    <n v="9.2571261963835969"/>
    <n v="1.3614487104634085"/>
    <n v="0.85655149110272044"/>
    <n v="0.1259733202581681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4.633189097236794"/>
    <n v="374.45108010297054"/>
  </r>
  <r>
    <n v="3277"/>
    <s v="City of Cocoa Beach"/>
    <x v="0"/>
    <x v="0"/>
    <s v="BR3-5, BR7"/>
    <n v="0.59"/>
    <n v="0.64"/>
    <n v="3.52096720040843E-2"/>
    <n v="9.2571261963835969"/>
    <n v="1.3614487104634085"/>
    <n v="0.32594037707508289"/>
    <n v="4.7936162545800146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52.01843117743001"/>
    <n v="142.48848728032618"/>
  </r>
  <r>
    <n v="3278"/>
    <s v="City of Cocoa Beach"/>
    <x v="0"/>
    <x v="0"/>
    <s v="BR3-5, BR7"/>
    <n v="0.59"/>
    <n v="0.64"/>
    <n v="1.3845031057383401E-2"/>
    <n v="9.2571261963835969"/>
    <n v="1.3614487104634085"/>
    <n v="0.12816519969104836"/>
    <n v="1.8849299679400473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43.306590261280888"/>
    <n v="56.028852852899533"/>
  </r>
  <r>
    <n v="3279"/>
    <s v="City of Cocoa Beach"/>
    <x v="0"/>
    <x v="0"/>
    <s v="BR3-5, BR7"/>
    <n v="0.59"/>
    <n v="0.64"/>
    <n v="4.5381919639050201E-2"/>
    <n v="9.1319003230339266"/>
    <n v="1.3416303500557856"/>
    <n v="0.41442316661174222"/>
    <n v="6.0885760731542449E-2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78.590560164389856"/>
    <n v="183.6541129521309"/>
  </r>
  <r>
    <n v="3280"/>
    <s v="City of Cocoa Beach"/>
    <x v="0"/>
    <x v="0"/>
    <s v="BR3-5, BR7"/>
    <n v="0.59"/>
    <n v="0.64"/>
    <n v="2.2175235784891299E-2"/>
    <n v="9.2522854229750333"/>
    <n v="1.3606923847862955"/>
    <n v="0.20517161080358409"/>
    <n v="3.017367446334214E-2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44.758281612610389"/>
    <n v="89.739995354321593"/>
  </r>
  <r>
    <n v="3281"/>
    <s v="City of Cocoa Beach"/>
    <x v="0"/>
    <x v="0"/>
    <s v="BR3-5, BR7"/>
    <n v="0.59"/>
    <n v="0.64"/>
    <n v="2.9879569072291601E-4"/>
    <n v="9.2522854229750333"/>
    <n v="1.3606923847862955"/>
    <n v="2.7645430137233922E-3"/>
    <n v="4.06569020973633E-4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5.3072846307238022"/>
    <n v="1.209183259987475"/>
  </r>
  <r>
    <n v="3282"/>
    <s v="City of Cocoa Beach"/>
    <x v="0"/>
    <x v="0"/>
    <s v="BR3-5, BR7"/>
    <n v="0.59"/>
    <n v="0.64"/>
    <n v="1.06089587519875E-2"/>
    <n v="8.3473111086169034"/>
    <n v="1.2257924490635368"/>
    <n v="8.8556279241323782E-2"/>
    <n v="1.3004381530612801E-2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30.207555926819229"/>
    <n v="42.932932860457228"/>
  </r>
  <r>
    <n v="3283"/>
    <s v="City of Cocoa Beach"/>
    <x v="0"/>
    <x v="0"/>
    <s v="BR3-5, BR7"/>
    <n v="0.59"/>
    <n v="0.64"/>
    <n v="5.1750695042515997E-3"/>
    <n v="6.3863010905944178"/>
    <n v="0.94106223433539826"/>
    <n v="3.3049552018903902E-2"/>
    <n v="4.8700624705119919E-3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22.38242816798855"/>
    <n v="20.942763259646988"/>
  </r>
  <r>
    <n v="3284"/>
    <s v="City of Cocoa Beach"/>
    <x v="0"/>
    <x v="0"/>
    <s v="BR3-5, BR7"/>
    <n v="0.59"/>
    <n v="0.64"/>
    <n v="2.45809578273458E-2"/>
    <n v="6.3863010905944178"/>
    <n v="0.94106223433539826"/>
    <n v="0.15698139778063389"/>
    <n v="2.3132211095106235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48.2626716734569"/>
    <n v="99.475607052338106"/>
  </r>
  <r>
    <n v="3285"/>
    <s v="City of Cocoa Beach"/>
    <x v="0"/>
    <x v="0"/>
    <s v="BR3-5, BR7"/>
    <n v="0.59"/>
    <n v="0.64"/>
    <n v="0.102661848585875"/>
    <n v="6.3863010905944178"/>
    <n v="0.94106223433539826"/>
    <n v="0.65562947558641249"/>
    <n v="9.6611188611225876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77.691760416183186"/>
    <n v="415.45776128520413"/>
  </r>
  <r>
    <n v="3286"/>
    <s v="City of Cocoa Beach"/>
    <x v="0"/>
    <x v="0"/>
    <s v="BR3-5, BR7"/>
    <n v="0.59"/>
    <n v="0.64"/>
    <n v="3.1578690496522599E-3"/>
    <n v="6.3863010905944178"/>
    <n v="0.94106223433539826"/>
    <n v="2.0167102555748585E-2"/>
    <n v="2.9717513036043564E-3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7.217264886294437"/>
    <n v="12.779442644683416"/>
  </r>
  <r>
    <n v="3287"/>
    <s v="City of Cocoa Beach"/>
    <x v="0"/>
    <x v="0"/>
    <s v="BR3-5, BR7"/>
    <n v="0.59"/>
    <n v="0.64"/>
    <n v="6.0075450860674201E-2"/>
    <n v="8.798482020533104"/>
    <n v="1.2952329714921851"/>
    <n v="0.52857277427306193"/>
    <n v="7.7811704732003786E-2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72.252057024156869"/>
    <n v="243.11672414409492"/>
  </r>
  <r>
    <n v="3288"/>
    <s v="City of Cocoa Beach"/>
    <x v="0"/>
    <x v="0"/>
    <s v="BR3-5, BR7"/>
    <n v="0.59"/>
    <n v="0.64"/>
    <n v="4.8731968804547797E-2"/>
    <n v="8.798482020533104"/>
    <n v="1.2952329714921851"/>
    <n v="0.4287673513519939"/>
    <n v="6.3119252761378905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59.487957500570282"/>
    <n v="197.21128093288058"/>
  </r>
  <r>
    <n v="3289"/>
    <s v="City of Cocoa Beach"/>
    <x v="0"/>
    <x v="0"/>
    <s v="BR3-5, BR7"/>
    <n v="0.59"/>
    <n v="0.64"/>
    <n v="7.8496584081975296E-2"/>
    <n v="8.798482020533104"/>
    <n v="1.2952329714921851"/>
    <n v="0.69065078371852473"/>
    <n v="0.1016713638524830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77.343825194108547"/>
    <n v="317.66440542860335"/>
  </r>
  <r>
    <n v="3290"/>
    <s v="City of Cocoa Beach"/>
    <x v="0"/>
    <x v="0"/>
    <s v="BR3-5, BR7"/>
    <n v="0.59"/>
    <n v="0.64"/>
    <n v="0.10513663156801201"/>
    <n v="8.798482020533104"/>
    <n v="1.2952329714921851"/>
    <n v="0.92504276255056683"/>
    <n v="0.13617643171851526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0.438444419098076"/>
    <n v="425.47285269051139"/>
  </r>
  <r>
    <n v="3291"/>
    <s v="City of Cocoa Beach"/>
    <x v="0"/>
    <x v="0"/>
    <s v="BR3-5, BR7"/>
    <n v="0.59"/>
    <n v="0.64"/>
    <n v="0.166516001173279"/>
    <n v="9.255689421639806"/>
    <n v="1.361187209282003"/>
    <n v="1.54122039059328"/>
    <n v="0.22665945093785436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46.89975403350354"/>
    <n v="673.86634878045129"/>
  </r>
  <r>
    <n v="3292"/>
    <s v="City of Cocoa Beach"/>
    <x v="0"/>
    <x v="0"/>
    <s v="BR3-5, BR7"/>
    <n v="0.59"/>
    <n v="0.64"/>
    <n v="9.3674716254202706E-2"/>
    <n v="9.255689421639806"/>
    <n v="1.361187209282003"/>
    <n v="0.86702408030913436"/>
    <n v="0.12750882559834167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0.0671600953183"/>
    <n v="379.08812708981793"/>
  </r>
  <r>
    <n v="3293"/>
    <s v="City of Cocoa Beach"/>
    <x v="0"/>
    <x v="0"/>
    <s v="BR3-5, BR7"/>
    <n v="0.59"/>
    <n v="0.64"/>
    <n v="6.2085289067176898E-2"/>
    <n v="9.255689421639806"/>
    <n v="1.361187209282003"/>
    <n v="0.57464215325851875"/>
    <n v="8.4509701362816977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69.059976518452771"/>
    <n v="251.25025079806554"/>
  </r>
  <r>
    <n v="3294"/>
    <s v="City of Cocoa Beach"/>
    <x v="0"/>
    <x v="0"/>
    <s v="BR3-5, BR7"/>
    <n v="0.59"/>
    <n v="0.64"/>
    <n v="6.1022599357773797E-3"/>
    <n v="9.255689421639806"/>
    <n v="1.361187209282003"/>
    <n v="5.6480622735671095E-2"/>
    <n v="8.3063181722941859E-3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24.193873013534631"/>
    <n v="24.694969812254918"/>
  </r>
  <r>
    <n v="3295"/>
    <s v="City of Cocoa Beach"/>
    <x v="0"/>
    <x v="0"/>
    <s v="BR3-5, BR7"/>
    <n v="0.59"/>
    <n v="0.64"/>
    <n v="7.8738216885941396E-4"/>
    <n v="2.8100646307377035"/>
    <n v="0.4205242389929067"/>
    <n v="2.2125947835853811E-3"/>
    <n v="3.3111328735618942E-4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0.702858348837555"/>
    <n v="3.1864225869319607"/>
  </r>
  <r>
    <n v="3296"/>
    <s v="City of Cocoa Beach"/>
    <x v="0"/>
    <x v="0"/>
    <s v="BR3-5, BR7"/>
    <n v="0.59"/>
    <n v="0.64"/>
    <n v="2.8627006454287102E-3"/>
    <n v="2.8100646307377035"/>
    <n v="0.4205242389929067"/>
    <n v="8.0443738321092136E-3"/>
    <n v="1.2038350103834112E-3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5.259157999719051"/>
    <n v="11.584938492361797"/>
  </r>
  <r>
    <n v="3297"/>
    <s v="City of Cocoa Beach"/>
    <x v="0"/>
    <x v="0"/>
    <s v="BR3-5, BR7"/>
    <n v="0.59"/>
    <n v="0.64"/>
    <n v="8.4170179255544902E-2"/>
    <n v="9.1984565769502407"/>
    <n v="1.3507275260001887"/>
    <n v="0.77423573895624775"/>
    <n v="0.11369097798883457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116.24184893439659"/>
    <n v="340.62463049486121"/>
  </r>
  <r>
    <n v="3298"/>
    <s v="City of Cocoa Beach"/>
    <x v="0"/>
    <x v="0"/>
    <s v="BR3-5, BR7"/>
    <n v="0.59"/>
    <n v="0.64"/>
    <n v="7.8618295254719694E-2"/>
    <n v="9.1984565769502407"/>
    <n v="1.3507275260001887"/>
    <n v="0.72316697505439231"/>
    <n v="0.10619189544775991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73.526565304713898"/>
    <n v="318.15695306970173"/>
  </r>
  <r>
    <n v="3299"/>
    <s v="City of Cocoa Beach"/>
    <x v="0"/>
    <x v="0"/>
    <s v="BR3-5, BR7"/>
    <n v="0.59"/>
    <n v="0.64"/>
    <n v="8.7596974968154703E-2"/>
    <n v="9.1984565769502407"/>
    <n v="1.3507275260001887"/>
    <n v="0.8057569705167682"/>
    <n v="0.11831964528383607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9.870783349246608"/>
    <n v="354.49238073268879"/>
  </r>
  <r>
    <n v="3300"/>
    <s v="City of Cocoa Beach"/>
    <x v="0"/>
    <x v="0"/>
    <s v="BR3-5, BR7"/>
    <n v="0.59"/>
    <n v="0.64"/>
    <n v="4.5149870285394897E-2"/>
    <n v="9.1984565769502407"/>
    <n v="1.3507275260001887"/>
    <n v="0.41530912127514091"/>
    <n v="6.0985172589820884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57.155987211087051"/>
    <n v="182.7150425349771"/>
  </r>
  <r>
    <n v="3301"/>
    <s v="City of Cocoa Beach"/>
    <x v="0"/>
    <x v="0"/>
    <s v="BR3-5, BR7"/>
    <n v="0.59"/>
    <n v="0.64"/>
    <n v="3.90395307053161E-2"/>
    <n v="7.809320348259333"/>
    <n v="1.1503529313157759"/>
    <n v="0.30487220152352007"/>
    <n v="4.4909238584052616E-2"/>
    <x v="1"/>
    <s v="Residential, Medium Density-Two-five dwellingunits per acre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60.415727586098562"/>
    <n v="157.98737556229042"/>
  </r>
  <r>
    <n v="3302"/>
    <s v="City of Cocoa Beach"/>
    <x v="0"/>
    <x v="0"/>
    <s v="BR3-5, BR7"/>
    <n v="0.59"/>
    <n v="0.64"/>
    <n v="9.8154479662064004E-2"/>
    <n v="7.809320348259333"/>
    <n v="1.1503529313157759"/>
    <n v="0.76651977529776327"/>
    <n v="0.11291229340103004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81.00987980684593"/>
    <n v="397.21708640775381"/>
  </r>
  <r>
    <n v="3303"/>
    <s v="City of Cocoa Beach"/>
    <x v="0"/>
    <x v="0"/>
    <s v="BR3-5, BR7"/>
    <n v="0.59"/>
    <n v="0.64"/>
    <n v="4.1091162685155898E-2"/>
    <n v="7.809320348259333"/>
    <n v="1.1503529313157759"/>
    <n v="0.32089405289082257"/>
    <n v="4.7269339446042516E-2"/>
    <x v="2"/>
    <s v="Fixed Single Family Units"/>
    <s v="CB-09"/>
    <s v="12 Bougainvillea Dr Exfiltration"/>
    <n v="1.7493045486300001"/>
    <x v="35"/>
    <s v="12 Bougainvillea Dr Exfiltration"/>
    <m/>
    <m/>
    <m/>
    <m/>
    <x v="0"/>
    <x v="0"/>
    <m/>
    <m/>
    <m/>
    <m/>
    <m/>
    <m/>
    <m/>
    <m/>
    <m/>
    <m/>
    <m/>
    <m/>
    <m/>
    <m/>
    <m/>
    <m/>
    <m/>
    <m/>
    <n v="59.338287460748212"/>
    <n v="166.290035616306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D68070-8B79-4644-B3D1-7D87A1762387}" name="PivotTable4" cacheId="14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K111" firstHeaderRow="0" firstDataRow="1" firstDataCol="6"/>
  <pivotFields count="45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numFmtId="1" outline="0" showAll="0" defaultSubtotal="0">
      <items count="29">
        <item x="28"/>
        <item x="1"/>
        <item x="2"/>
        <item x="3"/>
        <item x="14"/>
        <item x="19"/>
        <item x="16"/>
        <item x="6"/>
        <item x="7"/>
        <item x="15"/>
        <item x="8"/>
        <item x="5"/>
        <item x="21"/>
        <item x="24"/>
        <item x="27"/>
        <item x="10"/>
        <item x="4"/>
        <item x="20"/>
        <item x="11"/>
        <item x="18"/>
        <item x="23"/>
        <item x="12"/>
        <item x="9"/>
        <item x="17"/>
        <item x="0"/>
        <item x="22"/>
        <item x="13"/>
        <item x="26"/>
        <item x="2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36">
        <item n="CB-01" x="0"/>
        <item n="CB-02" x="11"/>
        <item n="CB-04" x="30"/>
        <item n="CB-06" x="32"/>
        <item n="CB-07" x="33"/>
        <item n="CB-08" x="34"/>
        <item n="CB-09" x="35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h="1" x="14"/>
        <item h="1" x="15"/>
        <item x="16"/>
        <item x="17"/>
        <item x="18"/>
        <item x="19"/>
        <item x="20"/>
        <item x="21"/>
        <item h="1" x="22"/>
        <item x="23"/>
        <item h="1" x="24"/>
        <item x="25"/>
        <item x="26"/>
        <item h="1" x="27"/>
        <item h="1" x="28"/>
        <item x="29"/>
        <item h="1"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h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2"/>
    <field x="3"/>
    <field x="17"/>
    <field x="23"/>
    <field x="24"/>
    <field x="12"/>
  </rowFields>
  <rowItems count="108">
    <i>
      <x/>
      <x/>
      <x/>
      <x v="3"/>
      <x v="2"/>
      <x v="1"/>
    </i>
    <i r="5">
      <x v="2"/>
    </i>
    <i r="5">
      <x v="3"/>
    </i>
    <i r="5">
      <x v="7"/>
    </i>
    <i r="5">
      <x v="8"/>
    </i>
    <i r="5">
      <x v="10"/>
    </i>
    <i r="5">
      <x v="11"/>
    </i>
    <i r="5">
      <x v="15"/>
    </i>
    <i r="5">
      <x v="16"/>
    </i>
    <i r="5">
      <x v="18"/>
    </i>
    <i r="5">
      <x v="21"/>
    </i>
    <i r="5">
      <x v="22"/>
    </i>
    <i r="5">
      <x v="24"/>
    </i>
    <i r="5">
      <x v="26"/>
    </i>
    <i r="2">
      <x v="1"/>
      <x v="3"/>
      <x v="2"/>
      <x v="1"/>
    </i>
    <i r="5">
      <x v="2"/>
    </i>
    <i r="5">
      <x v="3"/>
    </i>
    <i r="5">
      <x v="4"/>
    </i>
    <i r="5">
      <x v="5"/>
    </i>
    <i r="5">
      <x v="7"/>
    </i>
    <i r="5">
      <x v="8"/>
    </i>
    <i r="5">
      <x v="10"/>
    </i>
    <i r="5">
      <x v="11"/>
    </i>
    <i r="5">
      <x v="16"/>
    </i>
    <i r="5">
      <x v="19"/>
    </i>
    <i r="2">
      <x v="2"/>
      <x v="3"/>
      <x v="2"/>
      <x v="7"/>
    </i>
    <i r="5">
      <x v="8"/>
    </i>
    <i r="5">
      <x v="10"/>
    </i>
    <i r="2">
      <x v="3"/>
      <x v="3"/>
      <x v="2"/>
      <x v="7"/>
    </i>
    <i r="5">
      <x v="8"/>
    </i>
    <i r="5">
      <x v="9"/>
    </i>
    <i r="5">
      <x v="10"/>
    </i>
    <i r="2">
      <x v="4"/>
      <x v="3"/>
      <x v="2"/>
      <x v="7"/>
    </i>
    <i r="5">
      <x v="24"/>
    </i>
    <i r="2">
      <x v="5"/>
      <x v="3"/>
      <x v="2"/>
      <x v="1"/>
    </i>
    <i r="5">
      <x v="2"/>
    </i>
    <i r="2">
      <x v="6"/>
      <x v="3"/>
      <x v="2"/>
      <x v="1"/>
    </i>
    <i r="5">
      <x v="2"/>
    </i>
    <i r="2">
      <x v="7"/>
      <x v="2"/>
      <x v="1"/>
      <x v="1"/>
    </i>
    <i r="5">
      <x v="2"/>
    </i>
    <i r="2">
      <x v="8"/>
      <x v="2"/>
      <x v="1"/>
      <x v="1"/>
    </i>
    <i r="5">
      <x v="2"/>
    </i>
    <i r="2">
      <x v="9"/>
      <x v="2"/>
      <x v="1"/>
      <x v="2"/>
    </i>
    <i r="5">
      <x v="3"/>
    </i>
    <i r="5">
      <x v="4"/>
    </i>
    <i r="5">
      <x v="7"/>
    </i>
    <i r="5">
      <x v="9"/>
    </i>
    <i r="2">
      <x v="10"/>
      <x v="2"/>
      <x v="1"/>
      <x v="7"/>
    </i>
    <i r="2">
      <x v="11"/>
      <x v="2"/>
      <x v="1"/>
      <x v="1"/>
    </i>
    <i r="5">
      <x v="2"/>
    </i>
    <i r="5">
      <x v="3"/>
    </i>
    <i r="2">
      <x v="12"/>
      <x v="2"/>
      <x v="1"/>
      <x v="3"/>
    </i>
    <i r="5">
      <x v="7"/>
    </i>
    <i r="2">
      <x v="13"/>
      <x v="2"/>
      <x v="1"/>
      <x v="3"/>
    </i>
    <i r="5">
      <x v="7"/>
    </i>
    <i r="2">
      <x v="14"/>
      <x v="2"/>
      <x v="1"/>
      <x v="1"/>
    </i>
    <i r="5">
      <x v="2"/>
    </i>
    <i r="5">
      <x v="3"/>
    </i>
    <i r="5">
      <x v="4"/>
    </i>
    <i r="2">
      <x v="15"/>
      <x v="2"/>
      <x v="1"/>
      <x v="1"/>
    </i>
    <i r="5">
      <x v="2"/>
    </i>
    <i r="5">
      <x v="3"/>
    </i>
    <i r="5">
      <x v="6"/>
    </i>
    <i r="5">
      <x v="23"/>
    </i>
    <i r="2">
      <x v="16"/>
      <x v="2"/>
      <x v="1"/>
      <x v="1"/>
    </i>
    <i r="5">
      <x v="2"/>
    </i>
    <i r="5">
      <x v="7"/>
    </i>
    <i r="5">
      <x v="8"/>
    </i>
    <i r="5">
      <x v="10"/>
    </i>
    <i r="5">
      <x v="11"/>
    </i>
    <i r="5">
      <x v="26"/>
    </i>
    <i r="2">
      <x v="17"/>
      <x v="2"/>
      <x v="1"/>
      <x v="3"/>
    </i>
    <i r="2">
      <x v="18"/>
      <x v="2"/>
      <x v="1"/>
      <x v="3"/>
    </i>
    <i r="2">
      <x v="21"/>
      <x v="2"/>
      <x v="1"/>
      <x v="1"/>
    </i>
    <i r="5">
      <x v="2"/>
    </i>
    <i r="5">
      <x v="3"/>
    </i>
    <i r="5">
      <x v="16"/>
    </i>
    <i r="5">
      <x v="17"/>
    </i>
    <i r="2">
      <x v="22"/>
      <x v="2"/>
      <x v="1"/>
      <x v="3"/>
    </i>
    <i r="5">
      <x v="7"/>
    </i>
    <i r="2">
      <x v="23"/>
      <x v="2"/>
      <x v="1"/>
      <x v="3"/>
    </i>
    <i r="5">
      <x v="12"/>
    </i>
    <i r="5">
      <x v="20"/>
    </i>
    <i r="5">
      <x v="24"/>
    </i>
    <i r="5">
      <x v="25"/>
    </i>
    <i r="2">
      <x v="24"/>
      <x v="2"/>
      <x v="1"/>
      <x v="12"/>
    </i>
    <i r="5">
      <x v="13"/>
    </i>
    <i r="5">
      <x v="16"/>
    </i>
    <i r="5">
      <x v="17"/>
    </i>
    <i r="5">
      <x v="28"/>
    </i>
    <i r="2">
      <x v="25"/>
      <x v="2"/>
      <x v="1"/>
      <x v="16"/>
    </i>
    <i r="5">
      <x v="17"/>
    </i>
    <i r="2">
      <x v="26"/>
      <x v="2"/>
      <x v="1"/>
      <x v="3"/>
    </i>
    <i r="5">
      <x v="7"/>
    </i>
    <i r="5">
      <x v="8"/>
    </i>
    <i r="5">
      <x v="20"/>
    </i>
    <i r="2">
      <x v="28"/>
      <x v="2"/>
      <x v="1"/>
      <x v="3"/>
    </i>
    <i r="5">
      <x v="7"/>
    </i>
    <i r="5">
      <x v="8"/>
    </i>
    <i r="5">
      <x v="11"/>
    </i>
    <i r="5">
      <x v="12"/>
    </i>
    <i r="5">
      <x v="14"/>
    </i>
    <i r="5">
      <x v="26"/>
    </i>
    <i r="2">
      <x v="30"/>
      <x v="2"/>
      <x v="1"/>
      <x v="1"/>
    </i>
    <i r="5">
      <x v="2"/>
    </i>
    <i r="5">
      <x v="26"/>
    </i>
    <i r="2">
      <x v="31"/>
      <x v="2"/>
      <x v="1"/>
      <x v="1"/>
    </i>
    <i r="5">
      <x v="2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Acres" fld="7" baseField="0" baseItem="0"/>
    <dataField name="Count of AcresTreated" fld="29" subtotal="count" baseField="0" baseItem="0"/>
    <dataField name="Sum of TN_Load" fld="10" baseField="0" baseItem="0"/>
    <dataField name="Sum of TP_Load" fld="11" baseField="0" baseItem="0"/>
    <dataField name="Count of LC2015" fld="12" subtotal="count" baseField="1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4" dT="2019-06-10T15:30:10.02" personId="{6419AD04-7B43-43E7-BFBB-4D8CFDAD56F0}" id="{70CF9687-E288-482E-8EFE-83065B2FE65C}">
    <text>Pag 182 stormwater quality handbook</text>
  </threadedComment>
  <threadedComment ref="K23" dT="2019-06-10T15:30:10.02" personId="{6419AD04-7B43-43E7-BFBB-4D8CFDAD56F0}" id="{9C12B42E-74DF-4334-9DCF-42BEBEFEFCB4}">
    <text>Pag 182 stormwater quality handbook</text>
  </threadedComment>
  <threadedComment ref="K32" dT="2019-06-10T15:30:10.02" personId="{6419AD04-7B43-43E7-BFBB-4D8CFDAD56F0}" id="{DE9A05B4-8BBE-407C-89A3-712A2C628AC1}">
    <text>Pag 182 stormwater quality handbook</text>
  </threadedComment>
  <threadedComment ref="K39" dT="2019-06-10T15:30:10.02" personId="{6419AD04-7B43-43E7-BFBB-4D8CFDAD56F0}" id="{47021DC5-8DCB-4D5D-B935-85318EEFF2C8}">
    <text>Pag 182 stormwater quality handbook</text>
  </threadedComment>
  <threadedComment ref="K46" dT="2019-06-10T15:30:10.02" personId="{6419AD04-7B43-43E7-BFBB-4D8CFDAD56F0}" id="{6486D419-2DCB-4EC8-9C08-B7B6B733C7AF}">
    <text>Pag 182 stormwater quality handbook</text>
  </threadedComment>
  <threadedComment ref="K53" dT="2019-06-10T15:30:10.02" personId="{6419AD04-7B43-43E7-BFBB-4D8CFDAD56F0}" id="{0DD74E64-DE85-4C02-9C03-966A59D93854}">
    <text>Pag 182 stormwater quality handbook</text>
  </threadedComment>
  <threadedComment ref="K60" dT="2019-06-10T15:30:10.02" personId="{6419AD04-7B43-43E7-BFBB-4D8CFDAD56F0}" id="{EC13BA50-2E76-4FA2-ACBD-952D48561EEB}">
    <text>Pag 182 stormwater quality handbook</text>
  </threadedComment>
  <threadedComment ref="K67" dT="2019-06-10T15:30:10.02" personId="{6419AD04-7B43-43E7-BFBB-4D8CFDAD56F0}" id="{0AF4B8BD-A076-466A-B936-0136F5018CC5}">
    <text>Pag 182 stormwater quality handbook</text>
  </threadedComment>
  <threadedComment ref="K77" dT="2019-06-10T15:30:10.02" personId="{6419AD04-7B43-43E7-BFBB-4D8CFDAD56F0}" id="{1A069688-6641-4F4D-A919-F35164AC3E6D}">
    <text>Pag 182 stormwater quality handbook</text>
  </threadedComment>
  <threadedComment ref="K83" dT="2019-06-10T15:30:10.02" personId="{6419AD04-7B43-43E7-BFBB-4D8CFDAD56F0}" id="{8B112AC9-1C19-4C87-91D3-3EE6A7EED248}">
    <text>Pag 182 stormwater quality handbook</text>
  </threadedComment>
  <threadedComment ref="K92" dT="2019-06-10T15:30:10.02" personId="{6419AD04-7B43-43E7-BFBB-4D8CFDAD56F0}" id="{8E9C1661-BD81-46A2-A7EA-F41CD8541DD4}">
    <text>Pag 182 stormwater quality handbook</text>
  </threadedComment>
  <threadedComment ref="K98" dT="2019-06-10T15:30:10.02" personId="{6419AD04-7B43-43E7-BFBB-4D8CFDAD56F0}" id="{04CEDA29-EFE0-4DEE-8993-F2B3B842FF5F}">
    <text>Pag 182 stormwater quality handbook</text>
  </threadedComment>
  <threadedComment ref="K105" dT="2019-06-10T15:30:10.02" personId="{6419AD04-7B43-43E7-BFBB-4D8CFDAD56F0}" id="{030BFA79-AE2A-4780-913D-2972BFDD4E6F}">
    <text>Pag 182 stormwater quality handbook</text>
  </threadedComment>
  <threadedComment ref="K114" dT="2019-06-10T15:30:10.02" personId="{6419AD04-7B43-43E7-BFBB-4D8CFDAD56F0}" id="{78951A28-C1F2-4B15-BC9D-9F031153C773}">
    <text>Pag 182 stormwater quality handbook</text>
  </threadedComment>
  <threadedComment ref="K124" dT="2019-06-10T15:30:10.02" personId="{6419AD04-7B43-43E7-BFBB-4D8CFDAD56F0}" id="{72E4CB9F-8C25-456A-91DD-8EA498A4AD05}">
    <text>Pag 182 stormwater quality handbook</text>
  </threadedComment>
  <threadedComment ref="K136" dT="2019-06-10T15:30:10.02" personId="{6419AD04-7B43-43E7-BFBB-4D8CFDAD56F0}" id="{186CC03B-C763-4029-8D6D-AF7140E16210}">
    <text>Pag 182 stormwater quality handbook</text>
  </threadedComment>
  <threadedComment ref="K142" dT="2019-06-10T15:30:10.02" personId="{6419AD04-7B43-43E7-BFBB-4D8CFDAD56F0}" id="{F8B804F9-58F2-4EE9-97AF-F274D9A67447}">
    <text>Pag 182 stormwater quality handbook</text>
  </threadedComment>
  <threadedComment ref="K148" dT="2019-06-10T15:30:10.02" personId="{6419AD04-7B43-43E7-BFBB-4D8CFDAD56F0}" id="{B770E6BA-75AF-4A3B-B521-7E9F682525B6}">
    <text>Pag 182 stormwater quality handbook</text>
  </threadedComment>
  <threadedComment ref="K158" dT="2019-06-10T15:30:10.02" personId="{6419AD04-7B43-43E7-BFBB-4D8CFDAD56F0}" id="{57E7E838-F742-46F8-8AA9-D6B0E8EFACBC}">
    <text>Pag 182 stormwater quality handbook</text>
  </threadedComment>
  <threadedComment ref="K165" dT="2019-06-10T15:30:10.02" personId="{6419AD04-7B43-43E7-BFBB-4D8CFDAD56F0}" id="{F0363E2B-9BBC-4FCF-BE9A-C11FC0B5F5BD}">
    <text>Pag 182 stormwater quality handbook</text>
  </threadedComment>
  <threadedComment ref="K175" dT="2019-06-10T15:30:10.02" personId="{6419AD04-7B43-43E7-BFBB-4D8CFDAD56F0}" id="{726CFFBF-3D8A-42B7-88E5-905F40AF7A0A}">
    <text>Pag 182 stormwater quality handbook</text>
  </threadedComment>
  <threadedComment ref="K185" dT="2019-06-10T15:30:10.02" personId="{6419AD04-7B43-43E7-BFBB-4D8CFDAD56F0}" id="{5AF149B1-8235-4E65-A116-1A3AD07896AC}">
    <text>Pag 182 stormwater quality handbook</text>
  </threadedComment>
  <threadedComment ref="K192" dT="2019-06-10T15:30:10.02" personId="{6419AD04-7B43-43E7-BFBB-4D8CFDAD56F0}" id="{1719A693-4AE4-413F-9BF4-752F68407A97}">
    <text>Pag 182 stormwater quality handbook</text>
  </threadedComment>
  <threadedComment ref="K201" dT="2019-06-10T15:30:10.02" personId="{6419AD04-7B43-43E7-BFBB-4D8CFDAD56F0}" id="{AE52BF36-A6D9-49E4-A24C-678863D91C67}">
    <text>Pag 182 stormwater quality handbook</text>
  </threadedComment>
  <threadedComment ref="K213" dT="2019-06-10T15:30:10.02" personId="{6419AD04-7B43-43E7-BFBB-4D8CFDAD56F0}" id="{83E6FF80-07D0-48CA-8E04-7B610EE7620D}">
    <text>Pag 182 stormwater quality handbook</text>
  </threadedComment>
  <threadedComment ref="K221" dT="2019-06-10T15:30:10.02" personId="{6419AD04-7B43-43E7-BFBB-4D8CFDAD56F0}" id="{0B64B694-8921-41FD-B437-06C72995E97A}">
    <text>Pag 182 stormwater quality handbook</text>
  </threadedComment>
  <threadedComment ref="K229" dT="2019-06-10T15:30:10.02" personId="{6419AD04-7B43-43E7-BFBB-4D8CFDAD56F0}" id="{19716D52-96D1-4731-A701-E975FA594AEB}">
    <text>Pag 182 stormwater quality handbook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17" dT="2019-06-10T15:30:10.02" personId="{6419AD04-7B43-43E7-BFBB-4D8CFDAD56F0}" id="{6D20038A-12A7-407B-9547-8B1C6DC4A035}">
    <text>Pag 182 stormwater quality handbook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DD53-1446-4EF2-A798-6E59EDAD48AA}">
  <dimension ref="A1:AM53"/>
  <sheetViews>
    <sheetView workbookViewId="0">
      <selection activeCell="A9" sqref="A9"/>
    </sheetView>
  </sheetViews>
  <sheetFormatPr defaultRowHeight="13.2" x14ac:dyDescent="0.25"/>
  <cols>
    <col min="1" max="1" width="20.109375" style="27" bestFit="1" customWidth="1"/>
    <col min="2" max="2" width="8.88671875" style="27" customWidth="1"/>
    <col min="3" max="3" width="6.77734375" style="28" bestFit="1" customWidth="1"/>
    <col min="4" max="4" width="13" style="27" bestFit="1" customWidth="1"/>
    <col min="5" max="5" width="8.88671875" style="27" customWidth="1"/>
    <col min="6" max="16384" width="8.88671875" style="27"/>
  </cols>
  <sheetData>
    <row r="1" spans="1:39" x14ac:dyDescent="0.25">
      <c r="A1" s="26" t="s">
        <v>267</v>
      </c>
    </row>
    <row r="2" spans="1:39" x14ac:dyDescent="0.25">
      <c r="A2" s="28" t="s">
        <v>343</v>
      </c>
      <c r="B2" s="27" t="s">
        <v>342</v>
      </c>
    </row>
    <row r="3" spans="1:39" x14ac:dyDescent="0.25">
      <c r="A3" s="28" t="s">
        <v>268</v>
      </c>
      <c r="B3" s="27" t="s">
        <v>269</v>
      </c>
    </row>
    <row r="4" spans="1:39" x14ac:dyDescent="0.25">
      <c r="A4" s="28" t="s">
        <v>270</v>
      </c>
      <c r="B4" s="27" t="s">
        <v>271</v>
      </c>
    </row>
    <row r="5" spans="1:39" x14ac:dyDescent="0.25">
      <c r="A5" s="28"/>
      <c r="C5" s="27" t="s">
        <v>272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39" x14ac:dyDescent="0.25">
      <c r="A6" s="28"/>
      <c r="C6" s="27"/>
      <c r="D6" s="118" t="s">
        <v>118</v>
      </c>
      <c r="E6" s="118" t="s">
        <v>160</v>
      </c>
      <c r="F6" s="118" t="s">
        <v>196</v>
      </c>
      <c r="G6" s="118" t="s">
        <v>199</v>
      </c>
      <c r="H6" s="118" t="s">
        <v>202</v>
      </c>
      <c r="I6" s="118" t="s">
        <v>205</v>
      </c>
      <c r="J6" s="118" t="s">
        <v>208</v>
      </c>
      <c r="K6" s="118" t="s">
        <v>211</v>
      </c>
      <c r="L6" s="118" t="s">
        <v>69</v>
      </c>
      <c r="M6" s="118" t="s">
        <v>84</v>
      </c>
      <c r="N6" s="118" t="s">
        <v>90</v>
      </c>
      <c r="O6" s="118" t="s">
        <v>94</v>
      </c>
      <c r="P6" s="118" t="s">
        <v>97</v>
      </c>
      <c r="Q6" s="118" t="s">
        <v>100</v>
      </c>
      <c r="R6" s="118" t="s">
        <v>103</v>
      </c>
      <c r="S6" s="118" t="s">
        <v>106</v>
      </c>
      <c r="T6" s="118" t="s">
        <v>110</v>
      </c>
      <c r="U6" s="118" t="s">
        <v>114</v>
      </c>
      <c r="V6" s="118" t="s">
        <v>123</v>
      </c>
      <c r="W6" s="118" t="s">
        <v>127</v>
      </c>
      <c r="X6" s="118" t="s">
        <v>128</v>
      </c>
      <c r="Y6" s="118" t="s">
        <v>133</v>
      </c>
      <c r="Z6" s="118" t="s">
        <v>134</v>
      </c>
      <c r="AA6" s="118" t="s">
        <v>139</v>
      </c>
      <c r="AB6" s="118" t="s">
        <v>143</v>
      </c>
      <c r="AC6" s="118" t="s">
        <v>150</v>
      </c>
      <c r="AD6" s="118" t="s">
        <v>155</v>
      </c>
      <c r="AE6" s="118" t="s">
        <v>158</v>
      </c>
      <c r="AF6" s="118" t="s">
        <v>166</v>
      </c>
      <c r="AG6" s="118" t="s">
        <v>167</v>
      </c>
      <c r="AH6" s="118" t="s">
        <v>172</v>
      </c>
      <c r="AI6" s="118" t="s">
        <v>175</v>
      </c>
      <c r="AJ6" s="118" t="s">
        <v>236</v>
      </c>
      <c r="AK6" s="118" t="s">
        <v>176</v>
      </c>
      <c r="AL6" s="118" t="s">
        <v>179</v>
      </c>
      <c r="AM6" s="118" t="s">
        <v>240</v>
      </c>
    </row>
    <row r="7" spans="1:39" x14ac:dyDescent="0.25">
      <c r="A7" s="28" t="s">
        <v>273</v>
      </c>
      <c r="B7" s="27" t="s">
        <v>274</v>
      </c>
    </row>
    <row r="8" spans="1:39" x14ac:dyDescent="0.25">
      <c r="A8" s="28"/>
      <c r="C8" s="118" t="s">
        <v>248</v>
      </c>
      <c r="D8" s="118" t="s">
        <v>253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</row>
    <row r="9" spans="1:39" x14ac:dyDescent="0.25">
      <c r="A9" s="28" t="s">
        <v>7347</v>
      </c>
      <c r="B9" s="27" t="s">
        <v>7348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</row>
    <row r="10" spans="1:39" x14ac:dyDescent="0.25">
      <c r="A10" s="28" t="s">
        <v>275</v>
      </c>
      <c r="B10" s="27" t="s">
        <v>276</v>
      </c>
    </row>
    <row r="11" spans="1:39" x14ac:dyDescent="0.25">
      <c r="A11" s="28" t="s">
        <v>277</v>
      </c>
      <c r="B11" s="27" t="s">
        <v>278</v>
      </c>
    </row>
    <row r="12" spans="1:39" x14ac:dyDescent="0.25">
      <c r="A12" s="28" t="s">
        <v>279</v>
      </c>
      <c r="B12" s="27" t="s">
        <v>280</v>
      </c>
    </row>
    <row r="13" spans="1:39" x14ac:dyDescent="0.25">
      <c r="A13" s="28"/>
      <c r="C13" s="114" t="s">
        <v>208</v>
      </c>
      <c r="D13" s="32" t="s">
        <v>7350</v>
      </c>
    </row>
    <row r="14" spans="1:39" x14ac:dyDescent="0.25">
      <c r="A14" s="28"/>
      <c r="C14" s="114" t="s">
        <v>211</v>
      </c>
      <c r="D14" s="32" t="s">
        <v>7350</v>
      </c>
      <c r="E14" s="31"/>
    </row>
    <row r="15" spans="1:39" x14ac:dyDescent="0.25">
      <c r="A15" s="28"/>
      <c r="C15" s="114" t="s">
        <v>69</v>
      </c>
      <c r="D15" s="32" t="s">
        <v>7350</v>
      </c>
      <c r="E15" s="31"/>
    </row>
    <row r="16" spans="1:39" x14ac:dyDescent="0.25">
      <c r="A16" s="28"/>
      <c r="C16" s="114" t="s">
        <v>84</v>
      </c>
      <c r="D16" s="32" t="s">
        <v>7350</v>
      </c>
      <c r="E16" s="32"/>
    </row>
    <row r="17" spans="1:5" x14ac:dyDescent="0.25">
      <c r="A17" s="28"/>
      <c r="C17" s="114" t="s">
        <v>90</v>
      </c>
      <c r="D17" s="32" t="s">
        <v>7350</v>
      </c>
      <c r="E17" s="32"/>
    </row>
    <row r="18" spans="1:5" x14ac:dyDescent="0.25">
      <c r="A18" s="28"/>
      <c r="C18" s="114" t="s">
        <v>94</v>
      </c>
      <c r="D18" s="32" t="s">
        <v>7350</v>
      </c>
      <c r="E18" s="31"/>
    </row>
    <row r="19" spans="1:5" x14ac:dyDescent="0.25">
      <c r="A19" s="28"/>
      <c r="C19" s="114" t="s">
        <v>97</v>
      </c>
      <c r="D19" s="32" t="s">
        <v>7349</v>
      </c>
      <c r="E19" s="32"/>
    </row>
    <row r="20" spans="1:5" x14ac:dyDescent="0.25">
      <c r="A20" s="28"/>
      <c r="C20" s="114" t="s">
        <v>100</v>
      </c>
      <c r="D20" s="32" t="s">
        <v>7349</v>
      </c>
      <c r="E20" s="32"/>
    </row>
    <row r="21" spans="1:5" x14ac:dyDescent="0.25">
      <c r="A21" s="28"/>
      <c r="C21" s="114" t="s">
        <v>103</v>
      </c>
      <c r="D21" s="32" t="s">
        <v>7349</v>
      </c>
      <c r="E21" s="32"/>
    </row>
    <row r="22" spans="1:5" x14ac:dyDescent="0.25">
      <c r="C22" s="114" t="s">
        <v>106</v>
      </c>
      <c r="D22" s="32" t="s">
        <v>7349</v>
      </c>
      <c r="E22" s="32"/>
    </row>
    <row r="23" spans="1:5" x14ac:dyDescent="0.25">
      <c r="C23" s="114" t="s">
        <v>114</v>
      </c>
      <c r="D23" s="32" t="s">
        <v>7349</v>
      </c>
      <c r="E23" s="32"/>
    </row>
    <row r="24" spans="1:5" x14ac:dyDescent="0.25">
      <c r="C24" s="114" t="s">
        <v>123</v>
      </c>
      <c r="D24" s="32" t="s">
        <v>7349</v>
      </c>
      <c r="E24" s="32"/>
    </row>
    <row r="25" spans="1:5" x14ac:dyDescent="0.25">
      <c r="C25" s="114" t="s">
        <v>134</v>
      </c>
      <c r="D25" s="32" t="s">
        <v>7349</v>
      </c>
      <c r="E25" s="32"/>
    </row>
    <row r="26" spans="1:5" x14ac:dyDescent="0.25">
      <c r="C26" s="114" t="s">
        <v>139</v>
      </c>
      <c r="D26" s="32" t="s">
        <v>7349</v>
      </c>
      <c r="E26" s="32"/>
    </row>
    <row r="27" spans="1:5" x14ac:dyDescent="0.25">
      <c r="C27" s="114" t="s">
        <v>143</v>
      </c>
      <c r="D27" s="32" t="s">
        <v>7350</v>
      </c>
      <c r="E27" s="32"/>
    </row>
    <row r="28" spans="1:5" x14ac:dyDescent="0.25">
      <c r="C28" s="114" t="s">
        <v>150</v>
      </c>
      <c r="D28" s="32" t="s">
        <v>7350</v>
      </c>
      <c r="E28" s="32"/>
    </row>
    <row r="29" spans="1:5" x14ac:dyDescent="0.25">
      <c r="C29" s="114" t="s">
        <v>155</v>
      </c>
      <c r="D29" s="32" t="s">
        <v>7349</v>
      </c>
    </row>
    <row r="30" spans="1:5" x14ac:dyDescent="0.25">
      <c r="C30" s="114" t="s">
        <v>158</v>
      </c>
      <c r="D30" s="32" t="s">
        <v>7349</v>
      </c>
    </row>
    <row r="31" spans="1:5" x14ac:dyDescent="0.25">
      <c r="C31" s="114" t="s">
        <v>166</v>
      </c>
      <c r="D31" s="32" t="s">
        <v>7349</v>
      </c>
    </row>
    <row r="32" spans="1:5" x14ac:dyDescent="0.25">
      <c r="C32" s="114" t="s">
        <v>172</v>
      </c>
      <c r="D32" s="32" t="s">
        <v>7349</v>
      </c>
    </row>
    <row r="33" spans="3:6" x14ac:dyDescent="0.25">
      <c r="C33" s="114" t="s">
        <v>175</v>
      </c>
      <c r="D33" s="32" t="s">
        <v>7349</v>
      </c>
    </row>
    <row r="34" spans="3:6" x14ac:dyDescent="0.25">
      <c r="C34" s="33"/>
      <c r="D34" s="34"/>
    </row>
    <row r="35" spans="3:6" x14ac:dyDescent="0.25">
      <c r="C35" s="33"/>
      <c r="D35" s="34"/>
    </row>
    <row r="36" spans="3:6" x14ac:dyDescent="0.25">
      <c r="C36" s="33"/>
    </row>
    <row r="37" spans="3:6" x14ac:dyDescent="0.25">
      <c r="C37" s="33"/>
      <c r="F37" s="31"/>
    </row>
    <row r="38" spans="3:6" x14ac:dyDescent="0.25">
      <c r="C38" s="33"/>
      <c r="D38" s="34"/>
    </row>
    <row r="39" spans="3:6" x14ac:dyDescent="0.25">
      <c r="C39" s="33"/>
      <c r="D39" s="34"/>
    </row>
    <row r="40" spans="3:6" x14ac:dyDescent="0.25">
      <c r="C40" s="33"/>
      <c r="D40" s="34"/>
    </row>
    <row r="41" spans="3:6" x14ac:dyDescent="0.25">
      <c r="C41" s="33"/>
    </row>
    <row r="42" spans="3:6" x14ac:dyDescent="0.25">
      <c r="C42" s="33"/>
    </row>
    <row r="43" spans="3:6" x14ac:dyDescent="0.25">
      <c r="C43" s="33"/>
    </row>
    <row r="44" spans="3:6" x14ac:dyDescent="0.25">
      <c r="C44" s="33"/>
    </row>
    <row r="45" spans="3:6" x14ac:dyDescent="0.25">
      <c r="C45" s="33"/>
    </row>
    <row r="46" spans="3:6" x14ac:dyDescent="0.25">
      <c r="C46" s="33"/>
    </row>
    <row r="47" spans="3:6" x14ac:dyDescent="0.25">
      <c r="C47" s="33"/>
    </row>
    <row r="48" spans="3:6" x14ac:dyDescent="0.25">
      <c r="C48" s="33"/>
    </row>
    <row r="49" spans="3:3" x14ac:dyDescent="0.25">
      <c r="C49" s="33"/>
    </row>
    <row r="50" spans="3:3" x14ac:dyDescent="0.25">
      <c r="C50" s="33"/>
    </row>
    <row r="51" spans="3:3" x14ac:dyDescent="0.25">
      <c r="C51" s="33"/>
    </row>
    <row r="52" spans="3:3" x14ac:dyDescent="0.25">
      <c r="C52" s="33"/>
    </row>
    <row r="53" spans="3:3" x14ac:dyDescent="0.25">
      <c r="C53" s="3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S3304"/>
  <sheetViews>
    <sheetView workbookViewId="0">
      <pane ySplit="1" topLeftCell="A2" activePane="bottomLeft" state="frozen"/>
      <selection pane="bottomLeft" activeCell="L1" sqref="A1:XFD1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16" width="50" customWidth="1"/>
    <col min="17" max="17" width="16" customWidth="1"/>
    <col min="18" max="18" width="10" customWidth="1"/>
    <col min="19" max="26" width="50" customWidth="1"/>
    <col min="27" max="28" width="16" customWidth="1"/>
    <col min="29" max="29" width="50" customWidth="1"/>
    <col min="30" max="30" width="50" style="9" customWidth="1"/>
    <col min="31" max="43" width="50" customWidth="1"/>
    <col min="44" max="45" width="16" customWidth="1"/>
  </cols>
  <sheetData>
    <row r="1" spans="1: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7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x14ac:dyDescent="0.25">
      <c r="A2" s="2">
        <v>1</v>
      </c>
      <c r="B2" s="3" t="s">
        <v>45</v>
      </c>
      <c r="C2" s="3" t="s">
        <v>46</v>
      </c>
      <c r="D2" s="3" t="s">
        <v>47</v>
      </c>
      <c r="E2" s="3" t="s">
        <v>48</v>
      </c>
      <c r="F2" s="3">
        <v>0.59</v>
      </c>
      <c r="G2" s="3">
        <v>0.64</v>
      </c>
      <c r="H2" s="3">
        <v>5.7025035800984197E-2</v>
      </c>
      <c r="I2" s="3">
        <v>5.2698873341219317</v>
      </c>
      <c r="J2" s="3">
        <v>0.77855761883113572</v>
      </c>
      <c r="K2" s="3">
        <v>0.30051551389545633</v>
      </c>
      <c r="L2" s="3">
        <v>4.4397276086974524E-2</v>
      </c>
      <c r="M2" s="2">
        <v>5400</v>
      </c>
      <c r="N2" s="3" t="s">
        <v>49</v>
      </c>
      <c r="O2" s="3" t="s">
        <v>50</v>
      </c>
      <c r="P2" s="3" t="s">
        <v>51</v>
      </c>
      <c r="Q2" s="3">
        <v>175.87183860499999</v>
      </c>
      <c r="R2" s="3" t="s">
        <v>52</v>
      </c>
      <c r="S2" s="3" t="s">
        <v>51</v>
      </c>
      <c r="T2" s="3"/>
      <c r="U2" s="3"/>
      <c r="V2" s="3"/>
      <c r="W2" s="3"/>
      <c r="X2" s="3"/>
      <c r="Y2" s="3"/>
      <c r="Z2" s="3"/>
      <c r="AA2" s="3"/>
      <c r="AB2" s="3"/>
      <c r="AC2" s="3"/>
      <c r="AD2" s="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>
        <v>62.951776766189425</v>
      </c>
      <c r="AS2" s="3">
        <v>230.772132368803</v>
      </c>
    </row>
    <row r="3" spans="1:45" x14ac:dyDescent="0.25">
      <c r="A3" s="2">
        <v>2</v>
      </c>
      <c r="B3" s="3" t="s">
        <v>53</v>
      </c>
      <c r="C3" s="3" t="s">
        <v>46</v>
      </c>
      <c r="D3" s="3" t="s">
        <v>47</v>
      </c>
      <c r="E3" s="3" t="s">
        <v>48</v>
      </c>
      <c r="F3" s="3">
        <v>0.59</v>
      </c>
      <c r="G3" s="3">
        <v>0.64</v>
      </c>
      <c r="H3" s="3">
        <v>3.2711089953416702E-3</v>
      </c>
      <c r="I3" s="3">
        <v>5.8536609132079516</v>
      </c>
      <c r="J3" s="3">
        <v>0.92371232190231112</v>
      </c>
      <c r="K3" s="3">
        <v>1.9147962868874466E-2</v>
      </c>
      <c r="L3" s="3">
        <v>3.0215636852825903E-3</v>
      </c>
      <c r="M3" s="2">
        <v>1200</v>
      </c>
      <c r="N3" s="3" t="s">
        <v>54</v>
      </c>
      <c r="O3" s="3" t="s">
        <v>50</v>
      </c>
      <c r="P3" s="3" t="s">
        <v>51</v>
      </c>
      <c r="Q3" s="3">
        <v>175.87183860499999</v>
      </c>
      <c r="R3" s="3" t="s">
        <v>52</v>
      </c>
      <c r="S3" s="3" t="s">
        <v>51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8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>
        <v>30.614166205851713</v>
      </c>
      <c r="AS3" s="3">
        <v>13.23770844616886</v>
      </c>
    </row>
    <row r="4" spans="1:45" x14ac:dyDescent="0.25">
      <c r="A4" s="2">
        <v>3</v>
      </c>
      <c r="B4" s="3" t="s">
        <v>45</v>
      </c>
      <c r="C4" s="3" t="s">
        <v>46</v>
      </c>
      <c r="D4" s="3" t="s">
        <v>47</v>
      </c>
      <c r="E4" s="3" t="s">
        <v>48</v>
      </c>
      <c r="F4" s="3">
        <v>0.59</v>
      </c>
      <c r="G4" s="3">
        <v>0.64</v>
      </c>
      <c r="H4" s="3">
        <v>3.0908283279472999E-2</v>
      </c>
      <c r="I4" s="3">
        <v>5.8536609132079516</v>
      </c>
      <c r="J4" s="3">
        <v>0.92371232190231112</v>
      </c>
      <c r="K4" s="3">
        <v>0.18092660972740998</v>
      </c>
      <c r="L4" s="3">
        <v>2.8550362114096384E-2</v>
      </c>
      <c r="M4" s="2">
        <v>5400</v>
      </c>
      <c r="N4" s="3" t="s">
        <v>49</v>
      </c>
      <c r="O4" s="3" t="s">
        <v>50</v>
      </c>
      <c r="P4" s="3" t="s">
        <v>51</v>
      </c>
      <c r="Q4" s="3">
        <v>175.87183860499999</v>
      </c>
      <c r="R4" s="3" t="s">
        <v>52</v>
      </c>
      <c r="S4" s="3" t="s">
        <v>51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8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>
        <v>74.45031041932063</v>
      </c>
      <c r="AS4" s="3">
        <v>125.081384694894</v>
      </c>
    </row>
    <row r="5" spans="1:45" x14ac:dyDescent="0.25">
      <c r="A5" s="2">
        <v>4</v>
      </c>
      <c r="B5" s="3" t="s">
        <v>53</v>
      </c>
      <c r="C5" s="3" t="s">
        <v>46</v>
      </c>
      <c r="D5" s="3" t="s">
        <v>47</v>
      </c>
      <c r="E5" s="3" t="s">
        <v>48</v>
      </c>
      <c r="F5" s="3">
        <v>0.59</v>
      </c>
      <c r="G5" s="3">
        <v>0.64</v>
      </c>
      <c r="H5" s="3">
        <v>2.3617404649067899E-3</v>
      </c>
      <c r="I5" s="3">
        <v>5.8536609132079516</v>
      </c>
      <c r="J5" s="3">
        <v>0.92371232190231112</v>
      </c>
      <c r="K5" s="3">
        <v>1.3824827846566452E-2</v>
      </c>
      <c r="L5" s="3">
        <v>2.1815687685696945E-3</v>
      </c>
      <c r="M5" s="2">
        <v>1210</v>
      </c>
      <c r="N5" s="3" t="s">
        <v>55</v>
      </c>
      <c r="O5" s="3" t="s">
        <v>50</v>
      </c>
      <c r="P5" s="3" t="s">
        <v>51</v>
      </c>
      <c r="Q5" s="3">
        <v>175.87183860499999</v>
      </c>
      <c r="R5" s="3" t="s">
        <v>52</v>
      </c>
      <c r="S5" s="3" t="s">
        <v>51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8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>
        <v>30.064903789934718</v>
      </c>
      <c r="AS5" s="3">
        <v>9.557624568450013</v>
      </c>
    </row>
    <row r="6" spans="1:45" x14ac:dyDescent="0.25">
      <c r="A6" s="2">
        <v>5</v>
      </c>
      <c r="B6" s="3" t="s">
        <v>53</v>
      </c>
      <c r="C6" s="3" t="s">
        <v>46</v>
      </c>
      <c r="D6" s="3" t="s">
        <v>47</v>
      </c>
      <c r="E6" s="3" t="s">
        <v>48</v>
      </c>
      <c r="F6" s="3">
        <v>0.59</v>
      </c>
      <c r="G6" s="3">
        <v>0.64</v>
      </c>
      <c r="H6" s="3">
        <v>5.0806767396611302E-2</v>
      </c>
      <c r="I6" s="3">
        <v>5.8536609132079516</v>
      </c>
      <c r="J6" s="3">
        <v>0.92371232190231112</v>
      </c>
      <c r="K6" s="3">
        <v>0.29740558843599169</v>
      </c>
      <c r="L6" s="3">
        <v>4.6930837080274464E-2</v>
      </c>
      <c r="M6" s="2">
        <v>1300</v>
      </c>
      <c r="N6" s="3" t="s">
        <v>56</v>
      </c>
      <c r="O6" s="3" t="s">
        <v>50</v>
      </c>
      <c r="P6" s="3" t="s">
        <v>51</v>
      </c>
      <c r="Q6" s="3">
        <v>175.87183860499999</v>
      </c>
      <c r="R6" s="3" t="s">
        <v>52</v>
      </c>
      <c r="S6" s="3" t="s">
        <v>51</v>
      </c>
      <c r="T6" s="3"/>
      <c r="U6" s="3"/>
      <c r="V6" s="3"/>
      <c r="W6" s="3"/>
      <c r="X6" s="3"/>
      <c r="Y6" s="3"/>
      <c r="Z6" s="3"/>
      <c r="AA6" s="3"/>
      <c r="AB6" s="3"/>
      <c r="AC6" s="3"/>
      <c r="AD6" s="8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>
        <v>57.619421673083984</v>
      </c>
      <c r="AS6" s="3">
        <v>205.60769294035939</v>
      </c>
    </row>
    <row r="7" spans="1:45" x14ac:dyDescent="0.25">
      <c r="A7" s="2">
        <v>6</v>
      </c>
      <c r="B7" s="3" t="s">
        <v>53</v>
      </c>
      <c r="C7" s="3" t="s">
        <v>46</v>
      </c>
      <c r="D7" s="3" t="s">
        <v>47</v>
      </c>
      <c r="E7" s="3" t="s">
        <v>48</v>
      </c>
      <c r="F7" s="3">
        <v>0.59</v>
      </c>
      <c r="G7" s="3">
        <v>0.64</v>
      </c>
      <c r="H7" s="3">
        <v>3.06641579280924E-3</v>
      </c>
      <c r="I7" s="3">
        <v>10.80118249464557</v>
      </c>
      <c r="J7" s="3">
        <v>2.0813838636703283</v>
      </c>
      <c r="K7" s="3">
        <v>3.3120916582595882E-2</v>
      </c>
      <c r="L7" s="3">
        <v>6.382388350457009E-3</v>
      </c>
      <c r="M7" s="2">
        <v>1300</v>
      </c>
      <c r="N7" s="3" t="s">
        <v>56</v>
      </c>
      <c r="O7" s="3" t="s">
        <v>50</v>
      </c>
      <c r="P7" s="3" t="s">
        <v>51</v>
      </c>
      <c r="Q7" s="3">
        <v>175.87183860499999</v>
      </c>
      <c r="R7" s="3" t="s">
        <v>52</v>
      </c>
      <c r="S7" s="3" t="s">
        <v>51</v>
      </c>
      <c r="T7" s="3"/>
      <c r="U7" s="3"/>
      <c r="V7" s="3"/>
      <c r="W7" s="3"/>
      <c r="X7" s="3"/>
      <c r="Y7" s="3"/>
      <c r="Z7" s="3"/>
      <c r="AA7" s="3"/>
      <c r="AB7" s="3"/>
      <c r="AC7" s="3"/>
      <c r="AD7" s="8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>
        <v>21.48100882157129</v>
      </c>
      <c r="AS7" s="3">
        <v>12.409344444878878</v>
      </c>
    </row>
    <row r="8" spans="1:45" x14ac:dyDescent="0.25">
      <c r="A8" s="2">
        <v>7</v>
      </c>
      <c r="B8" s="3" t="s">
        <v>53</v>
      </c>
      <c r="C8" s="3" t="s">
        <v>46</v>
      </c>
      <c r="D8" s="3" t="s">
        <v>47</v>
      </c>
      <c r="E8" s="3" t="s">
        <v>48</v>
      </c>
      <c r="F8" s="3">
        <v>0.59</v>
      </c>
      <c r="G8" s="3">
        <v>0.64</v>
      </c>
      <c r="H8" s="3">
        <v>0.159198877677866</v>
      </c>
      <c r="I8" s="3">
        <v>11.305806831598504</v>
      </c>
      <c r="J8" s="3">
        <v>2.2405178492083713</v>
      </c>
      <c r="K8" s="3">
        <v>1.799871758833232</v>
      </c>
      <c r="L8" s="3">
        <v>0.35668792701119895</v>
      </c>
      <c r="M8" s="2">
        <v>1300</v>
      </c>
      <c r="N8" s="3" t="s">
        <v>56</v>
      </c>
      <c r="O8" s="3" t="s">
        <v>50</v>
      </c>
      <c r="P8" s="3" t="s">
        <v>51</v>
      </c>
      <c r="Q8" s="3">
        <v>175.87183860499999</v>
      </c>
      <c r="R8" s="3" t="s">
        <v>52</v>
      </c>
      <c r="S8" s="3" t="s">
        <v>51</v>
      </c>
      <c r="T8" s="3"/>
      <c r="U8" s="3"/>
      <c r="V8" s="3"/>
      <c r="W8" s="3"/>
      <c r="X8" s="3"/>
      <c r="Y8" s="3"/>
      <c r="Z8" s="3"/>
      <c r="AA8" s="3"/>
      <c r="AB8" s="3"/>
      <c r="AC8" s="3"/>
      <c r="AD8" s="8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>
        <v>123.28083409550401</v>
      </c>
      <c r="AS8" s="3">
        <v>644.25500056954593</v>
      </c>
    </row>
    <row r="9" spans="1:45" x14ac:dyDescent="0.25">
      <c r="A9" s="2">
        <v>8</v>
      </c>
      <c r="B9" s="3" t="s">
        <v>53</v>
      </c>
      <c r="C9" s="3" t="s">
        <v>46</v>
      </c>
      <c r="D9" s="3" t="s">
        <v>47</v>
      </c>
      <c r="E9" s="3" t="s">
        <v>48</v>
      </c>
      <c r="F9" s="3">
        <v>0.59</v>
      </c>
      <c r="G9" s="3">
        <v>0.64</v>
      </c>
      <c r="H9" s="3">
        <v>9.6610994541890902E-3</v>
      </c>
      <c r="I9" s="3">
        <v>9.7515968682342216</v>
      </c>
      <c r="J9" s="3">
        <v>1.7058950887532365</v>
      </c>
      <c r="K9" s="3">
        <v>9.4211147181169685E-2</v>
      </c>
      <c r="L9" s="3">
        <v>1.6480822110857742E-2</v>
      </c>
      <c r="M9" s="2">
        <v>1200</v>
      </c>
      <c r="N9" s="3" t="s">
        <v>54</v>
      </c>
      <c r="O9" s="3" t="s">
        <v>50</v>
      </c>
      <c r="P9" s="3" t="s">
        <v>51</v>
      </c>
      <c r="Q9" s="3">
        <v>175.87183860499999</v>
      </c>
      <c r="R9" s="3" t="s">
        <v>52</v>
      </c>
      <c r="S9" s="3" t="s">
        <v>51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8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>
        <v>56.946757345149926</v>
      </c>
      <c r="AS9" s="3">
        <v>39.097082373630272</v>
      </c>
    </row>
    <row r="10" spans="1:45" x14ac:dyDescent="0.25">
      <c r="A10" s="2">
        <v>9</v>
      </c>
      <c r="B10" s="3" t="s">
        <v>45</v>
      </c>
      <c r="C10" s="3" t="s">
        <v>46</v>
      </c>
      <c r="D10" s="3" t="s">
        <v>47</v>
      </c>
      <c r="E10" s="3" t="s">
        <v>48</v>
      </c>
      <c r="F10" s="3">
        <v>0.59</v>
      </c>
      <c r="G10" s="3">
        <v>0.64</v>
      </c>
      <c r="H10" s="3">
        <v>3.6780172220146103E-2</v>
      </c>
      <c r="I10" s="3">
        <v>9.7515968682342216</v>
      </c>
      <c r="J10" s="3">
        <v>1.7058950887532365</v>
      </c>
      <c r="K10" s="3">
        <v>0.35866541223509207</v>
      </c>
      <c r="L10" s="3">
        <v>6.2743115153845452E-2</v>
      </c>
      <c r="M10" s="2">
        <v>5400</v>
      </c>
      <c r="N10" s="3" t="s">
        <v>49</v>
      </c>
      <c r="O10" s="3" t="s">
        <v>50</v>
      </c>
      <c r="P10" s="3" t="s">
        <v>51</v>
      </c>
      <c r="Q10" s="3">
        <v>175.87183860499999</v>
      </c>
      <c r="R10" s="3" t="s">
        <v>52</v>
      </c>
      <c r="S10" s="3" t="s">
        <v>51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8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>
        <v>65.211147856899245</v>
      </c>
      <c r="AS10" s="3">
        <v>148.84407616607643</v>
      </c>
    </row>
    <row r="11" spans="1:45" x14ac:dyDescent="0.25">
      <c r="A11" s="2">
        <v>10</v>
      </c>
      <c r="B11" s="3" t="s">
        <v>53</v>
      </c>
      <c r="C11" s="3" t="s">
        <v>46</v>
      </c>
      <c r="D11" s="3" t="s">
        <v>47</v>
      </c>
      <c r="E11" s="3" t="s">
        <v>48</v>
      </c>
      <c r="F11" s="3">
        <v>0.59</v>
      </c>
      <c r="G11" s="3">
        <v>0.64</v>
      </c>
      <c r="H11" s="3">
        <v>1.2468943829871499E-4</v>
      </c>
      <c r="I11" s="3">
        <v>9.7515968682342216</v>
      </c>
      <c r="J11" s="3">
        <v>1.7058950887532365</v>
      </c>
      <c r="K11" s="3">
        <v>1.2159211360156332E-3</v>
      </c>
      <c r="L11" s="3">
        <v>2.127071004131776E-4</v>
      </c>
      <c r="M11" s="2">
        <v>1210</v>
      </c>
      <c r="N11" s="3" t="s">
        <v>55</v>
      </c>
      <c r="O11" s="3" t="s">
        <v>50</v>
      </c>
      <c r="P11" s="3" t="s">
        <v>51</v>
      </c>
      <c r="Q11" s="3">
        <v>175.87183860499999</v>
      </c>
      <c r="R11" s="3" t="s">
        <v>52</v>
      </c>
      <c r="S11" s="3" t="s">
        <v>51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8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>
        <v>9.2762349447067578</v>
      </c>
      <c r="AS11" s="3">
        <v>0.50460025418460375</v>
      </c>
    </row>
    <row r="12" spans="1:45" x14ac:dyDescent="0.25">
      <c r="A12" s="2">
        <v>11</v>
      </c>
      <c r="B12" s="3" t="s">
        <v>53</v>
      </c>
      <c r="C12" s="3" t="s">
        <v>46</v>
      </c>
      <c r="D12" s="3" t="s">
        <v>47</v>
      </c>
      <c r="E12" s="3" t="s">
        <v>48</v>
      </c>
      <c r="F12" s="3">
        <v>0.59</v>
      </c>
      <c r="G12" s="3">
        <v>0.64</v>
      </c>
      <c r="H12" s="3">
        <v>9.4765249263777606E-5</v>
      </c>
      <c r="I12" s="3">
        <v>9.7515968682342216</v>
      </c>
      <c r="J12" s="3">
        <v>1.7058950887532365</v>
      </c>
      <c r="K12" s="3">
        <v>9.241125079380891E-4</v>
      </c>
      <c r="L12" s="3">
        <v>1.6165957330355448E-4</v>
      </c>
      <c r="M12" s="2">
        <v>1210</v>
      </c>
      <c r="N12" s="3" t="s">
        <v>55</v>
      </c>
      <c r="O12" s="3" t="s">
        <v>50</v>
      </c>
      <c r="P12" s="3" t="s">
        <v>51</v>
      </c>
      <c r="Q12" s="3">
        <v>175.87183860499999</v>
      </c>
      <c r="R12" s="3" t="s">
        <v>52</v>
      </c>
      <c r="S12" s="3" t="s">
        <v>51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8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>
        <v>3.4652239272311856</v>
      </c>
      <c r="AS12" s="3">
        <v>0.38350135760345527</v>
      </c>
    </row>
    <row r="13" spans="1:45" x14ac:dyDescent="0.25">
      <c r="A13" s="2">
        <v>12</v>
      </c>
      <c r="B13" s="3" t="s">
        <v>53</v>
      </c>
      <c r="C13" s="3" t="s">
        <v>46</v>
      </c>
      <c r="D13" s="3" t="s">
        <v>47</v>
      </c>
      <c r="E13" s="3" t="s">
        <v>48</v>
      </c>
      <c r="F13" s="3">
        <v>0.59</v>
      </c>
      <c r="G13" s="3">
        <v>0.64</v>
      </c>
      <c r="H13" s="3">
        <v>0.21994640436900001</v>
      </c>
      <c r="I13" s="3">
        <v>9.7515968682342216</v>
      </c>
      <c r="J13" s="3">
        <v>1.7058950887532365</v>
      </c>
      <c r="K13" s="3">
        <v>2.1448286680241182</v>
      </c>
      <c r="L13" s="3">
        <v>0.3752054910020105</v>
      </c>
      <c r="M13" s="2">
        <v>1300</v>
      </c>
      <c r="N13" s="3" t="s">
        <v>56</v>
      </c>
      <c r="O13" s="3" t="s">
        <v>50</v>
      </c>
      <c r="P13" s="3" t="s">
        <v>51</v>
      </c>
      <c r="Q13" s="3">
        <v>175.87183860499999</v>
      </c>
      <c r="R13" s="3" t="s">
        <v>52</v>
      </c>
      <c r="S13" s="3" t="s">
        <v>51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8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>
        <v>141.10800315785542</v>
      </c>
      <c r="AS13" s="3">
        <v>890.09151910447349</v>
      </c>
    </row>
    <row r="14" spans="1:45" x14ac:dyDescent="0.25">
      <c r="A14" s="2">
        <v>13</v>
      </c>
      <c r="B14" s="3" t="s">
        <v>53</v>
      </c>
      <c r="C14" s="3" t="s">
        <v>46</v>
      </c>
      <c r="D14" s="3" t="s">
        <v>47</v>
      </c>
      <c r="E14" s="3" t="s">
        <v>48</v>
      </c>
      <c r="F14" s="3">
        <v>0.59</v>
      </c>
      <c r="G14" s="3">
        <v>0.64</v>
      </c>
      <c r="H14" s="3">
        <v>1.41062050110633E-2</v>
      </c>
      <c r="I14" s="3">
        <v>10.332691937873442</v>
      </c>
      <c r="J14" s="3">
        <v>1.8619636521380654</v>
      </c>
      <c r="K14" s="3">
        <v>0.14575507079180369</v>
      </c>
      <c r="L14" s="3">
        <v>2.62652410002077E-2</v>
      </c>
      <c r="M14" s="2">
        <v>1300</v>
      </c>
      <c r="N14" s="3" t="s">
        <v>56</v>
      </c>
      <c r="O14" s="3" t="s">
        <v>50</v>
      </c>
      <c r="P14" s="3" t="s">
        <v>51</v>
      </c>
      <c r="Q14" s="3">
        <v>175.87183860499999</v>
      </c>
      <c r="R14" s="3" t="s">
        <v>52</v>
      </c>
      <c r="S14" s="3" t="s">
        <v>51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8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>
        <v>40.869141534560249</v>
      </c>
      <c r="AS14" s="3">
        <v>57.085786344712552</v>
      </c>
    </row>
    <row r="15" spans="1:45" x14ac:dyDescent="0.25">
      <c r="A15" s="2">
        <v>14</v>
      </c>
      <c r="B15" s="3" t="s">
        <v>45</v>
      </c>
      <c r="C15" s="3" t="s">
        <v>46</v>
      </c>
      <c r="D15" s="3" t="s">
        <v>47</v>
      </c>
      <c r="E15" s="3" t="s">
        <v>48</v>
      </c>
      <c r="F15" s="3">
        <v>0.59</v>
      </c>
      <c r="G15" s="3">
        <v>0.64</v>
      </c>
      <c r="H15" s="3">
        <v>6.3550757436855202E-3</v>
      </c>
      <c r="I15" s="3">
        <v>7.9508606483857882</v>
      </c>
      <c r="J15" s="3">
        <v>1.3758628951487846</v>
      </c>
      <c r="K15" s="3">
        <v>5.0528321647980254E-2</v>
      </c>
      <c r="L15" s="3">
        <v>8.7437129115969757E-3</v>
      </c>
      <c r="M15" s="2">
        <v>5400</v>
      </c>
      <c r="N15" s="3" t="s">
        <v>49</v>
      </c>
      <c r="O15" s="3" t="s">
        <v>50</v>
      </c>
      <c r="P15" s="3" t="s">
        <v>51</v>
      </c>
      <c r="Q15" s="3">
        <v>175.87183860499999</v>
      </c>
      <c r="R15" s="3" t="s">
        <v>52</v>
      </c>
      <c r="S15" s="3" t="s">
        <v>51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8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>
        <v>29.307437133305779</v>
      </c>
      <c r="AS15" s="3">
        <v>25.718079088172189</v>
      </c>
    </row>
    <row r="16" spans="1:45" x14ac:dyDescent="0.25">
      <c r="A16" s="2">
        <v>15</v>
      </c>
      <c r="B16" s="3" t="s">
        <v>53</v>
      </c>
      <c r="C16" s="3" t="s">
        <v>46</v>
      </c>
      <c r="D16" s="3" t="s">
        <v>47</v>
      </c>
      <c r="E16" s="3" t="s">
        <v>48</v>
      </c>
      <c r="F16" s="3">
        <v>0.59</v>
      </c>
      <c r="G16" s="3">
        <v>0.64</v>
      </c>
      <c r="H16" s="3">
        <v>4.11258934481398E-2</v>
      </c>
      <c r="I16" s="3">
        <v>7.9508606483857882</v>
      </c>
      <c r="J16" s="3">
        <v>1.3758628951487846</v>
      </c>
      <c r="K16" s="3">
        <v>0.32698624784652164</v>
      </c>
      <c r="L16" s="3">
        <v>5.6583590825138058E-2</v>
      </c>
      <c r="M16" s="2">
        <v>1300</v>
      </c>
      <c r="N16" s="3" t="s">
        <v>56</v>
      </c>
      <c r="O16" s="3" t="s">
        <v>50</v>
      </c>
      <c r="P16" s="3" t="s">
        <v>51</v>
      </c>
      <c r="Q16" s="3">
        <v>175.87183860499999</v>
      </c>
      <c r="R16" s="3" t="s">
        <v>52</v>
      </c>
      <c r="S16" s="3" t="s">
        <v>51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8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>
        <v>51.608672056928853</v>
      </c>
      <c r="AS16" s="3">
        <v>166.43058602754263</v>
      </c>
    </row>
    <row r="17" spans="1:45" x14ac:dyDescent="0.25">
      <c r="A17" s="2">
        <v>16</v>
      </c>
      <c r="B17" s="3" t="s">
        <v>53</v>
      </c>
      <c r="C17" s="3" t="s">
        <v>46</v>
      </c>
      <c r="D17" s="3" t="s">
        <v>47</v>
      </c>
      <c r="E17" s="3" t="s">
        <v>48</v>
      </c>
      <c r="F17" s="3">
        <v>0.59</v>
      </c>
      <c r="G17" s="3">
        <v>0.64</v>
      </c>
      <c r="H17" s="3">
        <v>5.5384268494364499E-3</v>
      </c>
      <c r="I17" s="3">
        <v>5.5040701400167658</v>
      </c>
      <c r="J17" s="3">
        <v>0.81261335809773316</v>
      </c>
      <c r="K17" s="3">
        <v>3.0483889844650294E-2</v>
      </c>
      <c r="L17" s="3">
        <v>4.5005996406992021E-3</v>
      </c>
      <c r="M17" s="2">
        <v>1200</v>
      </c>
      <c r="N17" s="3" t="s">
        <v>54</v>
      </c>
      <c r="O17" s="3" t="s">
        <v>50</v>
      </c>
      <c r="P17" s="3" t="s">
        <v>51</v>
      </c>
      <c r="Q17" s="3">
        <v>175.87183860499999</v>
      </c>
      <c r="R17" s="3" t="s">
        <v>52</v>
      </c>
      <c r="S17" s="3" t="s">
        <v>51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8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>
        <v>40.993997717649783</v>
      </c>
      <c r="AS17" s="3">
        <v>22.413218265634484</v>
      </c>
    </row>
    <row r="18" spans="1:45" x14ac:dyDescent="0.25">
      <c r="A18" s="2">
        <v>17</v>
      </c>
      <c r="B18" s="3" t="s">
        <v>45</v>
      </c>
      <c r="C18" s="3" t="s">
        <v>46</v>
      </c>
      <c r="D18" s="3" t="s">
        <v>47</v>
      </c>
      <c r="E18" s="3" t="s">
        <v>48</v>
      </c>
      <c r="F18" s="3">
        <v>0.59</v>
      </c>
      <c r="G18" s="3">
        <v>0.64</v>
      </c>
      <c r="H18" s="3">
        <v>0.21241339555507999</v>
      </c>
      <c r="I18" s="3">
        <v>5.5040701400167658</v>
      </c>
      <c r="J18" s="3">
        <v>0.81261335809773316</v>
      </c>
      <c r="K18" s="3">
        <v>1.1691382278142857</v>
      </c>
      <c r="L18" s="3">
        <v>0.17260996266695566</v>
      </c>
      <c r="M18" s="2">
        <v>5400</v>
      </c>
      <c r="N18" s="3" t="s">
        <v>49</v>
      </c>
      <c r="O18" s="3" t="s">
        <v>50</v>
      </c>
      <c r="P18" s="3" t="s">
        <v>51</v>
      </c>
      <c r="Q18" s="3">
        <v>175.87183860499999</v>
      </c>
      <c r="R18" s="3" t="s">
        <v>52</v>
      </c>
      <c r="S18" s="3" t="s">
        <v>51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8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>
        <v>124.3713352087365</v>
      </c>
      <c r="AS18" s="3">
        <v>859.60651400586698</v>
      </c>
    </row>
    <row r="19" spans="1:45" x14ac:dyDescent="0.25">
      <c r="A19" s="2">
        <v>18</v>
      </c>
      <c r="B19" s="3" t="s">
        <v>53</v>
      </c>
      <c r="C19" s="3" t="s">
        <v>46</v>
      </c>
      <c r="D19" s="3" t="s">
        <v>47</v>
      </c>
      <c r="E19" s="3" t="s">
        <v>48</v>
      </c>
      <c r="F19" s="3">
        <v>0.59</v>
      </c>
      <c r="G19" s="3">
        <v>0.64</v>
      </c>
      <c r="H19" s="3">
        <v>1.89539545061167E-5</v>
      </c>
      <c r="I19" s="3">
        <v>5.5040701400167658</v>
      </c>
      <c r="J19" s="3">
        <v>0.81261335809773316</v>
      </c>
      <c r="K19" s="3">
        <v>1.0432389503235315E-4</v>
      </c>
      <c r="L19" s="3">
        <v>1.5402236620447153E-5</v>
      </c>
      <c r="M19" s="2">
        <v>1210</v>
      </c>
      <c r="N19" s="3" t="s">
        <v>55</v>
      </c>
      <c r="O19" s="3" t="s">
        <v>50</v>
      </c>
      <c r="P19" s="3" t="s">
        <v>51</v>
      </c>
      <c r="Q19" s="3">
        <v>175.87183860499999</v>
      </c>
      <c r="R19" s="3" t="s">
        <v>52</v>
      </c>
      <c r="S19" s="3" t="s">
        <v>51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8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>
        <v>2.0444020077980825</v>
      </c>
      <c r="AS19" s="3">
        <v>7.6703932522955737E-2</v>
      </c>
    </row>
    <row r="20" spans="1:45" x14ac:dyDescent="0.25">
      <c r="A20" s="2">
        <v>19</v>
      </c>
      <c r="B20" s="3" t="s">
        <v>45</v>
      </c>
      <c r="C20" s="3" t="s">
        <v>46</v>
      </c>
      <c r="D20" s="3" t="s">
        <v>47</v>
      </c>
      <c r="E20" s="3" t="s">
        <v>48</v>
      </c>
      <c r="F20" s="3">
        <v>0.59</v>
      </c>
      <c r="G20" s="3">
        <v>0.64</v>
      </c>
      <c r="H20" s="3">
        <v>2.2011925310938999E-5</v>
      </c>
      <c r="I20" s="3">
        <v>4.2071112166454414</v>
      </c>
      <c r="J20" s="3">
        <v>0.82677034458118226</v>
      </c>
      <c r="K20" s="3">
        <v>9.2606617875613155E-5</v>
      </c>
      <c r="L20" s="3">
        <v>1.8198807074220285E-5</v>
      </c>
      <c r="M20" s="2">
        <v>5400</v>
      </c>
      <c r="N20" s="3" t="s">
        <v>49</v>
      </c>
      <c r="O20" s="3" t="s">
        <v>50</v>
      </c>
      <c r="P20" s="3" t="s">
        <v>51</v>
      </c>
      <c r="Q20" s="3">
        <v>175.87183860499999</v>
      </c>
      <c r="R20" s="3" t="s">
        <v>52</v>
      </c>
      <c r="S20" s="3" t="s">
        <v>51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8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>
        <v>3.7295746654270845</v>
      </c>
      <c r="AS20" s="3">
        <v>8.9079101313962794E-2</v>
      </c>
    </row>
    <row r="21" spans="1:45" x14ac:dyDescent="0.25">
      <c r="A21" s="2">
        <v>20</v>
      </c>
      <c r="B21" s="3" t="s">
        <v>53</v>
      </c>
      <c r="C21" s="3" t="s">
        <v>46</v>
      </c>
      <c r="D21" s="3" t="s">
        <v>47</v>
      </c>
      <c r="E21" s="3" t="s">
        <v>48</v>
      </c>
      <c r="F21" s="3">
        <v>0.59</v>
      </c>
      <c r="G21" s="3">
        <v>0.64</v>
      </c>
      <c r="H21" s="3">
        <v>1.9841161991512202E-2</v>
      </c>
      <c r="I21" s="3">
        <v>9.0645903009102522</v>
      </c>
      <c r="J21" s="3">
        <v>1.3352211557612246</v>
      </c>
      <c r="K21" s="3">
        <v>0.17985200454705064</v>
      </c>
      <c r="L21" s="3">
        <v>2.6492339245952602E-2</v>
      </c>
      <c r="M21" s="2">
        <v>1200</v>
      </c>
      <c r="N21" s="3" t="s">
        <v>54</v>
      </c>
      <c r="O21" s="3" t="s">
        <v>50</v>
      </c>
      <c r="P21" s="3" t="s">
        <v>51</v>
      </c>
      <c r="Q21" s="3">
        <v>175.87183860499999</v>
      </c>
      <c r="R21" s="3" t="s">
        <v>52</v>
      </c>
      <c r="S21" s="3" t="s">
        <v>51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8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>
        <v>81.153499367760162</v>
      </c>
      <c r="AS21" s="3">
        <v>80.294333833229814</v>
      </c>
    </row>
    <row r="22" spans="1:45" x14ac:dyDescent="0.25">
      <c r="A22" s="2">
        <v>21</v>
      </c>
      <c r="B22" s="3" t="s">
        <v>45</v>
      </c>
      <c r="C22" s="3" t="s">
        <v>46</v>
      </c>
      <c r="D22" s="3" t="s">
        <v>47</v>
      </c>
      <c r="E22" s="3" t="s">
        <v>48</v>
      </c>
      <c r="F22" s="3">
        <v>0.59</v>
      </c>
      <c r="G22" s="3">
        <v>0.64</v>
      </c>
      <c r="H22" s="3">
        <v>1.41199708734462E-2</v>
      </c>
      <c r="I22" s="3">
        <v>9.0645903009102522</v>
      </c>
      <c r="J22" s="3">
        <v>1.3352211557612246</v>
      </c>
      <c r="K22" s="3">
        <v>0.12799175102857568</v>
      </c>
      <c r="L22" s="3">
        <v>1.8853283828957661E-2</v>
      </c>
      <c r="M22" s="2">
        <v>5400</v>
      </c>
      <c r="N22" s="3" t="s">
        <v>49</v>
      </c>
      <c r="O22" s="3" t="s">
        <v>50</v>
      </c>
      <c r="P22" s="3" t="s">
        <v>51</v>
      </c>
      <c r="Q22" s="3">
        <v>175.87183860499999</v>
      </c>
      <c r="R22" s="3" t="s">
        <v>52</v>
      </c>
      <c r="S22" s="3" t="s">
        <v>51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8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>
        <v>58.267145027647636</v>
      </c>
      <c r="AS22" s="3">
        <v>57.141494813306586</v>
      </c>
    </row>
    <row r="23" spans="1:45" x14ac:dyDescent="0.25">
      <c r="A23" s="2">
        <v>22</v>
      </c>
      <c r="B23" s="3" t="s">
        <v>53</v>
      </c>
      <c r="C23" s="3" t="s">
        <v>46</v>
      </c>
      <c r="D23" s="3" t="s">
        <v>47</v>
      </c>
      <c r="E23" s="3" t="s">
        <v>48</v>
      </c>
      <c r="F23" s="3">
        <v>0.59</v>
      </c>
      <c r="G23" s="3">
        <v>0.64</v>
      </c>
      <c r="H23" s="3">
        <v>1.08661137789471E-4</v>
      </c>
      <c r="I23" s="3">
        <v>9.0645903009102522</v>
      </c>
      <c r="J23" s="3">
        <v>1.3352211557612246</v>
      </c>
      <c r="K23" s="3">
        <v>9.849686956923114E-4</v>
      </c>
      <c r="L23" s="3">
        <v>1.4508664998558714E-4</v>
      </c>
      <c r="M23" s="2">
        <v>1210</v>
      </c>
      <c r="N23" s="3" t="s">
        <v>55</v>
      </c>
      <c r="O23" s="3" t="s">
        <v>50</v>
      </c>
      <c r="P23" s="3" t="s">
        <v>51</v>
      </c>
      <c r="Q23" s="3">
        <v>175.87183860499999</v>
      </c>
      <c r="R23" s="3" t="s">
        <v>52</v>
      </c>
      <c r="S23" s="3" t="s">
        <v>51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8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>
        <v>4.1983005844136549</v>
      </c>
      <c r="AS23" s="3">
        <v>0.43973602332861161</v>
      </c>
    </row>
    <row r="24" spans="1:45" x14ac:dyDescent="0.25">
      <c r="A24" s="2">
        <v>23</v>
      </c>
      <c r="B24" s="3" t="s">
        <v>53</v>
      </c>
      <c r="C24" s="3" t="s">
        <v>46</v>
      </c>
      <c r="D24" s="3" t="s">
        <v>47</v>
      </c>
      <c r="E24" s="3" t="s">
        <v>48</v>
      </c>
      <c r="F24" s="3">
        <v>0.59</v>
      </c>
      <c r="G24" s="3">
        <v>0.64</v>
      </c>
      <c r="H24" s="3">
        <v>2.7629957537441802E-3</v>
      </c>
      <c r="I24" s="3">
        <v>8.0705746964854246</v>
      </c>
      <c r="J24" s="3">
        <v>1.1879717529077107</v>
      </c>
      <c r="K24" s="3">
        <v>2.2298963616664454E-2</v>
      </c>
      <c r="L24" s="3">
        <v>3.2823609088520351E-3</v>
      </c>
      <c r="M24" s="2">
        <v>1200</v>
      </c>
      <c r="N24" s="3" t="s">
        <v>54</v>
      </c>
      <c r="O24" s="3" t="s">
        <v>50</v>
      </c>
      <c r="P24" s="3" t="s">
        <v>51</v>
      </c>
      <c r="Q24" s="3">
        <v>175.87183860499999</v>
      </c>
      <c r="R24" s="3" t="s">
        <v>52</v>
      </c>
      <c r="S24" s="3" t="s">
        <v>51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8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>
        <v>24.431834903445743</v>
      </c>
      <c r="AS24" s="3">
        <v>11.18144711110358</v>
      </c>
    </row>
    <row r="25" spans="1:45" x14ac:dyDescent="0.25">
      <c r="A25" s="2">
        <v>24</v>
      </c>
      <c r="B25" s="3" t="s">
        <v>45</v>
      </c>
      <c r="C25" s="3" t="s">
        <v>46</v>
      </c>
      <c r="D25" s="3" t="s">
        <v>47</v>
      </c>
      <c r="E25" s="3" t="s">
        <v>48</v>
      </c>
      <c r="F25" s="3">
        <v>0.59</v>
      </c>
      <c r="G25" s="3">
        <v>0.64</v>
      </c>
      <c r="H25" s="3">
        <v>1.42937346673798E-2</v>
      </c>
      <c r="I25" s="3">
        <v>8.0705746964854246</v>
      </c>
      <c r="J25" s="3">
        <v>1.1879717529077107</v>
      </c>
      <c r="K25" s="3">
        <v>0.11535865332483192</v>
      </c>
      <c r="L25" s="3">
        <v>1.6980553028404895E-2</v>
      </c>
      <c r="M25" s="2">
        <v>5400</v>
      </c>
      <c r="N25" s="3" t="s">
        <v>49</v>
      </c>
      <c r="O25" s="3" t="s">
        <v>50</v>
      </c>
      <c r="P25" s="3" t="s">
        <v>51</v>
      </c>
      <c r="Q25" s="3">
        <v>175.87183860499999</v>
      </c>
      <c r="R25" s="3" t="s">
        <v>52</v>
      </c>
      <c r="S25" s="3" t="s">
        <v>51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8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>
        <v>32.883829813525523</v>
      </c>
      <c r="AS25" s="3">
        <v>57.844691938767639</v>
      </c>
    </row>
    <row r="26" spans="1:45" x14ac:dyDescent="0.25">
      <c r="A26" s="2">
        <v>25</v>
      </c>
      <c r="B26" s="3" t="s">
        <v>53</v>
      </c>
      <c r="C26" s="3" t="s">
        <v>46</v>
      </c>
      <c r="D26" s="3" t="s">
        <v>47</v>
      </c>
      <c r="E26" s="3" t="s">
        <v>48</v>
      </c>
      <c r="F26" s="3">
        <v>0.59</v>
      </c>
      <c r="G26" s="3">
        <v>0.64</v>
      </c>
      <c r="H26" s="3">
        <v>1.5475669993389399E-3</v>
      </c>
      <c r="I26" s="3">
        <v>8.0705746964854246</v>
      </c>
      <c r="J26" s="3">
        <v>1.1879717529077107</v>
      </c>
      <c r="K26" s="3">
        <v>1.2489755065980724E-2</v>
      </c>
      <c r="L26" s="3">
        <v>1.8384658809468065E-3</v>
      </c>
      <c r="M26" s="2">
        <v>1210</v>
      </c>
      <c r="N26" s="3" t="s">
        <v>55</v>
      </c>
      <c r="O26" s="3" t="s">
        <v>50</v>
      </c>
      <c r="P26" s="3" t="s">
        <v>51</v>
      </c>
      <c r="Q26" s="3">
        <v>175.87183860499999</v>
      </c>
      <c r="R26" s="3" t="s">
        <v>52</v>
      </c>
      <c r="S26" s="3" t="s">
        <v>51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8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>
        <v>23.239092331596282</v>
      </c>
      <c r="AS26" s="3">
        <v>6.2627814503690837</v>
      </c>
    </row>
    <row r="27" spans="1:45" x14ac:dyDescent="0.25">
      <c r="A27" s="2">
        <v>26</v>
      </c>
      <c r="B27" s="3" t="s">
        <v>57</v>
      </c>
      <c r="C27" s="3" t="s">
        <v>46</v>
      </c>
      <c r="D27" s="3" t="s">
        <v>47</v>
      </c>
      <c r="E27" s="3" t="s">
        <v>48</v>
      </c>
      <c r="F27" s="3">
        <v>0.59</v>
      </c>
      <c r="G27" s="3">
        <v>0.64</v>
      </c>
      <c r="H27" s="3">
        <v>0.61776345380599396</v>
      </c>
      <c r="I27" s="3">
        <v>7.3817771823938481</v>
      </c>
      <c r="J27" s="3">
        <v>1.0081143821606215</v>
      </c>
      <c r="K27" s="3">
        <v>4.5601921674219019</v>
      </c>
      <c r="L27" s="3">
        <v>0.62277622255504128</v>
      </c>
      <c r="M27" s="2">
        <v>1750</v>
      </c>
      <c r="N27" s="3" t="s">
        <v>58</v>
      </c>
      <c r="O27" s="3" t="s">
        <v>50</v>
      </c>
      <c r="P27" s="3" t="s">
        <v>51</v>
      </c>
      <c r="Q27" s="3">
        <v>175.87183860499999</v>
      </c>
      <c r="R27" s="3" t="s">
        <v>52</v>
      </c>
      <c r="S27" s="3" t="s">
        <v>51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8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>
        <v>200.00000002235174</v>
      </c>
      <c r="AS27" s="3">
        <v>2500.0000005587935</v>
      </c>
    </row>
    <row r="28" spans="1:45" x14ac:dyDescent="0.25">
      <c r="A28" s="2">
        <v>27</v>
      </c>
      <c r="B28" s="3" t="s">
        <v>57</v>
      </c>
      <c r="C28" s="3" t="s">
        <v>46</v>
      </c>
      <c r="D28" s="3" t="s">
        <v>47</v>
      </c>
      <c r="E28" s="3" t="s">
        <v>48</v>
      </c>
      <c r="F28" s="3">
        <v>0.59</v>
      </c>
      <c r="G28" s="3">
        <v>0.64</v>
      </c>
      <c r="H28" s="3">
        <v>0.44817243240872501</v>
      </c>
      <c r="I28" s="3">
        <v>8.537645182990877</v>
      </c>
      <c r="J28" s="3">
        <v>1.2043741867395512</v>
      </c>
      <c r="K28" s="3">
        <v>3.8263372087036553</v>
      </c>
      <c r="L28" s="3">
        <v>0.53976730880134471</v>
      </c>
      <c r="M28" s="2">
        <v>1450</v>
      </c>
      <c r="N28" s="3" t="s">
        <v>59</v>
      </c>
      <c r="O28" s="3" t="s">
        <v>50</v>
      </c>
      <c r="P28" s="3" t="s">
        <v>51</v>
      </c>
      <c r="Q28" s="3">
        <v>175.87183860499999</v>
      </c>
      <c r="R28" s="3" t="s">
        <v>52</v>
      </c>
      <c r="S28" s="3" t="s">
        <v>51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8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>
        <v>172.56747120861974</v>
      </c>
      <c r="AS28" s="3">
        <v>1813.6894864358803</v>
      </c>
    </row>
    <row r="29" spans="1:45" x14ac:dyDescent="0.25">
      <c r="A29" s="2">
        <v>28</v>
      </c>
      <c r="B29" s="3" t="s">
        <v>57</v>
      </c>
      <c r="C29" s="3" t="s">
        <v>46</v>
      </c>
      <c r="D29" s="3" t="s">
        <v>47</v>
      </c>
      <c r="E29" s="3" t="s">
        <v>48</v>
      </c>
      <c r="F29" s="3">
        <v>0.59</v>
      </c>
      <c r="G29" s="3">
        <v>0.64</v>
      </c>
      <c r="H29" s="3">
        <v>0.16959102142028201</v>
      </c>
      <c r="I29" s="3">
        <v>8.537645182990877</v>
      </c>
      <c r="J29" s="3">
        <v>1.2043741867395512</v>
      </c>
      <c r="K29" s="3">
        <v>1.4479079671073734</v>
      </c>
      <c r="L29" s="3">
        <v>0.20425104850138195</v>
      </c>
      <c r="M29" s="2">
        <v>1300</v>
      </c>
      <c r="N29" s="3" t="s">
        <v>56</v>
      </c>
      <c r="O29" s="3" t="s">
        <v>50</v>
      </c>
      <c r="P29" s="3" t="s">
        <v>51</v>
      </c>
      <c r="Q29" s="3">
        <v>175.87183860499999</v>
      </c>
      <c r="R29" s="3" t="s">
        <v>52</v>
      </c>
      <c r="S29" s="3" t="s">
        <v>51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8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>
        <v>127.47231232990589</v>
      </c>
      <c r="AS29" s="3">
        <v>686.31051421604536</v>
      </c>
    </row>
    <row r="30" spans="1:45" x14ac:dyDescent="0.25">
      <c r="A30" s="2">
        <v>29</v>
      </c>
      <c r="B30" s="3" t="s">
        <v>57</v>
      </c>
      <c r="C30" s="3" t="s">
        <v>46</v>
      </c>
      <c r="D30" s="3" t="s">
        <v>47</v>
      </c>
      <c r="E30" s="3" t="s">
        <v>48</v>
      </c>
      <c r="F30" s="3">
        <v>0.59</v>
      </c>
      <c r="G30" s="3">
        <v>0.64</v>
      </c>
      <c r="H30" s="3">
        <v>0.61776345364490004</v>
      </c>
      <c r="I30" s="3">
        <v>10.782714415225342</v>
      </c>
      <c r="J30" s="3">
        <v>2.0776258089206858</v>
      </c>
      <c r="K30" s="3">
        <v>6.6611668968162565</v>
      </c>
      <c r="L30" s="3">
        <v>1.283481295100622</v>
      </c>
      <c r="M30" s="2">
        <v>1300</v>
      </c>
      <c r="N30" s="3" t="s">
        <v>56</v>
      </c>
      <c r="O30" s="3" t="s">
        <v>50</v>
      </c>
      <c r="P30" s="3" t="s">
        <v>51</v>
      </c>
      <c r="Q30" s="3">
        <v>175.87183860499999</v>
      </c>
      <c r="R30" s="3" t="s">
        <v>52</v>
      </c>
      <c r="S30" s="3" t="s">
        <v>51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8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>
        <v>199.99999999627471</v>
      </c>
      <c r="AS30" s="3">
        <v>2499.9999999068677</v>
      </c>
    </row>
    <row r="31" spans="1:45" x14ac:dyDescent="0.25">
      <c r="A31" s="2">
        <v>30</v>
      </c>
      <c r="B31" s="3" t="s">
        <v>57</v>
      </c>
      <c r="C31" s="3" t="s">
        <v>46</v>
      </c>
      <c r="D31" s="3" t="s">
        <v>47</v>
      </c>
      <c r="E31" s="3" t="s">
        <v>48</v>
      </c>
      <c r="F31" s="3">
        <v>0.59</v>
      </c>
      <c r="G31" s="3">
        <v>0.64</v>
      </c>
      <c r="H31" s="3">
        <v>0.61776345380599396</v>
      </c>
      <c r="I31" s="3">
        <v>8.2631422496477853</v>
      </c>
      <c r="J31" s="3">
        <v>1.2860662680367088</v>
      </c>
      <c r="K31" s="3">
        <v>5.1046672954326464</v>
      </c>
      <c r="L31" s="3">
        <v>0.79448473956574239</v>
      </c>
      <c r="M31" s="2">
        <v>1300</v>
      </c>
      <c r="N31" s="3" t="s">
        <v>56</v>
      </c>
      <c r="O31" s="3" t="s">
        <v>50</v>
      </c>
      <c r="P31" s="3" t="s">
        <v>51</v>
      </c>
      <c r="Q31" s="3">
        <v>175.87183860499999</v>
      </c>
      <c r="R31" s="3" t="s">
        <v>52</v>
      </c>
      <c r="S31" s="3" t="s">
        <v>51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8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>
        <v>200.00000002235174</v>
      </c>
      <c r="AS31" s="3">
        <v>2500.0000005587935</v>
      </c>
    </row>
    <row r="32" spans="1:45" x14ac:dyDescent="0.25">
      <c r="A32" s="2">
        <v>31</v>
      </c>
      <c r="B32" s="3" t="s">
        <v>57</v>
      </c>
      <c r="C32" s="3" t="s">
        <v>46</v>
      </c>
      <c r="D32" s="3" t="s">
        <v>47</v>
      </c>
      <c r="E32" s="3" t="s">
        <v>48</v>
      </c>
      <c r="F32" s="3">
        <v>0.59</v>
      </c>
      <c r="G32" s="3">
        <v>0.64</v>
      </c>
      <c r="H32" s="3">
        <v>0.61776345357585905</v>
      </c>
      <c r="I32" s="3">
        <v>11.608074309817258</v>
      </c>
      <c r="J32" s="3">
        <v>1.5325543323947788</v>
      </c>
      <c r="K32" s="3">
        <v>7.1710440749979156</v>
      </c>
      <c r="L32" s="3">
        <v>0.94675605717284361</v>
      </c>
      <c r="M32" s="2">
        <v>1450</v>
      </c>
      <c r="N32" s="3" t="s">
        <v>59</v>
      </c>
      <c r="O32" s="3" t="s">
        <v>50</v>
      </c>
      <c r="P32" s="3" t="s">
        <v>51</v>
      </c>
      <c r="Q32" s="3">
        <v>175.87183860499999</v>
      </c>
      <c r="R32" s="3" t="s">
        <v>52</v>
      </c>
      <c r="S32" s="3" t="s">
        <v>51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8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>
        <v>199.99999998509884</v>
      </c>
      <c r="AS32" s="3">
        <v>2499.999999627471</v>
      </c>
    </row>
    <row r="33" spans="1:45" x14ac:dyDescent="0.25">
      <c r="A33" s="2">
        <v>32</v>
      </c>
      <c r="B33" s="3" t="s">
        <v>57</v>
      </c>
      <c r="C33" s="3" t="s">
        <v>46</v>
      </c>
      <c r="D33" s="3" t="s">
        <v>47</v>
      </c>
      <c r="E33" s="3" t="s">
        <v>48</v>
      </c>
      <c r="F33" s="3">
        <v>0.59</v>
      </c>
      <c r="G33" s="3">
        <v>0.64</v>
      </c>
      <c r="H33" s="3">
        <v>0.61776345371394004</v>
      </c>
      <c r="I33" s="3">
        <v>11.608074311546996</v>
      </c>
      <c r="J33" s="3">
        <v>1.5325543326231472</v>
      </c>
      <c r="K33" s="3">
        <v>7.1710440776693396</v>
      </c>
      <c r="L33" s="3">
        <v>0.94675605752553782</v>
      </c>
      <c r="M33" s="2">
        <v>1450</v>
      </c>
      <c r="N33" s="3" t="s">
        <v>59</v>
      </c>
      <c r="O33" s="3" t="s">
        <v>50</v>
      </c>
      <c r="P33" s="3" t="s">
        <v>51</v>
      </c>
      <c r="Q33" s="3">
        <v>175.87183860499999</v>
      </c>
      <c r="R33" s="3" t="s">
        <v>52</v>
      </c>
      <c r="S33" s="3" t="s">
        <v>51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8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>
        <v>200.00000000745058</v>
      </c>
      <c r="AS33" s="3">
        <v>2500.0000001862645</v>
      </c>
    </row>
    <row r="34" spans="1:45" x14ac:dyDescent="0.25">
      <c r="A34" s="2">
        <v>33</v>
      </c>
      <c r="B34" s="3" t="s">
        <v>57</v>
      </c>
      <c r="C34" s="3" t="s">
        <v>46</v>
      </c>
      <c r="D34" s="3" t="s">
        <v>47</v>
      </c>
      <c r="E34" s="3" t="s">
        <v>48</v>
      </c>
      <c r="F34" s="3">
        <v>0.59</v>
      </c>
      <c r="G34" s="3">
        <v>0.64</v>
      </c>
      <c r="H34" s="3">
        <v>0.200256707188608</v>
      </c>
      <c r="I34" s="3">
        <v>10.327900290150584</v>
      </c>
      <c r="J34" s="3">
        <v>1.8705883523956803</v>
      </c>
      <c r="K34" s="3">
        <v>2.0682313042778251</v>
      </c>
      <c r="L34" s="3">
        <v>0.37459786395612243</v>
      </c>
      <c r="M34" s="2">
        <v>1300</v>
      </c>
      <c r="N34" s="3" t="s">
        <v>56</v>
      </c>
      <c r="O34" s="3" t="s">
        <v>50</v>
      </c>
      <c r="P34" s="3" t="s">
        <v>51</v>
      </c>
      <c r="Q34" s="3">
        <v>175.87183860499999</v>
      </c>
      <c r="R34" s="3" t="s">
        <v>52</v>
      </c>
      <c r="S34" s="3" t="s">
        <v>51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8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>
        <v>116.77486574198068</v>
      </c>
      <c r="AS34" s="3">
        <v>810.41014161489647</v>
      </c>
    </row>
    <row r="35" spans="1:45" x14ac:dyDescent="0.25">
      <c r="A35" s="2">
        <v>34</v>
      </c>
      <c r="B35" s="3" t="s">
        <v>57</v>
      </c>
      <c r="C35" s="3" t="s">
        <v>46</v>
      </c>
      <c r="D35" s="3" t="s">
        <v>47</v>
      </c>
      <c r="E35" s="3" t="s">
        <v>48</v>
      </c>
      <c r="F35" s="3">
        <v>0.59</v>
      </c>
      <c r="G35" s="3">
        <v>0.64</v>
      </c>
      <c r="H35" s="3">
        <v>0.24940571350631399</v>
      </c>
      <c r="I35" s="3">
        <v>10.327900290150584</v>
      </c>
      <c r="J35" s="3">
        <v>1.8705883523956803</v>
      </c>
      <c r="K35" s="3">
        <v>2.5758373408870736</v>
      </c>
      <c r="L35" s="3">
        <v>0.46653542270584497</v>
      </c>
      <c r="M35" s="2">
        <v>1300</v>
      </c>
      <c r="N35" s="3" t="s">
        <v>56</v>
      </c>
      <c r="O35" s="3" t="s">
        <v>50</v>
      </c>
      <c r="P35" s="3" t="s">
        <v>51</v>
      </c>
      <c r="Q35" s="3">
        <v>175.87183860499999</v>
      </c>
      <c r="R35" s="3" t="s">
        <v>52</v>
      </c>
      <c r="S35" s="3" t="s">
        <v>51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8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>
        <v>128.44840170583777</v>
      </c>
      <c r="AS35" s="3">
        <v>1009.3091134862793</v>
      </c>
    </row>
    <row r="36" spans="1:45" x14ac:dyDescent="0.25">
      <c r="A36" s="2">
        <v>35</v>
      </c>
      <c r="B36" s="3" t="s">
        <v>57</v>
      </c>
      <c r="C36" s="3" t="s">
        <v>46</v>
      </c>
      <c r="D36" s="3" t="s">
        <v>47</v>
      </c>
      <c r="E36" s="3" t="s">
        <v>48</v>
      </c>
      <c r="F36" s="3">
        <v>0.59</v>
      </c>
      <c r="G36" s="3">
        <v>0.64</v>
      </c>
      <c r="H36" s="3">
        <v>2.0336744786051699E-3</v>
      </c>
      <c r="I36" s="3">
        <v>11.101852144944846</v>
      </c>
      <c r="J36" s="3">
        <v>1.594364582532128</v>
      </c>
      <c r="K36" s="3">
        <v>2.2577553372422399E-2</v>
      </c>
      <c r="L36" s="3">
        <v>3.2424185610875748E-3</v>
      </c>
      <c r="M36" s="2">
        <v>1400</v>
      </c>
      <c r="N36" s="3" t="s">
        <v>60</v>
      </c>
      <c r="O36" s="3" t="s">
        <v>50</v>
      </c>
      <c r="P36" s="3" t="s">
        <v>51</v>
      </c>
      <c r="Q36" s="3">
        <v>175.87183860499999</v>
      </c>
      <c r="R36" s="3" t="s">
        <v>52</v>
      </c>
      <c r="S36" s="3" t="s">
        <v>51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8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>
        <v>100.41880272264261</v>
      </c>
      <c r="AS36" s="3">
        <v>8.2299886248143164</v>
      </c>
    </row>
    <row r="37" spans="1:45" x14ac:dyDescent="0.25">
      <c r="A37" s="2">
        <v>36</v>
      </c>
      <c r="B37" s="3" t="s">
        <v>57</v>
      </c>
      <c r="C37" s="3" t="s">
        <v>46</v>
      </c>
      <c r="D37" s="3" t="s">
        <v>47</v>
      </c>
      <c r="E37" s="3" t="s">
        <v>48</v>
      </c>
      <c r="F37" s="3">
        <v>0.59</v>
      </c>
      <c r="G37" s="3">
        <v>0.64</v>
      </c>
      <c r="H37" s="3">
        <v>0.24329075555718299</v>
      </c>
      <c r="I37" s="3">
        <v>11.101852144944846</v>
      </c>
      <c r="J37" s="3">
        <v>1.594364582532128</v>
      </c>
      <c r="K37" s="3">
        <v>2.7009779964277643</v>
      </c>
      <c r="L37" s="3">
        <v>0.38789416391785403</v>
      </c>
      <c r="M37" s="2">
        <v>1410</v>
      </c>
      <c r="N37" s="3" t="s">
        <v>61</v>
      </c>
      <c r="O37" s="3" t="s">
        <v>50</v>
      </c>
      <c r="P37" s="3" t="s">
        <v>51</v>
      </c>
      <c r="Q37" s="3">
        <v>175.87183860499999</v>
      </c>
      <c r="R37" s="3" t="s">
        <v>52</v>
      </c>
      <c r="S37" s="3" t="s">
        <v>51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8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>
        <v>125.29927425021438</v>
      </c>
      <c r="AS37" s="3">
        <v>984.56275663713484</v>
      </c>
    </row>
    <row r="38" spans="1:45" x14ac:dyDescent="0.25">
      <c r="A38" s="2">
        <v>37</v>
      </c>
      <c r="B38" s="3" t="s">
        <v>57</v>
      </c>
      <c r="C38" s="3" t="s">
        <v>46</v>
      </c>
      <c r="D38" s="3" t="s">
        <v>47</v>
      </c>
      <c r="E38" s="3" t="s">
        <v>48</v>
      </c>
      <c r="F38" s="3">
        <v>0.59</v>
      </c>
      <c r="G38" s="3">
        <v>0.64</v>
      </c>
      <c r="H38" s="3">
        <v>0.122890310161758</v>
      </c>
      <c r="I38" s="3">
        <v>11.101852144944846</v>
      </c>
      <c r="J38" s="3">
        <v>1.594364582532128</v>
      </c>
      <c r="K38" s="3">
        <v>1.3643100534622505</v>
      </c>
      <c r="L38" s="3">
        <v>0.19593195805829502</v>
      </c>
      <c r="M38" s="2">
        <v>1300</v>
      </c>
      <c r="N38" s="3" t="s">
        <v>56</v>
      </c>
      <c r="O38" s="3" t="s">
        <v>50</v>
      </c>
      <c r="P38" s="3" t="s">
        <v>51</v>
      </c>
      <c r="Q38" s="3">
        <v>175.87183860499999</v>
      </c>
      <c r="R38" s="3" t="s">
        <v>52</v>
      </c>
      <c r="S38" s="3" t="s">
        <v>51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8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>
        <v>92.758035160111916</v>
      </c>
      <c r="AS38" s="3">
        <v>497.31944092883668</v>
      </c>
    </row>
    <row r="39" spans="1:45" x14ac:dyDescent="0.25">
      <c r="A39" s="2">
        <v>38</v>
      </c>
      <c r="B39" s="3" t="s">
        <v>57</v>
      </c>
      <c r="C39" s="3" t="s">
        <v>46</v>
      </c>
      <c r="D39" s="3" t="s">
        <v>47</v>
      </c>
      <c r="E39" s="3" t="s">
        <v>48</v>
      </c>
      <c r="F39" s="3">
        <v>0.59</v>
      </c>
      <c r="G39" s="3">
        <v>0.64</v>
      </c>
      <c r="H39" s="3">
        <v>0.33602169128739401</v>
      </c>
      <c r="I39" s="3">
        <v>9.662975055215675</v>
      </c>
      <c r="J39" s="3">
        <v>1.6294367999712804</v>
      </c>
      <c r="K39" s="3">
        <v>3.2469692209214704</v>
      </c>
      <c r="L39" s="3">
        <v>0.54752610937226875</v>
      </c>
      <c r="M39" s="2">
        <v>1300</v>
      </c>
      <c r="N39" s="3" t="s">
        <v>56</v>
      </c>
      <c r="O39" s="3" t="s">
        <v>50</v>
      </c>
      <c r="P39" s="3" t="s">
        <v>51</v>
      </c>
      <c r="Q39" s="3">
        <v>175.87183860499999</v>
      </c>
      <c r="R39" s="3" t="s">
        <v>52</v>
      </c>
      <c r="S39" s="3" t="s">
        <v>51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8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>
        <v>154.49856670164235</v>
      </c>
      <c r="AS39" s="3">
        <v>1359.8315394521014</v>
      </c>
    </row>
    <row r="40" spans="1:45" x14ac:dyDescent="0.25">
      <c r="A40" s="2">
        <v>39</v>
      </c>
      <c r="B40" s="3" t="s">
        <v>57</v>
      </c>
      <c r="C40" s="3" t="s">
        <v>46</v>
      </c>
      <c r="D40" s="3" t="s">
        <v>47</v>
      </c>
      <c r="E40" s="3" t="s">
        <v>48</v>
      </c>
      <c r="F40" s="3">
        <v>0.59</v>
      </c>
      <c r="G40" s="3">
        <v>0.64</v>
      </c>
      <c r="H40" s="3">
        <v>5.34456978456333E-2</v>
      </c>
      <c r="I40" s="3">
        <v>10.71504952992265</v>
      </c>
      <c r="J40" s="3">
        <v>1.4713599113028208</v>
      </c>
      <c r="K40" s="3">
        <v>0.57267329957724111</v>
      </c>
      <c r="L40" s="3">
        <v>7.8637857241668371E-2</v>
      </c>
      <c r="M40" s="2">
        <v>1300</v>
      </c>
      <c r="N40" s="3" t="s">
        <v>56</v>
      </c>
      <c r="O40" s="3" t="s">
        <v>50</v>
      </c>
      <c r="P40" s="3" t="s">
        <v>51</v>
      </c>
      <c r="Q40" s="3">
        <v>175.87183860499999</v>
      </c>
      <c r="R40" s="3" t="s">
        <v>52</v>
      </c>
      <c r="S40" s="3" t="s">
        <v>51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8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>
        <v>79.208095915904352</v>
      </c>
      <c r="AS40" s="3">
        <v>216.28706557625088</v>
      </c>
    </row>
    <row r="41" spans="1:45" x14ac:dyDescent="0.25">
      <c r="A41" s="2">
        <v>40</v>
      </c>
      <c r="B41" s="3" t="s">
        <v>57</v>
      </c>
      <c r="C41" s="3" t="s">
        <v>46</v>
      </c>
      <c r="D41" s="3" t="s">
        <v>47</v>
      </c>
      <c r="E41" s="3" t="s">
        <v>48</v>
      </c>
      <c r="F41" s="3">
        <v>0.59</v>
      </c>
      <c r="G41" s="3">
        <v>0.64</v>
      </c>
      <c r="H41" s="3">
        <v>1.30128961941575E-2</v>
      </c>
      <c r="I41" s="3">
        <v>10.71504952992265</v>
      </c>
      <c r="J41" s="3">
        <v>1.4713599113028208</v>
      </c>
      <c r="K41" s="3">
        <v>0.13943382724813957</v>
      </c>
      <c r="L41" s="3">
        <v>1.9146653790028393E-2</v>
      </c>
      <c r="M41" s="2">
        <v>1400</v>
      </c>
      <c r="N41" s="3" t="s">
        <v>60</v>
      </c>
      <c r="O41" s="3" t="s">
        <v>50</v>
      </c>
      <c r="P41" s="3" t="s">
        <v>51</v>
      </c>
      <c r="Q41" s="3">
        <v>175.87183860499999</v>
      </c>
      <c r="R41" s="3" t="s">
        <v>52</v>
      </c>
      <c r="S41" s="3" t="s">
        <v>51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8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>
        <v>69.101657383010007</v>
      </c>
      <c r="AS41" s="3">
        <v>52.661322537350635</v>
      </c>
    </row>
    <row r="42" spans="1:45" x14ac:dyDescent="0.25">
      <c r="A42" s="2">
        <v>41</v>
      </c>
      <c r="B42" s="3" t="s">
        <v>57</v>
      </c>
      <c r="C42" s="3" t="s">
        <v>46</v>
      </c>
      <c r="D42" s="3" t="s">
        <v>47</v>
      </c>
      <c r="E42" s="3" t="s">
        <v>48</v>
      </c>
      <c r="F42" s="3">
        <v>0.59</v>
      </c>
      <c r="G42" s="3">
        <v>0.64</v>
      </c>
      <c r="H42" s="3">
        <v>0.33362093577687302</v>
      </c>
      <c r="I42" s="3">
        <v>10.71504952992265</v>
      </c>
      <c r="J42" s="3">
        <v>1.4713599113028208</v>
      </c>
      <c r="K42" s="3">
        <v>3.5747648510683381</v>
      </c>
      <c r="L42" s="3">
        <v>0.49087647047342398</v>
      </c>
      <c r="M42" s="2">
        <v>1450</v>
      </c>
      <c r="N42" s="3" t="s">
        <v>59</v>
      </c>
      <c r="O42" s="3" t="s">
        <v>50</v>
      </c>
      <c r="P42" s="3" t="s">
        <v>51</v>
      </c>
      <c r="Q42" s="3">
        <v>175.87183860499999</v>
      </c>
      <c r="R42" s="3" t="s">
        <v>52</v>
      </c>
      <c r="S42" s="3" t="s">
        <v>51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8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>
        <v>148.27573916251123</v>
      </c>
      <c r="AS42" s="3">
        <v>1350.116026595736</v>
      </c>
    </row>
    <row r="43" spans="1:45" x14ac:dyDescent="0.25">
      <c r="A43" s="2">
        <v>42</v>
      </c>
      <c r="B43" s="3" t="s">
        <v>57</v>
      </c>
      <c r="C43" s="3" t="s">
        <v>46</v>
      </c>
      <c r="D43" s="3" t="s">
        <v>47</v>
      </c>
      <c r="E43" s="3" t="s">
        <v>48</v>
      </c>
      <c r="F43" s="3">
        <v>0.59</v>
      </c>
      <c r="G43" s="3">
        <v>0.64</v>
      </c>
      <c r="H43" s="3">
        <v>0.617763453759967</v>
      </c>
      <c r="I43" s="3">
        <v>7.3807862401086837</v>
      </c>
      <c r="J43" s="3">
        <v>1.0079785473586969</v>
      </c>
      <c r="K43" s="3">
        <v>4.5595799991535815</v>
      </c>
      <c r="L43" s="3">
        <v>0.622692308732263</v>
      </c>
      <c r="M43" s="2">
        <v>1750</v>
      </c>
      <c r="N43" s="3" t="s">
        <v>58</v>
      </c>
      <c r="O43" s="3" t="s">
        <v>50</v>
      </c>
      <c r="P43" s="3" t="s">
        <v>51</v>
      </c>
      <c r="Q43" s="3">
        <v>175.87183860499999</v>
      </c>
      <c r="R43" s="3" t="s">
        <v>52</v>
      </c>
      <c r="S43" s="3" t="s">
        <v>51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8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>
        <v>200.00000001490116</v>
      </c>
      <c r="AS43" s="3">
        <v>2500.000000372529</v>
      </c>
    </row>
    <row r="44" spans="1:45" x14ac:dyDescent="0.25">
      <c r="A44" s="2">
        <v>43</v>
      </c>
      <c r="B44" s="3" t="s">
        <v>57</v>
      </c>
      <c r="C44" s="3" t="s">
        <v>46</v>
      </c>
      <c r="D44" s="3" t="s">
        <v>47</v>
      </c>
      <c r="E44" s="3" t="s">
        <v>48</v>
      </c>
      <c r="F44" s="3">
        <v>0.59</v>
      </c>
      <c r="G44" s="3">
        <v>0.64</v>
      </c>
      <c r="H44" s="3">
        <v>4.0985323823579702E-2</v>
      </c>
      <c r="I44" s="3">
        <v>7.4631608493218975</v>
      </c>
      <c r="J44" s="3">
        <v>1.0187839787491377</v>
      </c>
      <c r="K44" s="3">
        <v>0.3058800641569201</v>
      </c>
      <c r="L44" s="3">
        <v>4.175519127530835E-2</v>
      </c>
      <c r="M44" s="2">
        <v>1450</v>
      </c>
      <c r="N44" s="3" t="s">
        <v>59</v>
      </c>
      <c r="O44" s="3" t="s">
        <v>50</v>
      </c>
      <c r="P44" s="3" t="s">
        <v>51</v>
      </c>
      <c r="Q44" s="3">
        <v>175.87183860499999</v>
      </c>
      <c r="R44" s="3" t="s">
        <v>52</v>
      </c>
      <c r="S44" s="3" t="s">
        <v>51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8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>
        <v>106.65039154913512</v>
      </c>
      <c r="AS44" s="3">
        <v>165.86172093959723</v>
      </c>
    </row>
    <row r="45" spans="1:45" x14ac:dyDescent="0.25">
      <c r="A45" s="2">
        <v>44</v>
      </c>
      <c r="B45" s="3" t="s">
        <v>57</v>
      </c>
      <c r="C45" s="3" t="s">
        <v>46</v>
      </c>
      <c r="D45" s="3" t="s">
        <v>47</v>
      </c>
      <c r="E45" s="3" t="s">
        <v>48</v>
      </c>
      <c r="F45" s="3">
        <v>0.59</v>
      </c>
      <c r="G45" s="3">
        <v>0.64</v>
      </c>
      <c r="H45" s="3">
        <v>0.57677812982132004</v>
      </c>
      <c r="I45" s="3">
        <v>7.4631608493218975</v>
      </c>
      <c r="J45" s="3">
        <v>1.0187839787491377</v>
      </c>
      <c r="K45" s="3">
        <v>4.3045879572275787</v>
      </c>
      <c r="L45" s="3">
        <v>0.58761231795485114</v>
      </c>
      <c r="M45" s="2">
        <v>1750</v>
      </c>
      <c r="N45" s="3" t="s">
        <v>58</v>
      </c>
      <c r="O45" s="3" t="s">
        <v>50</v>
      </c>
      <c r="P45" s="3" t="s">
        <v>51</v>
      </c>
      <c r="Q45" s="3">
        <v>175.87183860499999</v>
      </c>
      <c r="R45" s="3" t="s">
        <v>52</v>
      </c>
      <c r="S45" s="3" t="s">
        <v>51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8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>
        <v>193.38145388316599</v>
      </c>
      <c r="AS45" s="3">
        <v>2334.1382789672707</v>
      </c>
    </row>
    <row r="46" spans="1:45" x14ac:dyDescent="0.25">
      <c r="A46" s="2">
        <v>45</v>
      </c>
      <c r="B46" s="3" t="s">
        <v>57</v>
      </c>
      <c r="C46" s="3" t="s">
        <v>46</v>
      </c>
      <c r="D46" s="3" t="s">
        <v>47</v>
      </c>
      <c r="E46" s="3" t="s">
        <v>48</v>
      </c>
      <c r="F46" s="3">
        <v>0.59</v>
      </c>
      <c r="G46" s="3">
        <v>0.64</v>
      </c>
      <c r="H46" s="3">
        <v>0.263818084145303</v>
      </c>
      <c r="I46" s="3">
        <v>10.780471751685013</v>
      </c>
      <c r="J46" s="3">
        <v>2.0772018569227524</v>
      </c>
      <c r="K46" s="3">
        <v>2.8440834037120988</v>
      </c>
      <c r="L46" s="3">
        <v>0.54800341427642629</v>
      </c>
      <c r="M46" s="2">
        <v>1300</v>
      </c>
      <c r="N46" s="3" t="s">
        <v>56</v>
      </c>
      <c r="O46" s="3" t="s">
        <v>50</v>
      </c>
      <c r="P46" s="3" t="s">
        <v>51</v>
      </c>
      <c r="Q46" s="3">
        <v>175.87183860499999</v>
      </c>
      <c r="R46" s="3" t="s">
        <v>52</v>
      </c>
      <c r="S46" s="3" t="s">
        <v>51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8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>
        <v>141.39659534335883</v>
      </c>
      <c r="AS46" s="3">
        <v>1067.6339081686835</v>
      </c>
    </row>
    <row r="47" spans="1:45" x14ac:dyDescent="0.25">
      <c r="A47" s="2">
        <v>46</v>
      </c>
      <c r="B47" s="3" t="s">
        <v>57</v>
      </c>
      <c r="C47" s="3" t="s">
        <v>46</v>
      </c>
      <c r="D47" s="3" t="s">
        <v>47</v>
      </c>
      <c r="E47" s="3" t="s">
        <v>48</v>
      </c>
      <c r="F47" s="3">
        <v>0.59</v>
      </c>
      <c r="G47" s="3">
        <v>0.64</v>
      </c>
      <c r="H47" s="3">
        <v>5.3582063888509297E-3</v>
      </c>
      <c r="I47" s="3">
        <v>10.780471751685013</v>
      </c>
      <c r="J47" s="3">
        <v>2.0772018569227524</v>
      </c>
      <c r="K47" s="3">
        <v>5.7763992614705613E-2</v>
      </c>
      <c r="L47" s="3">
        <v>1.1130076260696507E-2</v>
      </c>
      <c r="M47" s="2">
        <v>1300</v>
      </c>
      <c r="N47" s="3" t="s">
        <v>56</v>
      </c>
      <c r="O47" s="3" t="s">
        <v>50</v>
      </c>
      <c r="P47" s="3" t="s">
        <v>51</v>
      </c>
      <c r="Q47" s="3">
        <v>175.87183860499999</v>
      </c>
      <c r="R47" s="3" t="s">
        <v>52</v>
      </c>
      <c r="S47" s="3" t="s">
        <v>51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8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>
        <v>47.150227446118436</v>
      </c>
      <c r="AS47" s="3">
        <v>21.683891937266093</v>
      </c>
    </row>
    <row r="48" spans="1:45" x14ac:dyDescent="0.25">
      <c r="A48" s="2">
        <v>47</v>
      </c>
      <c r="B48" s="3" t="s">
        <v>57</v>
      </c>
      <c r="C48" s="3" t="s">
        <v>46</v>
      </c>
      <c r="D48" s="3" t="s">
        <v>47</v>
      </c>
      <c r="E48" s="3" t="s">
        <v>48</v>
      </c>
      <c r="F48" s="3">
        <v>0.59</v>
      </c>
      <c r="G48" s="3">
        <v>0.64</v>
      </c>
      <c r="H48" s="3">
        <v>0.61413872701545402</v>
      </c>
      <c r="I48" s="3">
        <v>11.625455114458296</v>
      </c>
      <c r="J48" s="3">
        <v>1.534856384810416</v>
      </c>
      <c r="K48" s="3">
        <v>7.1396422049687169</v>
      </c>
      <c r="L48" s="3">
        <v>0.94261474631901065</v>
      </c>
      <c r="M48" s="2">
        <v>1450</v>
      </c>
      <c r="N48" s="3" t="s">
        <v>59</v>
      </c>
      <c r="O48" s="3" t="s">
        <v>50</v>
      </c>
      <c r="P48" s="3" t="s">
        <v>51</v>
      </c>
      <c r="Q48" s="3">
        <v>175.87183860499999</v>
      </c>
      <c r="R48" s="3" t="s">
        <v>52</v>
      </c>
      <c r="S48" s="3" t="s">
        <v>51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8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>
        <v>199.16628064504516</v>
      </c>
      <c r="AS48" s="3">
        <v>2485.3312516670508</v>
      </c>
    </row>
    <row r="49" spans="1:45" x14ac:dyDescent="0.25">
      <c r="A49" s="2">
        <v>48</v>
      </c>
      <c r="B49" s="3" t="s">
        <v>57</v>
      </c>
      <c r="C49" s="3" t="s">
        <v>46</v>
      </c>
      <c r="D49" s="3" t="s">
        <v>47</v>
      </c>
      <c r="E49" s="3" t="s">
        <v>48</v>
      </c>
      <c r="F49" s="3">
        <v>0.59</v>
      </c>
      <c r="G49" s="3">
        <v>0.64</v>
      </c>
      <c r="H49" s="3">
        <v>0.307299438788254</v>
      </c>
      <c r="I49" s="3">
        <v>10.782682664841737</v>
      </c>
      <c r="J49" s="3">
        <v>2.0776196912191982</v>
      </c>
      <c r="K49" s="3">
        <v>3.3135123315377006</v>
      </c>
      <c r="L49" s="3">
        <v>0.63845136512708522</v>
      </c>
      <c r="M49" s="2">
        <v>1300</v>
      </c>
      <c r="N49" s="3" t="s">
        <v>56</v>
      </c>
      <c r="O49" s="3" t="s">
        <v>50</v>
      </c>
      <c r="P49" s="3" t="s">
        <v>51</v>
      </c>
      <c r="Q49" s="3">
        <v>175.87183860499999</v>
      </c>
      <c r="R49" s="3" t="s">
        <v>52</v>
      </c>
      <c r="S49" s="3" t="s">
        <v>51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8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>
        <v>150.95423228344589</v>
      </c>
      <c r="AS49" s="3">
        <v>1243.5967074601631</v>
      </c>
    </row>
    <row r="50" spans="1:45" x14ac:dyDescent="0.25">
      <c r="A50" s="2">
        <v>49</v>
      </c>
      <c r="B50" s="3" t="s">
        <v>57</v>
      </c>
      <c r="C50" s="3" t="s">
        <v>46</v>
      </c>
      <c r="D50" s="3" t="s">
        <v>47</v>
      </c>
      <c r="E50" s="3" t="s">
        <v>48</v>
      </c>
      <c r="F50" s="3">
        <v>0.59</v>
      </c>
      <c r="G50" s="3">
        <v>0.64</v>
      </c>
      <c r="H50" s="3">
        <v>7.98847920998163E-6</v>
      </c>
      <c r="I50" s="3">
        <v>9.2763505199023104</v>
      </c>
      <c r="J50" s="3">
        <v>1.6033885367308194</v>
      </c>
      <c r="K50" s="3">
        <v>7.4103933272741889E-5</v>
      </c>
      <c r="L50" s="3">
        <v>1.2808635991197018E-5</v>
      </c>
      <c r="M50" s="2">
        <v>1300</v>
      </c>
      <c r="N50" s="3" t="s">
        <v>56</v>
      </c>
      <c r="O50" s="3" t="s">
        <v>50</v>
      </c>
      <c r="P50" s="3" t="s">
        <v>51</v>
      </c>
      <c r="Q50" s="3">
        <v>175.87183860499999</v>
      </c>
      <c r="R50" s="3" t="s">
        <v>52</v>
      </c>
      <c r="S50" s="3" t="s">
        <v>51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8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>
        <v>2.0169742946526923</v>
      </c>
      <c r="AS50" s="3">
        <v>3.2328228396123045E-2</v>
      </c>
    </row>
    <row r="51" spans="1:45" x14ac:dyDescent="0.25">
      <c r="A51" s="2">
        <v>50</v>
      </c>
      <c r="B51" s="3" t="s">
        <v>57</v>
      </c>
      <c r="C51" s="3" t="s">
        <v>46</v>
      </c>
      <c r="D51" s="3" t="s">
        <v>47</v>
      </c>
      <c r="E51" s="3" t="s">
        <v>48</v>
      </c>
      <c r="F51" s="3">
        <v>0.59</v>
      </c>
      <c r="G51" s="3">
        <v>0.64</v>
      </c>
      <c r="H51" s="3">
        <v>0.176977836499118</v>
      </c>
      <c r="I51" s="3">
        <v>9.2763505199023104</v>
      </c>
      <c r="J51" s="3">
        <v>1.6033885367308194</v>
      </c>
      <c r="K51" s="3">
        <v>1.6417084456197792</v>
      </c>
      <c r="L51" s="3">
        <v>0.28376423429810699</v>
      </c>
      <c r="M51" s="2">
        <v>1300</v>
      </c>
      <c r="N51" s="3" t="s">
        <v>56</v>
      </c>
      <c r="O51" s="3" t="s">
        <v>50</v>
      </c>
      <c r="P51" s="3" t="s">
        <v>51</v>
      </c>
      <c r="Q51" s="3">
        <v>175.87183860499999</v>
      </c>
      <c r="R51" s="3" t="s">
        <v>52</v>
      </c>
      <c r="S51" s="3" t="s">
        <v>51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8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>
        <v>109.62657541059009</v>
      </c>
      <c r="AS51" s="3">
        <v>716.20389425891415</v>
      </c>
    </row>
    <row r="52" spans="1:45" x14ac:dyDescent="0.25">
      <c r="A52" s="2">
        <v>51</v>
      </c>
      <c r="B52" s="3" t="s">
        <v>57</v>
      </c>
      <c r="C52" s="3" t="s">
        <v>46</v>
      </c>
      <c r="D52" s="3" t="s">
        <v>47</v>
      </c>
      <c r="E52" s="3" t="s">
        <v>48</v>
      </c>
      <c r="F52" s="3">
        <v>0.59</v>
      </c>
      <c r="G52" s="3">
        <v>0.64</v>
      </c>
      <c r="H52" s="3">
        <v>0.24696419580766199</v>
      </c>
      <c r="I52" s="3">
        <v>9.2763505199023104</v>
      </c>
      <c r="J52" s="3">
        <v>1.6033885367308194</v>
      </c>
      <c r="K52" s="3">
        <v>2.2909264461776613</v>
      </c>
      <c r="L52" s="3">
        <v>0.39597956054095074</v>
      </c>
      <c r="M52" s="2">
        <v>1300</v>
      </c>
      <c r="N52" s="3" t="s">
        <v>56</v>
      </c>
      <c r="O52" s="3" t="s">
        <v>50</v>
      </c>
      <c r="P52" s="3" t="s">
        <v>51</v>
      </c>
      <c r="Q52" s="3">
        <v>175.87183860499999</v>
      </c>
      <c r="R52" s="3" t="s">
        <v>52</v>
      </c>
      <c r="S52" s="3" t="s">
        <v>51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8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>
        <v>139.92149268964315</v>
      </c>
      <c r="AS52" s="3">
        <v>999.42864190708985</v>
      </c>
    </row>
    <row r="53" spans="1:45" x14ac:dyDescent="0.25">
      <c r="A53" s="2">
        <v>52</v>
      </c>
      <c r="B53" s="3" t="s">
        <v>57</v>
      </c>
      <c r="C53" s="3" t="s">
        <v>46</v>
      </c>
      <c r="D53" s="3" t="s">
        <v>47</v>
      </c>
      <c r="E53" s="3" t="s">
        <v>48</v>
      </c>
      <c r="F53" s="3">
        <v>0.59</v>
      </c>
      <c r="G53" s="3">
        <v>0.64</v>
      </c>
      <c r="H53" s="3">
        <v>0.19381343278986901</v>
      </c>
      <c r="I53" s="3">
        <v>9.2763505199023104</v>
      </c>
      <c r="J53" s="3">
        <v>1.6033885367308194</v>
      </c>
      <c r="K53" s="3">
        <v>1.7978813380243528</v>
      </c>
      <c r="L53" s="3">
        <v>0.31075823639972511</v>
      </c>
      <c r="M53" s="2">
        <v>1300</v>
      </c>
      <c r="N53" s="3" t="s">
        <v>56</v>
      </c>
      <c r="O53" s="3" t="s">
        <v>50</v>
      </c>
      <c r="P53" s="3" t="s">
        <v>51</v>
      </c>
      <c r="Q53" s="3">
        <v>175.87183860499999</v>
      </c>
      <c r="R53" s="3" t="s">
        <v>52</v>
      </c>
      <c r="S53" s="3" t="s">
        <v>51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8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>
        <v>160.36952011987486</v>
      </c>
      <c r="AS53" s="3">
        <v>784.3351352330709</v>
      </c>
    </row>
    <row r="54" spans="1:45" x14ac:dyDescent="0.25">
      <c r="A54" s="2">
        <v>53</v>
      </c>
      <c r="B54" s="3" t="s">
        <v>57</v>
      </c>
      <c r="C54" s="3" t="s">
        <v>46</v>
      </c>
      <c r="D54" s="3" t="s">
        <v>47</v>
      </c>
      <c r="E54" s="3" t="s">
        <v>48</v>
      </c>
      <c r="F54" s="3">
        <v>0.59</v>
      </c>
      <c r="G54" s="3">
        <v>0.64</v>
      </c>
      <c r="H54" s="3">
        <v>0.536279967373544</v>
      </c>
      <c r="I54" s="3">
        <v>7.9517851832758319</v>
      </c>
      <c r="J54" s="3">
        <v>1.079017238604602</v>
      </c>
      <c r="K54" s="3">
        <v>4.2643830986485938</v>
      </c>
      <c r="L54" s="3">
        <v>0.57865532951436749</v>
      </c>
      <c r="M54" s="2">
        <v>1750</v>
      </c>
      <c r="N54" s="3" t="s">
        <v>58</v>
      </c>
      <c r="O54" s="3" t="s">
        <v>50</v>
      </c>
      <c r="P54" s="3" t="s">
        <v>51</v>
      </c>
      <c r="Q54" s="3">
        <v>175.87183860499999</v>
      </c>
      <c r="R54" s="3" t="s">
        <v>52</v>
      </c>
      <c r="S54" s="3" t="s">
        <v>51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8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>
        <v>186.83473156693276</v>
      </c>
      <c r="AS54" s="3">
        <v>2170.2480301700903</v>
      </c>
    </row>
    <row r="55" spans="1:45" x14ac:dyDescent="0.25">
      <c r="A55" s="2">
        <v>54</v>
      </c>
      <c r="B55" s="3" t="s">
        <v>57</v>
      </c>
      <c r="C55" s="3" t="s">
        <v>46</v>
      </c>
      <c r="D55" s="3" t="s">
        <v>47</v>
      </c>
      <c r="E55" s="3" t="s">
        <v>48</v>
      </c>
      <c r="F55" s="3">
        <v>0.59</v>
      </c>
      <c r="G55" s="3">
        <v>0.64</v>
      </c>
      <c r="H55" s="3">
        <v>8.1483486409436506E-2</v>
      </c>
      <c r="I55" s="3">
        <v>7.9517851832758319</v>
      </c>
      <c r="J55" s="3">
        <v>1.079017238604602</v>
      </c>
      <c r="K55" s="3">
        <v>0.64793917991221484</v>
      </c>
      <c r="L55" s="3">
        <v>8.7922086497385796E-2</v>
      </c>
      <c r="M55" s="2">
        <v>1450</v>
      </c>
      <c r="N55" s="3" t="s">
        <v>59</v>
      </c>
      <c r="O55" s="3" t="s">
        <v>50</v>
      </c>
      <c r="P55" s="3" t="s">
        <v>51</v>
      </c>
      <c r="Q55" s="3">
        <v>175.87183860499999</v>
      </c>
      <c r="R55" s="3" t="s">
        <v>52</v>
      </c>
      <c r="S55" s="3" t="s">
        <v>51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8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>
        <v>113.21488918292222</v>
      </c>
      <c r="AS55" s="3">
        <v>329.75197029557108</v>
      </c>
    </row>
    <row r="56" spans="1:45" x14ac:dyDescent="0.25">
      <c r="A56" s="2">
        <v>55</v>
      </c>
      <c r="B56" s="3" t="s">
        <v>57</v>
      </c>
      <c r="C56" s="3" t="s">
        <v>46</v>
      </c>
      <c r="D56" s="3" t="s">
        <v>47</v>
      </c>
      <c r="E56" s="3" t="s">
        <v>48</v>
      </c>
      <c r="F56" s="3">
        <v>0.59</v>
      </c>
      <c r="G56" s="3">
        <v>0.64</v>
      </c>
      <c r="H56" s="3">
        <v>0.27769618753006498</v>
      </c>
      <c r="I56" s="3">
        <v>9.4019674621254428</v>
      </c>
      <c r="J56" s="3">
        <v>1.6428056320798314</v>
      </c>
      <c r="K56" s="3">
        <v>2.6108905195139562</v>
      </c>
      <c r="L56" s="3">
        <v>0.45620086088148781</v>
      </c>
      <c r="M56" s="2">
        <v>1300</v>
      </c>
      <c r="N56" s="3" t="s">
        <v>56</v>
      </c>
      <c r="O56" s="3" t="s">
        <v>50</v>
      </c>
      <c r="P56" s="3" t="s">
        <v>51</v>
      </c>
      <c r="Q56" s="3">
        <v>175.87183860499999</v>
      </c>
      <c r="R56" s="3" t="s">
        <v>52</v>
      </c>
      <c r="S56" s="3" t="s">
        <v>51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8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>
        <v>144.95867218602726</v>
      </c>
      <c r="AS56" s="3">
        <v>1123.7965999820374</v>
      </c>
    </row>
    <row r="57" spans="1:45" x14ac:dyDescent="0.25">
      <c r="A57" s="2">
        <v>56</v>
      </c>
      <c r="B57" s="3" t="s">
        <v>57</v>
      </c>
      <c r="C57" s="3" t="s">
        <v>46</v>
      </c>
      <c r="D57" s="3" t="s">
        <v>47</v>
      </c>
      <c r="E57" s="3" t="s">
        <v>48</v>
      </c>
      <c r="F57" s="3">
        <v>0.59</v>
      </c>
      <c r="G57" s="3">
        <v>0.64</v>
      </c>
      <c r="H57" s="3">
        <v>0.34006726627592898</v>
      </c>
      <c r="I57" s="3">
        <v>9.4019674621254428</v>
      </c>
      <c r="J57" s="3">
        <v>1.6428056320798314</v>
      </c>
      <c r="K57" s="3">
        <v>3.1973013724602333</v>
      </c>
      <c r="L57" s="3">
        <v>0.55866442032408781</v>
      </c>
      <c r="M57" s="2">
        <v>1300</v>
      </c>
      <c r="N57" s="3" t="s">
        <v>56</v>
      </c>
      <c r="O57" s="3" t="s">
        <v>50</v>
      </c>
      <c r="P57" s="3" t="s">
        <v>51</v>
      </c>
      <c r="Q57" s="3">
        <v>175.87183860499999</v>
      </c>
      <c r="R57" s="3" t="s">
        <v>52</v>
      </c>
      <c r="S57" s="3" t="s">
        <v>51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8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>
        <v>155.05494420755932</v>
      </c>
      <c r="AS57" s="3">
        <v>1376.2034005767562</v>
      </c>
    </row>
    <row r="58" spans="1:45" x14ac:dyDescent="0.25">
      <c r="A58" s="2">
        <v>57</v>
      </c>
      <c r="B58" s="3" t="s">
        <v>57</v>
      </c>
      <c r="C58" s="3" t="s">
        <v>46</v>
      </c>
      <c r="D58" s="3" t="s">
        <v>47</v>
      </c>
      <c r="E58" s="3" t="s">
        <v>48</v>
      </c>
      <c r="F58" s="3">
        <v>0.59</v>
      </c>
      <c r="G58" s="3">
        <v>0.64</v>
      </c>
      <c r="H58" s="3">
        <v>2.1864220564537799E-2</v>
      </c>
      <c r="I58" s="3">
        <v>10.788827957176608</v>
      </c>
      <c r="J58" s="3">
        <v>2.0787869299552422</v>
      </c>
      <c r="K58" s="3">
        <v>0.23588931408856112</v>
      </c>
      <c r="L58" s="3">
        <v>4.5451055943219805E-2</v>
      </c>
      <c r="M58" s="2">
        <v>1300</v>
      </c>
      <c r="N58" s="3" t="s">
        <v>56</v>
      </c>
      <c r="O58" s="3" t="s">
        <v>50</v>
      </c>
      <c r="P58" s="3" t="s">
        <v>51</v>
      </c>
      <c r="Q58" s="3">
        <v>175.87183860499999</v>
      </c>
      <c r="R58" s="3" t="s">
        <v>52</v>
      </c>
      <c r="S58" s="3" t="s">
        <v>51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8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>
        <v>103.65516342167413</v>
      </c>
      <c r="AS58" s="3">
        <v>88.481361412370106</v>
      </c>
    </row>
    <row r="59" spans="1:45" x14ac:dyDescent="0.25">
      <c r="A59" s="2">
        <v>58</v>
      </c>
      <c r="B59" s="3" t="s">
        <v>57</v>
      </c>
      <c r="C59" s="3" t="s">
        <v>46</v>
      </c>
      <c r="D59" s="3" t="s">
        <v>47</v>
      </c>
      <c r="E59" s="3" t="s">
        <v>48</v>
      </c>
      <c r="F59" s="3">
        <v>0.59</v>
      </c>
      <c r="G59" s="3">
        <v>0.64</v>
      </c>
      <c r="H59" s="3">
        <v>0.59589923296529501</v>
      </c>
      <c r="I59" s="3">
        <v>10.788827957176608</v>
      </c>
      <c r="J59" s="3">
        <v>2.0787869299552422</v>
      </c>
      <c r="K59" s="3">
        <v>6.4290543042760708</v>
      </c>
      <c r="L59" s="3">
        <v>1.2387475370586092</v>
      </c>
      <c r="M59" s="2">
        <v>1300</v>
      </c>
      <c r="N59" s="3" t="s">
        <v>56</v>
      </c>
      <c r="O59" s="3" t="s">
        <v>50</v>
      </c>
      <c r="P59" s="3" t="s">
        <v>51</v>
      </c>
      <c r="Q59" s="3">
        <v>175.87183860499999</v>
      </c>
      <c r="R59" s="3" t="s">
        <v>52</v>
      </c>
      <c r="S59" s="3" t="s">
        <v>51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8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>
        <v>196.57665449325597</v>
      </c>
      <c r="AS59" s="3">
        <v>2411.5186380288364</v>
      </c>
    </row>
    <row r="60" spans="1:45" x14ac:dyDescent="0.25">
      <c r="A60" s="2">
        <v>59</v>
      </c>
      <c r="B60" s="3" t="s">
        <v>57</v>
      </c>
      <c r="C60" s="3" t="s">
        <v>46</v>
      </c>
      <c r="D60" s="3" t="s">
        <v>47</v>
      </c>
      <c r="E60" s="3" t="s">
        <v>48</v>
      </c>
      <c r="F60" s="3">
        <v>0.59</v>
      </c>
      <c r="G60" s="3">
        <v>0.64</v>
      </c>
      <c r="H60" s="3">
        <v>0.25983340250192799</v>
      </c>
      <c r="I60" s="3">
        <v>10.10549771998841</v>
      </c>
      <c r="J60" s="3">
        <v>1.4229258151341948</v>
      </c>
      <c r="K60" s="3">
        <v>2.625745856560064</v>
      </c>
      <c r="L60" s="3">
        <v>0.3697236560541472</v>
      </c>
      <c r="M60" s="2">
        <v>1200</v>
      </c>
      <c r="N60" s="3" t="s">
        <v>54</v>
      </c>
      <c r="O60" s="3" t="s">
        <v>50</v>
      </c>
      <c r="P60" s="3" t="s">
        <v>51</v>
      </c>
      <c r="Q60" s="3">
        <v>175.87183860499999</v>
      </c>
      <c r="R60" s="3" t="s">
        <v>52</v>
      </c>
      <c r="S60" s="3" t="s">
        <v>51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8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>
        <v>167.20684285865644</v>
      </c>
      <c r="AS60" s="3">
        <v>1051.5084736689707</v>
      </c>
    </row>
    <row r="61" spans="1:45" x14ac:dyDescent="0.25">
      <c r="A61" s="2">
        <v>60</v>
      </c>
      <c r="B61" s="3" t="s">
        <v>57</v>
      </c>
      <c r="C61" s="3" t="s">
        <v>46</v>
      </c>
      <c r="D61" s="3" t="s">
        <v>47</v>
      </c>
      <c r="E61" s="3" t="s">
        <v>48</v>
      </c>
      <c r="F61" s="3">
        <v>0.59</v>
      </c>
      <c r="G61" s="3">
        <v>0.64</v>
      </c>
      <c r="H61" s="3">
        <v>3.6832972006489897E-2</v>
      </c>
      <c r="I61" s="3">
        <v>10.10549771998841</v>
      </c>
      <c r="J61" s="3">
        <v>1.4229258151341948</v>
      </c>
      <c r="K61" s="3">
        <v>0.3722155146319806</v>
      </c>
      <c r="L61" s="3">
        <v>5.2410586716149614E-2</v>
      </c>
      <c r="M61" s="2">
        <v>1400</v>
      </c>
      <c r="N61" s="3" t="s">
        <v>60</v>
      </c>
      <c r="O61" s="3" t="s">
        <v>50</v>
      </c>
      <c r="P61" s="3" t="s">
        <v>51</v>
      </c>
      <c r="Q61" s="3">
        <v>175.87183860499999</v>
      </c>
      <c r="R61" s="3" t="s">
        <v>52</v>
      </c>
      <c r="S61" s="3" t="s">
        <v>51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8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>
        <v>51.200140310098476</v>
      </c>
      <c r="AS61" s="3">
        <v>149.05774932054311</v>
      </c>
    </row>
    <row r="62" spans="1:45" x14ac:dyDescent="0.25">
      <c r="A62" s="2">
        <v>61</v>
      </c>
      <c r="B62" s="3" t="s">
        <v>57</v>
      </c>
      <c r="C62" s="3" t="s">
        <v>46</v>
      </c>
      <c r="D62" s="3" t="s">
        <v>47</v>
      </c>
      <c r="E62" s="3" t="s">
        <v>48</v>
      </c>
      <c r="F62" s="3">
        <v>0.59</v>
      </c>
      <c r="G62" s="3">
        <v>0.64</v>
      </c>
      <c r="H62" s="3">
        <v>0.109798475744597</v>
      </c>
      <c r="I62" s="3">
        <v>10.10549771998841</v>
      </c>
      <c r="J62" s="3">
        <v>1.4229258151341948</v>
      </c>
      <c r="K62" s="3">
        <v>1.1095682462952277</v>
      </c>
      <c r="L62" s="3">
        <v>0.1562350855993728</v>
      </c>
      <c r="M62" s="2">
        <v>1410</v>
      </c>
      <c r="N62" s="3" t="s">
        <v>61</v>
      </c>
      <c r="O62" s="3" t="s">
        <v>50</v>
      </c>
      <c r="P62" s="3" t="s">
        <v>51</v>
      </c>
      <c r="Q62" s="3">
        <v>175.87183860499999</v>
      </c>
      <c r="R62" s="3" t="s">
        <v>52</v>
      </c>
      <c r="S62" s="3" t="s">
        <v>51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8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>
        <v>84.946054597060012</v>
      </c>
      <c r="AS62" s="3">
        <v>444.33866673675385</v>
      </c>
    </row>
    <row r="63" spans="1:45" x14ac:dyDescent="0.25">
      <c r="A63" s="2">
        <v>62</v>
      </c>
      <c r="B63" s="3" t="s">
        <v>57</v>
      </c>
      <c r="C63" s="3" t="s">
        <v>46</v>
      </c>
      <c r="D63" s="3" t="s">
        <v>47</v>
      </c>
      <c r="E63" s="3" t="s">
        <v>48</v>
      </c>
      <c r="F63" s="3">
        <v>0.59</v>
      </c>
      <c r="G63" s="3">
        <v>0.64</v>
      </c>
      <c r="H63" s="3">
        <v>0.133698831825526</v>
      </c>
      <c r="I63" s="3">
        <v>10.10549771998841</v>
      </c>
      <c r="J63" s="3">
        <v>1.4229258151341948</v>
      </c>
      <c r="K63" s="3">
        <v>1.3510932401779669</v>
      </c>
      <c r="L63" s="3">
        <v>0.1902435192578262</v>
      </c>
      <c r="M63" s="2">
        <v>1210</v>
      </c>
      <c r="N63" s="3" t="s">
        <v>55</v>
      </c>
      <c r="O63" s="3" t="s">
        <v>50</v>
      </c>
      <c r="P63" s="3" t="s">
        <v>51</v>
      </c>
      <c r="Q63" s="3">
        <v>175.87183860499999</v>
      </c>
      <c r="R63" s="3" t="s">
        <v>52</v>
      </c>
      <c r="S63" s="3" t="s">
        <v>51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8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>
        <v>110.87102868864793</v>
      </c>
      <c r="AS63" s="3">
        <v>541.05997624050656</v>
      </c>
    </row>
    <row r="64" spans="1:45" x14ac:dyDescent="0.25">
      <c r="A64" s="2">
        <v>63</v>
      </c>
      <c r="B64" s="3" t="s">
        <v>57</v>
      </c>
      <c r="C64" s="3" t="s">
        <v>46</v>
      </c>
      <c r="D64" s="3" t="s">
        <v>47</v>
      </c>
      <c r="E64" s="3" t="s">
        <v>48</v>
      </c>
      <c r="F64" s="3">
        <v>0.59</v>
      </c>
      <c r="G64" s="3">
        <v>0.64</v>
      </c>
      <c r="H64" s="3">
        <v>7.6664394900208793E-2</v>
      </c>
      <c r="I64" s="3">
        <v>10.10549771998841</v>
      </c>
      <c r="J64" s="3">
        <v>1.4229258151341948</v>
      </c>
      <c r="K64" s="3">
        <v>0.77473186786835102</v>
      </c>
      <c r="L64" s="3">
        <v>0.1090877466051494</v>
      </c>
      <c r="M64" s="2">
        <v>1430</v>
      </c>
      <c r="N64" s="3" t="s">
        <v>62</v>
      </c>
      <c r="O64" s="3" t="s">
        <v>50</v>
      </c>
      <c r="P64" s="3" t="s">
        <v>51</v>
      </c>
      <c r="Q64" s="3">
        <v>175.87183860499999</v>
      </c>
      <c r="R64" s="3" t="s">
        <v>52</v>
      </c>
      <c r="S64" s="3" t="s">
        <v>51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8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>
        <v>70.498796752337483</v>
      </c>
      <c r="AS64" s="3">
        <v>310.24979887131991</v>
      </c>
    </row>
    <row r="65" spans="1:45" x14ac:dyDescent="0.25">
      <c r="A65" s="2">
        <v>64</v>
      </c>
      <c r="B65" s="3" t="s">
        <v>57</v>
      </c>
      <c r="C65" s="3" t="s">
        <v>46</v>
      </c>
      <c r="D65" s="3" t="s">
        <v>47</v>
      </c>
      <c r="E65" s="3" t="s">
        <v>48</v>
      </c>
      <c r="F65" s="3">
        <v>0.59</v>
      </c>
      <c r="G65" s="3">
        <v>0.64</v>
      </c>
      <c r="H65" s="3">
        <v>9.3537678121771999E-4</v>
      </c>
      <c r="I65" s="3">
        <v>10.10549771998841</v>
      </c>
      <c r="J65" s="3">
        <v>1.4229258151341948</v>
      </c>
      <c r="K65" s="3">
        <v>9.4524479299257676E-3</v>
      </c>
      <c r="L65" s="3">
        <v>1.3309717688718237E-3</v>
      </c>
      <c r="M65" s="2">
        <v>1210</v>
      </c>
      <c r="N65" s="3" t="s">
        <v>55</v>
      </c>
      <c r="O65" s="3" t="s">
        <v>50</v>
      </c>
      <c r="P65" s="3" t="s">
        <v>51</v>
      </c>
      <c r="Q65" s="3">
        <v>175.87183860499999</v>
      </c>
      <c r="R65" s="3" t="s">
        <v>52</v>
      </c>
      <c r="S65" s="3" t="s">
        <v>51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8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>
        <v>27.226335664031627</v>
      </c>
      <c r="AS65" s="3">
        <v>3.7853355344347692</v>
      </c>
    </row>
    <row r="66" spans="1:45" x14ac:dyDescent="0.25">
      <c r="A66" s="2">
        <v>65</v>
      </c>
      <c r="B66" s="3" t="s">
        <v>45</v>
      </c>
      <c r="C66" s="3" t="s">
        <v>46</v>
      </c>
      <c r="D66" s="3" t="s">
        <v>47</v>
      </c>
      <c r="E66" s="3" t="s">
        <v>48</v>
      </c>
      <c r="F66" s="3">
        <v>0.59</v>
      </c>
      <c r="G66" s="3">
        <v>0.64</v>
      </c>
      <c r="H66" s="3">
        <v>0.53984310585750905</v>
      </c>
      <c r="I66" s="3">
        <v>6.1040902780868445</v>
      </c>
      <c r="J66" s="3">
        <v>0.83243253844505172</v>
      </c>
      <c r="K66" s="3">
        <v>3.2952510541570281</v>
      </c>
      <c r="L66" s="3">
        <v>0.44938296697102703</v>
      </c>
      <c r="M66" s="2">
        <v>4200</v>
      </c>
      <c r="N66" s="3" t="s">
        <v>63</v>
      </c>
      <c r="O66" s="3" t="s">
        <v>50</v>
      </c>
      <c r="P66" s="3" t="s">
        <v>51</v>
      </c>
      <c r="Q66" s="3">
        <v>175.87183860499999</v>
      </c>
      <c r="R66" s="3" t="s">
        <v>52</v>
      </c>
      <c r="S66" s="3" t="s">
        <v>51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8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>
        <v>187.40143569478215</v>
      </c>
      <c r="AS66" s="3">
        <v>2184.6675400278218</v>
      </c>
    </row>
    <row r="67" spans="1:45" x14ac:dyDescent="0.25">
      <c r="A67" s="2">
        <v>66</v>
      </c>
      <c r="B67" s="3" t="s">
        <v>57</v>
      </c>
      <c r="C67" s="3" t="s">
        <v>46</v>
      </c>
      <c r="D67" s="3" t="s">
        <v>47</v>
      </c>
      <c r="E67" s="3" t="s">
        <v>48</v>
      </c>
      <c r="F67" s="3">
        <v>0.59</v>
      </c>
      <c r="G67" s="3">
        <v>0.64</v>
      </c>
      <c r="H67" s="3">
        <v>6.6396164570549698E-2</v>
      </c>
      <c r="I67" s="3">
        <v>10.118892043156764</v>
      </c>
      <c r="J67" s="3">
        <v>1.7764054915106247</v>
      </c>
      <c r="K67" s="3">
        <v>0.67185562136906241</v>
      </c>
      <c r="L67" s="3">
        <v>0.11794651135836766</v>
      </c>
      <c r="M67" s="2">
        <v>1300</v>
      </c>
      <c r="N67" s="3" t="s">
        <v>56</v>
      </c>
      <c r="O67" s="3" t="s">
        <v>50</v>
      </c>
      <c r="P67" s="3" t="s">
        <v>51</v>
      </c>
      <c r="Q67" s="3">
        <v>175.87183860499999</v>
      </c>
      <c r="R67" s="3" t="s">
        <v>52</v>
      </c>
      <c r="S67" s="3" t="s">
        <v>51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8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>
        <v>79.030485724509475</v>
      </c>
      <c r="AS67" s="3">
        <v>268.69574501505656</v>
      </c>
    </row>
    <row r="68" spans="1:45" x14ac:dyDescent="0.25">
      <c r="A68" s="2">
        <v>67</v>
      </c>
      <c r="B68" s="3" t="s">
        <v>57</v>
      </c>
      <c r="C68" s="3" t="s">
        <v>46</v>
      </c>
      <c r="D68" s="3" t="s">
        <v>47</v>
      </c>
      <c r="E68" s="3" t="s">
        <v>48</v>
      </c>
      <c r="F68" s="3">
        <v>0.59</v>
      </c>
      <c r="G68" s="3">
        <v>0.64</v>
      </c>
      <c r="H68" s="3">
        <v>7.1105652839328695E-2</v>
      </c>
      <c r="I68" s="3">
        <v>10.118892043156764</v>
      </c>
      <c r="J68" s="3">
        <v>1.7764054915106247</v>
      </c>
      <c r="K68" s="3">
        <v>0.71951042473935034</v>
      </c>
      <c r="L68" s="3">
        <v>0.12631247218123154</v>
      </c>
      <c r="M68" s="2">
        <v>1300</v>
      </c>
      <c r="N68" s="3" t="s">
        <v>56</v>
      </c>
      <c r="O68" s="3" t="s">
        <v>50</v>
      </c>
      <c r="P68" s="3" t="s">
        <v>51</v>
      </c>
      <c r="Q68" s="3">
        <v>175.87183860499999</v>
      </c>
      <c r="R68" s="3" t="s">
        <v>52</v>
      </c>
      <c r="S68" s="3" t="s">
        <v>51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8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>
        <v>76.246113790706843</v>
      </c>
      <c r="AS68" s="3">
        <v>287.75436786178216</v>
      </c>
    </row>
    <row r="69" spans="1:45" x14ac:dyDescent="0.25">
      <c r="A69" s="2">
        <v>68</v>
      </c>
      <c r="B69" s="3" t="s">
        <v>57</v>
      </c>
      <c r="C69" s="3" t="s">
        <v>46</v>
      </c>
      <c r="D69" s="3" t="s">
        <v>47</v>
      </c>
      <c r="E69" s="3" t="s">
        <v>48</v>
      </c>
      <c r="F69" s="3">
        <v>0.59</v>
      </c>
      <c r="G69" s="3">
        <v>0.64</v>
      </c>
      <c r="H69" s="3">
        <v>0.247268661293987</v>
      </c>
      <c r="I69" s="3">
        <v>10.118892043156764</v>
      </c>
      <c r="J69" s="3">
        <v>1.7764054915106247</v>
      </c>
      <c r="K69" s="3">
        <v>2.5020848892897498</v>
      </c>
      <c r="L69" s="3">
        <v>0.43924940780111915</v>
      </c>
      <c r="M69" s="2">
        <v>1300</v>
      </c>
      <c r="N69" s="3" t="s">
        <v>56</v>
      </c>
      <c r="O69" s="3" t="s">
        <v>50</v>
      </c>
      <c r="P69" s="3" t="s">
        <v>51</v>
      </c>
      <c r="Q69" s="3">
        <v>175.87183860499999</v>
      </c>
      <c r="R69" s="3" t="s">
        <v>52</v>
      </c>
      <c r="S69" s="3" t="s">
        <v>51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8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>
        <v>128.44272159118887</v>
      </c>
      <c r="AS69" s="3">
        <v>1000.6607700158215</v>
      </c>
    </row>
    <row r="70" spans="1:45" x14ac:dyDescent="0.25">
      <c r="A70" s="2">
        <v>69</v>
      </c>
      <c r="B70" s="3" t="s">
        <v>57</v>
      </c>
      <c r="C70" s="3" t="s">
        <v>46</v>
      </c>
      <c r="D70" s="3" t="s">
        <v>47</v>
      </c>
      <c r="E70" s="3" t="s">
        <v>48</v>
      </c>
      <c r="F70" s="3">
        <v>0.59</v>
      </c>
      <c r="G70" s="3">
        <v>0.64</v>
      </c>
      <c r="H70" s="3">
        <v>3.0215723243569501E-2</v>
      </c>
      <c r="I70" s="3">
        <v>10.118892043156764</v>
      </c>
      <c r="J70" s="3">
        <v>1.7764054915106247</v>
      </c>
      <c r="K70" s="3">
        <v>0.30574964150758233</v>
      </c>
      <c r="L70" s="3">
        <v>5.3675376699842084E-2</v>
      </c>
      <c r="M70" s="2">
        <v>1300</v>
      </c>
      <c r="N70" s="3" t="s">
        <v>56</v>
      </c>
      <c r="O70" s="3" t="s">
        <v>50</v>
      </c>
      <c r="P70" s="3" t="s">
        <v>51</v>
      </c>
      <c r="Q70" s="3">
        <v>175.87183860499999</v>
      </c>
      <c r="R70" s="3" t="s">
        <v>52</v>
      </c>
      <c r="S70" s="3" t="s">
        <v>51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8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>
        <v>87.159307918193747</v>
      </c>
      <c r="AS70" s="3">
        <v>122.27869366570033</v>
      </c>
    </row>
    <row r="71" spans="1:45" x14ac:dyDescent="0.25">
      <c r="A71" s="2">
        <v>70</v>
      </c>
      <c r="B71" s="3" t="s">
        <v>57</v>
      </c>
      <c r="C71" s="3" t="s">
        <v>46</v>
      </c>
      <c r="D71" s="3" t="s">
        <v>47</v>
      </c>
      <c r="E71" s="3" t="s">
        <v>48</v>
      </c>
      <c r="F71" s="3">
        <v>0.59</v>
      </c>
      <c r="G71" s="3">
        <v>0.64</v>
      </c>
      <c r="H71" s="3">
        <v>1.5787462080023601E-2</v>
      </c>
      <c r="I71" s="3">
        <v>11.878709980238446</v>
      </c>
      <c r="J71" s="3">
        <v>2.0781284775914268</v>
      </c>
      <c r="K71" s="3">
        <v>0.18753468337261237</v>
      </c>
      <c r="L71" s="3">
        <v>3.2808374537391827E-2</v>
      </c>
      <c r="M71" s="2">
        <v>1300</v>
      </c>
      <c r="N71" s="3" t="s">
        <v>56</v>
      </c>
      <c r="O71" s="3" t="s">
        <v>50</v>
      </c>
      <c r="P71" s="3" t="s">
        <v>51</v>
      </c>
      <c r="Q71" s="3">
        <v>175.87183860499999</v>
      </c>
      <c r="R71" s="3" t="s">
        <v>52</v>
      </c>
      <c r="S71" s="3" t="s">
        <v>51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8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>
        <v>38.121289005494177</v>
      </c>
      <c r="AS71" s="3">
        <v>63.889592311939985</v>
      </c>
    </row>
    <row r="72" spans="1:45" x14ac:dyDescent="0.25">
      <c r="A72" s="2">
        <v>71</v>
      </c>
      <c r="B72" s="3" t="s">
        <v>57</v>
      </c>
      <c r="C72" s="3" t="s">
        <v>46</v>
      </c>
      <c r="D72" s="3" t="s">
        <v>47</v>
      </c>
      <c r="E72" s="3" t="s">
        <v>48</v>
      </c>
      <c r="F72" s="3">
        <v>0.59</v>
      </c>
      <c r="G72" s="3">
        <v>0.64</v>
      </c>
      <c r="H72" s="3">
        <v>5.7341061480422099E-4</v>
      </c>
      <c r="I72" s="3">
        <v>11.878709980238446</v>
      </c>
      <c r="J72" s="3">
        <v>2.0781284775914268</v>
      </c>
      <c r="K72" s="3">
        <v>6.8113783928495627E-3</v>
      </c>
      <c r="L72" s="3">
        <v>1.1916209279778599E-3</v>
      </c>
      <c r="M72" s="2">
        <v>1450</v>
      </c>
      <c r="N72" s="3" t="s">
        <v>59</v>
      </c>
      <c r="O72" s="3" t="s">
        <v>50</v>
      </c>
      <c r="P72" s="3" t="s">
        <v>51</v>
      </c>
      <c r="Q72" s="3">
        <v>175.87183860499999</v>
      </c>
      <c r="R72" s="3" t="s">
        <v>52</v>
      </c>
      <c r="S72" s="3" t="s">
        <v>51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8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>
        <v>6.5766404231468778</v>
      </c>
      <c r="AS72" s="3">
        <v>2.320510429192796</v>
      </c>
    </row>
    <row r="73" spans="1:45" x14ac:dyDescent="0.25">
      <c r="A73" s="2">
        <v>72</v>
      </c>
      <c r="B73" s="3" t="s">
        <v>57</v>
      </c>
      <c r="C73" s="3" t="s">
        <v>46</v>
      </c>
      <c r="D73" s="3" t="s">
        <v>47</v>
      </c>
      <c r="E73" s="3" t="s">
        <v>48</v>
      </c>
      <c r="F73" s="3">
        <v>0.59</v>
      </c>
      <c r="G73" s="3">
        <v>0.64</v>
      </c>
      <c r="H73" s="3">
        <v>2.6779678258899701E-2</v>
      </c>
      <c r="I73" s="3">
        <v>11.878709980238446</v>
      </c>
      <c r="J73" s="3">
        <v>2.0781284775914268</v>
      </c>
      <c r="K73" s="3">
        <v>0.3181080314015664</v>
      </c>
      <c r="L73" s="3">
        <v>5.5651612010555469E-2</v>
      </c>
      <c r="M73" s="2">
        <v>1300</v>
      </c>
      <c r="N73" s="3" t="s">
        <v>56</v>
      </c>
      <c r="O73" s="3" t="s">
        <v>50</v>
      </c>
      <c r="P73" s="3" t="s">
        <v>51</v>
      </c>
      <c r="Q73" s="3">
        <v>175.87183860499999</v>
      </c>
      <c r="R73" s="3" t="s">
        <v>52</v>
      </c>
      <c r="S73" s="3" t="s">
        <v>51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8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>
        <v>74.802533710278198</v>
      </c>
      <c r="AS73" s="3">
        <v>108.37351295183373</v>
      </c>
    </row>
    <row r="74" spans="1:45" x14ac:dyDescent="0.25">
      <c r="A74" s="2">
        <v>73</v>
      </c>
      <c r="B74" s="3" t="s">
        <v>57</v>
      </c>
      <c r="C74" s="3" t="s">
        <v>46</v>
      </c>
      <c r="D74" s="3" t="s">
        <v>47</v>
      </c>
      <c r="E74" s="3" t="s">
        <v>48</v>
      </c>
      <c r="F74" s="3">
        <v>0.59</v>
      </c>
      <c r="G74" s="3">
        <v>0.64</v>
      </c>
      <c r="H74" s="3">
        <v>2.1692237550885998E-3</v>
      </c>
      <c r="I74" s="3">
        <v>9.8738789786154122</v>
      </c>
      <c r="J74" s="3">
        <v>1.4111544705928387</v>
      </c>
      <c r="K74" s="3">
        <v>2.1418652835282513E-2</v>
      </c>
      <c r="L74" s="3">
        <v>3.0611097997094625E-3</v>
      </c>
      <c r="M74" s="2">
        <v>1400</v>
      </c>
      <c r="N74" s="3" t="s">
        <v>60</v>
      </c>
      <c r="O74" s="3" t="s">
        <v>50</v>
      </c>
      <c r="P74" s="3" t="s">
        <v>51</v>
      </c>
      <c r="Q74" s="3">
        <v>175.87183860499999</v>
      </c>
      <c r="R74" s="3" t="s">
        <v>52</v>
      </c>
      <c r="S74" s="3" t="s">
        <v>51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8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>
        <v>100.39127479489022</v>
      </c>
      <c r="AS74" s="3">
        <v>8.7785370849029363</v>
      </c>
    </row>
    <row r="75" spans="1:45" x14ac:dyDescent="0.25">
      <c r="A75" s="2">
        <v>74</v>
      </c>
      <c r="B75" s="3" t="s">
        <v>57</v>
      </c>
      <c r="C75" s="3" t="s">
        <v>46</v>
      </c>
      <c r="D75" s="3" t="s">
        <v>47</v>
      </c>
      <c r="E75" s="3" t="s">
        <v>48</v>
      </c>
      <c r="F75" s="3">
        <v>0.59</v>
      </c>
      <c r="G75" s="3">
        <v>0.64</v>
      </c>
      <c r="H75" s="3">
        <v>4.3729419648607798E-2</v>
      </c>
      <c r="I75" s="3">
        <v>9.8738789786154122</v>
      </c>
      <c r="J75" s="3">
        <v>1.4111544705928387</v>
      </c>
      <c r="K75" s="3">
        <v>0.43177899741544029</v>
      </c>
      <c r="L75" s="3">
        <v>6.1708966033563219E-2</v>
      </c>
      <c r="M75" s="2">
        <v>1410</v>
      </c>
      <c r="N75" s="3" t="s">
        <v>61</v>
      </c>
      <c r="O75" s="3" t="s">
        <v>50</v>
      </c>
      <c r="P75" s="3" t="s">
        <v>51</v>
      </c>
      <c r="Q75" s="3">
        <v>175.87183860499999</v>
      </c>
      <c r="R75" s="3" t="s">
        <v>52</v>
      </c>
      <c r="S75" s="3" t="s">
        <v>51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8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>
        <v>56.469926476583126</v>
      </c>
      <c r="AS75" s="3">
        <v>176.96668275279308</v>
      </c>
    </row>
    <row r="76" spans="1:45" x14ac:dyDescent="0.25">
      <c r="A76" s="2">
        <v>75</v>
      </c>
      <c r="B76" s="3" t="s">
        <v>57</v>
      </c>
      <c r="C76" s="3" t="s">
        <v>46</v>
      </c>
      <c r="D76" s="3" t="s">
        <v>47</v>
      </c>
      <c r="E76" s="3" t="s">
        <v>48</v>
      </c>
      <c r="F76" s="3">
        <v>0.59</v>
      </c>
      <c r="G76" s="3">
        <v>0.64</v>
      </c>
      <c r="H76" s="3">
        <v>7.7794514492868297E-2</v>
      </c>
      <c r="I76" s="3">
        <v>9.8738789786154122</v>
      </c>
      <c r="J76" s="3">
        <v>1.4111544705928387</v>
      </c>
      <c r="K76" s="3">
        <v>0.76813362130272433</v>
      </c>
      <c r="L76" s="3">
        <v>0.10978007691421048</v>
      </c>
      <c r="M76" s="2">
        <v>1430</v>
      </c>
      <c r="N76" s="3" t="s">
        <v>62</v>
      </c>
      <c r="O76" s="3" t="s">
        <v>50</v>
      </c>
      <c r="P76" s="3" t="s">
        <v>51</v>
      </c>
      <c r="Q76" s="3">
        <v>175.87183860499999</v>
      </c>
      <c r="R76" s="3" t="s">
        <v>52</v>
      </c>
      <c r="S76" s="3" t="s">
        <v>51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8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>
        <v>82.548136427837221</v>
      </c>
      <c r="AS76" s="3">
        <v>314.82323060295403</v>
      </c>
    </row>
    <row r="77" spans="1:45" x14ac:dyDescent="0.25">
      <c r="A77" s="2">
        <v>76</v>
      </c>
      <c r="B77" s="3" t="s">
        <v>57</v>
      </c>
      <c r="C77" s="3" t="s">
        <v>46</v>
      </c>
      <c r="D77" s="3" t="s">
        <v>47</v>
      </c>
      <c r="E77" s="3" t="s">
        <v>48</v>
      </c>
      <c r="F77" s="3">
        <v>0.59</v>
      </c>
      <c r="G77" s="3">
        <v>0.64</v>
      </c>
      <c r="H77" s="3">
        <v>4.8535658977551903E-2</v>
      </c>
      <c r="I77" s="3">
        <v>9.8738789786154122</v>
      </c>
      <c r="J77" s="3">
        <v>1.4111544705928387</v>
      </c>
      <c r="K77" s="3">
        <v>0.47923522289169612</v>
      </c>
      <c r="L77" s="3">
        <v>6.8491312149341815E-2</v>
      </c>
      <c r="M77" s="2">
        <v>1300</v>
      </c>
      <c r="N77" s="3" t="s">
        <v>56</v>
      </c>
      <c r="O77" s="3" t="s">
        <v>50</v>
      </c>
      <c r="P77" s="3" t="s">
        <v>51</v>
      </c>
      <c r="Q77" s="3">
        <v>175.87183860499999</v>
      </c>
      <c r="R77" s="3" t="s">
        <v>52</v>
      </c>
      <c r="S77" s="3" t="s">
        <v>51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8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>
        <v>63.160780407830416</v>
      </c>
      <c r="AS77" s="3">
        <v>196.41684324872196</v>
      </c>
    </row>
    <row r="78" spans="1:45" x14ac:dyDescent="0.25">
      <c r="A78" s="2">
        <v>77</v>
      </c>
      <c r="B78" s="3" t="s">
        <v>57</v>
      </c>
      <c r="C78" s="3" t="s">
        <v>46</v>
      </c>
      <c r="D78" s="3" t="s">
        <v>47</v>
      </c>
      <c r="E78" s="3" t="s">
        <v>48</v>
      </c>
      <c r="F78" s="3">
        <v>0.59</v>
      </c>
      <c r="G78" s="3">
        <v>0.64</v>
      </c>
      <c r="H78" s="3">
        <v>6.3013647054322594E-2</v>
      </c>
      <c r="I78" s="3">
        <v>9.8738789786154122</v>
      </c>
      <c r="J78" s="3">
        <v>1.4111544705928387</v>
      </c>
      <c r="K78" s="3">
        <v>0.62218912501556689</v>
      </c>
      <c r="L78" s="3">
        <v>8.8921989749066593E-2</v>
      </c>
      <c r="M78" s="2">
        <v>1300</v>
      </c>
      <c r="N78" s="3" t="s">
        <v>56</v>
      </c>
      <c r="O78" s="3" t="s">
        <v>50</v>
      </c>
      <c r="P78" s="3" t="s">
        <v>51</v>
      </c>
      <c r="Q78" s="3">
        <v>175.87183860499999</v>
      </c>
      <c r="R78" s="3" t="s">
        <v>52</v>
      </c>
      <c r="S78" s="3" t="s">
        <v>51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8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>
        <v>72.950850907093724</v>
      </c>
      <c r="AS78" s="3">
        <v>255.00718228063241</v>
      </c>
    </row>
    <row r="79" spans="1:45" x14ac:dyDescent="0.25">
      <c r="A79" s="2">
        <v>78</v>
      </c>
      <c r="B79" s="3" t="s">
        <v>57</v>
      </c>
      <c r="C79" s="3" t="s">
        <v>46</v>
      </c>
      <c r="D79" s="3" t="s">
        <v>47</v>
      </c>
      <c r="E79" s="3" t="s">
        <v>48</v>
      </c>
      <c r="F79" s="3">
        <v>0.59</v>
      </c>
      <c r="G79" s="3">
        <v>0.64</v>
      </c>
      <c r="H79" s="3">
        <v>0.12749138667955501</v>
      </c>
      <c r="I79" s="3">
        <v>10.794972646430944</v>
      </c>
      <c r="J79" s="3">
        <v>2.0799086134073907</v>
      </c>
      <c r="K79" s="3">
        <v>1.3762660318613467</v>
      </c>
      <c r="L79" s="3">
        <v>0.26517043329005874</v>
      </c>
      <c r="M79" s="2">
        <v>1300</v>
      </c>
      <c r="N79" s="3" t="s">
        <v>56</v>
      </c>
      <c r="O79" s="3" t="s">
        <v>50</v>
      </c>
      <c r="P79" s="3" t="s">
        <v>51</v>
      </c>
      <c r="Q79" s="3">
        <v>175.87183860499999</v>
      </c>
      <c r="R79" s="3" t="s">
        <v>52</v>
      </c>
      <c r="S79" s="3" t="s">
        <v>51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8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>
        <v>120.66664119626094</v>
      </c>
      <c r="AS79" s="3">
        <v>515.93933698483715</v>
      </c>
    </row>
    <row r="80" spans="1:45" x14ac:dyDescent="0.25">
      <c r="A80" s="2">
        <v>79</v>
      </c>
      <c r="B80" s="3" t="s">
        <v>57</v>
      </c>
      <c r="C80" s="3" t="s">
        <v>46</v>
      </c>
      <c r="D80" s="3" t="s">
        <v>47</v>
      </c>
      <c r="E80" s="3" t="s">
        <v>48</v>
      </c>
      <c r="F80" s="3">
        <v>0.59</v>
      </c>
      <c r="G80" s="3">
        <v>0.64</v>
      </c>
      <c r="H80" s="3">
        <v>0.25552343548886503</v>
      </c>
      <c r="I80" s="3">
        <v>10.964294763689333</v>
      </c>
      <c r="J80" s="3">
        <v>1.4447510236861854</v>
      </c>
      <c r="K80" s="3">
        <v>2.8016342657304718</v>
      </c>
      <c r="L80" s="3">
        <v>0.3691677449983487</v>
      </c>
      <c r="M80" s="2">
        <v>1400</v>
      </c>
      <c r="N80" s="3" t="s">
        <v>60</v>
      </c>
      <c r="O80" s="3" t="s">
        <v>50</v>
      </c>
      <c r="P80" s="3" t="s">
        <v>51</v>
      </c>
      <c r="Q80" s="3">
        <v>175.87183860499999</v>
      </c>
      <c r="R80" s="3" t="s">
        <v>52</v>
      </c>
      <c r="S80" s="3" t="s">
        <v>51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8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>
        <v>167.93842723450419</v>
      </c>
      <c r="AS80" s="3">
        <v>1034.0666559818258</v>
      </c>
    </row>
    <row r="81" spans="1:45" x14ac:dyDescent="0.25">
      <c r="A81" s="2">
        <v>80</v>
      </c>
      <c r="B81" s="3" t="s">
        <v>57</v>
      </c>
      <c r="C81" s="3" t="s">
        <v>46</v>
      </c>
      <c r="D81" s="3" t="s">
        <v>47</v>
      </c>
      <c r="E81" s="3" t="s">
        <v>48</v>
      </c>
      <c r="F81" s="3">
        <v>0.59</v>
      </c>
      <c r="G81" s="3">
        <v>0.64</v>
      </c>
      <c r="H81" s="3">
        <v>0.15560503800578401</v>
      </c>
      <c r="I81" s="3">
        <v>10.964294763689333</v>
      </c>
      <c r="J81" s="3">
        <v>1.4447510236861854</v>
      </c>
      <c r="K81" s="3">
        <v>1.7060995034104973</v>
      </c>
      <c r="L81" s="3">
        <v>0.22481053794958422</v>
      </c>
      <c r="M81" s="2">
        <v>1410</v>
      </c>
      <c r="N81" s="3" t="s">
        <v>61</v>
      </c>
      <c r="O81" s="3" t="s">
        <v>50</v>
      </c>
      <c r="P81" s="3" t="s">
        <v>51</v>
      </c>
      <c r="Q81" s="3">
        <v>175.87183860499999</v>
      </c>
      <c r="R81" s="3" t="s">
        <v>52</v>
      </c>
      <c r="S81" s="3" t="s">
        <v>51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8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>
        <v>104.07873467259566</v>
      </c>
      <c r="AS81" s="3">
        <v>629.71124741150379</v>
      </c>
    </row>
    <row r="82" spans="1:45" x14ac:dyDescent="0.25">
      <c r="A82" s="2">
        <v>81</v>
      </c>
      <c r="B82" s="3" t="s">
        <v>57</v>
      </c>
      <c r="C82" s="3" t="s">
        <v>46</v>
      </c>
      <c r="D82" s="3" t="s">
        <v>47</v>
      </c>
      <c r="E82" s="3" t="s">
        <v>48</v>
      </c>
      <c r="F82" s="3">
        <v>0.59</v>
      </c>
      <c r="G82" s="3">
        <v>0.64</v>
      </c>
      <c r="H82" s="3">
        <v>3.0769009784851402E-3</v>
      </c>
      <c r="I82" s="3">
        <v>10.964294763689333</v>
      </c>
      <c r="J82" s="3">
        <v>1.4447510236861854</v>
      </c>
      <c r="K82" s="3">
        <v>3.373604928679521E-2</v>
      </c>
      <c r="L82" s="3">
        <v>4.4453558384474319E-3</v>
      </c>
      <c r="M82" s="2">
        <v>1450</v>
      </c>
      <c r="N82" s="3" t="s">
        <v>59</v>
      </c>
      <c r="O82" s="3" t="s">
        <v>50</v>
      </c>
      <c r="P82" s="3" t="s">
        <v>51</v>
      </c>
      <c r="Q82" s="3">
        <v>175.87183860499999</v>
      </c>
      <c r="R82" s="3" t="s">
        <v>52</v>
      </c>
      <c r="S82" s="3" t="s">
        <v>51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8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>
        <v>52.302811004472254</v>
      </c>
      <c r="AS82" s="3">
        <v>12.451776485871445</v>
      </c>
    </row>
    <row r="83" spans="1:45" x14ac:dyDescent="0.25">
      <c r="A83" s="2">
        <v>82</v>
      </c>
      <c r="B83" s="3" t="s">
        <v>57</v>
      </c>
      <c r="C83" s="3" t="s">
        <v>46</v>
      </c>
      <c r="D83" s="3" t="s">
        <v>47</v>
      </c>
      <c r="E83" s="3" t="s">
        <v>48</v>
      </c>
      <c r="F83" s="3">
        <v>0.59</v>
      </c>
      <c r="G83" s="3">
        <v>0.64</v>
      </c>
      <c r="H83" s="3">
        <v>2.17181874649149E-3</v>
      </c>
      <c r="I83" s="3">
        <v>9.1118742840489926</v>
      </c>
      <c r="J83" s="3">
        <v>1.2979928432379311</v>
      </c>
      <c r="K83" s="3">
        <v>1.9789339385771324E-2</v>
      </c>
      <c r="L83" s="3">
        <v>2.8190051897559287E-3</v>
      </c>
      <c r="M83" s="2">
        <v>1400</v>
      </c>
      <c r="N83" s="3" t="s">
        <v>60</v>
      </c>
      <c r="O83" s="3" t="s">
        <v>50</v>
      </c>
      <c r="P83" s="3" t="s">
        <v>51</v>
      </c>
      <c r="Q83" s="3">
        <v>175.87183860499999</v>
      </c>
      <c r="R83" s="3" t="s">
        <v>52</v>
      </c>
      <c r="S83" s="3" t="s">
        <v>51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8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>
        <v>100.39204006677139</v>
      </c>
      <c r="AS83" s="3">
        <v>8.7890386425277889</v>
      </c>
    </row>
    <row r="84" spans="1:45" x14ac:dyDescent="0.25">
      <c r="A84" s="2">
        <v>83</v>
      </c>
      <c r="B84" s="3" t="s">
        <v>57</v>
      </c>
      <c r="C84" s="3" t="s">
        <v>46</v>
      </c>
      <c r="D84" s="3" t="s">
        <v>47</v>
      </c>
      <c r="E84" s="3" t="s">
        <v>48</v>
      </c>
      <c r="F84" s="3">
        <v>0.59</v>
      </c>
      <c r="G84" s="3">
        <v>0.64</v>
      </c>
      <c r="H84" s="3">
        <v>3.5829931283674697E-2</v>
      </c>
      <c r="I84" s="3">
        <v>9.1118742840489926</v>
      </c>
      <c r="J84" s="3">
        <v>1.2979928432379311</v>
      </c>
      <c r="K84" s="3">
        <v>0.326477829462958</v>
      </c>
      <c r="L84" s="3">
        <v>4.6506994379916615E-2</v>
      </c>
      <c r="M84" s="2">
        <v>1410</v>
      </c>
      <c r="N84" s="3" t="s">
        <v>61</v>
      </c>
      <c r="O84" s="3" t="s">
        <v>50</v>
      </c>
      <c r="P84" s="3" t="s">
        <v>51</v>
      </c>
      <c r="Q84" s="3">
        <v>175.87183860499999</v>
      </c>
      <c r="R84" s="3" t="s">
        <v>52</v>
      </c>
      <c r="S84" s="3" t="s">
        <v>51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8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>
        <v>48.730351060214048</v>
      </c>
      <c r="AS84" s="3">
        <v>144.99858752948967</v>
      </c>
    </row>
    <row r="85" spans="1:45" x14ac:dyDescent="0.25">
      <c r="A85" s="2">
        <v>84</v>
      </c>
      <c r="B85" s="3" t="s">
        <v>57</v>
      </c>
      <c r="C85" s="3" t="s">
        <v>46</v>
      </c>
      <c r="D85" s="3" t="s">
        <v>47</v>
      </c>
      <c r="E85" s="3" t="s">
        <v>48</v>
      </c>
      <c r="F85" s="3">
        <v>0.59</v>
      </c>
      <c r="G85" s="3">
        <v>0.64</v>
      </c>
      <c r="H85" s="3">
        <v>0.144365890662533</v>
      </c>
      <c r="I85" s="3">
        <v>9.1118742840489926</v>
      </c>
      <c r="J85" s="3">
        <v>1.2979928432379311</v>
      </c>
      <c r="K85" s="3">
        <v>1.3154438466217631</v>
      </c>
      <c r="L85" s="3">
        <v>0.18738589288763749</v>
      </c>
      <c r="M85" s="2">
        <v>1740</v>
      </c>
      <c r="N85" s="3" t="s">
        <v>64</v>
      </c>
      <c r="O85" s="3" t="s">
        <v>50</v>
      </c>
      <c r="P85" s="3" t="s">
        <v>51</v>
      </c>
      <c r="Q85" s="3">
        <v>175.87183860499999</v>
      </c>
      <c r="R85" s="3" t="s">
        <v>52</v>
      </c>
      <c r="S85" s="3" t="s">
        <v>51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8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>
        <v>108.79724814297846</v>
      </c>
      <c r="AS85" s="3">
        <v>584.2280318031676</v>
      </c>
    </row>
    <row r="86" spans="1:45" x14ac:dyDescent="0.25">
      <c r="A86" s="2">
        <v>85</v>
      </c>
      <c r="B86" s="3" t="s">
        <v>57</v>
      </c>
      <c r="C86" s="3" t="s">
        <v>46</v>
      </c>
      <c r="D86" s="3" t="s">
        <v>47</v>
      </c>
      <c r="E86" s="3" t="s">
        <v>48</v>
      </c>
      <c r="F86" s="3">
        <v>0.59</v>
      </c>
      <c r="G86" s="3">
        <v>0.64</v>
      </c>
      <c r="H86" s="3">
        <v>6.0610893066919899E-2</v>
      </c>
      <c r="I86" s="3">
        <v>9.1118742840489926</v>
      </c>
      <c r="J86" s="3">
        <v>1.2979928432379311</v>
      </c>
      <c r="K86" s="3">
        <v>0.55227883786971077</v>
      </c>
      <c r="L86" s="3">
        <v>7.8672505423121569E-2</v>
      </c>
      <c r="M86" s="2">
        <v>1300</v>
      </c>
      <c r="N86" s="3" t="s">
        <v>56</v>
      </c>
      <c r="O86" s="3" t="s">
        <v>50</v>
      </c>
      <c r="P86" s="3" t="s">
        <v>51</v>
      </c>
      <c r="Q86" s="3">
        <v>175.87183860499999</v>
      </c>
      <c r="R86" s="3" t="s">
        <v>52</v>
      </c>
      <c r="S86" s="3" t="s">
        <v>51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8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>
        <v>109.83107831869773</v>
      </c>
      <c r="AS86" s="3">
        <v>245.28358187526464</v>
      </c>
    </row>
    <row r="87" spans="1:45" x14ac:dyDescent="0.25">
      <c r="A87" s="2">
        <v>86</v>
      </c>
      <c r="B87" s="3" t="s">
        <v>57</v>
      </c>
      <c r="C87" s="3" t="s">
        <v>46</v>
      </c>
      <c r="D87" s="3" t="s">
        <v>47</v>
      </c>
      <c r="E87" s="3" t="s">
        <v>48</v>
      </c>
      <c r="F87" s="3">
        <v>0.59</v>
      </c>
      <c r="G87" s="3">
        <v>0.64</v>
      </c>
      <c r="H87" s="3">
        <v>0.267501302488375</v>
      </c>
      <c r="I87" s="3">
        <v>9.3602968513812517</v>
      </c>
      <c r="J87" s="3">
        <v>1.6297278792958076</v>
      </c>
      <c r="K87" s="3">
        <v>2.5038915994223205</v>
      </c>
      <c r="L87" s="3">
        <v>0.43595433041324577</v>
      </c>
      <c r="M87" s="2">
        <v>1300</v>
      </c>
      <c r="N87" s="3" t="s">
        <v>56</v>
      </c>
      <c r="O87" s="3" t="s">
        <v>50</v>
      </c>
      <c r="P87" s="3" t="s">
        <v>51</v>
      </c>
      <c r="Q87" s="3">
        <v>175.87183860499999</v>
      </c>
      <c r="R87" s="3" t="s">
        <v>52</v>
      </c>
      <c r="S87" s="3" t="s">
        <v>51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8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>
        <v>143.30838272501313</v>
      </c>
      <c r="AS87" s="3">
        <v>1082.5393639754445</v>
      </c>
    </row>
    <row r="88" spans="1:45" x14ac:dyDescent="0.25">
      <c r="A88" s="2">
        <v>87</v>
      </c>
      <c r="B88" s="3" t="s">
        <v>57</v>
      </c>
      <c r="C88" s="3" t="s">
        <v>46</v>
      </c>
      <c r="D88" s="3" t="s">
        <v>47</v>
      </c>
      <c r="E88" s="3" t="s">
        <v>48</v>
      </c>
      <c r="F88" s="3">
        <v>0.59</v>
      </c>
      <c r="G88" s="3">
        <v>0.64</v>
      </c>
      <c r="H88" s="3">
        <v>0.35026215108748499</v>
      </c>
      <c r="I88" s="3">
        <v>9.3602968513812517</v>
      </c>
      <c r="J88" s="3">
        <v>1.6297278792958076</v>
      </c>
      <c r="K88" s="3">
        <v>3.2785577099822101</v>
      </c>
      <c r="L88" s="3">
        <v>0.57083199268939466</v>
      </c>
      <c r="M88" s="2">
        <v>1300</v>
      </c>
      <c r="N88" s="3" t="s">
        <v>56</v>
      </c>
      <c r="O88" s="3" t="s">
        <v>50</v>
      </c>
      <c r="P88" s="3" t="s">
        <v>51</v>
      </c>
      <c r="Q88" s="3">
        <v>175.87183860499999</v>
      </c>
      <c r="R88" s="3" t="s">
        <v>52</v>
      </c>
      <c r="S88" s="3" t="s">
        <v>51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8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>
        <v>156.70523359407269</v>
      </c>
      <c r="AS88" s="3">
        <v>1417.4606356520264</v>
      </c>
    </row>
    <row r="89" spans="1:45" x14ac:dyDescent="0.25">
      <c r="A89" s="2">
        <v>88</v>
      </c>
      <c r="B89" s="3" t="s">
        <v>57</v>
      </c>
      <c r="C89" s="3" t="s">
        <v>46</v>
      </c>
      <c r="D89" s="3" t="s">
        <v>47</v>
      </c>
      <c r="E89" s="3" t="s">
        <v>48</v>
      </c>
      <c r="F89" s="3">
        <v>0.59</v>
      </c>
      <c r="G89" s="3">
        <v>0.64</v>
      </c>
      <c r="H89" s="3">
        <v>0.48976184804629602</v>
      </c>
      <c r="I89" s="3">
        <v>11.068057018963906</v>
      </c>
      <c r="J89" s="3">
        <v>2.1668209464135675</v>
      </c>
      <c r="K89" s="3">
        <v>5.4207120598895404</v>
      </c>
      <c r="L89" s="3">
        <v>1.0612262311009331</v>
      </c>
      <c r="M89" s="2">
        <v>1300</v>
      </c>
      <c r="N89" s="3" t="s">
        <v>56</v>
      </c>
      <c r="O89" s="3" t="s">
        <v>50</v>
      </c>
      <c r="P89" s="3" t="s">
        <v>51</v>
      </c>
      <c r="Q89" s="3">
        <v>175.87183860499999</v>
      </c>
      <c r="R89" s="3" t="s">
        <v>52</v>
      </c>
      <c r="S89" s="3" t="s">
        <v>51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8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>
        <v>178.49017112542879</v>
      </c>
      <c r="AS89" s="3">
        <v>1981.995880212645</v>
      </c>
    </row>
    <row r="90" spans="1:45" x14ac:dyDescent="0.25">
      <c r="A90" s="2">
        <v>89</v>
      </c>
      <c r="B90" s="3" t="s">
        <v>57</v>
      </c>
      <c r="C90" s="3" t="s">
        <v>46</v>
      </c>
      <c r="D90" s="3" t="s">
        <v>47</v>
      </c>
      <c r="E90" s="3" t="s">
        <v>48</v>
      </c>
      <c r="F90" s="3">
        <v>0.59</v>
      </c>
      <c r="G90" s="3">
        <v>0.64</v>
      </c>
      <c r="H90" s="3">
        <v>5.4199653230610698E-2</v>
      </c>
      <c r="I90" s="3">
        <v>11.068057018963906</v>
      </c>
      <c r="J90" s="3">
        <v>2.1668209464135675</v>
      </c>
      <c r="K90" s="3">
        <v>0.59988485236447042</v>
      </c>
      <c r="L90" s="3">
        <v>0.11744094390843904</v>
      </c>
      <c r="M90" s="2">
        <v>1300</v>
      </c>
      <c r="N90" s="3" t="s">
        <v>56</v>
      </c>
      <c r="O90" s="3" t="s">
        <v>50</v>
      </c>
      <c r="P90" s="3" t="s">
        <v>51</v>
      </c>
      <c r="Q90" s="3">
        <v>175.87183860499999</v>
      </c>
      <c r="R90" s="3" t="s">
        <v>52</v>
      </c>
      <c r="S90" s="3" t="s">
        <v>51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8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>
        <v>101.59049820480963</v>
      </c>
      <c r="AS90" s="3">
        <v>219.33821476814967</v>
      </c>
    </row>
    <row r="91" spans="1:45" x14ac:dyDescent="0.25">
      <c r="A91" s="2">
        <v>90</v>
      </c>
      <c r="B91" s="3" t="s">
        <v>57</v>
      </c>
      <c r="C91" s="3" t="s">
        <v>46</v>
      </c>
      <c r="D91" s="3" t="s">
        <v>47</v>
      </c>
      <c r="E91" s="3" t="s">
        <v>48</v>
      </c>
      <c r="F91" s="3">
        <v>0.59</v>
      </c>
      <c r="G91" s="3">
        <v>0.64</v>
      </c>
      <c r="H91" s="3">
        <v>0.22364564013597199</v>
      </c>
      <c r="I91" s="3">
        <v>9.7402266885729247</v>
      </c>
      <c r="J91" s="3">
        <v>1.3068659071261544</v>
      </c>
      <c r="K91" s="3">
        <v>2.1783592328353705</v>
      </c>
      <c r="L91" s="3">
        <v>0.2922748623711065</v>
      </c>
      <c r="M91" s="2">
        <v>1410</v>
      </c>
      <c r="N91" s="3" t="s">
        <v>61</v>
      </c>
      <c r="O91" s="3" t="s">
        <v>50</v>
      </c>
      <c r="P91" s="3" t="s">
        <v>51</v>
      </c>
      <c r="Q91" s="3">
        <v>175.87183860499999</v>
      </c>
      <c r="R91" s="3" t="s">
        <v>52</v>
      </c>
      <c r="S91" s="3" t="s">
        <v>51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8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>
        <v>120.34777961263291</v>
      </c>
      <c r="AS91" s="3">
        <v>905.0617951260158</v>
      </c>
    </row>
    <row r="92" spans="1:45" x14ac:dyDescent="0.25">
      <c r="A92" s="2">
        <v>91</v>
      </c>
      <c r="B92" s="3" t="s">
        <v>57</v>
      </c>
      <c r="C92" s="3" t="s">
        <v>46</v>
      </c>
      <c r="D92" s="3" t="s">
        <v>47</v>
      </c>
      <c r="E92" s="3" t="s">
        <v>48</v>
      </c>
      <c r="F92" s="3">
        <v>0.59</v>
      </c>
      <c r="G92" s="3">
        <v>0.64</v>
      </c>
      <c r="H92" s="3">
        <v>0.24120529025818199</v>
      </c>
      <c r="I92" s="3">
        <v>9.7402266885729247</v>
      </c>
      <c r="J92" s="3">
        <v>1.3068659071261544</v>
      </c>
      <c r="K92" s="3">
        <v>2.3493942055977231</v>
      </c>
      <c r="L92" s="3">
        <v>0.31522297045688635</v>
      </c>
      <c r="M92" s="2">
        <v>1410</v>
      </c>
      <c r="N92" s="3" t="s">
        <v>61</v>
      </c>
      <c r="O92" s="3" t="s">
        <v>50</v>
      </c>
      <c r="P92" s="3" t="s">
        <v>51</v>
      </c>
      <c r="Q92" s="3">
        <v>175.87183860499999</v>
      </c>
      <c r="R92" s="3" t="s">
        <v>52</v>
      </c>
      <c r="S92" s="3" t="s">
        <v>51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8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>
        <v>171.37389208650845</v>
      </c>
      <c r="AS92" s="3">
        <v>976.12317799817811</v>
      </c>
    </row>
    <row r="93" spans="1:45" x14ac:dyDescent="0.25">
      <c r="A93" s="2">
        <v>92</v>
      </c>
      <c r="B93" s="3" t="s">
        <v>57</v>
      </c>
      <c r="C93" s="3" t="s">
        <v>46</v>
      </c>
      <c r="D93" s="3" t="s">
        <v>47</v>
      </c>
      <c r="E93" s="3" t="s">
        <v>48</v>
      </c>
      <c r="F93" s="3">
        <v>0.59</v>
      </c>
      <c r="G93" s="3">
        <v>0.64</v>
      </c>
      <c r="H93" s="3">
        <v>0.617763453759967</v>
      </c>
      <c r="I93" s="3">
        <v>11.608074310682127</v>
      </c>
      <c r="J93" s="3">
        <v>1.532554332508963</v>
      </c>
      <c r="K93" s="3">
        <v>7.1710440776693387</v>
      </c>
      <c r="L93" s="3">
        <v>0.94675605752553782</v>
      </c>
      <c r="M93" s="2">
        <v>1450</v>
      </c>
      <c r="N93" s="3" t="s">
        <v>59</v>
      </c>
      <c r="O93" s="3" t="s">
        <v>50</v>
      </c>
      <c r="P93" s="3" t="s">
        <v>51</v>
      </c>
      <c r="Q93" s="3">
        <v>175.87183860499999</v>
      </c>
      <c r="R93" s="3" t="s">
        <v>52</v>
      </c>
      <c r="S93" s="3" t="s">
        <v>51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8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>
        <v>200.00000001490116</v>
      </c>
      <c r="AS93" s="3">
        <v>2500.000000372529</v>
      </c>
    </row>
    <row r="94" spans="1:45" x14ac:dyDescent="0.25">
      <c r="A94" s="2">
        <v>93</v>
      </c>
      <c r="B94" s="3" t="s">
        <v>45</v>
      </c>
      <c r="C94" s="3" t="s">
        <v>46</v>
      </c>
      <c r="D94" s="3" t="s">
        <v>47</v>
      </c>
      <c r="E94" s="3" t="s">
        <v>48</v>
      </c>
      <c r="F94" s="3">
        <v>0.59</v>
      </c>
      <c r="G94" s="3">
        <v>0.64</v>
      </c>
      <c r="H94" s="3">
        <v>0.55484154098917504</v>
      </c>
      <c r="I94" s="3">
        <v>6.1087629574768352</v>
      </c>
      <c r="J94" s="3">
        <v>0.83306758789325797</v>
      </c>
      <c r="K94" s="3">
        <v>3.3893954528640378</v>
      </c>
      <c r="L94" s="3">
        <v>0.4622205042148303</v>
      </c>
      <c r="M94" s="2">
        <v>4200</v>
      </c>
      <c r="N94" s="3" t="s">
        <v>63</v>
      </c>
      <c r="O94" s="3" t="s">
        <v>50</v>
      </c>
      <c r="P94" s="3" t="s">
        <v>51</v>
      </c>
      <c r="Q94" s="3">
        <v>175.87183860499999</v>
      </c>
      <c r="R94" s="3" t="s">
        <v>52</v>
      </c>
      <c r="S94" s="3" t="s">
        <v>51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8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>
        <v>189.82929623782192</v>
      </c>
      <c r="AS94" s="3">
        <v>2245.3640535663544</v>
      </c>
    </row>
    <row r="95" spans="1:45" x14ac:dyDescent="0.25">
      <c r="A95" s="2">
        <v>94</v>
      </c>
      <c r="B95" s="3" t="s">
        <v>57</v>
      </c>
      <c r="C95" s="3" t="s">
        <v>46</v>
      </c>
      <c r="D95" s="3" t="s">
        <v>47</v>
      </c>
      <c r="E95" s="3" t="s">
        <v>48</v>
      </c>
      <c r="F95" s="3">
        <v>0.59</v>
      </c>
      <c r="G95" s="3">
        <v>0.64</v>
      </c>
      <c r="H95" s="3">
        <v>0.61776345387503495</v>
      </c>
      <c r="I95" s="3">
        <v>10.782714416832093</v>
      </c>
      <c r="J95" s="3">
        <v>2.077625809230276</v>
      </c>
      <c r="K95" s="3">
        <v>6.6611669002903273</v>
      </c>
      <c r="L95" s="3">
        <v>1.2834812957700097</v>
      </c>
      <c r="M95" s="2">
        <v>1300</v>
      </c>
      <c r="N95" s="3" t="s">
        <v>56</v>
      </c>
      <c r="O95" s="3" t="s">
        <v>50</v>
      </c>
      <c r="P95" s="3" t="s">
        <v>51</v>
      </c>
      <c r="Q95" s="3">
        <v>175.87183860499999</v>
      </c>
      <c r="R95" s="3" t="s">
        <v>52</v>
      </c>
      <c r="S95" s="3" t="s">
        <v>51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8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>
        <v>200.00000003352761</v>
      </c>
      <c r="AS95" s="3">
        <v>2500.0000008381903</v>
      </c>
    </row>
    <row r="96" spans="1:45" x14ac:dyDescent="0.25">
      <c r="A96" s="2">
        <v>95</v>
      </c>
      <c r="B96" s="3" t="s">
        <v>57</v>
      </c>
      <c r="C96" s="3" t="s">
        <v>46</v>
      </c>
      <c r="D96" s="3" t="s">
        <v>47</v>
      </c>
      <c r="E96" s="3" t="s">
        <v>48</v>
      </c>
      <c r="F96" s="3">
        <v>0.59</v>
      </c>
      <c r="G96" s="3">
        <v>0.64</v>
      </c>
      <c r="H96" s="3">
        <v>5.9035529118478102E-4</v>
      </c>
      <c r="I96" s="3">
        <v>10.374087274169675</v>
      </c>
      <c r="J96" s="3">
        <v>1.3904690021400974</v>
      </c>
      <c r="K96" s="3">
        <v>6.1243973135187693E-3</v>
      </c>
      <c r="L96" s="3">
        <v>8.2087073264182906E-4</v>
      </c>
      <c r="M96" s="2">
        <v>1400</v>
      </c>
      <c r="N96" s="3" t="s">
        <v>60</v>
      </c>
      <c r="O96" s="3" t="s">
        <v>50</v>
      </c>
      <c r="P96" s="3" t="s">
        <v>51</v>
      </c>
      <c r="Q96" s="3">
        <v>175.87183860499999</v>
      </c>
      <c r="R96" s="3" t="s">
        <v>52</v>
      </c>
      <c r="S96" s="3" t="s">
        <v>51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8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>
        <v>106.45301115396838</v>
      </c>
      <c r="AS96" s="3">
        <v>2.3890831016289553</v>
      </c>
    </row>
    <row r="97" spans="1:45" x14ac:dyDescent="0.25">
      <c r="A97" s="2">
        <v>96</v>
      </c>
      <c r="B97" s="3" t="s">
        <v>57</v>
      </c>
      <c r="C97" s="3" t="s">
        <v>46</v>
      </c>
      <c r="D97" s="3" t="s">
        <v>47</v>
      </c>
      <c r="E97" s="3" t="s">
        <v>48</v>
      </c>
      <c r="F97" s="3">
        <v>0.59</v>
      </c>
      <c r="G97" s="3">
        <v>0.64</v>
      </c>
      <c r="H97" s="3">
        <v>0.23283979366407001</v>
      </c>
      <c r="I97" s="3">
        <v>10.374087274169675</v>
      </c>
      <c r="J97" s="3">
        <v>1.3904690021400974</v>
      </c>
      <c r="K97" s="3">
        <v>2.4155003403707216</v>
      </c>
      <c r="L97" s="3">
        <v>0.32375651555458562</v>
      </c>
      <c r="M97" s="2">
        <v>1410</v>
      </c>
      <c r="N97" s="3" t="s">
        <v>61</v>
      </c>
      <c r="O97" s="3" t="s">
        <v>50</v>
      </c>
      <c r="P97" s="3" t="s">
        <v>51</v>
      </c>
      <c r="Q97" s="3">
        <v>175.87183860499999</v>
      </c>
      <c r="R97" s="3" t="s">
        <v>52</v>
      </c>
      <c r="S97" s="3" t="s">
        <v>51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8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>
        <v>133.96034320557317</v>
      </c>
      <c r="AS97" s="3">
        <v>942.26921437973328</v>
      </c>
    </row>
    <row r="98" spans="1:45" x14ac:dyDescent="0.25">
      <c r="A98" s="2">
        <v>97</v>
      </c>
      <c r="B98" s="3" t="s">
        <v>57</v>
      </c>
      <c r="C98" s="3" t="s">
        <v>46</v>
      </c>
      <c r="D98" s="3" t="s">
        <v>47</v>
      </c>
      <c r="E98" s="3" t="s">
        <v>48</v>
      </c>
      <c r="F98" s="3">
        <v>0.59</v>
      </c>
      <c r="G98" s="3">
        <v>0.64</v>
      </c>
      <c r="H98" s="3">
        <v>1.69271546956083E-2</v>
      </c>
      <c r="I98" s="3">
        <v>10.374087274169675</v>
      </c>
      <c r="J98" s="3">
        <v>1.3904690021400974</v>
      </c>
      <c r="K98" s="3">
        <v>0.17560378011561151</v>
      </c>
      <c r="L98" s="3">
        <v>2.3536683898673538E-2</v>
      </c>
      <c r="M98" s="2">
        <v>1410</v>
      </c>
      <c r="N98" s="3" t="s">
        <v>61</v>
      </c>
      <c r="O98" s="3" t="s">
        <v>50</v>
      </c>
      <c r="P98" s="3" t="s">
        <v>51</v>
      </c>
      <c r="Q98" s="3">
        <v>175.87183860499999</v>
      </c>
      <c r="R98" s="3" t="s">
        <v>52</v>
      </c>
      <c r="S98" s="3" t="s">
        <v>51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8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>
        <v>35.881747419459721</v>
      </c>
      <c r="AS98" s="3">
        <v>68.501764692880755</v>
      </c>
    </row>
    <row r="99" spans="1:45" x14ac:dyDescent="0.25">
      <c r="A99" s="2">
        <v>98</v>
      </c>
      <c r="B99" s="3" t="s">
        <v>57</v>
      </c>
      <c r="C99" s="3" t="s">
        <v>46</v>
      </c>
      <c r="D99" s="3" t="s">
        <v>47</v>
      </c>
      <c r="E99" s="3" t="s">
        <v>48</v>
      </c>
      <c r="F99" s="3">
        <v>0.59</v>
      </c>
      <c r="G99" s="3">
        <v>0.64</v>
      </c>
      <c r="H99" s="3">
        <v>9.3160297000108305E-3</v>
      </c>
      <c r="I99" s="3">
        <v>10.374087274169675</v>
      </c>
      <c r="J99" s="3">
        <v>1.3904690021400974</v>
      </c>
      <c r="K99" s="3">
        <v>9.6645305156669095E-2</v>
      </c>
      <c r="L99" s="3">
        <v>1.2953650520881571E-2</v>
      </c>
      <c r="M99" s="2">
        <v>1300</v>
      </c>
      <c r="N99" s="3" t="s">
        <v>56</v>
      </c>
      <c r="O99" s="3" t="s">
        <v>50</v>
      </c>
      <c r="P99" s="3" t="s">
        <v>51</v>
      </c>
      <c r="Q99" s="3">
        <v>175.87183860499999</v>
      </c>
      <c r="R99" s="3" t="s">
        <v>52</v>
      </c>
      <c r="S99" s="3" t="s">
        <v>51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8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>
        <v>25.255169176020456</v>
      </c>
      <c r="AS99" s="3">
        <v>37.700634622757988</v>
      </c>
    </row>
    <row r="100" spans="1:45" x14ac:dyDescent="0.25">
      <c r="A100" s="2">
        <v>99</v>
      </c>
      <c r="B100" s="3" t="s">
        <v>57</v>
      </c>
      <c r="C100" s="3" t="s">
        <v>46</v>
      </c>
      <c r="D100" s="3" t="s">
        <v>47</v>
      </c>
      <c r="E100" s="3" t="s">
        <v>48</v>
      </c>
      <c r="F100" s="3">
        <v>0.59</v>
      </c>
      <c r="G100" s="3">
        <v>0.64</v>
      </c>
      <c r="H100" s="3">
        <v>1.4119365795517499E-2</v>
      </c>
      <c r="I100" s="3">
        <v>10.374087274169675</v>
      </c>
      <c r="J100" s="3">
        <v>1.3904690021400974</v>
      </c>
      <c r="K100" s="3">
        <v>0.14647553301862468</v>
      </c>
      <c r="L100" s="3">
        <v>1.9632540468544239E-2</v>
      </c>
      <c r="M100" s="2">
        <v>1300</v>
      </c>
      <c r="N100" s="3" t="s">
        <v>56</v>
      </c>
      <c r="O100" s="3" t="s">
        <v>50</v>
      </c>
      <c r="P100" s="3" t="s">
        <v>51</v>
      </c>
      <c r="Q100" s="3">
        <v>175.87183860499999</v>
      </c>
      <c r="R100" s="3" t="s">
        <v>52</v>
      </c>
      <c r="S100" s="3" t="s">
        <v>51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8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>
        <v>42.971392062783202</v>
      </c>
      <c r="AS100" s="3">
        <v>57.139046149804791</v>
      </c>
    </row>
    <row r="101" spans="1:45" x14ac:dyDescent="0.25">
      <c r="A101" s="2">
        <v>100</v>
      </c>
      <c r="B101" s="3" t="s">
        <v>57</v>
      </c>
      <c r="C101" s="3" t="s">
        <v>46</v>
      </c>
      <c r="D101" s="3" t="s">
        <v>47</v>
      </c>
      <c r="E101" s="3" t="s">
        <v>48</v>
      </c>
      <c r="F101" s="3">
        <v>0.59</v>
      </c>
      <c r="G101" s="3">
        <v>0.64</v>
      </c>
      <c r="H101" s="3">
        <v>3.1438719856852898E-2</v>
      </c>
      <c r="I101" s="3">
        <v>11.046550087188873</v>
      </c>
      <c r="J101" s="3">
        <v>1.9024307402999678</v>
      </c>
      <c r="K101" s="3">
        <v>0.34728939357582495</v>
      </c>
      <c r="L101" s="3">
        <v>5.9809987091355959E-2</v>
      </c>
      <c r="M101" s="2">
        <v>1300</v>
      </c>
      <c r="N101" s="3" t="s">
        <v>56</v>
      </c>
      <c r="O101" s="3" t="s">
        <v>50</v>
      </c>
      <c r="P101" s="3" t="s">
        <v>51</v>
      </c>
      <c r="Q101" s="3">
        <v>175.87183860499999</v>
      </c>
      <c r="R101" s="3" t="s">
        <v>52</v>
      </c>
      <c r="S101" s="3" t="s">
        <v>51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8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>
        <v>75.540820977852405</v>
      </c>
      <c r="AS101" s="3">
        <v>127.22798536473972</v>
      </c>
    </row>
    <row r="102" spans="1:45" x14ac:dyDescent="0.25">
      <c r="A102" s="2">
        <v>101</v>
      </c>
      <c r="B102" s="3" t="s">
        <v>45</v>
      </c>
      <c r="C102" s="3" t="s">
        <v>46</v>
      </c>
      <c r="D102" s="3" t="s">
        <v>47</v>
      </c>
      <c r="E102" s="3" t="s">
        <v>48</v>
      </c>
      <c r="F102" s="3">
        <v>0.59</v>
      </c>
      <c r="G102" s="3">
        <v>0.64</v>
      </c>
      <c r="H102" s="3">
        <v>3.1467489275558802E-3</v>
      </c>
      <c r="I102" s="3">
        <v>4.4055090446335337</v>
      </c>
      <c r="J102" s="3">
        <v>0.86811800259353933</v>
      </c>
      <c r="K102" s="3">
        <v>1.3863030861538303E-2</v>
      </c>
      <c r="L102" s="3">
        <v>2.7317493936531729E-3</v>
      </c>
      <c r="M102" s="2">
        <v>5400</v>
      </c>
      <c r="N102" s="3" t="s">
        <v>49</v>
      </c>
      <c r="O102" s="3" t="s">
        <v>50</v>
      </c>
      <c r="P102" s="3" t="s">
        <v>51</v>
      </c>
      <c r="Q102" s="3">
        <v>175.87183860499999</v>
      </c>
      <c r="R102" s="3" t="s">
        <v>52</v>
      </c>
      <c r="S102" s="3" t="s">
        <v>51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8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>
        <v>52.495043268405439</v>
      </c>
      <c r="AS102" s="3">
        <v>12.734441107159839</v>
      </c>
    </row>
    <row r="103" spans="1:45" x14ac:dyDescent="0.25">
      <c r="A103" s="2">
        <v>102</v>
      </c>
      <c r="B103" s="3" t="s">
        <v>57</v>
      </c>
      <c r="C103" s="3" t="s">
        <v>46</v>
      </c>
      <c r="D103" s="3" t="s">
        <v>47</v>
      </c>
      <c r="E103" s="3" t="s">
        <v>48</v>
      </c>
      <c r="F103" s="3">
        <v>0.59</v>
      </c>
      <c r="G103" s="3">
        <v>0.64</v>
      </c>
      <c r="H103" s="3">
        <v>8.8666730536790403E-2</v>
      </c>
      <c r="I103" s="3">
        <v>4.4055090446335337</v>
      </c>
      <c r="J103" s="3">
        <v>0.86811800259353933</v>
      </c>
      <c r="K103" s="3">
        <v>0.39062208333791443</v>
      </c>
      <c r="L103" s="3">
        <v>7.6973185010098061E-2</v>
      </c>
      <c r="M103" s="2">
        <v>1300</v>
      </c>
      <c r="N103" s="3" t="s">
        <v>56</v>
      </c>
      <c r="O103" s="3" t="s">
        <v>50</v>
      </c>
      <c r="P103" s="3" t="s">
        <v>51</v>
      </c>
      <c r="Q103" s="3">
        <v>175.87183860499999</v>
      </c>
      <c r="R103" s="3" t="s">
        <v>52</v>
      </c>
      <c r="S103" s="3" t="s">
        <v>51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8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>
        <v>76.332871903024639</v>
      </c>
      <c r="AS103" s="3">
        <v>358.82152792602039</v>
      </c>
    </row>
    <row r="104" spans="1:45" x14ac:dyDescent="0.25">
      <c r="A104" s="2">
        <v>103</v>
      </c>
      <c r="B104" s="3" t="s">
        <v>57</v>
      </c>
      <c r="C104" s="3" t="s">
        <v>46</v>
      </c>
      <c r="D104" s="3" t="s">
        <v>47</v>
      </c>
      <c r="E104" s="3" t="s">
        <v>48</v>
      </c>
      <c r="F104" s="3">
        <v>0.59</v>
      </c>
      <c r="G104" s="3">
        <v>0.64</v>
      </c>
      <c r="H104" s="3">
        <v>0.17522986399258</v>
      </c>
      <c r="I104" s="3">
        <v>4.4055090446335337</v>
      </c>
      <c r="J104" s="3">
        <v>0.86811800259353933</v>
      </c>
      <c r="K104" s="3">
        <v>0.77197675070921512</v>
      </c>
      <c r="L104" s="3">
        <v>0.15212019952397612</v>
      </c>
      <c r="M104" s="2">
        <v>1300</v>
      </c>
      <c r="N104" s="3" t="s">
        <v>56</v>
      </c>
      <c r="O104" s="3" t="s">
        <v>50</v>
      </c>
      <c r="P104" s="3" t="s">
        <v>51</v>
      </c>
      <c r="Q104" s="3">
        <v>175.87183860499999</v>
      </c>
      <c r="R104" s="3" t="s">
        <v>52</v>
      </c>
      <c r="S104" s="3" t="s">
        <v>51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8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>
        <v>108.8942248681237</v>
      </c>
      <c r="AS104" s="3">
        <v>709.13010049465265</v>
      </c>
    </row>
    <row r="105" spans="1:45" x14ac:dyDescent="0.25">
      <c r="A105" s="2">
        <v>104</v>
      </c>
      <c r="B105" s="3" t="s">
        <v>57</v>
      </c>
      <c r="C105" s="3" t="s">
        <v>46</v>
      </c>
      <c r="D105" s="3" t="s">
        <v>47</v>
      </c>
      <c r="E105" s="3" t="s">
        <v>48</v>
      </c>
      <c r="F105" s="3">
        <v>0.59</v>
      </c>
      <c r="G105" s="3">
        <v>0.64</v>
      </c>
      <c r="H105" s="3">
        <v>0.106423505198699</v>
      </c>
      <c r="I105" s="3">
        <v>10.794972646430944</v>
      </c>
      <c r="J105" s="3">
        <v>2.0799086134073907</v>
      </c>
      <c r="K105" s="3">
        <v>1.1488388275572572</v>
      </c>
      <c r="L105" s="3">
        <v>0.2213511651317803</v>
      </c>
      <c r="M105" s="2">
        <v>1300</v>
      </c>
      <c r="N105" s="3" t="s">
        <v>56</v>
      </c>
      <c r="O105" s="3" t="s">
        <v>50</v>
      </c>
      <c r="P105" s="3" t="s">
        <v>51</v>
      </c>
      <c r="Q105" s="3">
        <v>175.87183860499999</v>
      </c>
      <c r="R105" s="3" t="s">
        <v>52</v>
      </c>
      <c r="S105" s="3" t="s">
        <v>51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8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>
        <v>117.25629356126237</v>
      </c>
      <c r="AS105" s="3">
        <v>430.68064550767554</v>
      </c>
    </row>
    <row r="106" spans="1:45" x14ac:dyDescent="0.25">
      <c r="A106" s="2">
        <v>105</v>
      </c>
      <c r="B106" s="3" t="s">
        <v>57</v>
      </c>
      <c r="C106" s="3" t="s">
        <v>46</v>
      </c>
      <c r="D106" s="3" t="s">
        <v>47</v>
      </c>
      <c r="E106" s="3" t="s">
        <v>48</v>
      </c>
      <c r="F106" s="3">
        <v>0.59</v>
      </c>
      <c r="G106" s="3">
        <v>0.64</v>
      </c>
      <c r="H106" s="3">
        <v>0.59293843390935197</v>
      </c>
      <c r="I106" s="3">
        <v>11.591612523544429</v>
      </c>
      <c r="J106" s="3">
        <v>1.5567255608630606</v>
      </c>
      <c r="K106" s="3">
        <v>6.8731125761944645</v>
      </c>
      <c r="L106" s="3">
        <v>0.92304241608480075</v>
      </c>
      <c r="M106" s="2">
        <v>1410</v>
      </c>
      <c r="N106" s="3" t="s">
        <v>61</v>
      </c>
      <c r="O106" s="3" t="s">
        <v>50</v>
      </c>
      <c r="P106" s="3" t="s">
        <v>51</v>
      </c>
      <c r="Q106" s="3">
        <v>175.87183860499999</v>
      </c>
      <c r="R106" s="3" t="s">
        <v>52</v>
      </c>
      <c r="S106" s="3" t="s">
        <v>51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8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>
        <v>196.11020291838213</v>
      </c>
      <c r="AS106" s="3">
        <v>2399.5367093538607</v>
      </c>
    </row>
    <row r="107" spans="1:45" x14ac:dyDescent="0.25">
      <c r="A107" s="2">
        <v>106</v>
      </c>
      <c r="B107" s="3" t="s">
        <v>57</v>
      </c>
      <c r="C107" s="3" t="s">
        <v>46</v>
      </c>
      <c r="D107" s="3" t="s">
        <v>47</v>
      </c>
      <c r="E107" s="3" t="s">
        <v>48</v>
      </c>
      <c r="F107" s="3">
        <v>0.59</v>
      </c>
      <c r="G107" s="3">
        <v>0.64</v>
      </c>
      <c r="H107" s="3">
        <v>2.48250196895205E-2</v>
      </c>
      <c r="I107" s="3">
        <v>11.591612523544429</v>
      </c>
      <c r="J107" s="3">
        <v>1.5567255608630606</v>
      </c>
      <c r="K107" s="3">
        <v>0.28776200913028288</v>
      </c>
      <c r="L107" s="3">
        <v>3.8645742699605322E-2</v>
      </c>
      <c r="M107" s="2">
        <v>1300</v>
      </c>
      <c r="N107" s="3" t="s">
        <v>56</v>
      </c>
      <c r="O107" s="3" t="s">
        <v>50</v>
      </c>
      <c r="P107" s="3" t="s">
        <v>51</v>
      </c>
      <c r="Q107" s="3">
        <v>175.87183860499999</v>
      </c>
      <c r="R107" s="3" t="s">
        <v>52</v>
      </c>
      <c r="S107" s="3" t="s">
        <v>51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8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>
        <v>103.97032581511301</v>
      </c>
      <c r="AS107" s="3">
        <v>100.46329036674233</v>
      </c>
    </row>
    <row r="108" spans="1:45" x14ac:dyDescent="0.25">
      <c r="A108" s="2">
        <v>107</v>
      </c>
      <c r="B108" s="3" t="s">
        <v>57</v>
      </c>
      <c r="C108" s="3" t="s">
        <v>46</v>
      </c>
      <c r="D108" s="3" t="s">
        <v>47</v>
      </c>
      <c r="E108" s="3" t="s">
        <v>48</v>
      </c>
      <c r="F108" s="3">
        <v>0.59</v>
      </c>
      <c r="G108" s="3">
        <v>0.64</v>
      </c>
      <c r="H108" s="3">
        <v>6.7651708747184805E-2</v>
      </c>
      <c r="I108" s="3">
        <v>10.024242185258316</v>
      </c>
      <c r="J108" s="3">
        <v>1.4168833239360774</v>
      </c>
      <c r="K108" s="3">
        <v>0.67815711272833901</v>
      </c>
      <c r="L108" s="3">
        <v>9.5854577959666606E-2</v>
      </c>
      <c r="M108" s="2">
        <v>1200</v>
      </c>
      <c r="N108" s="3" t="s">
        <v>54</v>
      </c>
      <c r="O108" s="3" t="s">
        <v>50</v>
      </c>
      <c r="P108" s="3" t="s">
        <v>51</v>
      </c>
      <c r="Q108" s="3">
        <v>175.87183860499999</v>
      </c>
      <c r="R108" s="3" t="s">
        <v>52</v>
      </c>
      <c r="S108" s="3" t="s">
        <v>51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8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>
        <v>82.960519338026984</v>
      </c>
      <c r="AS108" s="3">
        <v>273.77675202987916</v>
      </c>
    </row>
    <row r="109" spans="1:45" x14ac:dyDescent="0.25">
      <c r="A109" s="2">
        <v>108</v>
      </c>
      <c r="B109" s="3" t="s">
        <v>57</v>
      </c>
      <c r="C109" s="3" t="s">
        <v>46</v>
      </c>
      <c r="D109" s="3" t="s">
        <v>47</v>
      </c>
      <c r="E109" s="3" t="s">
        <v>48</v>
      </c>
      <c r="F109" s="3">
        <v>0.59</v>
      </c>
      <c r="G109" s="3">
        <v>0.64</v>
      </c>
      <c r="H109" s="3">
        <v>3.0324127363222E-2</v>
      </c>
      <c r="I109" s="3">
        <v>10.024242185258316</v>
      </c>
      <c r="J109" s="3">
        <v>1.4168833239360774</v>
      </c>
      <c r="K109" s="3">
        <v>0.30397639674555599</v>
      </c>
      <c r="L109" s="3">
        <v>4.2965750373862945E-2</v>
      </c>
      <c r="M109" s="2">
        <v>1400</v>
      </c>
      <c r="N109" s="3" t="s">
        <v>60</v>
      </c>
      <c r="O109" s="3" t="s">
        <v>50</v>
      </c>
      <c r="P109" s="3" t="s">
        <v>51</v>
      </c>
      <c r="Q109" s="3">
        <v>175.87183860499999</v>
      </c>
      <c r="R109" s="3" t="s">
        <v>52</v>
      </c>
      <c r="S109" s="3" t="s">
        <v>51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8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>
        <v>48.191332809143745</v>
      </c>
      <c r="AS109" s="3">
        <v>122.71738957353071</v>
      </c>
    </row>
    <row r="110" spans="1:45" x14ac:dyDescent="0.25">
      <c r="A110" s="2">
        <v>109</v>
      </c>
      <c r="B110" s="3" t="s">
        <v>57</v>
      </c>
      <c r="C110" s="3" t="s">
        <v>46</v>
      </c>
      <c r="D110" s="3" t="s">
        <v>47</v>
      </c>
      <c r="E110" s="3" t="s">
        <v>48</v>
      </c>
      <c r="F110" s="3">
        <v>0.59</v>
      </c>
      <c r="G110" s="3">
        <v>0.64</v>
      </c>
      <c r="H110" s="3">
        <v>6.02003882804205E-2</v>
      </c>
      <c r="I110" s="3">
        <v>10.024242185258316</v>
      </c>
      <c r="J110" s="3">
        <v>1.4168833239360774</v>
      </c>
      <c r="K110" s="3">
        <v>0.60346327176952153</v>
      </c>
      <c r="L110" s="3">
        <v>8.5296926249004673E-2</v>
      </c>
      <c r="M110" s="2">
        <v>1410</v>
      </c>
      <c r="N110" s="3" t="s">
        <v>61</v>
      </c>
      <c r="O110" s="3" t="s">
        <v>50</v>
      </c>
      <c r="P110" s="3" t="s">
        <v>51</v>
      </c>
      <c r="Q110" s="3">
        <v>175.87183860499999</v>
      </c>
      <c r="R110" s="3" t="s">
        <v>52</v>
      </c>
      <c r="S110" s="3" t="s">
        <v>51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8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>
        <v>62.632399950984045</v>
      </c>
      <c r="AS110" s="3">
        <v>243.62232794359355</v>
      </c>
    </row>
    <row r="111" spans="1:45" x14ac:dyDescent="0.25">
      <c r="A111" s="2">
        <v>110</v>
      </c>
      <c r="B111" s="3" t="s">
        <v>57</v>
      </c>
      <c r="C111" s="3" t="s">
        <v>46</v>
      </c>
      <c r="D111" s="3" t="s">
        <v>47</v>
      </c>
      <c r="E111" s="3" t="s">
        <v>48</v>
      </c>
      <c r="F111" s="3">
        <v>0.59</v>
      </c>
      <c r="G111" s="3">
        <v>0.64</v>
      </c>
      <c r="H111" s="3">
        <v>0.119249965236918</v>
      </c>
      <c r="I111" s="3">
        <v>10.024242185258316</v>
      </c>
      <c r="J111" s="3">
        <v>1.4168833239360774</v>
      </c>
      <c r="K111" s="3">
        <v>1.1953905321185012</v>
      </c>
      <c r="L111" s="3">
        <v>0.16896328712414604</v>
      </c>
      <c r="M111" s="2">
        <v>1210</v>
      </c>
      <c r="N111" s="3" t="s">
        <v>55</v>
      </c>
      <c r="O111" s="3" t="s">
        <v>50</v>
      </c>
      <c r="P111" s="3" t="s">
        <v>51</v>
      </c>
      <c r="Q111" s="3">
        <v>175.87183860499999</v>
      </c>
      <c r="R111" s="3" t="s">
        <v>52</v>
      </c>
      <c r="S111" s="3" t="s">
        <v>51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8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>
        <v>106.07903539967532</v>
      </c>
      <c r="AS111" s="3">
        <v>482.58748768999658</v>
      </c>
    </row>
    <row r="112" spans="1:45" x14ac:dyDescent="0.25">
      <c r="A112" s="2">
        <v>111</v>
      </c>
      <c r="B112" s="3" t="s">
        <v>57</v>
      </c>
      <c r="C112" s="3" t="s">
        <v>46</v>
      </c>
      <c r="D112" s="3" t="s">
        <v>47</v>
      </c>
      <c r="E112" s="3" t="s">
        <v>48</v>
      </c>
      <c r="F112" s="3">
        <v>0.59</v>
      </c>
      <c r="G112" s="3">
        <v>0.64</v>
      </c>
      <c r="H112" s="3">
        <v>0.228421438651711</v>
      </c>
      <c r="I112" s="3">
        <v>10.024242185258316</v>
      </c>
      <c r="J112" s="3">
        <v>1.4168833239360774</v>
      </c>
      <c r="K112" s="3">
        <v>2.289751821349876</v>
      </c>
      <c r="L112" s="3">
        <v>0.32364652725509707</v>
      </c>
      <c r="M112" s="2">
        <v>1210</v>
      </c>
      <c r="N112" s="3" t="s">
        <v>55</v>
      </c>
      <c r="O112" s="3" t="s">
        <v>50</v>
      </c>
      <c r="P112" s="3" t="s">
        <v>51</v>
      </c>
      <c r="Q112" s="3">
        <v>175.87183860499999</v>
      </c>
      <c r="R112" s="3" t="s">
        <v>52</v>
      </c>
      <c r="S112" s="3" t="s">
        <v>51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8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>
        <v>128.17865808283</v>
      </c>
      <c r="AS112" s="3">
        <v>924.38876602152629</v>
      </c>
    </row>
    <row r="113" spans="1:45" x14ac:dyDescent="0.25">
      <c r="A113" s="2">
        <v>112</v>
      </c>
      <c r="B113" s="3" t="s">
        <v>57</v>
      </c>
      <c r="C113" s="3" t="s">
        <v>46</v>
      </c>
      <c r="D113" s="3" t="s">
        <v>47</v>
      </c>
      <c r="E113" s="3" t="s">
        <v>48</v>
      </c>
      <c r="F113" s="3">
        <v>0.59</v>
      </c>
      <c r="G113" s="3">
        <v>0.64</v>
      </c>
      <c r="H113" s="3">
        <v>0.111915825503524</v>
      </c>
      <c r="I113" s="3">
        <v>10.024242185258316</v>
      </c>
      <c r="J113" s="3">
        <v>1.4168833239360774</v>
      </c>
      <c r="K113" s="3">
        <v>1.1218713392104338</v>
      </c>
      <c r="L113" s="3">
        <v>0.1585716668404831</v>
      </c>
      <c r="M113" s="2">
        <v>1430</v>
      </c>
      <c r="N113" s="3" t="s">
        <v>62</v>
      </c>
      <c r="O113" s="3" t="s">
        <v>50</v>
      </c>
      <c r="P113" s="3" t="s">
        <v>51</v>
      </c>
      <c r="Q113" s="3">
        <v>175.87183860499999</v>
      </c>
      <c r="R113" s="3" t="s">
        <v>52</v>
      </c>
      <c r="S113" s="3" t="s">
        <v>51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8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>
        <v>88.612725220287246</v>
      </c>
      <c r="AS113" s="3">
        <v>452.90727720713505</v>
      </c>
    </row>
    <row r="114" spans="1:45" x14ac:dyDescent="0.25">
      <c r="A114" s="2">
        <v>113</v>
      </c>
      <c r="B114" s="3" t="s">
        <v>45</v>
      </c>
      <c r="C114" s="3" t="s">
        <v>46</v>
      </c>
      <c r="D114" s="3" t="s">
        <v>47</v>
      </c>
      <c r="E114" s="3" t="s">
        <v>48</v>
      </c>
      <c r="F114" s="3">
        <v>0.59</v>
      </c>
      <c r="G114" s="3">
        <v>0.64</v>
      </c>
      <c r="H114" s="3">
        <v>1.86210101411271E-3</v>
      </c>
      <c r="I114" s="3">
        <v>5.2698873341219317</v>
      </c>
      <c r="J114" s="3">
        <v>0.77855761883113572</v>
      </c>
      <c r="K114" s="3">
        <v>9.8130625491281744E-3</v>
      </c>
      <c r="L114" s="3">
        <v>1.4497529315706345E-3</v>
      </c>
      <c r="M114" s="2">
        <v>5400</v>
      </c>
      <c r="N114" s="3" t="s">
        <v>49</v>
      </c>
      <c r="O114" s="3" t="s">
        <v>50</v>
      </c>
      <c r="P114" s="3" t="s">
        <v>51</v>
      </c>
      <c r="Q114" s="3">
        <v>175.87183860499999</v>
      </c>
      <c r="R114" s="3" t="s">
        <v>52</v>
      </c>
      <c r="S114" s="3" t="s">
        <v>51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8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>
        <v>25.396103350967454</v>
      </c>
      <c r="AS114" s="3">
        <v>7.5356554481195568</v>
      </c>
    </row>
    <row r="115" spans="1:45" x14ac:dyDescent="0.25">
      <c r="A115" s="2">
        <v>114</v>
      </c>
      <c r="B115" s="3" t="s">
        <v>57</v>
      </c>
      <c r="C115" s="3" t="s">
        <v>46</v>
      </c>
      <c r="D115" s="3" t="s">
        <v>47</v>
      </c>
      <c r="E115" s="3" t="s">
        <v>48</v>
      </c>
      <c r="F115" s="3">
        <v>0.59</v>
      </c>
      <c r="G115" s="3">
        <v>0.64</v>
      </c>
      <c r="H115" s="3">
        <v>8.8169226140017098E-2</v>
      </c>
      <c r="I115" s="3">
        <v>5.2698873341219317</v>
      </c>
      <c r="J115" s="3">
        <v>0.77855761883113572</v>
      </c>
      <c r="K115" s="3">
        <v>0.46464188809460844</v>
      </c>
      <c r="L115" s="3">
        <v>6.8644822757755644E-2</v>
      </c>
      <c r="M115" s="2">
        <v>1210</v>
      </c>
      <c r="N115" s="3" t="s">
        <v>55</v>
      </c>
      <c r="O115" s="3" t="s">
        <v>50</v>
      </c>
      <c r="P115" s="3" t="s">
        <v>51</v>
      </c>
      <c r="Q115" s="3">
        <v>175.87183860499999</v>
      </c>
      <c r="R115" s="3" t="s">
        <v>52</v>
      </c>
      <c r="S115" s="3" t="s">
        <v>51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8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>
        <v>82.717731904738798</v>
      </c>
      <c r="AS115" s="3">
        <v>356.80819906276605</v>
      </c>
    </row>
    <row r="116" spans="1:45" x14ac:dyDescent="0.25">
      <c r="A116" s="2">
        <v>115</v>
      </c>
      <c r="B116" s="3" t="s">
        <v>57</v>
      </c>
      <c r="C116" s="3" t="s">
        <v>46</v>
      </c>
      <c r="D116" s="3" t="s">
        <v>47</v>
      </c>
      <c r="E116" s="3" t="s">
        <v>48</v>
      </c>
      <c r="F116" s="3">
        <v>0.59</v>
      </c>
      <c r="G116" s="3">
        <v>0.64</v>
      </c>
      <c r="H116" s="3">
        <v>0.215161294350973</v>
      </c>
      <c r="I116" s="3">
        <v>9.2285786783813215</v>
      </c>
      <c r="J116" s="3">
        <v>1.3572742640630802</v>
      </c>
      <c r="K116" s="3">
        <v>1.9856329334603169</v>
      </c>
      <c r="L116" s="3">
        <v>0.29203288744507666</v>
      </c>
      <c r="M116" s="2">
        <v>1200</v>
      </c>
      <c r="N116" s="3" t="s">
        <v>54</v>
      </c>
      <c r="O116" s="3" t="s">
        <v>50</v>
      </c>
      <c r="P116" s="3" t="s">
        <v>51</v>
      </c>
      <c r="Q116" s="3">
        <v>175.87183860499999</v>
      </c>
      <c r="R116" s="3" t="s">
        <v>52</v>
      </c>
      <c r="S116" s="3" t="s">
        <v>51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8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>
        <v>194.14590775107396</v>
      </c>
      <c r="AS116" s="3">
        <v>870.72686589613363</v>
      </c>
    </row>
    <row r="117" spans="1:45" x14ac:dyDescent="0.25">
      <c r="A117" s="2">
        <v>116</v>
      </c>
      <c r="B117" s="3" t="s">
        <v>57</v>
      </c>
      <c r="C117" s="3" t="s">
        <v>46</v>
      </c>
      <c r="D117" s="3" t="s">
        <v>47</v>
      </c>
      <c r="E117" s="3" t="s">
        <v>48</v>
      </c>
      <c r="F117" s="3">
        <v>0.59</v>
      </c>
      <c r="G117" s="3">
        <v>0.64</v>
      </c>
      <c r="H117" s="3">
        <v>0.25414637496433101</v>
      </c>
      <c r="I117" s="3">
        <v>9.2285786783813215</v>
      </c>
      <c r="J117" s="3">
        <v>1.3572742640630802</v>
      </c>
      <c r="K117" s="3">
        <v>2.3454098171837297</v>
      </c>
      <c r="L117" s="3">
        <v>0.34494633404401198</v>
      </c>
      <c r="M117" s="2">
        <v>1210</v>
      </c>
      <c r="N117" s="3" t="s">
        <v>55</v>
      </c>
      <c r="O117" s="3" t="s">
        <v>50</v>
      </c>
      <c r="P117" s="3" t="s">
        <v>51</v>
      </c>
      <c r="Q117" s="3">
        <v>175.87183860499999</v>
      </c>
      <c r="R117" s="3" t="s">
        <v>52</v>
      </c>
      <c r="S117" s="3" t="s">
        <v>51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8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>
        <v>136.52108903697277</v>
      </c>
      <c r="AS117" s="3">
        <v>1028.493889754081</v>
      </c>
    </row>
    <row r="118" spans="1:45" x14ac:dyDescent="0.25">
      <c r="A118" s="2">
        <v>117</v>
      </c>
      <c r="B118" s="3" t="s">
        <v>57</v>
      </c>
      <c r="C118" s="3" t="s">
        <v>46</v>
      </c>
      <c r="D118" s="3" t="s">
        <v>47</v>
      </c>
      <c r="E118" s="3" t="s">
        <v>48</v>
      </c>
      <c r="F118" s="3">
        <v>0.59</v>
      </c>
      <c r="G118" s="3">
        <v>0.64</v>
      </c>
      <c r="H118" s="3">
        <v>0.14845578421452801</v>
      </c>
      <c r="I118" s="3">
        <v>9.2285786783813215</v>
      </c>
      <c r="J118" s="3">
        <v>1.3572742640630802</v>
      </c>
      <c r="K118" s="3">
        <v>1.3700358848845715</v>
      </c>
      <c r="L118" s="3">
        <v>0.20149521526568095</v>
      </c>
      <c r="M118" s="2">
        <v>1210</v>
      </c>
      <c r="N118" s="3" t="s">
        <v>55</v>
      </c>
      <c r="O118" s="3" t="s">
        <v>50</v>
      </c>
      <c r="P118" s="3" t="s">
        <v>51</v>
      </c>
      <c r="Q118" s="3">
        <v>175.87183860499999</v>
      </c>
      <c r="R118" s="3" t="s">
        <v>52</v>
      </c>
      <c r="S118" s="3" t="s">
        <v>51</v>
      </c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8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>
        <v>113.24111915276656</v>
      </c>
      <c r="AS118" s="3">
        <v>600.7792437909917</v>
      </c>
    </row>
    <row r="119" spans="1:45" x14ac:dyDescent="0.25">
      <c r="A119" s="2">
        <v>118</v>
      </c>
      <c r="B119" s="3" t="s">
        <v>57</v>
      </c>
      <c r="C119" s="3" t="s">
        <v>46</v>
      </c>
      <c r="D119" s="3" t="s">
        <v>47</v>
      </c>
      <c r="E119" s="3" t="s">
        <v>48</v>
      </c>
      <c r="F119" s="3">
        <v>0.59</v>
      </c>
      <c r="G119" s="3">
        <v>0.64</v>
      </c>
      <c r="H119" s="3">
        <v>2.2748889968417399E-3</v>
      </c>
      <c r="I119" s="3">
        <v>11.794261199813183</v>
      </c>
      <c r="J119" s="3">
        <v>2.3949602215176293</v>
      </c>
      <c r="K119" s="3">
        <v>2.6830635029332469E-2</v>
      </c>
      <c r="L119" s="3">
        <v>5.4482686558041107E-3</v>
      </c>
      <c r="M119" s="2">
        <v>1300</v>
      </c>
      <c r="N119" s="3" t="s">
        <v>56</v>
      </c>
      <c r="O119" s="3" t="s">
        <v>50</v>
      </c>
      <c r="P119" s="3" t="s">
        <v>51</v>
      </c>
      <c r="Q119" s="3">
        <v>175.87183860499999</v>
      </c>
      <c r="R119" s="3" t="s">
        <v>52</v>
      </c>
      <c r="S119" s="3" t="s">
        <v>51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8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>
        <v>13.169238600994017</v>
      </c>
      <c r="AS119" s="3">
        <v>9.2061491471160846</v>
      </c>
    </row>
    <row r="120" spans="1:45" x14ac:dyDescent="0.25">
      <c r="A120" s="2">
        <v>119</v>
      </c>
      <c r="B120" s="3" t="s">
        <v>57</v>
      </c>
      <c r="C120" s="3" t="s">
        <v>46</v>
      </c>
      <c r="D120" s="3" t="s">
        <v>47</v>
      </c>
      <c r="E120" s="3" t="s">
        <v>48</v>
      </c>
      <c r="F120" s="3">
        <v>0.59</v>
      </c>
      <c r="G120" s="3">
        <v>0.64</v>
      </c>
      <c r="H120" s="3">
        <v>5.6971537868156501E-2</v>
      </c>
      <c r="I120" s="3">
        <v>11.794261199813183</v>
      </c>
      <c r="J120" s="3">
        <v>2.3949602215176293</v>
      </c>
      <c r="K120" s="3">
        <v>0.67193719857208567</v>
      </c>
      <c r="L120" s="3">
        <v>0.13644456695292009</v>
      </c>
      <c r="M120" s="2">
        <v>1300</v>
      </c>
      <c r="N120" s="3" t="s">
        <v>56</v>
      </c>
      <c r="O120" s="3" t="s">
        <v>50</v>
      </c>
      <c r="P120" s="3" t="s">
        <v>51</v>
      </c>
      <c r="Q120" s="3">
        <v>175.87183860499999</v>
      </c>
      <c r="R120" s="3" t="s">
        <v>52</v>
      </c>
      <c r="S120" s="3" t="s">
        <v>51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8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>
        <v>104.52182097053505</v>
      </c>
      <c r="AS120" s="3">
        <v>230.55563391575382</v>
      </c>
    </row>
    <row r="121" spans="1:45" x14ac:dyDescent="0.25">
      <c r="A121" s="2">
        <v>120</v>
      </c>
      <c r="B121" s="3" t="s">
        <v>57</v>
      </c>
      <c r="C121" s="3" t="s">
        <v>46</v>
      </c>
      <c r="D121" s="3" t="s">
        <v>47</v>
      </c>
      <c r="E121" s="3" t="s">
        <v>48</v>
      </c>
      <c r="F121" s="3">
        <v>0.59</v>
      </c>
      <c r="G121" s="3">
        <v>0.64</v>
      </c>
      <c r="H121" s="3">
        <v>0.163302550615741</v>
      </c>
      <c r="I121" s="3">
        <v>10.794945350750325</v>
      </c>
      <c r="J121" s="3">
        <v>2.0799033542439629</v>
      </c>
      <c r="K121" s="3">
        <v>1.762842109535063</v>
      </c>
      <c r="L121" s="3">
        <v>0.33965352278227423</v>
      </c>
      <c r="M121" s="2">
        <v>1300</v>
      </c>
      <c r="N121" s="3" t="s">
        <v>56</v>
      </c>
      <c r="O121" s="3" t="s">
        <v>50</v>
      </c>
      <c r="P121" s="3" t="s">
        <v>51</v>
      </c>
      <c r="Q121" s="3">
        <v>175.87183860499999</v>
      </c>
      <c r="R121" s="3" t="s">
        <v>52</v>
      </c>
      <c r="S121" s="3" t="s">
        <v>51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8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>
        <v>102.67526757461282</v>
      </c>
      <c r="AS121" s="3">
        <v>660.86197575361348</v>
      </c>
    </row>
    <row r="122" spans="1:45" x14ac:dyDescent="0.25">
      <c r="A122" s="2">
        <v>121</v>
      </c>
      <c r="B122" s="3" t="s">
        <v>57</v>
      </c>
      <c r="C122" s="3" t="s">
        <v>46</v>
      </c>
      <c r="D122" s="3" t="s">
        <v>47</v>
      </c>
      <c r="E122" s="3" t="s">
        <v>48</v>
      </c>
      <c r="F122" s="3">
        <v>0.59</v>
      </c>
      <c r="G122" s="3">
        <v>0.64</v>
      </c>
      <c r="H122" s="3">
        <v>0.14727352179306599</v>
      </c>
      <c r="I122" s="3">
        <v>10.794945350750325</v>
      </c>
      <c r="J122" s="3">
        <v>2.0799033542439629</v>
      </c>
      <c r="K122" s="3">
        <v>1.5898096193686844</v>
      </c>
      <c r="L122" s="3">
        <v>0.3063146919687193</v>
      </c>
      <c r="M122" s="2">
        <v>1300</v>
      </c>
      <c r="N122" s="3" t="s">
        <v>56</v>
      </c>
      <c r="O122" s="3" t="s">
        <v>50</v>
      </c>
      <c r="P122" s="3" t="s">
        <v>51</v>
      </c>
      <c r="Q122" s="3">
        <v>175.87183860499999</v>
      </c>
      <c r="R122" s="3" t="s">
        <v>52</v>
      </c>
      <c r="S122" s="3" t="s">
        <v>51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8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>
        <v>97.634541960300155</v>
      </c>
      <c r="AS122" s="3">
        <v>595.99479751773458</v>
      </c>
    </row>
    <row r="123" spans="1:45" x14ac:dyDescent="0.25">
      <c r="A123" s="2">
        <v>122</v>
      </c>
      <c r="B123" s="3" t="s">
        <v>57</v>
      </c>
      <c r="C123" s="3" t="s">
        <v>46</v>
      </c>
      <c r="D123" s="3" t="s">
        <v>47</v>
      </c>
      <c r="E123" s="3" t="s">
        <v>48</v>
      </c>
      <c r="F123" s="3">
        <v>0.59</v>
      </c>
      <c r="G123" s="3">
        <v>0.64</v>
      </c>
      <c r="H123" s="3">
        <v>8.4217504172110508E-3</v>
      </c>
      <c r="I123" s="3">
        <v>7.4108151567419531</v>
      </c>
      <c r="J123" s="3">
        <v>1.0063952351009025</v>
      </c>
      <c r="K123" s="3">
        <v>6.2412035638165525E-2</v>
      </c>
      <c r="L123" s="3">
        <v>8.4756094910902382E-3</v>
      </c>
      <c r="M123" s="2">
        <v>1850</v>
      </c>
      <c r="N123" s="3" t="s">
        <v>65</v>
      </c>
      <c r="O123" s="3" t="s">
        <v>50</v>
      </c>
      <c r="P123" s="3" t="s">
        <v>51</v>
      </c>
      <c r="Q123" s="3">
        <v>175.87183860499999</v>
      </c>
      <c r="R123" s="3" t="s">
        <v>52</v>
      </c>
      <c r="S123" s="3" t="s">
        <v>51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8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>
        <v>29.015793827420918</v>
      </c>
      <c r="AS123" s="3">
        <v>34.081614763740426</v>
      </c>
    </row>
    <row r="124" spans="1:45" x14ac:dyDescent="0.25">
      <c r="A124" s="2">
        <v>123</v>
      </c>
      <c r="B124" s="3" t="s">
        <v>45</v>
      </c>
      <c r="C124" s="3" t="s">
        <v>46</v>
      </c>
      <c r="D124" s="3" t="s">
        <v>47</v>
      </c>
      <c r="E124" s="3" t="s">
        <v>48</v>
      </c>
      <c r="F124" s="3">
        <v>0.59</v>
      </c>
      <c r="G124" s="3">
        <v>0.64</v>
      </c>
      <c r="H124" s="3">
        <v>4.3107874244335499E-3</v>
      </c>
      <c r="I124" s="3">
        <v>7.4108151567419531</v>
      </c>
      <c r="J124" s="3">
        <v>1.0063952351009025</v>
      </c>
      <c r="K124" s="3">
        <v>3.194644878248476E-2</v>
      </c>
      <c r="L124" s="3">
        <v>4.3383559234828166E-3</v>
      </c>
      <c r="M124" s="2">
        <v>4200</v>
      </c>
      <c r="N124" s="3" t="s">
        <v>63</v>
      </c>
      <c r="O124" s="3" t="s">
        <v>50</v>
      </c>
      <c r="P124" s="3" t="s">
        <v>51</v>
      </c>
      <c r="Q124" s="3">
        <v>175.87183860499999</v>
      </c>
      <c r="R124" s="3" t="s">
        <v>52</v>
      </c>
      <c r="S124" s="3" t="s">
        <v>51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8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>
        <v>16.76191349708521</v>
      </c>
      <c r="AS124" s="3">
        <v>17.44513777417005</v>
      </c>
    </row>
    <row r="125" spans="1:45" x14ac:dyDescent="0.25">
      <c r="A125" s="2">
        <v>124</v>
      </c>
      <c r="B125" s="3" t="s">
        <v>57</v>
      </c>
      <c r="C125" s="3" t="s">
        <v>46</v>
      </c>
      <c r="D125" s="3" t="s">
        <v>47</v>
      </c>
      <c r="E125" s="3" t="s">
        <v>48</v>
      </c>
      <c r="F125" s="3">
        <v>0.59</v>
      </c>
      <c r="G125" s="3">
        <v>0.64</v>
      </c>
      <c r="H125" s="3">
        <v>9.4004346363811692E-3</v>
      </c>
      <c r="I125" s="3">
        <v>7.4108151567419531</v>
      </c>
      <c r="J125" s="3">
        <v>1.0063952351009025</v>
      </c>
      <c r="K125" s="3">
        <v>6.9664883483255599E-2</v>
      </c>
      <c r="L125" s="3">
        <v>9.4605526259314929E-3</v>
      </c>
      <c r="M125" s="2">
        <v>1750</v>
      </c>
      <c r="N125" s="3" t="s">
        <v>58</v>
      </c>
      <c r="O125" s="3" t="s">
        <v>50</v>
      </c>
      <c r="P125" s="3" t="s">
        <v>51</v>
      </c>
      <c r="Q125" s="3">
        <v>175.87183860499999</v>
      </c>
      <c r="R125" s="3" t="s">
        <v>52</v>
      </c>
      <c r="S125" s="3" t="s">
        <v>51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8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>
        <v>71.069779194193856</v>
      </c>
      <c r="AS125" s="3">
        <v>38.04220928159053</v>
      </c>
    </row>
    <row r="126" spans="1:45" x14ac:dyDescent="0.25">
      <c r="A126" s="2">
        <v>125</v>
      </c>
      <c r="B126" s="3" t="s">
        <v>57</v>
      </c>
      <c r="C126" s="3" t="s">
        <v>46</v>
      </c>
      <c r="D126" s="3" t="s">
        <v>47</v>
      </c>
      <c r="E126" s="3" t="s">
        <v>48</v>
      </c>
      <c r="F126" s="3">
        <v>0.59</v>
      </c>
      <c r="G126" s="3">
        <v>0.64</v>
      </c>
      <c r="H126" s="3">
        <v>8.75788683139169E-4</v>
      </c>
      <c r="I126" s="3">
        <v>7.4108151567419531</v>
      </c>
      <c r="J126" s="3">
        <v>1.0063952351009025</v>
      </c>
      <c r="K126" s="3">
        <v>6.4903080471108293E-3</v>
      </c>
      <c r="L126" s="3">
        <v>8.8138955766655378E-4</v>
      </c>
      <c r="M126" s="2">
        <v>1750</v>
      </c>
      <c r="N126" s="3" t="s">
        <v>58</v>
      </c>
      <c r="O126" s="3" t="s">
        <v>50</v>
      </c>
      <c r="P126" s="3" t="s">
        <v>51</v>
      </c>
      <c r="Q126" s="3">
        <v>175.87183860499999</v>
      </c>
      <c r="R126" s="3" t="s">
        <v>52</v>
      </c>
      <c r="S126" s="3" t="s">
        <v>51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8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>
        <v>11.035500740817024</v>
      </c>
      <c r="AS126" s="3">
        <v>3.5441910570269863</v>
      </c>
    </row>
    <row r="127" spans="1:45" x14ac:dyDescent="0.25">
      <c r="A127" s="2">
        <v>126</v>
      </c>
      <c r="B127" s="3" t="s">
        <v>57</v>
      </c>
      <c r="C127" s="3" t="s">
        <v>46</v>
      </c>
      <c r="D127" s="3" t="s">
        <v>47</v>
      </c>
      <c r="E127" s="3" t="s">
        <v>48</v>
      </c>
      <c r="F127" s="3">
        <v>0.59</v>
      </c>
      <c r="G127" s="3">
        <v>0.64</v>
      </c>
      <c r="H127" s="3">
        <v>8.9705207939300702E-2</v>
      </c>
      <c r="I127" s="3">
        <v>5.8536609132079516</v>
      </c>
      <c r="J127" s="3">
        <v>0.92371232190231112</v>
      </c>
      <c r="K127" s="3">
        <v>0.52510386942547616</v>
      </c>
      <c r="L127" s="3">
        <v>8.2861805912341088E-2</v>
      </c>
      <c r="M127" s="2">
        <v>1210</v>
      </c>
      <c r="N127" s="3" t="s">
        <v>55</v>
      </c>
      <c r="O127" s="3" t="s">
        <v>50</v>
      </c>
      <c r="P127" s="3" t="s">
        <v>51</v>
      </c>
      <c r="Q127" s="3">
        <v>175.87183860499999</v>
      </c>
      <c r="R127" s="3" t="s">
        <v>52</v>
      </c>
      <c r="S127" s="3" t="s">
        <v>51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8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>
        <v>79.821845945193786</v>
      </c>
      <c r="AS127" s="3">
        <v>363.0240968718864</v>
      </c>
    </row>
    <row r="128" spans="1:45" x14ac:dyDescent="0.25">
      <c r="A128" s="2">
        <v>127</v>
      </c>
      <c r="B128" s="3" t="s">
        <v>57</v>
      </c>
      <c r="C128" s="3" t="s">
        <v>46</v>
      </c>
      <c r="D128" s="3" t="s">
        <v>47</v>
      </c>
      <c r="E128" s="3" t="s">
        <v>48</v>
      </c>
      <c r="F128" s="3">
        <v>0.59</v>
      </c>
      <c r="G128" s="3">
        <v>0.64</v>
      </c>
      <c r="H128" s="3">
        <v>0.58545908542881098</v>
      </c>
      <c r="I128" s="3">
        <v>11.794255034410718</v>
      </c>
      <c r="J128" s="3">
        <v>2.3949589695612969</v>
      </c>
      <c r="K128" s="3">
        <v>6.9050537657602487</v>
      </c>
      <c r="L128" s="3">
        <v>1.4021504879588844</v>
      </c>
      <c r="M128" s="2">
        <v>1300</v>
      </c>
      <c r="N128" s="3" t="s">
        <v>56</v>
      </c>
      <c r="O128" s="3" t="s">
        <v>50</v>
      </c>
      <c r="P128" s="3" t="s">
        <v>51</v>
      </c>
      <c r="Q128" s="3">
        <v>175.87183860499999</v>
      </c>
      <c r="R128" s="3" t="s">
        <v>52</v>
      </c>
      <c r="S128" s="3" t="s">
        <v>51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8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>
        <v>193.76771092040309</v>
      </c>
      <c r="AS128" s="3">
        <v>2369.2688599200137</v>
      </c>
    </row>
    <row r="129" spans="1:45" x14ac:dyDescent="0.25">
      <c r="A129" s="2">
        <v>128</v>
      </c>
      <c r="B129" s="3" t="s">
        <v>57</v>
      </c>
      <c r="C129" s="3" t="s">
        <v>46</v>
      </c>
      <c r="D129" s="3" t="s">
        <v>47</v>
      </c>
      <c r="E129" s="3" t="s">
        <v>48</v>
      </c>
      <c r="F129" s="3">
        <v>0.59</v>
      </c>
      <c r="G129" s="3">
        <v>0.64</v>
      </c>
      <c r="H129" s="3">
        <v>1.12771437809515E-2</v>
      </c>
      <c r="I129" s="3">
        <v>11.794255034410718</v>
      </c>
      <c r="J129" s="3">
        <v>2.3949589695612969</v>
      </c>
      <c r="K129" s="3">
        <v>0.13300550981226072</v>
      </c>
      <c r="L129" s="3">
        <v>2.7008296649222191E-2</v>
      </c>
      <c r="M129" s="2">
        <v>1300</v>
      </c>
      <c r="N129" s="3" t="s">
        <v>56</v>
      </c>
      <c r="O129" s="3" t="s">
        <v>50</v>
      </c>
      <c r="P129" s="3" t="s">
        <v>51</v>
      </c>
      <c r="Q129" s="3">
        <v>175.87183860499999</v>
      </c>
      <c r="R129" s="3" t="s">
        <v>52</v>
      </c>
      <c r="S129" s="3" t="s">
        <v>51</v>
      </c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8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>
        <v>66.350712215599316</v>
      </c>
      <c r="AS129" s="3">
        <v>45.636981736271935</v>
      </c>
    </row>
    <row r="130" spans="1:45" x14ac:dyDescent="0.25">
      <c r="A130" s="2">
        <v>129</v>
      </c>
      <c r="B130" s="3" t="s">
        <v>57</v>
      </c>
      <c r="C130" s="3" t="s">
        <v>46</v>
      </c>
      <c r="D130" s="3" t="s">
        <v>47</v>
      </c>
      <c r="E130" s="3" t="s">
        <v>48</v>
      </c>
      <c r="F130" s="3">
        <v>0.59</v>
      </c>
      <c r="G130" s="3">
        <v>0.64</v>
      </c>
      <c r="H130" s="3">
        <v>0.61776345357585905</v>
      </c>
      <c r="I130" s="3">
        <v>10.782714416430405</v>
      </c>
      <c r="J130" s="3">
        <v>2.0776258091528783</v>
      </c>
      <c r="K130" s="3">
        <v>6.6611668968162503</v>
      </c>
      <c r="L130" s="3">
        <v>1.2834812951006207</v>
      </c>
      <c r="M130" s="2">
        <v>1300</v>
      </c>
      <c r="N130" s="3" t="s">
        <v>56</v>
      </c>
      <c r="O130" s="3" t="s">
        <v>50</v>
      </c>
      <c r="P130" s="3" t="s">
        <v>51</v>
      </c>
      <c r="Q130" s="3">
        <v>175.87183860499999</v>
      </c>
      <c r="R130" s="3" t="s">
        <v>52</v>
      </c>
      <c r="S130" s="3" t="s">
        <v>51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8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>
        <v>199.99999998509884</v>
      </c>
      <c r="AS130" s="3">
        <v>2499.999999627471</v>
      </c>
    </row>
    <row r="131" spans="1:45" x14ac:dyDescent="0.25">
      <c r="A131" s="2">
        <v>130</v>
      </c>
      <c r="B131" s="3" t="s">
        <v>57</v>
      </c>
      <c r="C131" s="3" t="s">
        <v>46</v>
      </c>
      <c r="D131" s="3" t="s">
        <v>47</v>
      </c>
      <c r="E131" s="3" t="s">
        <v>48</v>
      </c>
      <c r="F131" s="3">
        <v>0.59</v>
      </c>
      <c r="G131" s="3">
        <v>0.64</v>
      </c>
      <c r="H131" s="3">
        <v>2.7551144651439E-2</v>
      </c>
      <c r="I131" s="3">
        <v>10.643478916536155</v>
      </c>
      <c r="J131" s="3">
        <v>1.9789777567598952</v>
      </c>
      <c r="K131" s="3">
        <v>0.29324002722402887</v>
      </c>
      <c r="L131" s="3">
        <v>5.4523102438472137E-2</v>
      </c>
      <c r="M131" s="2">
        <v>1300</v>
      </c>
      <c r="N131" s="3" t="s">
        <v>56</v>
      </c>
      <c r="O131" s="3" t="s">
        <v>50</v>
      </c>
      <c r="P131" s="3" t="s">
        <v>51</v>
      </c>
      <c r="Q131" s="3">
        <v>175.87183860499999</v>
      </c>
      <c r="R131" s="3" t="s">
        <v>52</v>
      </c>
      <c r="S131" s="3" t="s">
        <v>51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8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>
        <v>104.48922558978606</v>
      </c>
      <c r="AS131" s="3">
        <v>111.49552667714723</v>
      </c>
    </row>
    <row r="132" spans="1:45" x14ac:dyDescent="0.25">
      <c r="A132" s="2">
        <v>131</v>
      </c>
      <c r="B132" s="3" t="s">
        <v>57</v>
      </c>
      <c r="C132" s="3" t="s">
        <v>46</v>
      </c>
      <c r="D132" s="3" t="s">
        <v>47</v>
      </c>
      <c r="E132" s="3" t="s">
        <v>48</v>
      </c>
      <c r="F132" s="3">
        <v>0.59</v>
      </c>
      <c r="G132" s="3">
        <v>0.64</v>
      </c>
      <c r="H132" s="3">
        <v>5.0765520018613397E-2</v>
      </c>
      <c r="I132" s="3">
        <v>10.643478916536155</v>
      </c>
      <c r="J132" s="3">
        <v>1.9789777567598952</v>
      </c>
      <c r="K132" s="3">
        <v>0.54032174200510585</v>
      </c>
      <c r="L132" s="3">
        <v>0.10046383492718509</v>
      </c>
      <c r="M132" s="2">
        <v>1400</v>
      </c>
      <c r="N132" s="3" t="s">
        <v>60</v>
      </c>
      <c r="O132" s="3" t="s">
        <v>50</v>
      </c>
      <c r="P132" s="3" t="s">
        <v>51</v>
      </c>
      <c r="Q132" s="3">
        <v>175.87183860499999</v>
      </c>
      <c r="R132" s="3" t="s">
        <v>52</v>
      </c>
      <c r="S132" s="3" t="s">
        <v>51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8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>
        <v>112.42689700021764</v>
      </c>
      <c r="AS132" s="3">
        <v>205.44077072380148</v>
      </c>
    </row>
    <row r="133" spans="1:45" x14ac:dyDescent="0.25">
      <c r="A133" s="2">
        <v>132</v>
      </c>
      <c r="B133" s="3" t="s">
        <v>57</v>
      </c>
      <c r="C133" s="3" t="s">
        <v>46</v>
      </c>
      <c r="D133" s="3" t="s">
        <v>47</v>
      </c>
      <c r="E133" s="3" t="s">
        <v>48</v>
      </c>
      <c r="F133" s="3">
        <v>0.59</v>
      </c>
      <c r="G133" s="3">
        <v>0.64</v>
      </c>
      <c r="H133" s="3">
        <v>2.7241680174042798E-2</v>
      </c>
      <c r="I133" s="3">
        <v>10.643478916536155</v>
      </c>
      <c r="J133" s="3">
        <v>1.9789777567598952</v>
      </c>
      <c r="K133" s="3">
        <v>0.28994624858344553</v>
      </c>
      <c r="L133" s="3">
        <v>5.3910679121197728E-2</v>
      </c>
      <c r="M133" s="2">
        <v>1750</v>
      </c>
      <c r="N133" s="3" t="s">
        <v>58</v>
      </c>
      <c r="O133" s="3" t="s">
        <v>50</v>
      </c>
      <c r="P133" s="3" t="s">
        <v>51</v>
      </c>
      <c r="Q133" s="3">
        <v>175.87183860499999</v>
      </c>
      <c r="R133" s="3" t="s">
        <v>52</v>
      </c>
      <c r="S133" s="3" t="s">
        <v>51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8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>
        <v>64.39965116526794</v>
      </c>
      <c r="AS133" s="3">
        <v>110.24316836929172</v>
      </c>
    </row>
    <row r="134" spans="1:45" x14ac:dyDescent="0.25">
      <c r="A134" s="2">
        <v>133</v>
      </c>
      <c r="B134" s="3" t="s">
        <v>57</v>
      </c>
      <c r="C134" s="3" t="s">
        <v>46</v>
      </c>
      <c r="D134" s="3" t="s">
        <v>47</v>
      </c>
      <c r="E134" s="3" t="s">
        <v>48</v>
      </c>
      <c r="F134" s="3">
        <v>0.59</v>
      </c>
      <c r="G134" s="3">
        <v>0.64</v>
      </c>
      <c r="H134" s="3">
        <v>3.2955662317012001E-3</v>
      </c>
      <c r="I134" s="3">
        <v>10.643478916536155</v>
      </c>
      <c r="J134" s="3">
        <v>1.9789777567598952</v>
      </c>
      <c r="K134" s="3">
        <v>3.5076289705160232E-2</v>
      </c>
      <c r="L134" s="3">
        <v>6.5218522684657018E-3</v>
      </c>
      <c r="M134" s="2">
        <v>1300</v>
      </c>
      <c r="N134" s="3" t="s">
        <v>56</v>
      </c>
      <c r="O134" s="3" t="s">
        <v>50</v>
      </c>
      <c r="P134" s="3" t="s">
        <v>51</v>
      </c>
      <c r="Q134" s="3">
        <v>175.87183860499999</v>
      </c>
      <c r="R134" s="3" t="s">
        <v>52</v>
      </c>
      <c r="S134" s="3" t="s">
        <v>51</v>
      </c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8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>
        <v>15.142492741998321</v>
      </c>
      <c r="AS134" s="3">
        <v>13.33668337020455</v>
      </c>
    </row>
    <row r="135" spans="1:45" x14ac:dyDescent="0.25">
      <c r="A135" s="2">
        <v>134</v>
      </c>
      <c r="B135" s="3" t="s">
        <v>57</v>
      </c>
      <c r="C135" s="3" t="s">
        <v>46</v>
      </c>
      <c r="D135" s="3" t="s">
        <v>47</v>
      </c>
      <c r="E135" s="3" t="s">
        <v>48</v>
      </c>
      <c r="F135" s="3">
        <v>0.59</v>
      </c>
      <c r="G135" s="3">
        <v>0.64</v>
      </c>
      <c r="H135" s="3">
        <v>0.61776345357585905</v>
      </c>
      <c r="I135" s="3">
        <v>8.2631422490321338</v>
      </c>
      <c r="J135" s="3">
        <v>1.2860662679408894</v>
      </c>
      <c r="K135" s="3">
        <v>5.1046672931506825</v>
      </c>
      <c r="L135" s="3">
        <v>0.79448473921057994</v>
      </c>
      <c r="M135" s="2">
        <v>1300</v>
      </c>
      <c r="N135" s="3" t="s">
        <v>56</v>
      </c>
      <c r="O135" s="3" t="s">
        <v>50</v>
      </c>
      <c r="P135" s="3" t="s">
        <v>51</v>
      </c>
      <c r="Q135" s="3">
        <v>175.87183860499999</v>
      </c>
      <c r="R135" s="3" t="s">
        <v>52</v>
      </c>
      <c r="S135" s="3" t="s">
        <v>51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8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>
        <v>199.99999998509884</v>
      </c>
      <c r="AS135" s="3">
        <v>2499.999999627471</v>
      </c>
    </row>
    <row r="136" spans="1:45" x14ac:dyDescent="0.25">
      <c r="A136" s="2">
        <v>135</v>
      </c>
      <c r="B136" s="3" t="s">
        <v>57</v>
      </c>
      <c r="C136" s="3" t="s">
        <v>46</v>
      </c>
      <c r="D136" s="3" t="s">
        <v>47</v>
      </c>
      <c r="E136" s="3" t="s">
        <v>48</v>
      </c>
      <c r="F136" s="3">
        <v>0.59</v>
      </c>
      <c r="G136" s="3">
        <v>0.64</v>
      </c>
      <c r="H136" s="3">
        <v>0.13244935352250001</v>
      </c>
      <c r="I136" s="3">
        <v>9.2460504175995215</v>
      </c>
      <c r="J136" s="3">
        <v>1.3653021315681912</v>
      </c>
      <c r="K136" s="3">
        <v>1.2246334004474979</v>
      </c>
      <c r="L136" s="3">
        <v>0.18083338468909818</v>
      </c>
      <c r="M136" s="2">
        <v>1200</v>
      </c>
      <c r="N136" s="3" t="s">
        <v>54</v>
      </c>
      <c r="O136" s="3" t="s">
        <v>50</v>
      </c>
      <c r="P136" s="3" t="s">
        <v>51</v>
      </c>
      <c r="Q136" s="3">
        <v>175.87183860499999</v>
      </c>
      <c r="R136" s="3" t="s">
        <v>52</v>
      </c>
      <c r="S136" s="3" t="s">
        <v>51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8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>
        <v>121.45488164938322</v>
      </c>
      <c r="AS136" s="3">
        <v>536.00351694525762</v>
      </c>
    </row>
    <row r="137" spans="1:45" x14ac:dyDescent="0.25">
      <c r="A137" s="2">
        <v>136</v>
      </c>
      <c r="B137" s="3" t="s">
        <v>57</v>
      </c>
      <c r="C137" s="3" t="s">
        <v>46</v>
      </c>
      <c r="D137" s="3" t="s">
        <v>47</v>
      </c>
      <c r="E137" s="3" t="s">
        <v>48</v>
      </c>
      <c r="F137" s="3">
        <v>0.59</v>
      </c>
      <c r="G137" s="3">
        <v>0.64</v>
      </c>
      <c r="H137" s="3">
        <v>1.35632419333722E-3</v>
      </c>
      <c r="I137" s="3">
        <v>9.2460504175995215</v>
      </c>
      <c r="J137" s="3">
        <v>1.3653021315681912</v>
      </c>
      <c r="K137" s="3">
        <v>1.2540641874205937E-2</v>
      </c>
      <c r="L137" s="3">
        <v>1.8517923122608141E-3</v>
      </c>
      <c r="M137" s="2">
        <v>1210</v>
      </c>
      <c r="N137" s="3" t="s">
        <v>55</v>
      </c>
      <c r="O137" s="3" t="s">
        <v>50</v>
      </c>
      <c r="P137" s="3" t="s">
        <v>51</v>
      </c>
      <c r="Q137" s="3">
        <v>175.87183860499999</v>
      </c>
      <c r="R137" s="3" t="s">
        <v>52</v>
      </c>
      <c r="S137" s="3" t="s">
        <v>51</v>
      </c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8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>
        <v>21.692744269908005</v>
      </c>
      <c r="AS137" s="3">
        <v>5.4888492726632467</v>
      </c>
    </row>
    <row r="138" spans="1:45" x14ac:dyDescent="0.25">
      <c r="A138" s="2">
        <v>137</v>
      </c>
      <c r="B138" s="3" t="s">
        <v>57</v>
      </c>
      <c r="C138" s="3" t="s">
        <v>46</v>
      </c>
      <c r="D138" s="3" t="s">
        <v>47</v>
      </c>
      <c r="E138" s="3" t="s">
        <v>48</v>
      </c>
      <c r="F138" s="3">
        <v>0.59</v>
      </c>
      <c r="G138" s="3">
        <v>0.64</v>
      </c>
      <c r="H138" s="3">
        <v>7.0132641532680397E-3</v>
      </c>
      <c r="I138" s="3">
        <v>9.2460504175995215</v>
      </c>
      <c r="J138" s="3">
        <v>1.3653021315681912</v>
      </c>
      <c r="K138" s="3">
        <v>6.4844993953059718E-2</v>
      </c>
      <c r="L138" s="3">
        <v>9.575224497707641E-3</v>
      </c>
      <c r="M138" s="2">
        <v>1210</v>
      </c>
      <c r="N138" s="3" t="s">
        <v>55</v>
      </c>
      <c r="O138" s="3" t="s">
        <v>50</v>
      </c>
      <c r="P138" s="3" t="s">
        <v>51</v>
      </c>
      <c r="Q138" s="3">
        <v>175.87183860499999</v>
      </c>
      <c r="R138" s="3" t="s">
        <v>52</v>
      </c>
      <c r="S138" s="3" t="s">
        <v>51</v>
      </c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8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>
        <v>51.554017107138904</v>
      </c>
      <c r="AS138" s="3">
        <v>28.381673080640482</v>
      </c>
    </row>
    <row r="139" spans="1:45" x14ac:dyDescent="0.25">
      <c r="A139" s="2">
        <v>138</v>
      </c>
      <c r="B139" s="3" t="s">
        <v>57</v>
      </c>
      <c r="C139" s="3" t="s">
        <v>46</v>
      </c>
      <c r="D139" s="3" t="s">
        <v>47</v>
      </c>
      <c r="E139" s="3" t="s">
        <v>48</v>
      </c>
      <c r="F139" s="3">
        <v>0.59</v>
      </c>
      <c r="G139" s="3">
        <v>0.64</v>
      </c>
      <c r="H139" s="3">
        <v>6.8455664527525698E-3</v>
      </c>
      <c r="I139" s="3">
        <v>9.2460504175995215</v>
      </c>
      <c r="J139" s="3">
        <v>1.3653021315681912</v>
      </c>
      <c r="K139" s="3">
        <v>6.3294452559178177E-2</v>
      </c>
      <c r="L139" s="3">
        <v>9.3462664697347847E-3</v>
      </c>
      <c r="M139" s="2">
        <v>1300</v>
      </c>
      <c r="N139" s="3" t="s">
        <v>56</v>
      </c>
      <c r="O139" s="3" t="s">
        <v>50</v>
      </c>
      <c r="P139" s="3" t="s">
        <v>51</v>
      </c>
      <c r="Q139" s="3">
        <v>175.87183860499999</v>
      </c>
      <c r="R139" s="3" t="s">
        <v>52</v>
      </c>
      <c r="S139" s="3" t="s">
        <v>51</v>
      </c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8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>
        <v>33.891250878045717</v>
      </c>
      <c r="AS139" s="3">
        <v>27.703024564287723</v>
      </c>
    </row>
    <row r="140" spans="1:45" x14ac:dyDescent="0.25">
      <c r="A140" s="2">
        <v>139</v>
      </c>
      <c r="B140" s="3" t="s">
        <v>57</v>
      </c>
      <c r="C140" s="3" t="s">
        <v>46</v>
      </c>
      <c r="D140" s="3" t="s">
        <v>47</v>
      </c>
      <c r="E140" s="3" t="s">
        <v>48</v>
      </c>
      <c r="F140" s="3">
        <v>0.59</v>
      </c>
      <c r="G140" s="3">
        <v>0.64</v>
      </c>
      <c r="H140" s="3">
        <v>9.12798529832652E-2</v>
      </c>
      <c r="I140" s="3">
        <v>9.2460504175995215</v>
      </c>
      <c r="J140" s="3">
        <v>1.3653021315681912</v>
      </c>
      <c r="K140" s="3">
        <v>0.84397812279434214</v>
      </c>
      <c r="L140" s="3">
        <v>0.12462457784728311</v>
      </c>
      <c r="M140" s="2">
        <v>1210</v>
      </c>
      <c r="N140" s="3" t="s">
        <v>55</v>
      </c>
      <c r="O140" s="3" t="s">
        <v>50</v>
      </c>
      <c r="P140" s="3" t="s">
        <v>51</v>
      </c>
      <c r="Q140" s="3">
        <v>175.87183860499999</v>
      </c>
      <c r="R140" s="3" t="s">
        <v>52</v>
      </c>
      <c r="S140" s="3" t="s">
        <v>51</v>
      </c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8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>
        <v>95.24743579057764</v>
      </c>
      <c r="AS140" s="3">
        <v>369.3964592810546</v>
      </c>
    </row>
    <row r="141" spans="1:45" x14ac:dyDescent="0.25">
      <c r="A141" s="2">
        <v>140</v>
      </c>
      <c r="B141" s="3" t="s">
        <v>57</v>
      </c>
      <c r="C141" s="3" t="s">
        <v>46</v>
      </c>
      <c r="D141" s="3" t="s">
        <v>47</v>
      </c>
      <c r="E141" s="3" t="s">
        <v>48</v>
      </c>
      <c r="F141" s="3">
        <v>0.59</v>
      </c>
      <c r="G141" s="3">
        <v>0.64</v>
      </c>
      <c r="H141" s="3">
        <v>0.25998009288845803</v>
      </c>
      <c r="I141" s="3">
        <v>9.2460504175995215</v>
      </c>
      <c r="J141" s="3">
        <v>1.3653021315681912</v>
      </c>
      <c r="K141" s="3">
        <v>2.4037890464188898</v>
      </c>
      <c r="L141" s="3">
        <v>0.35495137498590812</v>
      </c>
      <c r="M141" s="2">
        <v>1210</v>
      </c>
      <c r="N141" s="3" t="s">
        <v>55</v>
      </c>
      <c r="O141" s="3" t="s">
        <v>50</v>
      </c>
      <c r="P141" s="3" t="s">
        <v>51</v>
      </c>
      <c r="Q141" s="3">
        <v>175.87183860499999</v>
      </c>
      <c r="R141" s="3" t="s">
        <v>52</v>
      </c>
      <c r="S141" s="3" t="s">
        <v>51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8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>
        <v>131.46823805600195</v>
      </c>
      <c r="AS141" s="3">
        <v>1052.1021086018029</v>
      </c>
    </row>
    <row r="142" spans="1:45" x14ac:dyDescent="0.25">
      <c r="A142" s="2">
        <v>141</v>
      </c>
      <c r="B142" s="3" t="s">
        <v>57</v>
      </c>
      <c r="C142" s="3" t="s">
        <v>46</v>
      </c>
      <c r="D142" s="3" t="s">
        <v>47</v>
      </c>
      <c r="E142" s="3" t="s">
        <v>48</v>
      </c>
      <c r="F142" s="3">
        <v>0.59</v>
      </c>
      <c r="G142" s="3">
        <v>0.64</v>
      </c>
      <c r="H142" s="3">
        <v>0.11883899952036001</v>
      </c>
      <c r="I142" s="3">
        <v>9.2460504175995215</v>
      </c>
      <c r="J142" s="3">
        <v>1.3653021315681912</v>
      </c>
      <c r="K142" s="3">
        <v>1.098791381142334</v>
      </c>
      <c r="L142" s="3">
        <v>0.16225113935857877</v>
      </c>
      <c r="M142" s="2">
        <v>1210</v>
      </c>
      <c r="N142" s="3" t="s">
        <v>55</v>
      </c>
      <c r="O142" s="3" t="s">
        <v>50</v>
      </c>
      <c r="P142" s="3" t="s">
        <v>51</v>
      </c>
      <c r="Q142" s="3">
        <v>175.87183860499999</v>
      </c>
      <c r="R142" s="3" t="s">
        <v>52</v>
      </c>
      <c r="S142" s="3" t="s">
        <v>51</v>
      </c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8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>
        <v>101.68300805387167</v>
      </c>
      <c r="AS142" s="3">
        <v>480.92436844055777</v>
      </c>
    </row>
    <row r="143" spans="1:45" x14ac:dyDescent="0.25">
      <c r="A143" s="2">
        <v>142</v>
      </c>
      <c r="B143" s="3" t="s">
        <v>57</v>
      </c>
      <c r="C143" s="3" t="s">
        <v>46</v>
      </c>
      <c r="D143" s="3" t="s">
        <v>47</v>
      </c>
      <c r="E143" s="3" t="s">
        <v>48</v>
      </c>
      <c r="F143" s="3">
        <v>0.59</v>
      </c>
      <c r="G143" s="3">
        <v>0.64</v>
      </c>
      <c r="H143" s="3">
        <v>8.0768497084343794E-3</v>
      </c>
      <c r="I143" s="3">
        <v>10.019319719120645</v>
      </c>
      <c r="J143" s="3">
        <v>1.8754641961156466</v>
      </c>
      <c r="K143" s="3">
        <v>8.0924539552090405E-2</v>
      </c>
      <c r="L143" s="3">
        <v>1.5147842445575778E-2</v>
      </c>
      <c r="M143" s="2">
        <v>1300</v>
      </c>
      <c r="N143" s="3" t="s">
        <v>56</v>
      </c>
      <c r="O143" s="3" t="s">
        <v>50</v>
      </c>
      <c r="P143" s="3" t="s">
        <v>51</v>
      </c>
      <c r="Q143" s="3">
        <v>175.87183860499999</v>
      </c>
      <c r="R143" s="3" t="s">
        <v>52</v>
      </c>
      <c r="S143" s="3" t="s">
        <v>51</v>
      </c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8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>
        <v>101.22459489830823</v>
      </c>
      <c r="AS143" s="3">
        <v>32.685851115337222</v>
      </c>
    </row>
    <row r="144" spans="1:45" x14ac:dyDescent="0.25">
      <c r="A144" s="2">
        <v>143</v>
      </c>
      <c r="B144" s="3" t="s">
        <v>45</v>
      </c>
      <c r="C144" s="3" t="s">
        <v>46</v>
      </c>
      <c r="D144" s="3" t="s">
        <v>47</v>
      </c>
      <c r="E144" s="3" t="s">
        <v>48</v>
      </c>
      <c r="F144" s="3">
        <v>0.59</v>
      </c>
      <c r="G144" s="3">
        <v>0.64</v>
      </c>
      <c r="H144" s="3">
        <v>0.10014114142288399</v>
      </c>
      <c r="I144" s="3">
        <v>10.019319719120645</v>
      </c>
      <c r="J144" s="3">
        <v>1.8754641961156466</v>
      </c>
      <c r="K144" s="3">
        <v>1.0033461129535508</v>
      </c>
      <c r="L144" s="3">
        <v>0.18781112529677241</v>
      </c>
      <c r="M144" s="2">
        <v>3200</v>
      </c>
      <c r="N144" s="3" t="s">
        <v>66</v>
      </c>
      <c r="O144" s="3" t="s">
        <v>50</v>
      </c>
      <c r="P144" s="3" t="s">
        <v>51</v>
      </c>
      <c r="Q144" s="3">
        <v>175.87183860499999</v>
      </c>
      <c r="R144" s="3" t="s">
        <v>52</v>
      </c>
      <c r="S144" s="3" t="s">
        <v>51</v>
      </c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8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>
        <v>190.12244843770711</v>
      </c>
      <c r="AS144" s="3">
        <v>405.25682131366557</v>
      </c>
    </row>
    <row r="145" spans="1:45" x14ac:dyDescent="0.25">
      <c r="A145" s="2">
        <v>144</v>
      </c>
      <c r="B145" s="3" t="s">
        <v>57</v>
      </c>
      <c r="C145" s="3" t="s">
        <v>46</v>
      </c>
      <c r="D145" s="3" t="s">
        <v>47</v>
      </c>
      <c r="E145" s="3" t="s">
        <v>48</v>
      </c>
      <c r="F145" s="3">
        <v>0.59</v>
      </c>
      <c r="G145" s="3">
        <v>0.64</v>
      </c>
      <c r="H145" s="3">
        <v>0.465094588878875</v>
      </c>
      <c r="I145" s="3">
        <v>10.019319719120645</v>
      </c>
      <c r="J145" s="3">
        <v>1.8754641961156466</v>
      </c>
      <c r="K145" s="3">
        <v>4.6599313856104221</v>
      </c>
      <c r="L145" s="3">
        <v>0.87226824924945645</v>
      </c>
      <c r="M145" s="2">
        <v>1300</v>
      </c>
      <c r="N145" s="3" t="s">
        <v>56</v>
      </c>
      <c r="O145" s="3" t="s">
        <v>50</v>
      </c>
      <c r="P145" s="3" t="s">
        <v>51</v>
      </c>
      <c r="Q145" s="3">
        <v>175.87183860499999</v>
      </c>
      <c r="R145" s="3" t="s">
        <v>52</v>
      </c>
      <c r="S145" s="3" t="s">
        <v>51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8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>
        <v>173.7327476712951</v>
      </c>
      <c r="AS145" s="3">
        <v>1882.1710240279615</v>
      </c>
    </row>
    <row r="146" spans="1:45" x14ac:dyDescent="0.25">
      <c r="A146" s="2">
        <v>145</v>
      </c>
      <c r="B146" s="3" t="s">
        <v>57</v>
      </c>
      <c r="C146" s="3" t="s">
        <v>46</v>
      </c>
      <c r="D146" s="3" t="s">
        <v>47</v>
      </c>
      <c r="E146" s="3" t="s">
        <v>48</v>
      </c>
      <c r="F146" s="3">
        <v>0.59</v>
      </c>
      <c r="G146" s="3">
        <v>0.64</v>
      </c>
      <c r="H146" s="3">
        <v>3.3457831377847802E-2</v>
      </c>
      <c r="I146" s="3">
        <v>10.019319719120645</v>
      </c>
      <c r="J146" s="3">
        <v>1.8754641961156466</v>
      </c>
      <c r="K146" s="3">
        <v>0.33522470968308393</v>
      </c>
      <c r="L146" s="3">
        <v>6.2748964828828191E-2</v>
      </c>
      <c r="M146" s="2">
        <v>1300</v>
      </c>
      <c r="N146" s="3" t="s">
        <v>56</v>
      </c>
      <c r="O146" s="3" t="s">
        <v>50</v>
      </c>
      <c r="P146" s="3" t="s">
        <v>51</v>
      </c>
      <c r="Q146" s="3">
        <v>175.87183860499999</v>
      </c>
      <c r="R146" s="3" t="s">
        <v>52</v>
      </c>
      <c r="S146" s="3" t="s">
        <v>51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8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>
        <v>83.406420901952529</v>
      </c>
      <c r="AS146" s="3">
        <v>135.39903979101979</v>
      </c>
    </row>
    <row r="147" spans="1:45" x14ac:dyDescent="0.25">
      <c r="A147" s="2">
        <v>146</v>
      </c>
      <c r="B147" s="3" t="s">
        <v>57</v>
      </c>
      <c r="C147" s="3" t="s">
        <v>46</v>
      </c>
      <c r="D147" s="3" t="s">
        <v>47</v>
      </c>
      <c r="E147" s="3" t="s">
        <v>48</v>
      </c>
      <c r="F147" s="3">
        <v>0.59</v>
      </c>
      <c r="G147" s="3">
        <v>0.64</v>
      </c>
      <c r="H147" s="3">
        <v>1.08768957856614E-4</v>
      </c>
      <c r="I147" s="3">
        <v>10.019319719120645</v>
      </c>
      <c r="J147" s="3">
        <v>1.8754641961156466</v>
      </c>
      <c r="K147" s="3">
        <v>1.0897909642809752E-3</v>
      </c>
      <c r="L147" s="3">
        <v>2.0399228610889123E-4</v>
      </c>
      <c r="M147" s="2">
        <v>1300</v>
      </c>
      <c r="N147" s="3" t="s">
        <v>56</v>
      </c>
      <c r="O147" s="3" t="s">
        <v>50</v>
      </c>
      <c r="P147" s="3" t="s">
        <v>51</v>
      </c>
      <c r="Q147" s="3">
        <v>175.87183860499999</v>
      </c>
      <c r="R147" s="3" t="s">
        <v>52</v>
      </c>
      <c r="S147" s="3" t="s">
        <v>51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8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>
        <v>3.2252136416719379</v>
      </c>
      <c r="AS147" s="3">
        <v>0.4401723556597914</v>
      </c>
    </row>
    <row r="148" spans="1:45" x14ac:dyDescent="0.25">
      <c r="A148" s="2">
        <v>147</v>
      </c>
      <c r="B148" s="3" t="s">
        <v>57</v>
      </c>
      <c r="C148" s="3" t="s">
        <v>46</v>
      </c>
      <c r="D148" s="3" t="s">
        <v>47</v>
      </c>
      <c r="E148" s="3" t="s">
        <v>48</v>
      </c>
      <c r="F148" s="3">
        <v>0.59</v>
      </c>
      <c r="G148" s="3">
        <v>0.64</v>
      </c>
      <c r="H148" s="3">
        <v>3.4710054552119399E-3</v>
      </c>
      <c r="I148" s="3">
        <v>10.019319719120645</v>
      </c>
      <c r="J148" s="3">
        <v>1.8754641961156466</v>
      </c>
      <c r="K148" s="3">
        <v>3.4777113402580322E-2</v>
      </c>
      <c r="L148" s="3">
        <v>6.5097464557720853E-3</v>
      </c>
      <c r="M148" s="2">
        <v>1300</v>
      </c>
      <c r="N148" s="3" t="s">
        <v>56</v>
      </c>
      <c r="O148" s="3" t="s">
        <v>50</v>
      </c>
      <c r="P148" s="3" t="s">
        <v>51</v>
      </c>
      <c r="Q148" s="3">
        <v>175.87183860499999</v>
      </c>
      <c r="R148" s="3" t="s">
        <v>52</v>
      </c>
      <c r="S148" s="3" t="s">
        <v>51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8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>
        <v>14.992364044367799</v>
      </c>
      <c r="AS148" s="3">
        <v>14.04666071860988</v>
      </c>
    </row>
    <row r="149" spans="1:45" x14ac:dyDescent="0.25">
      <c r="A149" s="2">
        <v>148</v>
      </c>
      <c r="B149" s="3" t="s">
        <v>57</v>
      </c>
      <c r="C149" s="3" t="s">
        <v>46</v>
      </c>
      <c r="D149" s="3" t="s">
        <v>47</v>
      </c>
      <c r="E149" s="3" t="s">
        <v>48</v>
      </c>
      <c r="F149" s="3">
        <v>0.59</v>
      </c>
      <c r="G149" s="3">
        <v>0.64</v>
      </c>
      <c r="H149" s="3">
        <v>7.4132678898172003E-3</v>
      </c>
      <c r="I149" s="3">
        <v>10.019319719120645</v>
      </c>
      <c r="J149" s="3">
        <v>1.8754641961156466</v>
      </c>
      <c r="K149" s="3">
        <v>7.4275901151569373E-2</v>
      </c>
      <c r="L149" s="3">
        <v>1.3903318503565951E-2</v>
      </c>
      <c r="M149" s="2">
        <v>1300</v>
      </c>
      <c r="N149" s="3" t="s">
        <v>56</v>
      </c>
      <c r="O149" s="3" t="s">
        <v>50</v>
      </c>
      <c r="P149" s="3" t="s">
        <v>51</v>
      </c>
      <c r="Q149" s="3">
        <v>175.87183860499999</v>
      </c>
      <c r="R149" s="3" t="s">
        <v>52</v>
      </c>
      <c r="S149" s="3" t="s">
        <v>51</v>
      </c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8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>
        <v>24.888068260984955</v>
      </c>
      <c r="AS149" s="3">
        <v>30.00043077087842</v>
      </c>
    </row>
    <row r="150" spans="1:45" x14ac:dyDescent="0.25">
      <c r="A150" s="2">
        <v>149</v>
      </c>
      <c r="B150" s="3" t="s">
        <v>57</v>
      </c>
      <c r="C150" s="3" t="s">
        <v>46</v>
      </c>
      <c r="D150" s="3" t="s">
        <v>47</v>
      </c>
      <c r="E150" s="3" t="s">
        <v>48</v>
      </c>
      <c r="F150" s="3">
        <v>0.59</v>
      </c>
      <c r="G150" s="3">
        <v>0.64</v>
      </c>
      <c r="H150" s="3">
        <v>0.37690671610453402</v>
      </c>
      <c r="I150" s="3">
        <v>10.78268635073089</v>
      </c>
      <c r="J150" s="3">
        <v>2.0776204014206079</v>
      </c>
      <c r="K150" s="3">
        <v>4.0640669032391612</v>
      </c>
      <c r="L150" s="3">
        <v>0.78306908281122511</v>
      </c>
      <c r="M150" s="2">
        <v>1300</v>
      </c>
      <c r="N150" s="3" t="s">
        <v>56</v>
      </c>
      <c r="O150" s="3" t="s">
        <v>50</v>
      </c>
      <c r="P150" s="3" t="s">
        <v>51</v>
      </c>
      <c r="Q150" s="3">
        <v>175.87183860499999</v>
      </c>
      <c r="R150" s="3" t="s">
        <v>52</v>
      </c>
      <c r="S150" s="3" t="s">
        <v>51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8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>
        <v>160.88941781108664</v>
      </c>
      <c r="AS150" s="3">
        <v>1525.2873647133251</v>
      </c>
    </row>
    <row r="151" spans="1:45" x14ac:dyDescent="0.25">
      <c r="A151" s="2">
        <v>150</v>
      </c>
      <c r="B151" s="3" t="s">
        <v>57</v>
      </c>
      <c r="C151" s="3" t="s">
        <v>46</v>
      </c>
      <c r="D151" s="3" t="s">
        <v>47</v>
      </c>
      <c r="E151" s="3" t="s">
        <v>48</v>
      </c>
      <c r="F151" s="3">
        <v>0.59</v>
      </c>
      <c r="G151" s="3">
        <v>0.64</v>
      </c>
      <c r="H151" s="3">
        <v>0.23886468632188801</v>
      </c>
      <c r="I151" s="3">
        <v>10.365975812831238</v>
      </c>
      <c r="J151" s="3">
        <v>1.8839287508353295</v>
      </c>
      <c r="K151" s="3">
        <v>2.4760655609522115</v>
      </c>
      <c r="L151" s="3">
        <v>0.45000405012106731</v>
      </c>
      <c r="M151" s="2">
        <v>1300</v>
      </c>
      <c r="N151" s="3" t="s">
        <v>56</v>
      </c>
      <c r="O151" s="3" t="s">
        <v>50</v>
      </c>
      <c r="P151" s="3" t="s">
        <v>51</v>
      </c>
      <c r="Q151" s="3">
        <v>175.87183860499999</v>
      </c>
      <c r="R151" s="3" t="s">
        <v>52</v>
      </c>
      <c r="S151" s="3" t="s">
        <v>51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8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>
        <v>126.61761531600045</v>
      </c>
      <c r="AS151" s="3">
        <v>966.65108992629462</v>
      </c>
    </row>
    <row r="152" spans="1:45" x14ac:dyDescent="0.25">
      <c r="A152" s="2">
        <v>151</v>
      </c>
      <c r="B152" s="3" t="s">
        <v>57</v>
      </c>
      <c r="C152" s="3" t="s">
        <v>46</v>
      </c>
      <c r="D152" s="3" t="s">
        <v>47</v>
      </c>
      <c r="E152" s="3" t="s">
        <v>48</v>
      </c>
      <c r="F152" s="3">
        <v>0.59</v>
      </c>
      <c r="G152" s="3">
        <v>0.64</v>
      </c>
      <c r="H152" s="3">
        <v>0.19711010921029701</v>
      </c>
      <c r="I152" s="3">
        <v>10.365975812831238</v>
      </c>
      <c r="J152" s="3">
        <v>1.8839287508353295</v>
      </c>
      <c r="K152" s="3">
        <v>2.0432386245384624</v>
      </c>
      <c r="L152" s="3">
        <v>0.37134140182157022</v>
      </c>
      <c r="M152" s="2">
        <v>1300</v>
      </c>
      <c r="N152" s="3" t="s">
        <v>56</v>
      </c>
      <c r="O152" s="3" t="s">
        <v>50</v>
      </c>
      <c r="P152" s="3" t="s">
        <v>51</v>
      </c>
      <c r="Q152" s="3">
        <v>175.87183860499999</v>
      </c>
      <c r="R152" s="3" t="s">
        <v>52</v>
      </c>
      <c r="S152" s="3" t="s">
        <v>51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8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>
        <v>117.18081621222822</v>
      </c>
      <c r="AS152" s="3">
        <v>797.67631137765477</v>
      </c>
    </row>
    <row r="153" spans="1:45" x14ac:dyDescent="0.25">
      <c r="A153" s="2">
        <v>152</v>
      </c>
      <c r="B153" s="3" t="s">
        <v>57</v>
      </c>
      <c r="C153" s="3" t="s">
        <v>46</v>
      </c>
      <c r="D153" s="3" t="s">
        <v>47</v>
      </c>
      <c r="E153" s="3" t="s">
        <v>48</v>
      </c>
      <c r="F153" s="3">
        <v>0.59</v>
      </c>
      <c r="G153" s="3">
        <v>0.64</v>
      </c>
      <c r="H153" s="3">
        <v>2.4112122134973601E-2</v>
      </c>
      <c r="I153" s="3">
        <v>10.365975812831238</v>
      </c>
      <c r="J153" s="3">
        <v>1.8839287508353295</v>
      </c>
      <c r="K153" s="3">
        <v>0.24994567484716906</v>
      </c>
      <c r="L153" s="3">
        <v>4.5425520133729719E-2</v>
      </c>
      <c r="M153" s="2">
        <v>1300</v>
      </c>
      <c r="N153" s="3" t="s">
        <v>56</v>
      </c>
      <c r="O153" s="3" t="s">
        <v>50</v>
      </c>
      <c r="P153" s="3" t="s">
        <v>51</v>
      </c>
      <c r="Q153" s="3">
        <v>175.87183860499999</v>
      </c>
      <c r="R153" s="3" t="s">
        <v>52</v>
      </c>
      <c r="S153" s="3" t="s">
        <v>51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8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>
        <v>78.481286565441735</v>
      </c>
      <c r="AS153" s="3">
        <v>97.578296319611098</v>
      </c>
    </row>
    <row r="154" spans="1:45" x14ac:dyDescent="0.25">
      <c r="A154" s="2">
        <v>153</v>
      </c>
      <c r="B154" s="3" t="s">
        <v>57</v>
      </c>
      <c r="C154" s="3" t="s">
        <v>46</v>
      </c>
      <c r="D154" s="3" t="s">
        <v>47</v>
      </c>
      <c r="E154" s="3" t="s">
        <v>48</v>
      </c>
      <c r="F154" s="3">
        <v>0.59</v>
      </c>
      <c r="G154" s="3">
        <v>0.64</v>
      </c>
      <c r="H154" s="3">
        <v>0.617763453759967</v>
      </c>
      <c r="I154" s="3">
        <v>10.78271441723378</v>
      </c>
      <c r="J154" s="3">
        <v>2.0776258093076736</v>
      </c>
      <c r="K154" s="3">
        <v>6.6611668992977302</v>
      </c>
      <c r="L154" s="3">
        <v>1.2834812955787551</v>
      </c>
      <c r="M154" s="2">
        <v>1300</v>
      </c>
      <c r="N154" s="3" t="s">
        <v>56</v>
      </c>
      <c r="O154" s="3" t="s">
        <v>50</v>
      </c>
      <c r="P154" s="3" t="s">
        <v>51</v>
      </c>
      <c r="Q154" s="3">
        <v>175.87183860499999</v>
      </c>
      <c r="R154" s="3" t="s">
        <v>52</v>
      </c>
      <c r="S154" s="3" t="s">
        <v>51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8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>
        <v>200.00000001490116</v>
      </c>
      <c r="AS154" s="3">
        <v>2500.000000372529</v>
      </c>
    </row>
    <row r="155" spans="1:45" x14ac:dyDescent="0.25">
      <c r="A155" s="2">
        <v>154</v>
      </c>
      <c r="B155" s="3" t="s">
        <v>57</v>
      </c>
      <c r="C155" s="3" t="s">
        <v>46</v>
      </c>
      <c r="D155" s="3" t="s">
        <v>47</v>
      </c>
      <c r="E155" s="3" t="s">
        <v>48</v>
      </c>
      <c r="F155" s="3">
        <v>0.59</v>
      </c>
      <c r="G155" s="3">
        <v>0.64</v>
      </c>
      <c r="H155" s="3">
        <v>0.43182971585534102</v>
      </c>
      <c r="I155" s="3">
        <v>10.782699282803021</v>
      </c>
      <c r="J155" s="3">
        <v>2.0776228931867462</v>
      </c>
      <c r="K155" s="3">
        <v>4.6562899674464182</v>
      </c>
      <c r="L155" s="3">
        <v>0.89717930361938414</v>
      </c>
      <c r="M155" s="2">
        <v>1300</v>
      </c>
      <c r="N155" s="3" t="s">
        <v>56</v>
      </c>
      <c r="O155" s="3" t="s">
        <v>50</v>
      </c>
      <c r="P155" s="3" t="s">
        <v>51</v>
      </c>
      <c r="Q155" s="3">
        <v>175.87183860499999</v>
      </c>
      <c r="R155" s="3" t="s">
        <v>52</v>
      </c>
      <c r="S155" s="3" t="s">
        <v>51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8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>
        <v>170.26873152945009</v>
      </c>
      <c r="AS155" s="3">
        <v>1747.5528589923551</v>
      </c>
    </row>
    <row r="156" spans="1:45" x14ac:dyDescent="0.25">
      <c r="A156" s="2">
        <v>155</v>
      </c>
      <c r="B156" s="3" t="s">
        <v>57</v>
      </c>
      <c r="C156" s="3" t="s">
        <v>46</v>
      </c>
      <c r="D156" s="3" t="s">
        <v>47</v>
      </c>
      <c r="E156" s="3" t="s">
        <v>48</v>
      </c>
      <c r="F156" s="3">
        <v>0.59</v>
      </c>
      <c r="G156" s="3">
        <v>0.64</v>
      </c>
      <c r="H156" s="3">
        <v>0.57913198649124198</v>
      </c>
      <c r="I156" s="3">
        <v>10.794972646833092</v>
      </c>
      <c r="J156" s="3">
        <v>2.0799086134848732</v>
      </c>
      <c r="K156" s="3">
        <v>6.2517139530790686</v>
      </c>
      <c r="L156" s="3">
        <v>1.2045416070477395</v>
      </c>
      <c r="M156" s="2">
        <v>1300</v>
      </c>
      <c r="N156" s="3" t="s">
        <v>56</v>
      </c>
      <c r="O156" s="3" t="s">
        <v>50</v>
      </c>
      <c r="P156" s="3" t="s">
        <v>51</v>
      </c>
      <c r="Q156" s="3">
        <v>175.87183860499999</v>
      </c>
      <c r="R156" s="3" t="s">
        <v>52</v>
      </c>
      <c r="S156" s="3" t="s">
        <v>51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8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>
        <v>193.75715330906348</v>
      </c>
      <c r="AS156" s="3">
        <v>2343.6639989493542</v>
      </c>
    </row>
    <row r="157" spans="1:45" x14ac:dyDescent="0.25">
      <c r="A157" s="2">
        <v>156</v>
      </c>
      <c r="B157" s="3" t="s">
        <v>57</v>
      </c>
      <c r="C157" s="3" t="s">
        <v>46</v>
      </c>
      <c r="D157" s="3" t="s">
        <v>47</v>
      </c>
      <c r="E157" s="3" t="s">
        <v>48</v>
      </c>
      <c r="F157" s="3">
        <v>0.59</v>
      </c>
      <c r="G157" s="3">
        <v>0.64</v>
      </c>
      <c r="H157" s="3">
        <v>3.8631467084616997E-2</v>
      </c>
      <c r="I157" s="3">
        <v>10.794972646833092</v>
      </c>
      <c r="J157" s="3">
        <v>2.0799086134848732</v>
      </c>
      <c r="K157" s="3">
        <v>0.41702563048547342</v>
      </c>
      <c r="L157" s="3">
        <v>8.0349921140852251E-2</v>
      </c>
      <c r="M157" s="2">
        <v>1300</v>
      </c>
      <c r="N157" s="3" t="s">
        <v>56</v>
      </c>
      <c r="O157" s="3" t="s">
        <v>50</v>
      </c>
      <c r="P157" s="3" t="s">
        <v>51</v>
      </c>
      <c r="Q157" s="3">
        <v>175.87183860499999</v>
      </c>
      <c r="R157" s="3" t="s">
        <v>52</v>
      </c>
      <c r="S157" s="3" t="s">
        <v>51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8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>
        <v>106.26403336517649</v>
      </c>
      <c r="AS157" s="3">
        <v>156.33600067811668</v>
      </c>
    </row>
    <row r="158" spans="1:45" x14ac:dyDescent="0.25">
      <c r="A158" s="2">
        <v>157</v>
      </c>
      <c r="B158" s="3" t="s">
        <v>57</v>
      </c>
      <c r="C158" s="3" t="s">
        <v>46</v>
      </c>
      <c r="D158" s="3" t="s">
        <v>47</v>
      </c>
      <c r="E158" s="3" t="s">
        <v>48</v>
      </c>
      <c r="F158" s="3">
        <v>0.59</v>
      </c>
      <c r="G158" s="3">
        <v>0.64</v>
      </c>
      <c r="H158" s="3">
        <v>0.47984936561709202</v>
      </c>
      <c r="I158" s="3">
        <v>8.6468520391945027</v>
      </c>
      <c r="J158" s="3">
        <v>1.1741873274423902</v>
      </c>
      <c r="K158" s="3">
        <v>4.1491864655923409</v>
      </c>
      <c r="L158" s="3">
        <v>0.56343304418885964</v>
      </c>
      <c r="M158" s="2">
        <v>1410</v>
      </c>
      <c r="N158" s="3" t="s">
        <v>61</v>
      </c>
      <c r="O158" s="3" t="s">
        <v>50</v>
      </c>
      <c r="P158" s="3" t="s">
        <v>51</v>
      </c>
      <c r="Q158" s="3">
        <v>175.87183860499999</v>
      </c>
      <c r="R158" s="3" t="s">
        <v>52</v>
      </c>
      <c r="S158" s="3" t="s">
        <v>51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8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>
        <v>177.68999357804049</v>
      </c>
      <c r="AS158" s="3">
        <v>1941.8814870320962</v>
      </c>
    </row>
    <row r="159" spans="1:45" x14ac:dyDescent="0.25">
      <c r="A159" s="2">
        <v>158</v>
      </c>
      <c r="B159" s="3" t="s">
        <v>57</v>
      </c>
      <c r="C159" s="3" t="s">
        <v>46</v>
      </c>
      <c r="D159" s="3" t="s">
        <v>47</v>
      </c>
      <c r="E159" s="3" t="s">
        <v>48</v>
      </c>
      <c r="F159" s="3">
        <v>0.59</v>
      </c>
      <c r="G159" s="3">
        <v>0.64</v>
      </c>
      <c r="H159" s="3">
        <v>1.0039474598495E-2</v>
      </c>
      <c r="I159" s="3">
        <v>10.840717994191468</v>
      </c>
      <c r="J159" s="3">
        <v>2.0940765815014615</v>
      </c>
      <c r="K159" s="3">
        <v>0.10883511293213291</v>
      </c>
      <c r="L159" s="3">
        <v>2.1023428647287165E-2</v>
      </c>
      <c r="M159" s="2">
        <v>1300</v>
      </c>
      <c r="N159" s="3" t="s">
        <v>56</v>
      </c>
      <c r="O159" s="3" t="s">
        <v>50</v>
      </c>
      <c r="P159" s="3" t="s">
        <v>51</v>
      </c>
      <c r="Q159" s="3">
        <v>175.87183860499999</v>
      </c>
      <c r="R159" s="3" t="s">
        <v>52</v>
      </c>
      <c r="S159" s="3" t="s">
        <v>51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8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>
        <v>95.142150045673134</v>
      </c>
      <c r="AS159" s="3">
        <v>40.628312256441134</v>
      </c>
    </row>
    <row r="160" spans="1:45" x14ac:dyDescent="0.25">
      <c r="A160" s="2">
        <v>159</v>
      </c>
      <c r="B160" s="3" t="s">
        <v>57</v>
      </c>
      <c r="C160" s="3" t="s">
        <v>46</v>
      </c>
      <c r="D160" s="3" t="s">
        <v>47</v>
      </c>
      <c r="E160" s="3" t="s">
        <v>48</v>
      </c>
      <c r="F160" s="3">
        <v>0.59</v>
      </c>
      <c r="G160" s="3">
        <v>0.64</v>
      </c>
      <c r="H160" s="3">
        <v>0.60772397911544496</v>
      </c>
      <c r="I160" s="3">
        <v>10.840717994191468</v>
      </c>
      <c r="J160" s="3">
        <v>2.0940765815014615</v>
      </c>
      <c r="K160" s="3">
        <v>6.5881642758984444</v>
      </c>
      <c r="L160" s="3">
        <v>1.2726205526825365</v>
      </c>
      <c r="M160" s="2">
        <v>1300</v>
      </c>
      <c r="N160" s="3" t="s">
        <v>56</v>
      </c>
      <c r="O160" s="3" t="s">
        <v>50</v>
      </c>
      <c r="P160" s="3" t="s">
        <v>51</v>
      </c>
      <c r="Q160" s="3">
        <v>175.87183860499999</v>
      </c>
      <c r="R160" s="3" t="s">
        <v>52</v>
      </c>
      <c r="S160" s="3" t="s">
        <v>51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8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>
        <v>198.29189010087657</v>
      </c>
      <c r="AS160" s="3">
        <v>2459.3716879298236</v>
      </c>
    </row>
    <row r="161" spans="1:45" x14ac:dyDescent="0.25">
      <c r="A161" s="2">
        <v>160</v>
      </c>
      <c r="B161" s="3" t="s">
        <v>57</v>
      </c>
      <c r="C161" s="3" t="s">
        <v>46</v>
      </c>
      <c r="D161" s="3" t="s">
        <v>47</v>
      </c>
      <c r="E161" s="3" t="s">
        <v>48</v>
      </c>
      <c r="F161" s="3">
        <v>0.59</v>
      </c>
      <c r="G161" s="3">
        <v>0.64</v>
      </c>
      <c r="H161" s="3">
        <v>0.617763453759967</v>
      </c>
      <c r="I161" s="3">
        <v>10.794972647637376</v>
      </c>
      <c r="J161" s="3">
        <v>2.0799086136398386</v>
      </c>
      <c r="K161" s="3">
        <v>6.668739586048841</v>
      </c>
      <c r="L161" s="3">
        <v>1.2848915286672515</v>
      </c>
      <c r="M161" s="2">
        <v>1300</v>
      </c>
      <c r="N161" s="3" t="s">
        <v>56</v>
      </c>
      <c r="O161" s="3" t="s">
        <v>50</v>
      </c>
      <c r="P161" s="3" t="s">
        <v>51</v>
      </c>
      <c r="Q161" s="3">
        <v>175.87183860499999</v>
      </c>
      <c r="R161" s="3" t="s">
        <v>52</v>
      </c>
      <c r="S161" s="3" t="s">
        <v>51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8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>
        <v>200.00000001490116</v>
      </c>
      <c r="AS161" s="3">
        <v>2500.000000372529</v>
      </c>
    </row>
    <row r="162" spans="1:45" x14ac:dyDescent="0.25">
      <c r="A162" s="2">
        <v>161</v>
      </c>
      <c r="B162" s="3" t="s">
        <v>57</v>
      </c>
      <c r="C162" s="3" t="s">
        <v>46</v>
      </c>
      <c r="D162" s="3" t="s">
        <v>47</v>
      </c>
      <c r="E162" s="3" t="s">
        <v>48</v>
      </c>
      <c r="F162" s="3">
        <v>0.59</v>
      </c>
      <c r="G162" s="3">
        <v>0.64</v>
      </c>
      <c r="H162" s="3">
        <v>0.46559980180779897</v>
      </c>
      <c r="I162" s="3">
        <v>8.5483085101449596</v>
      </c>
      <c r="J162" s="3">
        <v>1.2011959779322279</v>
      </c>
      <c r="K162" s="3">
        <v>3.9800907481154146</v>
      </c>
      <c r="L162" s="3">
        <v>0.55927660925757061</v>
      </c>
      <c r="M162" s="2">
        <v>1450</v>
      </c>
      <c r="N162" s="3" t="s">
        <v>59</v>
      </c>
      <c r="O162" s="3" t="s">
        <v>50</v>
      </c>
      <c r="P162" s="3" t="s">
        <v>51</v>
      </c>
      <c r="Q162" s="3">
        <v>175.87183860499999</v>
      </c>
      <c r="R162" s="3" t="s">
        <v>52</v>
      </c>
      <c r="S162" s="3" t="s">
        <v>51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8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>
        <v>175.38851367010545</v>
      </c>
      <c r="AS162" s="3">
        <v>1884.2155482140606</v>
      </c>
    </row>
    <row r="163" spans="1:45" x14ac:dyDescent="0.25">
      <c r="A163" s="2">
        <v>162</v>
      </c>
      <c r="B163" s="3" t="s">
        <v>57</v>
      </c>
      <c r="C163" s="3" t="s">
        <v>46</v>
      </c>
      <c r="D163" s="3" t="s">
        <v>47</v>
      </c>
      <c r="E163" s="3" t="s">
        <v>48</v>
      </c>
      <c r="F163" s="3">
        <v>0.59</v>
      </c>
      <c r="G163" s="3">
        <v>0.64</v>
      </c>
      <c r="H163" s="3">
        <v>0.152163651791073</v>
      </c>
      <c r="I163" s="3">
        <v>8.5483085101449596</v>
      </c>
      <c r="J163" s="3">
        <v>1.2011959779322279</v>
      </c>
      <c r="K163" s="3">
        <v>1.3007418395403636</v>
      </c>
      <c r="L163" s="3">
        <v>0.18277836651891693</v>
      </c>
      <c r="M163" s="2">
        <v>1300</v>
      </c>
      <c r="N163" s="3" t="s">
        <v>56</v>
      </c>
      <c r="O163" s="3" t="s">
        <v>50</v>
      </c>
      <c r="P163" s="3" t="s">
        <v>51</v>
      </c>
      <c r="Q163" s="3">
        <v>175.87183860499999</v>
      </c>
      <c r="R163" s="3" t="s">
        <v>52</v>
      </c>
      <c r="S163" s="3" t="s">
        <v>51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8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>
        <v>124.6512697942443</v>
      </c>
      <c r="AS163" s="3">
        <v>615.7844515065425</v>
      </c>
    </row>
    <row r="164" spans="1:45" x14ac:dyDescent="0.25">
      <c r="A164" s="2">
        <v>163</v>
      </c>
      <c r="B164" s="3" t="s">
        <v>57</v>
      </c>
      <c r="C164" s="3" t="s">
        <v>46</v>
      </c>
      <c r="D164" s="3" t="s">
        <v>47</v>
      </c>
      <c r="E164" s="3" t="s">
        <v>48</v>
      </c>
      <c r="F164" s="3">
        <v>0.59</v>
      </c>
      <c r="G164" s="3">
        <v>0.64</v>
      </c>
      <c r="H164" s="3">
        <v>0.61776345352983197</v>
      </c>
      <c r="I164" s="3">
        <v>8.6413750175454425</v>
      </c>
      <c r="J164" s="3">
        <v>1.1734419274530923</v>
      </c>
      <c r="K164" s="3">
        <v>5.3383256740852847</v>
      </c>
      <c r="L164" s="3">
        <v>0.72490953762012489</v>
      </c>
      <c r="M164" s="2">
        <v>1450</v>
      </c>
      <c r="N164" s="3" t="s">
        <v>59</v>
      </c>
      <c r="O164" s="3" t="s">
        <v>50</v>
      </c>
      <c r="P164" s="3" t="s">
        <v>51</v>
      </c>
      <c r="Q164" s="3">
        <v>175.87183860499999</v>
      </c>
      <c r="R164" s="3" t="s">
        <v>52</v>
      </c>
      <c r="S164" s="3" t="s">
        <v>51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8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>
        <v>199.99999997764826</v>
      </c>
      <c r="AS164" s="3">
        <v>2499.9999994412065</v>
      </c>
    </row>
    <row r="165" spans="1:45" x14ac:dyDescent="0.25">
      <c r="A165" s="2">
        <v>164</v>
      </c>
      <c r="B165" s="3" t="s">
        <v>57</v>
      </c>
      <c r="C165" s="3" t="s">
        <v>46</v>
      </c>
      <c r="D165" s="3" t="s">
        <v>47</v>
      </c>
      <c r="E165" s="3" t="s">
        <v>48</v>
      </c>
      <c r="F165" s="3">
        <v>0.59</v>
      </c>
      <c r="G165" s="3">
        <v>0.64</v>
      </c>
      <c r="H165" s="3">
        <v>0.61776345380599396</v>
      </c>
      <c r="I165" s="3">
        <v>7.3807862395587724</v>
      </c>
      <c r="J165" s="3">
        <v>1.0079785472835965</v>
      </c>
      <c r="K165" s="3">
        <v>4.5595799991535815</v>
      </c>
      <c r="L165" s="3">
        <v>0.622692308732263</v>
      </c>
      <c r="M165" s="2">
        <v>1750</v>
      </c>
      <c r="N165" s="3" t="s">
        <v>58</v>
      </c>
      <c r="O165" s="3" t="s">
        <v>50</v>
      </c>
      <c r="P165" s="3" t="s">
        <v>51</v>
      </c>
      <c r="Q165" s="3">
        <v>175.87183860499999</v>
      </c>
      <c r="R165" s="3" t="s">
        <v>52</v>
      </c>
      <c r="S165" s="3" t="s">
        <v>51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8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>
        <v>200.00000002235174</v>
      </c>
      <c r="AS165" s="3">
        <v>2500.0000005587935</v>
      </c>
    </row>
    <row r="166" spans="1:45" x14ac:dyDescent="0.25">
      <c r="A166" s="2">
        <v>165</v>
      </c>
      <c r="B166" s="3" t="s">
        <v>45</v>
      </c>
      <c r="C166" s="3" t="s">
        <v>46</v>
      </c>
      <c r="D166" s="3" t="s">
        <v>47</v>
      </c>
      <c r="E166" s="3" t="s">
        <v>48</v>
      </c>
      <c r="F166" s="3">
        <v>0.59</v>
      </c>
      <c r="G166" s="3">
        <v>0.64</v>
      </c>
      <c r="H166" s="3">
        <v>0.40730028248779299</v>
      </c>
      <c r="I166" s="3">
        <v>6.7673584396323685</v>
      </c>
      <c r="J166" s="3">
        <v>0.91276251923760454</v>
      </c>
      <c r="K166" s="3">
        <v>2.7563470041584135</v>
      </c>
      <c r="L166" s="3">
        <v>0.3717684319297459</v>
      </c>
      <c r="M166" s="2">
        <v>4200</v>
      </c>
      <c r="N166" s="3" t="s">
        <v>63</v>
      </c>
      <c r="O166" s="3" t="s">
        <v>50</v>
      </c>
      <c r="P166" s="3" t="s">
        <v>51</v>
      </c>
      <c r="Q166" s="3">
        <v>175.87183860499999</v>
      </c>
      <c r="R166" s="3" t="s">
        <v>52</v>
      </c>
      <c r="S166" s="3" t="s">
        <v>51</v>
      </c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8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>
        <v>169.25459516718135</v>
      </c>
      <c r="AS166" s="3">
        <v>1648.2857640310579</v>
      </c>
    </row>
    <row r="167" spans="1:45" x14ac:dyDescent="0.25">
      <c r="A167" s="2">
        <v>166</v>
      </c>
      <c r="B167" s="3" t="s">
        <v>57</v>
      </c>
      <c r="C167" s="3" t="s">
        <v>46</v>
      </c>
      <c r="D167" s="3" t="s">
        <v>47</v>
      </c>
      <c r="E167" s="3" t="s">
        <v>48</v>
      </c>
      <c r="F167" s="3">
        <v>0.59</v>
      </c>
      <c r="G167" s="3">
        <v>0.64</v>
      </c>
      <c r="H167" s="3">
        <v>2.8707795091990201E-2</v>
      </c>
      <c r="I167" s="3">
        <v>6.7673584396323685</v>
      </c>
      <c r="J167" s="3">
        <v>0.91276251923760454</v>
      </c>
      <c r="K167" s="3">
        <v>0.19427593939901658</v>
      </c>
      <c r="L167" s="3">
        <v>2.6203399369921915E-2</v>
      </c>
      <c r="M167" s="2">
        <v>1410</v>
      </c>
      <c r="N167" s="3" t="s">
        <v>61</v>
      </c>
      <c r="O167" s="3" t="s">
        <v>50</v>
      </c>
      <c r="P167" s="3" t="s">
        <v>51</v>
      </c>
      <c r="Q167" s="3">
        <v>175.87183860499999</v>
      </c>
      <c r="R167" s="3" t="s">
        <v>52</v>
      </c>
      <c r="S167" s="3" t="s">
        <v>51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8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>
        <v>80.869287491563028</v>
      </c>
      <c r="AS167" s="3">
        <v>116.17632494096355</v>
      </c>
    </row>
    <row r="168" spans="1:45" x14ac:dyDescent="0.25">
      <c r="A168" s="2">
        <v>167</v>
      </c>
      <c r="B168" s="3" t="s">
        <v>57</v>
      </c>
      <c r="C168" s="3" t="s">
        <v>46</v>
      </c>
      <c r="D168" s="3" t="s">
        <v>47</v>
      </c>
      <c r="E168" s="3" t="s">
        <v>48</v>
      </c>
      <c r="F168" s="3">
        <v>0.59</v>
      </c>
      <c r="G168" s="3">
        <v>0.64</v>
      </c>
      <c r="H168" s="3">
        <v>0.61776345380599396</v>
      </c>
      <c r="I168" s="3">
        <v>10.794972647637376</v>
      </c>
      <c r="J168" s="3">
        <v>2.0799086136398386</v>
      </c>
      <c r="K168" s="3">
        <v>6.6687395865457004</v>
      </c>
      <c r="L168" s="3">
        <v>1.2848915287629834</v>
      </c>
      <c r="M168" s="2">
        <v>1300</v>
      </c>
      <c r="N168" s="3" t="s">
        <v>56</v>
      </c>
      <c r="O168" s="3" t="s">
        <v>50</v>
      </c>
      <c r="P168" s="3" t="s">
        <v>51</v>
      </c>
      <c r="Q168" s="3">
        <v>175.87183860499999</v>
      </c>
      <c r="R168" s="3" t="s">
        <v>52</v>
      </c>
      <c r="S168" s="3" t="s">
        <v>51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8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>
        <v>200.00000002235174</v>
      </c>
      <c r="AS168" s="3">
        <v>2500.0000005587935</v>
      </c>
    </row>
    <row r="169" spans="1:45" x14ac:dyDescent="0.25">
      <c r="A169" s="2">
        <v>168</v>
      </c>
      <c r="B169" s="3" t="s">
        <v>57</v>
      </c>
      <c r="C169" s="3" t="s">
        <v>46</v>
      </c>
      <c r="D169" s="3" t="s">
        <v>47</v>
      </c>
      <c r="E169" s="3" t="s">
        <v>48</v>
      </c>
      <c r="F169" s="3">
        <v>0.59</v>
      </c>
      <c r="G169" s="3">
        <v>0.64</v>
      </c>
      <c r="H169" s="3">
        <v>5.3548836999367097E-3</v>
      </c>
      <c r="I169" s="3">
        <v>10.778632389195403</v>
      </c>
      <c r="J169" s="3">
        <v>2.0768542523409956</v>
      </c>
      <c r="K169" s="3">
        <v>5.7718322888512336E-2</v>
      </c>
      <c r="L169" s="3">
        <v>1.112131298300504E-2</v>
      </c>
      <c r="M169" s="2">
        <v>1300</v>
      </c>
      <c r="N169" s="3" t="s">
        <v>56</v>
      </c>
      <c r="O169" s="3" t="s">
        <v>50</v>
      </c>
      <c r="P169" s="3" t="s">
        <v>51</v>
      </c>
      <c r="Q169" s="3">
        <v>175.87183860499999</v>
      </c>
      <c r="R169" s="3" t="s">
        <v>52</v>
      </c>
      <c r="S169" s="3" t="s">
        <v>51</v>
      </c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8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>
        <v>71.227694226798349</v>
      </c>
      <c r="AS169" s="3">
        <v>21.670445492293961</v>
      </c>
    </row>
    <row r="170" spans="1:45" x14ac:dyDescent="0.25">
      <c r="A170" s="2">
        <v>169</v>
      </c>
      <c r="B170" s="3" t="s">
        <v>57</v>
      </c>
      <c r="C170" s="3" t="s">
        <v>46</v>
      </c>
      <c r="D170" s="3" t="s">
        <v>47</v>
      </c>
      <c r="E170" s="3" t="s">
        <v>48</v>
      </c>
      <c r="F170" s="3">
        <v>0.59</v>
      </c>
      <c r="G170" s="3">
        <v>0.64</v>
      </c>
      <c r="H170" s="3">
        <v>0.61240856994496295</v>
      </c>
      <c r="I170" s="3">
        <v>10.778632389195403</v>
      </c>
      <c r="J170" s="3">
        <v>2.0768542523409956</v>
      </c>
      <c r="K170" s="3">
        <v>6.6009268474296166</v>
      </c>
      <c r="L170" s="3">
        <v>1.2718833426602643</v>
      </c>
      <c r="M170" s="2">
        <v>1300</v>
      </c>
      <c r="N170" s="3" t="s">
        <v>56</v>
      </c>
      <c r="O170" s="3" t="s">
        <v>50</v>
      </c>
      <c r="P170" s="3" t="s">
        <v>51</v>
      </c>
      <c r="Q170" s="3">
        <v>175.87183860499999</v>
      </c>
      <c r="R170" s="3" t="s">
        <v>52</v>
      </c>
      <c r="S170" s="3" t="s">
        <v>51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8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>
        <v>198.78303259461813</v>
      </c>
      <c r="AS170" s="3">
        <v>2478.329554414574</v>
      </c>
    </row>
    <row r="171" spans="1:45" x14ac:dyDescent="0.25">
      <c r="A171" s="2">
        <v>170</v>
      </c>
      <c r="B171" s="3" t="s">
        <v>57</v>
      </c>
      <c r="C171" s="3" t="s">
        <v>46</v>
      </c>
      <c r="D171" s="3" t="s">
        <v>47</v>
      </c>
      <c r="E171" s="3" t="s">
        <v>48</v>
      </c>
      <c r="F171" s="3">
        <v>0.59</v>
      </c>
      <c r="G171" s="3">
        <v>0.64</v>
      </c>
      <c r="H171" s="3">
        <v>0.46221973991465098</v>
      </c>
      <c r="I171" s="3">
        <v>11.60805572121164</v>
      </c>
      <c r="J171" s="3">
        <v>1.5325518782368042</v>
      </c>
      <c r="K171" s="3">
        <v>5.3654724963732203</v>
      </c>
      <c r="L171" s="3">
        <v>0.70837573056432546</v>
      </c>
      <c r="M171" s="2">
        <v>1450</v>
      </c>
      <c r="N171" s="3" t="s">
        <v>59</v>
      </c>
      <c r="O171" s="3" t="s">
        <v>50</v>
      </c>
      <c r="P171" s="3" t="s">
        <v>51</v>
      </c>
      <c r="Q171" s="3">
        <v>175.87183860499999</v>
      </c>
      <c r="R171" s="3" t="s">
        <v>52</v>
      </c>
      <c r="S171" s="3" t="s">
        <v>51</v>
      </c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8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>
        <v>172.84295289428491</v>
      </c>
      <c r="AS171" s="3">
        <v>1870.536923033663</v>
      </c>
    </row>
    <row r="172" spans="1:45" x14ac:dyDescent="0.25">
      <c r="A172" s="2">
        <v>171</v>
      </c>
      <c r="B172" s="3" t="s">
        <v>57</v>
      </c>
      <c r="C172" s="3" t="s">
        <v>46</v>
      </c>
      <c r="D172" s="3" t="s">
        <v>47</v>
      </c>
      <c r="E172" s="3" t="s">
        <v>48</v>
      </c>
      <c r="F172" s="3">
        <v>0.59</v>
      </c>
      <c r="G172" s="3">
        <v>0.64</v>
      </c>
      <c r="H172" s="3">
        <v>0.35627262066731302</v>
      </c>
      <c r="I172" s="3">
        <v>11.625455114025213</v>
      </c>
      <c r="J172" s="3">
        <v>1.5348563847532382</v>
      </c>
      <c r="K172" s="3">
        <v>4.1418313599239793</v>
      </c>
      <c r="L172" s="3">
        <v>0.54682730654399392</v>
      </c>
      <c r="M172" s="2">
        <v>1400</v>
      </c>
      <c r="N172" s="3" t="s">
        <v>60</v>
      </c>
      <c r="O172" s="3" t="s">
        <v>50</v>
      </c>
      <c r="P172" s="3" t="s">
        <v>51</v>
      </c>
      <c r="Q172" s="3">
        <v>175.87183860499999</v>
      </c>
      <c r="R172" s="3" t="s">
        <v>52</v>
      </c>
      <c r="S172" s="3" t="s">
        <v>51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8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>
        <v>155.75669107514619</v>
      </c>
      <c r="AS172" s="3">
        <v>1441.7841430727949</v>
      </c>
    </row>
    <row r="173" spans="1:45" x14ac:dyDescent="0.25">
      <c r="A173" s="2">
        <v>172</v>
      </c>
      <c r="B173" s="3" t="s">
        <v>57</v>
      </c>
      <c r="C173" s="3" t="s">
        <v>46</v>
      </c>
      <c r="D173" s="3" t="s">
        <v>47</v>
      </c>
      <c r="E173" s="3" t="s">
        <v>48</v>
      </c>
      <c r="F173" s="3">
        <v>0.59</v>
      </c>
      <c r="G173" s="3">
        <v>0.64</v>
      </c>
      <c r="H173" s="3">
        <v>0.206346792089139</v>
      </c>
      <c r="I173" s="3">
        <v>11.625455114025213</v>
      </c>
      <c r="J173" s="3">
        <v>1.5348563847532382</v>
      </c>
      <c r="K173" s="3">
        <v>2.3988753693553782</v>
      </c>
      <c r="L173" s="3">
        <v>0.31671269131136398</v>
      </c>
      <c r="M173" s="2">
        <v>1410</v>
      </c>
      <c r="N173" s="3" t="s">
        <v>61</v>
      </c>
      <c r="O173" s="3" t="s">
        <v>50</v>
      </c>
      <c r="P173" s="3" t="s">
        <v>51</v>
      </c>
      <c r="Q173" s="3">
        <v>175.87183860499999</v>
      </c>
      <c r="R173" s="3" t="s">
        <v>52</v>
      </c>
      <c r="S173" s="3" t="s">
        <v>51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8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>
        <v>129.47844753003761</v>
      </c>
      <c r="AS173" s="3">
        <v>835.05584080756796</v>
      </c>
    </row>
    <row r="174" spans="1:45" x14ac:dyDescent="0.25">
      <c r="A174" s="2">
        <v>173</v>
      </c>
      <c r="B174" s="3" t="s">
        <v>57</v>
      </c>
      <c r="C174" s="3" t="s">
        <v>46</v>
      </c>
      <c r="D174" s="3" t="s">
        <v>47</v>
      </c>
      <c r="E174" s="3" t="s">
        <v>48</v>
      </c>
      <c r="F174" s="3">
        <v>0.59</v>
      </c>
      <c r="G174" s="3">
        <v>0.64</v>
      </c>
      <c r="H174" s="3">
        <v>2.2218998641481202E-2</v>
      </c>
      <c r="I174" s="3">
        <v>11.625455114025213</v>
      </c>
      <c r="J174" s="3">
        <v>1.5348563847532382</v>
      </c>
      <c r="K174" s="3">
        <v>0.2583059713851269</v>
      </c>
      <c r="L174" s="3">
        <v>3.4102971927700947E-2</v>
      </c>
      <c r="M174" s="2">
        <v>1450</v>
      </c>
      <c r="N174" s="3" t="s">
        <v>59</v>
      </c>
      <c r="O174" s="3" t="s">
        <v>50</v>
      </c>
      <c r="P174" s="3" t="s">
        <v>51</v>
      </c>
      <c r="Q174" s="3">
        <v>175.87183860499999</v>
      </c>
      <c r="R174" s="3" t="s">
        <v>52</v>
      </c>
      <c r="S174" s="3" t="s">
        <v>51</v>
      </c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8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>
        <v>99.604179496793677</v>
      </c>
      <c r="AS174" s="3">
        <v>89.917097351575109</v>
      </c>
    </row>
    <row r="175" spans="1:45" x14ac:dyDescent="0.25">
      <c r="A175" s="2">
        <v>174</v>
      </c>
      <c r="B175" s="3" t="s">
        <v>57</v>
      </c>
      <c r="C175" s="3" t="s">
        <v>46</v>
      </c>
      <c r="D175" s="3" t="s">
        <v>47</v>
      </c>
      <c r="E175" s="3" t="s">
        <v>48</v>
      </c>
      <c r="F175" s="3">
        <v>0.59</v>
      </c>
      <c r="G175" s="3">
        <v>0.64</v>
      </c>
      <c r="H175" s="3">
        <v>0.614697037806064</v>
      </c>
      <c r="I175" s="3">
        <v>10.80118249464557</v>
      </c>
      <c r="J175" s="3">
        <v>2.0813838636703283</v>
      </c>
      <c r="K175" s="3">
        <v>6.6394548842613448</v>
      </c>
      <c r="L175" s="3">
        <v>1.2794204955354913</v>
      </c>
      <c r="M175" s="2">
        <v>1300</v>
      </c>
      <c r="N175" s="3" t="s">
        <v>56</v>
      </c>
      <c r="O175" s="3" t="s">
        <v>50</v>
      </c>
      <c r="P175" s="3" t="s">
        <v>51</v>
      </c>
      <c r="Q175" s="3">
        <v>175.87183860499999</v>
      </c>
      <c r="R175" s="3" t="s">
        <v>52</v>
      </c>
      <c r="S175" s="3" t="s">
        <v>51</v>
      </c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8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>
        <v>197.84916614129585</v>
      </c>
      <c r="AS175" s="3">
        <v>2487.5906552757242</v>
      </c>
    </row>
    <row r="176" spans="1:45" x14ac:dyDescent="0.25">
      <c r="A176" s="2">
        <v>175</v>
      </c>
      <c r="B176" s="3" t="s">
        <v>57</v>
      </c>
      <c r="C176" s="3" t="s">
        <v>46</v>
      </c>
      <c r="D176" s="3" t="s">
        <v>47</v>
      </c>
      <c r="E176" s="3" t="s">
        <v>48</v>
      </c>
      <c r="F176" s="3">
        <v>0.59</v>
      </c>
      <c r="G176" s="3">
        <v>0.64</v>
      </c>
      <c r="H176" s="3">
        <v>0.61776345378298103</v>
      </c>
      <c r="I176" s="3">
        <v>10.806427154124918</v>
      </c>
      <c r="J176" s="3">
        <v>2.0820300370317799</v>
      </c>
      <c r="K176" s="3">
        <v>6.6758157617864002</v>
      </c>
      <c r="L176" s="3">
        <v>1.2862020665566603</v>
      </c>
      <c r="M176" s="2">
        <v>1300</v>
      </c>
      <c r="N176" s="3" t="s">
        <v>56</v>
      </c>
      <c r="O176" s="3" t="s">
        <v>50</v>
      </c>
      <c r="P176" s="3" t="s">
        <v>51</v>
      </c>
      <c r="Q176" s="3">
        <v>175.87183860499999</v>
      </c>
      <c r="R176" s="3" t="s">
        <v>52</v>
      </c>
      <c r="S176" s="3" t="s">
        <v>51</v>
      </c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8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>
        <v>200.00000001862645</v>
      </c>
      <c r="AS176" s="3">
        <v>2500.0000004656613</v>
      </c>
    </row>
    <row r="177" spans="1:45" x14ac:dyDescent="0.25">
      <c r="A177" s="2">
        <v>176</v>
      </c>
      <c r="B177" s="3" t="s">
        <v>57</v>
      </c>
      <c r="C177" s="3" t="s">
        <v>46</v>
      </c>
      <c r="D177" s="3" t="s">
        <v>47</v>
      </c>
      <c r="E177" s="3" t="s">
        <v>48</v>
      </c>
      <c r="F177" s="3">
        <v>0.59</v>
      </c>
      <c r="G177" s="3">
        <v>0.64</v>
      </c>
      <c r="H177" s="3">
        <v>0.25204497088324601</v>
      </c>
      <c r="I177" s="3">
        <v>8.5344823257316751</v>
      </c>
      <c r="J177" s="3">
        <v>1.4754381860251595</v>
      </c>
      <c r="K177" s="3">
        <v>2.1510733492926177</v>
      </c>
      <c r="L177" s="3">
        <v>0.37187677463674063</v>
      </c>
      <c r="M177" s="2">
        <v>1300</v>
      </c>
      <c r="N177" s="3" t="s">
        <v>56</v>
      </c>
      <c r="O177" s="3" t="s">
        <v>50</v>
      </c>
      <c r="P177" s="3" t="s">
        <v>51</v>
      </c>
      <c r="Q177" s="3">
        <v>175.87183860499999</v>
      </c>
      <c r="R177" s="3" t="s">
        <v>52</v>
      </c>
      <c r="S177" s="3" t="s">
        <v>51</v>
      </c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8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>
        <v>140.81432634153245</v>
      </c>
      <c r="AS177" s="3">
        <v>1019.9898091524835</v>
      </c>
    </row>
    <row r="178" spans="1:45" x14ac:dyDescent="0.25">
      <c r="A178" s="2">
        <v>177</v>
      </c>
      <c r="B178" s="3" t="s">
        <v>57</v>
      </c>
      <c r="C178" s="3" t="s">
        <v>46</v>
      </c>
      <c r="D178" s="3" t="s">
        <v>47</v>
      </c>
      <c r="E178" s="3" t="s">
        <v>48</v>
      </c>
      <c r="F178" s="3">
        <v>0.59</v>
      </c>
      <c r="G178" s="3">
        <v>0.64</v>
      </c>
      <c r="H178" s="3">
        <v>0.32440697333596502</v>
      </c>
      <c r="I178" s="3">
        <v>10.782714417635473</v>
      </c>
      <c r="J178" s="3">
        <v>2.0776258093850712</v>
      </c>
      <c r="K178" s="3">
        <v>3.4979877485711968</v>
      </c>
      <c r="L178" s="3">
        <v>0.67399630054729553</v>
      </c>
      <c r="M178" s="2">
        <v>1300</v>
      </c>
      <c r="N178" s="3" t="s">
        <v>56</v>
      </c>
      <c r="O178" s="3" t="s">
        <v>50</v>
      </c>
      <c r="P178" s="3" t="s">
        <v>51</v>
      </c>
      <c r="Q178" s="3">
        <v>175.87183860499999</v>
      </c>
      <c r="R178" s="3" t="s">
        <v>52</v>
      </c>
      <c r="S178" s="3" t="s">
        <v>51</v>
      </c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8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>
        <v>152.54977856582317</v>
      </c>
      <c r="AS178" s="3">
        <v>1312.8284435159967</v>
      </c>
    </row>
    <row r="179" spans="1:45" x14ac:dyDescent="0.25">
      <c r="A179" s="2">
        <v>178</v>
      </c>
      <c r="B179" s="3" t="s">
        <v>57</v>
      </c>
      <c r="C179" s="3" t="s">
        <v>46</v>
      </c>
      <c r="D179" s="3" t="s">
        <v>47</v>
      </c>
      <c r="E179" s="3" t="s">
        <v>48</v>
      </c>
      <c r="F179" s="3">
        <v>0.59</v>
      </c>
      <c r="G179" s="3">
        <v>0.64</v>
      </c>
      <c r="H179" s="3">
        <v>0.29335648012482701</v>
      </c>
      <c r="I179" s="3">
        <v>10.782714417635473</v>
      </c>
      <c r="J179" s="3">
        <v>2.0776258093850712</v>
      </c>
      <c r="K179" s="3">
        <v>3.1631791477487665</v>
      </c>
      <c r="L179" s="3">
        <v>0.60948499445769933</v>
      </c>
      <c r="M179" s="2">
        <v>1300</v>
      </c>
      <c r="N179" s="3" t="s">
        <v>56</v>
      </c>
      <c r="O179" s="3" t="s">
        <v>50</v>
      </c>
      <c r="P179" s="3" t="s">
        <v>51</v>
      </c>
      <c r="Q179" s="3">
        <v>175.87183860499999</v>
      </c>
      <c r="R179" s="3" t="s">
        <v>52</v>
      </c>
      <c r="S179" s="3" t="s">
        <v>51</v>
      </c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8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>
        <v>147.52350305026684</v>
      </c>
      <c r="AS179" s="3">
        <v>1187.171555645813</v>
      </c>
    </row>
    <row r="180" spans="1:45" x14ac:dyDescent="0.25">
      <c r="A180" s="2">
        <v>179</v>
      </c>
      <c r="B180" s="3" t="s">
        <v>57</v>
      </c>
      <c r="C180" s="3" t="s">
        <v>46</v>
      </c>
      <c r="D180" s="3" t="s">
        <v>47</v>
      </c>
      <c r="E180" s="3" t="s">
        <v>48</v>
      </c>
      <c r="F180" s="3">
        <v>0.59</v>
      </c>
      <c r="G180" s="3">
        <v>0.64</v>
      </c>
      <c r="H180" s="3">
        <v>0.61776345357585905</v>
      </c>
      <c r="I180" s="3">
        <v>10.794972646833088</v>
      </c>
      <c r="J180" s="3">
        <v>2.0799086134848732</v>
      </c>
      <c r="K180" s="3">
        <v>6.6687395835645402</v>
      </c>
      <c r="L180" s="3">
        <v>1.2848915281885918</v>
      </c>
      <c r="M180" s="2">
        <v>1300</v>
      </c>
      <c r="N180" s="3" t="s">
        <v>56</v>
      </c>
      <c r="O180" s="3" t="s">
        <v>50</v>
      </c>
      <c r="P180" s="3" t="s">
        <v>51</v>
      </c>
      <c r="Q180" s="3">
        <v>175.87183860499999</v>
      </c>
      <c r="R180" s="3" t="s">
        <v>52</v>
      </c>
      <c r="S180" s="3" t="s">
        <v>51</v>
      </c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8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>
        <v>199.99999998509884</v>
      </c>
      <c r="AS180" s="3">
        <v>2499.999999627471</v>
      </c>
    </row>
    <row r="181" spans="1:45" x14ac:dyDescent="0.25">
      <c r="A181" s="2">
        <v>180</v>
      </c>
      <c r="B181" s="3" t="s">
        <v>57</v>
      </c>
      <c r="C181" s="3" t="s">
        <v>46</v>
      </c>
      <c r="D181" s="3" t="s">
        <v>47</v>
      </c>
      <c r="E181" s="3" t="s">
        <v>48</v>
      </c>
      <c r="F181" s="3">
        <v>0.59</v>
      </c>
      <c r="G181" s="3">
        <v>0.64</v>
      </c>
      <c r="H181" s="3">
        <v>0.55574354131481196</v>
      </c>
      <c r="I181" s="3">
        <v>7.8158993568162369</v>
      </c>
      <c r="J181" s="3">
        <v>1.0621180944037492</v>
      </c>
      <c r="K181" s="3">
        <v>4.343635587117217</v>
      </c>
      <c r="L181" s="3">
        <v>0.59026527107847937</v>
      </c>
      <c r="M181" s="2">
        <v>1750</v>
      </c>
      <c r="N181" s="3" t="s">
        <v>58</v>
      </c>
      <c r="O181" s="3" t="s">
        <v>50</v>
      </c>
      <c r="P181" s="3" t="s">
        <v>51</v>
      </c>
      <c r="Q181" s="3">
        <v>175.87183860499999</v>
      </c>
      <c r="R181" s="3" t="s">
        <v>52</v>
      </c>
      <c r="S181" s="3" t="s">
        <v>51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8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>
        <v>189.98538313170312</v>
      </c>
      <c r="AS181" s="3">
        <v>2249.0143193771669</v>
      </c>
    </row>
    <row r="182" spans="1:45" x14ac:dyDescent="0.25">
      <c r="A182" s="2">
        <v>181</v>
      </c>
      <c r="B182" s="3" t="s">
        <v>57</v>
      </c>
      <c r="C182" s="3" t="s">
        <v>46</v>
      </c>
      <c r="D182" s="3" t="s">
        <v>47</v>
      </c>
      <c r="E182" s="3" t="s">
        <v>48</v>
      </c>
      <c r="F182" s="3">
        <v>0.59</v>
      </c>
      <c r="G182" s="3">
        <v>0.64</v>
      </c>
      <c r="H182" s="3">
        <v>6.2019912284060903E-2</v>
      </c>
      <c r="I182" s="3">
        <v>7.8158993568162369</v>
      </c>
      <c r="J182" s="3">
        <v>1.0621180944037492</v>
      </c>
      <c r="K182" s="3">
        <v>0.48474139253079107</v>
      </c>
      <c r="L182" s="3">
        <v>6.5872471050234443E-2</v>
      </c>
      <c r="M182" s="2">
        <v>1450</v>
      </c>
      <c r="N182" s="3" t="s">
        <v>59</v>
      </c>
      <c r="O182" s="3" t="s">
        <v>50</v>
      </c>
      <c r="P182" s="3" t="s">
        <v>51</v>
      </c>
      <c r="Q182" s="3">
        <v>175.87183860499999</v>
      </c>
      <c r="R182" s="3" t="s">
        <v>52</v>
      </c>
      <c r="S182" s="3" t="s">
        <v>51</v>
      </c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8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>
        <v>110.06423755844472</v>
      </c>
      <c r="AS182" s="3">
        <v>250.98568034343634</v>
      </c>
    </row>
    <row r="183" spans="1:45" x14ac:dyDescent="0.25">
      <c r="A183" s="2">
        <v>182</v>
      </c>
      <c r="B183" s="3" t="s">
        <v>57</v>
      </c>
      <c r="C183" s="3" t="s">
        <v>46</v>
      </c>
      <c r="D183" s="3" t="s">
        <v>47</v>
      </c>
      <c r="E183" s="3" t="s">
        <v>48</v>
      </c>
      <c r="F183" s="3">
        <v>0.59</v>
      </c>
      <c r="G183" s="3">
        <v>0.64</v>
      </c>
      <c r="H183" s="3">
        <v>0.25153945432472102</v>
      </c>
      <c r="I183" s="3">
        <v>10.789351426611127</v>
      </c>
      <c r="J183" s="3">
        <v>2.0788821302882661</v>
      </c>
      <c r="K183" s="3">
        <v>2.713947570367413</v>
      </c>
      <c r="L183" s="3">
        <v>0.52292087665812403</v>
      </c>
      <c r="M183" s="2">
        <v>1300</v>
      </c>
      <c r="N183" s="3" t="s">
        <v>56</v>
      </c>
      <c r="O183" s="3" t="s">
        <v>50</v>
      </c>
      <c r="P183" s="3" t="s">
        <v>51</v>
      </c>
      <c r="Q183" s="3">
        <v>175.87183860499999</v>
      </c>
      <c r="R183" s="3" t="s">
        <v>52</v>
      </c>
      <c r="S183" s="3" t="s">
        <v>51</v>
      </c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8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>
        <v>141.12113871149739</v>
      </c>
      <c r="AS183" s="3">
        <v>1017.944056220987</v>
      </c>
    </row>
    <row r="184" spans="1:45" x14ac:dyDescent="0.25">
      <c r="A184" s="2">
        <v>183</v>
      </c>
      <c r="B184" s="3" t="s">
        <v>57</v>
      </c>
      <c r="C184" s="3" t="s">
        <v>46</v>
      </c>
      <c r="D184" s="3" t="s">
        <v>47</v>
      </c>
      <c r="E184" s="3" t="s">
        <v>48</v>
      </c>
      <c r="F184" s="3">
        <v>0.59</v>
      </c>
      <c r="G184" s="3">
        <v>0.64</v>
      </c>
      <c r="H184" s="3">
        <v>0.119388344786183</v>
      </c>
      <c r="I184" s="3">
        <v>10.806427154527489</v>
      </c>
      <c r="J184" s="3">
        <v>2.0820300371093414</v>
      </c>
      <c r="K184" s="3">
        <v>1.2901614510314983</v>
      </c>
      <c r="L184" s="3">
        <v>0.24857011992559944</v>
      </c>
      <c r="M184" s="2">
        <v>1300</v>
      </c>
      <c r="N184" s="3" t="s">
        <v>56</v>
      </c>
      <c r="O184" s="3" t="s">
        <v>50</v>
      </c>
      <c r="P184" s="3" t="s">
        <v>51</v>
      </c>
      <c r="Q184" s="3">
        <v>175.87183860499999</v>
      </c>
      <c r="R184" s="3" t="s">
        <v>52</v>
      </c>
      <c r="S184" s="3" t="s">
        <v>51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8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>
        <v>132.29335155489929</v>
      </c>
      <c r="AS184" s="3">
        <v>483.14748985766835</v>
      </c>
    </row>
    <row r="185" spans="1:45" x14ac:dyDescent="0.25">
      <c r="A185" s="2">
        <v>184</v>
      </c>
      <c r="B185" s="3" t="s">
        <v>57</v>
      </c>
      <c r="C185" s="3" t="s">
        <v>46</v>
      </c>
      <c r="D185" s="3" t="s">
        <v>47</v>
      </c>
      <c r="E185" s="3" t="s">
        <v>48</v>
      </c>
      <c r="F185" s="3">
        <v>0.59</v>
      </c>
      <c r="G185" s="3">
        <v>0.64</v>
      </c>
      <c r="H185" s="3">
        <v>0.49837510897378501</v>
      </c>
      <c r="I185" s="3">
        <v>10.806427154527489</v>
      </c>
      <c r="J185" s="3">
        <v>2.0820300371093414</v>
      </c>
      <c r="K185" s="3">
        <v>5.3856543107549069</v>
      </c>
      <c r="L185" s="3">
        <v>1.0376319466310617</v>
      </c>
      <c r="M185" s="2">
        <v>1300</v>
      </c>
      <c r="N185" s="3" t="s">
        <v>56</v>
      </c>
      <c r="O185" s="3" t="s">
        <v>50</v>
      </c>
      <c r="P185" s="3" t="s">
        <v>51</v>
      </c>
      <c r="Q185" s="3">
        <v>175.87183860499999</v>
      </c>
      <c r="R185" s="3" t="s">
        <v>52</v>
      </c>
      <c r="S185" s="3" t="s">
        <v>51</v>
      </c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8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>
        <v>182.81601691025384</v>
      </c>
      <c r="AS185" s="3">
        <v>2016.8525105148608</v>
      </c>
    </row>
    <row r="186" spans="1:45" x14ac:dyDescent="0.25">
      <c r="A186" s="2">
        <v>185</v>
      </c>
      <c r="B186" s="3" t="s">
        <v>57</v>
      </c>
      <c r="C186" s="3" t="s">
        <v>46</v>
      </c>
      <c r="D186" s="3" t="s">
        <v>47</v>
      </c>
      <c r="E186" s="3" t="s">
        <v>48</v>
      </c>
      <c r="F186" s="3">
        <v>0.59</v>
      </c>
      <c r="G186" s="3">
        <v>0.64</v>
      </c>
      <c r="H186" s="3">
        <v>0.34062891485164198</v>
      </c>
      <c r="I186" s="3">
        <v>10.511845858126696</v>
      </c>
      <c r="J186" s="3">
        <v>1.3831271150873534</v>
      </c>
      <c r="K186" s="3">
        <v>3.5806386477414236</v>
      </c>
      <c r="L186" s="3">
        <v>0.47113308831408734</v>
      </c>
      <c r="M186" s="2">
        <v>1450</v>
      </c>
      <c r="N186" s="3" t="s">
        <v>59</v>
      </c>
      <c r="O186" s="3" t="s">
        <v>50</v>
      </c>
      <c r="P186" s="3" t="s">
        <v>51</v>
      </c>
      <c r="Q186" s="3">
        <v>175.87183860499999</v>
      </c>
      <c r="R186" s="3" t="s">
        <v>52</v>
      </c>
      <c r="S186" s="3" t="s">
        <v>51</v>
      </c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8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>
        <v>155.16657714180752</v>
      </c>
      <c r="AS186" s="3">
        <v>1378.4763117225114</v>
      </c>
    </row>
    <row r="187" spans="1:45" x14ac:dyDescent="0.25">
      <c r="A187" s="2">
        <v>186</v>
      </c>
      <c r="B187" s="3" t="s">
        <v>57</v>
      </c>
      <c r="C187" s="3" t="s">
        <v>46</v>
      </c>
      <c r="D187" s="3" t="s">
        <v>47</v>
      </c>
      <c r="E187" s="3" t="s">
        <v>48</v>
      </c>
      <c r="F187" s="3">
        <v>0.59</v>
      </c>
      <c r="G187" s="3">
        <v>0.64</v>
      </c>
      <c r="H187" s="3">
        <v>3.3020964727115798E-2</v>
      </c>
      <c r="I187" s="3">
        <v>11.752019720011305</v>
      </c>
      <c r="J187" s="3">
        <v>2.3816107627885503</v>
      </c>
      <c r="K187" s="3">
        <v>0.38806302864686254</v>
      </c>
      <c r="L187" s="3">
        <v>7.8643084991760065E-2</v>
      </c>
      <c r="M187" s="2">
        <v>1300</v>
      </c>
      <c r="N187" s="3" t="s">
        <v>56</v>
      </c>
      <c r="O187" s="3" t="s">
        <v>50</v>
      </c>
      <c r="P187" s="3" t="s">
        <v>51</v>
      </c>
      <c r="Q187" s="3">
        <v>175.87183860499999</v>
      </c>
      <c r="R187" s="3" t="s">
        <v>52</v>
      </c>
      <c r="S187" s="3" t="s">
        <v>51</v>
      </c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8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>
        <v>105.37998277373498</v>
      </c>
      <c r="AS187" s="3">
        <v>133.63110317977237</v>
      </c>
    </row>
    <row r="188" spans="1:45" x14ac:dyDescent="0.25">
      <c r="A188" s="2">
        <v>187</v>
      </c>
      <c r="B188" s="3" t="s">
        <v>57</v>
      </c>
      <c r="C188" s="3" t="s">
        <v>46</v>
      </c>
      <c r="D188" s="3" t="s">
        <v>47</v>
      </c>
      <c r="E188" s="3" t="s">
        <v>48</v>
      </c>
      <c r="F188" s="3">
        <v>0.59</v>
      </c>
      <c r="G188" s="3">
        <v>0.64</v>
      </c>
      <c r="H188" s="3">
        <v>0.58474248917093197</v>
      </c>
      <c r="I188" s="3">
        <v>11.752019720011305</v>
      </c>
      <c r="J188" s="3">
        <v>2.3816107627885503</v>
      </c>
      <c r="K188" s="3">
        <v>6.8719052638652895</v>
      </c>
      <c r="L188" s="3">
        <v>1.392629005669259</v>
      </c>
      <c r="M188" s="2">
        <v>1300</v>
      </c>
      <c r="N188" s="3" t="s">
        <v>56</v>
      </c>
      <c r="O188" s="3" t="s">
        <v>50</v>
      </c>
      <c r="P188" s="3" t="s">
        <v>51</v>
      </c>
      <c r="Q188" s="3">
        <v>175.87183860499999</v>
      </c>
      <c r="R188" s="3" t="s">
        <v>52</v>
      </c>
      <c r="S188" s="3" t="s">
        <v>51</v>
      </c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8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>
        <v>194.68949454329794</v>
      </c>
      <c r="AS188" s="3">
        <v>2366.3688977515503</v>
      </c>
    </row>
    <row r="189" spans="1:45" x14ac:dyDescent="0.25">
      <c r="A189" s="2">
        <v>188</v>
      </c>
      <c r="B189" s="3" t="s">
        <v>57</v>
      </c>
      <c r="C189" s="3" t="s">
        <v>46</v>
      </c>
      <c r="D189" s="3" t="s">
        <v>47</v>
      </c>
      <c r="E189" s="3" t="s">
        <v>48</v>
      </c>
      <c r="F189" s="3">
        <v>0.59</v>
      </c>
      <c r="G189" s="3">
        <v>0.64</v>
      </c>
      <c r="H189" s="3">
        <v>0.27609133266623898</v>
      </c>
      <c r="I189" s="3">
        <v>7.3817894181513424</v>
      </c>
      <c r="J189" s="3">
        <v>1.0081160531733058</v>
      </c>
      <c r="K189" s="3">
        <v>2.0380480779189449</v>
      </c>
      <c r="L189" s="3">
        <v>0.27833210460284702</v>
      </c>
      <c r="M189" s="2">
        <v>1750</v>
      </c>
      <c r="N189" s="3" t="s">
        <v>58</v>
      </c>
      <c r="O189" s="3" t="s">
        <v>50</v>
      </c>
      <c r="P189" s="3" t="s">
        <v>51</v>
      </c>
      <c r="Q189" s="3">
        <v>175.87183860499999</v>
      </c>
      <c r="R189" s="3" t="s">
        <v>52</v>
      </c>
      <c r="S189" s="3" t="s">
        <v>51</v>
      </c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8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>
        <v>144.92335586267484</v>
      </c>
      <c r="AS189" s="3">
        <v>1117.3019827693431</v>
      </c>
    </row>
    <row r="190" spans="1:45" x14ac:dyDescent="0.25">
      <c r="A190" s="2">
        <v>189</v>
      </c>
      <c r="B190" s="3" t="s">
        <v>57</v>
      </c>
      <c r="C190" s="3" t="s">
        <v>46</v>
      </c>
      <c r="D190" s="3" t="s">
        <v>47</v>
      </c>
      <c r="E190" s="3" t="s">
        <v>48</v>
      </c>
      <c r="F190" s="3">
        <v>0.59</v>
      </c>
      <c r="G190" s="3">
        <v>0.64</v>
      </c>
      <c r="H190" s="3">
        <v>0.107423903662098</v>
      </c>
      <c r="I190" s="3">
        <v>10.794972647637376</v>
      </c>
      <c r="J190" s="3">
        <v>2.0799086136398386</v>
      </c>
      <c r="K190" s="3">
        <v>1.1596381017347805</v>
      </c>
      <c r="L190" s="3">
        <v>0.22343190253761383</v>
      </c>
      <c r="M190" s="2">
        <v>1300</v>
      </c>
      <c r="N190" s="3" t="s">
        <v>56</v>
      </c>
      <c r="O190" s="3" t="s">
        <v>50</v>
      </c>
      <c r="P190" s="3" t="s">
        <v>51</v>
      </c>
      <c r="Q190" s="3">
        <v>175.87183860499999</v>
      </c>
      <c r="R190" s="3" t="s">
        <v>52</v>
      </c>
      <c r="S190" s="3" t="s">
        <v>51</v>
      </c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8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>
        <v>117.55217332660598</v>
      </c>
      <c r="AS190" s="3">
        <v>434.72911445423961</v>
      </c>
    </row>
    <row r="191" spans="1:45" x14ac:dyDescent="0.25">
      <c r="A191" s="2">
        <v>190</v>
      </c>
      <c r="B191" s="3" t="s">
        <v>57</v>
      </c>
      <c r="C191" s="3" t="s">
        <v>46</v>
      </c>
      <c r="D191" s="3" t="s">
        <v>47</v>
      </c>
      <c r="E191" s="3" t="s">
        <v>48</v>
      </c>
      <c r="F191" s="3">
        <v>0.59</v>
      </c>
      <c r="G191" s="3">
        <v>0.64</v>
      </c>
      <c r="H191" s="3">
        <v>0.51033954991376196</v>
      </c>
      <c r="I191" s="3">
        <v>10.794972647637376</v>
      </c>
      <c r="J191" s="3">
        <v>2.0799086136398386</v>
      </c>
      <c r="K191" s="3">
        <v>5.5091014823266296</v>
      </c>
      <c r="L191" s="3">
        <v>1.0614596257467119</v>
      </c>
      <c r="M191" s="2">
        <v>1300</v>
      </c>
      <c r="N191" s="3" t="s">
        <v>56</v>
      </c>
      <c r="O191" s="3" t="s">
        <v>50</v>
      </c>
      <c r="P191" s="3" t="s">
        <v>51</v>
      </c>
      <c r="Q191" s="3">
        <v>175.87183860499999</v>
      </c>
      <c r="R191" s="3" t="s">
        <v>52</v>
      </c>
      <c r="S191" s="3" t="s">
        <v>51</v>
      </c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8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>
        <v>182.77384415536565</v>
      </c>
      <c r="AS191" s="3">
        <v>2065.2708851732314</v>
      </c>
    </row>
    <row r="192" spans="1:45" x14ac:dyDescent="0.25">
      <c r="A192" s="2">
        <v>191</v>
      </c>
      <c r="B192" s="3" t="s">
        <v>57</v>
      </c>
      <c r="C192" s="3" t="s">
        <v>46</v>
      </c>
      <c r="D192" s="3" t="s">
        <v>47</v>
      </c>
      <c r="E192" s="3" t="s">
        <v>48</v>
      </c>
      <c r="F192" s="3">
        <v>0.59</v>
      </c>
      <c r="G192" s="3">
        <v>0.64</v>
      </c>
      <c r="H192" s="3">
        <v>7.8372097931723506E-2</v>
      </c>
      <c r="I192" s="3">
        <v>11.620405713354641</v>
      </c>
      <c r="J192" s="3">
        <v>1.5341880191229347</v>
      </c>
      <c r="K192" s="3">
        <v>0.91071557457338925</v>
      </c>
      <c r="L192" s="3">
        <v>0.12023753368037952</v>
      </c>
      <c r="M192" s="2">
        <v>1400</v>
      </c>
      <c r="N192" s="3" t="s">
        <v>60</v>
      </c>
      <c r="O192" s="3" t="s">
        <v>50</v>
      </c>
      <c r="P192" s="3" t="s">
        <v>51</v>
      </c>
      <c r="Q192" s="3">
        <v>175.87183860499999</v>
      </c>
      <c r="R192" s="3" t="s">
        <v>52</v>
      </c>
      <c r="S192" s="3" t="s">
        <v>51</v>
      </c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8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>
        <v>112.70509501588114</v>
      </c>
      <c r="AS192" s="3">
        <v>317.1606278519572</v>
      </c>
    </row>
    <row r="193" spans="1:45" x14ac:dyDescent="0.25">
      <c r="A193" s="2">
        <v>192</v>
      </c>
      <c r="B193" s="3" t="s">
        <v>57</v>
      </c>
      <c r="C193" s="3" t="s">
        <v>46</v>
      </c>
      <c r="D193" s="3" t="s">
        <v>47</v>
      </c>
      <c r="E193" s="3" t="s">
        <v>48</v>
      </c>
      <c r="F193" s="3">
        <v>0.59</v>
      </c>
      <c r="G193" s="3">
        <v>0.64</v>
      </c>
      <c r="H193" s="3">
        <v>0.53939135582824405</v>
      </c>
      <c r="I193" s="3">
        <v>11.620405713354641</v>
      </c>
      <c r="J193" s="3">
        <v>1.5341880191229347</v>
      </c>
      <c r="K193" s="3">
        <v>6.2679463930006332</v>
      </c>
      <c r="L193" s="3">
        <v>0.82752775573016779</v>
      </c>
      <c r="M193" s="2">
        <v>1410</v>
      </c>
      <c r="N193" s="3" t="s">
        <v>61</v>
      </c>
      <c r="O193" s="3" t="s">
        <v>50</v>
      </c>
      <c r="P193" s="3" t="s">
        <v>51</v>
      </c>
      <c r="Q193" s="3">
        <v>175.87183860499999</v>
      </c>
      <c r="R193" s="3" t="s">
        <v>52</v>
      </c>
      <c r="S193" s="3" t="s">
        <v>51</v>
      </c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8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>
        <v>187.33224479150542</v>
      </c>
      <c r="AS193" s="3">
        <v>2182.8393725205715</v>
      </c>
    </row>
    <row r="194" spans="1:45" x14ac:dyDescent="0.25">
      <c r="A194" s="2">
        <v>193</v>
      </c>
      <c r="B194" s="3" t="s">
        <v>57</v>
      </c>
      <c r="C194" s="3" t="s">
        <v>46</v>
      </c>
      <c r="D194" s="3" t="s">
        <v>47</v>
      </c>
      <c r="E194" s="3" t="s">
        <v>48</v>
      </c>
      <c r="F194" s="3">
        <v>0.59</v>
      </c>
      <c r="G194" s="3">
        <v>0.64</v>
      </c>
      <c r="H194" s="3">
        <v>0.61776345357585905</v>
      </c>
      <c r="I194" s="3">
        <v>7.3817771818438622</v>
      </c>
      <c r="J194" s="3">
        <v>1.0081143820855112</v>
      </c>
      <c r="K194" s="3">
        <v>4.5601921653833362</v>
      </c>
      <c r="L194" s="3">
        <v>0.62277622227663854</v>
      </c>
      <c r="M194" s="2">
        <v>1750</v>
      </c>
      <c r="N194" s="3" t="s">
        <v>58</v>
      </c>
      <c r="O194" s="3" t="s">
        <v>50</v>
      </c>
      <c r="P194" s="3" t="s">
        <v>51</v>
      </c>
      <c r="Q194" s="3">
        <v>175.87183860499999</v>
      </c>
      <c r="R194" s="3" t="s">
        <v>52</v>
      </c>
      <c r="S194" s="3" t="s">
        <v>51</v>
      </c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8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>
        <v>199.99999998509884</v>
      </c>
      <c r="AS194" s="3">
        <v>2499.999999627471</v>
      </c>
    </row>
    <row r="195" spans="1:45" x14ac:dyDescent="0.25">
      <c r="A195" s="2">
        <v>194</v>
      </c>
      <c r="B195" s="3" t="s">
        <v>57</v>
      </c>
      <c r="C195" s="3" t="s">
        <v>46</v>
      </c>
      <c r="D195" s="3" t="s">
        <v>47</v>
      </c>
      <c r="E195" s="3" t="s">
        <v>48</v>
      </c>
      <c r="F195" s="3">
        <v>0.59</v>
      </c>
      <c r="G195" s="3">
        <v>0.64</v>
      </c>
      <c r="H195" s="3">
        <v>9.8820943611778095E-2</v>
      </c>
      <c r="I195" s="3">
        <v>10.778632386786191</v>
      </c>
      <c r="J195" s="3">
        <v>2.0768542518767825</v>
      </c>
      <c r="K195" s="3">
        <v>1.0651546233066833</v>
      </c>
      <c r="L195" s="3">
        <v>0.20523669691459712</v>
      </c>
      <c r="M195" s="2">
        <v>1300</v>
      </c>
      <c r="N195" s="3" t="s">
        <v>56</v>
      </c>
      <c r="O195" s="3" t="s">
        <v>50</v>
      </c>
      <c r="P195" s="3" t="s">
        <v>51</v>
      </c>
      <c r="Q195" s="3">
        <v>175.87183860499999</v>
      </c>
      <c r="R195" s="3" t="s">
        <v>52</v>
      </c>
      <c r="S195" s="3" t="s">
        <v>51</v>
      </c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8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>
        <v>116.04252541091822</v>
      </c>
      <c r="AS195" s="3">
        <v>399.91417032295254</v>
      </c>
    </row>
    <row r="196" spans="1:45" x14ac:dyDescent="0.25">
      <c r="A196" s="2">
        <v>195</v>
      </c>
      <c r="B196" s="3" t="s">
        <v>57</v>
      </c>
      <c r="C196" s="3" t="s">
        <v>46</v>
      </c>
      <c r="D196" s="3" t="s">
        <v>47</v>
      </c>
      <c r="E196" s="3" t="s">
        <v>48</v>
      </c>
      <c r="F196" s="3">
        <v>0.59</v>
      </c>
      <c r="G196" s="3">
        <v>0.64</v>
      </c>
      <c r="H196" s="3">
        <v>0.14832254190811001</v>
      </c>
      <c r="I196" s="3">
        <v>10.778632386786191</v>
      </c>
      <c r="J196" s="3">
        <v>2.0768542518767825</v>
      </c>
      <c r="K196" s="3">
        <v>1.5987141539012066</v>
      </c>
      <c r="L196" s="3">
        <v>0.30804430181103054</v>
      </c>
      <c r="M196" s="2">
        <v>1300</v>
      </c>
      <c r="N196" s="3" t="s">
        <v>56</v>
      </c>
      <c r="O196" s="3" t="s">
        <v>50</v>
      </c>
      <c r="P196" s="3" t="s">
        <v>51</v>
      </c>
      <c r="Q196" s="3">
        <v>175.87183860499999</v>
      </c>
      <c r="R196" s="3" t="s">
        <v>52</v>
      </c>
      <c r="S196" s="3" t="s">
        <v>51</v>
      </c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8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>
        <v>124.04767077906166</v>
      </c>
      <c r="AS196" s="3">
        <v>600.24003130752749</v>
      </c>
    </row>
    <row r="197" spans="1:45" x14ac:dyDescent="0.25">
      <c r="A197" s="2">
        <v>196</v>
      </c>
      <c r="B197" s="3" t="s">
        <v>57</v>
      </c>
      <c r="C197" s="3" t="s">
        <v>46</v>
      </c>
      <c r="D197" s="3" t="s">
        <v>47</v>
      </c>
      <c r="E197" s="3" t="s">
        <v>48</v>
      </c>
      <c r="F197" s="3">
        <v>0.59</v>
      </c>
      <c r="G197" s="3">
        <v>0.64</v>
      </c>
      <c r="H197" s="3">
        <v>0.35311082019670798</v>
      </c>
      <c r="I197" s="3">
        <v>10.778632386786191</v>
      </c>
      <c r="J197" s="3">
        <v>2.0768542518767825</v>
      </c>
      <c r="K197" s="3">
        <v>3.8060517226968718</v>
      </c>
      <c r="L197" s="3">
        <v>0.73335970830923103</v>
      </c>
      <c r="M197" s="2">
        <v>1300</v>
      </c>
      <c r="N197" s="3" t="s">
        <v>56</v>
      </c>
      <c r="O197" s="3" t="s">
        <v>50</v>
      </c>
      <c r="P197" s="3" t="s">
        <v>51</v>
      </c>
      <c r="Q197" s="3">
        <v>175.87183860499999</v>
      </c>
      <c r="R197" s="3" t="s">
        <v>52</v>
      </c>
      <c r="S197" s="3" t="s">
        <v>51</v>
      </c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8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>
        <v>157.19878435860227</v>
      </c>
      <c r="AS197" s="3">
        <v>1428.9887905319797</v>
      </c>
    </row>
    <row r="198" spans="1:45" x14ac:dyDescent="0.25">
      <c r="A198" s="2">
        <v>197</v>
      </c>
      <c r="B198" s="3" t="s">
        <v>57</v>
      </c>
      <c r="C198" s="3" t="s">
        <v>46</v>
      </c>
      <c r="D198" s="3" t="s">
        <v>47</v>
      </c>
      <c r="E198" s="3" t="s">
        <v>48</v>
      </c>
      <c r="F198" s="3">
        <v>0.59</v>
      </c>
      <c r="G198" s="3">
        <v>0.64</v>
      </c>
      <c r="H198" s="3">
        <v>1.7509147928303902E-2</v>
      </c>
      <c r="I198" s="3">
        <v>10.778632386786191</v>
      </c>
      <c r="J198" s="3">
        <v>2.0768542518767825</v>
      </c>
      <c r="K198" s="3">
        <v>0.18872466892504677</v>
      </c>
      <c r="L198" s="3">
        <v>3.6363948321637515E-2</v>
      </c>
      <c r="M198" s="2">
        <v>1300</v>
      </c>
      <c r="N198" s="3" t="s">
        <v>56</v>
      </c>
      <c r="O198" s="3" t="s">
        <v>50</v>
      </c>
      <c r="P198" s="3" t="s">
        <v>51</v>
      </c>
      <c r="Q198" s="3">
        <v>175.87183860499999</v>
      </c>
      <c r="R198" s="3" t="s">
        <v>52</v>
      </c>
      <c r="S198" s="3" t="s">
        <v>51</v>
      </c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8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>
        <v>102.86562396657075</v>
      </c>
      <c r="AS198" s="3">
        <v>70.857007744408108</v>
      </c>
    </row>
    <row r="199" spans="1:45" x14ac:dyDescent="0.25">
      <c r="A199" s="2">
        <v>198</v>
      </c>
      <c r="B199" s="3" t="s">
        <v>57</v>
      </c>
      <c r="C199" s="3" t="s">
        <v>46</v>
      </c>
      <c r="D199" s="3" t="s">
        <v>47</v>
      </c>
      <c r="E199" s="3" t="s">
        <v>48</v>
      </c>
      <c r="F199" s="3">
        <v>0.59</v>
      </c>
      <c r="G199" s="3">
        <v>0.64</v>
      </c>
      <c r="H199" s="3">
        <v>2.1714613378569199E-3</v>
      </c>
      <c r="I199" s="3">
        <v>11.62023656092277</v>
      </c>
      <c r="J199" s="3">
        <v>1.5341654718870641</v>
      </c>
      <c r="K199" s="3">
        <v>2.5232894428795252E-2</v>
      </c>
      <c r="L199" s="3">
        <v>3.3313810080777772E-3</v>
      </c>
      <c r="M199" s="2">
        <v>1400</v>
      </c>
      <c r="N199" s="3" t="s">
        <v>60</v>
      </c>
      <c r="O199" s="3" t="s">
        <v>50</v>
      </c>
      <c r="P199" s="3" t="s">
        <v>51</v>
      </c>
      <c r="Q199" s="3">
        <v>175.87183860499999</v>
      </c>
      <c r="R199" s="3" t="s">
        <v>52</v>
      </c>
      <c r="S199" s="3" t="s">
        <v>51</v>
      </c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8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>
        <v>100.39134598947334</v>
      </c>
      <c r="AS199" s="3">
        <v>8.787592261099574</v>
      </c>
    </row>
    <row r="200" spans="1:45" x14ac:dyDescent="0.25">
      <c r="A200" s="2">
        <v>199</v>
      </c>
      <c r="B200" s="3" t="s">
        <v>57</v>
      </c>
      <c r="C200" s="3" t="s">
        <v>46</v>
      </c>
      <c r="D200" s="3" t="s">
        <v>47</v>
      </c>
      <c r="E200" s="3" t="s">
        <v>48</v>
      </c>
      <c r="F200" s="3">
        <v>0.59</v>
      </c>
      <c r="G200" s="3">
        <v>0.64</v>
      </c>
      <c r="H200" s="3">
        <v>0.566701476431131</v>
      </c>
      <c r="I200" s="3">
        <v>11.62023656092277</v>
      </c>
      <c r="J200" s="3">
        <v>1.5341654718870641</v>
      </c>
      <c r="K200" s="3">
        <v>6.585205215553942</v>
      </c>
      <c r="L200" s="3">
        <v>0.86941383800806205</v>
      </c>
      <c r="M200" s="2">
        <v>1430</v>
      </c>
      <c r="N200" s="3" t="s">
        <v>62</v>
      </c>
      <c r="O200" s="3" t="s">
        <v>50</v>
      </c>
      <c r="P200" s="3" t="s">
        <v>51</v>
      </c>
      <c r="Q200" s="3">
        <v>175.87183860499999</v>
      </c>
      <c r="R200" s="3" t="s">
        <v>52</v>
      </c>
      <c r="S200" s="3" t="s">
        <v>51</v>
      </c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8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>
        <v>191.54248726995726</v>
      </c>
      <c r="AS200" s="3">
        <v>2293.359509478883</v>
      </c>
    </row>
    <row r="201" spans="1:45" x14ac:dyDescent="0.25">
      <c r="A201" s="2">
        <v>200</v>
      </c>
      <c r="B201" s="3" t="s">
        <v>57</v>
      </c>
      <c r="C201" s="3" t="s">
        <v>46</v>
      </c>
      <c r="D201" s="3" t="s">
        <v>47</v>
      </c>
      <c r="E201" s="3" t="s">
        <v>48</v>
      </c>
      <c r="F201" s="3">
        <v>0.59</v>
      </c>
      <c r="G201" s="3">
        <v>0.64</v>
      </c>
      <c r="H201" s="3">
        <v>2.1480923441727199E-2</v>
      </c>
      <c r="I201" s="3">
        <v>11.62023656092277</v>
      </c>
      <c r="J201" s="3">
        <v>1.5341654718870641</v>
      </c>
      <c r="K201" s="3">
        <v>0.24961341193994138</v>
      </c>
      <c r="L201" s="3">
        <v>3.2955291048547303E-2</v>
      </c>
      <c r="M201" s="2">
        <v>1430</v>
      </c>
      <c r="N201" s="3" t="s">
        <v>62</v>
      </c>
      <c r="O201" s="3" t="s">
        <v>50</v>
      </c>
      <c r="P201" s="3" t="s">
        <v>51</v>
      </c>
      <c r="Q201" s="3">
        <v>175.87183860499999</v>
      </c>
      <c r="R201" s="3" t="s">
        <v>52</v>
      </c>
      <c r="S201" s="3" t="s">
        <v>51</v>
      </c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8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>
        <v>97.668069113487164</v>
      </c>
      <c r="AS201" s="3">
        <v>86.930212989236423</v>
      </c>
    </row>
    <row r="202" spans="1:45" x14ac:dyDescent="0.25">
      <c r="A202" s="2">
        <v>201</v>
      </c>
      <c r="B202" s="3" t="s">
        <v>57</v>
      </c>
      <c r="C202" s="3" t="s">
        <v>46</v>
      </c>
      <c r="D202" s="3" t="s">
        <v>47</v>
      </c>
      <c r="E202" s="3" t="s">
        <v>48</v>
      </c>
      <c r="F202" s="3">
        <v>0.59</v>
      </c>
      <c r="G202" s="3">
        <v>0.64</v>
      </c>
      <c r="H202" s="3">
        <v>0.45856457610511397</v>
      </c>
      <c r="I202" s="3">
        <v>11.305806831598504</v>
      </c>
      <c r="J202" s="3">
        <v>2.2405178492083713</v>
      </c>
      <c r="K202" s="3">
        <v>5.1844425172582698</v>
      </c>
      <c r="L202" s="3">
        <v>1.0274221177781784</v>
      </c>
      <c r="M202" s="2">
        <v>1300</v>
      </c>
      <c r="N202" s="3" t="s">
        <v>56</v>
      </c>
      <c r="O202" s="3" t="s">
        <v>50</v>
      </c>
      <c r="P202" s="3" t="s">
        <v>51</v>
      </c>
      <c r="Q202" s="3">
        <v>175.87183860499999</v>
      </c>
      <c r="R202" s="3" t="s">
        <v>52</v>
      </c>
      <c r="S202" s="3" t="s">
        <v>51</v>
      </c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8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>
        <v>178.92547396379325</v>
      </c>
      <c r="AS202" s="3">
        <v>1855.7449998961156</v>
      </c>
    </row>
    <row r="203" spans="1:45" x14ac:dyDescent="0.25">
      <c r="A203" s="2">
        <v>202</v>
      </c>
      <c r="B203" s="3" t="s">
        <v>57</v>
      </c>
      <c r="C203" s="3" t="s">
        <v>46</v>
      </c>
      <c r="D203" s="3" t="s">
        <v>47</v>
      </c>
      <c r="E203" s="3" t="s">
        <v>48</v>
      </c>
      <c r="F203" s="3">
        <v>0.59</v>
      </c>
      <c r="G203" s="3">
        <v>0.64</v>
      </c>
      <c r="H203" s="3">
        <v>0.59983684620517996</v>
      </c>
      <c r="I203" s="3">
        <v>11.625455117056786</v>
      </c>
      <c r="J203" s="3">
        <v>1.5348563851534829</v>
      </c>
      <c r="K203" s="3">
        <v>6.9733763331152137</v>
      </c>
      <c r="L203" s="3">
        <v>0.92066341344834812</v>
      </c>
      <c r="M203" s="2">
        <v>1450</v>
      </c>
      <c r="N203" s="3" t="s">
        <v>59</v>
      </c>
      <c r="O203" s="3" t="s">
        <v>50</v>
      </c>
      <c r="P203" s="3" t="s">
        <v>51</v>
      </c>
      <c r="Q203" s="3">
        <v>175.87183860499999</v>
      </c>
      <c r="R203" s="3" t="s">
        <v>52</v>
      </c>
      <c r="S203" s="3" t="s">
        <v>51</v>
      </c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8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>
        <v>197.11287783369144</v>
      </c>
      <c r="AS203" s="3">
        <v>2427.453593457592</v>
      </c>
    </row>
    <row r="204" spans="1:45" x14ac:dyDescent="0.25">
      <c r="A204" s="2">
        <v>203</v>
      </c>
      <c r="B204" s="3" t="s">
        <v>57</v>
      </c>
      <c r="C204" s="3" t="s">
        <v>46</v>
      </c>
      <c r="D204" s="3" t="s">
        <v>47</v>
      </c>
      <c r="E204" s="3" t="s">
        <v>48</v>
      </c>
      <c r="F204" s="3">
        <v>0.59</v>
      </c>
      <c r="G204" s="3">
        <v>0.64</v>
      </c>
      <c r="H204" s="3">
        <v>3.7150410643854799E-6</v>
      </c>
      <c r="I204" s="3">
        <v>11.430585878250074</v>
      </c>
      <c r="J204" s="3">
        <v>1.5265567579215125</v>
      </c>
      <c r="K204" s="3">
        <v>4.2465095927683793E-5</v>
      </c>
      <c r="L204" s="3">
        <v>5.6712210427935834E-6</v>
      </c>
      <c r="M204" s="2">
        <v>1300</v>
      </c>
      <c r="N204" s="3" t="s">
        <v>56</v>
      </c>
      <c r="O204" s="3" t="s">
        <v>50</v>
      </c>
      <c r="P204" s="3" t="s">
        <v>51</v>
      </c>
      <c r="Q204" s="3">
        <v>175.87183860499999</v>
      </c>
      <c r="R204" s="3" t="s">
        <v>52</v>
      </c>
      <c r="S204" s="3" t="s">
        <v>51</v>
      </c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8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>
        <v>1.7603397508794849</v>
      </c>
      <c r="AS204" s="3">
        <v>1.5034237790888094E-2</v>
      </c>
    </row>
    <row r="205" spans="1:45" x14ac:dyDescent="0.25">
      <c r="A205" s="2">
        <v>204</v>
      </c>
      <c r="B205" s="3" t="s">
        <v>57</v>
      </c>
      <c r="C205" s="3" t="s">
        <v>46</v>
      </c>
      <c r="D205" s="3" t="s">
        <v>47</v>
      </c>
      <c r="E205" s="3" t="s">
        <v>48</v>
      </c>
      <c r="F205" s="3">
        <v>0.59</v>
      </c>
      <c r="G205" s="3">
        <v>0.64</v>
      </c>
      <c r="H205" s="3">
        <v>0.15723532899430401</v>
      </c>
      <c r="I205" s="3">
        <v>11.430585878250074</v>
      </c>
      <c r="J205" s="3">
        <v>1.5265567579215125</v>
      </c>
      <c r="K205" s="3">
        <v>1.7972919311642959</v>
      </c>
      <c r="L205" s="3">
        <v>0.2400286540602671</v>
      </c>
      <c r="M205" s="2">
        <v>1400</v>
      </c>
      <c r="N205" s="3" t="s">
        <v>60</v>
      </c>
      <c r="O205" s="3" t="s">
        <v>50</v>
      </c>
      <c r="P205" s="3" t="s">
        <v>51</v>
      </c>
      <c r="Q205" s="3">
        <v>175.87183860499999</v>
      </c>
      <c r="R205" s="3" t="s">
        <v>52</v>
      </c>
      <c r="S205" s="3" t="s">
        <v>51</v>
      </c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8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>
        <v>196.55315142042576</v>
      </c>
      <c r="AS205" s="3">
        <v>636.30880096877627</v>
      </c>
    </row>
    <row r="206" spans="1:45" x14ac:dyDescent="0.25">
      <c r="A206" s="2">
        <v>205</v>
      </c>
      <c r="B206" s="3" t="s">
        <v>45</v>
      </c>
      <c r="C206" s="3" t="s">
        <v>46</v>
      </c>
      <c r="D206" s="3" t="s">
        <v>47</v>
      </c>
      <c r="E206" s="3" t="s">
        <v>48</v>
      </c>
      <c r="F206" s="3">
        <v>0.59</v>
      </c>
      <c r="G206" s="3">
        <v>0.64</v>
      </c>
      <c r="H206" s="3">
        <v>1.63716015988838E-2</v>
      </c>
      <c r="I206" s="3">
        <v>11.430585878250074</v>
      </c>
      <c r="J206" s="3">
        <v>1.5265567579215125</v>
      </c>
      <c r="K206" s="3">
        <v>0.18713699804053749</v>
      </c>
      <c r="L206" s="3">
        <v>2.4992179058774704E-2</v>
      </c>
      <c r="M206" s="2">
        <v>3200</v>
      </c>
      <c r="N206" s="3" t="s">
        <v>66</v>
      </c>
      <c r="O206" s="3" t="s">
        <v>50</v>
      </c>
      <c r="P206" s="3" t="s">
        <v>51</v>
      </c>
      <c r="Q206" s="3">
        <v>175.87183860499999</v>
      </c>
      <c r="R206" s="3" t="s">
        <v>52</v>
      </c>
      <c r="S206" s="3" t="s">
        <v>51</v>
      </c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8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>
        <v>95.670029175061259</v>
      </c>
      <c r="AS206" s="3">
        <v>66.253521075417069</v>
      </c>
    </row>
    <row r="207" spans="1:45" x14ac:dyDescent="0.25">
      <c r="A207" s="2">
        <v>206</v>
      </c>
      <c r="B207" s="3" t="s">
        <v>57</v>
      </c>
      <c r="C207" s="3" t="s">
        <v>46</v>
      </c>
      <c r="D207" s="3" t="s">
        <v>47</v>
      </c>
      <c r="E207" s="3" t="s">
        <v>48</v>
      </c>
      <c r="F207" s="3">
        <v>0.59</v>
      </c>
      <c r="G207" s="3">
        <v>0.64</v>
      </c>
      <c r="H207" s="3">
        <v>0.42844313503957399</v>
      </c>
      <c r="I207" s="3">
        <v>11.430585878250074</v>
      </c>
      <c r="J207" s="3">
        <v>1.5265567579215125</v>
      </c>
      <c r="K207" s="3">
        <v>4.897356049016544</v>
      </c>
      <c r="L207" s="3">
        <v>0.65404276317974086</v>
      </c>
      <c r="M207" s="2">
        <v>1410</v>
      </c>
      <c r="N207" s="3" t="s">
        <v>61</v>
      </c>
      <c r="O207" s="3" t="s">
        <v>50</v>
      </c>
      <c r="P207" s="3" t="s">
        <v>51</v>
      </c>
      <c r="Q207" s="3">
        <v>175.87183860499999</v>
      </c>
      <c r="R207" s="3" t="s">
        <v>52</v>
      </c>
      <c r="S207" s="3" t="s">
        <v>51</v>
      </c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8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>
        <v>167.24021453945971</v>
      </c>
      <c r="AS207" s="3">
        <v>1733.8478526680897</v>
      </c>
    </row>
    <row r="208" spans="1:45" x14ac:dyDescent="0.25">
      <c r="A208" s="2">
        <v>207</v>
      </c>
      <c r="B208" s="3" t="s">
        <v>57</v>
      </c>
      <c r="C208" s="3" t="s">
        <v>46</v>
      </c>
      <c r="D208" s="3" t="s">
        <v>47</v>
      </c>
      <c r="E208" s="3" t="s">
        <v>48</v>
      </c>
      <c r="F208" s="3">
        <v>0.59</v>
      </c>
      <c r="G208" s="3">
        <v>0.64</v>
      </c>
      <c r="H208" s="3">
        <v>1.4028680538595101E-2</v>
      </c>
      <c r="I208" s="3">
        <v>11.430585878250074</v>
      </c>
      <c r="J208" s="3">
        <v>1.5265567579215125</v>
      </c>
      <c r="K208" s="3">
        <v>0.1603560376549468</v>
      </c>
      <c r="L208" s="3">
        <v>2.1415577080914353E-2</v>
      </c>
      <c r="M208" s="2">
        <v>1300</v>
      </c>
      <c r="N208" s="3" t="s">
        <v>56</v>
      </c>
      <c r="O208" s="3" t="s">
        <v>50</v>
      </c>
      <c r="P208" s="3" t="s">
        <v>51</v>
      </c>
      <c r="Q208" s="3">
        <v>175.87183860499999</v>
      </c>
      <c r="R208" s="3" t="s">
        <v>52</v>
      </c>
      <c r="S208" s="3" t="s">
        <v>51</v>
      </c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8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>
        <v>98.446671160928958</v>
      </c>
      <c r="AS208" s="3">
        <v>56.772055935411593</v>
      </c>
    </row>
    <row r="209" spans="1:45" x14ac:dyDescent="0.25">
      <c r="A209" s="2">
        <v>208</v>
      </c>
      <c r="B209" s="3" t="s">
        <v>57</v>
      </c>
      <c r="C209" s="3" t="s">
        <v>46</v>
      </c>
      <c r="D209" s="3" t="s">
        <v>47</v>
      </c>
      <c r="E209" s="3" t="s">
        <v>48</v>
      </c>
      <c r="F209" s="3">
        <v>0.59</v>
      </c>
      <c r="G209" s="3">
        <v>0.64</v>
      </c>
      <c r="H209" s="3">
        <v>1.0416556259408799E-3</v>
      </c>
      <c r="I209" s="3">
        <v>11.430585878250074</v>
      </c>
      <c r="J209" s="3">
        <v>1.5265567579215125</v>
      </c>
      <c r="K209" s="3">
        <v>1.1906734087879563E-2</v>
      </c>
      <c r="L209" s="3">
        <v>1.5901464352070134E-3</v>
      </c>
      <c r="M209" s="2">
        <v>1300</v>
      </c>
      <c r="N209" s="3" t="s">
        <v>56</v>
      </c>
      <c r="O209" s="3" t="s">
        <v>50</v>
      </c>
      <c r="P209" s="3" t="s">
        <v>51</v>
      </c>
      <c r="Q209" s="3">
        <v>175.87183860499999</v>
      </c>
      <c r="R209" s="3" t="s">
        <v>52</v>
      </c>
      <c r="S209" s="3" t="s">
        <v>51</v>
      </c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8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>
        <v>9.4635438439207533</v>
      </c>
      <c r="AS209" s="3">
        <v>4.2154307597679415</v>
      </c>
    </row>
    <row r="210" spans="1:45" x14ac:dyDescent="0.25">
      <c r="A210" s="2">
        <v>209</v>
      </c>
      <c r="B210" s="3" t="s">
        <v>57</v>
      </c>
      <c r="C210" s="3" t="s">
        <v>46</v>
      </c>
      <c r="D210" s="3" t="s">
        <v>47</v>
      </c>
      <c r="E210" s="3" t="s">
        <v>48</v>
      </c>
      <c r="F210" s="3">
        <v>0.59</v>
      </c>
      <c r="G210" s="3">
        <v>0.64</v>
      </c>
      <c r="H210" s="3">
        <v>6.3933699064570404E-4</v>
      </c>
      <c r="I210" s="3">
        <v>11.430585878250074</v>
      </c>
      <c r="J210" s="3">
        <v>1.5265567579215125</v>
      </c>
      <c r="K210" s="3">
        <v>7.3079963767176846E-3</v>
      </c>
      <c r="L210" s="3">
        <v>9.7598420365940233E-4</v>
      </c>
      <c r="M210" s="2">
        <v>1300</v>
      </c>
      <c r="N210" s="3" t="s">
        <v>56</v>
      </c>
      <c r="O210" s="3" t="s">
        <v>50</v>
      </c>
      <c r="P210" s="3" t="s">
        <v>51</v>
      </c>
      <c r="Q210" s="3">
        <v>175.87183860499999</v>
      </c>
      <c r="R210" s="3" t="s">
        <v>52</v>
      </c>
      <c r="S210" s="3" t="s">
        <v>51</v>
      </c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8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>
        <v>7.6609580834510851</v>
      </c>
      <c r="AS210" s="3">
        <v>2.5873050066724566</v>
      </c>
    </row>
    <row r="211" spans="1:45" x14ac:dyDescent="0.25">
      <c r="A211" s="2">
        <v>210</v>
      </c>
      <c r="B211" s="3" t="s">
        <v>57</v>
      </c>
      <c r="C211" s="3" t="s">
        <v>46</v>
      </c>
      <c r="D211" s="3" t="s">
        <v>47</v>
      </c>
      <c r="E211" s="3" t="s">
        <v>48</v>
      </c>
      <c r="F211" s="3">
        <v>0.59</v>
      </c>
      <c r="G211" s="3">
        <v>0.64</v>
      </c>
      <c r="H211" s="3">
        <v>2.1396650002683901E-2</v>
      </c>
      <c r="I211" s="3">
        <v>9.5130834723604387</v>
      </c>
      <c r="J211" s="3">
        <v>1.378513516495256</v>
      </c>
      <c r="K211" s="3">
        <v>0.20354811750441315</v>
      </c>
      <c r="L211" s="3">
        <v>2.9495571236418015E-2</v>
      </c>
      <c r="M211" s="2">
        <v>1300</v>
      </c>
      <c r="N211" s="3" t="s">
        <v>56</v>
      </c>
      <c r="O211" s="3" t="s">
        <v>50</v>
      </c>
      <c r="P211" s="3" t="s">
        <v>51</v>
      </c>
      <c r="Q211" s="3">
        <v>175.87183860499999</v>
      </c>
      <c r="R211" s="3" t="s">
        <v>52</v>
      </c>
      <c r="S211" s="3" t="s">
        <v>51</v>
      </c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8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>
        <v>42.59324030275252</v>
      </c>
      <c r="AS211" s="3">
        <v>86.589170481206239</v>
      </c>
    </row>
    <row r="212" spans="1:45" x14ac:dyDescent="0.25">
      <c r="A212" s="2">
        <v>211</v>
      </c>
      <c r="B212" s="3" t="s">
        <v>57</v>
      </c>
      <c r="C212" s="3" t="s">
        <v>46</v>
      </c>
      <c r="D212" s="3" t="s">
        <v>47</v>
      </c>
      <c r="E212" s="3" t="s">
        <v>48</v>
      </c>
      <c r="F212" s="3">
        <v>0.59</v>
      </c>
      <c r="G212" s="3">
        <v>0.64</v>
      </c>
      <c r="H212" s="3">
        <v>1.17987783607429E-2</v>
      </c>
      <c r="I212" s="3">
        <v>9.5130834723604387</v>
      </c>
      <c r="J212" s="3">
        <v>1.378513516495256</v>
      </c>
      <c r="K212" s="3">
        <v>0.11224276341762728</v>
      </c>
      <c r="L212" s="3">
        <v>1.6264775448415827E-2</v>
      </c>
      <c r="M212" s="2">
        <v>1400</v>
      </c>
      <c r="N212" s="3" t="s">
        <v>60</v>
      </c>
      <c r="O212" s="3" t="s">
        <v>50</v>
      </c>
      <c r="P212" s="3" t="s">
        <v>51</v>
      </c>
      <c r="Q212" s="3">
        <v>175.87183860499999</v>
      </c>
      <c r="R212" s="3" t="s">
        <v>52</v>
      </c>
      <c r="S212" s="3" t="s">
        <v>51</v>
      </c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8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>
        <v>89.921716077953462</v>
      </c>
      <c r="AS212" s="3">
        <v>47.747961985646533</v>
      </c>
    </row>
    <row r="213" spans="1:45" x14ac:dyDescent="0.25">
      <c r="A213" s="2">
        <v>212</v>
      </c>
      <c r="B213" s="3" t="s">
        <v>57</v>
      </c>
      <c r="C213" s="3" t="s">
        <v>46</v>
      </c>
      <c r="D213" s="3" t="s">
        <v>47</v>
      </c>
      <c r="E213" s="3" t="s">
        <v>48</v>
      </c>
      <c r="F213" s="3">
        <v>0.59</v>
      </c>
      <c r="G213" s="3">
        <v>0.64</v>
      </c>
      <c r="H213" s="3">
        <v>6.7541803886524907E-2</v>
      </c>
      <c r="I213" s="3">
        <v>9.5130834723604387</v>
      </c>
      <c r="J213" s="3">
        <v>1.378513516495256</v>
      </c>
      <c r="K213" s="3">
        <v>0.64253081824631009</v>
      </c>
      <c r="L213" s="3">
        <v>9.3107289586046402E-2</v>
      </c>
      <c r="M213" s="2">
        <v>1410</v>
      </c>
      <c r="N213" s="3" t="s">
        <v>61</v>
      </c>
      <c r="O213" s="3" t="s">
        <v>50</v>
      </c>
      <c r="P213" s="3" t="s">
        <v>51</v>
      </c>
      <c r="Q213" s="3">
        <v>175.87183860499999</v>
      </c>
      <c r="R213" s="3" t="s">
        <v>52</v>
      </c>
      <c r="S213" s="3" t="s">
        <v>51</v>
      </c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8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>
        <v>80.572748104151344</v>
      </c>
      <c r="AS213" s="3">
        <v>273.33198283866466</v>
      </c>
    </row>
    <row r="214" spans="1:45" x14ac:dyDescent="0.25">
      <c r="A214" s="2">
        <v>213</v>
      </c>
      <c r="B214" s="3" t="s">
        <v>57</v>
      </c>
      <c r="C214" s="3" t="s">
        <v>46</v>
      </c>
      <c r="D214" s="3" t="s">
        <v>47</v>
      </c>
      <c r="E214" s="3" t="s">
        <v>48</v>
      </c>
      <c r="F214" s="3">
        <v>0.59</v>
      </c>
      <c r="G214" s="3">
        <v>0.64</v>
      </c>
      <c r="H214" s="3">
        <v>4.6525504539115196E-3</v>
      </c>
      <c r="I214" s="3">
        <v>9.5130834723604387</v>
      </c>
      <c r="J214" s="3">
        <v>1.378513516495256</v>
      </c>
      <c r="K214" s="3">
        <v>4.4260100827428733E-2</v>
      </c>
      <c r="L214" s="3">
        <v>6.4136036868931686E-3</v>
      </c>
      <c r="M214" s="2">
        <v>1300</v>
      </c>
      <c r="N214" s="3" t="s">
        <v>56</v>
      </c>
      <c r="O214" s="3" t="s">
        <v>50</v>
      </c>
      <c r="P214" s="3" t="s">
        <v>51</v>
      </c>
      <c r="Q214" s="3">
        <v>175.87183860499999</v>
      </c>
      <c r="R214" s="3" t="s">
        <v>52</v>
      </c>
      <c r="S214" s="3" t="s">
        <v>51</v>
      </c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8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>
        <v>20.163426799530782</v>
      </c>
      <c r="AS214" s="3">
        <v>18.82820368495187</v>
      </c>
    </row>
    <row r="215" spans="1:45" x14ac:dyDescent="0.25">
      <c r="A215" s="2">
        <v>214</v>
      </c>
      <c r="B215" s="3" t="s">
        <v>57</v>
      </c>
      <c r="C215" s="3" t="s">
        <v>46</v>
      </c>
      <c r="D215" s="3" t="s">
        <v>47</v>
      </c>
      <c r="E215" s="3" t="s">
        <v>48</v>
      </c>
      <c r="F215" s="3">
        <v>0.59</v>
      </c>
      <c r="G215" s="3">
        <v>0.64</v>
      </c>
      <c r="H215" s="3">
        <v>0.131812162502666</v>
      </c>
      <c r="I215" s="3">
        <v>9.5130834723604387</v>
      </c>
      <c r="J215" s="3">
        <v>1.378513516495256</v>
      </c>
      <c r="K215" s="3">
        <v>1.2539401045602003</v>
      </c>
      <c r="L215" s="3">
        <v>0.18170484764839423</v>
      </c>
      <c r="M215" s="2">
        <v>1300</v>
      </c>
      <c r="N215" s="3" t="s">
        <v>56</v>
      </c>
      <c r="O215" s="3" t="s">
        <v>50</v>
      </c>
      <c r="P215" s="3" t="s">
        <v>51</v>
      </c>
      <c r="Q215" s="3">
        <v>175.87183860499999</v>
      </c>
      <c r="R215" s="3" t="s">
        <v>52</v>
      </c>
      <c r="S215" s="3" t="s">
        <v>51</v>
      </c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8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>
        <v>121.36276278315728</v>
      </c>
      <c r="AS215" s="3">
        <v>533.42489637434483</v>
      </c>
    </row>
    <row r="216" spans="1:45" x14ac:dyDescent="0.25">
      <c r="A216" s="2">
        <v>215</v>
      </c>
      <c r="B216" s="3" t="s">
        <v>57</v>
      </c>
      <c r="C216" s="3" t="s">
        <v>46</v>
      </c>
      <c r="D216" s="3" t="s">
        <v>47</v>
      </c>
      <c r="E216" s="3" t="s">
        <v>48</v>
      </c>
      <c r="F216" s="3">
        <v>0.59</v>
      </c>
      <c r="G216" s="3">
        <v>0.64</v>
      </c>
      <c r="H216" s="3">
        <v>0.57520711563018501</v>
      </c>
      <c r="I216" s="3">
        <v>7.6798407945968536</v>
      </c>
      <c r="J216" s="3">
        <v>1.0451951489014339</v>
      </c>
      <c r="K216" s="3">
        <v>4.4174990719590843</v>
      </c>
      <c r="L216" s="3">
        <v>0.6012036868702556</v>
      </c>
      <c r="M216" s="2">
        <v>1750</v>
      </c>
      <c r="N216" s="3" t="s">
        <v>58</v>
      </c>
      <c r="O216" s="3" t="s">
        <v>50</v>
      </c>
      <c r="P216" s="3" t="s">
        <v>51</v>
      </c>
      <c r="Q216" s="3">
        <v>175.87183860499999</v>
      </c>
      <c r="R216" s="3" t="s">
        <v>52</v>
      </c>
      <c r="S216" s="3" t="s">
        <v>51</v>
      </c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8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>
        <v>193.13603476362937</v>
      </c>
      <c r="AS216" s="3">
        <v>2327.7806100981934</v>
      </c>
    </row>
    <row r="217" spans="1:45" x14ac:dyDescent="0.25">
      <c r="A217" s="2">
        <v>216</v>
      </c>
      <c r="B217" s="3" t="s">
        <v>57</v>
      </c>
      <c r="C217" s="3" t="s">
        <v>46</v>
      </c>
      <c r="D217" s="3" t="s">
        <v>47</v>
      </c>
      <c r="E217" s="3" t="s">
        <v>48</v>
      </c>
      <c r="F217" s="3">
        <v>0.59</v>
      </c>
      <c r="G217" s="3">
        <v>0.64</v>
      </c>
      <c r="H217" s="3">
        <v>4.25563381988227E-2</v>
      </c>
      <c r="I217" s="3">
        <v>7.6798407945968536</v>
      </c>
      <c r="J217" s="3">
        <v>1.0451951489014339</v>
      </c>
      <c r="K217" s="3">
        <v>0.32682590216797897</v>
      </c>
      <c r="L217" s="3">
        <v>4.447967824041827E-2</v>
      </c>
      <c r="M217" s="2">
        <v>1450</v>
      </c>
      <c r="N217" s="3" t="s">
        <v>59</v>
      </c>
      <c r="O217" s="3" t="s">
        <v>50</v>
      </c>
      <c r="P217" s="3" t="s">
        <v>51</v>
      </c>
      <c r="Q217" s="3">
        <v>175.87183860499999</v>
      </c>
      <c r="R217" s="3" t="s">
        <v>52</v>
      </c>
      <c r="S217" s="3" t="s">
        <v>51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8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>
        <v>106.91358600112311</v>
      </c>
      <c r="AS217" s="3">
        <v>172.21939055373207</v>
      </c>
    </row>
    <row r="218" spans="1:45" x14ac:dyDescent="0.25">
      <c r="A218" s="2">
        <v>217</v>
      </c>
      <c r="B218" s="3" t="s">
        <v>57</v>
      </c>
      <c r="C218" s="3" t="s">
        <v>46</v>
      </c>
      <c r="D218" s="3" t="s">
        <v>47</v>
      </c>
      <c r="E218" s="3" t="s">
        <v>48</v>
      </c>
      <c r="F218" s="3">
        <v>0.59</v>
      </c>
      <c r="G218" s="3">
        <v>0.64</v>
      </c>
      <c r="H218" s="3">
        <v>0.11292096300917499</v>
      </c>
      <c r="I218" s="3">
        <v>11.964439183040374</v>
      </c>
      <c r="J218" s="3">
        <v>1.7291716310239325</v>
      </c>
      <c r="K218" s="3">
        <v>1.3510359944136261</v>
      </c>
      <c r="L218" s="3">
        <v>0.19525972578336825</v>
      </c>
      <c r="M218" s="2">
        <v>1300</v>
      </c>
      <c r="N218" s="3" t="s">
        <v>56</v>
      </c>
      <c r="O218" s="3" t="s">
        <v>50</v>
      </c>
      <c r="P218" s="3" t="s">
        <v>51</v>
      </c>
      <c r="Q218" s="3">
        <v>175.87183860499999</v>
      </c>
      <c r="R218" s="3" t="s">
        <v>52</v>
      </c>
      <c r="S218" s="3" t="s">
        <v>51</v>
      </c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8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>
        <v>118.28741047558609</v>
      </c>
      <c r="AS218" s="3">
        <v>456.97492437727374</v>
      </c>
    </row>
    <row r="219" spans="1:45" x14ac:dyDescent="0.25">
      <c r="A219" s="2">
        <v>218</v>
      </c>
      <c r="B219" s="3" t="s">
        <v>57</v>
      </c>
      <c r="C219" s="3" t="s">
        <v>46</v>
      </c>
      <c r="D219" s="3" t="s">
        <v>47</v>
      </c>
      <c r="E219" s="3" t="s">
        <v>48</v>
      </c>
      <c r="F219" s="3">
        <v>0.59</v>
      </c>
      <c r="G219" s="3">
        <v>0.64</v>
      </c>
      <c r="H219" s="3">
        <v>4.03982925076651E-2</v>
      </c>
      <c r="I219" s="3">
        <v>11.964439183040374</v>
      </c>
      <c r="J219" s="3">
        <v>1.7291716310239325</v>
      </c>
      <c r="K219" s="3">
        <v>0.48334291380663469</v>
      </c>
      <c r="L219" s="3">
        <v>6.9855581346061166E-2</v>
      </c>
      <c r="M219" s="2">
        <v>1400</v>
      </c>
      <c r="N219" s="3" t="s">
        <v>60</v>
      </c>
      <c r="O219" s="3" t="s">
        <v>50</v>
      </c>
      <c r="P219" s="3" t="s">
        <v>51</v>
      </c>
      <c r="Q219" s="3">
        <v>175.87183860499999</v>
      </c>
      <c r="R219" s="3" t="s">
        <v>52</v>
      </c>
      <c r="S219" s="3" t="s">
        <v>51</v>
      </c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8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>
        <v>106.57058948909977</v>
      </c>
      <c r="AS219" s="3">
        <v>163.48608948863836</v>
      </c>
    </row>
    <row r="220" spans="1:45" x14ac:dyDescent="0.25">
      <c r="A220" s="2">
        <v>219</v>
      </c>
      <c r="B220" s="3" t="s">
        <v>57</v>
      </c>
      <c r="C220" s="3" t="s">
        <v>46</v>
      </c>
      <c r="D220" s="3" t="s">
        <v>47</v>
      </c>
      <c r="E220" s="3" t="s">
        <v>48</v>
      </c>
      <c r="F220" s="3">
        <v>0.59</v>
      </c>
      <c r="G220" s="3">
        <v>0.64</v>
      </c>
      <c r="H220" s="3">
        <v>0.46444419831216699</v>
      </c>
      <c r="I220" s="3">
        <v>11.964439183040374</v>
      </c>
      <c r="J220" s="3">
        <v>1.7291716310239325</v>
      </c>
      <c r="K220" s="3">
        <v>5.5568143646218653</v>
      </c>
      <c r="L220" s="3">
        <v>0.80310373191505258</v>
      </c>
      <c r="M220" s="2">
        <v>1450</v>
      </c>
      <c r="N220" s="3" t="s">
        <v>59</v>
      </c>
      <c r="O220" s="3" t="s">
        <v>50</v>
      </c>
      <c r="P220" s="3" t="s">
        <v>51</v>
      </c>
      <c r="Q220" s="3">
        <v>175.87183860499999</v>
      </c>
      <c r="R220" s="3" t="s">
        <v>52</v>
      </c>
      <c r="S220" s="3" t="s">
        <v>51</v>
      </c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8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>
        <v>175.20429188244856</v>
      </c>
      <c r="AS220" s="3">
        <v>1879.5389867860135</v>
      </c>
    </row>
    <row r="221" spans="1:45" x14ac:dyDescent="0.25">
      <c r="A221" s="2">
        <v>220</v>
      </c>
      <c r="B221" s="3" t="s">
        <v>57</v>
      </c>
      <c r="C221" s="3" t="s">
        <v>46</v>
      </c>
      <c r="D221" s="3" t="s">
        <v>47</v>
      </c>
      <c r="E221" s="3" t="s">
        <v>48</v>
      </c>
      <c r="F221" s="3">
        <v>0.59</v>
      </c>
      <c r="G221" s="3">
        <v>0.64</v>
      </c>
      <c r="H221" s="3">
        <v>3.6723177247289999E-3</v>
      </c>
      <c r="I221" s="3">
        <v>9.7515968682342216</v>
      </c>
      <c r="J221" s="3">
        <v>1.7058950887532365</v>
      </c>
      <c r="K221" s="3">
        <v>3.5810962023628337E-2</v>
      </c>
      <c r="L221" s="3">
        <v>6.2645887709566611E-3</v>
      </c>
      <c r="M221" s="2">
        <v>1200</v>
      </c>
      <c r="N221" s="3" t="s">
        <v>54</v>
      </c>
      <c r="O221" s="3" t="s">
        <v>50</v>
      </c>
      <c r="P221" s="3" t="s">
        <v>51</v>
      </c>
      <c r="Q221" s="3">
        <v>175.87183860499999</v>
      </c>
      <c r="R221" s="3" t="s">
        <v>52</v>
      </c>
      <c r="S221" s="3" t="s">
        <v>51</v>
      </c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8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>
        <v>43.117327708555067</v>
      </c>
      <c r="AS221" s="3">
        <v>14.861342569412898</v>
      </c>
    </row>
    <row r="222" spans="1:45" x14ac:dyDescent="0.25">
      <c r="A222" s="2">
        <v>221</v>
      </c>
      <c r="B222" s="3" t="s">
        <v>57</v>
      </c>
      <c r="C222" s="3" t="s">
        <v>46</v>
      </c>
      <c r="D222" s="3" t="s">
        <v>47</v>
      </c>
      <c r="E222" s="3" t="s">
        <v>48</v>
      </c>
      <c r="F222" s="3">
        <v>0.59</v>
      </c>
      <c r="G222" s="3">
        <v>0.64</v>
      </c>
      <c r="H222" s="3">
        <v>4.1454914921743103E-3</v>
      </c>
      <c r="I222" s="3">
        <v>9.7515968682342216</v>
      </c>
      <c r="J222" s="3">
        <v>1.7058950887532365</v>
      </c>
      <c r="K222" s="3">
        <v>4.0425161852378613E-2</v>
      </c>
      <c r="L222" s="3">
        <v>7.0717735769684816E-3</v>
      </c>
      <c r="M222" s="2">
        <v>1210</v>
      </c>
      <c r="N222" s="3" t="s">
        <v>55</v>
      </c>
      <c r="O222" s="3" t="s">
        <v>50</v>
      </c>
      <c r="P222" s="3" t="s">
        <v>51</v>
      </c>
      <c r="Q222" s="3">
        <v>175.87183860499999</v>
      </c>
      <c r="R222" s="3" t="s">
        <v>52</v>
      </c>
      <c r="S222" s="3" t="s">
        <v>51</v>
      </c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8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>
        <v>19.689425194771413</v>
      </c>
      <c r="AS222" s="3">
        <v>16.776208869110164</v>
      </c>
    </row>
    <row r="223" spans="1:45" x14ac:dyDescent="0.25">
      <c r="A223" s="2">
        <v>222</v>
      </c>
      <c r="B223" s="3" t="s">
        <v>57</v>
      </c>
      <c r="C223" s="3" t="s">
        <v>46</v>
      </c>
      <c r="D223" s="3" t="s">
        <v>47</v>
      </c>
      <c r="E223" s="3" t="s">
        <v>48</v>
      </c>
      <c r="F223" s="3">
        <v>0.59</v>
      </c>
      <c r="G223" s="3">
        <v>0.64</v>
      </c>
      <c r="H223" s="3">
        <v>0.146949950646067</v>
      </c>
      <c r="I223" s="3">
        <v>9.7515968682342216</v>
      </c>
      <c r="J223" s="3">
        <v>1.7058950887532365</v>
      </c>
      <c r="K223" s="3">
        <v>1.4329966785073605</v>
      </c>
      <c r="L223" s="3">
        <v>0.25068119909965619</v>
      </c>
      <c r="M223" s="2">
        <v>1210</v>
      </c>
      <c r="N223" s="3" t="s">
        <v>55</v>
      </c>
      <c r="O223" s="3" t="s">
        <v>50</v>
      </c>
      <c r="P223" s="3" t="s">
        <v>51</v>
      </c>
      <c r="Q223" s="3">
        <v>175.87183860499999</v>
      </c>
      <c r="R223" s="3" t="s">
        <v>52</v>
      </c>
      <c r="S223" s="3" t="s">
        <v>51</v>
      </c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8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>
        <v>95.910074137731002</v>
      </c>
      <c r="AS223" s="3">
        <v>594.6853515433977</v>
      </c>
    </row>
    <row r="224" spans="1:45" x14ac:dyDescent="0.25">
      <c r="A224" s="2">
        <v>223</v>
      </c>
      <c r="B224" s="3" t="s">
        <v>57</v>
      </c>
      <c r="C224" s="3" t="s">
        <v>46</v>
      </c>
      <c r="D224" s="3" t="s">
        <v>47</v>
      </c>
      <c r="E224" s="3" t="s">
        <v>48</v>
      </c>
      <c r="F224" s="3">
        <v>0.59</v>
      </c>
      <c r="G224" s="3">
        <v>0.64</v>
      </c>
      <c r="H224" s="3">
        <v>0.169107319781755</v>
      </c>
      <c r="I224" s="3">
        <v>9.7515968682342216</v>
      </c>
      <c r="J224" s="3">
        <v>1.7058950887532365</v>
      </c>
      <c r="K224" s="3">
        <v>1.6490664099792451</v>
      </c>
      <c r="L224" s="3">
        <v>0.28847934628791888</v>
      </c>
      <c r="M224" s="2">
        <v>1210</v>
      </c>
      <c r="N224" s="3" t="s">
        <v>55</v>
      </c>
      <c r="O224" s="3" t="s">
        <v>50</v>
      </c>
      <c r="P224" s="3" t="s">
        <v>51</v>
      </c>
      <c r="Q224" s="3">
        <v>175.87183860499999</v>
      </c>
      <c r="R224" s="3" t="s">
        <v>52</v>
      </c>
      <c r="S224" s="3" t="s">
        <v>51</v>
      </c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8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>
        <v>104.51606670640957</v>
      </c>
      <c r="AS224" s="3">
        <v>684.35304313364543</v>
      </c>
    </row>
    <row r="225" spans="1:45" x14ac:dyDescent="0.25">
      <c r="A225" s="2">
        <v>224</v>
      </c>
      <c r="B225" s="3" t="s">
        <v>57</v>
      </c>
      <c r="C225" s="3" t="s">
        <v>46</v>
      </c>
      <c r="D225" s="3" t="s">
        <v>47</v>
      </c>
      <c r="E225" s="3" t="s">
        <v>48</v>
      </c>
      <c r="F225" s="3">
        <v>0.59</v>
      </c>
      <c r="G225" s="3">
        <v>0.64</v>
      </c>
      <c r="H225" s="3">
        <v>1.1680696019110599E-2</v>
      </c>
      <c r="I225" s="3">
        <v>9.7515968682342216</v>
      </c>
      <c r="J225" s="3">
        <v>1.7058950887532365</v>
      </c>
      <c r="K225" s="3">
        <v>0.11390543871875486</v>
      </c>
      <c r="L225" s="3">
        <v>1.9926041972220251E-2</v>
      </c>
      <c r="M225" s="2">
        <v>1210</v>
      </c>
      <c r="N225" s="3" t="s">
        <v>55</v>
      </c>
      <c r="O225" s="3" t="s">
        <v>50</v>
      </c>
      <c r="P225" s="3" t="s">
        <v>51</v>
      </c>
      <c r="Q225" s="3">
        <v>175.87183860499999</v>
      </c>
      <c r="R225" s="3" t="s">
        <v>52</v>
      </c>
      <c r="S225" s="3" t="s">
        <v>51</v>
      </c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8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>
        <v>56.29374827330652</v>
      </c>
      <c r="AS225" s="3">
        <v>47.270099703040017</v>
      </c>
    </row>
    <row r="226" spans="1:45" x14ac:dyDescent="0.25">
      <c r="A226" s="2">
        <v>225</v>
      </c>
      <c r="B226" s="3" t="s">
        <v>57</v>
      </c>
      <c r="C226" s="3" t="s">
        <v>46</v>
      </c>
      <c r="D226" s="3" t="s">
        <v>47</v>
      </c>
      <c r="E226" s="3" t="s">
        <v>48</v>
      </c>
      <c r="F226" s="3">
        <v>0.59</v>
      </c>
      <c r="G226" s="3">
        <v>0.64</v>
      </c>
      <c r="H226" s="3">
        <v>1.56005473192075E-2</v>
      </c>
      <c r="I226" s="3">
        <v>9.7515968682342216</v>
      </c>
      <c r="J226" s="3">
        <v>1.7058950887532365</v>
      </c>
      <c r="K226" s="3">
        <v>0.15213024838072364</v>
      </c>
      <c r="L226" s="3">
        <v>2.6612897053698542E-2</v>
      </c>
      <c r="M226" s="2">
        <v>1300</v>
      </c>
      <c r="N226" s="3" t="s">
        <v>56</v>
      </c>
      <c r="O226" s="3" t="s">
        <v>50</v>
      </c>
      <c r="P226" s="3" t="s">
        <v>51</v>
      </c>
      <c r="Q226" s="3">
        <v>175.87183860499999</v>
      </c>
      <c r="R226" s="3" t="s">
        <v>52</v>
      </c>
      <c r="S226" s="3" t="s">
        <v>51</v>
      </c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8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>
        <v>52.70508383892696</v>
      </c>
      <c r="AS226" s="3">
        <v>63.13317511169015</v>
      </c>
    </row>
    <row r="227" spans="1:45" x14ac:dyDescent="0.25">
      <c r="A227" s="2">
        <v>226</v>
      </c>
      <c r="B227" s="3" t="s">
        <v>57</v>
      </c>
      <c r="C227" s="3" t="s">
        <v>46</v>
      </c>
      <c r="D227" s="3" t="s">
        <v>47</v>
      </c>
      <c r="E227" s="3" t="s">
        <v>48</v>
      </c>
      <c r="F227" s="3">
        <v>0.59</v>
      </c>
      <c r="G227" s="3">
        <v>0.64</v>
      </c>
      <c r="H227" s="3">
        <v>0.617763453759967</v>
      </c>
      <c r="I227" s="3">
        <v>10.788827957176611</v>
      </c>
      <c r="J227" s="3">
        <v>2.0787869299552422</v>
      </c>
      <c r="K227" s="3">
        <v>6.664943620847513</v>
      </c>
      <c r="L227" s="3">
        <v>1.2841985934802289</v>
      </c>
      <c r="M227" s="2">
        <v>1300</v>
      </c>
      <c r="N227" s="3" t="s">
        <v>56</v>
      </c>
      <c r="O227" s="3" t="s">
        <v>50</v>
      </c>
      <c r="P227" s="3" t="s">
        <v>51</v>
      </c>
      <c r="Q227" s="3">
        <v>175.87183860499999</v>
      </c>
      <c r="R227" s="3" t="s">
        <v>52</v>
      </c>
      <c r="S227" s="3" t="s">
        <v>51</v>
      </c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8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>
        <v>200.00000001490116</v>
      </c>
      <c r="AS227" s="3">
        <v>2500.000000372529</v>
      </c>
    </row>
    <row r="228" spans="1:45" x14ac:dyDescent="0.25">
      <c r="A228" s="2">
        <v>227</v>
      </c>
      <c r="B228" s="3" t="s">
        <v>57</v>
      </c>
      <c r="C228" s="3" t="s">
        <v>46</v>
      </c>
      <c r="D228" s="3" t="s">
        <v>47</v>
      </c>
      <c r="E228" s="3" t="s">
        <v>48</v>
      </c>
      <c r="F228" s="3">
        <v>0.59</v>
      </c>
      <c r="G228" s="3">
        <v>0.64</v>
      </c>
      <c r="H228" s="3">
        <v>2.0693265027787899E-2</v>
      </c>
      <c r="I228" s="3">
        <v>8.2695381231297631</v>
      </c>
      <c r="J228" s="3">
        <v>1.1221468200854829</v>
      </c>
      <c r="K228" s="3">
        <v>0.1711237440393199</v>
      </c>
      <c r="L228" s="3">
        <v>2.3220881548118324E-2</v>
      </c>
      <c r="M228" s="2">
        <v>1200</v>
      </c>
      <c r="N228" s="3" t="s">
        <v>54</v>
      </c>
      <c r="O228" s="3" t="s">
        <v>50</v>
      </c>
      <c r="P228" s="3" t="s">
        <v>51</v>
      </c>
      <c r="Q228" s="3">
        <v>175.87183860499999</v>
      </c>
      <c r="R228" s="3" t="s">
        <v>52</v>
      </c>
      <c r="S228" s="3" t="s">
        <v>51</v>
      </c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8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>
        <v>103.36739321815958</v>
      </c>
      <c r="AS228" s="3">
        <v>83.742672478128767</v>
      </c>
    </row>
    <row r="229" spans="1:45" x14ac:dyDescent="0.25">
      <c r="A229" s="2">
        <v>228</v>
      </c>
      <c r="B229" s="3" t="s">
        <v>57</v>
      </c>
      <c r="C229" s="3" t="s">
        <v>46</v>
      </c>
      <c r="D229" s="3" t="s">
        <v>47</v>
      </c>
      <c r="E229" s="3" t="s">
        <v>48</v>
      </c>
      <c r="F229" s="3">
        <v>0.59</v>
      </c>
      <c r="G229" s="3">
        <v>0.64</v>
      </c>
      <c r="H229" s="3">
        <v>0.22665016085971701</v>
      </c>
      <c r="I229" s="3">
        <v>8.2695381231297631</v>
      </c>
      <c r="J229" s="3">
        <v>1.1221468200854829</v>
      </c>
      <c r="K229" s="3">
        <v>1.8742921458429231</v>
      </c>
      <c r="L229" s="3">
        <v>0.25433475728059463</v>
      </c>
      <c r="M229" s="2">
        <v>1750</v>
      </c>
      <c r="N229" s="3" t="s">
        <v>58</v>
      </c>
      <c r="O229" s="3" t="s">
        <v>50</v>
      </c>
      <c r="P229" s="3" t="s">
        <v>51</v>
      </c>
      <c r="Q229" s="3">
        <v>175.87183860499999</v>
      </c>
      <c r="R229" s="3" t="s">
        <v>52</v>
      </c>
      <c r="S229" s="3" t="s">
        <v>51</v>
      </c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8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>
        <v>136.71086360920734</v>
      </c>
      <c r="AS229" s="3">
        <v>917.22065911313734</v>
      </c>
    </row>
    <row r="230" spans="1:45" x14ac:dyDescent="0.25">
      <c r="A230" s="2">
        <v>229</v>
      </c>
      <c r="B230" s="3" t="s">
        <v>57</v>
      </c>
      <c r="C230" s="3" t="s">
        <v>46</v>
      </c>
      <c r="D230" s="3" t="s">
        <v>47</v>
      </c>
      <c r="E230" s="3" t="s">
        <v>48</v>
      </c>
      <c r="F230" s="3">
        <v>0.59</v>
      </c>
      <c r="G230" s="3">
        <v>0.64</v>
      </c>
      <c r="H230" s="3">
        <v>2.14546296813279E-3</v>
      </c>
      <c r="I230" s="3">
        <v>11.579550042135651</v>
      </c>
      <c r="J230" s="3">
        <v>1.5286200724267165</v>
      </c>
      <c r="K230" s="3">
        <v>2.4843495803042525E-2</v>
      </c>
      <c r="L230" s="3">
        <v>3.2795977577359837E-3</v>
      </c>
      <c r="M230" s="2">
        <v>1400</v>
      </c>
      <c r="N230" s="3" t="s">
        <v>60</v>
      </c>
      <c r="O230" s="3" t="s">
        <v>50</v>
      </c>
      <c r="P230" s="3" t="s">
        <v>51</v>
      </c>
      <c r="Q230" s="3">
        <v>175.87183860499999</v>
      </c>
      <c r="R230" s="3" t="s">
        <v>52</v>
      </c>
      <c r="S230" s="3" t="s">
        <v>51</v>
      </c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8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>
        <v>100.36938392469874</v>
      </c>
      <c r="AS230" s="3">
        <v>8.6823805916095651</v>
      </c>
    </row>
    <row r="231" spans="1:45" x14ac:dyDescent="0.25">
      <c r="A231" s="2">
        <v>230</v>
      </c>
      <c r="B231" s="3" t="s">
        <v>57</v>
      </c>
      <c r="C231" s="3" t="s">
        <v>46</v>
      </c>
      <c r="D231" s="3" t="s">
        <v>47</v>
      </c>
      <c r="E231" s="3" t="s">
        <v>48</v>
      </c>
      <c r="F231" s="3">
        <v>0.59</v>
      </c>
      <c r="G231" s="3">
        <v>0.64</v>
      </c>
      <c r="H231" s="3">
        <v>0.52530574847385103</v>
      </c>
      <c r="I231" s="3">
        <v>11.579550042135651</v>
      </c>
      <c r="J231" s="3">
        <v>1.5286200724267165</v>
      </c>
      <c r="K231" s="3">
        <v>6.082804201874481</v>
      </c>
      <c r="L231" s="3">
        <v>0.80299291127826866</v>
      </c>
      <c r="M231" s="2">
        <v>1410</v>
      </c>
      <c r="N231" s="3" t="s">
        <v>61</v>
      </c>
      <c r="O231" s="3" t="s">
        <v>50</v>
      </c>
      <c r="P231" s="3" t="s">
        <v>51</v>
      </c>
      <c r="Q231" s="3">
        <v>175.87183860499999</v>
      </c>
      <c r="R231" s="3" t="s">
        <v>52</v>
      </c>
      <c r="S231" s="3" t="s">
        <v>51</v>
      </c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8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>
        <v>185.04470332696292</v>
      </c>
      <c r="AS231" s="3">
        <v>2125.8369419350429</v>
      </c>
    </row>
    <row r="232" spans="1:45" x14ac:dyDescent="0.25">
      <c r="A232" s="2">
        <v>231</v>
      </c>
      <c r="B232" s="3" t="s">
        <v>57</v>
      </c>
      <c r="C232" s="3" t="s">
        <v>46</v>
      </c>
      <c r="D232" s="3" t="s">
        <v>47</v>
      </c>
      <c r="E232" s="3" t="s">
        <v>48</v>
      </c>
      <c r="F232" s="3">
        <v>0.59</v>
      </c>
      <c r="G232" s="3">
        <v>0.64</v>
      </c>
      <c r="H232" s="3">
        <v>0.617763453759967</v>
      </c>
      <c r="I232" s="3">
        <v>7.3817771823938481</v>
      </c>
      <c r="J232" s="3">
        <v>1.0081143821606215</v>
      </c>
      <c r="K232" s="3">
        <v>4.5601921670821417</v>
      </c>
      <c r="L232" s="3">
        <v>0.62277622250864084</v>
      </c>
      <c r="M232" s="2">
        <v>1750</v>
      </c>
      <c r="N232" s="3" t="s">
        <v>58</v>
      </c>
      <c r="O232" s="3" t="s">
        <v>50</v>
      </c>
      <c r="P232" s="3" t="s">
        <v>51</v>
      </c>
      <c r="Q232" s="3">
        <v>175.87183860499999</v>
      </c>
      <c r="R232" s="3" t="s">
        <v>52</v>
      </c>
      <c r="S232" s="3" t="s">
        <v>51</v>
      </c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8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>
        <v>200.00000001490116</v>
      </c>
      <c r="AS232" s="3">
        <v>2500.000000372529</v>
      </c>
    </row>
    <row r="233" spans="1:45" x14ac:dyDescent="0.25">
      <c r="A233" s="2">
        <v>232</v>
      </c>
      <c r="B233" s="3" t="s">
        <v>57</v>
      </c>
      <c r="C233" s="3" t="s">
        <v>46</v>
      </c>
      <c r="D233" s="3" t="s">
        <v>47</v>
      </c>
      <c r="E233" s="3" t="s">
        <v>48</v>
      </c>
      <c r="F233" s="3">
        <v>0.59</v>
      </c>
      <c r="G233" s="3">
        <v>0.64</v>
      </c>
      <c r="H233" s="3">
        <v>0.26140274850725298</v>
      </c>
      <c r="I233" s="3">
        <v>10.794972647235232</v>
      </c>
      <c r="J233" s="3">
        <v>2.0799086135623561</v>
      </c>
      <c r="K233" s="3">
        <v>2.8218355200479062</v>
      </c>
      <c r="L233" s="3">
        <v>0.54369382822910983</v>
      </c>
      <c r="M233" s="2">
        <v>1300</v>
      </c>
      <c r="N233" s="3" t="s">
        <v>56</v>
      </c>
      <c r="O233" s="3" t="s">
        <v>50</v>
      </c>
      <c r="P233" s="3" t="s">
        <v>51</v>
      </c>
      <c r="Q233" s="3">
        <v>175.87183860499999</v>
      </c>
      <c r="R233" s="3" t="s">
        <v>52</v>
      </c>
      <c r="S233" s="3" t="s">
        <v>51</v>
      </c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8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>
        <v>142.33674034230719</v>
      </c>
      <c r="AS233" s="3">
        <v>1057.8593916295899</v>
      </c>
    </row>
    <row r="234" spans="1:45" x14ac:dyDescent="0.25">
      <c r="A234" s="2">
        <v>233</v>
      </c>
      <c r="B234" s="3" t="s">
        <v>57</v>
      </c>
      <c r="C234" s="3" t="s">
        <v>46</v>
      </c>
      <c r="D234" s="3" t="s">
        <v>47</v>
      </c>
      <c r="E234" s="3" t="s">
        <v>48</v>
      </c>
      <c r="F234" s="3">
        <v>0.59</v>
      </c>
      <c r="G234" s="3">
        <v>0.64</v>
      </c>
      <c r="H234" s="3">
        <v>6.2501326608105201E-2</v>
      </c>
      <c r="I234" s="3">
        <v>10.794972647235232</v>
      </c>
      <c r="J234" s="3">
        <v>2.0799086135623561</v>
      </c>
      <c r="K234" s="3">
        <v>0.67470011115041129</v>
      </c>
      <c r="L234" s="3">
        <v>0.12999704757127209</v>
      </c>
      <c r="M234" s="2">
        <v>1300</v>
      </c>
      <c r="N234" s="3" t="s">
        <v>56</v>
      </c>
      <c r="O234" s="3" t="s">
        <v>50</v>
      </c>
      <c r="P234" s="3" t="s">
        <v>51</v>
      </c>
      <c r="Q234" s="3">
        <v>175.87183860499999</v>
      </c>
      <c r="R234" s="3" t="s">
        <v>52</v>
      </c>
      <c r="S234" s="3" t="s">
        <v>51</v>
      </c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8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>
        <v>110.1260055899567</v>
      </c>
      <c r="AS234" s="3">
        <v>252.9338949925305</v>
      </c>
    </row>
    <row r="235" spans="1:45" x14ac:dyDescent="0.25">
      <c r="A235" s="2">
        <v>234</v>
      </c>
      <c r="B235" s="3" t="s">
        <v>57</v>
      </c>
      <c r="C235" s="3" t="s">
        <v>46</v>
      </c>
      <c r="D235" s="3" t="s">
        <v>47</v>
      </c>
      <c r="E235" s="3" t="s">
        <v>48</v>
      </c>
      <c r="F235" s="3">
        <v>0.59</v>
      </c>
      <c r="G235" s="3">
        <v>0.64</v>
      </c>
      <c r="H235" s="3">
        <v>0.29385937871364898</v>
      </c>
      <c r="I235" s="3">
        <v>10.794972647235232</v>
      </c>
      <c r="J235" s="3">
        <v>2.0799086135623561</v>
      </c>
      <c r="K235" s="3">
        <v>3.17220395534738</v>
      </c>
      <c r="L235" s="3">
        <v>0.61120065296260095</v>
      </c>
      <c r="M235" s="2">
        <v>1300</v>
      </c>
      <c r="N235" s="3" t="s">
        <v>56</v>
      </c>
      <c r="O235" s="3" t="s">
        <v>50</v>
      </c>
      <c r="P235" s="3" t="s">
        <v>51</v>
      </c>
      <c r="Q235" s="3">
        <v>175.87183860499999</v>
      </c>
      <c r="R235" s="3" t="s">
        <v>52</v>
      </c>
      <c r="S235" s="3" t="s">
        <v>51</v>
      </c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8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>
        <v>147.59928300730661</v>
      </c>
      <c r="AS235" s="3">
        <v>1189.2067140298054</v>
      </c>
    </row>
    <row r="236" spans="1:45" x14ac:dyDescent="0.25">
      <c r="A236" s="2">
        <v>235</v>
      </c>
      <c r="B236" s="3" t="s">
        <v>57</v>
      </c>
      <c r="C236" s="3" t="s">
        <v>46</v>
      </c>
      <c r="D236" s="3" t="s">
        <v>47</v>
      </c>
      <c r="E236" s="3" t="s">
        <v>48</v>
      </c>
      <c r="F236" s="3">
        <v>0.59</v>
      </c>
      <c r="G236" s="3">
        <v>0.64</v>
      </c>
      <c r="H236" s="3">
        <v>0.17402665155261299</v>
      </c>
      <c r="I236" s="3">
        <v>8.6581349508299752</v>
      </c>
      <c r="J236" s="3">
        <v>1.1692963229364706</v>
      </c>
      <c r="K236" s="3">
        <v>1.506746234183588</v>
      </c>
      <c r="L236" s="3">
        <v>0.20348872375341678</v>
      </c>
      <c r="M236" s="2">
        <v>1400</v>
      </c>
      <c r="N236" s="3" t="s">
        <v>60</v>
      </c>
      <c r="O236" s="3" t="s">
        <v>50</v>
      </c>
      <c r="P236" s="3" t="s">
        <v>51</v>
      </c>
      <c r="Q236" s="3">
        <v>175.87183860499999</v>
      </c>
      <c r="R236" s="3" t="s">
        <v>52</v>
      </c>
      <c r="S236" s="3" t="s">
        <v>51</v>
      </c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8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>
        <v>117.39480803708574</v>
      </c>
      <c r="AS236" s="3">
        <v>704.26087250445971</v>
      </c>
    </row>
    <row r="237" spans="1:45" x14ac:dyDescent="0.25">
      <c r="A237" s="2">
        <v>236</v>
      </c>
      <c r="B237" s="3" t="s">
        <v>57</v>
      </c>
      <c r="C237" s="3" t="s">
        <v>46</v>
      </c>
      <c r="D237" s="3" t="s">
        <v>47</v>
      </c>
      <c r="E237" s="3" t="s">
        <v>48</v>
      </c>
      <c r="F237" s="3">
        <v>0.59</v>
      </c>
      <c r="G237" s="3">
        <v>0.64</v>
      </c>
      <c r="H237" s="3">
        <v>0.31179882615600801</v>
      </c>
      <c r="I237" s="3">
        <v>8.6581349508299752</v>
      </c>
      <c r="J237" s="3">
        <v>1.1692963229364706</v>
      </c>
      <c r="K237" s="3">
        <v>2.6995963143690926</v>
      </c>
      <c r="L237" s="3">
        <v>0.36458522092012802</v>
      </c>
      <c r="M237" s="2">
        <v>1750</v>
      </c>
      <c r="N237" s="3" t="s">
        <v>58</v>
      </c>
      <c r="O237" s="3" t="s">
        <v>50</v>
      </c>
      <c r="P237" s="3" t="s">
        <v>51</v>
      </c>
      <c r="Q237" s="3">
        <v>175.87183860499999</v>
      </c>
      <c r="R237" s="3" t="s">
        <v>52</v>
      </c>
      <c r="S237" s="3" t="s">
        <v>51</v>
      </c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8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>
        <v>143.63843596441527</v>
      </c>
      <c r="AS237" s="3">
        <v>1261.8050821262223</v>
      </c>
    </row>
    <row r="238" spans="1:45" x14ac:dyDescent="0.25">
      <c r="A238" s="2">
        <v>237</v>
      </c>
      <c r="B238" s="3" t="s">
        <v>57</v>
      </c>
      <c r="C238" s="3" t="s">
        <v>46</v>
      </c>
      <c r="D238" s="3" t="s">
        <v>47</v>
      </c>
      <c r="E238" s="3" t="s">
        <v>48</v>
      </c>
      <c r="F238" s="3">
        <v>0.59</v>
      </c>
      <c r="G238" s="3">
        <v>0.64</v>
      </c>
      <c r="H238" s="3">
        <v>2.5900114113379599E-2</v>
      </c>
      <c r="I238" s="3">
        <v>8.6581349508299752</v>
      </c>
      <c r="J238" s="3">
        <v>1.1692963229364706</v>
      </c>
      <c r="K238" s="3">
        <v>0.22424668323553662</v>
      </c>
      <c r="L238" s="3">
        <v>3.0284908196409752E-2</v>
      </c>
      <c r="M238" s="2">
        <v>1410</v>
      </c>
      <c r="N238" s="3" t="s">
        <v>61</v>
      </c>
      <c r="O238" s="3" t="s">
        <v>50</v>
      </c>
      <c r="P238" s="3" t="s">
        <v>51</v>
      </c>
      <c r="Q238" s="3">
        <v>175.87183860499999</v>
      </c>
      <c r="R238" s="3" t="s">
        <v>52</v>
      </c>
      <c r="S238" s="3" t="s">
        <v>51</v>
      </c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8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>
        <v>89.311057774307528</v>
      </c>
      <c r="AS238" s="3">
        <v>104.81404314062323</v>
      </c>
    </row>
    <row r="239" spans="1:45" x14ac:dyDescent="0.25">
      <c r="A239" s="2">
        <v>238</v>
      </c>
      <c r="B239" s="3" t="s">
        <v>57</v>
      </c>
      <c r="C239" s="3" t="s">
        <v>46</v>
      </c>
      <c r="D239" s="3" t="s">
        <v>47</v>
      </c>
      <c r="E239" s="3" t="s">
        <v>48</v>
      </c>
      <c r="F239" s="3">
        <v>0.59</v>
      </c>
      <c r="G239" s="3">
        <v>0.64</v>
      </c>
      <c r="H239" s="3">
        <v>0.106037861822899</v>
      </c>
      <c r="I239" s="3">
        <v>8.6581349508299752</v>
      </c>
      <c r="J239" s="3">
        <v>1.1692963229364706</v>
      </c>
      <c r="K239" s="3">
        <v>0.91809011756012127</v>
      </c>
      <c r="L239" s="3">
        <v>0.12398968192156135</v>
      </c>
      <c r="M239" s="2">
        <v>1410</v>
      </c>
      <c r="N239" s="3" t="s">
        <v>61</v>
      </c>
      <c r="O239" s="3" t="s">
        <v>50</v>
      </c>
      <c r="P239" s="3" t="s">
        <v>51</v>
      </c>
      <c r="Q239" s="3">
        <v>175.87183860499999</v>
      </c>
      <c r="R239" s="3" t="s">
        <v>52</v>
      </c>
      <c r="S239" s="3" t="s">
        <v>51</v>
      </c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8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>
        <v>117.17405163734793</v>
      </c>
      <c r="AS239" s="3">
        <v>429.12000213556234</v>
      </c>
    </row>
    <row r="240" spans="1:45" x14ac:dyDescent="0.25">
      <c r="A240" s="2">
        <v>239</v>
      </c>
      <c r="B240" s="3" t="s">
        <v>57</v>
      </c>
      <c r="C240" s="3" t="s">
        <v>46</v>
      </c>
      <c r="D240" s="3" t="s">
        <v>47</v>
      </c>
      <c r="E240" s="3" t="s">
        <v>48</v>
      </c>
      <c r="F240" s="3">
        <v>0.59</v>
      </c>
      <c r="G240" s="3">
        <v>0.64</v>
      </c>
      <c r="H240" s="3">
        <v>0.617763453759967</v>
      </c>
      <c r="I240" s="3">
        <v>11.238688549158486</v>
      </c>
      <c r="J240" s="3">
        <v>2.2195340588455252</v>
      </c>
      <c r="K240" s="3">
        <v>6.9428510538607391</v>
      </c>
      <c r="L240" s="3">
        <v>1.3711470259302896</v>
      </c>
      <c r="M240" s="2">
        <v>1300</v>
      </c>
      <c r="N240" s="3" t="s">
        <v>56</v>
      </c>
      <c r="O240" s="3" t="s">
        <v>50</v>
      </c>
      <c r="P240" s="3" t="s">
        <v>51</v>
      </c>
      <c r="Q240" s="3">
        <v>175.87183860499999</v>
      </c>
      <c r="R240" s="3" t="s">
        <v>52</v>
      </c>
      <c r="S240" s="3" t="s">
        <v>51</v>
      </c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8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>
        <v>200.00000001490116</v>
      </c>
      <c r="AS240" s="3">
        <v>2500.000000372529</v>
      </c>
    </row>
    <row r="241" spans="1:45" x14ac:dyDescent="0.25">
      <c r="A241" s="2">
        <v>240</v>
      </c>
      <c r="B241" s="3" t="s">
        <v>57</v>
      </c>
      <c r="C241" s="3" t="s">
        <v>46</v>
      </c>
      <c r="D241" s="3" t="s">
        <v>47</v>
      </c>
      <c r="E241" s="3" t="s">
        <v>48</v>
      </c>
      <c r="F241" s="3">
        <v>0.59</v>
      </c>
      <c r="G241" s="3">
        <v>0.64</v>
      </c>
      <c r="H241" s="3">
        <v>1.0126389008477199E-3</v>
      </c>
      <c r="I241" s="3">
        <v>11.794272425868108</v>
      </c>
      <c r="J241" s="3">
        <v>2.3949625010971269</v>
      </c>
      <c r="K241" s="3">
        <v>1.1943339065629652E-2</v>
      </c>
      <c r="L241" s="3">
        <v>2.4252321946825008E-3</v>
      </c>
      <c r="M241" s="2">
        <v>1300</v>
      </c>
      <c r="N241" s="3" t="s">
        <v>56</v>
      </c>
      <c r="O241" s="3" t="s">
        <v>50</v>
      </c>
      <c r="P241" s="3" t="s">
        <v>51</v>
      </c>
      <c r="Q241" s="3">
        <v>175.87183860499999</v>
      </c>
      <c r="R241" s="3" t="s">
        <v>52</v>
      </c>
      <c r="S241" s="3" t="s">
        <v>51</v>
      </c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8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>
        <v>12.481308233474541</v>
      </c>
      <c r="AS241" s="3">
        <v>4.0980042394676692</v>
      </c>
    </row>
    <row r="242" spans="1:45" x14ac:dyDescent="0.25">
      <c r="A242" s="2">
        <v>241</v>
      </c>
      <c r="B242" s="3" t="s">
        <v>57</v>
      </c>
      <c r="C242" s="3" t="s">
        <v>46</v>
      </c>
      <c r="D242" s="3" t="s">
        <v>47</v>
      </c>
      <c r="E242" s="3" t="s">
        <v>48</v>
      </c>
      <c r="F242" s="3">
        <v>0.59</v>
      </c>
      <c r="G242" s="3">
        <v>0.64</v>
      </c>
      <c r="H242" s="3">
        <v>2.6543092855944202E-2</v>
      </c>
      <c r="I242" s="3">
        <v>11.794272425868108</v>
      </c>
      <c r="J242" s="3">
        <v>2.3949625010971269</v>
      </c>
      <c r="K242" s="3">
        <v>0.31305646816811949</v>
      </c>
      <c r="L242" s="3">
        <v>6.3569712053125407E-2</v>
      </c>
      <c r="M242" s="2">
        <v>1300</v>
      </c>
      <c r="N242" s="3" t="s">
        <v>56</v>
      </c>
      <c r="O242" s="3" t="s">
        <v>50</v>
      </c>
      <c r="P242" s="3" t="s">
        <v>51</v>
      </c>
      <c r="Q242" s="3">
        <v>175.87183860499999</v>
      </c>
      <c r="R242" s="3" t="s">
        <v>52</v>
      </c>
      <c r="S242" s="3" t="s">
        <v>51</v>
      </c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8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>
        <v>93.953291316152232</v>
      </c>
      <c r="AS242" s="3">
        <v>107.41608579443742</v>
      </c>
    </row>
    <row r="243" spans="1:45" x14ac:dyDescent="0.25">
      <c r="A243" s="2">
        <v>242</v>
      </c>
      <c r="B243" s="3" t="s">
        <v>57</v>
      </c>
      <c r="C243" s="3" t="s">
        <v>46</v>
      </c>
      <c r="D243" s="3" t="s">
        <v>47</v>
      </c>
      <c r="E243" s="3" t="s">
        <v>48</v>
      </c>
      <c r="F243" s="3">
        <v>0.59</v>
      </c>
      <c r="G243" s="3">
        <v>0.64</v>
      </c>
      <c r="H243" s="3">
        <v>0.61776345394407495</v>
      </c>
      <c r="I243" s="3">
        <v>10.797052916750507</v>
      </c>
      <c r="J243" s="3">
        <v>2.0803219520305007</v>
      </c>
      <c r="K243" s="3">
        <v>6.6700247022687424</v>
      </c>
      <c r="L243" s="3">
        <v>1.2851468744020422</v>
      </c>
      <c r="M243" s="2">
        <v>1300</v>
      </c>
      <c r="N243" s="3" t="s">
        <v>56</v>
      </c>
      <c r="O243" s="3" t="s">
        <v>50</v>
      </c>
      <c r="P243" s="3" t="s">
        <v>51</v>
      </c>
      <c r="Q243" s="3">
        <v>175.87183860499999</v>
      </c>
      <c r="R243" s="3" t="s">
        <v>52</v>
      </c>
      <c r="S243" s="3" t="s">
        <v>51</v>
      </c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8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>
        <v>200.00000004470348</v>
      </c>
      <c r="AS243" s="3">
        <v>2500.0000011175871</v>
      </c>
    </row>
    <row r="244" spans="1:45" x14ac:dyDescent="0.25">
      <c r="A244" s="2">
        <v>243</v>
      </c>
      <c r="B244" s="3" t="s">
        <v>57</v>
      </c>
      <c r="C244" s="3" t="s">
        <v>46</v>
      </c>
      <c r="D244" s="3" t="s">
        <v>47</v>
      </c>
      <c r="E244" s="3" t="s">
        <v>48</v>
      </c>
      <c r="F244" s="3">
        <v>0.59</v>
      </c>
      <c r="G244" s="3">
        <v>0.64</v>
      </c>
      <c r="H244" s="3">
        <v>5.2829841364611899E-2</v>
      </c>
      <c r="I244" s="3">
        <v>11.794272425868108</v>
      </c>
      <c r="J244" s="3">
        <v>2.3949625010971269</v>
      </c>
      <c r="K244" s="3">
        <v>0.62308954126962846</v>
      </c>
      <c r="L244" s="3">
        <v>0.12652548900715538</v>
      </c>
      <c r="M244" s="2">
        <v>1300</v>
      </c>
      <c r="N244" s="3" t="s">
        <v>56</v>
      </c>
      <c r="O244" s="3" t="s">
        <v>50</v>
      </c>
      <c r="P244" s="3" t="s">
        <v>51</v>
      </c>
      <c r="Q244" s="3">
        <v>175.87183860499999</v>
      </c>
      <c r="R244" s="3" t="s">
        <v>52</v>
      </c>
      <c r="S244" s="3" t="s">
        <v>51</v>
      </c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8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>
        <v>104.20692043032282</v>
      </c>
      <c r="AS244" s="3">
        <v>213.79478282075286</v>
      </c>
    </row>
    <row r="245" spans="1:45" x14ac:dyDescent="0.25">
      <c r="A245" s="2">
        <v>244</v>
      </c>
      <c r="B245" s="3" t="s">
        <v>57</v>
      </c>
      <c r="C245" s="3" t="s">
        <v>46</v>
      </c>
      <c r="D245" s="3" t="s">
        <v>47</v>
      </c>
      <c r="E245" s="3" t="s">
        <v>48</v>
      </c>
      <c r="F245" s="3">
        <v>0.59</v>
      </c>
      <c r="G245" s="3">
        <v>0.64</v>
      </c>
      <c r="H245" s="3">
        <v>3.2233824263980101E-3</v>
      </c>
      <c r="I245" s="3">
        <v>11.794272425868108</v>
      </c>
      <c r="J245" s="3">
        <v>2.3949625010971269</v>
      </c>
      <c r="K245" s="3">
        <v>3.8017450469693889E-2</v>
      </c>
      <c r="L245" s="3">
        <v>7.7198800379187039E-3</v>
      </c>
      <c r="M245" s="2">
        <v>1300</v>
      </c>
      <c r="N245" s="3" t="s">
        <v>56</v>
      </c>
      <c r="O245" s="3" t="s">
        <v>50</v>
      </c>
      <c r="P245" s="3" t="s">
        <v>51</v>
      </c>
      <c r="Q245" s="3">
        <v>175.87183860499999</v>
      </c>
      <c r="R245" s="3" t="s">
        <v>52</v>
      </c>
      <c r="S245" s="3" t="s">
        <v>51</v>
      </c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8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>
        <v>15.65960186886541</v>
      </c>
      <c r="AS245" s="3">
        <v>13.044565874120092</v>
      </c>
    </row>
    <row r="246" spans="1:45" x14ac:dyDescent="0.25">
      <c r="A246" s="2">
        <v>245</v>
      </c>
      <c r="B246" s="3" t="s">
        <v>57</v>
      </c>
      <c r="C246" s="3" t="s">
        <v>46</v>
      </c>
      <c r="D246" s="3" t="s">
        <v>47</v>
      </c>
      <c r="E246" s="3" t="s">
        <v>48</v>
      </c>
      <c r="F246" s="3">
        <v>0.59</v>
      </c>
      <c r="G246" s="3">
        <v>0.64</v>
      </c>
      <c r="H246" s="3">
        <v>0.56171022992292996</v>
      </c>
      <c r="I246" s="3">
        <v>11.794272425868108</v>
      </c>
      <c r="J246" s="3">
        <v>2.3949625010971269</v>
      </c>
      <c r="K246" s="3">
        <v>6.6249634761080483</v>
      </c>
      <c r="L246" s="3">
        <v>1.3452749371480626</v>
      </c>
      <c r="M246" s="2">
        <v>1300</v>
      </c>
      <c r="N246" s="3" t="s">
        <v>56</v>
      </c>
      <c r="O246" s="3" t="s">
        <v>50</v>
      </c>
      <c r="P246" s="3" t="s">
        <v>51</v>
      </c>
      <c r="Q246" s="3">
        <v>175.87183860499999</v>
      </c>
      <c r="R246" s="3" t="s">
        <v>52</v>
      </c>
      <c r="S246" s="3" t="s">
        <v>51</v>
      </c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8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>
        <v>190.96075012331099</v>
      </c>
      <c r="AS246" s="3">
        <v>2273.1606514913915</v>
      </c>
    </row>
    <row r="247" spans="1:45" x14ac:dyDescent="0.25">
      <c r="A247" s="2">
        <v>246</v>
      </c>
      <c r="B247" s="3" t="s">
        <v>57</v>
      </c>
      <c r="C247" s="3" t="s">
        <v>46</v>
      </c>
      <c r="D247" s="3" t="s">
        <v>47</v>
      </c>
      <c r="E247" s="3" t="s">
        <v>48</v>
      </c>
      <c r="F247" s="3">
        <v>0.59</v>
      </c>
      <c r="G247" s="3">
        <v>0.64</v>
      </c>
      <c r="H247" s="3">
        <v>2.6079745727711299E-2</v>
      </c>
      <c r="I247" s="3">
        <v>7.3807862401086837</v>
      </c>
      <c r="J247" s="3">
        <v>1.0079785473586969</v>
      </c>
      <c r="K247" s="3">
        <v>0.19248902841262477</v>
      </c>
      <c r="L247" s="3">
        <v>2.6287824214102615E-2</v>
      </c>
      <c r="M247" s="2">
        <v>1750</v>
      </c>
      <c r="N247" s="3" t="s">
        <v>58</v>
      </c>
      <c r="O247" s="3" t="s">
        <v>50</v>
      </c>
      <c r="P247" s="3" t="s">
        <v>51</v>
      </c>
      <c r="Q247" s="3">
        <v>175.87183860499999</v>
      </c>
      <c r="R247" s="3" t="s">
        <v>52</v>
      </c>
      <c r="S247" s="3" t="s">
        <v>51</v>
      </c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8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>
        <v>104.40669431588961</v>
      </c>
      <c r="AS247" s="3">
        <v>105.54098649274729</v>
      </c>
    </row>
    <row r="248" spans="1:45" x14ac:dyDescent="0.25">
      <c r="A248" s="2">
        <v>247</v>
      </c>
      <c r="B248" s="3" t="s">
        <v>57</v>
      </c>
      <c r="C248" s="3" t="s">
        <v>46</v>
      </c>
      <c r="D248" s="3" t="s">
        <v>47</v>
      </c>
      <c r="E248" s="3" t="s">
        <v>48</v>
      </c>
      <c r="F248" s="3">
        <v>0.59</v>
      </c>
      <c r="G248" s="3">
        <v>0.64</v>
      </c>
      <c r="H248" s="3">
        <v>0.229784317328313</v>
      </c>
      <c r="I248" s="3">
        <v>11.615912471890081</v>
      </c>
      <c r="J248" s="3">
        <v>1.5335921660948182</v>
      </c>
      <c r="K248" s="3">
        <v>2.6691545174986988</v>
      </c>
      <c r="L248" s="3">
        <v>0.35239542894614662</v>
      </c>
      <c r="M248" s="2">
        <v>1410</v>
      </c>
      <c r="N248" s="3" t="s">
        <v>61</v>
      </c>
      <c r="O248" s="3" t="s">
        <v>50</v>
      </c>
      <c r="P248" s="3" t="s">
        <v>51</v>
      </c>
      <c r="Q248" s="3">
        <v>175.87183860499999</v>
      </c>
      <c r="R248" s="3" t="s">
        <v>52</v>
      </c>
      <c r="S248" s="3" t="s">
        <v>51</v>
      </c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8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>
        <v>137.19772463274813</v>
      </c>
      <c r="AS248" s="3">
        <v>929.90414034688411</v>
      </c>
    </row>
    <row r="249" spans="1:45" x14ac:dyDescent="0.25">
      <c r="A249" s="2">
        <v>248</v>
      </c>
      <c r="B249" s="3" t="s">
        <v>57</v>
      </c>
      <c r="C249" s="3" t="s">
        <v>46</v>
      </c>
      <c r="D249" s="3" t="s">
        <v>47</v>
      </c>
      <c r="E249" s="3" t="s">
        <v>48</v>
      </c>
      <c r="F249" s="3">
        <v>0.59</v>
      </c>
      <c r="G249" s="3">
        <v>0.64</v>
      </c>
      <c r="H249" s="3">
        <v>0.38797913624754599</v>
      </c>
      <c r="I249" s="3">
        <v>11.615912471890081</v>
      </c>
      <c r="J249" s="3">
        <v>1.5335921660948182</v>
      </c>
      <c r="K249" s="3">
        <v>4.5067316875710102</v>
      </c>
      <c r="L249" s="3">
        <v>0.59500176395747062</v>
      </c>
      <c r="M249" s="2">
        <v>1430</v>
      </c>
      <c r="N249" s="3" t="s">
        <v>62</v>
      </c>
      <c r="O249" s="3" t="s">
        <v>50</v>
      </c>
      <c r="P249" s="3" t="s">
        <v>51</v>
      </c>
      <c r="Q249" s="3">
        <v>175.87183860499999</v>
      </c>
      <c r="R249" s="3" t="s">
        <v>52</v>
      </c>
      <c r="S249" s="3" t="s">
        <v>51</v>
      </c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8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>
        <v>162.80539339391208</v>
      </c>
      <c r="AS249" s="3">
        <v>1570.0958592805869</v>
      </c>
    </row>
    <row r="250" spans="1:45" x14ac:dyDescent="0.25">
      <c r="A250" s="2">
        <v>249</v>
      </c>
      <c r="B250" s="3" t="s">
        <v>57</v>
      </c>
      <c r="C250" s="3" t="s">
        <v>46</v>
      </c>
      <c r="D250" s="3" t="s">
        <v>47</v>
      </c>
      <c r="E250" s="3" t="s">
        <v>48</v>
      </c>
      <c r="F250" s="3">
        <v>0.59</v>
      </c>
      <c r="G250" s="3">
        <v>0.64</v>
      </c>
      <c r="H250" s="3">
        <v>0.180137479525637</v>
      </c>
      <c r="I250" s="3">
        <v>10.332691937873442</v>
      </c>
      <c r="J250" s="3">
        <v>1.8619636521380654</v>
      </c>
      <c r="K250" s="3">
        <v>1.8613050824033917</v>
      </c>
      <c r="L250" s="3">
        <v>0.33540943926450101</v>
      </c>
      <c r="M250" s="2">
        <v>1210</v>
      </c>
      <c r="N250" s="3" t="s">
        <v>55</v>
      </c>
      <c r="O250" s="3" t="s">
        <v>50</v>
      </c>
      <c r="P250" s="3" t="s">
        <v>51</v>
      </c>
      <c r="Q250" s="3">
        <v>175.87183860499999</v>
      </c>
      <c r="R250" s="3" t="s">
        <v>52</v>
      </c>
      <c r="S250" s="3" t="s">
        <v>51</v>
      </c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8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>
        <v>107.75116454307422</v>
      </c>
      <c r="AS250" s="3">
        <v>728.99051593327272</v>
      </c>
    </row>
    <row r="251" spans="1:45" x14ac:dyDescent="0.25">
      <c r="A251" s="2">
        <v>250</v>
      </c>
      <c r="B251" s="3" t="s">
        <v>57</v>
      </c>
      <c r="C251" s="3" t="s">
        <v>46</v>
      </c>
      <c r="D251" s="3" t="s">
        <v>47</v>
      </c>
      <c r="E251" s="3" t="s">
        <v>48</v>
      </c>
      <c r="F251" s="3">
        <v>0.59</v>
      </c>
      <c r="G251" s="3">
        <v>0.64</v>
      </c>
      <c r="H251" s="3">
        <v>1.41493905092936E-2</v>
      </c>
      <c r="I251" s="3">
        <v>10.332691937873442</v>
      </c>
      <c r="J251" s="3">
        <v>1.8619636521380654</v>
      </c>
      <c r="K251" s="3">
        <v>0.14620129324120096</v>
      </c>
      <c r="L251" s="3">
        <v>2.634565082821199E-2</v>
      </c>
      <c r="M251" s="2">
        <v>1210</v>
      </c>
      <c r="N251" s="3" t="s">
        <v>55</v>
      </c>
      <c r="O251" s="3" t="s">
        <v>50</v>
      </c>
      <c r="P251" s="3" t="s">
        <v>51</v>
      </c>
      <c r="Q251" s="3">
        <v>175.87183860499999</v>
      </c>
      <c r="R251" s="3" t="s">
        <v>52</v>
      </c>
      <c r="S251" s="3" t="s">
        <v>51</v>
      </c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8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>
        <v>46.808815861618918</v>
      </c>
      <c r="AS251" s="3">
        <v>57.260551855580609</v>
      </c>
    </row>
    <row r="252" spans="1:45" x14ac:dyDescent="0.25">
      <c r="A252" s="2">
        <v>251</v>
      </c>
      <c r="B252" s="3" t="s">
        <v>57</v>
      </c>
      <c r="C252" s="3" t="s">
        <v>46</v>
      </c>
      <c r="D252" s="3" t="s">
        <v>47</v>
      </c>
      <c r="E252" s="3" t="s">
        <v>48</v>
      </c>
      <c r="F252" s="3">
        <v>0.59</v>
      </c>
      <c r="G252" s="3">
        <v>0.64</v>
      </c>
      <c r="H252" s="3">
        <v>0.409370378483839</v>
      </c>
      <c r="I252" s="3">
        <v>10.332691937873442</v>
      </c>
      <c r="J252" s="3">
        <v>1.8619636521380654</v>
      </c>
      <c r="K252" s="3">
        <v>4.2298980093641623</v>
      </c>
      <c r="L252" s="3">
        <v>0.76223276499891102</v>
      </c>
      <c r="M252" s="2">
        <v>1300</v>
      </c>
      <c r="N252" s="3" t="s">
        <v>56</v>
      </c>
      <c r="O252" s="3" t="s">
        <v>50</v>
      </c>
      <c r="P252" s="3" t="s">
        <v>51</v>
      </c>
      <c r="Q252" s="3">
        <v>175.87183860499999</v>
      </c>
      <c r="R252" s="3" t="s">
        <v>52</v>
      </c>
      <c r="S252" s="3" t="s">
        <v>51</v>
      </c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8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>
        <v>193.05051463907839</v>
      </c>
      <c r="AS252" s="3">
        <v>1656.6631453076407</v>
      </c>
    </row>
    <row r="253" spans="1:45" x14ac:dyDescent="0.25">
      <c r="A253" s="2">
        <v>252</v>
      </c>
      <c r="B253" s="3" t="s">
        <v>57</v>
      </c>
      <c r="C253" s="3" t="s">
        <v>46</v>
      </c>
      <c r="D253" s="3" t="s">
        <v>47</v>
      </c>
      <c r="E253" s="3" t="s">
        <v>48</v>
      </c>
      <c r="F253" s="3">
        <v>0.59</v>
      </c>
      <c r="G253" s="3">
        <v>0.64</v>
      </c>
      <c r="H253" s="3">
        <v>0.20903183328476299</v>
      </c>
      <c r="I253" s="3">
        <v>8.061585324104465</v>
      </c>
      <c r="J253" s="3">
        <v>1.143742729568334</v>
      </c>
      <c r="K253" s="3">
        <v>1.6851279594790967</v>
      </c>
      <c r="L253" s="3">
        <v>0.23907863956778774</v>
      </c>
      <c r="M253" s="2">
        <v>1400</v>
      </c>
      <c r="N253" s="3" t="s">
        <v>60</v>
      </c>
      <c r="O253" s="3" t="s">
        <v>50</v>
      </c>
      <c r="P253" s="3" t="s">
        <v>51</v>
      </c>
      <c r="Q253" s="3">
        <v>175.87183860499999</v>
      </c>
      <c r="R253" s="3" t="s">
        <v>52</v>
      </c>
      <c r="S253" s="3" t="s">
        <v>51</v>
      </c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8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>
        <v>133.84630226527662</v>
      </c>
      <c r="AS253" s="3">
        <v>845.9218170144884</v>
      </c>
    </row>
    <row r="254" spans="1:45" x14ac:dyDescent="0.25">
      <c r="A254" s="2">
        <v>253</v>
      </c>
      <c r="B254" s="3" t="s">
        <v>57</v>
      </c>
      <c r="C254" s="3" t="s">
        <v>46</v>
      </c>
      <c r="D254" s="3" t="s">
        <v>47</v>
      </c>
      <c r="E254" s="3" t="s">
        <v>48</v>
      </c>
      <c r="F254" s="3">
        <v>0.59</v>
      </c>
      <c r="G254" s="3">
        <v>0.64</v>
      </c>
      <c r="H254" s="3">
        <v>5.9750220884339698E-2</v>
      </c>
      <c r="I254" s="3">
        <v>8.061585324104465</v>
      </c>
      <c r="J254" s="3">
        <v>1.143742729568334</v>
      </c>
      <c r="K254" s="3">
        <v>0.48168150379319302</v>
      </c>
      <c r="L254" s="3">
        <v>6.8338880726565562E-2</v>
      </c>
      <c r="M254" s="2">
        <v>1750</v>
      </c>
      <c r="N254" s="3" t="s">
        <v>58</v>
      </c>
      <c r="O254" s="3" t="s">
        <v>50</v>
      </c>
      <c r="P254" s="3" t="s">
        <v>51</v>
      </c>
      <c r="Q254" s="3">
        <v>175.87183860499999</v>
      </c>
      <c r="R254" s="3" t="s">
        <v>52</v>
      </c>
      <c r="S254" s="3" t="s">
        <v>51</v>
      </c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8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>
        <v>74.806550255310498</v>
      </c>
      <c r="AS254" s="3">
        <v>241.80056512560873</v>
      </c>
    </row>
    <row r="255" spans="1:45" x14ac:dyDescent="0.25">
      <c r="A255" s="2">
        <v>254</v>
      </c>
      <c r="B255" s="3" t="s">
        <v>57</v>
      </c>
      <c r="C255" s="3" t="s">
        <v>46</v>
      </c>
      <c r="D255" s="3" t="s">
        <v>47</v>
      </c>
      <c r="E255" s="3" t="s">
        <v>48</v>
      </c>
      <c r="F255" s="3">
        <v>0.59</v>
      </c>
      <c r="G255" s="3">
        <v>0.64</v>
      </c>
      <c r="H255" s="3">
        <v>0.30299333555255598</v>
      </c>
      <c r="I255" s="3">
        <v>8.061585324104465</v>
      </c>
      <c r="J255" s="3">
        <v>1.143742729568334</v>
      </c>
      <c r="K255" s="3">
        <v>2.4426066271919451</v>
      </c>
      <c r="L255" s="3">
        <v>0.34654642464589452</v>
      </c>
      <c r="M255" s="2">
        <v>1750</v>
      </c>
      <c r="N255" s="3" t="s">
        <v>58</v>
      </c>
      <c r="O255" s="3" t="s">
        <v>50</v>
      </c>
      <c r="P255" s="3" t="s">
        <v>51</v>
      </c>
      <c r="Q255" s="3">
        <v>175.87183860499999</v>
      </c>
      <c r="R255" s="3" t="s">
        <v>52</v>
      </c>
      <c r="S255" s="3" t="s">
        <v>51</v>
      </c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8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>
        <v>142.23169853868202</v>
      </c>
      <c r="AS255" s="3">
        <v>1226.1705259252612</v>
      </c>
    </row>
    <row r="256" spans="1:45" x14ac:dyDescent="0.25">
      <c r="A256" s="2">
        <v>255</v>
      </c>
      <c r="B256" s="3" t="s">
        <v>57</v>
      </c>
      <c r="C256" s="3" t="s">
        <v>46</v>
      </c>
      <c r="D256" s="3" t="s">
        <v>47</v>
      </c>
      <c r="E256" s="3" t="s">
        <v>48</v>
      </c>
      <c r="F256" s="3">
        <v>0.59</v>
      </c>
      <c r="G256" s="3">
        <v>0.64</v>
      </c>
      <c r="H256" s="3">
        <v>4.5988063923240903E-2</v>
      </c>
      <c r="I256" s="3">
        <v>8.061585324104465</v>
      </c>
      <c r="J256" s="3">
        <v>1.143742729568334</v>
      </c>
      <c r="K256" s="3">
        <v>0.37073670120757685</v>
      </c>
      <c r="L256" s="3">
        <v>5.2598513759130577E-2</v>
      </c>
      <c r="M256" s="2">
        <v>1300</v>
      </c>
      <c r="N256" s="3" t="s">
        <v>56</v>
      </c>
      <c r="O256" s="3" t="s">
        <v>50</v>
      </c>
      <c r="P256" s="3" t="s">
        <v>51</v>
      </c>
      <c r="Q256" s="3">
        <v>175.87183860499999</v>
      </c>
      <c r="R256" s="3" t="s">
        <v>52</v>
      </c>
      <c r="S256" s="3" t="s">
        <v>51</v>
      </c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8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>
        <v>107.44917785894673</v>
      </c>
      <c r="AS256" s="3">
        <v>186.10709184150932</v>
      </c>
    </row>
    <row r="257" spans="1:45" x14ac:dyDescent="0.25">
      <c r="A257" s="2">
        <v>256</v>
      </c>
      <c r="B257" s="3" t="s">
        <v>57</v>
      </c>
      <c r="C257" s="3" t="s">
        <v>46</v>
      </c>
      <c r="D257" s="3" t="s">
        <v>47</v>
      </c>
      <c r="E257" s="3" t="s">
        <v>48</v>
      </c>
      <c r="F257" s="3">
        <v>0.59</v>
      </c>
      <c r="G257" s="3">
        <v>0.64</v>
      </c>
      <c r="H257" s="3">
        <v>7.2635026452971305E-2</v>
      </c>
      <c r="I257" s="3">
        <v>11.328109735828614</v>
      </c>
      <c r="J257" s="3">
        <v>2.2477471750722646</v>
      </c>
      <c r="K257" s="3">
        <v>0.82281755032407311</v>
      </c>
      <c r="L257" s="3">
        <v>0.16326517552096545</v>
      </c>
      <c r="M257" s="2">
        <v>1300</v>
      </c>
      <c r="N257" s="3" t="s">
        <v>56</v>
      </c>
      <c r="O257" s="3" t="s">
        <v>50</v>
      </c>
      <c r="P257" s="3" t="s">
        <v>51</v>
      </c>
      <c r="Q257" s="3">
        <v>175.87183860499999</v>
      </c>
      <c r="R257" s="3" t="s">
        <v>52</v>
      </c>
      <c r="S257" s="3" t="s">
        <v>51</v>
      </c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8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>
        <v>111.78077123770171</v>
      </c>
      <c r="AS257" s="3">
        <v>293.94352329240093</v>
      </c>
    </row>
    <row r="258" spans="1:45" x14ac:dyDescent="0.25">
      <c r="A258" s="2">
        <v>257</v>
      </c>
      <c r="B258" s="3" t="s">
        <v>57</v>
      </c>
      <c r="C258" s="3" t="s">
        <v>46</v>
      </c>
      <c r="D258" s="3" t="s">
        <v>47</v>
      </c>
      <c r="E258" s="3" t="s">
        <v>48</v>
      </c>
      <c r="F258" s="3">
        <v>0.59</v>
      </c>
      <c r="G258" s="3">
        <v>0.64</v>
      </c>
      <c r="H258" s="3">
        <v>0.54512842700782105</v>
      </c>
      <c r="I258" s="3">
        <v>11.328109735828614</v>
      </c>
      <c r="J258" s="3">
        <v>2.2477471750722646</v>
      </c>
      <c r="K258" s="3">
        <v>6.1752746412642354</v>
      </c>
      <c r="L258" s="3">
        <v>1.2253108818584169</v>
      </c>
      <c r="M258" s="2">
        <v>1300</v>
      </c>
      <c r="N258" s="3" t="s">
        <v>56</v>
      </c>
      <c r="O258" s="3" t="s">
        <v>50</v>
      </c>
      <c r="P258" s="3" t="s">
        <v>51</v>
      </c>
      <c r="Q258" s="3">
        <v>175.87183860499999</v>
      </c>
      <c r="R258" s="3" t="s">
        <v>52</v>
      </c>
      <c r="S258" s="3" t="s">
        <v>51</v>
      </c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8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>
        <v>188.26528935217911</v>
      </c>
      <c r="AS258" s="3">
        <v>2206.056475869409</v>
      </c>
    </row>
    <row r="259" spans="1:45" x14ac:dyDescent="0.25">
      <c r="A259" s="2">
        <v>258</v>
      </c>
      <c r="B259" s="3" t="s">
        <v>57</v>
      </c>
      <c r="C259" s="3" t="s">
        <v>46</v>
      </c>
      <c r="D259" s="3" t="s">
        <v>47</v>
      </c>
      <c r="E259" s="3" t="s">
        <v>48</v>
      </c>
      <c r="F259" s="3">
        <v>0.59</v>
      </c>
      <c r="G259" s="3">
        <v>0.64</v>
      </c>
      <c r="H259" s="3">
        <v>4.48405688290055E-2</v>
      </c>
      <c r="I259" s="3">
        <v>10.128101302741413</v>
      </c>
      <c r="J259" s="3">
        <v>1.4852357938419842</v>
      </c>
      <c r="K259" s="3">
        <v>0.4541498235727166</v>
      </c>
      <c r="L259" s="3">
        <v>6.6598817841074118E-2</v>
      </c>
      <c r="M259" s="2">
        <v>1300</v>
      </c>
      <c r="N259" s="3" t="s">
        <v>56</v>
      </c>
      <c r="O259" s="3" t="s">
        <v>50</v>
      </c>
      <c r="P259" s="3" t="s">
        <v>51</v>
      </c>
      <c r="Q259" s="3">
        <v>175.87183860499999</v>
      </c>
      <c r="R259" s="3" t="s">
        <v>52</v>
      </c>
      <c r="S259" s="3" t="s">
        <v>51</v>
      </c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8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>
        <v>56.642651965762269</v>
      </c>
      <c r="AS259" s="3">
        <v>181.46334394972996</v>
      </c>
    </row>
    <row r="260" spans="1:45" x14ac:dyDescent="0.25">
      <c r="A260" s="2">
        <v>259</v>
      </c>
      <c r="B260" s="3" t="s">
        <v>57</v>
      </c>
      <c r="C260" s="3" t="s">
        <v>46</v>
      </c>
      <c r="D260" s="3" t="s">
        <v>47</v>
      </c>
      <c r="E260" s="3" t="s">
        <v>48</v>
      </c>
      <c r="F260" s="3">
        <v>0.59</v>
      </c>
      <c r="G260" s="3">
        <v>0.64</v>
      </c>
      <c r="H260" s="3">
        <v>1.88164132022277E-2</v>
      </c>
      <c r="I260" s="3">
        <v>10.128101302741413</v>
      </c>
      <c r="J260" s="3">
        <v>1.4852357938419842</v>
      </c>
      <c r="K260" s="3">
        <v>0.19057453906640309</v>
      </c>
      <c r="L260" s="3">
        <v>2.7946810399669453E-2</v>
      </c>
      <c r="M260" s="2">
        <v>1400</v>
      </c>
      <c r="N260" s="3" t="s">
        <v>60</v>
      </c>
      <c r="O260" s="3" t="s">
        <v>50</v>
      </c>
      <c r="P260" s="3" t="s">
        <v>51</v>
      </c>
      <c r="Q260" s="3">
        <v>175.87183860499999</v>
      </c>
      <c r="R260" s="3" t="s">
        <v>52</v>
      </c>
      <c r="S260" s="3" t="s">
        <v>51</v>
      </c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8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>
        <v>42.230105149174221</v>
      </c>
      <c r="AS260" s="3">
        <v>76.147322613967305</v>
      </c>
    </row>
    <row r="261" spans="1:45" x14ac:dyDescent="0.25">
      <c r="A261" s="2">
        <v>260</v>
      </c>
      <c r="B261" s="3" t="s">
        <v>57</v>
      </c>
      <c r="C261" s="3" t="s">
        <v>46</v>
      </c>
      <c r="D261" s="3" t="s">
        <v>47</v>
      </c>
      <c r="E261" s="3" t="s">
        <v>48</v>
      </c>
      <c r="F261" s="3">
        <v>0.59</v>
      </c>
      <c r="G261" s="3">
        <v>0.64</v>
      </c>
      <c r="H261" s="3">
        <v>0.13951520435595299</v>
      </c>
      <c r="I261" s="3">
        <v>10.128101302741413</v>
      </c>
      <c r="J261" s="3">
        <v>1.4852357938419842</v>
      </c>
      <c r="K261" s="3">
        <v>1.413024122989762</v>
      </c>
      <c r="L261" s="3">
        <v>0.2072129752946405</v>
      </c>
      <c r="M261" s="2">
        <v>1410</v>
      </c>
      <c r="N261" s="3" t="s">
        <v>61</v>
      </c>
      <c r="O261" s="3" t="s">
        <v>50</v>
      </c>
      <c r="P261" s="3" t="s">
        <v>51</v>
      </c>
      <c r="Q261" s="3">
        <v>175.87183860499999</v>
      </c>
      <c r="R261" s="3" t="s">
        <v>52</v>
      </c>
      <c r="S261" s="3" t="s">
        <v>51</v>
      </c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8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>
        <v>100.50689868510467</v>
      </c>
      <c r="AS261" s="3">
        <v>564.59800077033697</v>
      </c>
    </row>
    <row r="262" spans="1:45" x14ac:dyDescent="0.25">
      <c r="A262" s="2">
        <v>261</v>
      </c>
      <c r="B262" s="3" t="s">
        <v>57</v>
      </c>
      <c r="C262" s="3" t="s">
        <v>46</v>
      </c>
      <c r="D262" s="3" t="s">
        <v>47</v>
      </c>
      <c r="E262" s="3" t="s">
        <v>48</v>
      </c>
      <c r="F262" s="3">
        <v>0.59</v>
      </c>
      <c r="G262" s="3">
        <v>0.64</v>
      </c>
      <c r="H262" s="3">
        <v>3.8776668244590701E-3</v>
      </c>
      <c r="I262" s="3">
        <v>10.128101302741413</v>
      </c>
      <c r="J262" s="3">
        <v>1.4852357938419842</v>
      </c>
      <c r="K262" s="3">
        <v>3.9273402416401065E-2</v>
      </c>
      <c r="L262" s="3">
        <v>5.759249564280193E-3</v>
      </c>
      <c r="M262" s="2">
        <v>1300</v>
      </c>
      <c r="N262" s="3" t="s">
        <v>56</v>
      </c>
      <c r="O262" s="3" t="s">
        <v>50</v>
      </c>
      <c r="P262" s="3" t="s">
        <v>51</v>
      </c>
      <c r="Q262" s="3">
        <v>175.87183860499999</v>
      </c>
      <c r="R262" s="3" t="s">
        <v>52</v>
      </c>
      <c r="S262" s="3" t="s">
        <v>51</v>
      </c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8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>
        <v>28.63191986424285</v>
      </c>
      <c r="AS262" s="3">
        <v>15.692360892489596</v>
      </c>
    </row>
    <row r="263" spans="1:45" x14ac:dyDescent="0.25">
      <c r="A263" s="2">
        <v>262</v>
      </c>
      <c r="B263" s="3" t="s">
        <v>57</v>
      </c>
      <c r="C263" s="3" t="s">
        <v>46</v>
      </c>
      <c r="D263" s="3" t="s">
        <v>47</v>
      </c>
      <c r="E263" s="3" t="s">
        <v>48</v>
      </c>
      <c r="F263" s="3">
        <v>0.59</v>
      </c>
      <c r="G263" s="3">
        <v>0.64</v>
      </c>
      <c r="H263" s="3">
        <v>8.5355623665917202E-2</v>
      </c>
      <c r="I263" s="3">
        <v>10.794972645626656</v>
      </c>
      <c r="J263" s="3">
        <v>2.0799086132524254</v>
      </c>
      <c r="K263" s="3">
        <v>0.92141162262397935</v>
      </c>
      <c r="L263" s="3">
        <v>0.17753189685227375</v>
      </c>
      <c r="M263" s="2">
        <v>1300</v>
      </c>
      <c r="N263" s="3" t="s">
        <v>56</v>
      </c>
      <c r="O263" s="3" t="s">
        <v>50</v>
      </c>
      <c r="P263" s="3" t="s">
        <v>51</v>
      </c>
      <c r="Q263" s="3">
        <v>175.87183860499999</v>
      </c>
      <c r="R263" s="3" t="s">
        <v>52</v>
      </c>
      <c r="S263" s="3" t="s">
        <v>51</v>
      </c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8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>
        <v>113.84594586860257</v>
      </c>
      <c r="AS263" s="3">
        <v>345.42195382037431</v>
      </c>
    </row>
    <row r="264" spans="1:45" x14ac:dyDescent="0.25">
      <c r="A264" s="2">
        <v>263</v>
      </c>
      <c r="B264" s="3" t="s">
        <v>57</v>
      </c>
      <c r="C264" s="3" t="s">
        <v>46</v>
      </c>
      <c r="D264" s="3" t="s">
        <v>47</v>
      </c>
      <c r="E264" s="3" t="s">
        <v>48</v>
      </c>
      <c r="F264" s="3">
        <v>0.59</v>
      </c>
      <c r="G264" s="3">
        <v>0.64</v>
      </c>
      <c r="H264" s="3">
        <v>0.61776345371394004</v>
      </c>
      <c r="I264" s="3">
        <v>8.6413750181892741</v>
      </c>
      <c r="J264" s="3">
        <v>1.1734419275405206</v>
      </c>
      <c r="K264" s="3">
        <v>5.3383256760739677</v>
      </c>
      <c r="L264" s="3">
        <v>0.72490953789017498</v>
      </c>
      <c r="M264" s="2">
        <v>1450</v>
      </c>
      <c r="N264" s="3" t="s">
        <v>59</v>
      </c>
      <c r="O264" s="3" t="s">
        <v>50</v>
      </c>
      <c r="P264" s="3" t="s">
        <v>51</v>
      </c>
      <c r="Q264" s="3">
        <v>175.87183860499999</v>
      </c>
      <c r="R264" s="3" t="s">
        <v>52</v>
      </c>
      <c r="S264" s="3" t="s">
        <v>51</v>
      </c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8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>
        <v>200.00000000745058</v>
      </c>
      <c r="AS264" s="3">
        <v>2500.0000001862645</v>
      </c>
    </row>
    <row r="265" spans="1:45" x14ac:dyDescent="0.25">
      <c r="A265" s="2">
        <v>264</v>
      </c>
      <c r="B265" s="3" t="s">
        <v>57</v>
      </c>
      <c r="C265" s="3" t="s">
        <v>46</v>
      </c>
      <c r="D265" s="3" t="s">
        <v>47</v>
      </c>
      <c r="E265" s="3" t="s">
        <v>48</v>
      </c>
      <c r="F265" s="3">
        <v>0.59</v>
      </c>
      <c r="G265" s="3">
        <v>0.64</v>
      </c>
      <c r="H265" s="3">
        <v>2.2762751116212801E-2</v>
      </c>
      <c r="I265" s="3">
        <v>7.9508606483857882</v>
      </c>
      <c r="J265" s="3">
        <v>1.3758628951487846</v>
      </c>
      <c r="K265" s="3">
        <v>0.18098346209889604</v>
      </c>
      <c r="L265" s="3">
        <v>3.1318424652303771E-2</v>
      </c>
      <c r="M265" s="2">
        <v>1300</v>
      </c>
      <c r="N265" s="3" t="s">
        <v>56</v>
      </c>
      <c r="O265" s="3" t="s">
        <v>50</v>
      </c>
      <c r="P265" s="3" t="s">
        <v>51</v>
      </c>
      <c r="Q265" s="3">
        <v>175.87183860499999</v>
      </c>
      <c r="R265" s="3" t="s">
        <v>52</v>
      </c>
      <c r="S265" s="3" t="s">
        <v>51</v>
      </c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8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>
        <v>75.196814753707514</v>
      </c>
      <c r="AS265" s="3">
        <v>92.117585546138628</v>
      </c>
    </row>
    <row r="266" spans="1:45" x14ac:dyDescent="0.25">
      <c r="A266" s="2">
        <v>265</v>
      </c>
      <c r="B266" s="3" t="s">
        <v>45</v>
      </c>
      <c r="C266" s="3" t="s">
        <v>46</v>
      </c>
      <c r="D266" s="3" t="s">
        <v>47</v>
      </c>
      <c r="E266" s="3" t="s">
        <v>48</v>
      </c>
      <c r="F266" s="3">
        <v>0.59</v>
      </c>
      <c r="G266" s="3">
        <v>0.64</v>
      </c>
      <c r="H266" s="3">
        <v>1.3265057698619799E-3</v>
      </c>
      <c r="I266" s="3">
        <v>7.9508606483857882</v>
      </c>
      <c r="J266" s="3">
        <v>1.3758628951487846</v>
      </c>
      <c r="K266" s="3">
        <v>1.0546862525452311E-2</v>
      </c>
      <c r="L266" s="3">
        <v>1.825090068953871E-3</v>
      </c>
      <c r="M266" s="2">
        <v>5400</v>
      </c>
      <c r="N266" s="3" t="s">
        <v>49</v>
      </c>
      <c r="O266" s="3" t="s">
        <v>50</v>
      </c>
      <c r="P266" s="3" t="s">
        <v>51</v>
      </c>
      <c r="Q266" s="3">
        <v>175.87183860499999</v>
      </c>
      <c r="R266" s="3" t="s">
        <v>52</v>
      </c>
      <c r="S266" s="3" t="s">
        <v>51</v>
      </c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8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>
        <v>9.2787361702165612</v>
      </c>
      <c r="AS266" s="3">
        <v>5.3681783941166019</v>
      </c>
    </row>
    <row r="267" spans="1:45" x14ac:dyDescent="0.25">
      <c r="A267" s="2">
        <v>266</v>
      </c>
      <c r="B267" s="3" t="s">
        <v>57</v>
      </c>
      <c r="C267" s="3" t="s">
        <v>46</v>
      </c>
      <c r="D267" s="3" t="s">
        <v>47</v>
      </c>
      <c r="E267" s="3" t="s">
        <v>48</v>
      </c>
      <c r="F267" s="3">
        <v>0.59</v>
      </c>
      <c r="G267" s="3">
        <v>0.64</v>
      </c>
      <c r="H267" s="3">
        <v>0.120481254555248</v>
      </c>
      <c r="I267" s="3">
        <v>7.9508606483857882</v>
      </c>
      <c r="J267" s="3">
        <v>1.3758628951487846</v>
      </c>
      <c r="K267" s="3">
        <v>0.95792966571147231</v>
      </c>
      <c r="L267" s="3">
        <v>0.16576568770354119</v>
      </c>
      <c r="M267" s="2">
        <v>1300</v>
      </c>
      <c r="N267" s="3" t="s">
        <v>56</v>
      </c>
      <c r="O267" s="3" t="s">
        <v>50</v>
      </c>
      <c r="P267" s="3" t="s">
        <v>51</v>
      </c>
      <c r="Q267" s="3">
        <v>175.87183860499999</v>
      </c>
      <c r="R267" s="3" t="s">
        <v>52</v>
      </c>
      <c r="S267" s="3" t="s">
        <v>51</v>
      </c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8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>
        <v>100.67769997988552</v>
      </c>
      <c r="AS267" s="3">
        <v>487.57033877571382</v>
      </c>
    </row>
    <row r="268" spans="1:45" x14ac:dyDescent="0.25">
      <c r="A268" s="2">
        <v>267</v>
      </c>
      <c r="B268" s="3" t="s">
        <v>57</v>
      </c>
      <c r="C268" s="3" t="s">
        <v>46</v>
      </c>
      <c r="D268" s="3" t="s">
        <v>47</v>
      </c>
      <c r="E268" s="3" t="s">
        <v>48</v>
      </c>
      <c r="F268" s="3">
        <v>0.59</v>
      </c>
      <c r="G268" s="3">
        <v>0.64</v>
      </c>
      <c r="H268" s="3">
        <v>0.117883106817831</v>
      </c>
      <c r="I268" s="3">
        <v>9.365929168470787</v>
      </c>
      <c r="J268" s="3">
        <v>1.3763109089113612</v>
      </c>
      <c r="K268" s="3">
        <v>1.1040848286150808</v>
      </c>
      <c r="L268" s="3">
        <v>0.16224380588974407</v>
      </c>
      <c r="M268" s="2">
        <v>1200</v>
      </c>
      <c r="N268" s="3" t="s">
        <v>54</v>
      </c>
      <c r="O268" s="3" t="s">
        <v>50</v>
      </c>
      <c r="P268" s="3" t="s">
        <v>51</v>
      </c>
      <c r="Q268" s="3">
        <v>175.87183860499999</v>
      </c>
      <c r="R268" s="3" t="s">
        <v>52</v>
      </c>
      <c r="S268" s="3" t="s">
        <v>51</v>
      </c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8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>
        <v>145.29643594876211</v>
      </c>
      <c r="AS268" s="3">
        <v>477.05600791820331</v>
      </c>
    </row>
    <row r="269" spans="1:45" x14ac:dyDescent="0.25">
      <c r="A269" s="2">
        <v>268</v>
      </c>
      <c r="B269" s="3" t="s">
        <v>57</v>
      </c>
      <c r="C269" s="3" t="s">
        <v>46</v>
      </c>
      <c r="D269" s="3" t="s">
        <v>47</v>
      </c>
      <c r="E269" s="3" t="s">
        <v>48</v>
      </c>
      <c r="F269" s="3">
        <v>0.59</v>
      </c>
      <c r="G269" s="3">
        <v>0.64</v>
      </c>
      <c r="H269" s="3">
        <v>1.8107481379017599E-4</v>
      </c>
      <c r="I269" s="3">
        <v>9.365929168470787</v>
      </c>
      <c r="J269" s="3">
        <v>1.3763109089113612</v>
      </c>
      <c r="K269" s="3">
        <v>1.6959338801528256E-3</v>
      </c>
      <c r="L269" s="3">
        <v>2.4921524154851259E-4</v>
      </c>
      <c r="M269" s="2">
        <v>1400</v>
      </c>
      <c r="N269" s="3" t="s">
        <v>60</v>
      </c>
      <c r="O269" s="3" t="s">
        <v>50</v>
      </c>
      <c r="P269" s="3" t="s">
        <v>51</v>
      </c>
      <c r="Q269" s="3">
        <v>175.87183860499999</v>
      </c>
      <c r="R269" s="3" t="s">
        <v>52</v>
      </c>
      <c r="S269" s="3" t="s">
        <v>51</v>
      </c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8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>
        <v>8.7610366413463581</v>
      </c>
      <c r="AS269" s="3">
        <v>0.73278377312165965</v>
      </c>
    </row>
    <row r="270" spans="1:45" x14ac:dyDescent="0.25">
      <c r="A270" s="2">
        <v>269</v>
      </c>
      <c r="B270" s="3" t="s">
        <v>57</v>
      </c>
      <c r="C270" s="3" t="s">
        <v>46</v>
      </c>
      <c r="D270" s="3" t="s">
        <v>47</v>
      </c>
      <c r="E270" s="3" t="s">
        <v>48</v>
      </c>
      <c r="F270" s="3">
        <v>0.59</v>
      </c>
      <c r="G270" s="3">
        <v>0.64</v>
      </c>
      <c r="H270" s="3">
        <v>8.8713482371417293E-3</v>
      </c>
      <c r="I270" s="3">
        <v>9.365929168470787</v>
      </c>
      <c r="J270" s="3">
        <v>1.3763109089113612</v>
      </c>
      <c r="K270" s="3">
        <v>8.3088419217907619E-2</v>
      </c>
      <c r="L270" s="3">
        <v>1.2209733355529735E-2</v>
      </c>
      <c r="M270" s="2">
        <v>1300</v>
      </c>
      <c r="N270" s="3" t="s">
        <v>56</v>
      </c>
      <c r="O270" s="3" t="s">
        <v>50</v>
      </c>
      <c r="P270" s="3" t="s">
        <v>51</v>
      </c>
      <c r="Q270" s="3">
        <v>175.87183860499999</v>
      </c>
      <c r="R270" s="3" t="s">
        <v>52</v>
      </c>
      <c r="S270" s="3" t="s">
        <v>51</v>
      </c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8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>
        <v>35.263360027505797</v>
      </c>
      <c r="AS270" s="3">
        <v>35.901072588823951</v>
      </c>
    </row>
    <row r="271" spans="1:45" x14ac:dyDescent="0.25">
      <c r="A271" s="2">
        <v>270</v>
      </c>
      <c r="B271" s="3" t="s">
        <v>57</v>
      </c>
      <c r="C271" s="3" t="s">
        <v>46</v>
      </c>
      <c r="D271" s="3" t="s">
        <v>47</v>
      </c>
      <c r="E271" s="3" t="s">
        <v>48</v>
      </c>
      <c r="F271" s="3">
        <v>0.59</v>
      </c>
      <c r="G271" s="3">
        <v>0.64</v>
      </c>
      <c r="H271" s="3">
        <v>2.8630702149173501E-2</v>
      </c>
      <c r="I271" s="3">
        <v>9.365929168470787</v>
      </c>
      <c r="J271" s="3">
        <v>1.3763109089113612</v>
      </c>
      <c r="K271" s="3">
        <v>0.26815312837274335</v>
      </c>
      <c r="L271" s="3">
        <v>3.9404747697699444E-2</v>
      </c>
      <c r="M271" s="2">
        <v>1430</v>
      </c>
      <c r="N271" s="3" t="s">
        <v>62</v>
      </c>
      <c r="O271" s="3" t="s">
        <v>50</v>
      </c>
      <c r="P271" s="3" t="s">
        <v>51</v>
      </c>
      <c r="Q271" s="3">
        <v>175.87183860499999</v>
      </c>
      <c r="R271" s="3" t="s">
        <v>52</v>
      </c>
      <c r="S271" s="3" t="s">
        <v>51</v>
      </c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8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>
        <v>75.550673606103217</v>
      </c>
      <c r="AS271" s="3">
        <v>115.86434087020422</v>
      </c>
    </row>
    <row r="272" spans="1:45" x14ac:dyDescent="0.25">
      <c r="A272" s="2">
        <v>271</v>
      </c>
      <c r="B272" s="3" t="s">
        <v>57</v>
      </c>
      <c r="C272" s="3" t="s">
        <v>46</v>
      </c>
      <c r="D272" s="3" t="s">
        <v>47</v>
      </c>
      <c r="E272" s="3" t="s">
        <v>48</v>
      </c>
      <c r="F272" s="3">
        <v>0.59</v>
      </c>
      <c r="G272" s="3">
        <v>0.64</v>
      </c>
      <c r="H272" s="3">
        <v>0.27804591637647802</v>
      </c>
      <c r="I272" s="3">
        <v>9.365929168470787</v>
      </c>
      <c r="J272" s="3">
        <v>1.3763109089113612</v>
      </c>
      <c r="K272" s="3">
        <v>2.6041583583646446</v>
      </c>
      <c r="L272" s="3">
        <v>0.38267762788720278</v>
      </c>
      <c r="M272" s="2">
        <v>1210</v>
      </c>
      <c r="N272" s="3" t="s">
        <v>55</v>
      </c>
      <c r="O272" s="3" t="s">
        <v>50</v>
      </c>
      <c r="P272" s="3" t="s">
        <v>51</v>
      </c>
      <c r="Q272" s="3">
        <v>175.87183860499999</v>
      </c>
      <c r="R272" s="3" t="s">
        <v>52</v>
      </c>
      <c r="S272" s="3" t="s">
        <v>51</v>
      </c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8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>
        <v>134.76470669537281</v>
      </c>
      <c r="AS272" s="3">
        <v>1125.2119024102426</v>
      </c>
    </row>
    <row r="273" spans="1:45" x14ac:dyDescent="0.25">
      <c r="A273" s="2">
        <v>272</v>
      </c>
      <c r="B273" s="3" t="s">
        <v>57</v>
      </c>
      <c r="C273" s="3" t="s">
        <v>46</v>
      </c>
      <c r="D273" s="3" t="s">
        <v>47</v>
      </c>
      <c r="E273" s="3" t="s">
        <v>48</v>
      </c>
      <c r="F273" s="3">
        <v>0.59</v>
      </c>
      <c r="G273" s="3">
        <v>0.64</v>
      </c>
      <c r="H273" s="3">
        <v>0.183824317326303</v>
      </c>
      <c r="I273" s="3">
        <v>9.365929168470787</v>
      </c>
      <c r="J273" s="3">
        <v>1.3763109089113612</v>
      </c>
      <c r="K273" s="3">
        <v>1.7216855355206511</v>
      </c>
      <c r="L273" s="3">
        <v>0.25299941325937458</v>
      </c>
      <c r="M273" s="2">
        <v>1210</v>
      </c>
      <c r="N273" s="3" t="s">
        <v>55</v>
      </c>
      <c r="O273" s="3" t="s">
        <v>50</v>
      </c>
      <c r="P273" s="3" t="s">
        <v>51</v>
      </c>
      <c r="Q273" s="3">
        <v>175.87183860499999</v>
      </c>
      <c r="R273" s="3" t="s">
        <v>52</v>
      </c>
      <c r="S273" s="3" t="s">
        <v>51</v>
      </c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8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>
        <v>114.89936849281045</v>
      </c>
      <c r="AS273" s="3">
        <v>743.91061916524495</v>
      </c>
    </row>
    <row r="274" spans="1:45" x14ac:dyDescent="0.25">
      <c r="A274" s="2">
        <v>273</v>
      </c>
      <c r="B274" s="3" t="s">
        <v>57</v>
      </c>
      <c r="C274" s="3" t="s">
        <v>46</v>
      </c>
      <c r="D274" s="3" t="s">
        <v>47</v>
      </c>
      <c r="E274" s="3" t="s">
        <v>48</v>
      </c>
      <c r="F274" s="3">
        <v>0.59</v>
      </c>
      <c r="G274" s="3">
        <v>0.64</v>
      </c>
      <c r="H274" s="3">
        <v>2.0449594266722999E-2</v>
      </c>
      <c r="I274" s="3">
        <v>11.504323272987637</v>
      </c>
      <c r="J274" s="3">
        <v>1.616992615885364</v>
      </c>
      <c r="K274" s="3">
        <v>0.23525874324581597</v>
      </c>
      <c r="L274" s="3">
        <v>3.3066842927142764E-2</v>
      </c>
      <c r="M274" s="2">
        <v>1430</v>
      </c>
      <c r="N274" s="3" t="s">
        <v>62</v>
      </c>
      <c r="O274" s="3" t="s">
        <v>50</v>
      </c>
      <c r="P274" s="3" t="s">
        <v>51</v>
      </c>
      <c r="Q274" s="3">
        <v>175.87183860499999</v>
      </c>
      <c r="R274" s="3" t="s">
        <v>52</v>
      </c>
      <c r="S274" s="3" t="s">
        <v>51</v>
      </c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8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>
        <v>90.738180332935826</v>
      </c>
      <c r="AS274" s="3">
        <v>82.756571893762285</v>
      </c>
    </row>
    <row r="275" spans="1:45" x14ac:dyDescent="0.25">
      <c r="A275" s="2">
        <v>274</v>
      </c>
      <c r="B275" s="3" t="s">
        <v>57</v>
      </c>
      <c r="C275" s="3" t="s">
        <v>46</v>
      </c>
      <c r="D275" s="3" t="s">
        <v>47</v>
      </c>
      <c r="E275" s="3" t="s">
        <v>48</v>
      </c>
      <c r="F275" s="3">
        <v>0.59</v>
      </c>
      <c r="G275" s="3">
        <v>0.64</v>
      </c>
      <c r="H275" s="3">
        <v>1.7023849404336801E-3</v>
      </c>
      <c r="I275" s="3">
        <v>11.504323272987637</v>
      </c>
      <c r="J275" s="3">
        <v>1.616992615885364</v>
      </c>
      <c r="K275" s="3">
        <v>1.9584786689814858E-2</v>
      </c>
      <c r="L275" s="3">
        <v>2.7527438780757061E-3</v>
      </c>
      <c r="M275" s="2">
        <v>1300</v>
      </c>
      <c r="N275" s="3" t="s">
        <v>56</v>
      </c>
      <c r="O275" s="3" t="s">
        <v>50</v>
      </c>
      <c r="P275" s="3" t="s">
        <v>51</v>
      </c>
      <c r="Q275" s="3">
        <v>175.87183860499999</v>
      </c>
      <c r="R275" s="3" t="s">
        <v>52</v>
      </c>
      <c r="S275" s="3" t="s">
        <v>51</v>
      </c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8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>
        <v>15.20671508256626</v>
      </c>
      <c r="AS275" s="3">
        <v>6.8893074295910832</v>
      </c>
    </row>
    <row r="276" spans="1:45" x14ac:dyDescent="0.25">
      <c r="A276" s="2">
        <v>275</v>
      </c>
      <c r="B276" s="3" t="s">
        <v>45</v>
      </c>
      <c r="C276" s="3" t="s">
        <v>46</v>
      </c>
      <c r="D276" s="3" t="s">
        <v>47</v>
      </c>
      <c r="E276" s="3" t="s">
        <v>48</v>
      </c>
      <c r="F276" s="3">
        <v>0.59</v>
      </c>
      <c r="G276" s="3">
        <v>0.64</v>
      </c>
      <c r="H276" s="3">
        <v>0.47442385198326997</v>
      </c>
      <c r="I276" s="3">
        <v>6.652767098478849</v>
      </c>
      <c r="J276" s="3">
        <v>0.91289968272696287</v>
      </c>
      <c r="K276" s="3">
        <v>3.1562313932078978</v>
      </c>
      <c r="L276" s="3">
        <v>0.43310138395363074</v>
      </c>
      <c r="M276" s="2">
        <v>4200</v>
      </c>
      <c r="N276" s="3" t="s">
        <v>63</v>
      </c>
      <c r="O276" s="3" t="s">
        <v>50</v>
      </c>
      <c r="P276" s="3" t="s">
        <v>51</v>
      </c>
      <c r="Q276" s="3">
        <v>175.87183860499999</v>
      </c>
      <c r="R276" s="3" t="s">
        <v>52</v>
      </c>
      <c r="S276" s="3" t="s">
        <v>51</v>
      </c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8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>
        <v>175.42065957873794</v>
      </c>
      <c r="AS276" s="3">
        <v>1919.9252123382425</v>
      </c>
    </row>
    <row r="277" spans="1:45" x14ac:dyDescent="0.25">
      <c r="A277" s="2">
        <v>276</v>
      </c>
      <c r="B277" s="3" t="s">
        <v>57</v>
      </c>
      <c r="C277" s="3" t="s">
        <v>46</v>
      </c>
      <c r="D277" s="3" t="s">
        <v>47</v>
      </c>
      <c r="E277" s="3" t="s">
        <v>48</v>
      </c>
      <c r="F277" s="3">
        <v>0.59</v>
      </c>
      <c r="G277" s="3">
        <v>0.64</v>
      </c>
      <c r="H277" s="3">
        <v>5.0420818889675603E-2</v>
      </c>
      <c r="I277" s="3">
        <v>6.652767098478849</v>
      </c>
      <c r="J277" s="3">
        <v>0.91289968272696287</v>
      </c>
      <c r="K277" s="3">
        <v>0.33543796498759471</v>
      </c>
      <c r="L277" s="3">
        <v>4.6029149567218514E-2</v>
      </c>
      <c r="M277" s="2">
        <v>1410</v>
      </c>
      <c r="N277" s="3" t="s">
        <v>61</v>
      </c>
      <c r="O277" s="3" t="s">
        <v>50</v>
      </c>
      <c r="P277" s="3" t="s">
        <v>51</v>
      </c>
      <c r="Q277" s="3">
        <v>175.87183860499999</v>
      </c>
      <c r="R277" s="3" t="s">
        <v>52</v>
      </c>
      <c r="S277" s="3" t="s">
        <v>51</v>
      </c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8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>
        <v>93.661073319873267</v>
      </c>
      <c r="AS277" s="3">
        <v>204.04581474635091</v>
      </c>
    </row>
    <row r="278" spans="1:45" x14ac:dyDescent="0.25">
      <c r="A278" s="2">
        <v>277</v>
      </c>
      <c r="B278" s="3" t="s">
        <v>57</v>
      </c>
      <c r="C278" s="3" t="s">
        <v>46</v>
      </c>
      <c r="D278" s="3" t="s">
        <v>47</v>
      </c>
      <c r="E278" s="3" t="s">
        <v>48</v>
      </c>
      <c r="F278" s="3">
        <v>0.59</v>
      </c>
      <c r="G278" s="3">
        <v>0.64</v>
      </c>
      <c r="H278" s="3">
        <v>0.29367851140312501</v>
      </c>
      <c r="I278" s="3">
        <v>10.788449812410049</v>
      </c>
      <c r="J278" s="3">
        <v>2.0787042657945891</v>
      </c>
      <c r="K278" s="3">
        <v>3.1683358812559064</v>
      </c>
      <c r="L278" s="3">
        <v>0.61047077442588082</v>
      </c>
      <c r="M278" s="2">
        <v>1300</v>
      </c>
      <c r="N278" s="3" t="s">
        <v>56</v>
      </c>
      <c r="O278" s="3" t="s">
        <v>50</v>
      </c>
      <c r="P278" s="3" t="s">
        <v>51</v>
      </c>
      <c r="Q278" s="3">
        <v>175.87183860499999</v>
      </c>
      <c r="R278" s="3" t="s">
        <v>52</v>
      </c>
      <c r="S278" s="3" t="s">
        <v>51</v>
      </c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8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>
        <v>147.54832403473731</v>
      </c>
      <c r="AS278" s="3">
        <v>1188.4747699926086</v>
      </c>
    </row>
    <row r="279" spans="1:45" x14ac:dyDescent="0.25">
      <c r="A279" s="2">
        <v>278</v>
      </c>
      <c r="B279" s="3" t="s">
        <v>57</v>
      </c>
      <c r="C279" s="3" t="s">
        <v>46</v>
      </c>
      <c r="D279" s="3" t="s">
        <v>47</v>
      </c>
      <c r="E279" s="3" t="s">
        <v>48</v>
      </c>
      <c r="F279" s="3">
        <v>0.59</v>
      </c>
      <c r="G279" s="3">
        <v>0.64</v>
      </c>
      <c r="H279" s="3">
        <v>0.32408494212670702</v>
      </c>
      <c r="I279" s="3">
        <v>10.788449812410049</v>
      </c>
      <c r="J279" s="3">
        <v>2.0787042657945891</v>
      </c>
      <c r="K279" s="3">
        <v>3.4963741330917939</v>
      </c>
      <c r="L279" s="3">
        <v>0.67367675167857843</v>
      </c>
      <c r="M279" s="2">
        <v>1300</v>
      </c>
      <c r="N279" s="3" t="s">
        <v>56</v>
      </c>
      <c r="O279" s="3" t="s">
        <v>50</v>
      </c>
      <c r="P279" s="3" t="s">
        <v>51</v>
      </c>
      <c r="Q279" s="3">
        <v>175.87183860499999</v>
      </c>
      <c r="R279" s="3" t="s">
        <v>52</v>
      </c>
      <c r="S279" s="3" t="s">
        <v>51</v>
      </c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8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>
        <v>152.47034241371031</v>
      </c>
      <c r="AS279" s="3">
        <v>1311.5252294485979</v>
      </c>
    </row>
    <row r="280" spans="1:45" x14ac:dyDescent="0.25">
      <c r="A280" s="2">
        <v>279</v>
      </c>
      <c r="B280" s="3" t="s">
        <v>57</v>
      </c>
      <c r="C280" s="3" t="s">
        <v>46</v>
      </c>
      <c r="D280" s="3" t="s">
        <v>47</v>
      </c>
      <c r="E280" s="3" t="s">
        <v>48</v>
      </c>
      <c r="F280" s="3">
        <v>0.59</v>
      </c>
      <c r="G280" s="3">
        <v>0.64</v>
      </c>
      <c r="H280" s="3">
        <v>0.61776345371394004</v>
      </c>
      <c r="I280" s="3">
        <v>7.3807862401086837</v>
      </c>
      <c r="J280" s="3">
        <v>1.0079785473586969</v>
      </c>
      <c r="K280" s="3">
        <v>4.5595799988138666</v>
      </c>
      <c r="L280" s="3">
        <v>0.62269230868586889</v>
      </c>
      <c r="M280" s="2">
        <v>1750</v>
      </c>
      <c r="N280" s="3" t="s">
        <v>58</v>
      </c>
      <c r="O280" s="3" t="s">
        <v>50</v>
      </c>
      <c r="P280" s="3" t="s">
        <v>51</v>
      </c>
      <c r="Q280" s="3">
        <v>175.87183860499999</v>
      </c>
      <c r="R280" s="3" t="s">
        <v>52</v>
      </c>
      <c r="S280" s="3" t="s">
        <v>51</v>
      </c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8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>
        <v>200.00000000745058</v>
      </c>
      <c r="AS280" s="3">
        <v>2500.0000001862645</v>
      </c>
    </row>
    <row r="281" spans="1:45" x14ac:dyDescent="0.25">
      <c r="A281" s="2">
        <v>280</v>
      </c>
      <c r="B281" s="3" t="s">
        <v>57</v>
      </c>
      <c r="C281" s="3" t="s">
        <v>46</v>
      </c>
      <c r="D281" s="3" t="s">
        <v>47</v>
      </c>
      <c r="E281" s="3" t="s">
        <v>48</v>
      </c>
      <c r="F281" s="3">
        <v>0.59</v>
      </c>
      <c r="G281" s="3">
        <v>0.64</v>
      </c>
      <c r="H281" s="3">
        <v>0.617763453759967</v>
      </c>
      <c r="I281" s="3">
        <v>7.3807862395587724</v>
      </c>
      <c r="J281" s="3">
        <v>1.0079785472835965</v>
      </c>
      <c r="K281" s="3">
        <v>4.5595799988138666</v>
      </c>
      <c r="L281" s="3">
        <v>0.62269230868586878</v>
      </c>
      <c r="M281" s="2">
        <v>1750</v>
      </c>
      <c r="N281" s="3" t="s">
        <v>58</v>
      </c>
      <c r="O281" s="3" t="s">
        <v>50</v>
      </c>
      <c r="P281" s="3" t="s">
        <v>51</v>
      </c>
      <c r="Q281" s="3">
        <v>175.87183860499999</v>
      </c>
      <c r="R281" s="3" t="s">
        <v>52</v>
      </c>
      <c r="S281" s="3" t="s">
        <v>51</v>
      </c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8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>
        <v>200.00000001490116</v>
      </c>
      <c r="AS281" s="3">
        <v>2500.000000372529</v>
      </c>
    </row>
    <row r="282" spans="1:45" x14ac:dyDescent="0.25">
      <c r="A282" s="2">
        <v>281</v>
      </c>
      <c r="B282" s="3" t="s">
        <v>57</v>
      </c>
      <c r="C282" s="3" t="s">
        <v>46</v>
      </c>
      <c r="D282" s="3" t="s">
        <v>47</v>
      </c>
      <c r="E282" s="3" t="s">
        <v>48</v>
      </c>
      <c r="F282" s="3">
        <v>0.59</v>
      </c>
      <c r="G282" s="3">
        <v>0.64</v>
      </c>
      <c r="H282" s="3">
        <v>6.9656622331634504E-4</v>
      </c>
      <c r="I282" s="3">
        <v>10.769951115284774</v>
      </c>
      <c r="J282" s="3">
        <v>1.4723322428641266</v>
      </c>
      <c r="K282" s="3">
        <v>7.5019841736755737E-3</v>
      </c>
      <c r="L282" s="3">
        <v>1.0255769098787483E-3</v>
      </c>
      <c r="M282" s="2">
        <v>1450</v>
      </c>
      <c r="N282" s="3" t="s">
        <v>59</v>
      </c>
      <c r="O282" s="3" t="s">
        <v>50</v>
      </c>
      <c r="P282" s="3" t="s">
        <v>51</v>
      </c>
      <c r="Q282" s="3">
        <v>175.87183860499999</v>
      </c>
      <c r="R282" s="3" t="s">
        <v>52</v>
      </c>
      <c r="S282" s="3" t="s">
        <v>51</v>
      </c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8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>
        <v>30.851299662000159</v>
      </c>
      <c r="AS282" s="3">
        <v>2.8189034944546645</v>
      </c>
    </row>
    <row r="283" spans="1:45" x14ac:dyDescent="0.25">
      <c r="A283" s="2">
        <v>282</v>
      </c>
      <c r="B283" s="3" t="s">
        <v>57</v>
      </c>
      <c r="C283" s="3" t="s">
        <v>46</v>
      </c>
      <c r="D283" s="3" t="s">
        <v>47</v>
      </c>
      <c r="E283" s="3" t="s">
        <v>48</v>
      </c>
      <c r="F283" s="3">
        <v>0.59</v>
      </c>
      <c r="G283" s="3">
        <v>0.64</v>
      </c>
      <c r="H283" s="3">
        <v>0.19939232302622401</v>
      </c>
      <c r="I283" s="3">
        <v>7.3813795034269756</v>
      </c>
      <c r="J283" s="3">
        <v>1.0080598704236237</v>
      </c>
      <c r="K283" s="3">
        <v>1.4717904063264604</v>
      </c>
      <c r="L283" s="3">
        <v>0.20099939931328067</v>
      </c>
      <c r="M283" s="2">
        <v>1750</v>
      </c>
      <c r="N283" s="3" t="s">
        <v>58</v>
      </c>
      <c r="O283" s="3" t="s">
        <v>50</v>
      </c>
      <c r="P283" s="3" t="s">
        <v>51</v>
      </c>
      <c r="Q283" s="3">
        <v>175.87183860499999</v>
      </c>
      <c r="R283" s="3" t="s">
        <v>52</v>
      </c>
      <c r="S283" s="3" t="s">
        <v>51</v>
      </c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8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>
        <v>132.79854777586678</v>
      </c>
      <c r="AS283" s="3">
        <v>806.91210301592946</v>
      </c>
    </row>
    <row r="284" spans="1:45" x14ac:dyDescent="0.25">
      <c r="A284" s="2">
        <v>283</v>
      </c>
      <c r="B284" s="3" t="s">
        <v>57</v>
      </c>
      <c r="C284" s="3" t="s">
        <v>46</v>
      </c>
      <c r="D284" s="3" t="s">
        <v>47</v>
      </c>
      <c r="E284" s="3" t="s">
        <v>48</v>
      </c>
      <c r="F284" s="3">
        <v>0.59</v>
      </c>
      <c r="G284" s="3">
        <v>0.64</v>
      </c>
      <c r="H284" s="3">
        <v>1.8533912701774399E-2</v>
      </c>
      <c r="I284" s="3">
        <v>10.77753053055487</v>
      </c>
      <c r="J284" s="3">
        <v>2.0766235887589768</v>
      </c>
      <c r="K284" s="3">
        <v>0.19974980999401229</v>
      </c>
      <c r="L284" s="3">
        <v>3.8487960308504335E-2</v>
      </c>
      <c r="M284" s="2">
        <v>1300</v>
      </c>
      <c r="N284" s="3" t="s">
        <v>56</v>
      </c>
      <c r="O284" s="3" t="s">
        <v>50</v>
      </c>
      <c r="P284" s="3" t="s">
        <v>51</v>
      </c>
      <c r="Q284" s="3">
        <v>175.87183860499999</v>
      </c>
      <c r="R284" s="3" t="s">
        <v>52</v>
      </c>
      <c r="S284" s="3" t="s">
        <v>51</v>
      </c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8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>
        <v>55.222715004539431</v>
      </c>
      <c r="AS284" s="3">
        <v>75.004083649376724</v>
      </c>
    </row>
    <row r="285" spans="1:45" x14ac:dyDescent="0.25">
      <c r="A285" s="2">
        <v>284</v>
      </c>
      <c r="B285" s="3" t="s">
        <v>57</v>
      </c>
      <c r="C285" s="3" t="s">
        <v>46</v>
      </c>
      <c r="D285" s="3" t="s">
        <v>47</v>
      </c>
      <c r="E285" s="3" t="s">
        <v>48</v>
      </c>
      <c r="F285" s="3">
        <v>0.59</v>
      </c>
      <c r="G285" s="3">
        <v>0.64</v>
      </c>
      <c r="H285" s="3">
        <v>0.55906270939576197</v>
      </c>
      <c r="I285" s="3">
        <v>10.780265198957379</v>
      </c>
      <c r="J285" s="3">
        <v>2.0771628748215543</v>
      </c>
      <c r="K285" s="3">
        <v>6.0268442701339549</v>
      </c>
      <c r="L285" s="3">
        <v>1.1612643046540281</v>
      </c>
      <c r="M285" s="2">
        <v>1300</v>
      </c>
      <c r="N285" s="3" t="s">
        <v>56</v>
      </c>
      <c r="O285" s="3" t="s">
        <v>50</v>
      </c>
      <c r="P285" s="3" t="s">
        <v>51</v>
      </c>
      <c r="Q285" s="3">
        <v>175.87183860499999</v>
      </c>
      <c r="R285" s="3" t="s">
        <v>52</v>
      </c>
      <c r="S285" s="3" t="s">
        <v>51</v>
      </c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8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>
        <v>190.54609728714004</v>
      </c>
      <c r="AS285" s="3">
        <v>2262.4465160425834</v>
      </c>
    </row>
    <row r="286" spans="1:45" x14ac:dyDescent="0.25">
      <c r="A286" s="2">
        <v>285</v>
      </c>
      <c r="B286" s="3" t="s">
        <v>57</v>
      </c>
      <c r="C286" s="3" t="s">
        <v>46</v>
      </c>
      <c r="D286" s="3" t="s">
        <v>47</v>
      </c>
      <c r="E286" s="3" t="s">
        <v>48</v>
      </c>
      <c r="F286" s="3">
        <v>0.59</v>
      </c>
      <c r="G286" s="3">
        <v>0.64</v>
      </c>
      <c r="H286" s="3">
        <v>5.8700744203111201E-2</v>
      </c>
      <c r="I286" s="3">
        <v>10.780265198957379</v>
      </c>
      <c r="J286" s="3">
        <v>2.0771628748215543</v>
      </c>
      <c r="K286" s="3">
        <v>0.6328095898856988</v>
      </c>
      <c r="L286" s="3">
        <v>0.12193100658309915</v>
      </c>
      <c r="M286" s="2">
        <v>1300</v>
      </c>
      <c r="N286" s="3" t="s">
        <v>56</v>
      </c>
      <c r="O286" s="3" t="s">
        <v>50</v>
      </c>
      <c r="P286" s="3" t="s">
        <v>51</v>
      </c>
      <c r="Q286" s="3">
        <v>175.87183860499999</v>
      </c>
      <c r="R286" s="3" t="s">
        <v>52</v>
      </c>
      <c r="S286" s="3" t="s">
        <v>51</v>
      </c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8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>
        <v>109.55037598048821</v>
      </c>
      <c r="AS286" s="3">
        <v>237.55348367802</v>
      </c>
    </row>
    <row r="287" spans="1:45" x14ac:dyDescent="0.25">
      <c r="A287" s="2">
        <v>286</v>
      </c>
      <c r="B287" s="3" t="s">
        <v>57</v>
      </c>
      <c r="C287" s="3" t="s">
        <v>46</v>
      </c>
      <c r="D287" s="3" t="s">
        <v>47</v>
      </c>
      <c r="E287" s="3" t="s">
        <v>48</v>
      </c>
      <c r="F287" s="3">
        <v>0.59</v>
      </c>
      <c r="G287" s="3">
        <v>0.64</v>
      </c>
      <c r="H287" s="3">
        <v>0.61776345346079198</v>
      </c>
      <c r="I287" s="3">
        <v>10.778632388392332</v>
      </c>
      <c r="J287" s="3">
        <v>2.0768542521862581</v>
      </c>
      <c r="K287" s="3">
        <v>6.6586451678375909</v>
      </c>
      <c r="L287" s="3">
        <v>1.2830046551653134</v>
      </c>
      <c r="M287" s="2">
        <v>1300</v>
      </c>
      <c r="N287" s="3" t="s">
        <v>56</v>
      </c>
      <c r="O287" s="3" t="s">
        <v>50</v>
      </c>
      <c r="P287" s="3" t="s">
        <v>51</v>
      </c>
      <c r="Q287" s="3">
        <v>175.87183860499999</v>
      </c>
      <c r="R287" s="3" t="s">
        <v>52</v>
      </c>
      <c r="S287" s="3" t="s">
        <v>51</v>
      </c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8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>
        <v>199.99999996647239</v>
      </c>
      <c r="AS287" s="3">
        <v>2499.9999991618097</v>
      </c>
    </row>
    <row r="288" spans="1:45" x14ac:dyDescent="0.25">
      <c r="A288" s="2">
        <v>287</v>
      </c>
      <c r="B288" s="3" t="s">
        <v>57</v>
      </c>
      <c r="C288" s="3" t="s">
        <v>46</v>
      </c>
      <c r="D288" s="3" t="s">
        <v>47</v>
      </c>
      <c r="E288" s="3" t="s">
        <v>48</v>
      </c>
      <c r="F288" s="3">
        <v>0.59</v>
      </c>
      <c r="G288" s="3">
        <v>0.64</v>
      </c>
      <c r="H288" s="3">
        <v>4.6623212652772097E-2</v>
      </c>
      <c r="I288" s="3">
        <v>10.090554267826725</v>
      </c>
      <c r="J288" s="3">
        <v>1.4642176077534017</v>
      </c>
      <c r="K288" s="3">
        <v>0.47045405741322249</v>
      </c>
      <c r="L288" s="3">
        <v>6.8266528896220091E-2</v>
      </c>
      <c r="M288" s="2">
        <v>1400</v>
      </c>
      <c r="N288" s="3" t="s">
        <v>60</v>
      </c>
      <c r="O288" s="3" t="s">
        <v>50</v>
      </c>
      <c r="P288" s="3" t="s">
        <v>51</v>
      </c>
      <c r="Q288" s="3">
        <v>175.87183860499999</v>
      </c>
      <c r="R288" s="3" t="s">
        <v>52</v>
      </c>
      <c r="S288" s="3" t="s">
        <v>51</v>
      </c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8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>
        <v>124.37727175511668</v>
      </c>
      <c r="AS288" s="3">
        <v>188.67744755679189</v>
      </c>
    </row>
    <row r="289" spans="1:45" x14ac:dyDescent="0.25">
      <c r="A289" s="2">
        <v>288</v>
      </c>
      <c r="B289" s="3" t="s">
        <v>57</v>
      </c>
      <c r="C289" s="3" t="s">
        <v>46</v>
      </c>
      <c r="D289" s="3" t="s">
        <v>47</v>
      </c>
      <c r="E289" s="3" t="s">
        <v>48</v>
      </c>
      <c r="F289" s="3">
        <v>0.59</v>
      </c>
      <c r="G289" s="3">
        <v>0.64</v>
      </c>
      <c r="H289" s="3">
        <v>9.2068390509724707E-2</v>
      </c>
      <c r="I289" s="3">
        <v>10.090554267826725</v>
      </c>
      <c r="J289" s="3">
        <v>1.4642176077534017</v>
      </c>
      <c r="K289" s="3">
        <v>0.92902109078984019</v>
      </c>
      <c r="L289" s="3">
        <v>0.1348081585018551</v>
      </c>
      <c r="M289" s="2">
        <v>1430</v>
      </c>
      <c r="N289" s="3" t="s">
        <v>62</v>
      </c>
      <c r="O289" s="3" t="s">
        <v>50</v>
      </c>
      <c r="P289" s="3" t="s">
        <v>51</v>
      </c>
      <c r="Q289" s="3">
        <v>175.87183860499999</v>
      </c>
      <c r="R289" s="3" t="s">
        <v>52</v>
      </c>
      <c r="S289" s="3" t="s">
        <v>51</v>
      </c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8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>
        <v>89.826197397586924</v>
      </c>
      <c r="AS289" s="3">
        <v>372.5875574343105</v>
      </c>
    </row>
    <row r="290" spans="1:45" x14ac:dyDescent="0.25">
      <c r="A290" s="2">
        <v>289</v>
      </c>
      <c r="B290" s="3" t="s">
        <v>57</v>
      </c>
      <c r="C290" s="3" t="s">
        <v>46</v>
      </c>
      <c r="D290" s="3" t="s">
        <v>47</v>
      </c>
      <c r="E290" s="3" t="s">
        <v>48</v>
      </c>
      <c r="F290" s="3">
        <v>0.59</v>
      </c>
      <c r="G290" s="3">
        <v>0.64</v>
      </c>
      <c r="H290" s="3">
        <v>9.3583100026847194E-2</v>
      </c>
      <c r="I290" s="3">
        <v>10.090554267826725</v>
      </c>
      <c r="J290" s="3">
        <v>1.4642176077534017</v>
      </c>
      <c r="K290" s="3">
        <v>0.94430534937235833</v>
      </c>
      <c r="L290" s="3">
        <v>0.13702602284745749</v>
      </c>
      <c r="M290" s="2">
        <v>1300</v>
      </c>
      <c r="N290" s="3" t="s">
        <v>56</v>
      </c>
      <c r="O290" s="3" t="s">
        <v>50</v>
      </c>
      <c r="P290" s="3" t="s">
        <v>51</v>
      </c>
      <c r="Q290" s="3">
        <v>175.87183860499999</v>
      </c>
      <c r="R290" s="3" t="s">
        <v>52</v>
      </c>
      <c r="S290" s="3" t="s">
        <v>51</v>
      </c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8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>
        <v>115.16561973053649</v>
      </c>
      <c r="AS290" s="3">
        <v>378.71736937174819</v>
      </c>
    </row>
    <row r="291" spans="1:45" x14ac:dyDescent="0.25">
      <c r="A291" s="2">
        <v>290</v>
      </c>
      <c r="B291" s="3" t="s">
        <v>57</v>
      </c>
      <c r="C291" s="3" t="s">
        <v>46</v>
      </c>
      <c r="D291" s="3" t="s">
        <v>47</v>
      </c>
      <c r="E291" s="3" t="s">
        <v>48</v>
      </c>
      <c r="F291" s="3">
        <v>0.59</v>
      </c>
      <c r="G291" s="3">
        <v>0.64</v>
      </c>
      <c r="H291" s="3">
        <v>3.5144974146572401E-3</v>
      </c>
      <c r="I291" s="3">
        <v>10.090554267826725</v>
      </c>
      <c r="J291" s="3">
        <v>1.4642176077534017</v>
      </c>
      <c r="K291" s="3">
        <v>3.5463226886735609E-2</v>
      </c>
      <c r="L291" s="3">
        <v>5.1459889969449387E-3</v>
      </c>
      <c r="M291" s="2">
        <v>1410</v>
      </c>
      <c r="N291" s="3" t="s">
        <v>61</v>
      </c>
      <c r="O291" s="3" t="s">
        <v>50</v>
      </c>
      <c r="P291" s="3" t="s">
        <v>51</v>
      </c>
      <c r="Q291" s="3">
        <v>175.87183860499999</v>
      </c>
      <c r="R291" s="3" t="s">
        <v>52</v>
      </c>
      <c r="S291" s="3" t="s">
        <v>51</v>
      </c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8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>
        <v>27.494425448003291</v>
      </c>
      <c r="AS291" s="3">
        <v>14.222666434013842</v>
      </c>
    </row>
    <row r="292" spans="1:45" x14ac:dyDescent="0.25">
      <c r="A292" s="2">
        <v>291</v>
      </c>
      <c r="B292" s="3" t="s">
        <v>57</v>
      </c>
      <c r="C292" s="3" t="s">
        <v>46</v>
      </c>
      <c r="D292" s="3" t="s">
        <v>47</v>
      </c>
      <c r="E292" s="3" t="s">
        <v>48</v>
      </c>
      <c r="F292" s="3">
        <v>0.59</v>
      </c>
      <c r="G292" s="3">
        <v>0.64</v>
      </c>
      <c r="H292" s="3">
        <v>2.15354529140179E-3</v>
      </c>
      <c r="I292" s="3">
        <v>9.5327557722830427</v>
      </c>
      <c r="J292" s="3">
        <v>1.3472764215590771</v>
      </c>
      <c r="K292" s="3">
        <v>2.0529221307483383E-2</v>
      </c>
      <c r="L292" s="3">
        <v>2.9014207938652036E-3</v>
      </c>
      <c r="M292" s="2">
        <v>1400</v>
      </c>
      <c r="N292" s="3" t="s">
        <v>60</v>
      </c>
      <c r="O292" s="3" t="s">
        <v>50</v>
      </c>
      <c r="P292" s="3" t="s">
        <v>51</v>
      </c>
      <c r="Q292" s="3">
        <v>175.87183860499999</v>
      </c>
      <c r="R292" s="3" t="s">
        <v>52</v>
      </c>
      <c r="S292" s="3" t="s">
        <v>51</v>
      </c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8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>
        <v>100.38025323389573</v>
      </c>
      <c r="AS292" s="3">
        <v>8.7150885934385975</v>
      </c>
    </row>
    <row r="293" spans="1:45" x14ac:dyDescent="0.25">
      <c r="A293" s="2">
        <v>292</v>
      </c>
      <c r="B293" s="3" t="s">
        <v>57</v>
      </c>
      <c r="C293" s="3" t="s">
        <v>46</v>
      </c>
      <c r="D293" s="3" t="s">
        <v>47</v>
      </c>
      <c r="E293" s="3" t="s">
        <v>48</v>
      </c>
      <c r="F293" s="3">
        <v>0.59</v>
      </c>
      <c r="G293" s="3">
        <v>0.64</v>
      </c>
      <c r="H293" s="3">
        <v>9.9613274976664695E-2</v>
      </c>
      <c r="I293" s="3">
        <v>9.5327557722830427</v>
      </c>
      <c r="J293" s="3">
        <v>1.3472764215590771</v>
      </c>
      <c r="K293" s="3">
        <v>0.94958902202981832</v>
      </c>
      <c r="L293" s="3">
        <v>0.13420661665034117</v>
      </c>
      <c r="M293" s="2">
        <v>1740</v>
      </c>
      <c r="N293" s="3" t="s">
        <v>64</v>
      </c>
      <c r="O293" s="3" t="s">
        <v>50</v>
      </c>
      <c r="P293" s="3" t="s">
        <v>51</v>
      </c>
      <c r="Q293" s="3">
        <v>175.87183860499999</v>
      </c>
      <c r="R293" s="3" t="s">
        <v>52</v>
      </c>
      <c r="S293" s="3" t="s">
        <v>51</v>
      </c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8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>
        <v>82.758343499637107</v>
      </c>
      <c r="AS293" s="3">
        <v>403.12062159561259</v>
      </c>
    </row>
    <row r="294" spans="1:45" x14ac:dyDescent="0.25">
      <c r="A294" s="2">
        <v>293</v>
      </c>
      <c r="B294" s="3" t="s">
        <v>57</v>
      </c>
      <c r="C294" s="3" t="s">
        <v>46</v>
      </c>
      <c r="D294" s="3" t="s">
        <v>47</v>
      </c>
      <c r="E294" s="3" t="s">
        <v>48</v>
      </c>
      <c r="F294" s="3">
        <v>0.59</v>
      </c>
      <c r="G294" s="3">
        <v>0.64</v>
      </c>
      <c r="H294" s="3">
        <v>3.67781986167698E-2</v>
      </c>
      <c r="I294" s="3">
        <v>9.5327557722830427</v>
      </c>
      <c r="J294" s="3">
        <v>1.3472764215590771</v>
      </c>
      <c r="K294" s="3">
        <v>0.35059758515818451</v>
      </c>
      <c r="L294" s="3">
        <v>4.9550399823790614E-2</v>
      </c>
      <c r="M294" s="2">
        <v>1300</v>
      </c>
      <c r="N294" s="3" t="s">
        <v>56</v>
      </c>
      <c r="O294" s="3" t="s">
        <v>50</v>
      </c>
      <c r="P294" s="3" t="s">
        <v>51</v>
      </c>
      <c r="Q294" s="3">
        <v>175.87183860499999</v>
      </c>
      <c r="R294" s="3" t="s">
        <v>52</v>
      </c>
      <c r="S294" s="3" t="s">
        <v>51</v>
      </c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8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>
        <v>96.997342024919391</v>
      </c>
      <c r="AS294" s="3">
        <v>148.83608927657787</v>
      </c>
    </row>
    <row r="295" spans="1:45" x14ac:dyDescent="0.25">
      <c r="A295" s="2">
        <v>294</v>
      </c>
      <c r="B295" s="3" t="s">
        <v>57</v>
      </c>
      <c r="C295" s="3" t="s">
        <v>46</v>
      </c>
      <c r="D295" s="3" t="s">
        <v>47</v>
      </c>
      <c r="E295" s="3" t="s">
        <v>48</v>
      </c>
      <c r="F295" s="3">
        <v>0.59</v>
      </c>
      <c r="G295" s="3">
        <v>0.64</v>
      </c>
      <c r="H295" s="3">
        <v>9.7102617065100094E-2</v>
      </c>
      <c r="I295" s="3">
        <v>9.5327557722830427</v>
      </c>
      <c r="J295" s="3">
        <v>1.3472764215590771</v>
      </c>
      <c r="K295" s="3">
        <v>0.92565553333112283</v>
      </c>
      <c r="L295" s="3">
        <v>0.13082406644348943</v>
      </c>
      <c r="M295" s="2">
        <v>1430</v>
      </c>
      <c r="N295" s="3" t="s">
        <v>62</v>
      </c>
      <c r="O295" s="3" t="s">
        <v>50</v>
      </c>
      <c r="P295" s="3" t="s">
        <v>51</v>
      </c>
      <c r="Q295" s="3">
        <v>175.87183860499999</v>
      </c>
      <c r="R295" s="3" t="s">
        <v>52</v>
      </c>
      <c r="S295" s="3" t="s">
        <v>51</v>
      </c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8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>
        <v>80.913466250748499</v>
      </c>
      <c r="AS295" s="3">
        <v>392.96034950174828</v>
      </c>
    </row>
    <row r="296" spans="1:45" x14ac:dyDescent="0.25">
      <c r="A296" s="2">
        <v>295</v>
      </c>
      <c r="B296" s="3" t="s">
        <v>57</v>
      </c>
      <c r="C296" s="3" t="s">
        <v>46</v>
      </c>
      <c r="D296" s="3" t="s">
        <v>47</v>
      </c>
      <c r="E296" s="3" t="s">
        <v>48</v>
      </c>
      <c r="F296" s="3">
        <v>0.59</v>
      </c>
      <c r="G296" s="3">
        <v>0.64</v>
      </c>
      <c r="H296" s="3">
        <v>2.36660520944017E-3</v>
      </c>
      <c r="I296" s="3">
        <v>9.5327557722830427</v>
      </c>
      <c r="J296" s="3">
        <v>1.3472764215590771</v>
      </c>
      <c r="K296" s="3">
        <v>2.2560269471005898E-2</v>
      </c>
      <c r="L296" s="3">
        <v>3.1884713978176226E-3</v>
      </c>
      <c r="M296" s="2">
        <v>1300</v>
      </c>
      <c r="N296" s="3" t="s">
        <v>56</v>
      </c>
      <c r="O296" s="3" t="s">
        <v>50</v>
      </c>
      <c r="P296" s="3" t="s">
        <v>51</v>
      </c>
      <c r="Q296" s="3">
        <v>175.87183860499999</v>
      </c>
      <c r="R296" s="3" t="s">
        <v>52</v>
      </c>
      <c r="S296" s="3" t="s">
        <v>51</v>
      </c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8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>
        <v>13.471499345183339</v>
      </c>
      <c r="AS296" s="3">
        <v>9.5773114911082331</v>
      </c>
    </row>
    <row r="297" spans="1:45" x14ac:dyDescent="0.25">
      <c r="A297" s="2">
        <v>296</v>
      </c>
      <c r="B297" s="3" t="s">
        <v>57</v>
      </c>
      <c r="C297" s="3" t="s">
        <v>46</v>
      </c>
      <c r="D297" s="3" t="s">
        <v>47</v>
      </c>
      <c r="E297" s="3" t="s">
        <v>48</v>
      </c>
      <c r="F297" s="3">
        <v>0.59</v>
      </c>
      <c r="G297" s="3">
        <v>0.64</v>
      </c>
      <c r="H297" s="3">
        <v>2.0927034284412699E-3</v>
      </c>
      <c r="I297" s="3">
        <v>10.320692041614018</v>
      </c>
      <c r="J297" s="3">
        <v>1.5020813160721651</v>
      </c>
      <c r="K297" s="3">
        <v>2.1598147619372184E-2</v>
      </c>
      <c r="L297" s="3">
        <v>3.1434107199417947E-3</v>
      </c>
      <c r="M297" s="2">
        <v>1400</v>
      </c>
      <c r="N297" s="3" t="s">
        <v>60</v>
      </c>
      <c r="O297" s="3" t="s">
        <v>50</v>
      </c>
      <c r="P297" s="3" t="s">
        <v>51</v>
      </c>
      <c r="Q297" s="3">
        <v>175.87183860499999</v>
      </c>
      <c r="R297" s="3" t="s">
        <v>52</v>
      </c>
      <c r="S297" s="3" t="s">
        <v>51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8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>
        <v>104.21838009327854</v>
      </c>
      <c r="AS297" s="3">
        <v>8.4688703095660358</v>
      </c>
    </row>
    <row r="298" spans="1:45" x14ac:dyDescent="0.25">
      <c r="A298" s="2">
        <v>297</v>
      </c>
      <c r="B298" s="3" t="s">
        <v>57</v>
      </c>
      <c r="C298" s="3" t="s">
        <v>46</v>
      </c>
      <c r="D298" s="3" t="s">
        <v>47</v>
      </c>
      <c r="E298" s="3" t="s">
        <v>48</v>
      </c>
      <c r="F298" s="3">
        <v>0.59</v>
      </c>
      <c r="G298" s="3">
        <v>0.64</v>
      </c>
      <c r="H298" s="3">
        <v>0.237018689305735</v>
      </c>
      <c r="I298" s="3">
        <v>10.320692041614018</v>
      </c>
      <c r="J298" s="3">
        <v>1.5020813160721651</v>
      </c>
      <c r="K298" s="3">
        <v>2.446196900431485</v>
      </c>
      <c r="L298" s="3">
        <v>0.35602134476605801</v>
      </c>
      <c r="M298" s="2">
        <v>1430</v>
      </c>
      <c r="N298" s="3" t="s">
        <v>62</v>
      </c>
      <c r="O298" s="3" t="s">
        <v>50</v>
      </c>
      <c r="P298" s="3" t="s">
        <v>51</v>
      </c>
      <c r="Q298" s="3">
        <v>175.87183860499999</v>
      </c>
      <c r="R298" s="3" t="s">
        <v>52</v>
      </c>
      <c r="S298" s="3" t="s">
        <v>51</v>
      </c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8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>
        <v>124.14354628078098</v>
      </c>
      <c r="AS298" s="3">
        <v>959.18060504574487</v>
      </c>
    </row>
    <row r="299" spans="1:45" x14ac:dyDescent="0.25">
      <c r="A299" s="2">
        <v>298</v>
      </c>
      <c r="B299" s="3" t="s">
        <v>57</v>
      </c>
      <c r="C299" s="3" t="s">
        <v>46</v>
      </c>
      <c r="D299" s="3" t="s">
        <v>47</v>
      </c>
      <c r="E299" s="3" t="s">
        <v>48</v>
      </c>
      <c r="F299" s="3">
        <v>0.59</v>
      </c>
      <c r="G299" s="3">
        <v>0.64</v>
      </c>
      <c r="H299" s="3">
        <v>0.119916991914024</v>
      </c>
      <c r="I299" s="3">
        <v>10.320692041614018</v>
      </c>
      <c r="J299" s="3">
        <v>1.5020813160721651</v>
      </c>
      <c r="K299" s="3">
        <v>1.23762634410136</v>
      </c>
      <c r="L299" s="3">
        <v>0.18012507303363234</v>
      </c>
      <c r="M299" s="2">
        <v>1300</v>
      </c>
      <c r="N299" s="3" t="s">
        <v>56</v>
      </c>
      <c r="O299" s="3" t="s">
        <v>50</v>
      </c>
      <c r="P299" s="3" t="s">
        <v>51</v>
      </c>
      <c r="Q299" s="3">
        <v>175.87183860499999</v>
      </c>
      <c r="R299" s="3" t="s">
        <v>52</v>
      </c>
      <c r="S299" s="3" t="s">
        <v>51</v>
      </c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8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>
        <v>91.459380089853582</v>
      </c>
      <c r="AS299" s="3">
        <v>485.28684888215798</v>
      </c>
    </row>
    <row r="300" spans="1:45" x14ac:dyDescent="0.25">
      <c r="A300" s="2">
        <v>299</v>
      </c>
      <c r="B300" s="3" t="s">
        <v>57</v>
      </c>
      <c r="C300" s="3" t="s">
        <v>46</v>
      </c>
      <c r="D300" s="3" t="s">
        <v>47</v>
      </c>
      <c r="E300" s="3" t="s">
        <v>48</v>
      </c>
      <c r="F300" s="3">
        <v>0.59</v>
      </c>
      <c r="G300" s="3">
        <v>0.64</v>
      </c>
      <c r="H300" s="3">
        <v>0.617763453759967</v>
      </c>
      <c r="I300" s="3">
        <v>8.6413750181892741</v>
      </c>
      <c r="J300" s="3">
        <v>1.1734419275405206</v>
      </c>
      <c r="K300" s="3">
        <v>5.3383256764717038</v>
      </c>
      <c r="L300" s="3">
        <v>0.72490953794418489</v>
      </c>
      <c r="M300" s="2">
        <v>1450</v>
      </c>
      <c r="N300" s="3" t="s">
        <v>59</v>
      </c>
      <c r="O300" s="3" t="s">
        <v>50</v>
      </c>
      <c r="P300" s="3" t="s">
        <v>51</v>
      </c>
      <c r="Q300" s="3">
        <v>175.87183860499999</v>
      </c>
      <c r="R300" s="3" t="s">
        <v>52</v>
      </c>
      <c r="S300" s="3" t="s">
        <v>51</v>
      </c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8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>
        <v>200.00000001490116</v>
      </c>
      <c r="AS300" s="3">
        <v>2500.000000372529</v>
      </c>
    </row>
    <row r="301" spans="1:45" x14ac:dyDescent="0.25">
      <c r="A301" s="2">
        <v>300</v>
      </c>
      <c r="B301" s="3" t="s">
        <v>57</v>
      </c>
      <c r="C301" s="3" t="s">
        <v>46</v>
      </c>
      <c r="D301" s="3" t="s">
        <v>47</v>
      </c>
      <c r="E301" s="3" t="s">
        <v>48</v>
      </c>
      <c r="F301" s="3">
        <v>0.59</v>
      </c>
      <c r="G301" s="3">
        <v>0.64</v>
      </c>
      <c r="H301" s="3">
        <v>5.6577096190044099E-2</v>
      </c>
      <c r="I301" s="3">
        <v>7.4950958978600477</v>
      </c>
      <c r="J301" s="3">
        <v>1.0229763637866029</v>
      </c>
      <c r="K301" s="3">
        <v>0.42405076156683286</v>
      </c>
      <c r="L301" s="3">
        <v>5.787703213409618E-2</v>
      </c>
      <c r="M301" s="2">
        <v>1450</v>
      </c>
      <c r="N301" s="3" t="s">
        <v>59</v>
      </c>
      <c r="O301" s="3" t="s">
        <v>50</v>
      </c>
      <c r="P301" s="3" t="s">
        <v>51</v>
      </c>
      <c r="Q301" s="3">
        <v>175.87183860499999</v>
      </c>
      <c r="R301" s="3" t="s">
        <v>52</v>
      </c>
      <c r="S301" s="3" t="s">
        <v>51</v>
      </c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8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>
        <v>109.17429814895345</v>
      </c>
      <c r="AS301" s="3">
        <v>228.95938507742272</v>
      </c>
    </row>
    <row r="302" spans="1:45" x14ac:dyDescent="0.25">
      <c r="A302" s="2">
        <v>301</v>
      </c>
      <c r="B302" s="3" t="s">
        <v>57</v>
      </c>
      <c r="C302" s="3" t="s">
        <v>46</v>
      </c>
      <c r="D302" s="3" t="s">
        <v>47</v>
      </c>
      <c r="E302" s="3" t="s">
        <v>48</v>
      </c>
      <c r="F302" s="3">
        <v>0.59</v>
      </c>
      <c r="G302" s="3">
        <v>0.64</v>
      </c>
      <c r="H302" s="3">
        <v>0.56118635768499003</v>
      </c>
      <c r="I302" s="3">
        <v>7.4950958978600477</v>
      </c>
      <c r="J302" s="3">
        <v>1.0229763637866029</v>
      </c>
      <c r="K302" s="3">
        <v>4.2061455674197905</v>
      </c>
      <c r="L302" s="3">
        <v>0.57408037959123903</v>
      </c>
      <c r="M302" s="2">
        <v>1750</v>
      </c>
      <c r="N302" s="3" t="s">
        <v>58</v>
      </c>
      <c r="O302" s="3" t="s">
        <v>50</v>
      </c>
      <c r="P302" s="3" t="s">
        <v>51</v>
      </c>
      <c r="Q302" s="3">
        <v>175.87183860499999</v>
      </c>
      <c r="R302" s="3" t="s">
        <v>52</v>
      </c>
      <c r="S302" s="3" t="s">
        <v>51</v>
      </c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8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>
        <v>190.85754735802962</v>
      </c>
      <c r="AS302" s="3">
        <v>2271.0406157607677</v>
      </c>
    </row>
    <row r="303" spans="1:45" x14ac:dyDescent="0.25">
      <c r="A303" s="2">
        <v>302</v>
      </c>
      <c r="B303" s="3" t="s">
        <v>57</v>
      </c>
      <c r="C303" s="3" t="s">
        <v>46</v>
      </c>
      <c r="D303" s="3" t="s">
        <v>47</v>
      </c>
      <c r="E303" s="3" t="s">
        <v>48</v>
      </c>
      <c r="F303" s="3">
        <v>0.59</v>
      </c>
      <c r="G303" s="3">
        <v>0.64</v>
      </c>
      <c r="H303" s="3">
        <v>7.9914902503009699E-2</v>
      </c>
      <c r="I303" s="3">
        <v>9.2915667043999477</v>
      </c>
      <c r="J303" s="3">
        <v>1.6081648037172418</v>
      </c>
      <c r="K303" s="3">
        <v>0.74253464728233298</v>
      </c>
      <c r="L303" s="3">
        <v>0.12851633349783512</v>
      </c>
      <c r="M303" s="2">
        <v>1300</v>
      </c>
      <c r="N303" s="3" t="s">
        <v>56</v>
      </c>
      <c r="O303" s="3" t="s">
        <v>50</v>
      </c>
      <c r="P303" s="3" t="s">
        <v>51</v>
      </c>
      <c r="Q303" s="3">
        <v>175.87183860499999</v>
      </c>
      <c r="R303" s="3" t="s">
        <v>52</v>
      </c>
      <c r="S303" s="3" t="s">
        <v>51</v>
      </c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8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>
        <v>72.400737154746253</v>
      </c>
      <c r="AS303" s="3">
        <v>323.40413643977456</v>
      </c>
    </row>
    <row r="304" spans="1:45" x14ac:dyDescent="0.25">
      <c r="A304" s="2">
        <v>303</v>
      </c>
      <c r="B304" s="3" t="s">
        <v>57</v>
      </c>
      <c r="C304" s="3" t="s">
        <v>46</v>
      </c>
      <c r="D304" s="3" t="s">
        <v>47</v>
      </c>
      <c r="E304" s="3" t="s">
        <v>48</v>
      </c>
      <c r="F304" s="3">
        <v>0.59</v>
      </c>
      <c r="G304" s="3">
        <v>0.64</v>
      </c>
      <c r="H304" s="3">
        <v>0.117009781995489</v>
      </c>
      <c r="I304" s="3">
        <v>9.2915667043999477</v>
      </c>
      <c r="J304" s="3">
        <v>1.6081648037172418</v>
      </c>
      <c r="K304" s="3">
        <v>1.0872041944783821</v>
      </c>
      <c r="L304" s="3">
        <v>0.18817101309577283</v>
      </c>
      <c r="M304" s="2">
        <v>1300</v>
      </c>
      <c r="N304" s="3" t="s">
        <v>56</v>
      </c>
      <c r="O304" s="3" t="s">
        <v>50</v>
      </c>
      <c r="P304" s="3" t="s">
        <v>51</v>
      </c>
      <c r="Q304" s="3">
        <v>175.87183860499999</v>
      </c>
      <c r="R304" s="3" t="s">
        <v>52</v>
      </c>
      <c r="S304" s="3" t="s">
        <v>51</v>
      </c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8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>
        <v>92.12671839446871</v>
      </c>
      <c r="AS304" s="3">
        <v>473.5217877520704</v>
      </c>
    </row>
    <row r="305" spans="1:45" x14ac:dyDescent="0.25">
      <c r="A305" s="2">
        <v>304</v>
      </c>
      <c r="B305" s="3" t="s">
        <v>57</v>
      </c>
      <c r="C305" s="3" t="s">
        <v>46</v>
      </c>
      <c r="D305" s="3" t="s">
        <v>47</v>
      </c>
      <c r="E305" s="3" t="s">
        <v>48</v>
      </c>
      <c r="F305" s="3">
        <v>0.59</v>
      </c>
      <c r="G305" s="3">
        <v>0.64</v>
      </c>
      <c r="H305" s="3">
        <v>0.61776345371394004</v>
      </c>
      <c r="I305" s="3">
        <v>10.788827957176611</v>
      </c>
      <c r="J305" s="3">
        <v>2.0787869299552422</v>
      </c>
      <c r="K305" s="3">
        <v>6.664943620350936</v>
      </c>
      <c r="L305" s="3">
        <v>1.2841985933845488</v>
      </c>
      <c r="M305" s="2">
        <v>1300</v>
      </c>
      <c r="N305" s="3" t="s">
        <v>56</v>
      </c>
      <c r="O305" s="3" t="s">
        <v>50</v>
      </c>
      <c r="P305" s="3" t="s">
        <v>51</v>
      </c>
      <c r="Q305" s="3">
        <v>175.87183860499999</v>
      </c>
      <c r="R305" s="3" t="s">
        <v>52</v>
      </c>
      <c r="S305" s="3" t="s">
        <v>51</v>
      </c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8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>
        <v>200.00000000745058</v>
      </c>
      <c r="AS305" s="3">
        <v>2500.0000001862645</v>
      </c>
    </row>
    <row r="306" spans="1:45" x14ac:dyDescent="0.25">
      <c r="A306" s="2">
        <v>305</v>
      </c>
      <c r="B306" s="3" t="s">
        <v>57</v>
      </c>
      <c r="C306" s="3" t="s">
        <v>46</v>
      </c>
      <c r="D306" s="3" t="s">
        <v>47</v>
      </c>
      <c r="E306" s="3" t="s">
        <v>48</v>
      </c>
      <c r="F306" s="3">
        <v>0.59</v>
      </c>
      <c r="G306" s="3">
        <v>0.64</v>
      </c>
      <c r="H306" s="3">
        <v>8.6687420984295199E-3</v>
      </c>
      <c r="I306" s="3">
        <v>9.2289276639386646</v>
      </c>
      <c r="J306" s="3">
        <v>1.3573238322038734</v>
      </c>
      <c r="K306" s="3">
        <v>8.00031937637459E-2</v>
      </c>
      <c r="L306" s="3">
        <v>1.1766290245427403E-2</v>
      </c>
      <c r="M306" s="2">
        <v>1200</v>
      </c>
      <c r="N306" s="3" t="s">
        <v>54</v>
      </c>
      <c r="O306" s="3" t="s">
        <v>50</v>
      </c>
      <c r="P306" s="3" t="s">
        <v>51</v>
      </c>
      <c r="Q306" s="3">
        <v>175.87183860499999</v>
      </c>
      <c r="R306" s="3" t="s">
        <v>52</v>
      </c>
      <c r="S306" s="3" t="s">
        <v>51</v>
      </c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8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>
        <v>23.838526096721754</v>
      </c>
      <c r="AS306" s="3">
        <v>35.081154635158761</v>
      </c>
    </row>
    <row r="307" spans="1:45" x14ac:dyDescent="0.25">
      <c r="A307" s="2">
        <v>306</v>
      </c>
      <c r="B307" s="3" t="s">
        <v>57</v>
      </c>
      <c r="C307" s="3" t="s">
        <v>46</v>
      </c>
      <c r="D307" s="3" t="s">
        <v>47</v>
      </c>
      <c r="E307" s="3" t="s">
        <v>48</v>
      </c>
      <c r="F307" s="3">
        <v>0.59</v>
      </c>
      <c r="G307" s="3">
        <v>0.64</v>
      </c>
      <c r="H307" s="3">
        <v>6.2320881663537303E-2</v>
      </c>
      <c r="I307" s="3">
        <v>9.2289276639386646</v>
      </c>
      <c r="J307" s="3">
        <v>1.3573238322038734</v>
      </c>
      <c r="K307" s="3">
        <v>0.57515490882566733</v>
      </c>
      <c r="L307" s="3">
        <v>8.4589617925876562E-2</v>
      </c>
      <c r="M307" s="2">
        <v>1210</v>
      </c>
      <c r="N307" s="3" t="s">
        <v>55</v>
      </c>
      <c r="O307" s="3" t="s">
        <v>50</v>
      </c>
      <c r="P307" s="3" t="s">
        <v>51</v>
      </c>
      <c r="Q307" s="3">
        <v>175.87183860499999</v>
      </c>
      <c r="R307" s="3" t="s">
        <v>52</v>
      </c>
      <c r="S307" s="3" t="s">
        <v>51</v>
      </c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8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>
        <v>97.249489457605819</v>
      </c>
      <c r="AS307" s="3">
        <v>252.20366020971628</v>
      </c>
    </row>
    <row r="308" spans="1:45" x14ac:dyDescent="0.25">
      <c r="A308" s="2">
        <v>307</v>
      </c>
      <c r="B308" s="3" t="s">
        <v>57</v>
      </c>
      <c r="C308" s="3" t="s">
        <v>46</v>
      </c>
      <c r="D308" s="3" t="s">
        <v>47</v>
      </c>
      <c r="E308" s="3" t="s">
        <v>48</v>
      </c>
      <c r="F308" s="3">
        <v>0.59</v>
      </c>
      <c r="G308" s="3">
        <v>0.64</v>
      </c>
      <c r="H308" s="3">
        <v>1.0748762915711401E-3</v>
      </c>
      <c r="I308" s="3">
        <v>9.2289276639386646</v>
      </c>
      <c r="J308" s="3">
        <v>1.3573238322038734</v>
      </c>
      <c r="K308" s="3">
        <v>9.9199555425926959E-3</v>
      </c>
      <c r="L308" s="3">
        <v>1.4589552072204279E-3</v>
      </c>
      <c r="M308" s="2">
        <v>1210</v>
      </c>
      <c r="N308" s="3" t="s">
        <v>55</v>
      </c>
      <c r="O308" s="3" t="s">
        <v>50</v>
      </c>
      <c r="P308" s="3" t="s">
        <v>51</v>
      </c>
      <c r="Q308" s="3">
        <v>175.87183860499999</v>
      </c>
      <c r="R308" s="3" t="s">
        <v>52</v>
      </c>
      <c r="S308" s="3" t="s">
        <v>51</v>
      </c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8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>
        <v>14.217721307923753</v>
      </c>
      <c r="AS308" s="3">
        <v>4.3498700238301797</v>
      </c>
    </row>
    <row r="309" spans="1:45" x14ac:dyDescent="0.25">
      <c r="A309" s="2">
        <v>308</v>
      </c>
      <c r="B309" s="3" t="s">
        <v>57</v>
      </c>
      <c r="C309" s="3" t="s">
        <v>46</v>
      </c>
      <c r="D309" s="3" t="s">
        <v>47</v>
      </c>
      <c r="E309" s="3" t="s">
        <v>48</v>
      </c>
      <c r="F309" s="3">
        <v>0.59</v>
      </c>
      <c r="G309" s="3">
        <v>0.64</v>
      </c>
      <c r="H309" s="3">
        <v>1.0397169913809699E-3</v>
      </c>
      <c r="I309" s="3">
        <v>8.9846101347280598</v>
      </c>
      <c r="J309" s="3">
        <v>1.1926649910545604</v>
      </c>
      <c r="K309" s="3">
        <v>9.3414518180104291E-3</v>
      </c>
      <c r="L309" s="3">
        <v>1.2400340562246589E-3</v>
      </c>
      <c r="M309" s="2">
        <v>1400</v>
      </c>
      <c r="N309" s="3" t="s">
        <v>60</v>
      </c>
      <c r="O309" s="3" t="s">
        <v>50</v>
      </c>
      <c r="P309" s="3" t="s">
        <v>51</v>
      </c>
      <c r="Q309" s="3">
        <v>175.87183860499999</v>
      </c>
      <c r="R309" s="3" t="s">
        <v>52</v>
      </c>
      <c r="S309" s="3" t="s">
        <v>51</v>
      </c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8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>
        <v>48.26889907221274</v>
      </c>
      <c r="AS309" s="3">
        <v>4.2075853840485022</v>
      </c>
    </row>
    <row r="310" spans="1:45" x14ac:dyDescent="0.25">
      <c r="A310" s="2">
        <v>309</v>
      </c>
      <c r="B310" s="3" t="s">
        <v>45</v>
      </c>
      <c r="C310" s="3" t="s">
        <v>46</v>
      </c>
      <c r="D310" s="3" t="s">
        <v>47</v>
      </c>
      <c r="E310" s="3" t="s">
        <v>48</v>
      </c>
      <c r="F310" s="3">
        <v>0.59</v>
      </c>
      <c r="G310" s="3">
        <v>0.64</v>
      </c>
      <c r="H310" s="3">
        <v>0.18029455701097</v>
      </c>
      <c r="I310" s="3">
        <v>8.9846101347280598</v>
      </c>
      <c r="J310" s="3">
        <v>1.1926649910545604</v>
      </c>
      <c r="K310" s="3">
        <v>1.619876304157067</v>
      </c>
      <c r="L310" s="3">
        <v>0.21503100622467444</v>
      </c>
      <c r="M310" s="2">
        <v>4200</v>
      </c>
      <c r="N310" s="3" t="s">
        <v>63</v>
      </c>
      <c r="O310" s="3" t="s">
        <v>50</v>
      </c>
      <c r="P310" s="3" t="s">
        <v>51</v>
      </c>
      <c r="Q310" s="3">
        <v>175.87183860499999</v>
      </c>
      <c r="R310" s="3" t="s">
        <v>52</v>
      </c>
      <c r="S310" s="3" t="s">
        <v>51</v>
      </c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8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>
        <v>114.44316756403977</v>
      </c>
      <c r="AS310" s="3">
        <v>729.62618596360755</v>
      </c>
    </row>
    <row r="311" spans="1:45" x14ac:dyDescent="0.25">
      <c r="A311" s="2">
        <v>310</v>
      </c>
      <c r="B311" s="3" t="s">
        <v>57</v>
      </c>
      <c r="C311" s="3" t="s">
        <v>46</v>
      </c>
      <c r="D311" s="3" t="s">
        <v>47</v>
      </c>
      <c r="E311" s="3" t="s">
        <v>48</v>
      </c>
      <c r="F311" s="3">
        <v>0.59</v>
      </c>
      <c r="G311" s="3">
        <v>0.64</v>
      </c>
      <c r="H311" s="3">
        <v>0.21390972423472801</v>
      </c>
      <c r="I311" s="3">
        <v>8.9846101347280598</v>
      </c>
      <c r="J311" s="3">
        <v>1.1926649910545604</v>
      </c>
      <c r="K311" s="3">
        <v>1.9218954762762217</v>
      </c>
      <c r="L311" s="3">
        <v>0.25512263934089535</v>
      </c>
      <c r="M311" s="2">
        <v>1410</v>
      </c>
      <c r="N311" s="3" t="s">
        <v>61</v>
      </c>
      <c r="O311" s="3" t="s">
        <v>50</v>
      </c>
      <c r="P311" s="3" t="s">
        <v>51</v>
      </c>
      <c r="Q311" s="3">
        <v>175.87183860499999</v>
      </c>
      <c r="R311" s="3" t="s">
        <v>52</v>
      </c>
      <c r="S311" s="3" t="s">
        <v>51</v>
      </c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8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>
        <v>118.20205412146223</v>
      </c>
      <c r="AS311" s="3">
        <v>865.66194133312229</v>
      </c>
    </row>
    <row r="312" spans="1:45" x14ac:dyDescent="0.25">
      <c r="A312" s="2">
        <v>311</v>
      </c>
      <c r="B312" s="3" t="s">
        <v>57</v>
      </c>
      <c r="C312" s="3" t="s">
        <v>46</v>
      </c>
      <c r="D312" s="3" t="s">
        <v>47</v>
      </c>
      <c r="E312" s="3" t="s">
        <v>48</v>
      </c>
      <c r="F312" s="3">
        <v>0.59</v>
      </c>
      <c r="G312" s="3">
        <v>0.64</v>
      </c>
      <c r="H312" s="3">
        <v>0.22490585925395501</v>
      </c>
      <c r="I312" s="3">
        <v>11.615912471890081</v>
      </c>
      <c r="J312" s="3">
        <v>1.5335921660948182</v>
      </c>
      <c r="K312" s="3">
        <v>2.6124867755091712</v>
      </c>
      <c r="L312" s="3">
        <v>0.34491386386068917</v>
      </c>
      <c r="M312" s="2">
        <v>1410</v>
      </c>
      <c r="N312" s="3" t="s">
        <v>61</v>
      </c>
      <c r="O312" s="3" t="s">
        <v>50</v>
      </c>
      <c r="P312" s="3" t="s">
        <v>51</v>
      </c>
      <c r="Q312" s="3">
        <v>175.87183860499999</v>
      </c>
      <c r="R312" s="3" t="s">
        <v>52</v>
      </c>
      <c r="S312" s="3" t="s">
        <v>51</v>
      </c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8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>
        <v>136.40802787599733</v>
      </c>
      <c r="AS312" s="3">
        <v>910.16172095725869</v>
      </c>
    </row>
    <row r="313" spans="1:45" x14ac:dyDescent="0.25">
      <c r="A313" s="2">
        <v>312</v>
      </c>
      <c r="B313" s="3" t="s">
        <v>57</v>
      </c>
      <c r="C313" s="3" t="s">
        <v>46</v>
      </c>
      <c r="D313" s="3" t="s">
        <v>47</v>
      </c>
      <c r="E313" s="3" t="s">
        <v>48</v>
      </c>
      <c r="F313" s="3">
        <v>0.59</v>
      </c>
      <c r="G313" s="3">
        <v>0.64</v>
      </c>
      <c r="H313" s="3">
        <v>0.39285759450601199</v>
      </c>
      <c r="I313" s="3">
        <v>11.615912471890081</v>
      </c>
      <c r="J313" s="3">
        <v>1.5335921660948182</v>
      </c>
      <c r="K313" s="3">
        <v>4.5633994316991204</v>
      </c>
      <c r="L313" s="3">
        <v>0.60248332932527471</v>
      </c>
      <c r="M313" s="2">
        <v>1430</v>
      </c>
      <c r="N313" s="3" t="s">
        <v>62</v>
      </c>
      <c r="O313" s="3" t="s">
        <v>50</v>
      </c>
      <c r="P313" s="3" t="s">
        <v>51</v>
      </c>
      <c r="Q313" s="3">
        <v>175.87183860499999</v>
      </c>
      <c r="R313" s="3" t="s">
        <v>52</v>
      </c>
      <c r="S313" s="3" t="s">
        <v>51</v>
      </c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8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>
        <v>163.59509021026662</v>
      </c>
      <c r="AS313" s="3">
        <v>1589.8382794152703</v>
      </c>
    </row>
    <row r="314" spans="1:45" x14ac:dyDescent="0.25">
      <c r="A314" s="2">
        <v>313</v>
      </c>
      <c r="B314" s="3" t="s">
        <v>57</v>
      </c>
      <c r="C314" s="3" t="s">
        <v>46</v>
      </c>
      <c r="D314" s="3" t="s">
        <v>47</v>
      </c>
      <c r="E314" s="3" t="s">
        <v>48</v>
      </c>
      <c r="F314" s="3">
        <v>0.59</v>
      </c>
      <c r="G314" s="3">
        <v>0.64</v>
      </c>
      <c r="H314" s="3">
        <v>6.42877421888009E-2</v>
      </c>
      <c r="I314" s="3">
        <v>10.794972646430944</v>
      </c>
      <c r="J314" s="3">
        <v>2.0799086134073907</v>
      </c>
      <c r="K314" s="3">
        <v>0.69398441842891034</v>
      </c>
      <c r="L314" s="3">
        <v>0.1337126287150007</v>
      </c>
      <c r="M314" s="2">
        <v>1300</v>
      </c>
      <c r="N314" s="3" t="s">
        <v>56</v>
      </c>
      <c r="O314" s="3" t="s">
        <v>50</v>
      </c>
      <c r="P314" s="3" t="s">
        <v>51</v>
      </c>
      <c r="Q314" s="3">
        <v>175.87183860499999</v>
      </c>
      <c r="R314" s="3" t="s">
        <v>52</v>
      </c>
      <c r="S314" s="3" t="s">
        <v>51</v>
      </c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8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>
        <v>110.43559824297854</v>
      </c>
      <c r="AS314" s="3">
        <v>260.16326235834435</v>
      </c>
    </row>
    <row r="315" spans="1:45" x14ac:dyDescent="0.25">
      <c r="A315" s="2">
        <v>314</v>
      </c>
      <c r="B315" s="3" t="s">
        <v>57</v>
      </c>
      <c r="C315" s="3" t="s">
        <v>46</v>
      </c>
      <c r="D315" s="3" t="s">
        <v>47</v>
      </c>
      <c r="E315" s="3" t="s">
        <v>48</v>
      </c>
      <c r="F315" s="3">
        <v>0.59</v>
      </c>
      <c r="G315" s="3">
        <v>0.64</v>
      </c>
      <c r="H315" s="3">
        <v>0.61564412502425503</v>
      </c>
      <c r="I315" s="3">
        <v>10.806427154527489</v>
      </c>
      <c r="J315" s="3">
        <v>2.0820300371093414</v>
      </c>
      <c r="K315" s="3">
        <v>6.6529133901874262</v>
      </c>
      <c r="L315" s="3">
        <v>1.2817895604703977</v>
      </c>
      <c r="M315" s="2">
        <v>1300</v>
      </c>
      <c r="N315" s="3" t="s">
        <v>56</v>
      </c>
      <c r="O315" s="3" t="s">
        <v>50</v>
      </c>
      <c r="P315" s="3" t="s">
        <v>51</v>
      </c>
      <c r="Q315" s="3">
        <v>175.87183860499999</v>
      </c>
      <c r="R315" s="3" t="s">
        <v>52</v>
      </c>
      <c r="S315" s="3" t="s">
        <v>51</v>
      </c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8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>
        <v>199.24819497195026</v>
      </c>
      <c r="AS315" s="3">
        <v>2491.4233812672342</v>
      </c>
    </row>
    <row r="316" spans="1:45" x14ac:dyDescent="0.25">
      <c r="A316" s="2">
        <v>315</v>
      </c>
      <c r="B316" s="3" t="s">
        <v>57</v>
      </c>
      <c r="C316" s="3" t="s">
        <v>46</v>
      </c>
      <c r="D316" s="3" t="s">
        <v>47</v>
      </c>
      <c r="E316" s="3" t="s">
        <v>48</v>
      </c>
      <c r="F316" s="3">
        <v>0.59</v>
      </c>
      <c r="G316" s="3">
        <v>0.64</v>
      </c>
      <c r="H316" s="3">
        <v>8.1685609380933099E-4</v>
      </c>
      <c r="I316" s="3">
        <v>9.5981039986658629</v>
      </c>
      <c r="J316" s="3">
        <v>1.3949880616693908</v>
      </c>
      <c r="K316" s="3">
        <v>7.8402697403259173E-3</v>
      </c>
      <c r="L316" s="3">
        <v>1.1395044989659087E-3</v>
      </c>
      <c r="M316" s="2">
        <v>1400</v>
      </c>
      <c r="N316" s="3" t="s">
        <v>60</v>
      </c>
      <c r="O316" s="3" t="s">
        <v>50</v>
      </c>
      <c r="P316" s="3" t="s">
        <v>51</v>
      </c>
      <c r="Q316" s="3">
        <v>175.87183860499999</v>
      </c>
      <c r="R316" s="3" t="s">
        <v>52</v>
      </c>
      <c r="S316" s="3" t="s">
        <v>51</v>
      </c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8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>
        <v>102.03318776854917</v>
      </c>
      <c r="AS316" s="3">
        <v>3.305699329408867</v>
      </c>
    </row>
    <row r="317" spans="1:45" x14ac:dyDescent="0.25">
      <c r="A317" s="2">
        <v>316</v>
      </c>
      <c r="B317" s="3" t="s">
        <v>57</v>
      </c>
      <c r="C317" s="3" t="s">
        <v>46</v>
      </c>
      <c r="D317" s="3" t="s">
        <v>47</v>
      </c>
      <c r="E317" s="3" t="s">
        <v>48</v>
      </c>
      <c r="F317" s="3">
        <v>0.59</v>
      </c>
      <c r="G317" s="3">
        <v>0.64</v>
      </c>
      <c r="H317" s="3">
        <v>5.41348110059178E-6</v>
      </c>
      <c r="I317" s="3">
        <v>9.5981039986658629</v>
      </c>
      <c r="J317" s="3">
        <v>1.3949880616693908</v>
      </c>
      <c r="K317" s="3">
        <v>5.1959154598292042E-5</v>
      </c>
      <c r="L317" s="3">
        <v>7.5517415073984078E-6</v>
      </c>
      <c r="M317" s="2">
        <v>8140</v>
      </c>
      <c r="N317" s="3" t="s">
        <v>67</v>
      </c>
      <c r="O317" s="3" t="s">
        <v>50</v>
      </c>
      <c r="P317" s="3" t="s">
        <v>51</v>
      </c>
      <c r="Q317" s="3">
        <v>175.87183860499999</v>
      </c>
      <c r="R317" s="3" t="s">
        <v>52</v>
      </c>
      <c r="S317" s="3" t="s">
        <v>51</v>
      </c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8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>
        <v>1.0975460688565433</v>
      </c>
      <c r="AS317" s="3">
        <v>2.190758075947085E-2</v>
      </c>
    </row>
    <row r="318" spans="1:45" x14ac:dyDescent="0.25">
      <c r="A318" s="2">
        <v>317</v>
      </c>
      <c r="B318" s="3" t="s">
        <v>57</v>
      </c>
      <c r="C318" s="3" t="s">
        <v>46</v>
      </c>
      <c r="D318" s="3" t="s">
        <v>47</v>
      </c>
      <c r="E318" s="3" t="s">
        <v>48</v>
      </c>
      <c r="F318" s="3">
        <v>0.59</v>
      </c>
      <c r="G318" s="3">
        <v>0.64</v>
      </c>
      <c r="H318" s="3">
        <v>9.0980041515683396E-2</v>
      </c>
      <c r="I318" s="3">
        <v>9.5981039986658629</v>
      </c>
      <c r="J318" s="3">
        <v>1.3949880616693908</v>
      </c>
      <c r="K318" s="3">
        <v>0.87323590027046705</v>
      </c>
      <c r="L318" s="3">
        <v>0.12691607176456388</v>
      </c>
      <c r="M318" s="2">
        <v>1300</v>
      </c>
      <c r="N318" s="3" t="s">
        <v>56</v>
      </c>
      <c r="O318" s="3" t="s">
        <v>50</v>
      </c>
      <c r="P318" s="3" t="s">
        <v>51</v>
      </c>
      <c r="Q318" s="3">
        <v>175.87183860499999</v>
      </c>
      <c r="R318" s="3" t="s">
        <v>52</v>
      </c>
      <c r="S318" s="3" t="s">
        <v>51</v>
      </c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8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>
        <v>101.92417002885919</v>
      </c>
      <c r="AS318" s="3">
        <v>368.18316531796188</v>
      </c>
    </row>
    <row r="319" spans="1:45" x14ac:dyDescent="0.25">
      <c r="A319" s="2">
        <v>318</v>
      </c>
      <c r="B319" s="3" t="s">
        <v>57</v>
      </c>
      <c r="C319" s="3" t="s">
        <v>46</v>
      </c>
      <c r="D319" s="3" t="s">
        <v>47</v>
      </c>
      <c r="E319" s="3" t="s">
        <v>48</v>
      </c>
      <c r="F319" s="3">
        <v>0.59</v>
      </c>
      <c r="G319" s="3">
        <v>0.64</v>
      </c>
      <c r="H319" s="3">
        <v>2.8968687328142801E-2</v>
      </c>
      <c r="I319" s="3">
        <v>9.5981039986658629</v>
      </c>
      <c r="J319" s="3">
        <v>1.3949880616693908</v>
      </c>
      <c r="K319" s="3">
        <v>0.27804447368034851</v>
      </c>
      <c r="L319" s="3">
        <v>4.041097298499257E-2</v>
      </c>
      <c r="M319" s="2">
        <v>1300</v>
      </c>
      <c r="N319" s="3" t="s">
        <v>56</v>
      </c>
      <c r="O319" s="3" t="s">
        <v>50</v>
      </c>
      <c r="P319" s="3" t="s">
        <v>51</v>
      </c>
      <c r="Q319" s="3">
        <v>175.87183860499999</v>
      </c>
      <c r="R319" s="3" t="s">
        <v>52</v>
      </c>
      <c r="S319" s="3" t="s">
        <v>51</v>
      </c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8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>
        <v>45.087362552060455</v>
      </c>
      <c r="AS319" s="3">
        <v>117.23211836239237</v>
      </c>
    </row>
    <row r="320" spans="1:45" x14ac:dyDescent="0.25">
      <c r="A320" s="2">
        <v>319</v>
      </c>
      <c r="B320" s="3" t="s">
        <v>57</v>
      </c>
      <c r="C320" s="3" t="s">
        <v>46</v>
      </c>
      <c r="D320" s="3" t="s">
        <v>47</v>
      </c>
      <c r="E320" s="3" t="s">
        <v>48</v>
      </c>
      <c r="F320" s="3">
        <v>0.59</v>
      </c>
      <c r="G320" s="3">
        <v>0.64</v>
      </c>
      <c r="H320" s="3">
        <v>0.101421403591542</v>
      </c>
      <c r="I320" s="3">
        <v>9.5981039986658629</v>
      </c>
      <c r="J320" s="3">
        <v>1.3949880616693908</v>
      </c>
      <c r="K320" s="3">
        <v>0.97345317936228359</v>
      </c>
      <c r="L320" s="3">
        <v>0.14148164720795417</v>
      </c>
      <c r="M320" s="2">
        <v>1410</v>
      </c>
      <c r="N320" s="3" t="s">
        <v>61</v>
      </c>
      <c r="O320" s="3" t="s">
        <v>50</v>
      </c>
      <c r="P320" s="3" t="s">
        <v>51</v>
      </c>
      <c r="Q320" s="3">
        <v>175.87183860499999</v>
      </c>
      <c r="R320" s="3" t="s">
        <v>52</v>
      </c>
      <c r="S320" s="3" t="s">
        <v>51</v>
      </c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8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>
        <v>117.84096054056288</v>
      </c>
      <c r="AS320" s="3">
        <v>410.43785849325548</v>
      </c>
    </row>
    <row r="321" spans="1:45" x14ac:dyDescent="0.25">
      <c r="A321" s="2">
        <v>320</v>
      </c>
      <c r="B321" s="3" t="s">
        <v>57</v>
      </c>
      <c r="C321" s="3" t="s">
        <v>46</v>
      </c>
      <c r="D321" s="3" t="s">
        <v>47</v>
      </c>
      <c r="E321" s="3" t="s">
        <v>48</v>
      </c>
      <c r="F321" s="3">
        <v>0.59</v>
      </c>
      <c r="G321" s="3">
        <v>0.64</v>
      </c>
      <c r="H321" s="3">
        <v>0.133059225888258</v>
      </c>
      <c r="I321" s="3">
        <v>10.778572776201022</v>
      </c>
      <c r="J321" s="3">
        <v>2.0768427659572359</v>
      </c>
      <c r="K321" s="3">
        <v>1.4341885497815599</v>
      </c>
      <c r="L321" s="3">
        <v>0.27634309072989838</v>
      </c>
      <c r="M321" s="2">
        <v>1300</v>
      </c>
      <c r="N321" s="3" t="s">
        <v>56</v>
      </c>
      <c r="O321" s="3" t="s">
        <v>50</v>
      </c>
      <c r="P321" s="3" t="s">
        <v>51</v>
      </c>
      <c r="Q321" s="3">
        <v>175.87183860499999</v>
      </c>
      <c r="R321" s="3" t="s">
        <v>52</v>
      </c>
      <c r="S321" s="3" t="s">
        <v>51</v>
      </c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8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>
        <v>122.22699206441976</v>
      </c>
      <c r="AS321" s="3">
        <v>538.47158284546811</v>
      </c>
    </row>
    <row r="322" spans="1:45" x14ac:dyDescent="0.25">
      <c r="A322" s="2">
        <v>321</v>
      </c>
      <c r="B322" s="3" t="s">
        <v>57</v>
      </c>
      <c r="C322" s="3" t="s">
        <v>46</v>
      </c>
      <c r="D322" s="3" t="s">
        <v>47</v>
      </c>
      <c r="E322" s="3" t="s">
        <v>48</v>
      </c>
      <c r="F322" s="3">
        <v>0.59</v>
      </c>
      <c r="G322" s="3">
        <v>0.64</v>
      </c>
      <c r="H322" s="3">
        <v>0.22356827996030401</v>
      </c>
      <c r="I322" s="3">
        <v>10.038896624898785</v>
      </c>
      <c r="J322" s="3">
        <v>1.4179640223344421</v>
      </c>
      <c r="K322" s="3">
        <v>2.2443788511279226</v>
      </c>
      <c r="L322" s="3">
        <v>0.3170117775189053</v>
      </c>
      <c r="M322" s="2">
        <v>1200</v>
      </c>
      <c r="N322" s="3" t="s">
        <v>54</v>
      </c>
      <c r="O322" s="3" t="s">
        <v>50</v>
      </c>
      <c r="P322" s="3" t="s">
        <v>51</v>
      </c>
      <c r="Q322" s="3">
        <v>175.87183860499999</v>
      </c>
      <c r="R322" s="3" t="s">
        <v>52</v>
      </c>
      <c r="S322" s="3" t="s">
        <v>51</v>
      </c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8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>
        <v>164.0663468748059</v>
      </c>
      <c r="AS322" s="3">
        <v>904.74872960227617</v>
      </c>
    </row>
    <row r="323" spans="1:45" x14ac:dyDescent="0.25">
      <c r="A323" s="2">
        <v>322</v>
      </c>
      <c r="B323" s="3" t="s">
        <v>57</v>
      </c>
      <c r="C323" s="3" t="s">
        <v>46</v>
      </c>
      <c r="D323" s="3" t="s">
        <v>47</v>
      </c>
      <c r="E323" s="3" t="s">
        <v>48</v>
      </c>
      <c r="F323" s="3">
        <v>0.59</v>
      </c>
      <c r="G323" s="3">
        <v>0.64</v>
      </c>
      <c r="H323" s="3">
        <v>0.20209010970153901</v>
      </c>
      <c r="I323" s="3">
        <v>10.038896624898785</v>
      </c>
      <c r="J323" s="3">
        <v>1.4179640223344421</v>
      </c>
      <c r="K323" s="3">
        <v>2.0287617202082049</v>
      </c>
      <c r="L323" s="3">
        <v>0.28655650482640294</v>
      </c>
      <c r="M323" s="2">
        <v>1430</v>
      </c>
      <c r="N323" s="3" t="s">
        <v>62</v>
      </c>
      <c r="O323" s="3" t="s">
        <v>50</v>
      </c>
      <c r="P323" s="3" t="s">
        <v>51</v>
      </c>
      <c r="Q323" s="3">
        <v>175.87183860499999</v>
      </c>
      <c r="R323" s="3" t="s">
        <v>52</v>
      </c>
      <c r="S323" s="3" t="s">
        <v>51</v>
      </c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8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>
        <v>131.62496369996646</v>
      </c>
      <c r="AS323" s="3">
        <v>817.82965834919457</v>
      </c>
    </row>
    <row r="324" spans="1:45" x14ac:dyDescent="0.25">
      <c r="A324" s="2">
        <v>323</v>
      </c>
      <c r="B324" s="3" t="s">
        <v>57</v>
      </c>
      <c r="C324" s="3" t="s">
        <v>46</v>
      </c>
      <c r="D324" s="3" t="s">
        <v>47</v>
      </c>
      <c r="E324" s="3" t="s">
        <v>48</v>
      </c>
      <c r="F324" s="3">
        <v>0.59</v>
      </c>
      <c r="G324" s="3">
        <v>0.64</v>
      </c>
      <c r="H324" s="3">
        <v>4.14766929818218E-3</v>
      </c>
      <c r="I324" s="3">
        <v>10.038896624898785</v>
      </c>
      <c r="J324" s="3">
        <v>1.4179640223344421</v>
      </c>
      <c r="K324" s="3">
        <v>4.1638023318717396E-2</v>
      </c>
      <c r="L324" s="3">
        <v>5.8812458413634765E-3</v>
      </c>
      <c r="M324" s="2">
        <v>1430</v>
      </c>
      <c r="N324" s="3" t="s">
        <v>62</v>
      </c>
      <c r="O324" s="3" t="s">
        <v>50</v>
      </c>
      <c r="P324" s="3" t="s">
        <v>51</v>
      </c>
      <c r="Q324" s="3">
        <v>175.87183860499999</v>
      </c>
      <c r="R324" s="3" t="s">
        <v>52</v>
      </c>
      <c r="S324" s="3" t="s">
        <v>51</v>
      </c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8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>
        <v>36.947271163175436</v>
      </c>
      <c r="AS324" s="3">
        <v>16.785022137339862</v>
      </c>
    </row>
    <row r="325" spans="1:45" x14ac:dyDescent="0.25">
      <c r="A325" s="2">
        <v>324</v>
      </c>
      <c r="B325" s="3" t="s">
        <v>57</v>
      </c>
      <c r="C325" s="3" t="s">
        <v>46</v>
      </c>
      <c r="D325" s="3" t="s">
        <v>47</v>
      </c>
      <c r="E325" s="3" t="s">
        <v>48</v>
      </c>
      <c r="F325" s="3">
        <v>0.59</v>
      </c>
      <c r="G325" s="3">
        <v>0.64</v>
      </c>
      <c r="H325" s="3">
        <v>0.17798539536980401</v>
      </c>
      <c r="I325" s="3">
        <v>10.038896624898785</v>
      </c>
      <c r="J325" s="3">
        <v>1.4179640223344421</v>
      </c>
      <c r="K325" s="3">
        <v>1.7867769848592012</v>
      </c>
      <c r="L325" s="3">
        <v>0.25237688713535328</v>
      </c>
      <c r="M325" s="2">
        <v>1210</v>
      </c>
      <c r="N325" s="3" t="s">
        <v>55</v>
      </c>
      <c r="O325" s="3" t="s">
        <v>50</v>
      </c>
      <c r="P325" s="3" t="s">
        <v>51</v>
      </c>
      <c r="Q325" s="3">
        <v>175.87183860499999</v>
      </c>
      <c r="R325" s="3" t="s">
        <v>52</v>
      </c>
      <c r="S325" s="3" t="s">
        <v>51</v>
      </c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8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>
        <v>115.55647274948429</v>
      </c>
      <c r="AS325" s="3">
        <v>720.28134034569405</v>
      </c>
    </row>
    <row r="326" spans="1:45" x14ac:dyDescent="0.25">
      <c r="A326" s="2">
        <v>325</v>
      </c>
      <c r="B326" s="3" t="s">
        <v>57</v>
      </c>
      <c r="C326" s="3" t="s">
        <v>46</v>
      </c>
      <c r="D326" s="3" t="s">
        <v>47</v>
      </c>
      <c r="E326" s="3" t="s">
        <v>48</v>
      </c>
      <c r="F326" s="3">
        <v>0.59</v>
      </c>
      <c r="G326" s="3">
        <v>0.64</v>
      </c>
      <c r="H326" s="3">
        <v>9.9719994301383091E-3</v>
      </c>
      <c r="I326" s="3">
        <v>10.038896624898785</v>
      </c>
      <c r="J326" s="3">
        <v>1.4179640223344421</v>
      </c>
      <c r="K326" s="3">
        <v>0.10010787142270808</v>
      </c>
      <c r="L326" s="3">
        <v>1.4139936422675681E-2</v>
      </c>
      <c r="M326" s="2">
        <v>1210</v>
      </c>
      <c r="N326" s="3" t="s">
        <v>55</v>
      </c>
      <c r="O326" s="3" t="s">
        <v>50</v>
      </c>
      <c r="P326" s="3" t="s">
        <v>51</v>
      </c>
      <c r="Q326" s="3">
        <v>175.87183860499999</v>
      </c>
      <c r="R326" s="3" t="s">
        <v>52</v>
      </c>
      <c r="S326" s="3" t="s">
        <v>51</v>
      </c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8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>
        <v>34.433280270981989</v>
      </c>
      <c r="AS326" s="3">
        <v>40.355249938024372</v>
      </c>
    </row>
    <row r="327" spans="1:45" x14ac:dyDescent="0.25">
      <c r="A327" s="2">
        <v>326</v>
      </c>
      <c r="B327" s="3" t="s">
        <v>57</v>
      </c>
      <c r="C327" s="3" t="s">
        <v>46</v>
      </c>
      <c r="D327" s="3" t="s">
        <v>47</v>
      </c>
      <c r="E327" s="3" t="s">
        <v>48</v>
      </c>
      <c r="F327" s="3">
        <v>0.59</v>
      </c>
      <c r="G327" s="3">
        <v>0.64</v>
      </c>
      <c r="H327" s="3">
        <v>5.3882828036119997E-2</v>
      </c>
      <c r="I327" s="3">
        <v>11.794261199813183</v>
      </c>
      <c r="J327" s="3">
        <v>2.3949602215176293</v>
      </c>
      <c r="K327" s="3">
        <v>0.63550814804261602</v>
      </c>
      <c r="L327" s="3">
        <v>0.12904722976938227</v>
      </c>
      <c r="M327" s="2">
        <v>1300</v>
      </c>
      <c r="N327" s="3" t="s">
        <v>56</v>
      </c>
      <c r="O327" s="3" t="s">
        <v>50</v>
      </c>
      <c r="P327" s="3" t="s">
        <v>51</v>
      </c>
      <c r="Q327" s="3">
        <v>175.87183860499999</v>
      </c>
      <c r="R327" s="3" t="s">
        <v>52</v>
      </c>
      <c r="S327" s="3" t="s">
        <v>51</v>
      </c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8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>
        <v>108.74527308055127</v>
      </c>
      <c r="AS327" s="3">
        <v>218.05606869504692</v>
      </c>
    </row>
    <row r="328" spans="1:45" x14ac:dyDescent="0.25">
      <c r="A328" s="2">
        <v>327</v>
      </c>
      <c r="B328" s="3" t="s">
        <v>57</v>
      </c>
      <c r="C328" s="3" t="s">
        <v>46</v>
      </c>
      <c r="D328" s="3" t="s">
        <v>47</v>
      </c>
      <c r="E328" s="3" t="s">
        <v>48</v>
      </c>
      <c r="F328" s="3">
        <v>0.59</v>
      </c>
      <c r="G328" s="3">
        <v>0.64</v>
      </c>
      <c r="H328" s="3">
        <v>0.56388062560878005</v>
      </c>
      <c r="I328" s="3">
        <v>11.794261199813183</v>
      </c>
      <c r="J328" s="3">
        <v>2.3949602215176293</v>
      </c>
      <c r="K328" s="3">
        <v>6.6505553839440186</v>
      </c>
      <c r="L328" s="3">
        <v>1.3504716680175033</v>
      </c>
      <c r="M328" s="2">
        <v>1300</v>
      </c>
      <c r="N328" s="3" t="s">
        <v>56</v>
      </c>
      <c r="O328" s="3" t="s">
        <v>50</v>
      </c>
      <c r="P328" s="3" t="s">
        <v>51</v>
      </c>
      <c r="Q328" s="3">
        <v>175.87183860499999</v>
      </c>
      <c r="R328" s="3" t="s">
        <v>52</v>
      </c>
      <c r="S328" s="3" t="s">
        <v>51</v>
      </c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8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>
        <v>191.3007875689205</v>
      </c>
      <c r="AS328" s="3">
        <v>2281.9439312118211</v>
      </c>
    </row>
    <row r="329" spans="1:45" x14ac:dyDescent="0.25">
      <c r="A329" s="2">
        <v>328</v>
      </c>
      <c r="B329" s="3" t="s">
        <v>57</v>
      </c>
      <c r="C329" s="3" t="s">
        <v>46</v>
      </c>
      <c r="D329" s="3" t="s">
        <v>47</v>
      </c>
      <c r="E329" s="3" t="s">
        <v>48</v>
      </c>
      <c r="F329" s="3">
        <v>0.59</v>
      </c>
      <c r="G329" s="3">
        <v>0.64</v>
      </c>
      <c r="H329" s="3">
        <v>1.03858010348791E-3</v>
      </c>
      <c r="I329" s="3">
        <v>9.7205595704070333</v>
      </c>
      <c r="J329" s="3">
        <v>1.5341566463189251</v>
      </c>
      <c r="K329" s="3">
        <v>1.0095579764593731E-2</v>
      </c>
      <c r="L329" s="3">
        <v>1.5933445685005741E-3</v>
      </c>
      <c r="M329" s="2">
        <v>1400</v>
      </c>
      <c r="N329" s="3" t="s">
        <v>60</v>
      </c>
      <c r="O329" s="3" t="s">
        <v>50</v>
      </c>
      <c r="P329" s="3" t="s">
        <v>51</v>
      </c>
      <c r="Q329" s="3">
        <v>175.87183860499999</v>
      </c>
      <c r="R329" s="3" t="s">
        <v>52</v>
      </c>
      <c r="S329" s="3" t="s">
        <v>51</v>
      </c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8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>
        <v>39.315907738980869</v>
      </c>
      <c r="AS329" s="3">
        <v>4.2029845619769235</v>
      </c>
    </row>
    <row r="330" spans="1:45" x14ac:dyDescent="0.25">
      <c r="A330" s="2">
        <v>329</v>
      </c>
      <c r="B330" s="3" t="s">
        <v>57</v>
      </c>
      <c r="C330" s="3" t="s">
        <v>46</v>
      </c>
      <c r="D330" s="3" t="s">
        <v>47</v>
      </c>
      <c r="E330" s="3" t="s">
        <v>48</v>
      </c>
      <c r="F330" s="3">
        <v>0.59</v>
      </c>
      <c r="G330" s="3">
        <v>0.64</v>
      </c>
      <c r="H330" s="3">
        <v>0.240460149107039</v>
      </c>
      <c r="I330" s="3">
        <v>9.7205595704070333</v>
      </c>
      <c r="J330" s="3">
        <v>1.5341566463189251</v>
      </c>
      <c r="K330" s="3">
        <v>2.3374072037039304</v>
      </c>
      <c r="L330" s="3">
        <v>0.3689035359274036</v>
      </c>
      <c r="M330" s="2">
        <v>1300</v>
      </c>
      <c r="N330" s="3" t="s">
        <v>56</v>
      </c>
      <c r="O330" s="3" t="s">
        <v>50</v>
      </c>
      <c r="P330" s="3" t="s">
        <v>51</v>
      </c>
      <c r="Q330" s="3">
        <v>175.87183860499999</v>
      </c>
      <c r="R330" s="3" t="s">
        <v>52</v>
      </c>
      <c r="S330" s="3" t="s">
        <v>51</v>
      </c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8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>
        <v>139.34503712353873</v>
      </c>
      <c r="AS330" s="3">
        <v>973.10769874508298</v>
      </c>
    </row>
    <row r="331" spans="1:45" x14ac:dyDescent="0.25">
      <c r="A331" s="2">
        <v>330</v>
      </c>
      <c r="B331" s="3" t="s">
        <v>57</v>
      </c>
      <c r="C331" s="3" t="s">
        <v>46</v>
      </c>
      <c r="D331" s="3" t="s">
        <v>47</v>
      </c>
      <c r="E331" s="3" t="s">
        <v>48</v>
      </c>
      <c r="F331" s="3">
        <v>0.59</v>
      </c>
      <c r="G331" s="3">
        <v>0.64</v>
      </c>
      <c r="H331" s="3">
        <v>8.3216124155161102E-3</v>
      </c>
      <c r="I331" s="3">
        <v>9.7205595704070333</v>
      </c>
      <c r="J331" s="3">
        <v>1.5341566463189251</v>
      </c>
      <c r="K331" s="3">
        <v>8.0890729206863118E-2</v>
      </c>
      <c r="L331" s="3">
        <v>1.2766656995354125E-2</v>
      </c>
      <c r="M331" s="2">
        <v>1410</v>
      </c>
      <c r="N331" s="3" t="s">
        <v>61</v>
      </c>
      <c r="O331" s="3" t="s">
        <v>50</v>
      </c>
      <c r="P331" s="3" t="s">
        <v>51</v>
      </c>
      <c r="Q331" s="3">
        <v>175.87183860499999</v>
      </c>
      <c r="R331" s="3" t="s">
        <v>52</v>
      </c>
      <c r="S331" s="3" t="s">
        <v>51</v>
      </c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8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>
        <v>34.354569001229478</v>
      </c>
      <c r="AS331" s="3">
        <v>33.676370648454949</v>
      </c>
    </row>
    <row r="332" spans="1:45" x14ac:dyDescent="0.25">
      <c r="A332" s="2">
        <v>331</v>
      </c>
      <c r="B332" s="3" t="s">
        <v>57</v>
      </c>
      <c r="C332" s="3" t="s">
        <v>46</v>
      </c>
      <c r="D332" s="3" t="s">
        <v>47</v>
      </c>
      <c r="E332" s="3" t="s">
        <v>48</v>
      </c>
      <c r="F332" s="3">
        <v>0.59</v>
      </c>
      <c r="G332" s="3">
        <v>0.64</v>
      </c>
      <c r="H332" s="3">
        <v>0.209062974385581</v>
      </c>
      <c r="I332" s="3">
        <v>8.108953319518724</v>
      </c>
      <c r="J332" s="3">
        <v>1.1585722648100492</v>
      </c>
      <c r="K332" s="3">
        <v>1.6952819001324151</v>
      </c>
      <c r="L332" s="3">
        <v>0.24221456372182787</v>
      </c>
      <c r="M332" s="2">
        <v>1400</v>
      </c>
      <c r="N332" s="3" t="s">
        <v>60</v>
      </c>
      <c r="O332" s="3" t="s">
        <v>50</v>
      </c>
      <c r="P332" s="3" t="s">
        <v>51</v>
      </c>
      <c r="Q332" s="3">
        <v>175.87183860499999</v>
      </c>
      <c r="R332" s="3" t="s">
        <v>52</v>
      </c>
      <c r="S332" s="3" t="s">
        <v>51</v>
      </c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8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>
        <v>133.85149516862282</v>
      </c>
      <c r="AS332" s="3">
        <v>846.04784057833422</v>
      </c>
    </row>
    <row r="333" spans="1:45" x14ac:dyDescent="0.25">
      <c r="A333" s="2">
        <v>332</v>
      </c>
      <c r="B333" s="3" t="s">
        <v>57</v>
      </c>
      <c r="C333" s="3" t="s">
        <v>46</v>
      </c>
      <c r="D333" s="3" t="s">
        <v>47</v>
      </c>
      <c r="E333" s="3" t="s">
        <v>48</v>
      </c>
      <c r="F333" s="3">
        <v>0.59</v>
      </c>
      <c r="G333" s="3">
        <v>0.64</v>
      </c>
      <c r="H333" s="3">
        <v>0.354177497006126</v>
      </c>
      <c r="I333" s="3">
        <v>8.108953319518724</v>
      </c>
      <c r="J333" s="3">
        <v>1.1585722648100492</v>
      </c>
      <c r="K333" s="3">
        <v>2.8720087900466584</v>
      </c>
      <c r="L333" s="3">
        <v>0.4103402248511418</v>
      </c>
      <c r="M333" s="2">
        <v>1750</v>
      </c>
      <c r="N333" s="3" t="s">
        <v>58</v>
      </c>
      <c r="O333" s="3" t="s">
        <v>50</v>
      </c>
      <c r="P333" s="3" t="s">
        <v>51</v>
      </c>
      <c r="Q333" s="3">
        <v>175.87183860499999</v>
      </c>
      <c r="R333" s="3" t="s">
        <v>52</v>
      </c>
      <c r="S333" s="3" t="s">
        <v>51</v>
      </c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8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>
        <v>157.33702521519163</v>
      </c>
      <c r="AS333" s="3">
        <v>1433.3054784287997</v>
      </c>
    </row>
    <row r="334" spans="1:45" x14ac:dyDescent="0.25">
      <c r="A334" s="2">
        <v>333</v>
      </c>
      <c r="B334" s="3" t="s">
        <v>57</v>
      </c>
      <c r="C334" s="3" t="s">
        <v>46</v>
      </c>
      <c r="D334" s="3" t="s">
        <v>47</v>
      </c>
      <c r="E334" s="3" t="s">
        <v>48</v>
      </c>
      <c r="F334" s="3">
        <v>0.59</v>
      </c>
      <c r="G334" s="3">
        <v>0.64</v>
      </c>
      <c r="H334" s="3">
        <v>5.4522982207165602E-2</v>
      </c>
      <c r="I334" s="3">
        <v>8.108953319518724</v>
      </c>
      <c r="J334" s="3">
        <v>1.1585722648100492</v>
      </c>
      <c r="K334" s="3">
        <v>0.44212431755885584</v>
      </c>
      <c r="L334" s="3">
        <v>6.3168814979953858E-2</v>
      </c>
      <c r="M334" s="2">
        <v>1300</v>
      </c>
      <c r="N334" s="3" t="s">
        <v>56</v>
      </c>
      <c r="O334" s="3" t="s">
        <v>50</v>
      </c>
      <c r="P334" s="3" t="s">
        <v>51</v>
      </c>
      <c r="Q334" s="3">
        <v>175.87183860499999</v>
      </c>
      <c r="R334" s="3" t="s">
        <v>52</v>
      </c>
      <c r="S334" s="3" t="s">
        <v>51</v>
      </c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8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>
        <v>108.83064269851</v>
      </c>
      <c r="AS334" s="3">
        <v>220.64668071346904</v>
      </c>
    </row>
    <row r="335" spans="1:45" x14ac:dyDescent="0.25">
      <c r="A335" s="2">
        <v>334</v>
      </c>
      <c r="B335" s="3" t="s">
        <v>57</v>
      </c>
      <c r="C335" s="3" t="s">
        <v>46</v>
      </c>
      <c r="D335" s="3" t="s">
        <v>47</v>
      </c>
      <c r="E335" s="3" t="s">
        <v>48</v>
      </c>
      <c r="F335" s="3">
        <v>0.59</v>
      </c>
      <c r="G335" s="3">
        <v>0.64</v>
      </c>
      <c r="H335" s="3">
        <v>0.61776345380599396</v>
      </c>
      <c r="I335" s="3">
        <v>11.608074310682127</v>
      </c>
      <c r="J335" s="3">
        <v>1.532554332508963</v>
      </c>
      <c r="K335" s="3">
        <v>7.1710440782036233</v>
      </c>
      <c r="L335" s="3">
        <v>0.94675605759607662</v>
      </c>
      <c r="M335" s="2">
        <v>1450</v>
      </c>
      <c r="N335" s="3" t="s">
        <v>59</v>
      </c>
      <c r="O335" s="3" t="s">
        <v>50</v>
      </c>
      <c r="P335" s="3" t="s">
        <v>51</v>
      </c>
      <c r="Q335" s="3">
        <v>175.87183860499999</v>
      </c>
      <c r="R335" s="3" t="s">
        <v>52</v>
      </c>
      <c r="S335" s="3" t="s">
        <v>51</v>
      </c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8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>
        <v>200.00000002235174</v>
      </c>
      <c r="AS335" s="3">
        <v>2500.0000005587935</v>
      </c>
    </row>
    <row r="336" spans="1:45" x14ac:dyDescent="0.25">
      <c r="A336" s="2">
        <v>335</v>
      </c>
      <c r="B336" s="3" t="s">
        <v>57</v>
      </c>
      <c r="C336" s="3" t="s">
        <v>46</v>
      </c>
      <c r="D336" s="3" t="s">
        <v>47</v>
      </c>
      <c r="E336" s="3" t="s">
        <v>48</v>
      </c>
      <c r="F336" s="3">
        <v>0.59</v>
      </c>
      <c r="G336" s="3">
        <v>0.64</v>
      </c>
      <c r="H336" s="3">
        <v>6.4208927183410499E-3</v>
      </c>
      <c r="I336" s="3">
        <v>7.4204488561177451</v>
      </c>
      <c r="J336" s="3">
        <v>1.0131757605983425</v>
      </c>
      <c r="K336" s="3">
        <v>4.7645906027068606E-2</v>
      </c>
      <c r="L336" s="3">
        <v>6.505492863625552E-3</v>
      </c>
      <c r="M336" s="2">
        <v>1450</v>
      </c>
      <c r="N336" s="3" t="s">
        <v>59</v>
      </c>
      <c r="O336" s="3" t="s">
        <v>50</v>
      </c>
      <c r="P336" s="3" t="s">
        <v>51</v>
      </c>
      <c r="Q336" s="3">
        <v>175.87183860499999</v>
      </c>
      <c r="R336" s="3" t="s">
        <v>52</v>
      </c>
      <c r="S336" s="3" t="s">
        <v>51</v>
      </c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8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>
        <v>48.084402140349482</v>
      </c>
      <c r="AS336" s="3">
        <v>25.984430934759857</v>
      </c>
    </row>
    <row r="337" spans="1:45" x14ac:dyDescent="0.25">
      <c r="A337" s="2">
        <v>336</v>
      </c>
      <c r="B337" s="3" t="s">
        <v>57</v>
      </c>
      <c r="C337" s="3" t="s">
        <v>46</v>
      </c>
      <c r="D337" s="3" t="s">
        <v>47</v>
      </c>
      <c r="E337" s="3" t="s">
        <v>48</v>
      </c>
      <c r="F337" s="3">
        <v>0.59</v>
      </c>
      <c r="G337" s="3">
        <v>0.64</v>
      </c>
      <c r="H337" s="3">
        <v>0.18967316738072301</v>
      </c>
      <c r="I337" s="3">
        <v>7.4204488561177451</v>
      </c>
      <c r="J337" s="3">
        <v>1.0131757605983425</v>
      </c>
      <c r="K337" s="3">
        <v>1.4074600379265156</v>
      </c>
      <c r="L337" s="3">
        <v>0.19217225562606075</v>
      </c>
      <c r="M337" s="2">
        <v>1750</v>
      </c>
      <c r="N337" s="3" t="s">
        <v>58</v>
      </c>
      <c r="O337" s="3" t="s">
        <v>50</v>
      </c>
      <c r="P337" s="3" t="s">
        <v>51</v>
      </c>
      <c r="Q337" s="3">
        <v>175.87183860499999</v>
      </c>
      <c r="R337" s="3" t="s">
        <v>52</v>
      </c>
      <c r="S337" s="3" t="s">
        <v>51</v>
      </c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8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>
        <v>131.47403157437915</v>
      </c>
      <c r="AS337" s="3">
        <v>767.5800755716308</v>
      </c>
    </row>
    <row r="338" spans="1:45" x14ac:dyDescent="0.25">
      <c r="A338" s="2">
        <v>337</v>
      </c>
      <c r="B338" s="3" t="s">
        <v>57</v>
      </c>
      <c r="C338" s="3" t="s">
        <v>46</v>
      </c>
      <c r="D338" s="3" t="s">
        <v>47</v>
      </c>
      <c r="E338" s="3" t="s">
        <v>48</v>
      </c>
      <c r="F338" s="3">
        <v>0.59</v>
      </c>
      <c r="G338" s="3">
        <v>0.64</v>
      </c>
      <c r="H338" s="3">
        <v>0.114763055627823</v>
      </c>
      <c r="I338" s="3">
        <v>8.4578375471489142</v>
      </c>
      <c r="J338" s="3">
        <v>1.1916338024236675</v>
      </c>
      <c r="K338" s="3">
        <v>0.97064728091454089</v>
      </c>
      <c r="L338" s="3">
        <v>0.13675553635554161</v>
      </c>
      <c r="M338" s="2">
        <v>1410</v>
      </c>
      <c r="N338" s="3" t="s">
        <v>61</v>
      </c>
      <c r="O338" s="3" t="s">
        <v>50</v>
      </c>
      <c r="P338" s="3" t="s">
        <v>51</v>
      </c>
      <c r="Q338" s="3">
        <v>175.87183860499999</v>
      </c>
      <c r="R338" s="3" t="s">
        <v>52</v>
      </c>
      <c r="S338" s="3" t="s">
        <v>51</v>
      </c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8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>
        <v>113.55145359059051</v>
      </c>
      <c r="AS338" s="3">
        <v>464.42960872170318</v>
      </c>
    </row>
    <row r="339" spans="1:45" x14ac:dyDescent="0.25">
      <c r="A339" s="2">
        <v>338</v>
      </c>
      <c r="B339" s="3" t="s">
        <v>57</v>
      </c>
      <c r="C339" s="3" t="s">
        <v>46</v>
      </c>
      <c r="D339" s="3" t="s">
        <v>47</v>
      </c>
      <c r="E339" s="3" t="s">
        <v>48</v>
      </c>
      <c r="F339" s="3">
        <v>0.59</v>
      </c>
      <c r="G339" s="3">
        <v>0.64</v>
      </c>
      <c r="H339" s="3">
        <v>0.455765359448707</v>
      </c>
      <c r="I339" s="3">
        <v>8.4578375471489142</v>
      </c>
      <c r="J339" s="3">
        <v>1.1916338024236675</v>
      </c>
      <c r="K339" s="3">
        <v>3.8547893698350952</v>
      </c>
      <c r="L339" s="3">
        <v>0.54310540829285225</v>
      </c>
      <c r="M339" s="2">
        <v>1740</v>
      </c>
      <c r="N339" s="3" t="s">
        <v>64</v>
      </c>
      <c r="O339" s="3" t="s">
        <v>50</v>
      </c>
      <c r="P339" s="3" t="s">
        <v>51</v>
      </c>
      <c r="Q339" s="3">
        <v>175.87183860499999</v>
      </c>
      <c r="R339" s="3" t="s">
        <v>52</v>
      </c>
      <c r="S339" s="3" t="s">
        <v>51</v>
      </c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8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>
        <v>172.1982201336096</v>
      </c>
      <c r="AS339" s="3">
        <v>1844.4169719924453</v>
      </c>
    </row>
    <row r="340" spans="1:45" x14ac:dyDescent="0.25">
      <c r="A340" s="2">
        <v>339</v>
      </c>
      <c r="B340" s="3" t="s">
        <v>57</v>
      </c>
      <c r="C340" s="3" t="s">
        <v>46</v>
      </c>
      <c r="D340" s="3" t="s">
        <v>47</v>
      </c>
      <c r="E340" s="3" t="s">
        <v>48</v>
      </c>
      <c r="F340" s="3">
        <v>0.59</v>
      </c>
      <c r="G340" s="3">
        <v>0.64</v>
      </c>
      <c r="H340" s="3">
        <v>9.2869517716682292E-3</v>
      </c>
      <c r="I340" s="3">
        <v>8.4578375471489142</v>
      </c>
      <c r="J340" s="3">
        <v>1.1916338024236675</v>
      </c>
      <c r="K340" s="3">
        <v>7.8547529392976684E-2</v>
      </c>
      <c r="L340" s="3">
        <v>1.1066645652598227E-2</v>
      </c>
      <c r="M340" s="2">
        <v>1300</v>
      </c>
      <c r="N340" s="3" t="s">
        <v>56</v>
      </c>
      <c r="O340" s="3" t="s">
        <v>50</v>
      </c>
      <c r="P340" s="3" t="s">
        <v>51</v>
      </c>
      <c r="Q340" s="3">
        <v>175.87183860499999</v>
      </c>
      <c r="R340" s="3" t="s">
        <v>52</v>
      </c>
      <c r="S340" s="3" t="s">
        <v>51</v>
      </c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8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>
        <v>25.666934442443207</v>
      </c>
      <c r="AS340" s="3">
        <v>37.582960421694622</v>
      </c>
    </row>
    <row r="341" spans="1:45" x14ac:dyDescent="0.25">
      <c r="A341" s="2">
        <v>340</v>
      </c>
      <c r="B341" s="3" t="s">
        <v>57</v>
      </c>
      <c r="C341" s="3" t="s">
        <v>46</v>
      </c>
      <c r="D341" s="3" t="s">
        <v>47</v>
      </c>
      <c r="E341" s="3" t="s">
        <v>48</v>
      </c>
      <c r="F341" s="3">
        <v>0.59</v>
      </c>
      <c r="G341" s="3">
        <v>0.64</v>
      </c>
      <c r="H341" s="3">
        <v>3.7948086727661298E-2</v>
      </c>
      <c r="I341" s="3">
        <v>8.4578375471489142</v>
      </c>
      <c r="J341" s="3">
        <v>1.1916338024236675</v>
      </c>
      <c r="K341" s="3">
        <v>0.3209587527676771</v>
      </c>
      <c r="L341" s="3">
        <v>4.5220222881986141E-2</v>
      </c>
      <c r="M341" s="2">
        <v>1300</v>
      </c>
      <c r="N341" s="3" t="s">
        <v>56</v>
      </c>
      <c r="O341" s="3" t="s">
        <v>50</v>
      </c>
      <c r="P341" s="3" t="s">
        <v>51</v>
      </c>
      <c r="Q341" s="3">
        <v>175.87183860499999</v>
      </c>
      <c r="R341" s="3" t="s">
        <v>52</v>
      </c>
      <c r="S341" s="3" t="s">
        <v>51</v>
      </c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8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>
        <v>90.744344273141095</v>
      </c>
      <c r="AS341" s="3">
        <v>153.57045849162813</v>
      </c>
    </row>
    <row r="342" spans="1:45" x14ac:dyDescent="0.25">
      <c r="A342" s="2">
        <v>341</v>
      </c>
      <c r="B342" s="3" t="s">
        <v>57</v>
      </c>
      <c r="C342" s="3" t="s">
        <v>46</v>
      </c>
      <c r="D342" s="3" t="s">
        <v>47</v>
      </c>
      <c r="E342" s="3" t="s">
        <v>48</v>
      </c>
      <c r="F342" s="3">
        <v>0.59</v>
      </c>
      <c r="G342" s="3">
        <v>0.64</v>
      </c>
      <c r="H342" s="3">
        <v>0.15641834354717499</v>
      </c>
      <c r="I342" s="3">
        <v>11.878709980238446</v>
      </c>
      <c r="J342" s="3">
        <v>2.0781284775914268</v>
      </c>
      <c r="K342" s="3">
        <v>1.8580481385861933</v>
      </c>
      <c r="L342" s="3">
        <v>0.32505741414306355</v>
      </c>
      <c r="M342" s="2">
        <v>1300</v>
      </c>
      <c r="N342" s="3" t="s">
        <v>56</v>
      </c>
      <c r="O342" s="3" t="s">
        <v>50</v>
      </c>
      <c r="P342" s="3" t="s">
        <v>51</v>
      </c>
      <c r="Q342" s="3">
        <v>175.87183860499999</v>
      </c>
      <c r="R342" s="3" t="s">
        <v>52</v>
      </c>
      <c r="S342" s="3" t="s">
        <v>51</v>
      </c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8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>
        <v>127.93830425790665</v>
      </c>
      <c r="AS342" s="3">
        <v>633.00257816505518</v>
      </c>
    </row>
    <row r="343" spans="1:45" x14ac:dyDescent="0.25">
      <c r="A343" s="2">
        <v>342</v>
      </c>
      <c r="B343" s="3" t="s">
        <v>57</v>
      </c>
      <c r="C343" s="3" t="s">
        <v>46</v>
      </c>
      <c r="D343" s="3" t="s">
        <v>47</v>
      </c>
      <c r="E343" s="3" t="s">
        <v>48</v>
      </c>
      <c r="F343" s="3">
        <v>0.59</v>
      </c>
      <c r="G343" s="3">
        <v>0.64</v>
      </c>
      <c r="H343" s="3">
        <v>1.56225892754391E-2</v>
      </c>
      <c r="I343" s="3">
        <v>11.878709980238446</v>
      </c>
      <c r="J343" s="3">
        <v>2.0781284775914268</v>
      </c>
      <c r="K343" s="3">
        <v>0.18557620714332454</v>
      </c>
      <c r="L343" s="3">
        <v>3.2465747667004406E-2</v>
      </c>
      <c r="M343" s="2">
        <v>1400</v>
      </c>
      <c r="N343" s="3" t="s">
        <v>60</v>
      </c>
      <c r="O343" s="3" t="s">
        <v>50</v>
      </c>
      <c r="P343" s="3" t="s">
        <v>51</v>
      </c>
      <c r="Q343" s="3">
        <v>175.87183860499999</v>
      </c>
      <c r="R343" s="3" t="s">
        <v>52</v>
      </c>
      <c r="S343" s="3" t="s">
        <v>51</v>
      </c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8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>
        <v>41.834457862980173</v>
      </c>
      <c r="AS343" s="3">
        <v>63.222375743828138</v>
      </c>
    </row>
    <row r="344" spans="1:45" x14ac:dyDescent="0.25">
      <c r="A344" s="2">
        <v>343</v>
      </c>
      <c r="B344" s="3" t="s">
        <v>57</v>
      </c>
      <c r="C344" s="3" t="s">
        <v>46</v>
      </c>
      <c r="D344" s="3" t="s">
        <v>47</v>
      </c>
      <c r="E344" s="3" t="s">
        <v>48</v>
      </c>
      <c r="F344" s="3">
        <v>0.59</v>
      </c>
      <c r="G344" s="3">
        <v>0.64</v>
      </c>
      <c r="H344" s="3">
        <v>0.224968499177573</v>
      </c>
      <c r="I344" s="3">
        <v>11.878709980238446</v>
      </c>
      <c r="J344" s="3">
        <v>2.0781284775914268</v>
      </c>
      <c r="K344" s="3">
        <v>2.6723355564199012</v>
      </c>
      <c r="L344" s="3">
        <v>0.46751344470191791</v>
      </c>
      <c r="M344" s="2">
        <v>1450</v>
      </c>
      <c r="N344" s="3" t="s">
        <v>59</v>
      </c>
      <c r="O344" s="3" t="s">
        <v>50</v>
      </c>
      <c r="P344" s="3" t="s">
        <v>51</v>
      </c>
      <c r="Q344" s="3">
        <v>175.87183860499999</v>
      </c>
      <c r="R344" s="3" t="s">
        <v>52</v>
      </c>
      <c r="S344" s="3" t="s">
        <v>51</v>
      </c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8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>
        <v>171.77462441120286</v>
      </c>
      <c r="AS344" s="3">
        <v>910.41521573445004</v>
      </c>
    </row>
    <row r="345" spans="1:45" x14ac:dyDescent="0.25">
      <c r="A345" s="2">
        <v>344</v>
      </c>
      <c r="B345" s="3" t="s">
        <v>57</v>
      </c>
      <c r="C345" s="3" t="s">
        <v>46</v>
      </c>
      <c r="D345" s="3" t="s">
        <v>47</v>
      </c>
      <c r="E345" s="3" t="s">
        <v>48</v>
      </c>
      <c r="F345" s="3">
        <v>0.59</v>
      </c>
      <c r="G345" s="3">
        <v>0.64</v>
      </c>
      <c r="H345" s="3">
        <v>0.220754021644713</v>
      </c>
      <c r="I345" s="3">
        <v>11.878709980238446</v>
      </c>
      <c r="J345" s="3">
        <v>2.0781284775914268</v>
      </c>
      <c r="K345" s="3">
        <v>2.6222730000888261</v>
      </c>
      <c r="L345" s="3">
        <v>0.45875521892271232</v>
      </c>
      <c r="M345" s="2">
        <v>1300</v>
      </c>
      <c r="N345" s="3" t="s">
        <v>56</v>
      </c>
      <c r="O345" s="3" t="s">
        <v>50</v>
      </c>
      <c r="P345" s="3" t="s">
        <v>51</v>
      </c>
      <c r="Q345" s="3">
        <v>175.87183860499999</v>
      </c>
      <c r="R345" s="3" t="s">
        <v>52</v>
      </c>
      <c r="S345" s="3" t="s">
        <v>51</v>
      </c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8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>
        <v>120.86162385012175</v>
      </c>
      <c r="AS345" s="3">
        <v>893.35983026353449</v>
      </c>
    </row>
    <row r="346" spans="1:45" x14ac:dyDescent="0.25">
      <c r="A346" s="2">
        <v>345</v>
      </c>
      <c r="B346" s="3" t="s">
        <v>57</v>
      </c>
      <c r="C346" s="3" t="s">
        <v>46</v>
      </c>
      <c r="D346" s="3" t="s">
        <v>47</v>
      </c>
      <c r="E346" s="3" t="s">
        <v>48</v>
      </c>
      <c r="F346" s="3">
        <v>0.59</v>
      </c>
      <c r="G346" s="3">
        <v>0.64</v>
      </c>
      <c r="H346" s="3">
        <v>2.2898183818039201E-2</v>
      </c>
      <c r="I346" s="3">
        <v>10.77916918190301</v>
      </c>
      <c r="J346" s="3">
        <v>2.0755727976781264</v>
      </c>
      <c r="K346" s="3">
        <v>0.24682339733295836</v>
      </c>
      <c r="L346" s="3">
        <v>4.7526847448955627E-2</v>
      </c>
      <c r="M346" s="2">
        <v>1300</v>
      </c>
      <c r="N346" s="3" t="s">
        <v>56</v>
      </c>
      <c r="O346" s="3" t="s">
        <v>50</v>
      </c>
      <c r="P346" s="3" t="s">
        <v>51</v>
      </c>
      <c r="Q346" s="3">
        <v>175.87183860499999</v>
      </c>
      <c r="R346" s="3" t="s">
        <v>52</v>
      </c>
      <c r="S346" s="3" t="s">
        <v>51</v>
      </c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8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>
        <v>56.948631784279563</v>
      </c>
      <c r="AS346" s="3">
        <v>92.665662245327724</v>
      </c>
    </row>
    <row r="347" spans="1:45" x14ac:dyDescent="0.25">
      <c r="A347" s="2">
        <v>346</v>
      </c>
      <c r="B347" s="3" t="s">
        <v>57</v>
      </c>
      <c r="C347" s="3" t="s">
        <v>46</v>
      </c>
      <c r="D347" s="3" t="s">
        <v>47</v>
      </c>
      <c r="E347" s="3" t="s">
        <v>48</v>
      </c>
      <c r="F347" s="3">
        <v>0.59</v>
      </c>
      <c r="G347" s="3">
        <v>0.64</v>
      </c>
      <c r="H347" s="3">
        <v>5.8625365240705602E-4</v>
      </c>
      <c r="I347" s="3">
        <v>10.77916918190301</v>
      </c>
      <c r="J347" s="3">
        <v>2.0755727976781264</v>
      </c>
      <c r="K347" s="3">
        <v>6.319327302804217E-3</v>
      </c>
      <c r="L347" s="3">
        <v>1.2168121334755332E-3</v>
      </c>
      <c r="M347" s="2">
        <v>1400</v>
      </c>
      <c r="N347" s="3" t="s">
        <v>60</v>
      </c>
      <c r="O347" s="3" t="s">
        <v>50</v>
      </c>
      <c r="P347" s="3" t="s">
        <v>51</v>
      </c>
      <c r="Q347" s="3">
        <v>175.87183860499999</v>
      </c>
      <c r="R347" s="3" t="s">
        <v>52</v>
      </c>
      <c r="S347" s="3" t="s">
        <v>51</v>
      </c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8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>
        <v>13.452817823789697</v>
      </c>
      <c r="AS347" s="3">
        <v>2.3724843583989523</v>
      </c>
    </row>
    <row r="348" spans="1:45" x14ac:dyDescent="0.25">
      <c r="A348" s="2">
        <v>347</v>
      </c>
      <c r="B348" s="3" t="s">
        <v>57</v>
      </c>
      <c r="C348" s="3" t="s">
        <v>46</v>
      </c>
      <c r="D348" s="3" t="s">
        <v>47</v>
      </c>
      <c r="E348" s="3" t="s">
        <v>48</v>
      </c>
      <c r="F348" s="3">
        <v>0.59</v>
      </c>
      <c r="G348" s="3">
        <v>0.64</v>
      </c>
      <c r="H348" s="3">
        <v>0.27899774165109298</v>
      </c>
      <c r="I348" s="3">
        <v>10.77916918190301</v>
      </c>
      <c r="J348" s="3">
        <v>2.0755727976781264</v>
      </c>
      <c r="K348" s="3">
        <v>3.007363858625999</v>
      </c>
      <c r="L348" s="3">
        <v>0.5790801231846382</v>
      </c>
      <c r="M348" s="2">
        <v>1300</v>
      </c>
      <c r="N348" s="3" t="s">
        <v>56</v>
      </c>
      <c r="O348" s="3" t="s">
        <v>50</v>
      </c>
      <c r="P348" s="3" t="s">
        <v>51</v>
      </c>
      <c r="Q348" s="3">
        <v>175.87183860499999</v>
      </c>
      <c r="R348" s="3" t="s">
        <v>52</v>
      </c>
      <c r="S348" s="3" t="s">
        <v>51</v>
      </c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8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>
        <v>141.26166808721774</v>
      </c>
      <c r="AS348" s="3">
        <v>1129.0638026358222</v>
      </c>
    </row>
    <row r="349" spans="1:45" x14ac:dyDescent="0.25">
      <c r="A349" s="2">
        <v>348</v>
      </c>
      <c r="B349" s="3" t="s">
        <v>57</v>
      </c>
      <c r="C349" s="3" t="s">
        <v>46</v>
      </c>
      <c r="D349" s="3" t="s">
        <v>47</v>
      </c>
      <c r="E349" s="3" t="s">
        <v>48</v>
      </c>
      <c r="F349" s="3">
        <v>0.59</v>
      </c>
      <c r="G349" s="3">
        <v>0.64</v>
      </c>
      <c r="H349" s="3">
        <v>7.79259547411352E-2</v>
      </c>
      <c r="I349" s="3">
        <v>6.6641870572027431</v>
      </c>
      <c r="J349" s="3">
        <v>0.89734605010361701</v>
      </c>
      <c r="K349" s="3">
        <v>0.51931313900603993</v>
      </c>
      <c r="L349" s="3">
        <v>6.9926547687510901E-2</v>
      </c>
      <c r="M349" s="2">
        <v>1410</v>
      </c>
      <c r="N349" s="3" t="s">
        <v>61</v>
      </c>
      <c r="O349" s="3" t="s">
        <v>50</v>
      </c>
      <c r="P349" s="3" t="s">
        <v>51</v>
      </c>
      <c r="Q349" s="3">
        <v>175.87183860499999</v>
      </c>
      <c r="R349" s="3" t="s">
        <v>52</v>
      </c>
      <c r="S349" s="3" t="s">
        <v>51</v>
      </c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8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>
        <v>71.040591968333061</v>
      </c>
      <c r="AS349" s="3">
        <v>315.35515041581493</v>
      </c>
    </row>
    <row r="350" spans="1:45" x14ac:dyDescent="0.25">
      <c r="A350" s="2">
        <v>349</v>
      </c>
      <c r="B350" s="3" t="s">
        <v>57</v>
      </c>
      <c r="C350" s="3" t="s">
        <v>46</v>
      </c>
      <c r="D350" s="3" t="s">
        <v>47</v>
      </c>
      <c r="E350" s="3" t="s">
        <v>48</v>
      </c>
      <c r="F350" s="3">
        <v>0.59</v>
      </c>
      <c r="G350" s="3">
        <v>0.64</v>
      </c>
      <c r="H350" s="3">
        <v>0.14412227106792799</v>
      </c>
      <c r="I350" s="3">
        <v>6.6641870572027431</v>
      </c>
      <c r="J350" s="3">
        <v>0.89734605010361701</v>
      </c>
      <c r="K350" s="3">
        <v>0.96045777350555106</v>
      </c>
      <c r="L350" s="3">
        <v>0.12932755067476798</v>
      </c>
      <c r="M350" s="2">
        <v>1430</v>
      </c>
      <c r="N350" s="3" t="s">
        <v>62</v>
      </c>
      <c r="O350" s="3" t="s">
        <v>50</v>
      </c>
      <c r="P350" s="3" t="s">
        <v>51</v>
      </c>
      <c r="Q350" s="3">
        <v>175.87183860499999</v>
      </c>
      <c r="R350" s="3" t="s">
        <v>52</v>
      </c>
      <c r="S350" s="3" t="s">
        <v>51</v>
      </c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8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>
        <v>100.51659314266681</v>
      </c>
      <c r="AS350" s="3">
        <v>583.24213828211748</v>
      </c>
    </row>
    <row r="351" spans="1:45" x14ac:dyDescent="0.25">
      <c r="A351" s="2">
        <v>350</v>
      </c>
      <c r="B351" s="3" t="s">
        <v>57</v>
      </c>
      <c r="C351" s="3" t="s">
        <v>46</v>
      </c>
      <c r="D351" s="3" t="s">
        <v>47</v>
      </c>
      <c r="E351" s="3" t="s">
        <v>48</v>
      </c>
      <c r="F351" s="3">
        <v>0.59</v>
      </c>
      <c r="G351" s="3">
        <v>0.64</v>
      </c>
      <c r="H351" s="3">
        <v>8.2174776852433795E-2</v>
      </c>
      <c r="I351" s="3">
        <v>10.797052918359077</v>
      </c>
      <c r="J351" s="3">
        <v>2.0803219523404497</v>
      </c>
      <c r="K351" s="3">
        <v>0.88724541423007619</v>
      </c>
      <c r="L351" s="3">
        <v>0.17094999221479587</v>
      </c>
      <c r="M351" s="2">
        <v>1300</v>
      </c>
      <c r="N351" s="3" t="s">
        <v>56</v>
      </c>
      <c r="O351" s="3" t="s">
        <v>50</v>
      </c>
      <c r="P351" s="3" t="s">
        <v>51</v>
      </c>
      <c r="Q351" s="3">
        <v>175.87183860499999</v>
      </c>
      <c r="R351" s="3" t="s">
        <v>52</v>
      </c>
      <c r="S351" s="3" t="s">
        <v>51</v>
      </c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8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>
        <v>78.419162466328828</v>
      </c>
      <c r="AS351" s="3">
        <v>332.54952346455877</v>
      </c>
    </row>
    <row r="352" spans="1:45" x14ac:dyDescent="0.25">
      <c r="A352" s="2">
        <v>351</v>
      </c>
      <c r="B352" s="3" t="s">
        <v>57</v>
      </c>
      <c r="C352" s="3" t="s">
        <v>46</v>
      </c>
      <c r="D352" s="3" t="s">
        <v>47</v>
      </c>
      <c r="E352" s="3" t="s">
        <v>48</v>
      </c>
      <c r="F352" s="3">
        <v>0.59</v>
      </c>
      <c r="G352" s="3">
        <v>0.64</v>
      </c>
      <c r="H352" s="3">
        <v>0.52254539403457601</v>
      </c>
      <c r="I352" s="3">
        <v>10.797052918359077</v>
      </c>
      <c r="J352" s="3">
        <v>2.0803219523404497</v>
      </c>
      <c r="K352" s="3">
        <v>5.6419502716361123</v>
      </c>
      <c r="L352" s="3">
        <v>1.0870626543045188</v>
      </c>
      <c r="M352" s="2">
        <v>1300</v>
      </c>
      <c r="N352" s="3" t="s">
        <v>56</v>
      </c>
      <c r="O352" s="3" t="s">
        <v>50</v>
      </c>
      <c r="P352" s="3" t="s">
        <v>51</v>
      </c>
      <c r="Q352" s="3">
        <v>175.87183860499999</v>
      </c>
      <c r="R352" s="3" t="s">
        <v>52</v>
      </c>
      <c r="S352" s="3" t="s">
        <v>51</v>
      </c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8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>
        <v>198.37253305826403</v>
      </c>
      <c r="AS352" s="3">
        <v>2114.6661838443629</v>
      </c>
    </row>
    <row r="353" spans="1:45" x14ac:dyDescent="0.25">
      <c r="A353" s="2">
        <v>352</v>
      </c>
      <c r="B353" s="3" t="s">
        <v>57</v>
      </c>
      <c r="C353" s="3" t="s">
        <v>46</v>
      </c>
      <c r="D353" s="3" t="s">
        <v>47</v>
      </c>
      <c r="E353" s="3" t="s">
        <v>48</v>
      </c>
      <c r="F353" s="3">
        <v>0.59</v>
      </c>
      <c r="G353" s="3">
        <v>0.64</v>
      </c>
      <c r="H353" s="3">
        <v>1.30432829189843E-2</v>
      </c>
      <c r="I353" s="3">
        <v>10.797052918359077</v>
      </c>
      <c r="J353" s="3">
        <v>2.0803219523404497</v>
      </c>
      <c r="K353" s="3">
        <v>0.14082901590540253</v>
      </c>
      <c r="L353" s="3">
        <v>2.7134227786950259E-2</v>
      </c>
      <c r="M353" s="2">
        <v>1300</v>
      </c>
      <c r="N353" s="3" t="s">
        <v>56</v>
      </c>
      <c r="O353" s="3" t="s">
        <v>50</v>
      </c>
      <c r="P353" s="3" t="s">
        <v>51</v>
      </c>
      <c r="Q353" s="3">
        <v>175.87183860499999</v>
      </c>
      <c r="R353" s="3" t="s">
        <v>52</v>
      </c>
      <c r="S353" s="3" t="s">
        <v>51</v>
      </c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8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>
        <v>102.14611038410334</v>
      </c>
      <c r="AS353" s="3">
        <v>52.784293249871794</v>
      </c>
    </row>
    <row r="354" spans="1:45" x14ac:dyDescent="0.25">
      <c r="A354" s="2">
        <v>353</v>
      </c>
      <c r="B354" s="3" t="s">
        <v>57</v>
      </c>
      <c r="C354" s="3" t="s">
        <v>46</v>
      </c>
      <c r="D354" s="3" t="s">
        <v>47</v>
      </c>
      <c r="E354" s="3" t="s">
        <v>48</v>
      </c>
      <c r="F354" s="3">
        <v>0.59</v>
      </c>
      <c r="G354" s="3">
        <v>0.64</v>
      </c>
      <c r="H354" s="3">
        <v>0.27988189695328403</v>
      </c>
      <c r="I354" s="3">
        <v>10.794972646430947</v>
      </c>
      <c r="J354" s="3">
        <v>2.0799086134073907</v>
      </c>
      <c r="K354" s="3">
        <v>3.0213174218419061</v>
      </c>
      <c r="L354" s="3">
        <v>0.5821287682099352</v>
      </c>
      <c r="M354" s="2">
        <v>1300</v>
      </c>
      <c r="N354" s="3" t="s">
        <v>56</v>
      </c>
      <c r="O354" s="3" t="s">
        <v>50</v>
      </c>
      <c r="P354" s="3" t="s">
        <v>51</v>
      </c>
      <c r="Q354" s="3">
        <v>175.87183860499999</v>
      </c>
      <c r="R354" s="3" t="s">
        <v>52</v>
      </c>
      <c r="S354" s="3" t="s">
        <v>51</v>
      </c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8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>
        <v>145.32803874376535</v>
      </c>
      <c r="AS354" s="3">
        <v>1132.6418521988926</v>
      </c>
    </row>
    <row r="355" spans="1:45" x14ac:dyDescent="0.25">
      <c r="A355" s="2">
        <v>354</v>
      </c>
      <c r="B355" s="3" t="s">
        <v>57</v>
      </c>
      <c r="C355" s="3" t="s">
        <v>46</v>
      </c>
      <c r="D355" s="3" t="s">
        <v>47</v>
      </c>
      <c r="E355" s="3" t="s">
        <v>48</v>
      </c>
      <c r="F355" s="3">
        <v>0.59</v>
      </c>
      <c r="G355" s="3">
        <v>0.64</v>
      </c>
      <c r="H355" s="3">
        <v>5.10099178091575E-2</v>
      </c>
      <c r="I355" s="3">
        <v>10.794972646430947</v>
      </c>
      <c r="J355" s="3">
        <v>2.0799086134073907</v>
      </c>
      <c r="K355" s="3">
        <v>0.550650667446546</v>
      </c>
      <c r="L355" s="3">
        <v>0.10609596742046974</v>
      </c>
      <c r="M355" s="2">
        <v>1300</v>
      </c>
      <c r="N355" s="3" t="s">
        <v>56</v>
      </c>
      <c r="O355" s="3" t="s">
        <v>50</v>
      </c>
      <c r="P355" s="3" t="s">
        <v>51</v>
      </c>
      <c r="Q355" s="3">
        <v>175.87183860499999</v>
      </c>
      <c r="R355" s="3" t="s">
        <v>52</v>
      </c>
      <c r="S355" s="3" t="s">
        <v>51</v>
      </c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8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>
        <v>108.26584229618103</v>
      </c>
      <c r="AS355" s="3">
        <v>206.42981349208509</v>
      </c>
    </row>
    <row r="356" spans="1:45" x14ac:dyDescent="0.25">
      <c r="A356" s="2">
        <v>355</v>
      </c>
      <c r="B356" s="3" t="s">
        <v>57</v>
      </c>
      <c r="C356" s="3" t="s">
        <v>46</v>
      </c>
      <c r="D356" s="3" t="s">
        <v>47</v>
      </c>
      <c r="E356" s="3" t="s">
        <v>48</v>
      </c>
      <c r="F356" s="3">
        <v>0.59</v>
      </c>
      <c r="G356" s="3">
        <v>0.64</v>
      </c>
      <c r="H356" s="3">
        <v>0.28687163883643102</v>
      </c>
      <c r="I356" s="3">
        <v>10.794972646430947</v>
      </c>
      <c r="J356" s="3">
        <v>2.0799086134073907</v>
      </c>
      <c r="K356" s="3">
        <v>3.0967714942760907</v>
      </c>
      <c r="L356" s="3">
        <v>0.596666792558187</v>
      </c>
      <c r="M356" s="2">
        <v>1300</v>
      </c>
      <c r="N356" s="3" t="s">
        <v>56</v>
      </c>
      <c r="O356" s="3" t="s">
        <v>50</v>
      </c>
      <c r="P356" s="3" t="s">
        <v>51</v>
      </c>
      <c r="Q356" s="3">
        <v>175.87183860499999</v>
      </c>
      <c r="R356" s="3" t="s">
        <v>52</v>
      </c>
      <c r="S356" s="3" t="s">
        <v>51</v>
      </c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8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>
        <v>146.46814778733165</v>
      </c>
      <c r="AS356" s="3">
        <v>1160.9283340296256</v>
      </c>
    </row>
    <row r="357" spans="1:45" x14ac:dyDescent="0.25">
      <c r="A357" s="2">
        <v>356</v>
      </c>
      <c r="B357" s="3" t="s">
        <v>57</v>
      </c>
      <c r="C357" s="3" t="s">
        <v>46</v>
      </c>
      <c r="D357" s="3" t="s">
        <v>47</v>
      </c>
      <c r="E357" s="3" t="s">
        <v>48</v>
      </c>
      <c r="F357" s="3">
        <v>0.59</v>
      </c>
      <c r="G357" s="3">
        <v>0.64</v>
      </c>
      <c r="H357" s="3">
        <v>0.39936462326323302</v>
      </c>
      <c r="I357" s="3">
        <v>10.418030162766987</v>
      </c>
      <c r="J357" s="3">
        <v>1.9097355296182845</v>
      </c>
      <c r="K357" s="3">
        <v>4.1605926910984357</v>
      </c>
      <c r="L357" s="3">
        <v>0.76268081031841695</v>
      </c>
      <c r="M357" s="2">
        <v>1300</v>
      </c>
      <c r="N357" s="3" t="s">
        <v>56</v>
      </c>
      <c r="O357" s="3" t="s">
        <v>50</v>
      </c>
      <c r="P357" s="3" t="s">
        <v>51</v>
      </c>
      <c r="Q357" s="3">
        <v>175.87183860499999</v>
      </c>
      <c r="R357" s="3" t="s">
        <v>52</v>
      </c>
      <c r="S357" s="3" t="s">
        <v>51</v>
      </c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8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>
        <v>196.6313332230888</v>
      </c>
      <c r="AS357" s="3">
        <v>1616.1712905321717</v>
      </c>
    </row>
    <row r="358" spans="1:45" x14ac:dyDescent="0.25">
      <c r="A358" s="2">
        <v>357</v>
      </c>
      <c r="B358" s="3" t="s">
        <v>57</v>
      </c>
      <c r="C358" s="3" t="s">
        <v>46</v>
      </c>
      <c r="D358" s="3" t="s">
        <v>47</v>
      </c>
      <c r="E358" s="3" t="s">
        <v>48</v>
      </c>
      <c r="F358" s="3">
        <v>0.59</v>
      </c>
      <c r="G358" s="3">
        <v>0.64</v>
      </c>
      <c r="H358" s="3">
        <v>6.7387101359379295E-2</v>
      </c>
      <c r="I358" s="3">
        <v>10.418030162766987</v>
      </c>
      <c r="J358" s="3">
        <v>1.9097355296182845</v>
      </c>
      <c r="K358" s="3">
        <v>0.70204085454344978</v>
      </c>
      <c r="L358" s="3">
        <v>0.12869154170399524</v>
      </c>
      <c r="M358" s="2">
        <v>1300</v>
      </c>
      <c r="N358" s="3" t="s">
        <v>56</v>
      </c>
      <c r="O358" s="3" t="s">
        <v>50</v>
      </c>
      <c r="P358" s="3" t="s">
        <v>51</v>
      </c>
      <c r="Q358" s="3">
        <v>175.87183860499999</v>
      </c>
      <c r="R358" s="3" t="s">
        <v>52</v>
      </c>
      <c r="S358" s="3" t="s">
        <v>51</v>
      </c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8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>
        <v>72.532600162995919</v>
      </c>
      <c r="AS358" s="3">
        <v>272.70592392312392</v>
      </c>
    </row>
    <row r="359" spans="1:45" x14ac:dyDescent="0.25">
      <c r="A359" s="2">
        <v>358</v>
      </c>
      <c r="B359" s="3" t="s">
        <v>57</v>
      </c>
      <c r="C359" s="3" t="s">
        <v>46</v>
      </c>
      <c r="D359" s="3" t="s">
        <v>47</v>
      </c>
      <c r="E359" s="3" t="s">
        <v>48</v>
      </c>
      <c r="F359" s="3">
        <v>0.59</v>
      </c>
      <c r="G359" s="3">
        <v>0.64</v>
      </c>
      <c r="H359" s="3">
        <v>7.5570163276146001E-3</v>
      </c>
      <c r="I359" s="3">
        <v>5.5040701400167658</v>
      </c>
      <c r="J359" s="3">
        <v>0.81261335809773316</v>
      </c>
      <c r="K359" s="3">
        <v>4.1594347916442675E-2</v>
      </c>
      <c r="L359" s="3">
        <v>6.1409324151822991E-3</v>
      </c>
      <c r="M359" s="2">
        <v>1200</v>
      </c>
      <c r="N359" s="3" t="s">
        <v>54</v>
      </c>
      <c r="O359" s="3" t="s">
        <v>50</v>
      </c>
      <c r="P359" s="3" t="s">
        <v>51</v>
      </c>
      <c r="Q359" s="3">
        <v>175.87183860499999</v>
      </c>
      <c r="R359" s="3" t="s">
        <v>52</v>
      </c>
      <c r="S359" s="3" t="s">
        <v>51</v>
      </c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8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>
        <v>29.591596086806788</v>
      </c>
      <c r="AS359" s="3">
        <v>30.582160059588816</v>
      </c>
    </row>
    <row r="360" spans="1:45" x14ac:dyDescent="0.25">
      <c r="A360" s="2">
        <v>359</v>
      </c>
      <c r="B360" s="3" t="s">
        <v>45</v>
      </c>
      <c r="C360" s="3" t="s">
        <v>46</v>
      </c>
      <c r="D360" s="3" t="s">
        <v>47</v>
      </c>
      <c r="E360" s="3" t="s">
        <v>48</v>
      </c>
      <c r="F360" s="3">
        <v>0.59</v>
      </c>
      <c r="G360" s="3">
        <v>0.64</v>
      </c>
      <c r="H360" s="3">
        <v>2.76215562728379E-2</v>
      </c>
      <c r="I360" s="3">
        <v>5.5040701400167658</v>
      </c>
      <c r="J360" s="3">
        <v>0.81261335809773316</v>
      </c>
      <c r="K360" s="3">
        <v>0.15203098310211988</v>
      </c>
      <c r="L360" s="3">
        <v>2.2445645598756312E-2</v>
      </c>
      <c r="M360" s="2">
        <v>5400</v>
      </c>
      <c r="N360" s="3" t="s">
        <v>49</v>
      </c>
      <c r="O360" s="3" t="s">
        <v>50</v>
      </c>
      <c r="P360" s="3" t="s">
        <v>51</v>
      </c>
      <c r="Q360" s="3">
        <v>175.87183860499999</v>
      </c>
      <c r="R360" s="3" t="s">
        <v>52</v>
      </c>
      <c r="S360" s="3" t="s">
        <v>51</v>
      </c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8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>
        <v>116.81415141141758</v>
      </c>
      <c r="AS360" s="3">
        <v>111.78047239941705</v>
      </c>
    </row>
    <row r="361" spans="1:45" x14ac:dyDescent="0.25">
      <c r="A361" s="2">
        <v>360</v>
      </c>
      <c r="B361" s="3" t="s">
        <v>57</v>
      </c>
      <c r="C361" s="3" t="s">
        <v>46</v>
      </c>
      <c r="D361" s="3" t="s">
        <v>47</v>
      </c>
      <c r="E361" s="3" t="s">
        <v>48</v>
      </c>
      <c r="F361" s="3">
        <v>0.59</v>
      </c>
      <c r="G361" s="3">
        <v>0.64</v>
      </c>
      <c r="H361" s="3">
        <v>1.9862658601629401E-3</v>
      </c>
      <c r="I361" s="3">
        <v>5.5040701400167658</v>
      </c>
      <c r="J361" s="3">
        <v>0.81261335809773316</v>
      </c>
      <c r="K361" s="3">
        <v>1.0932546611057555E-2</v>
      </c>
      <c r="L361" s="3">
        <v>1.6140661707018892E-3</v>
      </c>
      <c r="M361" s="2">
        <v>1210</v>
      </c>
      <c r="N361" s="3" t="s">
        <v>55</v>
      </c>
      <c r="O361" s="3" t="s">
        <v>50</v>
      </c>
      <c r="P361" s="3" t="s">
        <v>51</v>
      </c>
      <c r="Q361" s="3">
        <v>175.87183860499999</v>
      </c>
      <c r="R361" s="3" t="s">
        <v>52</v>
      </c>
      <c r="S361" s="3" t="s">
        <v>51</v>
      </c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8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>
        <v>13.866757277290727</v>
      </c>
      <c r="AS361" s="3">
        <v>8.0381327527942421</v>
      </c>
    </row>
    <row r="362" spans="1:45" x14ac:dyDescent="0.25">
      <c r="A362" s="2">
        <v>361</v>
      </c>
      <c r="B362" s="3" t="s">
        <v>57</v>
      </c>
      <c r="C362" s="3" t="s">
        <v>46</v>
      </c>
      <c r="D362" s="3" t="s">
        <v>47</v>
      </c>
      <c r="E362" s="3" t="s">
        <v>48</v>
      </c>
      <c r="F362" s="3">
        <v>0.59</v>
      </c>
      <c r="G362" s="3">
        <v>0.64</v>
      </c>
      <c r="H362" s="3">
        <v>2.2080253501141699E-2</v>
      </c>
      <c r="I362" s="3">
        <v>5.5040701400167658</v>
      </c>
      <c r="J362" s="3">
        <v>0.81261335809773316</v>
      </c>
      <c r="K362" s="3">
        <v>0.12153126397963467</v>
      </c>
      <c r="L362" s="3">
        <v>1.7942708945211987E-2</v>
      </c>
      <c r="M362" s="2">
        <v>1210</v>
      </c>
      <c r="N362" s="3" t="s">
        <v>55</v>
      </c>
      <c r="O362" s="3" t="s">
        <v>50</v>
      </c>
      <c r="P362" s="3" t="s">
        <v>51</v>
      </c>
      <c r="Q362" s="3">
        <v>175.87183860499999</v>
      </c>
      <c r="R362" s="3" t="s">
        <v>52</v>
      </c>
      <c r="S362" s="3" t="s">
        <v>51</v>
      </c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8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>
        <v>53.412292208093902</v>
      </c>
      <c r="AS362" s="3">
        <v>89.355615689315286</v>
      </c>
    </row>
    <row r="363" spans="1:45" x14ac:dyDescent="0.25">
      <c r="A363" s="2">
        <v>362</v>
      </c>
      <c r="B363" s="3" t="s">
        <v>57</v>
      </c>
      <c r="C363" s="3" t="s">
        <v>46</v>
      </c>
      <c r="D363" s="3" t="s">
        <v>47</v>
      </c>
      <c r="E363" s="3" t="s">
        <v>48</v>
      </c>
      <c r="F363" s="3">
        <v>0.59</v>
      </c>
      <c r="G363" s="3">
        <v>0.64</v>
      </c>
      <c r="H363" s="3">
        <v>0.12581278386984801</v>
      </c>
      <c r="I363" s="3">
        <v>5.5040701400167658</v>
      </c>
      <c r="J363" s="3">
        <v>0.81261335809773316</v>
      </c>
      <c r="K363" s="3">
        <v>0.69248238693041342</v>
      </c>
      <c r="L363" s="3">
        <v>0.10223714879210151</v>
      </c>
      <c r="M363" s="2">
        <v>1210</v>
      </c>
      <c r="N363" s="3" t="s">
        <v>55</v>
      </c>
      <c r="O363" s="3" t="s">
        <v>50</v>
      </c>
      <c r="P363" s="3" t="s">
        <v>51</v>
      </c>
      <c r="Q363" s="3">
        <v>175.87183860499999</v>
      </c>
      <c r="R363" s="3" t="s">
        <v>52</v>
      </c>
      <c r="S363" s="3" t="s">
        <v>51</v>
      </c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8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>
        <v>92.739344806538298</v>
      </c>
      <c r="AS363" s="3">
        <v>509.14627242371552</v>
      </c>
    </row>
    <row r="364" spans="1:45" x14ac:dyDescent="0.25">
      <c r="A364" s="2">
        <v>363</v>
      </c>
      <c r="B364" s="3" t="s">
        <v>57</v>
      </c>
      <c r="C364" s="3" t="s">
        <v>46</v>
      </c>
      <c r="D364" s="3" t="s">
        <v>47</v>
      </c>
      <c r="E364" s="3" t="s">
        <v>48</v>
      </c>
      <c r="F364" s="3">
        <v>0.59</v>
      </c>
      <c r="G364" s="3">
        <v>0.64</v>
      </c>
      <c r="H364" s="3">
        <v>0.171473113443638</v>
      </c>
      <c r="I364" s="3">
        <v>5.5040701400167658</v>
      </c>
      <c r="J364" s="3">
        <v>0.81261335809773316</v>
      </c>
      <c r="K364" s="3">
        <v>0.94380004352083535</v>
      </c>
      <c r="L364" s="3">
        <v>0.13934134253890823</v>
      </c>
      <c r="M364" s="2">
        <v>1210</v>
      </c>
      <c r="N364" s="3" t="s">
        <v>55</v>
      </c>
      <c r="O364" s="3" t="s">
        <v>50</v>
      </c>
      <c r="P364" s="3" t="s">
        <v>51</v>
      </c>
      <c r="Q364" s="3">
        <v>175.87183860499999</v>
      </c>
      <c r="R364" s="3" t="s">
        <v>52</v>
      </c>
      <c r="S364" s="3" t="s">
        <v>51</v>
      </c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8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>
        <v>122.02620397616624</v>
      </c>
      <c r="AS364" s="3">
        <v>693.92707040831169</v>
      </c>
    </row>
    <row r="365" spans="1:45" x14ac:dyDescent="0.25">
      <c r="A365" s="2">
        <v>364</v>
      </c>
      <c r="B365" s="3" t="s">
        <v>57</v>
      </c>
      <c r="C365" s="3" t="s">
        <v>46</v>
      </c>
      <c r="D365" s="3" t="s">
        <v>47</v>
      </c>
      <c r="E365" s="3" t="s">
        <v>48</v>
      </c>
      <c r="F365" s="3">
        <v>0.59</v>
      </c>
      <c r="G365" s="3">
        <v>0.64</v>
      </c>
      <c r="H365" s="3">
        <v>4.3261688125701803E-2</v>
      </c>
      <c r="I365" s="3">
        <v>5.5040701400167658</v>
      </c>
      <c r="J365" s="3">
        <v>0.81261335809773316</v>
      </c>
      <c r="K365" s="3">
        <v>0.23811536581939316</v>
      </c>
      <c r="L365" s="3">
        <v>3.5155025664803372E-2</v>
      </c>
      <c r="M365" s="2">
        <v>1210</v>
      </c>
      <c r="N365" s="3" t="s">
        <v>55</v>
      </c>
      <c r="O365" s="3" t="s">
        <v>50</v>
      </c>
      <c r="P365" s="3" t="s">
        <v>51</v>
      </c>
      <c r="Q365" s="3">
        <v>175.87183860499999</v>
      </c>
      <c r="R365" s="3" t="s">
        <v>52</v>
      </c>
      <c r="S365" s="3" t="s">
        <v>51</v>
      </c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8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>
        <v>70.382554927415043</v>
      </c>
      <c r="AS365" s="3">
        <v>175.07384043536206</v>
      </c>
    </row>
    <row r="366" spans="1:45" x14ac:dyDescent="0.25">
      <c r="A366" s="2">
        <v>365</v>
      </c>
      <c r="B366" s="3" t="s">
        <v>57</v>
      </c>
      <c r="C366" s="3" t="s">
        <v>46</v>
      </c>
      <c r="D366" s="3" t="s">
        <v>47</v>
      </c>
      <c r="E366" s="3" t="s">
        <v>48</v>
      </c>
      <c r="F366" s="3">
        <v>0.59</v>
      </c>
      <c r="G366" s="3">
        <v>0.64</v>
      </c>
      <c r="H366" s="3">
        <v>4.6280022730387898E-4</v>
      </c>
      <c r="I366" s="3">
        <v>11.794255034410718</v>
      </c>
      <c r="J366" s="3">
        <v>2.3949589695612969</v>
      </c>
      <c r="K366" s="3">
        <v>5.4583839108051993E-3</v>
      </c>
      <c r="L366" s="3">
        <v>1.108387555496432E-3</v>
      </c>
      <c r="M366" s="2">
        <v>1300</v>
      </c>
      <c r="N366" s="3" t="s">
        <v>56</v>
      </c>
      <c r="O366" s="3" t="s">
        <v>50</v>
      </c>
      <c r="P366" s="3" t="s">
        <v>51</v>
      </c>
      <c r="Q366" s="3">
        <v>175.87183860499999</v>
      </c>
      <c r="R366" s="3" t="s">
        <v>52</v>
      </c>
      <c r="S366" s="3" t="s">
        <v>51</v>
      </c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8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>
        <v>13.52630610990526</v>
      </c>
      <c r="AS366" s="3">
        <v>1.8728860721528811</v>
      </c>
    </row>
    <row r="367" spans="1:45" x14ac:dyDescent="0.25">
      <c r="A367" s="2">
        <v>366</v>
      </c>
      <c r="B367" s="3" t="s">
        <v>57</v>
      </c>
      <c r="C367" s="3" t="s">
        <v>46</v>
      </c>
      <c r="D367" s="3" t="s">
        <v>47</v>
      </c>
      <c r="E367" s="3" t="s">
        <v>48</v>
      </c>
      <c r="F367" s="3">
        <v>0.59</v>
      </c>
      <c r="G367" s="3">
        <v>0.64</v>
      </c>
      <c r="H367" s="3">
        <v>0.34599062529276398</v>
      </c>
      <c r="I367" s="3">
        <v>10.531934227351616</v>
      </c>
      <c r="J367" s="3">
        <v>1.4027238117991931</v>
      </c>
      <c r="K367" s="3">
        <v>3.6439505088636488</v>
      </c>
      <c r="L367" s="3">
        <v>0.48532928875745224</v>
      </c>
      <c r="M367" s="2">
        <v>1400</v>
      </c>
      <c r="N367" s="3" t="s">
        <v>60</v>
      </c>
      <c r="O367" s="3" t="s">
        <v>50</v>
      </c>
      <c r="P367" s="3" t="s">
        <v>51</v>
      </c>
      <c r="Q367" s="3">
        <v>175.87183860499999</v>
      </c>
      <c r="R367" s="3" t="s">
        <v>52</v>
      </c>
      <c r="S367" s="3" t="s">
        <v>51</v>
      </c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8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>
        <v>160.40304424185734</v>
      </c>
      <c r="AS367" s="3">
        <v>1400.1743840562156</v>
      </c>
    </row>
    <row r="368" spans="1:45" x14ac:dyDescent="0.25">
      <c r="A368" s="2">
        <v>367</v>
      </c>
      <c r="B368" s="3" t="s">
        <v>57</v>
      </c>
      <c r="C368" s="3" t="s">
        <v>46</v>
      </c>
      <c r="D368" s="3" t="s">
        <v>47</v>
      </c>
      <c r="E368" s="3" t="s">
        <v>48</v>
      </c>
      <c r="F368" s="3">
        <v>0.59</v>
      </c>
      <c r="G368" s="3">
        <v>0.64</v>
      </c>
      <c r="H368" s="3">
        <v>1.54939753248224E-2</v>
      </c>
      <c r="I368" s="3">
        <v>10.531934227351616</v>
      </c>
      <c r="J368" s="3">
        <v>1.4027238117991931</v>
      </c>
      <c r="K368" s="3">
        <v>0.16318152904123842</v>
      </c>
      <c r="L368" s="3">
        <v>2.1733768127557517E-2</v>
      </c>
      <c r="M368" s="2">
        <v>1410</v>
      </c>
      <c r="N368" s="3" t="s">
        <v>61</v>
      </c>
      <c r="O368" s="3" t="s">
        <v>50</v>
      </c>
      <c r="P368" s="3" t="s">
        <v>51</v>
      </c>
      <c r="Q368" s="3">
        <v>175.87183860499999</v>
      </c>
      <c r="R368" s="3" t="s">
        <v>52</v>
      </c>
      <c r="S368" s="3" t="s">
        <v>51</v>
      </c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8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>
        <v>77.737396116448153</v>
      </c>
      <c r="AS368" s="3">
        <v>62.701893551764599</v>
      </c>
    </row>
    <row r="369" spans="1:45" x14ac:dyDescent="0.25">
      <c r="A369" s="2">
        <v>368</v>
      </c>
      <c r="B369" s="3" t="s">
        <v>57</v>
      </c>
      <c r="C369" s="3" t="s">
        <v>46</v>
      </c>
      <c r="D369" s="3" t="s">
        <v>47</v>
      </c>
      <c r="E369" s="3" t="s">
        <v>48</v>
      </c>
      <c r="F369" s="3">
        <v>0.59</v>
      </c>
      <c r="G369" s="3">
        <v>0.64</v>
      </c>
      <c r="H369" s="3">
        <v>0.22966274446945201</v>
      </c>
      <c r="I369" s="3">
        <v>10.531934227351616</v>
      </c>
      <c r="J369" s="3">
        <v>1.4027238117991931</v>
      </c>
      <c r="K369" s="3">
        <v>2.4187929192253299</v>
      </c>
      <c r="L369" s="3">
        <v>0.32215340035045376</v>
      </c>
      <c r="M369" s="2">
        <v>1410</v>
      </c>
      <c r="N369" s="3" t="s">
        <v>61</v>
      </c>
      <c r="O369" s="3" t="s">
        <v>50</v>
      </c>
      <c r="P369" s="3" t="s">
        <v>51</v>
      </c>
      <c r="Q369" s="3">
        <v>175.87183860499999</v>
      </c>
      <c r="R369" s="3" t="s">
        <v>52</v>
      </c>
      <c r="S369" s="3" t="s">
        <v>51</v>
      </c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8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>
        <v>135.83817819998842</v>
      </c>
      <c r="AS369" s="3">
        <v>929.41215244221144</v>
      </c>
    </row>
    <row r="370" spans="1:45" x14ac:dyDescent="0.25">
      <c r="A370" s="2">
        <v>369</v>
      </c>
      <c r="B370" s="3" t="s">
        <v>45</v>
      </c>
      <c r="C370" s="3" t="s">
        <v>46</v>
      </c>
      <c r="D370" s="3" t="s">
        <v>47</v>
      </c>
      <c r="E370" s="3" t="s">
        <v>48</v>
      </c>
      <c r="F370" s="3">
        <v>0.59</v>
      </c>
      <c r="G370" s="3">
        <v>0.64</v>
      </c>
      <c r="H370" s="3">
        <v>1.8793069385307701E-2</v>
      </c>
      <c r="I370" s="3">
        <v>10.17235236875865</v>
      </c>
      <c r="J370" s="3">
        <v>1.7313279677858178</v>
      </c>
      <c r="K370" s="3">
        <v>0.19116972387788048</v>
      </c>
      <c r="L370" s="3">
        <v>3.2536966627322653E-2</v>
      </c>
      <c r="M370" s="2">
        <v>3200</v>
      </c>
      <c r="N370" s="3" t="s">
        <v>66</v>
      </c>
      <c r="O370" s="3" t="s">
        <v>50</v>
      </c>
      <c r="P370" s="3" t="s">
        <v>51</v>
      </c>
      <c r="Q370" s="3">
        <v>175.87183860499999</v>
      </c>
      <c r="R370" s="3" t="s">
        <v>52</v>
      </c>
      <c r="S370" s="3" t="s">
        <v>51</v>
      </c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8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>
        <v>51.87683146337384</v>
      </c>
      <c r="AS370" s="3">
        <v>76.0528535385412</v>
      </c>
    </row>
    <row r="371" spans="1:45" x14ac:dyDescent="0.25">
      <c r="A371" s="2">
        <v>370</v>
      </c>
      <c r="B371" s="3" t="s">
        <v>57</v>
      </c>
      <c r="C371" s="3" t="s">
        <v>46</v>
      </c>
      <c r="D371" s="3" t="s">
        <v>47</v>
      </c>
      <c r="E371" s="3" t="s">
        <v>48</v>
      </c>
      <c r="F371" s="3">
        <v>0.59</v>
      </c>
      <c r="G371" s="3">
        <v>0.64</v>
      </c>
      <c r="H371" s="3">
        <v>0.36435054371937903</v>
      </c>
      <c r="I371" s="3">
        <v>10.17235236875865</v>
      </c>
      <c r="J371" s="3">
        <v>1.7313279677858178</v>
      </c>
      <c r="K371" s="3">
        <v>3.7063021164623273</v>
      </c>
      <c r="L371" s="3">
        <v>0.63081028641933024</v>
      </c>
      <c r="M371" s="2">
        <v>1300</v>
      </c>
      <c r="N371" s="3" t="s">
        <v>56</v>
      </c>
      <c r="O371" s="3" t="s">
        <v>50</v>
      </c>
      <c r="P371" s="3" t="s">
        <v>51</v>
      </c>
      <c r="Q371" s="3">
        <v>175.87183860499999</v>
      </c>
      <c r="R371" s="3" t="s">
        <v>52</v>
      </c>
      <c r="S371" s="3" t="s">
        <v>51</v>
      </c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8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>
        <v>159.37099441689676</v>
      </c>
      <c r="AS371" s="3">
        <v>1474.4743378556996</v>
      </c>
    </row>
    <row r="372" spans="1:45" x14ac:dyDescent="0.25">
      <c r="A372" s="2">
        <v>371</v>
      </c>
      <c r="B372" s="3" t="s">
        <v>57</v>
      </c>
      <c r="C372" s="3" t="s">
        <v>46</v>
      </c>
      <c r="D372" s="3" t="s">
        <v>47</v>
      </c>
      <c r="E372" s="3" t="s">
        <v>48</v>
      </c>
      <c r="F372" s="3">
        <v>0.59</v>
      </c>
      <c r="G372" s="3">
        <v>0.64</v>
      </c>
      <c r="H372" s="3">
        <v>0.60152060159013199</v>
      </c>
      <c r="I372" s="3">
        <v>11.558518110403499</v>
      </c>
      <c r="J372" s="3">
        <v>1.5296741483322933</v>
      </c>
      <c r="K372" s="3">
        <v>6.9526867672603485</v>
      </c>
      <c r="L372" s="3">
        <v>0.92013051394171386</v>
      </c>
      <c r="M372" s="2">
        <v>1410</v>
      </c>
      <c r="N372" s="3" t="s">
        <v>61</v>
      </c>
      <c r="O372" s="3" t="s">
        <v>50</v>
      </c>
      <c r="P372" s="3" t="s">
        <v>51</v>
      </c>
      <c r="Q372" s="3">
        <v>175.87183860499999</v>
      </c>
      <c r="R372" s="3" t="s">
        <v>52</v>
      </c>
      <c r="S372" s="3" t="s">
        <v>51</v>
      </c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8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>
        <v>199.16069544474453</v>
      </c>
      <c r="AS372" s="3">
        <v>2434.2675097509377</v>
      </c>
    </row>
    <row r="373" spans="1:45" x14ac:dyDescent="0.25">
      <c r="A373" s="2">
        <v>372</v>
      </c>
      <c r="B373" s="3" t="s">
        <v>57</v>
      </c>
      <c r="C373" s="3" t="s">
        <v>46</v>
      </c>
      <c r="D373" s="3" t="s">
        <v>47</v>
      </c>
      <c r="E373" s="3" t="s">
        <v>48</v>
      </c>
      <c r="F373" s="3">
        <v>0.59</v>
      </c>
      <c r="G373" s="3">
        <v>0.64</v>
      </c>
      <c r="H373" s="3">
        <v>6.3053021810979704E-3</v>
      </c>
      <c r="I373" s="3">
        <v>11.558518110403499</v>
      </c>
      <c r="J373" s="3">
        <v>1.5296741483322933</v>
      </c>
      <c r="K373" s="3">
        <v>7.2879949451787579E-2</v>
      </c>
      <c r="L373" s="3">
        <v>9.6450577438487901E-3</v>
      </c>
      <c r="M373" s="2">
        <v>1210</v>
      </c>
      <c r="N373" s="3" t="s">
        <v>55</v>
      </c>
      <c r="O373" s="3" t="s">
        <v>50</v>
      </c>
      <c r="P373" s="3" t="s">
        <v>51</v>
      </c>
      <c r="Q373" s="3">
        <v>175.87183860499999</v>
      </c>
      <c r="R373" s="3" t="s">
        <v>52</v>
      </c>
      <c r="S373" s="3" t="s">
        <v>51</v>
      </c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8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>
        <v>27.099356573296244</v>
      </c>
      <c r="AS373" s="3">
        <v>25.516652626749064</v>
      </c>
    </row>
    <row r="374" spans="1:45" x14ac:dyDescent="0.25">
      <c r="A374" s="2">
        <v>373</v>
      </c>
      <c r="B374" s="3" t="s">
        <v>57</v>
      </c>
      <c r="C374" s="3" t="s">
        <v>46</v>
      </c>
      <c r="D374" s="3" t="s">
        <v>47</v>
      </c>
      <c r="E374" s="3" t="s">
        <v>48</v>
      </c>
      <c r="F374" s="3">
        <v>0.59</v>
      </c>
      <c r="G374" s="3">
        <v>0.64</v>
      </c>
      <c r="H374" s="3">
        <v>9.9375499427102401E-3</v>
      </c>
      <c r="I374" s="3">
        <v>11.558518110403499</v>
      </c>
      <c r="J374" s="3">
        <v>1.5296741483322933</v>
      </c>
      <c r="K374" s="3">
        <v>0.11486335098585557</v>
      </c>
      <c r="L374" s="3">
        <v>1.5201213245124917E-2</v>
      </c>
      <c r="M374" s="2">
        <v>1210</v>
      </c>
      <c r="N374" s="3" t="s">
        <v>55</v>
      </c>
      <c r="O374" s="3" t="s">
        <v>50</v>
      </c>
      <c r="P374" s="3" t="s">
        <v>51</v>
      </c>
      <c r="Q374" s="3">
        <v>175.87183860499999</v>
      </c>
      <c r="R374" s="3" t="s">
        <v>52</v>
      </c>
      <c r="S374" s="3" t="s">
        <v>51</v>
      </c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8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>
        <v>46.928941080805529</v>
      </c>
      <c r="AS374" s="3">
        <v>40.215837808577696</v>
      </c>
    </row>
    <row r="375" spans="1:45" x14ac:dyDescent="0.25">
      <c r="A375" s="2">
        <v>374</v>
      </c>
      <c r="B375" s="3" t="s">
        <v>57</v>
      </c>
      <c r="C375" s="3" t="s">
        <v>46</v>
      </c>
      <c r="D375" s="3" t="s">
        <v>47</v>
      </c>
      <c r="E375" s="3" t="s">
        <v>48</v>
      </c>
      <c r="F375" s="3">
        <v>0.59</v>
      </c>
      <c r="G375" s="3">
        <v>0.64</v>
      </c>
      <c r="H375" s="3">
        <v>0.60571947926602598</v>
      </c>
      <c r="I375" s="3">
        <v>11.946626803698228</v>
      </c>
      <c r="J375" s="3">
        <v>1.573461649902973</v>
      </c>
      <c r="K375" s="3">
        <v>7.236304566521639</v>
      </c>
      <c r="L375" s="3">
        <v>0.9530763712242909</v>
      </c>
      <c r="M375" s="2">
        <v>1450</v>
      </c>
      <c r="N375" s="3" t="s">
        <v>59</v>
      </c>
      <c r="O375" s="3" t="s">
        <v>50</v>
      </c>
      <c r="P375" s="3" t="s">
        <v>51</v>
      </c>
      <c r="Q375" s="3">
        <v>175.87183860499999</v>
      </c>
      <c r="R375" s="3" t="s">
        <v>52</v>
      </c>
      <c r="S375" s="3" t="s">
        <v>51</v>
      </c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8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>
        <v>195.32493269174824</v>
      </c>
      <c r="AS375" s="3">
        <v>2451.2597648405022</v>
      </c>
    </row>
    <row r="376" spans="1:45" x14ac:dyDescent="0.25">
      <c r="A376" s="2">
        <v>375</v>
      </c>
      <c r="B376" s="3" t="s">
        <v>57</v>
      </c>
      <c r="C376" s="3" t="s">
        <v>46</v>
      </c>
      <c r="D376" s="3" t="s">
        <v>47</v>
      </c>
      <c r="E376" s="3" t="s">
        <v>48</v>
      </c>
      <c r="F376" s="3">
        <v>0.59</v>
      </c>
      <c r="G376" s="3">
        <v>0.64</v>
      </c>
      <c r="H376" s="3">
        <v>5.8279269130575802E-2</v>
      </c>
      <c r="I376" s="3">
        <v>7.3807862395587724</v>
      </c>
      <c r="J376" s="3">
        <v>1.0079785472835965</v>
      </c>
      <c r="K376" s="3">
        <v>0.43014682765049622</v>
      </c>
      <c r="L376" s="3">
        <v>5.8744253034987544E-2</v>
      </c>
      <c r="M376" s="2">
        <v>1750</v>
      </c>
      <c r="N376" s="3" t="s">
        <v>58</v>
      </c>
      <c r="O376" s="3" t="s">
        <v>50</v>
      </c>
      <c r="P376" s="3" t="s">
        <v>51</v>
      </c>
      <c r="Q376" s="3">
        <v>175.87183860499999</v>
      </c>
      <c r="R376" s="3" t="s">
        <v>52</v>
      </c>
      <c r="S376" s="3" t="s">
        <v>51</v>
      </c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8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>
        <v>112.77453623138916</v>
      </c>
      <c r="AS376" s="3">
        <v>235.84783457384893</v>
      </c>
    </row>
    <row r="377" spans="1:45" x14ac:dyDescent="0.25">
      <c r="A377" s="2">
        <v>376</v>
      </c>
      <c r="B377" s="3" t="s">
        <v>57</v>
      </c>
      <c r="C377" s="3" t="s">
        <v>46</v>
      </c>
      <c r="D377" s="3" t="s">
        <v>47</v>
      </c>
      <c r="E377" s="3" t="s">
        <v>48</v>
      </c>
      <c r="F377" s="3">
        <v>0.59</v>
      </c>
      <c r="G377" s="3">
        <v>0.64</v>
      </c>
      <c r="H377" s="3">
        <v>3.9816350443751898E-4</v>
      </c>
      <c r="I377" s="3">
        <v>10.071775775676503</v>
      </c>
      <c r="J377" s="3">
        <v>1.5573222567042402</v>
      </c>
      <c r="K377" s="3">
        <v>4.0102135387522679E-3</v>
      </c>
      <c r="L377" s="3">
        <v>6.2006888726790583E-4</v>
      </c>
      <c r="M377" s="2">
        <v>1400</v>
      </c>
      <c r="N377" s="3" t="s">
        <v>60</v>
      </c>
      <c r="O377" s="3" t="s">
        <v>50</v>
      </c>
      <c r="P377" s="3" t="s">
        <v>51</v>
      </c>
      <c r="Q377" s="3">
        <v>175.87183860499999</v>
      </c>
      <c r="R377" s="3" t="s">
        <v>52</v>
      </c>
      <c r="S377" s="3" t="s">
        <v>51</v>
      </c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8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>
        <v>64.806902472710519</v>
      </c>
      <c r="AS377" s="3">
        <v>1.6113105350982639</v>
      </c>
    </row>
    <row r="378" spans="1:45" x14ac:dyDescent="0.25">
      <c r="A378" s="2">
        <v>377</v>
      </c>
      <c r="B378" s="3" t="s">
        <v>57</v>
      </c>
      <c r="C378" s="3" t="s">
        <v>46</v>
      </c>
      <c r="D378" s="3" t="s">
        <v>47</v>
      </c>
      <c r="E378" s="3" t="s">
        <v>48</v>
      </c>
      <c r="F378" s="3">
        <v>0.59</v>
      </c>
      <c r="G378" s="3">
        <v>0.64</v>
      </c>
      <c r="H378" s="3">
        <v>3.1575639671880103E-2</v>
      </c>
      <c r="I378" s="3">
        <v>10.071775775676503</v>
      </c>
      <c r="J378" s="3">
        <v>1.5573222567042402</v>
      </c>
      <c r="K378" s="3">
        <v>0.31802276274873198</v>
      </c>
      <c r="L378" s="3">
        <v>4.9173446430692255E-2</v>
      </c>
      <c r="M378" s="2">
        <v>1410</v>
      </c>
      <c r="N378" s="3" t="s">
        <v>61</v>
      </c>
      <c r="O378" s="3" t="s">
        <v>50</v>
      </c>
      <c r="P378" s="3" t="s">
        <v>51</v>
      </c>
      <c r="Q378" s="3">
        <v>175.87183860499999</v>
      </c>
      <c r="R378" s="3" t="s">
        <v>52</v>
      </c>
      <c r="S378" s="3" t="s">
        <v>51</v>
      </c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8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>
        <v>63.624017899178504</v>
      </c>
      <c r="AS378" s="3">
        <v>127.78208019753627</v>
      </c>
    </row>
    <row r="379" spans="1:45" x14ac:dyDescent="0.25">
      <c r="A379" s="2">
        <v>378</v>
      </c>
      <c r="B379" s="3" t="s">
        <v>57</v>
      </c>
      <c r="C379" s="3" t="s">
        <v>46</v>
      </c>
      <c r="D379" s="3" t="s">
        <v>47</v>
      </c>
      <c r="E379" s="3" t="s">
        <v>48</v>
      </c>
      <c r="F379" s="3">
        <v>0.59</v>
      </c>
      <c r="G379" s="3">
        <v>0.64</v>
      </c>
      <c r="H379" s="3">
        <v>1.0526612792770101E-2</v>
      </c>
      <c r="I379" s="3">
        <v>10.071775775676503</v>
      </c>
      <c r="J379" s="3">
        <v>1.5573222567042402</v>
      </c>
      <c r="K379" s="3">
        <v>0.10602168372614829</v>
      </c>
      <c r="L379" s="3">
        <v>1.6393328389888457E-2</v>
      </c>
      <c r="M379" s="2">
        <v>1410</v>
      </c>
      <c r="N379" s="3" t="s">
        <v>61</v>
      </c>
      <c r="O379" s="3" t="s">
        <v>50</v>
      </c>
      <c r="P379" s="3" t="s">
        <v>51</v>
      </c>
      <c r="Q379" s="3">
        <v>175.87183860499999</v>
      </c>
      <c r="R379" s="3" t="s">
        <v>52</v>
      </c>
      <c r="S379" s="3" t="s">
        <v>51</v>
      </c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8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>
        <v>29.184163018894274</v>
      </c>
      <c r="AS379" s="3">
        <v>42.599690586539495</v>
      </c>
    </row>
    <row r="380" spans="1:45" x14ac:dyDescent="0.25">
      <c r="A380" s="2">
        <v>379</v>
      </c>
      <c r="B380" s="3" t="s">
        <v>57</v>
      </c>
      <c r="C380" s="3" t="s">
        <v>46</v>
      </c>
      <c r="D380" s="3" t="s">
        <v>47</v>
      </c>
      <c r="E380" s="3" t="s">
        <v>48</v>
      </c>
      <c r="F380" s="3">
        <v>0.59</v>
      </c>
      <c r="G380" s="3">
        <v>0.64</v>
      </c>
      <c r="H380" s="3">
        <v>0.21212354793909499</v>
      </c>
      <c r="I380" s="3">
        <v>10.071775775676503</v>
      </c>
      <c r="J380" s="3">
        <v>1.5573222567042402</v>
      </c>
      <c r="K380" s="3">
        <v>2.1364608115835302</v>
      </c>
      <c r="L380" s="3">
        <v>0.33034472237662149</v>
      </c>
      <c r="M380" s="2">
        <v>1300</v>
      </c>
      <c r="N380" s="3" t="s">
        <v>56</v>
      </c>
      <c r="O380" s="3" t="s">
        <v>50</v>
      </c>
      <c r="P380" s="3" t="s">
        <v>51</v>
      </c>
      <c r="Q380" s="3">
        <v>175.87183860499999</v>
      </c>
      <c r="R380" s="3" t="s">
        <v>52</v>
      </c>
      <c r="S380" s="3" t="s">
        <v>51</v>
      </c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8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>
        <v>137.04426300488802</v>
      </c>
      <c r="AS380" s="3">
        <v>858.43354231959961</v>
      </c>
    </row>
    <row r="381" spans="1:45" x14ac:dyDescent="0.25">
      <c r="A381" s="2">
        <v>380</v>
      </c>
      <c r="B381" s="3" t="s">
        <v>57</v>
      </c>
      <c r="C381" s="3" t="s">
        <v>46</v>
      </c>
      <c r="D381" s="3" t="s">
        <v>47</v>
      </c>
      <c r="E381" s="3" t="s">
        <v>48</v>
      </c>
      <c r="F381" s="3">
        <v>0.59</v>
      </c>
      <c r="G381" s="3">
        <v>0.64</v>
      </c>
      <c r="H381" s="3">
        <v>0.17787935413971201</v>
      </c>
      <c r="I381" s="3">
        <v>10.778632387589262</v>
      </c>
      <c r="J381" s="3">
        <v>2.0768542520315201</v>
      </c>
      <c r="K381" s="3">
        <v>1.9172961676137599</v>
      </c>
      <c r="L381" s="3">
        <v>0.36942949299368144</v>
      </c>
      <c r="M381" s="2">
        <v>1300</v>
      </c>
      <c r="N381" s="3" t="s">
        <v>56</v>
      </c>
      <c r="O381" s="3" t="s">
        <v>50</v>
      </c>
      <c r="P381" s="3" t="s">
        <v>51</v>
      </c>
      <c r="Q381" s="3">
        <v>175.87183860499999</v>
      </c>
      <c r="R381" s="3" t="s">
        <v>52</v>
      </c>
      <c r="S381" s="3" t="s">
        <v>51</v>
      </c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8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>
        <v>140.62839763903011</v>
      </c>
      <c r="AS381" s="3">
        <v>719.85220671265574</v>
      </c>
    </row>
    <row r="382" spans="1:45" x14ac:dyDescent="0.25">
      <c r="A382" s="2">
        <v>381</v>
      </c>
      <c r="B382" s="3" t="s">
        <v>57</v>
      </c>
      <c r="C382" s="3" t="s">
        <v>46</v>
      </c>
      <c r="D382" s="3" t="s">
        <v>47</v>
      </c>
      <c r="E382" s="3" t="s">
        <v>48</v>
      </c>
      <c r="F382" s="3">
        <v>0.59</v>
      </c>
      <c r="G382" s="3">
        <v>0.64</v>
      </c>
      <c r="H382" s="3">
        <v>1.2610744280056501E-2</v>
      </c>
      <c r="I382" s="3">
        <v>10.778632387589262</v>
      </c>
      <c r="J382" s="3">
        <v>2.0768542520315201</v>
      </c>
      <c r="K382" s="3">
        <v>0.13592657672862302</v>
      </c>
      <c r="L382" s="3">
        <v>2.6190677879317514E-2</v>
      </c>
      <c r="M382" s="2">
        <v>1300</v>
      </c>
      <c r="N382" s="3" t="s">
        <v>56</v>
      </c>
      <c r="O382" s="3" t="s">
        <v>50</v>
      </c>
      <c r="P382" s="3" t="s">
        <v>51</v>
      </c>
      <c r="Q382" s="3">
        <v>175.87183860499999</v>
      </c>
      <c r="R382" s="3" t="s">
        <v>52</v>
      </c>
      <c r="S382" s="3" t="s">
        <v>51</v>
      </c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8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>
        <v>33.933701846704629</v>
      </c>
      <c r="AS382" s="3">
        <v>51.033871480990726</v>
      </c>
    </row>
    <row r="383" spans="1:45" x14ac:dyDescent="0.25">
      <c r="A383" s="2">
        <v>382</v>
      </c>
      <c r="B383" s="3" t="s">
        <v>57</v>
      </c>
      <c r="C383" s="3" t="s">
        <v>46</v>
      </c>
      <c r="D383" s="3" t="s">
        <v>47</v>
      </c>
      <c r="E383" s="3" t="s">
        <v>48</v>
      </c>
      <c r="F383" s="3">
        <v>0.59</v>
      </c>
      <c r="G383" s="3">
        <v>0.64</v>
      </c>
      <c r="H383" s="3">
        <v>0.426286697755143</v>
      </c>
      <c r="I383" s="3">
        <v>10.778632387589262</v>
      </c>
      <c r="J383" s="3">
        <v>2.0768542520315201</v>
      </c>
      <c r="K383" s="3">
        <v>4.5947876068220594</v>
      </c>
      <c r="L383" s="3">
        <v>0.88533534081724419</v>
      </c>
      <c r="M383" s="2">
        <v>1300</v>
      </c>
      <c r="N383" s="3" t="s">
        <v>56</v>
      </c>
      <c r="O383" s="3" t="s">
        <v>50</v>
      </c>
      <c r="P383" s="3" t="s">
        <v>51</v>
      </c>
      <c r="Q383" s="3">
        <v>175.87183860499999</v>
      </c>
      <c r="R383" s="3" t="s">
        <v>52</v>
      </c>
      <c r="S383" s="3" t="s">
        <v>51</v>
      </c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8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>
        <v>171.19916607016972</v>
      </c>
      <c r="AS383" s="3">
        <v>1725.1210605940896</v>
      </c>
    </row>
    <row r="384" spans="1:45" x14ac:dyDescent="0.25">
      <c r="A384" s="2">
        <v>383</v>
      </c>
      <c r="B384" s="3" t="s">
        <v>57</v>
      </c>
      <c r="C384" s="3" t="s">
        <v>46</v>
      </c>
      <c r="D384" s="3" t="s">
        <v>47</v>
      </c>
      <c r="E384" s="3" t="s">
        <v>48</v>
      </c>
      <c r="F384" s="3">
        <v>0.59</v>
      </c>
      <c r="G384" s="3">
        <v>0.64</v>
      </c>
      <c r="H384" s="3">
        <v>9.8665765409629291E-4</v>
      </c>
      <c r="I384" s="3">
        <v>10.778632387589262</v>
      </c>
      <c r="J384" s="3">
        <v>2.0768542520315201</v>
      </c>
      <c r="K384" s="3">
        <v>1.0634820145905145E-2</v>
      </c>
      <c r="L384" s="3">
        <v>2.0491441442093308E-3</v>
      </c>
      <c r="M384" s="2">
        <v>1300</v>
      </c>
      <c r="N384" s="3" t="s">
        <v>56</v>
      </c>
      <c r="O384" s="3" t="s">
        <v>50</v>
      </c>
      <c r="P384" s="3" t="s">
        <v>51</v>
      </c>
      <c r="Q384" s="3">
        <v>175.87183860499999</v>
      </c>
      <c r="R384" s="3" t="s">
        <v>52</v>
      </c>
      <c r="S384" s="3" t="s">
        <v>51</v>
      </c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8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>
        <v>30.57434128624039</v>
      </c>
      <c r="AS384" s="3">
        <v>3.9928618641897025</v>
      </c>
    </row>
    <row r="385" spans="1:45" x14ac:dyDescent="0.25">
      <c r="A385" s="2">
        <v>384</v>
      </c>
      <c r="B385" s="3" t="s">
        <v>57</v>
      </c>
      <c r="C385" s="3" t="s">
        <v>46</v>
      </c>
      <c r="D385" s="3" t="s">
        <v>47</v>
      </c>
      <c r="E385" s="3" t="s">
        <v>48</v>
      </c>
      <c r="F385" s="3">
        <v>0.59</v>
      </c>
      <c r="G385" s="3">
        <v>0.64</v>
      </c>
      <c r="H385" s="3">
        <v>0.617763453759967</v>
      </c>
      <c r="I385" s="3">
        <v>11.608074311546996</v>
      </c>
      <c r="J385" s="3">
        <v>1.5325543326231472</v>
      </c>
      <c r="K385" s="3">
        <v>7.1710440782036233</v>
      </c>
      <c r="L385" s="3">
        <v>0.94675605759607673</v>
      </c>
      <c r="M385" s="2">
        <v>1450</v>
      </c>
      <c r="N385" s="3" t="s">
        <v>59</v>
      </c>
      <c r="O385" s="3" t="s">
        <v>50</v>
      </c>
      <c r="P385" s="3" t="s">
        <v>51</v>
      </c>
      <c r="Q385" s="3">
        <v>175.87183860499999</v>
      </c>
      <c r="R385" s="3" t="s">
        <v>52</v>
      </c>
      <c r="S385" s="3" t="s">
        <v>51</v>
      </c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8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>
        <v>200.00000001490116</v>
      </c>
      <c r="AS385" s="3">
        <v>2500.000000372529</v>
      </c>
    </row>
    <row r="386" spans="1:45" x14ac:dyDescent="0.25">
      <c r="A386" s="2">
        <v>385</v>
      </c>
      <c r="B386" s="3" t="s">
        <v>57</v>
      </c>
      <c r="C386" s="3" t="s">
        <v>46</v>
      </c>
      <c r="D386" s="3" t="s">
        <v>47</v>
      </c>
      <c r="E386" s="3" t="s">
        <v>48</v>
      </c>
      <c r="F386" s="3">
        <v>0.59</v>
      </c>
      <c r="G386" s="3">
        <v>0.64</v>
      </c>
      <c r="H386" s="3">
        <v>0.61776345382900799</v>
      </c>
      <c r="I386" s="3">
        <v>10.782714416832093</v>
      </c>
      <c r="J386" s="3">
        <v>2.077625809230276</v>
      </c>
      <c r="K386" s="3">
        <v>6.661166899794031</v>
      </c>
      <c r="L386" s="3">
        <v>1.2834812956743828</v>
      </c>
      <c r="M386" s="2">
        <v>1300</v>
      </c>
      <c r="N386" s="3" t="s">
        <v>56</v>
      </c>
      <c r="O386" s="3" t="s">
        <v>50</v>
      </c>
      <c r="P386" s="3" t="s">
        <v>51</v>
      </c>
      <c r="Q386" s="3">
        <v>175.87183860499999</v>
      </c>
      <c r="R386" s="3" t="s">
        <v>52</v>
      </c>
      <c r="S386" s="3" t="s">
        <v>51</v>
      </c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8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>
        <v>200.00000002607703</v>
      </c>
      <c r="AS386" s="3">
        <v>2500.0000006519258</v>
      </c>
    </row>
    <row r="387" spans="1:45" x14ac:dyDescent="0.25">
      <c r="A387" s="2">
        <v>386</v>
      </c>
      <c r="B387" s="3" t="s">
        <v>57</v>
      </c>
      <c r="C387" s="3" t="s">
        <v>46</v>
      </c>
      <c r="D387" s="3" t="s">
        <v>47</v>
      </c>
      <c r="E387" s="3" t="s">
        <v>48</v>
      </c>
      <c r="F387" s="3">
        <v>0.59</v>
      </c>
      <c r="G387" s="3">
        <v>0.64</v>
      </c>
      <c r="H387" s="3">
        <v>5.4177903704715298E-3</v>
      </c>
      <c r="I387" s="3">
        <v>8.2631182345887293</v>
      </c>
      <c r="J387" s="3">
        <v>1.2860625303599731</v>
      </c>
      <c r="K387" s="3">
        <v>4.4767842401422522E-2</v>
      </c>
      <c r="L387" s="3">
        <v>6.9676171928085119E-3</v>
      </c>
      <c r="M387" s="2">
        <v>1450</v>
      </c>
      <c r="N387" s="3" t="s">
        <v>59</v>
      </c>
      <c r="O387" s="3" t="s">
        <v>50</v>
      </c>
      <c r="P387" s="3" t="s">
        <v>51</v>
      </c>
      <c r="Q387" s="3">
        <v>175.87183860499999</v>
      </c>
      <c r="R387" s="3" t="s">
        <v>52</v>
      </c>
      <c r="S387" s="3" t="s">
        <v>51</v>
      </c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8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>
        <v>24.834646021107226</v>
      </c>
      <c r="AS387" s="3">
        <v>21.925019755959593</v>
      </c>
    </row>
    <row r="388" spans="1:45" x14ac:dyDescent="0.25">
      <c r="A388" s="2">
        <v>387</v>
      </c>
      <c r="B388" s="3" t="s">
        <v>57</v>
      </c>
      <c r="C388" s="3" t="s">
        <v>46</v>
      </c>
      <c r="D388" s="3" t="s">
        <v>47</v>
      </c>
      <c r="E388" s="3" t="s">
        <v>48</v>
      </c>
      <c r="F388" s="3">
        <v>0.59</v>
      </c>
      <c r="G388" s="3">
        <v>0.64</v>
      </c>
      <c r="H388" s="3">
        <v>1.43299305136281E-2</v>
      </c>
      <c r="I388" s="3">
        <v>8.2631182345887293</v>
      </c>
      <c r="J388" s="3">
        <v>1.2860625303599731</v>
      </c>
      <c r="K388" s="3">
        <v>0.11840991012754978</v>
      </c>
      <c r="L388" s="3">
        <v>1.8429186696239143E-2</v>
      </c>
      <c r="M388" s="2">
        <v>1300</v>
      </c>
      <c r="N388" s="3" t="s">
        <v>56</v>
      </c>
      <c r="O388" s="3" t="s">
        <v>50</v>
      </c>
      <c r="P388" s="3" t="s">
        <v>51</v>
      </c>
      <c r="Q388" s="3">
        <v>175.87183860499999</v>
      </c>
      <c r="R388" s="3" t="s">
        <v>52</v>
      </c>
      <c r="S388" s="3" t="s">
        <v>51</v>
      </c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8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>
        <v>31.707012532226173</v>
      </c>
      <c r="AS388" s="3">
        <v>57.991171331621686</v>
      </c>
    </row>
    <row r="389" spans="1:45" x14ac:dyDescent="0.25">
      <c r="A389" s="2">
        <v>388</v>
      </c>
      <c r="B389" s="3" t="s">
        <v>57</v>
      </c>
      <c r="C389" s="3" t="s">
        <v>46</v>
      </c>
      <c r="D389" s="3" t="s">
        <v>47</v>
      </c>
      <c r="E389" s="3" t="s">
        <v>48</v>
      </c>
      <c r="F389" s="3">
        <v>0.59</v>
      </c>
      <c r="G389" s="3">
        <v>0.64</v>
      </c>
      <c r="H389" s="3">
        <v>2.2727705152853699E-2</v>
      </c>
      <c r="I389" s="3">
        <v>11.535326158682389</v>
      </c>
      <c r="J389" s="3">
        <v>1.5718622910669369</v>
      </c>
      <c r="K389" s="3">
        <v>0.26217149177653382</v>
      </c>
      <c r="L389" s="3">
        <v>3.5724822692258441E-2</v>
      </c>
      <c r="M389" s="2">
        <v>1300</v>
      </c>
      <c r="N389" s="3" t="s">
        <v>56</v>
      </c>
      <c r="O389" s="3" t="s">
        <v>50</v>
      </c>
      <c r="P389" s="3" t="s">
        <v>51</v>
      </c>
      <c r="Q389" s="3">
        <v>175.87183860499999</v>
      </c>
      <c r="R389" s="3" t="s">
        <v>52</v>
      </c>
      <c r="S389" s="3" t="s">
        <v>51</v>
      </c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8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>
        <v>75.89056154972252</v>
      </c>
      <c r="AS389" s="3">
        <v>91.975759564239638</v>
      </c>
    </row>
    <row r="390" spans="1:45" x14ac:dyDescent="0.25">
      <c r="A390" s="2">
        <v>389</v>
      </c>
      <c r="B390" s="3" t="s">
        <v>57</v>
      </c>
      <c r="C390" s="3" t="s">
        <v>46</v>
      </c>
      <c r="D390" s="3" t="s">
        <v>47</v>
      </c>
      <c r="E390" s="3" t="s">
        <v>48</v>
      </c>
      <c r="F390" s="3">
        <v>0.59</v>
      </c>
      <c r="G390" s="3">
        <v>0.64</v>
      </c>
      <c r="H390" s="3">
        <v>0.46754782806477302</v>
      </c>
      <c r="I390" s="3">
        <v>11.535326158682389</v>
      </c>
      <c r="J390" s="3">
        <v>1.5718622910669369</v>
      </c>
      <c r="K390" s="3">
        <v>5.3933166915107122</v>
      </c>
      <c r="L390" s="3">
        <v>0.7349208002052644</v>
      </c>
      <c r="M390" s="2">
        <v>1400</v>
      </c>
      <c r="N390" s="3" t="s">
        <v>60</v>
      </c>
      <c r="O390" s="3" t="s">
        <v>50</v>
      </c>
      <c r="P390" s="3" t="s">
        <v>51</v>
      </c>
      <c r="Q390" s="3">
        <v>175.87183860499999</v>
      </c>
      <c r="R390" s="3" t="s">
        <v>52</v>
      </c>
      <c r="S390" s="3" t="s">
        <v>51</v>
      </c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8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>
        <v>182.34528887377797</v>
      </c>
      <c r="AS390" s="3">
        <v>1892.0989307830985</v>
      </c>
    </row>
    <row r="391" spans="1:45" x14ac:dyDescent="0.25">
      <c r="A391" s="2">
        <v>390</v>
      </c>
      <c r="B391" s="3" t="s">
        <v>57</v>
      </c>
      <c r="C391" s="3" t="s">
        <v>46</v>
      </c>
      <c r="D391" s="3" t="s">
        <v>47</v>
      </c>
      <c r="E391" s="3" t="s">
        <v>48</v>
      </c>
      <c r="F391" s="3">
        <v>0.59</v>
      </c>
      <c r="G391" s="3">
        <v>0.64</v>
      </c>
      <c r="H391" s="3">
        <v>3.2342225662235699E-2</v>
      </c>
      <c r="I391" s="3">
        <v>11.535326158682389</v>
      </c>
      <c r="J391" s="3">
        <v>1.5718622910669369</v>
      </c>
      <c r="K391" s="3">
        <v>0.37307812171159632</v>
      </c>
      <c r="L391" s="3">
        <v>5.0837524927645684E-2</v>
      </c>
      <c r="M391" s="2">
        <v>1410</v>
      </c>
      <c r="N391" s="3" t="s">
        <v>61</v>
      </c>
      <c r="O391" s="3" t="s">
        <v>50</v>
      </c>
      <c r="P391" s="3" t="s">
        <v>51</v>
      </c>
      <c r="Q391" s="3">
        <v>175.87183860499999</v>
      </c>
      <c r="R391" s="3" t="s">
        <v>52</v>
      </c>
      <c r="S391" s="3" t="s">
        <v>51</v>
      </c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8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>
        <v>96.590137906638134</v>
      </c>
      <c r="AS391" s="3">
        <v>130.88434363592881</v>
      </c>
    </row>
    <row r="392" spans="1:45" x14ac:dyDescent="0.25">
      <c r="A392" s="2">
        <v>391</v>
      </c>
      <c r="B392" s="3" t="s">
        <v>57</v>
      </c>
      <c r="C392" s="3" t="s">
        <v>46</v>
      </c>
      <c r="D392" s="3" t="s">
        <v>47</v>
      </c>
      <c r="E392" s="3" t="s">
        <v>48</v>
      </c>
      <c r="F392" s="3">
        <v>0.59</v>
      </c>
      <c r="G392" s="3">
        <v>0.64</v>
      </c>
      <c r="H392" s="3">
        <v>2.0051278077906302E-2</v>
      </c>
      <c r="I392" s="3">
        <v>11.535326158682389</v>
      </c>
      <c r="J392" s="3">
        <v>1.5718622910669369</v>
      </c>
      <c r="K392" s="3">
        <v>0.2312980325270873</v>
      </c>
      <c r="L392" s="3">
        <v>3.1517847898358042E-2</v>
      </c>
      <c r="M392" s="2">
        <v>1300</v>
      </c>
      <c r="N392" s="3" t="s">
        <v>56</v>
      </c>
      <c r="O392" s="3" t="s">
        <v>50</v>
      </c>
      <c r="P392" s="3" t="s">
        <v>51</v>
      </c>
      <c r="Q392" s="3">
        <v>175.87183860499999</v>
      </c>
      <c r="R392" s="3" t="s">
        <v>52</v>
      </c>
      <c r="S392" s="3" t="s">
        <v>51</v>
      </c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8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>
        <v>96.861938523853439</v>
      </c>
      <c r="AS392" s="3">
        <v>81.14464346690329</v>
      </c>
    </row>
    <row r="393" spans="1:45" x14ac:dyDescent="0.25">
      <c r="A393" s="2">
        <v>392</v>
      </c>
      <c r="B393" s="3" t="s">
        <v>57</v>
      </c>
      <c r="C393" s="3" t="s">
        <v>46</v>
      </c>
      <c r="D393" s="3" t="s">
        <v>47</v>
      </c>
      <c r="E393" s="3" t="s">
        <v>48</v>
      </c>
      <c r="F393" s="3">
        <v>0.59</v>
      </c>
      <c r="G393" s="3">
        <v>0.64</v>
      </c>
      <c r="H393" s="3">
        <v>3.9760628439605601E-2</v>
      </c>
      <c r="I393" s="3">
        <v>9.7289058528002563</v>
      </c>
      <c r="J393" s="3">
        <v>1.5765604376944411</v>
      </c>
      <c r="K393" s="3">
        <v>0.38682741073709526</v>
      </c>
      <c r="L393" s="3">
        <v>6.2685033775750645E-2</v>
      </c>
      <c r="M393" s="2">
        <v>1200</v>
      </c>
      <c r="N393" s="3" t="s">
        <v>54</v>
      </c>
      <c r="O393" s="3" t="s">
        <v>50</v>
      </c>
      <c r="P393" s="3" t="s">
        <v>51</v>
      </c>
      <c r="Q393" s="3">
        <v>175.87183860499999</v>
      </c>
      <c r="R393" s="3" t="s">
        <v>52</v>
      </c>
      <c r="S393" s="3" t="s">
        <v>51</v>
      </c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8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>
        <v>62.096330079704266</v>
      </c>
      <c r="AS393" s="3">
        <v>160.90555455947811</v>
      </c>
    </row>
    <row r="394" spans="1:45" x14ac:dyDescent="0.25">
      <c r="A394" s="2">
        <v>393</v>
      </c>
      <c r="B394" s="3" t="s">
        <v>57</v>
      </c>
      <c r="C394" s="3" t="s">
        <v>46</v>
      </c>
      <c r="D394" s="3" t="s">
        <v>47</v>
      </c>
      <c r="E394" s="3" t="s">
        <v>48</v>
      </c>
      <c r="F394" s="3">
        <v>0.59</v>
      </c>
      <c r="G394" s="3">
        <v>0.64</v>
      </c>
      <c r="H394" s="3">
        <v>7.03642364805597E-3</v>
      </c>
      <c r="I394" s="3">
        <v>9.7289058528002563</v>
      </c>
      <c r="J394" s="3">
        <v>1.5765604376944411</v>
      </c>
      <c r="K394" s="3">
        <v>6.845670321235385E-2</v>
      </c>
      <c r="L394" s="3">
        <v>1.1093347146382637E-2</v>
      </c>
      <c r="M394" s="2">
        <v>1430</v>
      </c>
      <c r="N394" s="3" t="s">
        <v>62</v>
      </c>
      <c r="O394" s="3" t="s">
        <v>50</v>
      </c>
      <c r="P394" s="3" t="s">
        <v>51</v>
      </c>
      <c r="Q394" s="3">
        <v>175.87183860499999</v>
      </c>
      <c r="R394" s="3" t="s">
        <v>52</v>
      </c>
      <c r="S394" s="3" t="s">
        <v>51</v>
      </c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8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>
        <v>35.576502918815557</v>
      </c>
      <c r="AS394" s="3">
        <v>28.475396230862557</v>
      </c>
    </row>
    <row r="395" spans="1:45" x14ac:dyDescent="0.25">
      <c r="A395" s="2">
        <v>394</v>
      </c>
      <c r="B395" s="3" t="s">
        <v>57</v>
      </c>
      <c r="C395" s="3" t="s">
        <v>46</v>
      </c>
      <c r="D395" s="3" t="s">
        <v>47</v>
      </c>
      <c r="E395" s="3" t="s">
        <v>48</v>
      </c>
      <c r="F395" s="3">
        <v>0.59</v>
      </c>
      <c r="G395" s="3">
        <v>0.64</v>
      </c>
      <c r="H395" s="3">
        <v>0.114867972836087</v>
      </c>
      <c r="I395" s="3">
        <v>9.7289058528002563</v>
      </c>
      <c r="J395" s="3">
        <v>1.5765604376944411</v>
      </c>
      <c r="K395" s="3">
        <v>1.1175396932243078</v>
      </c>
      <c r="L395" s="3">
        <v>0.1810963015315345</v>
      </c>
      <c r="M395" s="2">
        <v>1210</v>
      </c>
      <c r="N395" s="3" t="s">
        <v>55</v>
      </c>
      <c r="O395" s="3" t="s">
        <v>50</v>
      </c>
      <c r="P395" s="3" t="s">
        <v>51</v>
      </c>
      <c r="Q395" s="3">
        <v>175.87183860499999</v>
      </c>
      <c r="R395" s="3" t="s">
        <v>52</v>
      </c>
      <c r="S395" s="3" t="s">
        <v>51</v>
      </c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8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>
        <v>106.62609795570177</v>
      </c>
      <c r="AS395" s="3">
        <v>464.85419359978874</v>
      </c>
    </row>
    <row r="396" spans="1:45" x14ac:dyDescent="0.25">
      <c r="A396" s="2">
        <v>395</v>
      </c>
      <c r="B396" s="3" t="s">
        <v>57</v>
      </c>
      <c r="C396" s="3" t="s">
        <v>46</v>
      </c>
      <c r="D396" s="3" t="s">
        <v>47</v>
      </c>
      <c r="E396" s="3" t="s">
        <v>48</v>
      </c>
      <c r="F396" s="3">
        <v>0.59</v>
      </c>
      <c r="G396" s="3">
        <v>0.64</v>
      </c>
      <c r="H396" s="3">
        <v>0.27085572258094698</v>
      </c>
      <c r="I396" s="3">
        <v>9.7289058528002563</v>
      </c>
      <c r="J396" s="3">
        <v>1.5765604376944411</v>
      </c>
      <c r="K396" s="3">
        <v>2.6351298246822177</v>
      </c>
      <c r="L396" s="3">
        <v>0.42702041654426187</v>
      </c>
      <c r="M396" s="2">
        <v>1210</v>
      </c>
      <c r="N396" s="3" t="s">
        <v>55</v>
      </c>
      <c r="O396" s="3" t="s">
        <v>50</v>
      </c>
      <c r="P396" s="3" t="s">
        <v>51</v>
      </c>
      <c r="Q396" s="3">
        <v>175.87183860499999</v>
      </c>
      <c r="R396" s="3" t="s">
        <v>52</v>
      </c>
      <c r="S396" s="3" t="s">
        <v>51</v>
      </c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8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>
        <v>141.23549500206678</v>
      </c>
      <c r="AS396" s="3">
        <v>1096.1142204704997</v>
      </c>
    </row>
    <row r="397" spans="1:45" x14ac:dyDescent="0.25">
      <c r="A397" s="2">
        <v>396</v>
      </c>
      <c r="B397" s="3" t="s">
        <v>57</v>
      </c>
      <c r="C397" s="3" t="s">
        <v>46</v>
      </c>
      <c r="D397" s="3" t="s">
        <v>47</v>
      </c>
      <c r="E397" s="3" t="s">
        <v>48</v>
      </c>
      <c r="F397" s="3">
        <v>0.59</v>
      </c>
      <c r="G397" s="3">
        <v>0.64</v>
      </c>
      <c r="H397" s="3">
        <v>0.185242706324311</v>
      </c>
      <c r="I397" s="3">
        <v>9.7289058528002563</v>
      </c>
      <c r="J397" s="3">
        <v>1.5765604376944411</v>
      </c>
      <c r="K397" s="3">
        <v>1.8022088497471485</v>
      </c>
      <c r="L397" s="3">
        <v>0.29204632216235854</v>
      </c>
      <c r="M397" s="2">
        <v>1300</v>
      </c>
      <c r="N397" s="3" t="s">
        <v>56</v>
      </c>
      <c r="O397" s="3" t="s">
        <v>50</v>
      </c>
      <c r="P397" s="3" t="s">
        <v>51</v>
      </c>
      <c r="Q397" s="3">
        <v>175.87183860499999</v>
      </c>
      <c r="R397" s="3" t="s">
        <v>52</v>
      </c>
      <c r="S397" s="3" t="s">
        <v>51</v>
      </c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8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>
        <v>127.55634460675194</v>
      </c>
      <c r="AS397" s="3">
        <v>749.65063579129662</v>
      </c>
    </row>
    <row r="398" spans="1:45" x14ac:dyDescent="0.25">
      <c r="A398" s="2">
        <v>397</v>
      </c>
      <c r="B398" s="3" t="s">
        <v>57</v>
      </c>
      <c r="C398" s="3" t="s">
        <v>46</v>
      </c>
      <c r="D398" s="3" t="s">
        <v>47</v>
      </c>
      <c r="E398" s="3" t="s">
        <v>48</v>
      </c>
      <c r="F398" s="3">
        <v>0.59</v>
      </c>
      <c r="G398" s="3">
        <v>0.64</v>
      </c>
      <c r="H398" s="3">
        <v>0.56641477472647805</v>
      </c>
      <c r="I398" s="3">
        <v>10.794972647637376</v>
      </c>
      <c r="J398" s="3">
        <v>2.0799086136398386</v>
      </c>
      <c r="K398" s="3">
        <v>6.1144320003900168</v>
      </c>
      <c r="L398" s="3">
        <v>1.1780909688464705</v>
      </c>
      <c r="M398" s="2">
        <v>1300</v>
      </c>
      <c r="N398" s="3" t="s">
        <v>56</v>
      </c>
      <c r="O398" s="3" t="s">
        <v>50</v>
      </c>
      <c r="P398" s="3" t="s">
        <v>51</v>
      </c>
      <c r="Q398" s="3">
        <v>175.87183860499999</v>
      </c>
      <c r="R398" s="3" t="s">
        <v>52</v>
      </c>
      <c r="S398" s="3" t="s">
        <v>51</v>
      </c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8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>
        <v>191.69856410748565</v>
      </c>
      <c r="AS398" s="3">
        <v>2292.1992688440978</v>
      </c>
    </row>
    <row r="399" spans="1:45" x14ac:dyDescent="0.25">
      <c r="A399" s="2">
        <v>398</v>
      </c>
      <c r="B399" s="3" t="s">
        <v>57</v>
      </c>
      <c r="C399" s="3" t="s">
        <v>46</v>
      </c>
      <c r="D399" s="3" t="s">
        <v>47</v>
      </c>
      <c r="E399" s="3" t="s">
        <v>48</v>
      </c>
      <c r="F399" s="3">
        <v>0.59</v>
      </c>
      <c r="G399" s="3">
        <v>0.64</v>
      </c>
      <c r="H399" s="3">
        <v>5.1348679079515999E-2</v>
      </c>
      <c r="I399" s="3">
        <v>10.794972647637376</v>
      </c>
      <c r="J399" s="3">
        <v>2.0799086136398386</v>
      </c>
      <c r="K399" s="3">
        <v>0.55430758615568476</v>
      </c>
      <c r="L399" s="3">
        <v>0.1068005599165131</v>
      </c>
      <c r="M399" s="2">
        <v>1300</v>
      </c>
      <c r="N399" s="3" t="s">
        <v>56</v>
      </c>
      <c r="O399" s="3" t="s">
        <v>50</v>
      </c>
      <c r="P399" s="3" t="s">
        <v>51</v>
      </c>
      <c r="Q399" s="3">
        <v>175.87183860499999</v>
      </c>
      <c r="R399" s="3" t="s">
        <v>52</v>
      </c>
      <c r="S399" s="3" t="s">
        <v>51</v>
      </c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8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>
        <v>108.32262264094555</v>
      </c>
      <c r="AS399" s="3">
        <v>207.80073171469587</v>
      </c>
    </row>
    <row r="400" spans="1:45" x14ac:dyDescent="0.25">
      <c r="A400" s="2">
        <v>399</v>
      </c>
      <c r="B400" s="3" t="s">
        <v>57</v>
      </c>
      <c r="C400" s="3" t="s">
        <v>46</v>
      </c>
      <c r="D400" s="3" t="s">
        <v>47</v>
      </c>
      <c r="E400" s="3" t="s">
        <v>48</v>
      </c>
      <c r="F400" s="3">
        <v>0.59</v>
      </c>
      <c r="G400" s="3">
        <v>0.64</v>
      </c>
      <c r="H400" s="3">
        <v>6.8139152853906202E-3</v>
      </c>
      <c r="I400" s="3">
        <v>8.2785820824438385</v>
      </c>
      <c r="J400" s="3">
        <v>1.1026436710164556</v>
      </c>
      <c r="K400" s="3">
        <v>5.6409556992924985E-2</v>
      </c>
      <c r="L400" s="3">
        <v>7.513320564278253E-3</v>
      </c>
      <c r="M400" s="2">
        <v>1850</v>
      </c>
      <c r="N400" s="3" t="s">
        <v>65</v>
      </c>
      <c r="O400" s="3" t="s">
        <v>50</v>
      </c>
      <c r="P400" s="3" t="s">
        <v>51</v>
      </c>
      <c r="Q400" s="3">
        <v>175.87183860499999</v>
      </c>
      <c r="R400" s="3" t="s">
        <v>52</v>
      </c>
      <c r="S400" s="3" t="s">
        <v>51</v>
      </c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8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>
        <v>43.496107077503638</v>
      </c>
      <c r="AS400" s="3">
        <v>27.574936834372544</v>
      </c>
    </row>
    <row r="401" spans="1:45" x14ac:dyDescent="0.25">
      <c r="A401" s="2">
        <v>400</v>
      </c>
      <c r="B401" s="3" t="s">
        <v>45</v>
      </c>
      <c r="C401" s="3" t="s">
        <v>46</v>
      </c>
      <c r="D401" s="3" t="s">
        <v>47</v>
      </c>
      <c r="E401" s="3" t="s">
        <v>48</v>
      </c>
      <c r="F401" s="3">
        <v>0.59</v>
      </c>
      <c r="G401" s="3">
        <v>0.64</v>
      </c>
      <c r="H401" s="3">
        <v>1.3465276013397099E-2</v>
      </c>
      <c r="I401" s="3">
        <v>8.2785820824438385</v>
      </c>
      <c r="J401" s="3">
        <v>1.1026436710164556</v>
      </c>
      <c r="K401" s="3">
        <v>0.11147339273967002</v>
      </c>
      <c r="L401" s="3">
        <v>1.4847401374662001E-2</v>
      </c>
      <c r="M401" s="2">
        <v>4200</v>
      </c>
      <c r="N401" s="3" t="s">
        <v>63</v>
      </c>
      <c r="O401" s="3" t="s">
        <v>50</v>
      </c>
      <c r="P401" s="3" t="s">
        <v>51</v>
      </c>
      <c r="Q401" s="3">
        <v>175.87183860499999</v>
      </c>
      <c r="R401" s="3" t="s">
        <v>52</v>
      </c>
      <c r="S401" s="3" t="s">
        <v>51</v>
      </c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8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>
        <v>46.195482778437842</v>
      </c>
      <c r="AS401" s="3">
        <v>54.492038714204611</v>
      </c>
    </row>
    <row r="402" spans="1:45" x14ac:dyDescent="0.25">
      <c r="A402" s="2">
        <v>401</v>
      </c>
      <c r="B402" s="3" t="s">
        <v>57</v>
      </c>
      <c r="C402" s="3" t="s">
        <v>46</v>
      </c>
      <c r="D402" s="3" t="s">
        <v>47</v>
      </c>
      <c r="E402" s="3" t="s">
        <v>48</v>
      </c>
      <c r="F402" s="3">
        <v>0.59</v>
      </c>
      <c r="G402" s="3">
        <v>0.64</v>
      </c>
      <c r="H402" s="3">
        <v>0.24046144676397299</v>
      </c>
      <c r="I402" s="3">
        <v>8.2785820824438385</v>
      </c>
      <c r="J402" s="3">
        <v>1.1026436710164556</v>
      </c>
      <c r="K402" s="3">
        <v>1.9906798246987498</v>
      </c>
      <c r="L402" s="3">
        <v>0.26514329239775519</v>
      </c>
      <c r="M402" s="2">
        <v>1750</v>
      </c>
      <c r="N402" s="3" t="s">
        <v>58</v>
      </c>
      <c r="O402" s="3" t="s">
        <v>50</v>
      </c>
      <c r="P402" s="3" t="s">
        <v>51</v>
      </c>
      <c r="Q402" s="3">
        <v>175.87183860499999</v>
      </c>
      <c r="R402" s="3" t="s">
        <v>52</v>
      </c>
      <c r="S402" s="3" t="s">
        <v>51</v>
      </c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8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>
        <v>134.33446038247962</v>
      </c>
      <c r="AS402" s="3">
        <v>973.11295017637917</v>
      </c>
    </row>
    <row r="403" spans="1:45" x14ac:dyDescent="0.25">
      <c r="A403" s="2">
        <v>402</v>
      </c>
      <c r="B403" s="3" t="s">
        <v>57</v>
      </c>
      <c r="C403" s="3" t="s">
        <v>46</v>
      </c>
      <c r="D403" s="3" t="s">
        <v>47</v>
      </c>
      <c r="E403" s="3" t="s">
        <v>48</v>
      </c>
      <c r="F403" s="3">
        <v>0.59</v>
      </c>
      <c r="G403" s="3">
        <v>0.64</v>
      </c>
      <c r="H403" s="3">
        <v>3.1846646715543797E-2</v>
      </c>
      <c r="I403" s="3">
        <v>10.778632387589262</v>
      </c>
      <c r="J403" s="3">
        <v>2.0768542520315201</v>
      </c>
      <c r="K403" s="3">
        <v>0.34326329772427355</v>
      </c>
      <c r="L403" s="3">
        <v>6.6140843644122774E-2</v>
      </c>
      <c r="M403" s="2">
        <v>1300</v>
      </c>
      <c r="N403" s="3" t="s">
        <v>56</v>
      </c>
      <c r="O403" s="3" t="s">
        <v>50</v>
      </c>
      <c r="P403" s="3" t="s">
        <v>51</v>
      </c>
      <c r="Q403" s="3">
        <v>175.87183860499999</v>
      </c>
      <c r="R403" s="3" t="s">
        <v>52</v>
      </c>
      <c r="S403" s="3" t="s">
        <v>51</v>
      </c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8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>
        <v>46.650599269505193</v>
      </c>
      <c r="AS403" s="3">
        <v>128.87880679270242</v>
      </c>
    </row>
    <row r="404" spans="1:45" x14ac:dyDescent="0.25">
      <c r="A404" s="2">
        <v>403</v>
      </c>
      <c r="B404" s="3" t="s">
        <v>57</v>
      </c>
      <c r="C404" s="3" t="s">
        <v>46</v>
      </c>
      <c r="D404" s="3" t="s">
        <v>47</v>
      </c>
      <c r="E404" s="3" t="s">
        <v>48</v>
      </c>
      <c r="F404" s="3">
        <v>0.59</v>
      </c>
      <c r="G404" s="3">
        <v>0.64</v>
      </c>
      <c r="H404" s="3">
        <v>8.7374001766517995E-2</v>
      </c>
      <c r="I404" s="3">
        <v>10.778632387589262</v>
      </c>
      <c r="J404" s="3">
        <v>2.0768542520315201</v>
      </c>
      <c r="K404" s="3">
        <v>0.94177224527387227</v>
      </c>
      <c r="L404" s="3">
        <v>0.18146306708580245</v>
      </c>
      <c r="M404" s="2">
        <v>1300</v>
      </c>
      <c r="N404" s="3" t="s">
        <v>56</v>
      </c>
      <c r="O404" s="3" t="s">
        <v>50</v>
      </c>
      <c r="P404" s="3" t="s">
        <v>51</v>
      </c>
      <c r="Q404" s="3">
        <v>175.87183860499999</v>
      </c>
      <c r="R404" s="3" t="s">
        <v>52</v>
      </c>
      <c r="S404" s="3" t="s">
        <v>51</v>
      </c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8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>
        <v>92.738944164325119</v>
      </c>
      <c r="AS404" s="3">
        <v>353.59004019962219</v>
      </c>
    </row>
    <row r="405" spans="1:45" x14ac:dyDescent="0.25">
      <c r="A405" s="2">
        <v>404</v>
      </c>
      <c r="B405" s="3" t="s">
        <v>57</v>
      </c>
      <c r="C405" s="3" t="s">
        <v>46</v>
      </c>
      <c r="D405" s="3" t="s">
        <v>47</v>
      </c>
      <c r="E405" s="3" t="s">
        <v>48</v>
      </c>
      <c r="F405" s="3">
        <v>0.59</v>
      </c>
      <c r="G405" s="3">
        <v>0.64</v>
      </c>
      <c r="H405" s="3">
        <v>1.17900835127457E-2</v>
      </c>
      <c r="I405" s="3">
        <v>10.777906385108396</v>
      </c>
      <c r="J405" s="3">
        <v>2.0767025645612067</v>
      </c>
      <c r="K405" s="3">
        <v>0.12707241637298311</v>
      </c>
      <c r="L405" s="3">
        <v>2.4484496667309796E-2</v>
      </c>
      <c r="M405" s="2">
        <v>1300</v>
      </c>
      <c r="N405" s="3" t="s">
        <v>56</v>
      </c>
      <c r="O405" s="3" t="s">
        <v>50</v>
      </c>
      <c r="P405" s="3" t="s">
        <v>51</v>
      </c>
      <c r="Q405" s="3">
        <v>175.87183860499999</v>
      </c>
      <c r="R405" s="3" t="s">
        <v>52</v>
      </c>
      <c r="S405" s="3" t="s">
        <v>51</v>
      </c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8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>
        <v>27.675251728577585</v>
      </c>
      <c r="AS405" s="3">
        <v>47.712775184187464</v>
      </c>
    </row>
    <row r="406" spans="1:45" x14ac:dyDescent="0.25">
      <c r="A406" s="2">
        <v>405</v>
      </c>
      <c r="B406" s="3" t="s">
        <v>57</v>
      </c>
      <c r="C406" s="3" t="s">
        <v>46</v>
      </c>
      <c r="D406" s="3" t="s">
        <v>47</v>
      </c>
      <c r="E406" s="3" t="s">
        <v>48</v>
      </c>
      <c r="F406" s="3">
        <v>0.59</v>
      </c>
      <c r="G406" s="3">
        <v>0.64</v>
      </c>
      <c r="H406" s="3">
        <v>3.82044283296155E-2</v>
      </c>
      <c r="I406" s="3">
        <v>10.777906385108396</v>
      </c>
      <c r="J406" s="3">
        <v>2.0767025645612067</v>
      </c>
      <c r="K406" s="3">
        <v>0.411763752033179</v>
      </c>
      <c r="L406" s="3">
        <v>7.9339234289707322E-2</v>
      </c>
      <c r="M406" s="2">
        <v>1300</v>
      </c>
      <c r="N406" s="3" t="s">
        <v>56</v>
      </c>
      <c r="O406" s="3" t="s">
        <v>50</v>
      </c>
      <c r="P406" s="3" t="s">
        <v>51</v>
      </c>
      <c r="Q406" s="3">
        <v>175.87183860499999</v>
      </c>
      <c r="R406" s="3" t="s">
        <v>52</v>
      </c>
      <c r="S406" s="3" t="s">
        <v>51</v>
      </c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8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>
        <v>78.81273513354931</v>
      </c>
      <c r="AS406" s="3">
        <v>154.60783614982492</v>
      </c>
    </row>
    <row r="407" spans="1:45" x14ac:dyDescent="0.25">
      <c r="A407" s="2">
        <v>406</v>
      </c>
      <c r="B407" s="3" t="s">
        <v>57</v>
      </c>
      <c r="C407" s="3" t="s">
        <v>46</v>
      </c>
      <c r="D407" s="3" t="s">
        <v>47</v>
      </c>
      <c r="E407" s="3" t="s">
        <v>48</v>
      </c>
      <c r="F407" s="3">
        <v>0.59</v>
      </c>
      <c r="G407" s="3">
        <v>0.64</v>
      </c>
      <c r="H407" s="3">
        <v>2.4636017379953499E-2</v>
      </c>
      <c r="I407" s="3">
        <v>10.777906385108396</v>
      </c>
      <c r="J407" s="3">
        <v>2.0767025645612067</v>
      </c>
      <c r="K407" s="3">
        <v>0.26552468902304227</v>
      </c>
      <c r="L407" s="3">
        <v>5.1161680473523895E-2</v>
      </c>
      <c r="M407" s="2">
        <v>1300</v>
      </c>
      <c r="N407" s="3" t="s">
        <v>56</v>
      </c>
      <c r="O407" s="3" t="s">
        <v>50</v>
      </c>
      <c r="P407" s="3" t="s">
        <v>51</v>
      </c>
      <c r="Q407" s="3">
        <v>175.87183860499999</v>
      </c>
      <c r="R407" s="3" t="s">
        <v>52</v>
      </c>
      <c r="S407" s="3" t="s">
        <v>51</v>
      </c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8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>
        <v>47.12569748070748</v>
      </c>
      <c r="AS407" s="3">
        <v>99.698425156422644</v>
      </c>
    </row>
    <row r="408" spans="1:45" x14ac:dyDescent="0.25">
      <c r="A408" s="2">
        <v>407</v>
      </c>
      <c r="B408" s="3" t="s">
        <v>57</v>
      </c>
      <c r="C408" s="3" t="s">
        <v>46</v>
      </c>
      <c r="D408" s="3" t="s">
        <v>47</v>
      </c>
      <c r="E408" s="3" t="s">
        <v>48</v>
      </c>
      <c r="F408" s="3">
        <v>0.59</v>
      </c>
      <c r="G408" s="3">
        <v>0.64</v>
      </c>
      <c r="H408" s="3">
        <v>4.10848092911811E-3</v>
      </c>
      <c r="I408" s="3">
        <v>10.777906385108396</v>
      </c>
      <c r="J408" s="3">
        <v>2.0767025645612067</v>
      </c>
      <c r="K408" s="3">
        <v>4.4280822839038156E-2</v>
      </c>
      <c r="L408" s="3">
        <v>8.5320928819503893E-3</v>
      </c>
      <c r="M408" s="2">
        <v>1300</v>
      </c>
      <c r="N408" s="3" t="s">
        <v>56</v>
      </c>
      <c r="O408" s="3" t="s">
        <v>50</v>
      </c>
      <c r="P408" s="3" t="s">
        <v>51</v>
      </c>
      <c r="Q408" s="3">
        <v>175.87183860499999</v>
      </c>
      <c r="R408" s="3" t="s">
        <v>52</v>
      </c>
      <c r="S408" s="3" t="s">
        <v>51</v>
      </c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8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>
        <v>16.360888148831833</v>
      </c>
      <c r="AS408" s="3">
        <v>16.626432434309528</v>
      </c>
    </row>
    <row r="409" spans="1:45" x14ac:dyDescent="0.25">
      <c r="A409" s="2">
        <v>408</v>
      </c>
      <c r="B409" s="3" t="s">
        <v>57</v>
      </c>
      <c r="C409" s="3" t="s">
        <v>46</v>
      </c>
      <c r="D409" s="3" t="s">
        <v>47</v>
      </c>
      <c r="E409" s="3" t="s">
        <v>48</v>
      </c>
      <c r="F409" s="3">
        <v>0.59</v>
      </c>
      <c r="G409" s="3">
        <v>0.64</v>
      </c>
      <c r="H409" s="3">
        <v>0.131941446945402</v>
      </c>
      <c r="I409" s="3">
        <v>10.777906385108396</v>
      </c>
      <c r="J409" s="3">
        <v>2.0767025645612067</v>
      </c>
      <c r="K409" s="3">
        <v>1.422052563493289</v>
      </c>
      <c r="L409" s="3">
        <v>0.27400314124343272</v>
      </c>
      <c r="M409" s="2">
        <v>1300</v>
      </c>
      <c r="N409" s="3" t="s">
        <v>56</v>
      </c>
      <c r="O409" s="3" t="s">
        <v>50</v>
      </c>
      <c r="P409" s="3" t="s">
        <v>51</v>
      </c>
      <c r="Q409" s="3">
        <v>175.87183860499999</v>
      </c>
      <c r="R409" s="3" t="s">
        <v>52</v>
      </c>
      <c r="S409" s="3" t="s">
        <v>51</v>
      </c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8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>
        <v>157.47662253003082</v>
      </c>
      <c r="AS409" s="3">
        <v>533.94809195174844</v>
      </c>
    </row>
    <row r="410" spans="1:45" x14ac:dyDescent="0.25">
      <c r="A410" s="2">
        <v>409</v>
      </c>
      <c r="B410" s="3" t="s">
        <v>57</v>
      </c>
      <c r="C410" s="3" t="s">
        <v>46</v>
      </c>
      <c r="D410" s="3" t="s">
        <v>47</v>
      </c>
      <c r="E410" s="3" t="s">
        <v>48</v>
      </c>
      <c r="F410" s="3">
        <v>0.59</v>
      </c>
      <c r="G410" s="3">
        <v>0.64</v>
      </c>
      <c r="H410" s="3">
        <v>1.30244593821229E-2</v>
      </c>
      <c r="I410" s="3">
        <v>10.777906385108396</v>
      </c>
      <c r="J410" s="3">
        <v>2.0767025645612067</v>
      </c>
      <c r="K410" s="3">
        <v>0.14037640393716735</v>
      </c>
      <c r="L410" s="3">
        <v>2.7047928200877897E-2</v>
      </c>
      <c r="M410" s="2">
        <v>1300</v>
      </c>
      <c r="N410" s="3" t="s">
        <v>56</v>
      </c>
      <c r="O410" s="3" t="s">
        <v>50</v>
      </c>
      <c r="P410" s="3" t="s">
        <v>51</v>
      </c>
      <c r="Q410" s="3">
        <v>175.87183860499999</v>
      </c>
      <c r="R410" s="3" t="s">
        <v>52</v>
      </c>
      <c r="S410" s="3" t="s">
        <v>51</v>
      </c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8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>
        <v>29.752660144314323</v>
      </c>
      <c r="AS410" s="3">
        <v>52.708117098832169</v>
      </c>
    </row>
    <row r="411" spans="1:45" x14ac:dyDescent="0.25">
      <c r="A411" s="2">
        <v>410</v>
      </c>
      <c r="B411" s="3" t="s">
        <v>57</v>
      </c>
      <c r="C411" s="3" t="s">
        <v>46</v>
      </c>
      <c r="D411" s="3" t="s">
        <v>47</v>
      </c>
      <c r="E411" s="3" t="s">
        <v>48</v>
      </c>
      <c r="F411" s="3">
        <v>0.59</v>
      </c>
      <c r="G411" s="3">
        <v>0.64</v>
      </c>
      <c r="H411" s="3">
        <v>8.69400585400978E-2</v>
      </c>
      <c r="I411" s="3">
        <v>10.777906385108396</v>
      </c>
      <c r="J411" s="3">
        <v>2.0767025645612067</v>
      </c>
      <c r="K411" s="3">
        <v>0.93703181206101782</v>
      </c>
      <c r="L411" s="3">
        <v>0.18054864253332253</v>
      </c>
      <c r="M411" s="2">
        <v>1300</v>
      </c>
      <c r="N411" s="3" t="s">
        <v>56</v>
      </c>
      <c r="O411" s="3" t="s">
        <v>50</v>
      </c>
      <c r="P411" s="3" t="s">
        <v>51</v>
      </c>
      <c r="Q411" s="3">
        <v>175.87183860499999</v>
      </c>
      <c r="R411" s="3" t="s">
        <v>52</v>
      </c>
      <c r="S411" s="3" t="s">
        <v>51</v>
      </c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8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>
        <v>94.502073563799044</v>
      </c>
      <c r="AS411" s="3">
        <v>351.83393426682676</v>
      </c>
    </row>
    <row r="412" spans="1:45" x14ac:dyDescent="0.25">
      <c r="A412" s="2">
        <v>411</v>
      </c>
      <c r="B412" s="3" t="s">
        <v>57</v>
      </c>
      <c r="C412" s="3" t="s">
        <v>46</v>
      </c>
      <c r="D412" s="3" t="s">
        <v>47</v>
      </c>
      <c r="E412" s="3" t="s">
        <v>48</v>
      </c>
      <c r="F412" s="3">
        <v>0.59</v>
      </c>
      <c r="G412" s="3">
        <v>0.64</v>
      </c>
      <c r="H412" s="3">
        <v>0.40902739147485301</v>
      </c>
      <c r="I412" s="3">
        <v>11.331280131769443</v>
      </c>
      <c r="J412" s="3">
        <v>1.7170505951625255</v>
      </c>
      <c r="K412" s="3">
        <v>4.6348039543684836</v>
      </c>
      <c r="L412" s="3">
        <v>0.70232072596967166</v>
      </c>
      <c r="M412" s="2">
        <v>1410</v>
      </c>
      <c r="N412" s="3" t="s">
        <v>61</v>
      </c>
      <c r="O412" s="3" t="s">
        <v>50</v>
      </c>
      <c r="P412" s="3" t="s">
        <v>51</v>
      </c>
      <c r="Q412" s="3">
        <v>175.87183860499999</v>
      </c>
      <c r="R412" s="3" t="s">
        <v>52</v>
      </c>
      <c r="S412" s="3" t="s">
        <v>51</v>
      </c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8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>
        <v>166.21106854171569</v>
      </c>
      <c r="AS412" s="3">
        <v>1655.2751261275262</v>
      </c>
    </row>
    <row r="413" spans="1:45" x14ac:dyDescent="0.25">
      <c r="A413" s="2">
        <v>412</v>
      </c>
      <c r="B413" s="3" t="s">
        <v>57</v>
      </c>
      <c r="C413" s="3" t="s">
        <v>46</v>
      </c>
      <c r="D413" s="3" t="s">
        <v>47</v>
      </c>
      <c r="E413" s="3" t="s">
        <v>48</v>
      </c>
      <c r="F413" s="3">
        <v>0.59</v>
      </c>
      <c r="G413" s="3">
        <v>0.64</v>
      </c>
      <c r="H413" s="3">
        <v>0.20873606212401999</v>
      </c>
      <c r="I413" s="3">
        <v>11.331280131769443</v>
      </c>
      <c r="J413" s="3">
        <v>1.7170505951625255</v>
      </c>
      <c r="K413" s="3">
        <v>2.3652467935296997</v>
      </c>
      <c r="L413" s="3">
        <v>0.3584103797019304</v>
      </c>
      <c r="M413" s="2">
        <v>1300</v>
      </c>
      <c r="N413" s="3" t="s">
        <v>56</v>
      </c>
      <c r="O413" s="3" t="s">
        <v>50</v>
      </c>
      <c r="P413" s="3" t="s">
        <v>51</v>
      </c>
      <c r="Q413" s="3">
        <v>175.87183860499999</v>
      </c>
      <c r="R413" s="3" t="s">
        <v>52</v>
      </c>
      <c r="S413" s="3" t="s">
        <v>51</v>
      </c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8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>
        <v>133.78905844033773</v>
      </c>
      <c r="AS413" s="3">
        <v>844.72487359307706</v>
      </c>
    </row>
    <row r="414" spans="1:45" x14ac:dyDescent="0.25">
      <c r="A414" s="2">
        <v>413</v>
      </c>
      <c r="B414" s="3" t="s">
        <v>57</v>
      </c>
      <c r="C414" s="3" t="s">
        <v>46</v>
      </c>
      <c r="D414" s="3" t="s">
        <v>47</v>
      </c>
      <c r="E414" s="3" t="s">
        <v>48</v>
      </c>
      <c r="F414" s="3">
        <v>0.59</v>
      </c>
      <c r="G414" s="3">
        <v>0.64</v>
      </c>
      <c r="H414" s="3">
        <v>4.3759690150671302E-3</v>
      </c>
      <c r="I414" s="3">
        <v>10.77858979337919</v>
      </c>
      <c r="J414" s="3">
        <v>2.0768460448711878</v>
      </c>
      <c r="K414" s="3">
        <v>4.7166774961946156E-2</v>
      </c>
      <c r="L414" s="3">
        <v>9.0882139414210361E-3</v>
      </c>
      <c r="M414" s="2">
        <v>1300</v>
      </c>
      <c r="N414" s="3" t="s">
        <v>56</v>
      </c>
      <c r="O414" s="3" t="s">
        <v>50</v>
      </c>
      <c r="P414" s="3" t="s">
        <v>51</v>
      </c>
      <c r="Q414" s="3">
        <v>175.87183860499999</v>
      </c>
      <c r="R414" s="3" t="s">
        <v>52</v>
      </c>
      <c r="S414" s="3" t="s">
        <v>51</v>
      </c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8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>
        <v>27.297625958981122</v>
      </c>
      <c r="AS414" s="3">
        <v>17.70891831284781</v>
      </c>
    </row>
    <row r="415" spans="1:45" x14ac:dyDescent="0.25">
      <c r="A415" s="2">
        <v>414</v>
      </c>
      <c r="B415" s="3" t="s">
        <v>57</v>
      </c>
      <c r="C415" s="3" t="s">
        <v>46</v>
      </c>
      <c r="D415" s="3" t="s">
        <v>47</v>
      </c>
      <c r="E415" s="3" t="s">
        <v>48</v>
      </c>
      <c r="F415" s="3">
        <v>0.59</v>
      </c>
      <c r="G415" s="3">
        <v>0.64</v>
      </c>
      <c r="H415" s="3">
        <v>0.197427723392572</v>
      </c>
      <c r="I415" s="3">
        <v>10.77858979337919</v>
      </c>
      <c r="J415" s="3">
        <v>2.0768460448711878</v>
      </c>
      <c r="K415" s="3">
        <v>2.1279924442892666</v>
      </c>
      <c r="L415" s="3">
        <v>0.41002698647578606</v>
      </c>
      <c r="M415" s="2">
        <v>1300</v>
      </c>
      <c r="N415" s="3" t="s">
        <v>56</v>
      </c>
      <c r="O415" s="3" t="s">
        <v>50</v>
      </c>
      <c r="P415" s="3" t="s">
        <v>51</v>
      </c>
      <c r="Q415" s="3">
        <v>175.87183860499999</v>
      </c>
      <c r="R415" s="3" t="s">
        <v>52</v>
      </c>
      <c r="S415" s="3" t="s">
        <v>51</v>
      </c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8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>
        <v>130.75897141985476</v>
      </c>
      <c r="AS415" s="3">
        <v>798.96165037103947</v>
      </c>
    </row>
    <row r="416" spans="1:45" x14ac:dyDescent="0.25">
      <c r="A416" s="2">
        <v>415</v>
      </c>
      <c r="B416" s="3" t="s">
        <v>57</v>
      </c>
      <c r="C416" s="3" t="s">
        <v>46</v>
      </c>
      <c r="D416" s="3" t="s">
        <v>47</v>
      </c>
      <c r="E416" s="3" t="s">
        <v>48</v>
      </c>
      <c r="F416" s="3">
        <v>0.59</v>
      </c>
      <c r="G416" s="3">
        <v>0.64</v>
      </c>
      <c r="H416" s="3">
        <v>0.61776345352983197</v>
      </c>
      <c r="I416" s="3">
        <v>11.60776730558927</v>
      </c>
      <c r="J416" s="3">
        <v>1.5325164546010397</v>
      </c>
      <c r="K416" s="3">
        <v>7.1708544184715004</v>
      </c>
      <c r="L416" s="3">
        <v>0.94673265758563219</v>
      </c>
      <c r="M416" s="2">
        <v>1410</v>
      </c>
      <c r="N416" s="3" t="s">
        <v>61</v>
      </c>
      <c r="O416" s="3" t="s">
        <v>50</v>
      </c>
      <c r="P416" s="3" t="s">
        <v>51</v>
      </c>
      <c r="Q416" s="3">
        <v>175.87183860499999</v>
      </c>
      <c r="R416" s="3" t="s">
        <v>52</v>
      </c>
      <c r="S416" s="3" t="s">
        <v>51</v>
      </c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8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>
        <v>199.99999997764826</v>
      </c>
      <c r="AS416" s="3">
        <v>2499.9999994412065</v>
      </c>
    </row>
    <row r="417" spans="1:45" x14ac:dyDescent="0.25">
      <c r="A417" s="2">
        <v>416</v>
      </c>
      <c r="B417" s="3" t="s">
        <v>57</v>
      </c>
      <c r="C417" s="3" t="s">
        <v>46</v>
      </c>
      <c r="D417" s="3" t="s">
        <v>47</v>
      </c>
      <c r="E417" s="3" t="s">
        <v>48</v>
      </c>
      <c r="F417" s="3">
        <v>0.59</v>
      </c>
      <c r="G417" s="3">
        <v>0.64</v>
      </c>
      <c r="H417" s="3">
        <v>0.30050189186139997</v>
      </c>
      <c r="I417" s="3">
        <v>8.1031414486942204</v>
      </c>
      <c r="J417" s="3">
        <v>1.0815343837899105</v>
      </c>
      <c r="K417" s="3">
        <v>2.4350093353531386</v>
      </c>
      <c r="L417" s="3">
        <v>0.32500312844202156</v>
      </c>
      <c r="M417" s="2">
        <v>1750</v>
      </c>
      <c r="N417" s="3" t="s">
        <v>58</v>
      </c>
      <c r="O417" s="3" t="s">
        <v>50</v>
      </c>
      <c r="P417" s="3" t="s">
        <v>51</v>
      </c>
      <c r="Q417" s="3">
        <v>175.87183860499999</v>
      </c>
      <c r="R417" s="3" t="s">
        <v>52</v>
      </c>
      <c r="S417" s="3" t="s">
        <v>51</v>
      </c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8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>
        <v>148.6694711140367</v>
      </c>
      <c r="AS417" s="3">
        <v>1216.0880110226572</v>
      </c>
    </row>
    <row r="418" spans="1:45" x14ac:dyDescent="0.25">
      <c r="A418" s="2">
        <v>417</v>
      </c>
      <c r="B418" s="3" t="s">
        <v>57</v>
      </c>
      <c r="C418" s="3" t="s">
        <v>46</v>
      </c>
      <c r="D418" s="3" t="s">
        <v>47</v>
      </c>
      <c r="E418" s="3" t="s">
        <v>48</v>
      </c>
      <c r="F418" s="3">
        <v>0.59</v>
      </c>
      <c r="G418" s="3">
        <v>0.64</v>
      </c>
      <c r="H418" s="3">
        <v>0.36080342270753801</v>
      </c>
      <c r="I418" s="3">
        <v>9.2271126750535188</v>
      </c>
      <c r="J418" s="3">
        <v>1.3570614955731586</v>
      </c>
      <c r="K418" s="3">
        <v>3.3291738348674165</v>
      </c>
      <c r="L418" s="3">
        <v>0.48963243242740606</v>
      </c>
      <c r="M418" s="2">
        <v>1200</v>
      </c>
      <c r="N418" s="3" t="s">
        <v>54</v>
      </c>
      <c r="O418" s="3" t="s">
        <v>50</v>
      </c>
      <c r="P418" s="3" t="s">
        <v>51</v>
      </c>
      <c r="Q418" s="3">
        <v>175.87183860499999</v>
      </c>
      <c r="R418" s="3" t="s">
        <v>52</v>
      </c>
      <c r="S418" s="3" t="s">
        <v>51</v>
      </c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8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>
        <v>158.42504113211831</v>
      </c>
      <c r="AS418" s="3">
        <v>1460.1196484079032</v>
      </c>
    </row>
    <row r="419" spans="1:45" x14ac:dyDescent="0.25">
      <c r="A419" s="2">
        <v>418</v>
      </c>
      <c r="B419" s="3" t="s">
        <v>57</v>
      </c>
      <c r="C419" s="3" t="s">
        <v>46</v>
      </c>
      <c r="D419" s="3" t="s">
        <v>47</v>
      </c>
      <c r="E419" s="3" t="s">
        <v>48</v>
      </c>
      <c r="F419" s="3">
        <v>0.59</v>
      </c>
      <c r="G419" s="3">
        <v>0.64</v>
      </c>
      <c r="H419" s="3">
        <v>2.12218473069107E-2</v>
      </c>
      <c r="I419" s="3">
        <v>9.2271126750535188</v>
      </c>
      <c r="J419" s="3">
        <v>1.3570614955731586</v>
      </c>
      <c r="K419" s="3">
        <v>0.19581637627364612</v>
      </c>
      <c r="L419" s="3">
        <v>2.8799351845141444E-2</v>
      </c>
      <c r="M419" s="2">
        <v>1210</v>
      </c>
      <c r="N419" s="3" t="s">
        <v>55</v>
      </c>
      <c r="O419" s="3" t="s">
        <v>50</v>
      </c>
      <c r="P419" s="3" t="s">
        <v>51</v>
      </c>
      <c r="Q419" s="3">
        <v>175.87183860499999</v>
      </c>
      <c r="R419" s="3" t="s">
        <v>52</v>
      </c>
      <c r="S419" s="3" t="s">
        <v>51</v>
      </c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8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>
        <v>38.936576559931488</v>
      </c>
      <c r="AS419" s="3">
        <v>85.881769069163823</v>
      </c>
    </row>
    <row r="420" spans="1:45" x14ac:dyDescent="0.25">
      <c r="A420" s="2">
        <v>419</v>
      </c>
      <c r="B420" s="3" t="s">
        <v>57</v>
      </c>
      <c r="C420" s="3" t="s">
        <v>46</v>
      </c>
      <c r="D420" s="3" t="s">
        <v>47</v>
      </c>
      <c r="E420" s="3" t="s">
        <v>48</v>
      </c>
      <c r="F420" s="3">
        <v>0.59</v>
      </c>
      <c r="G420" s="3">
        <v>0.64</v>
      </c>
      <c r="H420" s="3">
        <v>8.3915648205863502E-2</v>
      </c>
      <c r="I420" s="3">
        <v>9.2271126750535188</v>
      </c>
      <c r="J420" s="3">
        <v>1.3570614955731586</v>
      </c>
      <c r="K420" s="3">
        <v>0.77429914119565524</v>
      </c>
      <c r="L420" s="3">
        <v>0.11387869505624017</v>
      </c>
      <c r="M420" s="2">
        <v>1210</v>
      </c>
      <c r="N420" s="3" t="s">
        <v>55</v>
      </c>
      <c r="O420" s="3" t="s">
        <v>50</v>
      </c>
      <c r="P420" s="3" t="s">
        <v>51</v>
      </c>
      <c r="Q420" s="3">
        <v>175.87183860499999</v>
      </c>
      <c r="R420" s="3" t="s">
        <v>52</v>
      </c>
      <c r="S420" s="3" t="s">
        <v>51</v>
      </c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8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>
        <v>88.973779528999202</v>
      </c>
      <c r="AS420" s="3">
        <v>339.5945798817578</v>
      </c>
    </row>
    <row r="421" spans="1:45" x14ac:dyDescent="0.25">
      <c r="A421" s="2">
        <v>420</v>
      </c>
      <c r="B421" s="3" t="s">
        <v>57</v>
      </c>
      <c r="C421" s="3" t="s">
        <v>46</v>
      </c>
      <c r="D421" s="3" t="s">
        <v>47</v>
      </c>
      <c r="E421" s="3" t="s">
        <v>48</v>
      </c>
      <c r="F421" s="3">
        <v>0.59</v>
      </c>
      <c r="G421" s="3">
        <v>0.64</v>
      </c>
      <c r="H421" s="3">
        <v>2.01158335928266E-2</v>
      </c>
      <c r="I421" s="3">
        <v>9.2271126750535188</v>
      </c>
      <c r="J421" s="3">
        <v>1.3570614955731586</v>
      </c>
      <c r="K421" s="3">
        <v>0.18561106311363768</v>
      </c>
      <c r="L421" s="3">
        <v>2.7298423220182048E-2</v>
      </c>
      <c r="M421" s="2">
        <v>1210</v>
      </c>
      <c r="N421" s="3" t="s">
        <v>55</v>
      </c>
      <c r="O421" s="3" t="s">
        <v>50</v>
      </c>
      <c r="P421" s="3" t="s">
        <v>51</v>
      </c>
      <c r="Q421" s="3">
        <v>175.87183860499999</v>
      </c>
      <c r="R421" s="3" t="s">
        <v>52</v>
      </c>
      <c r="S421" s="3" t="s">
        <v>51</v>
      </c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8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>
        <v>36.294624492057558</v>
      </c>
      <c r="AS421" s="3">
        <v>81.405890367059797</v>
      </c>
    </row>
    <row r="422" spans="1:45" x14ac:dyDescent="0.25">
      <c r="A422" s="2">
        <v>421</v>
      </c>
      <c r="B422" s="3" t="s">
        <v>57</v>
      </c>
      <c r="C422" s="3" t="s">
        <v>46</v>
      </c>
      <c r="D422" s="3" t="s">
        <v>47</v>
      </c>
      <c r="E422" s="3" t="s">
        <v>48</v>
      </c>
      <c r="F422" s="3">
        <v>0.59</v>
      </c>
      <c r="G422" s="3">
        <v>0.64</v>
      </c>
      <c r="H422" s="3">
        <v>5.6275325577474597E-2</v>
      </c>
      <c r="I422" s="3">
        <v>9.2271126750535188</v>
      </c>
      <c r="J422" s="3">
        <v>1.3570614955731586</v>
      </c>
      <c r="K422" s="3">
        <v>0.51925876992867936</v>
      </c>
      <c r="L422" s="3">
        <v>7.6369077492034101E-2</v>
      </c>
      <c r="M422" s="2">
        <v>1210</v>
      </c>
      <c r="N422" s="3" t="s">
        <v>55</v>
      </c>
      <c r="O422" s="3" t="s">
        <v>50</v>
      </c>
      <c r="P422" s="3" t="s">
        <v>51</v>
      </c>
      <c r="Q422" s="3">
        <v>175.87183860499999</v>
      </c>
      <c r="R422" s="3" t="s">
        <v>52</v>
      </c>
      <c r="S422" s="3" t="s">
        <v>51</v>
      </c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8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>
        <v>64.420735646788756</v>
      </c>
      <c r="AS422" s="3">
        <v>227.73816273585413</v>
      </c>
    </row>
    <row r="423" spans="1:45" x14ac:dyDescent="0.25">
      <c r="A423" s="2">
        <v>422</v>
      </c>
      <c r="B423" s="3" t="s">
        <v>57</v>
      </c>
      <c r="C423" s="3" t="s">
        <v>46</v>
      </c>
      <c r="D423" s="3" t="s">
        <v>47</v>
      </c>
      <c r="E423" s="3" t="s">
        <v>48</v>
      </c>
      <c r="F423" s="3">
        <v>0.59</v>
      </c>
      <c r="G423" s="3">
        <v>0.64</v>
      </c>
      <c r="H423" s="3">
        <v>6.9355911323884606E-2</v>
      </c>
      <c r="I423" s="3">
        <v>9.2271126750535188</v>
      </c>
      <c r="J423" s="3">
        <v>1.3570614955731586</v>
      </c>
      <c r="K423" s="3">
        <v>0.63995480846650354</v>
      </c>
      <c r="L423" s="3">
        <v>9.4120236748030203E-2</v>
      </c>
      <c r="M423" s="2">
        <v>1210</v>
      </c>
      <c r="N423" s="3" t="s">
        <v>55</v>
      </c>
      <c r="O423" s="3" t="s">
        <v>50</v>
      </c>
      <c r="P423" s="3" t="s">
        <v>51</v>
      </c>
      <c r="Q423" s="3">
        <v>175.87183860499999</v>
      </c>
      <c r="R423" s="3" t="s">
        <v>52</v>
      </c>
      <c r="S423" s="3" t="s">
        <v>51</v>
      </c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8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>
        <v>73.642850566423974</v>
      </c>
      <c r="AS423" s="3">
        <v>280.67341517246717</v>
      </c>
    </row>
    <row r="424" spans="1:45" x14ac:dyDescent="0.25">
      <c r="A424" s="2">
        <v>423</v>
      </c>
      <c r="B424" s="3" t="s">
        <v>57</v>
      </c>
      <c r="C424" s="3" t="s">
        <v>46</v>
      </c>
      <c r="D424" s="3" t="s">
        <v>47</v>
      </c>
      <c r="E424" s="3" t="s">
        <v>48</v>
      </c>
      <c r="F424" s="3">
        <v>0.59</v>
      </c>
      <c r="G424" s="3">
        <v>0.64</v>
      </c>
      <c r="H424" s="3">
        <v>6.0754651145095099E-3</v>
      </c>
      <c r="I424" s="3">
        <v>9.2271126750535188</v>
      </c>
      <c r="J424" s="3">
        <v>1.3570614955731586</v>
      </c>
      <c r="K424" s="3">
        <v>5.605900116493618E-2</v>
      </c>
      <c r="L424" s="3">
        <v>8.2447797745988267E-3</v>
      </c>
      <c r="M424" s="2">
        <v>1210</v>
      </c>
      <c r="N424" s="3" t="s">
        <v>55</v>
      </c>
      <c r="O424" s="3" t="s">
        <v>50</v>
      </c>
      <c r="P424" s="3" t="s">
        <v>51</v>
      </c>
      <c r="Q424" s="3">
        <v>175.87183860499999</v>
      </c>
      <c r="R424" s="3" t="s">
        <v>52</v>
      </c>
      <c r="S424" s="3" t="s">
        <v>51</v>
      </c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8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>
        <v>26.383336640064343</v>
      </c>
      <c r="AS424" s="3">
        <v>24.586535017719946</v>
      </c>
    </row>
    <row r="425" spans="1:45" x14ac:dyDescent="0.25">
      <c r="A425" s="2">
        <v>424</v>
      </c>
      <c r="B425" s="3" t="s">
        <v>57</v>
      </c>
      <c r="C425" s="3" t="s">
        <v>46</v>
      </c>
      <c r="D425" s="3" t="s">
        <v>47</v>
      </c>
      <c r="E425" s="3" t="s">
        <v>48</v>
      </c>
      <c r="F425" s="3">
        <v>0.59</v>
      </c>
      <c r="G425" s="3">
        <v>0.64</v>
      </c>
      <c r="H425" s="3">
        <v>0.61776345387503495</v>
      </c>
      <c r="I425" s="3">
        <v>10.782714416028718</v>
      </c>
      <c r="J425" s="3">
        <v>2.0776258090754807</v>
      </c>
      <c r="K425" s="3">
        <v>6.661166899794031</v>
      </c>
      <c r="L425" s="3">
        <v>1.2834812956743828</v>
      </c>
      <c r="M425" s="2">
        <v>1300</v>
      </c>
      <c r="N425" s="3" t="s">
        <v>56</v>
      </c>
      <c r="O425" s="3" t="s">
        <v>50</v>
      </c>
      <c r="P425" s="3" t="s">
        <v>51</v>
      </c>
      <c r="Q425" s="3">
        <v>175.87183860499999</v>
      </c>
      <c r="R425" s="3" t="s">
        <v>52</v>
      </c>
      <c r="S425" s="3" t="s">
        <v>51</v>
      </c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8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>
        <v>200.00000003352761</v>
      </c>
      <c r="AS425" s="3">
        <v>2500.0000008381903</v>
      </c>
    </row>
    <row r="426" spans="1:45" x14ac:dyDescent="0.25">
      <c r="A426" s="2">
        <v>425</v>
      </c>
      <c r="B426" s="3" t="s">
        <v>57</v>
      </c>
      <c r="C426" s="3" t="s">
        <v>46</v>
      </c>
      <c r="D426" s="3" t="s">
        <v>47</v>
      </c>
      <c r="E426" s="3" t="s">
        <v>48</v>
      </c>
      <c r="F426" s="3">
        <v>0.59</v>
      </c>
      <c r="G426" s="3">
        <v>0.64</v>
      </c>
      <c r="H426" s="3">
        <v>1.0876470932732E-4</v>
      </c>
      <c r="I426" s="3">
        <v>10.794948408847688</v>
      </c>
      <c r="J426" s="3">
        <v>2.0799039434597133</v>
      </c>
      <c r="K426" s="3">
        <v>1.1741094258917344E-3</v>
      </c>
      <c r="L426" s="3">
        <v>2.2622014783914234E-4</v>
      </c>
      <c r="M426" s="2">
        <v>1300</v>
      </c>
      <c r="N426" s="3" t="s">
        <v>56</v>
      </c>
      <c r="O426" s="3" t="s">
        <v>50</v>
      </c>
      <c r="P426" s="3" t="s">
        <v>51</v>
      </c>
      <c r="Q426" s="3">
        <v>175.87183860499999</v>
      </c>
      <c r="R426" s="3" t="s">
        <v>52</v>
      </c>
      <c r="S426" s="3" t="s">
        <v>51</v>
      </c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8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>
        <v>12.198854249212667</v>
      </c>
      <c r="AS426" s="3">
        <v>0.44015516247173603</v>
      </c>
    </row>
    <row r="427" spans="1:45" x14ac:dyDescent="0.25">
      <c r="A427" s="2">
        <v>426</v>
      </c>
      <c r="B427" s="3" t="s">
        <v>57</v>
      </c>
      <c r="C427" s="3" t="s">
        <v>46</v>
      </c>
      <c r="D427" s="3" t="s">
        <v>47</v>
      </c>
      <c r="E427" s="3" t="s">
        <v>48</v>
      </c>
      <c r="F427" s="3">
        <v>0.59</v>
      </c>
      <c r="G427" s="3">
        <v>0.64</v>
      </c>
      <c r="H427" s="3">
        <v>6.6788258253891494E-2</v>
      </c>
      <c r="I427" s="3">
        <v>10.794948408847688</v>
      </c>
      <c r="J427" s="3">
        <v>2.0799039434597133</v>
      </c>
      <c r="K427" s="3">
        <v>0.72097580216755441</v>
      </c>
      <c r="L427" s="3">
        <v>0.13891316171907467</v>
      </c>
      <c r="M427" s="2">
        <v>1300</v>
      </c>
      <c r="N427" s="3" t="s">
        <v>56</v>
      </c>
      <c r="O427" s="3" t="s">
        <v>50</v>
      </c>
      <c r="P427" s="3" t="s">
        <v>51</v>
      </c>
      <c r="Q427" s="3">
        <v>175.87183860499999</v>
      </c>
      <c r="R427" s="3" t="s">
        <v>52</v>
      </c>
      <c r="S427" s="3" t="s">
        <v>51</v>
      </c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8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>
        <v>69.801277586370432</v>
      </c>
      <c r="AS427" s="3">
        <v>270.28249185567046</v>
      </c>
    </row>
    <row r="428" spans="1:45" x14ac:dyDescent="0.25">
      <c r="A428" s="2">
        <v>427</v>
      </c>
      <c r="B428" s="3" t="s">
        <v>57</v>
      </c>
      <c r="C428" s="3" t="s">
        <v>46</v>
      </c>
      <c r="D428" s="3" t="s">
        <v>47</v>
      </c>
      <c r="E428" s="3" t="s">
        <v>48</v>
      </c>
      <c r="F428" s="3">
        <v>0.59</v>
      </c>
      <c r="G428" s="3">
        <v>0.64</v>
      </c>
      <c r="H428" s="3">
        <v>0.59184919864339702</v>
      </c>
      <c r="I428" s="3">
        <v>10.794972647637376</v>
      </c>
      <c r="J428" s="3">
        <v>2.0799086136398386</v>
      </c>
      <c r="K428" s="3">
        <v>6.3889959108815706</v>
      </c>
      <c r="L428" s="3">
        <v>1.2309922462342373</v>
      </c>
      <c r="M428" s="2">
        <v>1300</v>
      </c>
      <c r="N428" s="3" t="s">
        <v>56</v>
      </c>
      <c r="O428" s="3" t="s">
        <v>50</v>
      </c>
      <c r="P428" s="3" t="s">
        <v>51</v>
      </c>
      <c r="Q428" s="3">
        <v>175.87183860499999</v>
      </c>
      <c r="R428" s="3" t="s">
        <v>52</v>
      </c>
      <c r="S428" s="3" t="s">
        <v>51</v>
      </c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8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>
        <v>195.81574257738276</v>
      </c>
      <c r="AS428" s="3">
        <v>2395.1287306223257</v>
      </c>
    </row>
    <row r="429" spans="1:45" x14ac:dyDescent="0.25">
      <c r="A429" s="2">
        <v>428</v>
      </c>
      <c r="B429" s="3" t="s">
        <v>57</v>
      </c>
      <c r="C429" s="3" t="s">
        <v>46</v>
      </c>
      <c r="D429" s="3" t="s">
        <v>47</v>
      </c>
      <c r="E429" s="3" t="s">
        <v>48</v>
      </c>
      <c r="F429" s="3">
        <v>0.59</v>
      </c>
      <c r="G429" s="3">
        <v>0.64</v>
      </c>
      <c r="H429" s="3">
        <v>2.5914255116570001E-2</v>
      </c>
      <c r="I429" s="3">
        <v>10.794972647637376</v>
      </c>
      <c r="J429" s="3">
        <v>2.0799086136398386</v>
      </c>
      <c r="K429" s="3">
        <v>0.27974367516727011</v>
      </c>
      <c r="L429" s="3">
        <v>5.3899282433014201E-2</v>
      </c>
      <c r="M429" s="2">
        <v>1300</v>
      </c>
      <c r="N429" s="3" t="s">
        <v>56</v>
      </c>
      <c r="O429" s="3" t="s">
        <v>50</v>
      </c>
      <c r="P429" s="3" t="s">
        <v>51</v>
      </c>
      <c r="Q429" s="3">
        <v>175.87183860499999</v>
      </c>
      <c r="R429" s="3" t="s">
        <v>52</v>
      </c>
      <c r="S429" s="3" t="s">
        <v>51</v>
      </c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8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>
        <v>104.20544415614887</v>
      </c>
      <c r="AS429" s="3">
        <v>104.8712697502034</v>
      </c>
    </row>
    <row r="430" spans="1:45" x14ac:dyDescent="0.25">
      <c r="A430" s="2">
        <v>429</v>
      </c>
      <c r="B430" s="3" t="s">
        <v>57</v>
      </c>
      <c r="C430" s="3" t="s">
        <v>46</v>
      </c>
      <c r="D430" s="3" t="s">
        <v>47</v>
      </c>
      <c r="E430" s="3" t="s">
        <v>48</v>
      </c>
      <c r="F430" s="3">
        <v>0.59</v>
      </c>
      <c r="G430" s="3">
        <v>0.64</v>
      </c>
      <c r="H430" s="3">
        <v>0.40575895602881901</v>
      </c>
      <c r="I430" s="3">
        <v>10.046710109086913</v>
      </c>
      <c r="J430" s="3">
        <v>1.7710611604744264</v>
      </c>
      <c r="K430" s="3">
        <v>4.0765426053872877</v>
      </c>
      <c r="L430" s="3">
        <v>0.71862392753729198</v>
      </c>
      <c r="M430" s="2">
        <v>1300</v>
      </c>
      <c r="N430" s="3" t="s">
        <v>56</v>
      </c>
      <c r="O430" s="3" t="s">
        <v>50</v>
      </c>
      <c r="P430" s="3" t="s">
        <v>51</v>
      </c>
      <c r="Q430" s="3">
        <v>175.87183860499999</v>
      </c>
      <c r="R430" s="3" t="s">
        <v>52</v>
      </c>
      <c r="S430" s="3" t="s">
        <v>51</v>
      </c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8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>
        <v>165.55915211957168</v>
      </c>
      <c r="AS430" s="3">
        <v>1642.0482371515454</v>
      </c>
    </row>
    <row r="431" spans="1:45" x14ac:dyDescent="0.25">
      <c r="A431" s="2">
        <v>430</v>
      </c>
      <c r="B431" s="3" t="s">
        <v>57</v>
      </c>
      <c r="C431" s="3" t="s">
        <v>46</v>
      </c>
      <c r="D431" s="3" t="s">
        <v>47</v>
      </c>
      <c r="E431" s="3" t="s">
        <v>48</v>
      </c>
      <c r="F431" s="3">
        <v>0.59</v>
      </c>
      <c r="G431" s="3">
        <v>0.64</v>
      </c>
      <c r="H431" s="3">
        <v>0.53333609621873901</v>
      </c>
      <c r="I431" s="3">
        <v>11.602993123092325</v>
      </c>
      <c r="J431" s="3">
        <v>1.5318838742970211</v>
      </c>
      <c r="K431" s="3">
        <v>6.1882950567229358</v>
      </c>
      <c r="L431" s="3">
        <v>0.81700896537801071</v>
      </c>
      <c r="M431" s="2">
        <v>1410</v>
      </c>
      <c r="N431" s="3" t="s">
        <v>61</v>
      </c>
      <c r="O431" s="3" t="s">
        <v>50</v>
      </c>
      <c r="P431" s="3" t="s">
        <v>51</v>
      </c>
      <c r="Q431" s="3">
        <v>175.87183860499999</v>
      </c>
      <c r="R431" s="3" t="s">
        <v>52</v>
      </c>
      <c r="S431" s="3" t="s">
        <v>51</v>
      </c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8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>
        <v>186.36998879998765</v>
      </c>
      <c r="AS431" s="3">
        <v>2158.3346062805504</v>
      </c>
    </row>
    <row r="432" spans="1:45" x14ac:dyDescent="0.25">
      <c r="A432" s="2">
        <v>431</v>
      </c>
      <c r="B432" s="3" t="s">
        <v>57</v>
      </c>
      <c r="C432" s="3" t="s">
        <v>46</v>
      </c>
      <c r="D432" s="3" t="s">
        <v>47</v>
      </c>
      <c r="E432" s="3" t="s">
        <v>48</v>
      </c>
      <c r="F432" s="3">
        <v>0.59</v>
      </c>
      <c r="G432" s="3">
        <v>0.64</v>
      </c>
      <c r="H432" s="3">
        <v>8.4427357518214299E-2</v>
      </c>
      <c r="I432" s="3">
        <v>11.602993123092325</v>
      </c>
      <c r="J432" s="3">
        <v>1.5318838742970211</v>
      </c>
      <c r="K432" s="3">
        <v>0.9796100486846977</v>
      </c>
      <c r="L432" s="3">
        <v>0.12933290753166185</v>
      </c>
      <c r="M432" s="2">
        <v>1410</v>
      </c>
      <c r="N432" s="3" t="s">
        <v>61</v>
      </c>
      <c r="O432" s="3" t="s">
        <v>50</v>
      </c>
      <c r="P432" s="3" t="s">
        <v>51</v>
      </c>
      <c r="Q432" s="3">
        <v>175.87183860499999</v>
      </c>
      <c r="R432" s="3" t="s">
        <v>52</v>
      </c>
      <c r="S432" s="3" t="s">
        <v>51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8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>
        <v>113.70322030871949</v>
      </c>
      <c r="AS432" s="3">
        <v>341.66539399884641</v>
      </c>
    </row>
    <row r="433" spans="1:45" x14ac:dyDescent="0.25">
      <c r="A433" s="2">
        <v>432</v>
      </c>
      <c r="B433" s="3" t="s">
        <v>57</v>
      </c>
      <c r="C433" s="3" t="s">
        <v>46</v>
      </c>
      <c r="D433" s="3" t="s">
        <v>47</v>
      </c>
      <c r="E433" s="3" t="s">
        <v>48</v>
      </c>
      <c r="F433" s="3">
        <v>0.59</v>
      </c>
      <c r="G433" s="3">
        <v>0.64</v>
      </c>
      <c r="H433" s="3">
        <v>2.1667213559778201E-3</v>
      </c>
      <c r="I433" s="3">
        <v>9.3288510273703782</v>
      </c>
      <c r="J433" s="3">
        <v>1.4025818563479957</v>
      </c>
      <c r="K433" s="3">
        <v>2.0213020747739025E-2</v>
      </c>
      <c r="L433" s="3">
        <v>3.0390040616562171E-3</v>
      </c>
      <c r="M433" s="2">
        <v>1300</v>
      </c>
      <c r="N433" s="3" t="s">
        <v>56</v>
      </c>
      <c r="O433" s="3" t="s">
        <v>50</v>
      </c>
      <c r="P433" s="3" t="s">
        <v>51</v>
      </c>
      <c r="Q433" s="3">
        <v>175.87183860499999</v>
      </c>
      <c r="R433" s="3" t="s">
        <v>52</v>
      </c>
      <c r="S433" s="3" t="s">
        <v>51</v>
      </c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8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>
        <v>100.38822308653286</v>
      </c>
      <c r="AS433" s="3">
        <v>8.768410234990089</v>
      </c>
    </row>
    <row r="434" spans="1:45" x14ac:dyDescent="0.25">
      <c r="A434" s="2">
        <v>433</v>
      </c>
      <c r="B434" s="3" t="s">
        <v>57</v>
      </c>
      <c r="C434" s="3" t="s">
        <v>46</v>
      </c>
      <c r="D434" s="3" t="s">
        <v>47</v>
      </c>
      <c r="E434" s="3" t="s">
        <v>48</v>
      </c>
      <c r="F434" s="3">
        <v>0.59</v>
      </c>
      <c r="G434" s="3">
        <v>0.64</v>
      </c>
      <c r="H434" s="3">
        <v>0.16942785555218801</v>
      </c>
      <c r="I434" s="3">
        <v>9.3288510273703782</v>
      </c>
      <c r="J434" s="3">
        <v>1.4025818563479957</v>
      </c>
      <c r="K434" s="3">
        <v>1.5805672243331892</v>
      </c>
      <c r="L434" s="3">
        <v>0.23763643615744792</v>
      </c>
      <c r="M434" s="2">
        <v>1450</v>
      </c>
      <c r="N434" s="3" t="s">
        <v>59</v>
      </c>
      <c r="O434" s="3" t="s">
        <v>50</v>
      </c>
      <c r="P434" s="3" t="s">
        <v>51</v>
      </c>
      <c r="Q434" s="3">
        <v>175.87183860499999</v>
      </c>
      <c r="R434" s="3" t="s">
        <v>52</v>
      </c>
      <c r="S434" s="3" t="s">
        <v>51</v>
      </c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8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>
        <v>127.44751211229837</v>
      </c>
      <c r="AS434" s="3">
        <v>685.65020537483315</v>
      </c>
    </row>
    <row r="435" spans="1:45" x14ac:dyDescent="0.25">
      <c r="A435" s="2">
        <v>434</v>
      </c>
      <c r="B435" s="3" t="s">
        <v>57</v>
      </c>
      <c r="C435" s="3" t="s">
        <v>46</v>
      </c>
      <c r="D435" s="3" t="s">
        <v>47</v>
      </c>
      <c r="E435" s="3" t="s">
        <v>48</v>
      </c>
      <c r="F435" s="3">
        <v>0.59</v>
      </c>
      <c r="G435" s="3">
        <v>0.64</v>
      </c>
      <c r="H435" s="3">
        <v>6.8160691435380394E-2</v>
      </c>
      <c r="I435" s="3">
        <v>9.3288510273703782</v>
      </c>
      <c r="J435" s="3">
        <v>1.4025818563479957</v>
      </c>
      <c r="K435" s="3">
        <v>0.63586093632322371</v>
      </c>
      <c r="L435" s="3">
        <v>9.5600949123398768E-2</v>
      </c>
      <c r="M435" s="2">
        <v>1300</v>
      </c>
      <c r="N435" s="3" t="s">
        <v>56</v>
      </c>
      <c r="O435" s="3" t="s">
        <v>50</v>
      </c>
      <c r="P435" s="3" t="s">
        <v>51</v>
      </c>
      <c r="Q435" s="3">
        <v>175.87183860499999</v>
      </c>
      <c r="R435" s="3" t="s">
        <v>52</v>
      </c>
      <c r="S435" s="3" t="s">
        <v>51</v>
      </c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8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>
        <v>111.05220461137205</v>
      </c>
      <c r="AS435" s="3">
        <v>275.83653189049392</v>
      </c>
    </row>
    <row r="436" spans="1:45" x14ac:dyDescent="0.25">
      <c r="A436" s="2">
        <v>435</v>
      </c>
      <c r="B436" s="3" t="s">
        <v>57</v>
      </c>
      <c r="C436" s="3" t="s">
        <v>46</v>
      </c>
      <c r="D436" s="3" t="s">
        <v>47</v>
      </c>
      <c r="E436" s="3" t="s">
        <v>48</v>
      </c>
      <c r="F436" s="3">
        <v>0.59</v>
      </c>
      <c r="G436" s="3">
        <v>0.64</v>
      </c>
      <c r="H436" s="3">
        <v>0.37486031992191399</v>
      </c>
      <c r="I436" s="3">
        <v>7.3784570228711024</v>
      </c>
      <c r="J436" s="3">
        <v>1.0076596104877948</v>
      </c>
      <c r="K436" s="3">
        <v>2.7658907601235545</v>
      </c>
      <c r="L436" s="3">
        <v>0.37773160395984601</v>
      </c>
      <c r="M436" s="2">
        <v>1750</v>
      </c>
      <c r="N436" s="3" t="s">
        <v>58</v>
      </c>
      <c r="O436" s="3" t="s">
        <v>50</v>
      </c>
      <c r="P436" s="3" t="s">
        <v>51</v>
      </c>
      <c r="Q436" s="3">
        <v>175.87183860499999</v>
      </c>
      <c r="R436" s="3" t="s">
        <v>52</v>
      </c>
      <c r="S436" s="3" t="s">
        <v>51</v>
      </c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8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>
        <v>160.69496982463687</v>
      </c>
      <c r="AS436" s="3">
        <v>1517.0058931789176</v>
      </c>
    </row>
    <row r="437" spans="1:45" x14ac:dyDescent="0.25">
      <c r="A437" s="2">
        <v>436</v>
      </c>
      <c r="B437" s="3" t="s">
        <v>57</v>
      </c>
      <c r="C437" s="3" t="s">
        <v>46</v>
      </c>
      <c r="D437" s="3" t="s">
        <v>47</v>
      </c>
      <c r="E437" s="3" t="s">
        <v>48</v>
      </c>
      <c r="F437" s="3">
        <v>0.59</v>
      </c>
      <c r="G437" s="3">
        <v>0.64</v>
      </c>
      <c r="H437" s="3">
        <v>3.7216231981017499E-2</v>
      </c>
      <c r="I437" s="3">
        <v>11.271768017100621</v>
      </c>
      <c r="J437" s="3">
        <v>1.5660130783882864</v>
      </c>
      <c r="K437" s="3">
        <v>0.41949273336063031</v>
      </c>
      <c r="L437" s="3">
        <v>5.8281106010605807E-2</v>
      </c>
      <c r="M437" s="2">
        <v>1200</v>
      </c>
      <c r="N437" s="3" t="s">
        <v>54</v>
      </c>
      <c r="O437" s="3" t="s">
        <v>50</v>
      </c>
      <c r="P437" s="3" t="s">
        <v>51</v>
      </c>
      <c r="Q437" s="3">
        <v>175.87183860499999</v>
      </c>
      <c r="R437" s="3" t="s">
        <v>52</v>
      </c>
      <c r="S437" s="3" t="s">
        <v>51</v>
      </c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8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>
        <v>51.790322920748139</v>
      </c>
      <c r="AS437" s="3">
        <v>150.60874740990894</v>
      </c>
    </row>
    <row r="438" spans="1:45" x14ac:dyDescent="0.25">
      <c r="A438" s="2">
        <v>437</v>
      </c>
      <c r="B438" s="3" t="s">
        <v>57</v>
      </c>
      <c r="C438" s="3" t="s">
        <v>46</v>
      </c>
      <c r="D438" s="3" t="s">
        <v>47</v>
      </c>
      <c r="E438" s="3" t="s">
        <v>48</v>
      </c>
      <c r="F438" s="3">
        <v>0.59</v>
      </c>
      <c r="G438" s="3">
        <v>0.64</v>
      </c>
      <c r="H438" s="3">
        <v>1.27378889384089E-2</v>
      </c>
      <c r="I438" s="3">
        <v>11.271768017100621</v>
      </c>
      <c r="J438" s="3">
        <v>1.5660130783882864</v>
      </c>
      <c r="K438" s="3">
        <v>0.14357852914133723</v>
      </c>
      <c r="L438" s="3">
        <v>1.9947700668605822E-2</v>
      </c>
      <c r="M438" s="2">
        <v>1400</v>
      </c>
      <c r="N438" s="3" t="s">
        <v>60</v>
      </c>
      <c r="O438" s="3" t="s">
        <v>50</v>
      </c>
      <c r="P438" s="3" t="s">
        <v>51</v>
      </c>
      <c r="Q438" s="3">
        <v>175.87183860499999</v>
      </c>
      <c r="R438" s="3" t="s">
        <v>52</v>
      </c>
      <c r="S438" s="3" t="s">
        <v>51</v>
      </c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8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>
        <v>46.017741729996715</v>
      </c>
      <c r="AS438" s="3">
        <v>51.548407658218103</v>
      </c>
    </row>
    <row r="439" spans="1:45" x14ac:dyDescent="0.25">
      <c r="A439" s="2">
        <v>438</v>
      </c>
      <c r="B439" s="3" t="s">
        <v>57</v>
      </c>
      <c r="C439" s="3" t="s">
        <v>46</v>
      </c>
      <c r="D439" s="3" t="s">
        <v>47</v>
      </c>
      <c r="E439" s="3" t="s">
        <v>48</v>
      </c>
      <c r="F439" s="3">
        <v>0.59</v>
      </c>
      <c r="G439" s="3">
        <v>0.64</v>
      </c>
      <c r="H439" s="3">
        <v>0.459892114832121</v>
      </c>
      <c r="I439" s="3">
        <v>11.271768017100621</v>
      </c>
      <c r="J439" s="3">
        <v>1.5660130783882864</v>
      </c>
      <c r="K439" s="3">
        <v>5.183797231281468</v>
      </c>
      <c r="L439" s="3">
        <v>0.72019706647474913</v>
      </c>
      <c r="M439" s="2">
        <v>1410</v>
      </c>
      <c r="N439" s="3" t="s">
        <v>61</v>
      </c>
      <c r="O439" s="3" t="s">
        <v>50</v>
      </c>
      <c r="P439" s="3" t="s">
        <v>51</v>
      </c>
      <c r="Q439" s="3">
        <v>175.87183860499999</v>
      </c>
      <c r="R439" s="3" t="s">
        <v>52</v>
      </c>
      <c r="S439" s="3" t="s">
        <v>51</v>
      </c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8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>
        <v>172.40817912052151</v>
      </c>
      <c r="AS439" s="3">
        <v>1861.1173585194856</v>
      </c>
    </row>
    <row r="440" spans="1:45" x14ac:dyDescent="0.25">
      <c r="A440" s="2">
        <v>439</v>
      </c>
      <c r="B440" s="3" t="s">
        <v>57</v>
      </c>
      <c r="C440" s="3" t="s">
        <v>46</v>
      </c>
      <c r="D440" s="3" t="s">
        <v>47</v>
      </c>
      <c r="E440" s="3" t="s">
        <v>48</v>
      </c>
      <c r="F440" s="3">
        <v>0.59</v>
      </c>
      <c r="G440" s="3">
        <v>0.64</v>
      </c>
      <c r="H440" s="3">
        <v>9.1387224919925403E-2</v>
      </c>
      <c r="I440" s="3">
        <v>10.797052919566058</v>
      </c>
      <c r="J440" s="3">
        <v>2.0803219525729872</v>
      </c>
      <c r="K440" s="3">
        <v>0.98671270363272057</v>
      </c>
      <c r="L440" s="3">
        <v>0.19011485018564597</v>
      </c>
      <c r="M440" s="2">
        <v>1300</v>
      </c>
      <c r="N440" s="3" t="s">
        <v>56</v>
      </c>
      <c r="O440" s="3" t="s">
        <v>50</v>
      </c>
      <c r="P440" s="3" t="s">
        <v>51</v>
      </c>
      <c r="Q440" s="3">
        <v>175.87183860499999</v>
      </c>
      <c r="R440" s="3" t="s">
        <v>52</v>
      </c>
      <c r="S440" s="3" t="s">
        <v>51</v>
      </c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8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>
        <v>114.81626946189196</v>
      </c>
      <c r="AS440" s="3">
        <v>369.83097809251348</v>
      </c>
    </row>
    <row r="441" spans="1:45" x14ac:dyDescent="0.25">
      <c r="A441" s="2">
        <v>440</v>
      </c>
      <c r="B441" s="3" t="s">
        <v>57</v>
      </c>
      <c r="C441" s="3" t="s">
        <v>46</v>
      </c>
      <c r="D441" s="3" t="s">
        <v>47</v>
      </c>
      <c r="E441" s="3" t="s">
        <v>48</v>
      </c>
      <c r="F441" s="3">
        <v>0.59</v>
      </c>
      <c r="G441" s="3">
        <v>0.64</v>
      </c>
      <c r="H441" s="3">
        <v>0.52637622877100099</v>
      </c>
      <c r="I441" s="3">
        <v>10.797052919566058</v>
      </c>
      <c r="J441" s="3">
        <v>2.0803219525729872</v>
      </c>
      <c r="K441" s="3">
        <v>5.6833119976421074</v>
      </c>
      <c r="L441" s="3">
        <v>1.0950320240248943</v>
      </c>
      <c r="M441" s="2">
        <v>1300</v>
      </c>
      <c r="N441" s="3" t="s">
        <v>56</v>
      </c>
      <c r="O441" s="3" t="s">
        <v>50</v>
      </c>
      <c r="P441" s="3" t="s">
        <v>51</v>
      </c>
      <c r="Q441" s="3">
        <v>175.87183860499999</v>
      </c>
      <c r="R441" s="3" t="s">
        <v>52</v>
      </c>
      <c r="S441" s="3" t="s">
        <v>51</v>
      </c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8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>
        <v>185.22979120247754</v>
      </c>
      <c r="AS441" s="3">
        <v>2130.169022000619</v>
      </c>
    </row>
    <row r="442" spans="1:45" x14ac:dyDescent="0.25">
      <c r="A442" s="2">
        <v>441</v>
      </c>
      <c r="B442" s="3" t="s">
        <v>57</v>
      </c>
      <c r="C442" s="3" t="s">
        <v>46</v>
      </c>
      <c r="D442" s="3" t="s">
        <v>47</v>
      </c>
      <c r="E442" s="3" t="s">
        <v>48</v>
      </c>
      <c r="F442" s="3">
        <v>0.59</v>
      </c>
      <c r="G442" s="3">
        <v>0.64</v>
      </c>
      <c r="H442" s="3">
        <v>0.617763453759967</v>
      </c>
      <c r="I442" s="3">
        <v>7.3813881887769259</v>
      </c>
      <c r="J442" s="3">
        <v>1.0080610565640375</v>
      </c>
      <c r="K442" s="3">
        <v>4.5599518610418608</v>
      </c>
      <c r="L442" s="3">
        <v>0.62274327990392131</v>
      </c>
      <c r="M442" s="2">
        <v>1750</v>
      </c>
      <c r="N442" s="3" t="s">
        <v>58</v>
      </c>
      <c r="O442" s="3" t="s">
        <v>50</v>
      </c>
      <c r="P442" s="3" t="s">
        <v>51</v>
      </c>
      <c r="Q442" s="3">
        <v>175.87183860499999</v>
      </c>
      <c r="R442" s="3" t="s">
        <v>52</v>
      </c>
      <c r="S442" s="3" t="s">
        <v>51</v>
      </c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8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>
        <v>200.00000001490116</v>
      </c>
      <c r="AS442" s="3">
        <v>2500.000000372529</v>
      </c>
    </row>
    <row r="443" spans="1:45" x14ac:dyDescent="0.25">
      <c r="A443" s="2">
        <v>442</v>
      </c>
      <c r="B443" s="3" t="s">
        <v>57</v>
      </c>
      <c r="C443" s="3" t="s">
        <v>46</v>
      </c>
      <c r="D443" s="3" t="s">
        <v>47</v>
      </c>
      <c r="E443" s="3" t="s">
        <v>48</v>
      </c>
      <c r="F443" s="3">
        <v>0.59</v>
      </c>
      <c r="G443" s="3">
        <v>0.64</v>
      </c>
      <c r="H443" s="3">
        <v>0.14857886430838599</v>
      </c>
      <c r="I443" s="3">
        <v>7.4108151567419531</v>
      </c>
      <c r="J443" s="3">
        <v>1.0063952351009025</v>
      </c>
      <c r="K443" s="3">
        <v>1.1010904995880928</v>
      </c>
      <c r="L443" s="3">
        <v>0.14952906107666319</v>
      </c>
      <c r="M443" s="2">
        <v>1850</v>
      </c>
      <c r="N443" s="3" t="s">
        <v>65</v>
      </c>
      <c r="O443" s="3" t="s">
        <v>50</v>
      </c>
      <c r="P443" s="3" t="s">
        <v>51</v>
      </c>
      <c r="Q443" s="3">
        <v>175.87183860499999</v>
      </c>
      <c r="R443" s="3" t="s">
        <v>52</v>
      </c>
      <c r="S443" s="3" t="s">
        <v>51</v>
      </c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8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>
        <v>124.11907778225535</v>
      </c>
      <c r="AS443" s="3">
        <v>601.27733125929194</v>
      </c>
    </row>
    <row r="444" spans="1:45" x14ac:dyDescent="0.25">
      <c r="A444" s="2">
        <v>443</v>
      </c>
      <c r="B444" s="3" t="s">
        <v>45</v>
      </c>
      <c r="C444" s="3" t="s">
        <v>46</v>
      </c>
      <c r="D444" s="3" t="s">
        <v>47</v>
      </c>
      <c r="E444" s="3" t="s">
        <v>48</v>
      </c>
      <c r="F444" s="3">
        <v>0.59</v>
      </c>
      <c r="G444" s="3">
        <v>0.64</v>
      </c>
      <c r="H444" s="3">
        <v>4.1569305233305799E-2</v>
      </c>
      <c r="I444" s="3">
        <v>7.4108151567419531</v>
      </c>
      <c r="J444" s="3">
        <v>1.0063952351009025</v>
      </c>
      <c r="K444" s="3">
        <v>0.3080624372782152</v>
      </c>
      <c r="L444" s="3">
        <v>4.1835150713253964E-2</v>
      </c>
      <c r="M444" s="2">
        <v>4200</v>
      </c>
      <c r="N444" s="3" t="s">
        <v>63</v>
      </c>
      <c r="O444" s="3" t="s">
        <v>50</v>
      </c>
      <c r="P444" s="3" t="s">
        <v>51</v>
      </c>
      <c r="Q444" s="3">
        <v>175.87183860499999</v>
      </c>
      <c r="R444" s="3" t="s">
        <v>52</v>
      </c>
      <c r="S444" s="3" t="s">
        <v>51</v>
      </c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8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>
        <v>106.42702400935721</v>
      </c>
      <c r="AS444" s="3">
        <v>168.2250098581095</v>
      </c>
    </row>
    <row r="445" spans="1:45" x14ac:dyDescent="0.25">
      <c r="A445" s="2">
        <v>444</v>
      </c>
      <c r="B445" s="3" t="s">
        <v>57</v>
      </c>
      <c r="C445" s="3" t="s">
        <v>46</v>
      </c>
      <c r="D445" s="3" t="s">
        <v>47</v>
      </c>
      <c r="E445" s="3" t="s">
        <v>48</v>
      </c>
      <c r="F445" s="3">
        <v>0.59</v>
      </c>
      <c r="G445" s="3">
        <v>0.64</v>
      </c>
      <c r="H445" s="3">
        <v>0.42570277904715198</v>
      </c>
      <c r="I445" s="3">
        <v>7.4108151567419531</v>
      </c>
      <c r="J445" s="3">
        <v>1.0063952351009025</v>
      </c>
      <c r="K445" s="3">
        <v>3.1548046072298046</v>
      </c>
      <c r="L445" s="3">
        <v>0.42842524840226603</v>
      </c>
      <c r="M445" s="2">
        <v>1750</v>
      </c>
      <c r="N445" s="3" t="s">
        <v>58</v>
      </c>
      <c r="O445" s="3" t="s">
        <v>50</v>
      </c>
      <c r="P445" s="3" t="s">
        <v>51</v>
      </c>
      <c r="Q445" s="3">
        <v>175.87183860499999</v>
      </c>
      <c r="R445" s="3" t="s">
        <v>52</v>
      </c>
      <c r="S445" s="3" t="s">
        <v>51</v>
      </c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8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>
        <v>168.92625984383159</v>
      </c>
      <c r="AS445" s="3">
        <v>1722.7580254204954</v>
      </c>
    </row>
    <row r="446" spans="1:45" x14ac:dyDescent="0.25">
      <c r="A446" s="2">
        <v>445</v>
      </c>
      <c r="B446" s="3" t="s">
        <v>57</v>
      </c>
      <c r="C446" s="3" t="s">
        <v>46</v>
      </c>
      <c r="D446" s="3" t="s">
        <v>47</v>
      </c>
      <c r="E446" s="3" t="s">
        <v>48</v>
      </c>
      <c r="F446" s="3">
        <v>0.59</v>
      </c>
      <c r="G446" s="3">
        <v>0.64</v>
      </c>
      <c r="H446" s="3">
        <v>1.91250512509595E-3</v>
      </c>
      <c r="I446" s="3">
        <v>7.4108151567419531</v>
      </c>
      <c r="J446" s="3">
        <v>1.0063952351009025</v>
      </c>
      <c r="K446" s="3">
        <v>1.417322196840773E-2</v>
      </c>
      <c r="L446" s="3">
        <v>1.9247360450026195E-3</v>
      </c>
      <c r="M446" s="2">
        <v>1750</v>
      </c>
      <c r="N446" s="3" t="s">
        <v>58</v>
      </c>
      <c r="O446" s="3" t="s">
        <v>50</v>
      </c>
      <c r="P446" s="3" t="s">
        <v>51</v>
      </c>
      <c r="Q446" s="3">
        <v>175.87183860499999</v>
      </c>
      <c r="R446" s="3" t="s">
        <v>52</v>
      </c>
      <c r="S446" s="3" t="s">
        <v>51</v>
      </c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8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>
        <v>46.651879695985428</v>
      </c>
      <c r="AS446" s="3">
        <v>7.7396336483674713</v>
      </c>
    </row>
    <row r="447" spans="1:45" x14ac:dyDescent="0.25">
      <c r="A447" s="2">
        <v>446</v>
      </c>
      <c r="B447" s="3" t="s">
        <v>57</v>
      </c>
      <c r="C447" s="3" t="s">
        <v>46</v>
      </c>
      <c r="D447" s="3" t="s">
        <v>47</v>
      </c>
      <c r="E447" s="3" t="s">
        <v>48</v>
      </c>
      <c r="F447" s="3">
        <v>0.59</v>
      </c>
      <c r="G447" s="3">
        <v>0.64</v>
      </c>
      <c r="H447" s="3">
        <v>0.61771281985978099</v>
      </c>
      <c r="I447" s="3">
        <v>10.79705291755495</v>
      </c>
      <c r="J447" s="3">
        <v>2.0803219521854968</v>
      </c>
      <c r="K447" s="3">
        <v>6.6694780038781438</v>
      </c>
      <c r="L447" s="3">
        <v>1.2850415393007077</v>
      </c>
      <c r="M447" s="2">
        <v>1300</v>
      </c>
      <c r="N447" s="3" t="s">
        <v>56</v>
      </c>
      <c r="O447" s="3" t="s">
        <v>50</v>
      </c>
      <c r="P447" s="3" t="s">
        <v>51</v>
      </c>
      <c r="Q447" s="3">
        <v>175.87183860499999</v>
      </c>
      <c r="R447" s="3" t="s">
        <v>52</v>
      </c>
      <c r="S447" s="3" t="s">
        <v>51</v>
      </c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8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>
        <v>199.87869456133208</v>
      </c>
      <c r="AS447" s="3">
        <v>2499.795092248371</v>
      </c>
    </row>
    <row r="448" spans="1:45" x14ac:dyDescent="0.25">
      <c r="A448" s="2">
        <v>447</v>
      </c>
      <c r="B448" s="3" t="s">
        <v>57</v>
      </c>
      <c r="C448" s="3" t="s">
        <v>46</v>
      </c>
      <c r="D448" s="3" t="s">
        <v>47</v>
      </c>
      <c r="E448" s="3" t="s">
        <v>48</v>
      </c>
      <c r="F448" s="3">
        <v>0.59</v>
      </c>
      <c r="G448" s="3">
        <v>0.64</v>
      </c>
      <c r="H448" s="3">
        <v>5.0633716077943497E-5</v>
      </c>
      <c r="I448" s="3">
        <v>10.79705291755495</v>
      </c>
      <c r="J448" s="3">
        <v>2.0803219521854968</v>
      </c>
      <c r="K448" s="3">
        <v>5.4669491190600884E-4</v>
      </c>
      <c r="L448" s="3">
        <v>1.0533443107767359E-4</v>
      </c>
      <c r="M448" s="2">
        <v>1300</v>
      </c>
      <c r="N448" s="3" t="s">
        <v>56</v>
      </c>
      <c r="O448" s="3" t="s">
        <v>50</v>
      </c>
      <c r="P448" s="3" t="s">
        <v>51</v>
      </c>
      <c r="Q448" s="3">
        <v>175.87183860499999</v>
      </c>
      <c r="R448" s="3" t="s">
        <v>52</v>
      </c>
      <c r="S448" s="3" t="s">
        <v>51</v>
      </c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8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>
        <v>6.7567425342496401</v>
      </c>
      <c r="AS448" s="3">
        <v>0.20490737910000376</v>
      </c>
    </row>
    <row r="449" spans="1:45" x14ac:dyDescent="0.25">
      <c r="A449" s="2">
        <v>448</v>
      </c>
      <c r="B449" s="3" t="s">
        <v>57</v>
      </c>
      <c r="C449" s="3" t="s">
        <v>46</v>
      </c>
      <c r="D449" s="3" t="s">
        <v>47</v>
      </c>
      <c r="E449" s="3" t="s">
        <v>48</v>
      </c>
      <c r="F449" s="3">
        <v>0.59</v>
      </c>
      <c r="G449" s="3">
        <v>0.64</v>
      </c>
      <c r="H449" s="3">
        <v>0.35542056480843398</v>
      </c>
      <c r="I449" s="3">
        <v>10.373605483848188</v>
      </c>
      <c r="J449" s="3">
        <v>1.3835467572833979</v>
      </c>
      <c r="K449" s="3">
        <v>3.686992720169191</v>
      </c>
      <c r="L449" s="3">
        <v>0.49174096991254262</v>
      </c>
      <c r="M449" s="2">
        <v>1410</v>
      </c>
      <c r="N449" s="3" t="s">
        <v>61</v>
      </c>
      <c r="O449" s="3" t="s">
        <v>50</v>
      </c>
      <c r="P449" s="3" t="s">
        <v>51</v>
      </c>
      <c r="Q449" s="3">
        <v>175.87183860499999</v>
      </c>
      <c r="R449" s="3" t="s">
        <v>52</v>
      </c>
      <c r="S449" s="3" t="s">
        <v>51</v>
      </c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8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>
        <v>157.53651171308493</v>
      </c>
      <c r="AS449" s="3">
        <v>1438.3359953480458</v>
      </c>
    </row>
    <row r="450" spans="1:45" x14ac:dyDescent="0.25">
      <c r="A450" s="2">
        <v>449</v>
      </c>
      <c r="B450" s="3" t="s">
        <v>57</v>
      </c>
      <c r="C450" s="3" t="s">
        <v>46</v>
      </c>
      <c r="D450" s="3" t="s">
        <v>47</v>
      </c>
      <c r="E450" s="3" t="s">
        <v>48</v>
      </c>
      <c r="F450" s="3">
        <v>0.59</v>
      </c>
      <c r="G450" s="3">
        <v>0.64</v>
      </c>
      <c r="H450" s="3">
        <v>0.262342888652358</v>
      </c>
      <c r="I450" s="3">
        <v>10.373605483848188</v>
      </c>
      <c r="J450" s="3">
        <v>1.3835467572833979</v>
      </c>
      <c r="K450" s="3">
        <v>2.7214416283726752</v>
      </c>
      <c r="L450" s="3">
        <v>0.36296365289132942</v>
      </c>
      <c r="M450" s="2">
        <v>1410</v>
      </c>
      <c r="N450" s="3" t="s">
        <v>61</v>
      </c>
      <c r="O450" s="3" t="s">
        <v>50</v>
      </c>
      <c r="P450" s="3" t="s">
        <v>51</v>
      </c>
      <c r="Q450" s="3">
        <v>175.87183860499999</v>
      </c>
      <c r="R450" s="3" t="s">
        <v>52</v>
      </c>
      <c r="S450" s="3" t="s">
        <v>51</v>
      </c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8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>
        <v>142.46963204946852</v>
      </c>
      <c r="AS450" s="3">
        <v>1061.6640038137639</v>
      </c>
    </row>
    <row r="451" spans="1:45" x14ac:dyDescent="0.25">
      <c r="A451" s="2">
        <v>450</v>
      </c>
      <c r="B451" s="3" t="s">
        <v>45</v>
      </c>
      <c r="C451" s="3" t="s">
        <v>46</v>
      </c>
      <c r="D451" s="3" t="s">
        <v>47</v>
      </c>
      <c r="E451" s="3" t="s">
        <v>48</v>
      </c>
      <c r="F451" s="3">
        <v>0.59</v>
      </c>
      <c r="G451" s="3">
        <v>0.64</v>
      </c>
      <c r="H451" s="3">
        <v>0.38419628600808098</v>
      </c>
      <c r="I451" s="3">
        <v>6.7570403898828628</v>
      </c>
      <c r="J451" s="3">
        <v>0.90898801609568214</v>
      </c>
      <c r="K451" s="3">
        <v>2.5960298221995912</v>
      </c>
      <c r="L451" s="3">
        <v>0.34922981980981482</v>
      </c>
      <c r="M451" s="2">
        <v>4200</v>
      </c>
      <c r="N451" s="3" t="s">
        <v>63</v>
      </c>
      <c r="O451" s="3" t="s">
        <v>50</v>
      </c>
      <c r="P451" s="3" t="s">
        <v>51</v>
      </c>
      <c r="Q451" s="3">
        <v>175.87183860499999</v>
      </c>
      <c r="R451" s="3" t="s">
        <v>52</v>
      </c>
      <c r="S451" s="3" t="s">
        <v>51</v>
      </c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8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>
        <v>162.54857333098249</v>
      </c>
      <c r="AS451" s="3">
        <v>1554.7872074940306</v>
      </c>
    </row>
    <row r="452" spans="1:45" x14ac:dyDescent="0.25">
      <c r="A452" s="2">
        <v>451</v>
      </c>
      <c r="B452" s="3" t="s">
        <v>57</v>
      </c>
      <c r="C452" s="3" t="s">
        <v>46</v>
      </c>
      <c r="D452" s="3" t="s">
        <v>47</v>
      </c>
      <c r="E452" s="3" t="s">
        <v>48</v>
      </c>
      <c r="F452" s="3">
        <v>0.59</v>
      </c>
      <c r="G452" s="3">
        <v>0.64</v>
      </c>
      <c r="H452" s="3">
        <v>2.9560045643840401E-2</v>
      </c>
      <c r="I452" s="3">
        <v>8.2631422496477853</v>
      </c>
      <c r="J452" s="3">
        <v>1.2860662680367088</v>
      </c>
      <c r="K452" s="3">
        <v>0.24425886206113459</v>
      </c>
      <c r="L452" s="3">
        <v>3.8016177584168594E-2</v>
      </c>
      <c r="M452" s="2">
        <v>1300</v>
      </c>
      <c r="N452" s="3" t="s">
        <v>56</v>
      </c>
      <c r="O452" s="3" t="s">
        <v>50</v>
      </c>
      <c r="P452" s="3" t="s">
        <v>51</v>
      </c>
      <c r="Q452" s="3">
        <v>175.87183860499999</v>
      </c>
      <c r="R452" s="3" t="s">
        <v>52</v>
      </c>
      <c r="S452" s="3" t="s">
        <v>51</v>
      </c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8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>
        <v>46.143345760207424</v>
      </c>
      <c r="AS452" s="3">
        <v>119.62526056021269</v>
      </c>
    </row>
    <row r="453" spans="1:45" x14ac:dyDescent="0.25">
      <c r="A453" s="2">
        <v>452</v>
      </c>
      <c r="B453" s="3" t="s">
        <v>57</v>
      </c>
      <c r="C453" s="3" t="s">
        <v>46</v>
      </c>
      <c r="D453" s="3" t="s">
        <v>47</v>
      </c>
      <c r="E453" s="3" t="s">
        <v>48</v>
      </c>
      <c r="F453" s="3">
        <v>0.59</v>
      </c>
      <c r="G453" s="3">
        <v>0.64</v>
      </c>
      <c r="H453" s="3">
        <v>0.58820340811612704</v>
      </c>
      <c r="I453" s="3">
        <v>8.2631422496477853</v>
      </c>
      <c r="J453" s="3">
        <v>1.2860662680367088</v>
      </c>
      <c r="K453" s="3">
        <v>4.8604084329911883</v>
      </c>
      <c r="L453" s="3">
        <v>0.75646856192238066</v>
      </c>
      <c r="M453" s="2">
        <v>1300</v>
      </c>
      <c r="N453" s="3" t="s">
        <v>56</v>
      </c>
      <c r="O453" s="3" t="s">
        <v>50</v>
      </c>
      <c r="P453" s="3" t="s">
        <v>51</v>
      </c>
      <c r="Q453" s="3">
        <v>175.87183860499999</v>
      </c>
      <c r="R453" s="3" t="s">
        <v>52</v>
      </c>
      <c r="S453" s="3" t="s">
        <v>51</v>
      </c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8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>
        <v>200.57182747314479</v>
      </c>
      <c r="AS453" s="3">
        <v>2380.3747398123164</v>
      </c>
    </row>
    <row r="454" spans="1:45" x14ac:dyDescent="0.25">
      <c r="A454" s="2">
        <v>453</v>
      </c>
      <c r="B454" s="3" t="s">
        <v>57</v>
      </c>
      <c r="C454" s="3" t="s">
        <v>46</v>
      </c>
      <c r="D454" s="3" t="s">
        <v>47</v>
      </c>
      <c r="E454" s="3" t="s">
        <v>48</v>
      </c>
      <c r="F454" s="3">
        <v>0.59</v>
      </c>
      <c r="G454" s="3">
        <v>0.64</v>
      </c>
      <c r="H454" s="3">
        <v>2.3013823176185099E-3</v>
      </c>
      <c r="I454" s="3">
        <v>10.660837385521925</v>
      </c>
      <c r="J454" s="3">
        <v>1.4639972397383221</v>
      </c>
      <c r="K454" s="3">
        <v>2.4534662650046501E-2</v>
      </c>
      <c r="L454" s="3">
        <v>3.369217360576081E-3</v>
      </c>
      <c r="M454" s="2">
        <v>1400</v>
      </c>
      <c r="N454" s="3" t="s">
        <v>60</v>
      </c>
      <c r="O454" s="3" t="s">
        <v>50</v>
      </c>
      <c r="P454" s="3" t="s">
        <v>51</v>
      </c>
      <c r="Q454" s="3">
        <v>175.87183860499999</v>
      </c>
      <c r="R454" s="3" t="s">
        <v>52</v>
      </c>
      <c r="S454" s="3" t="s">
        <v>51</v>
      </c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8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>
        <v>14.579323901031925</v>
      </c>
      <c r="AS454" s="3">
        <v>9.3133638124522484</v>
      </c>
    </row>
    <row r="455" spans="1:45" x14ac:dyDescent="0.25">
      <c r="A455" s="2">
        <v>454</v>
      </c>
      <c r="B455" s="3" t="s">
        <v>57</v>
      </c>
      <c r="C455" s="3" t="s">
        <v>46</v>
      </c>
      <c r="D455" s="3" t="s">
        <v>47</v>
      </c>
      <c r="E455" s="3" t="s">
        <v>48</v>
      </c>
      <c r="F455" s="3">
        <v>0.59</v>
      </c>
      <c r="G455" s="3">
        <v>0.64</v>
      </c>
      <c r="H455" s="3">
        <v>2.4767736963287799E-2</v>
      </c>
      <c r="I455" s="3">
        <v>10.660837385521925</v>
      </c>
      <c r="J455" s="3">
        <v>1.4639972397383221</v>
      </c>
      <c r="K455" s="3">
        <v>0.2640448161729918</v>
      </c>
      <c r="L455" s="3">
        <v>3.6259898548818149E-2</v>
      </c>
      <c r="M455" s="2">
        <v>1410</v>
      </c>
      <c r="N455" s="3" t="s">
        <v>61</v>
      </c>
      <c r="O455" s="3" t="s">
        <v>50</v>
      </c>
      <c r="P455" s="3" t="s">
        <v>51</v>
      </c>
      <c r="Q455" s="3">
        <v>175.87183860499999</v>
      </c>
      <c r="R455" s="3" t="s">
        <v>52</v>
      </c>
      <c r="S455" s="3" t="s">
        <v>51</v>
      </c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8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>
        <v>93.258886644448893</v>
      </c>
      <c r="AS455" s="3">
        <v>100.23147539819493</v>
      </c>
    </row>
    <row r="456" spans="1:45" x14ac:dyDescent="0.25">
      <c r="A456" s="2">
        <v>455</v>
      </c>
      <c r="B456" s="3" t="s">
        <v>57</v>
      </c>
      <c r="C456" s="3" t="s">
        <v>46</v>
      </c>
      <c r="D456" s="3" t="s">
        <v>47</v>
      </c>
      <c r="E456" s="3" t="s">
        <v>48</v>
      </c>
      <c r="F456" s="3">
        <v>0.59</v>
      </c>
      <c r="G456" s="3">
        <v>0.64</v>
      </c>
      <c r="H456" s="3">
        <v>0.17401383190394201</v>
      </c>
      <c r="I456" s="3">
        <v>8.2631182345887293</v>
      </c>
      <c r="J456" s="3">
        <v>1.2860625303599731</v>
      </c>
      <c r="K456" s="3">
        <v>1.4378968674761212</v>
      </c>
      <c r="L456" s="3">
        <v>0.22379266897601868</v>
      </c>
      <c r="M456" s="2">
        <v>1300</v>
      </c>
      <c r="N456" s="3" t="s">
        <v>56</v>
      </c>
      <c r="O456" s="3" t="s">
        <v>50</v>
      </c>
      <c r="P456" s="3" t="s">
        <v>51</v>
      </c>
      <c r="Q456" s="3">
        <v>175.87183860499999</v>
      </c>
      <c r="R456" s="3" t="s">
        <v>52</v>
      </c>
      <c r="S456" s="3" t="s">
        <v>51</v>
      </c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8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>
        <v>125.25986318019579</v>
      </c>
      <c r="AS456" s="3">
        <v>704.20899322690173</v>
      </c>
    </row>
    <row r="457" spans="1:45" x14ac:dyDescent="0.25">
      <c r="A457" s="2">
        <v>456</v>
      </c>
      <c r="B457" s="3" t="s">
        <v>57</v>
      </c>
      <c r="C457" s="3" t="s">
        <v>46</v>
      </c>
      <c r="D457" s="3" t="s">
        <v>47</v>
      </c>
      <c r="E457" s="3" t="s">
        <v>48</v>
      </c>
      <c r="F457" s="3">
        <v>0.59</v>
      </c>
      <c r="G457" s="3">
        <v>0.64</v>
      </c>
      <c r="H457" s="3">
        <v>0.106060201758581</v>
      </c>
      <c r="I457" s="3">
        <v>11.620405713354641</v>
      </c>
      <c r="J457" s="3">
        <v>1.5341880191229347</v>
      </c>
      <c r="K457" s="3">
        <v>1.2324625744749607</v>
      </c>
      <c r="L457" s="3">
        <v>0.16271629084377617</v>
      </c>
      <c r="M457" s="2">
        <v>1400</v>
      </c>
      <c r="N457" s="3" t="s">
        <v>60</v>
      </c>
      <c r="O457" s="3" t="s">
        <v>50</v>
      </c>
      <c r="P457" s="3" t="s">
        <v>51</v>
      </c>
      <c r="Q457" s="3">
        <v>175.87183860499999</v>
      </c>
      <c r="R457" s="3" t="s">
        <v>52</v>
      </c>
      <c r="S457" s="3" t="s">
        <v>51</v>
      </c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8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>
        <v>190.64530860879233</v>
      </c>
      <c r="AS457" s="3">
        <v>429.21040864775256</v>
      </c>
    </row>
    <row r="458" spans="1:45" x14ac:dyDescent="0.25">
      <c r="A458" s="2">
        <v>457</v>
      </c>
      <c r="B458" s="3" t="s">
        <v>57</v>
      </c>
      <c r="C458" s="3" t="s">
        <v>46</v>
      </c>
      <c r="D458" s="3" t="s">
        <v>47</v>
      </c>
      <c r="E458" s="3" t="s">
        <v>48</v>
      </c>
      <c r="F458" s="3">
        <v>0.59</v>
      </c>
      <c r="G458" s="3">
        <v>0.64</v>
      </c>
      <c r="H458" s="3">
        <v>0.27753773624137601</v>
      </c>
      <c r="I458" s="3">
        <v>11.620405713354641</v>
      </c>
      <c r="J458" s="3">
        <v>1.5341880191229347</v>
      </c>
      <c r="K458" s="3">
        <v>3.2251010958907993</v>
      </c>
      <c r="L458" s="3">
        <v>0.42579506979602016</v>
      </c>
      <c r="M458" s="2">
        <v>1410</v>
      </c>
      <c r="N458" s="3" t="s">
        <v>61</v>
      </c>
      <c r="O458" s="3" t="s">
        <v>50</v>
      </c>
      <c r="P458" s="3" t="s">
        <v>51</v>
      </c>
      <c r="Q458" s="3">
        <v>175.87183860499999</v>
      </c>
      <c r="R458" s="3" t="s">
        <v>52</v>
      </c>
      <c r="S458" s="3" t="s">
        <v>51</v>
      </c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8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>
        <v>141.05101666847094</v>
      </c>
      <c r="AS458" s="3">
        <v>1123.1553703667701</v>
      </c>
    </row>
    <row r="459" spans="1:45" x14ac:dyDescent="0.25">
      <c r="A459" s="2">
        <v>458</v>
      </c>
      <c r="B459" s="3" t="s">
        <v>57</v>
      </c>
      <c r="C459" s="3" t="s">
        <v>46</v>
      </c>
      <c r="D459" s="3" t="s">
        <v>47</v>
      </c>
      <c r="E459" s="3" t="s">
        <v>48</v>
      </c>
      <c r="F459" s="3">
        <v>0.59</v>
      </c>
      <c r="G459" s="3">
        <v>0.64</v>
      </c>
      <c r="H459" s="3">
        <v>0.18922556589731099</v>
      </c>
      <c r="I459" s="3">
        <v>11.620405713354641</v>
      </c>
      <c r="J459" s="3">
        <v>1.5341880191229347</v>
      </c>
      <c r="K459" s="3">
        <v>2.1988778470658779</v>
      </c>
      <c r="L459" s="3">
        <v>0.29030759611141188</v>
      </c>
      <c r="M459" s="2">
        <v>1430</v>
      </c>
      <c r="N459" s="3" t="s">
        <v>62</v>
      </c>
      <c r="O459" s="3" t="s">
        <v>50</v>
      </c>
      <c r="P459" s="3" t="s">
        <v>51</v>
      </c>
      <c r="Q459" s="3">
        <v>175.87183860499999</v>
      </c>
      <c r="R459" s="3" t="s">
        <v>52</v>
      </c>
      <c r="S459" s="3" t="s">
        <v>51</v>
      </c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8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>
        <v>126.21998853128613</v>
      </c>
      <c r="AS459" s="3">
        <v>765.76869663380671</v>
      </c>
    </row>
    <row r="460" spans="1:45" x14ac:dyDescent="0.25">
      <c r="A460" s="2">
        <v>459</v>
      </c>
      <c r="B460" s="3" t="s">
        <v>57</v>
      </c>
      <c r="C460" s="3" t="s">
        <v>46</v>
      </c>
      <c r="D460" s="3" t="s">
        <v>47</v>
      </c>
      <c r="E460" s="3" t="s">
        <v>48</v>
      </c>
      <c r="F460" s="3">
        <v>0.59</v>
      </c>
      <c r="G460" s="3">
        <v>0.64</v>
      </c>
      <c r="H460" s="3">
        <v>9.0254251259288598E-2</v>
      </c>
      <c r="I460" s="3">
        <v>11.497684826029946</v>
      </c>
      <c r="J460" s="3">
        <v>1.6136705213278313</v>
      </c>
      <c r="K460" s="3">
        <v>1.0377149351886166</v>
      </c>
      <c r="L460" s="3">
        <v>0.1456406246816293</v>
      </c>
      <c r="M460" s="2">
        <v>1300</v>
      </c>
      <c r="N460" s="3" t="s">
        <v>56</v>
      </c>
      <c r="O460" s="3" t="s">
        <v>50</v>
      </c>
      <c r="P460" s="3" t="s">
        <v>51</v>
      </c>
      <c r="Q460" s="3">
        <v>175.87183860499999</v>
      </c>
      <c r="R460" s="3" t="s">
        <v>52</v>
      </c>
      <c r="S460" s="3" t="s">
        <v>51</v>
      </c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8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>
        <v>114.61825336170554</v>
      </c>
      <c r="AS460" s="3">
        <v>365.24599635755555</v>
      </c>
    </row>
    <row r="461" spans="1:45" x14ac:dyDescent="0.25">
      <c r="A461" s="2">
        <v>460</v>
      </c>
      <c r="B461" s="3" t="s">
        <v>57</v>
      </c>
      <c r="C461" s="3" t="s">
        <v>46</v>
      </c>
      <c r="D461" s="3" t="s">
        <v>47</v>
      </c>
      <c r="E461" s="3" t="s">
        <v>48</v>
      </c>
      <c r="F461" s="3">
        <v>0.59</v>
      </c>
      <c r="G461" s="3">
        <v>0.64</v>
      </c>
      <c r="H461" s="3">
        <v>2.5804024003192001E-2</v>
      </c>
      <c r="I461" s="3">
        <v>11.497684826029946</v>
      </c>
      <c r="J461" s="3">
        <v>1.6136705213278313</v>
      </c>
      <c r="K461" s="3">
        <v>0.29668653523201316</v>
      </c>
      <c r="L461" s="3">
        <v>4.1639192865586705E-2</v>
      </c>
      <c r="M461" s="2">
        <v>1400</v>
      </c>
      <c r="N461" s="3" t="s">
        <v>60</v>
      </c>
      <c r="O461" s="3" t="s">
        <v>50</v>
      </c>
      <c r="P461" s="3" t="s">
        <v>51</v>
      </c>
      <c r="Q461" s="3">
        <v>175.87183860499999</v>
      </c>
      <c r="R461" s="3" t="s">
        <v>52</v>
      </c>
      <c r="S461" s="3" t="s">
        <v>51</v>
      </c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8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>
        <v>104.20815312759886</v>
      </c>
      <c r="AS461" s="3">
        <v>104.42518026108112</v>
      </c>
    </row>
    <row r="462" spans="1:45" x14ac:dyDescent="0.25">
      <c r="A462" s="2">
        <v>461</v>
      </c>
      <c r="B462" s="3" t="s">
        <v>57</v>
      </c>
      <c r="C462" s="3" t="s">
        <v>46</v>
      </c>
      <c r="D462" s="3" t="s">
        <v>47</v>
      </c>
      <c r="E462" s="3" t="s">
        <v>48</v>
      </c>
      <c r="F462" s="3">
        <v>0.59</v>
      </c>
      <c r="G462" s="3">
        <v>0.64</v>
      </c>
      <c r="H462" s="3">
        <v>0.50170517861255404</v>
      </c>
      <c r="I462" s="3">
        <v>11.497684826029946</v>
      </c>
      <c r="J462" s="3">
        <v>1.6136705213278313</v>
      </c>
      <c r="K462" s="3">
        <v>5.7684480192742065</v>
      </c>
      <c r="L462" s="3">
        <v>0.80958685712459277</v>
      </c>
      <c r="M462" s="2">
        <v>1450</v>
      </c>
      <c r="N462" s="3" t="s">
        <v>59</v>
      </c>
      <c r="O462" s="3" t="s">
        <v>50</v>
      </c>
      <c r="P462" s="3" t="s">
        <v>51</v>
      </c>
      <c r="Q462" s="3">
        <v>175.87183860499999</v>
      </c>
      <c r="R462" s="3" t="s">
        <v>52</v>
      </c>
      <c r="S462" s="3" t="s">
        <v>51</v>
      </c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8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>
        <v>181.2358853804017</v>
      </c>
      <c r="AS462" s="3">
        <v>2030.3288242195536</v>
      </c>
    </row>
    <row r="463" spans="1:45" x14ac:dyDescent="0.25">
      <c r="A463" s="2">
        <v>462</v>
      </c>
      <c r="B463" s="3" t="s">
        <v>57</v>
      </c>
      <c r="C463" s="3" t="s">
        <v>46</v>
      </c>
      <c r="D463" s="3" t="s">
        <v>47</v>
      </c>
      <c r="E463" s="3" t="s">
        <v>48</v>
      </c>
      <c r="F463" s="3">
        <v>0.59</v>
      </c>
      <c r="G463" s="3">
        <v>0.64</v>
      </c>
      <c r="H463" s="3">
        <v>7.6103068986953099E-2</v>
      </c>
      <c r="I463" s="3">
        <v>11.350942464772352</v>
      </c>
      <c r="J463" s="3">
        <v>1.497452820435913</v>
      </c>
      <c r="K463" s="3">
        <v>0.86384155746350577</v>
      </c>
      <c r="L463" s="3">
        <v>0.11396075529834178</v>
      </c>
      <c r="M463" s="2">
        <v>1400</v>
      </c>
      <c r="N463" s="3" t="s">
        <v>60</v>
      </c>
      <c r="O463" s="3" t="s">
        <v>50</v>
      </c>
      <c r="P463" s="3" t="s">
        <v>51</v>
      </c>
      <c r="Q463" s="3">
        <v>175.87183860499999</v>
      </c>
      <c r="R463" s="3" t="s">
        <v>52</v>
      </c>
      <c r="S463" s="3" t="s">
        <v>51</v>
      </c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8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>
        <v>181.54555222019923</v>
      </c>
      <c r="AS463" s="3">
        <v>307.97819349420138</v>
      </c>
    </row>
    <row r="464" spans="1:45" x14ac:dyDescent="0.25">
      <c r="A464" s="2">
        <v>463</v>
      </c>
      <c r="B464" s="3" t="s">
        <v>57</v>
      </c>
      <c r="C464" s="3" t="s">
        <v>46</v>
      </c>
      <c r="D464" s="3" t="s">
        <v>47</v>
      </c>
      <c r="E464" s="3" t="s">
        <v>48</v>
      </c>
      <c r="F464" s="3">
        <v>0.59</v>
      </c>
      <c r="G464" s="3">
        <v>0.64</v>
      </c>
      <c r="H464" s="3">
        <v>0.410595848311053</v>
      </c>
      <c r="I464" s="3">
        <v>11.350942464772352</v>
      </c>
      <c r="J464" s="3">
        <v>1.497452820435913</v>
      </c>
      <c r="K464" s="3">
        <v>4.6606498504531588</v>
      </c>
      <c r="L464" s="3">
        <v>0.61484791111266257</v>
      </c>
      <c r="M464" s="2">
        <v>1450</v>
      </c>
      <c r="N464" s="3" t="s">
        <v>59</v>
      </c>
      <c r="O464" s="3" t="s">
        <v>50</v>
      </c>
      <c r="P464" s="3" t="s">
        <v>51</v>
      </c>
      <c r="Q464" s="3">
        <v>175.87183860499999</v>
      </c>
      <c r="R464" s="3" t="s">
        <v>52</v>
      </c>
      <c r="S464" s="3" t="s">
        <v>51</v>
      </c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8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>
        <v>163.23899994385363</v>
      </c>
      <c r="AS464" s="3">
        <v>1661.6224457483622</v>
      </c>
    </row>
    <row r="465" spans="1:45" x14ac:dyDescent="0.25">
      <c r="A465" s="2">
        <v>464</v>
      </c>
      <c r="B465" s="3" t="s">
        <v>57</v>
      </c>
      <c r="C465" s="3" t="s">
        <v>46</v>
      </c>
      <c r="D465" s="3" t="s">
        <v>47</v>
      </c>
      <c r="E465" s="3" t="s">
        <v>48</v>
      </c>
      <c r="F465" s="3">
        <v>0.59</v>
      </c>
      <c r="G465" s="3">
        <v>0.64</v>
      </c>
      <c r="H465" s="3">
        <v>1.6265076458592698E-2</v>
      </c>
      <c r="I465" s="3">
        <v>10.410638165514355</v>
      </c>
      <c r="J465" s="3">
        <v>1.9071030133296867</v>
      </c>
      <c r="K465" s="3">
        <v>0.16932982574483421</v>
      </c>
      <c r="L465" s="3">
        <v>3.1019176326219883E-2</v>
      </c>
      <c r="M465" s="2">
        <v>1300</v>
      </c>
      <c r="N465" s="3" t="s">
        <v>56</v>
      </c>
      <c r="O465" s="3" t="s">
        <v>50</v>
      </c>
      <c r="P465" s="3" t="s">
        <v>51</v>
      </c>
      <c r="Q465" s="3">
        <v>175.87183860499999</v>
      </c>
      <c r="R465" s="3" t="s">
        <v>52</v>
      </c>
      <c r="S465" s="3" t="s">
        <v>51</v>
      </c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8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>
        <v>63.505807005293477</v>
      </c>
      <c r="AS465" s="3">
        <v>65.822429127282959</v>
      </c>
    </row>
    <row r="466" spans="1:45" x14ac:dyDescent="0.25">
      <c r="A466" s="2">
        <v>465</v>
      </c>
      <c r="B466" s="3" t="s">
        <v>57</v>
      </c>
      <c r="C466" s="3" t="s">
        <v>46</v>
      </c>
      <c r="D466" s="3" t="s">
        <v>47</v>
      </c>
      <c r="E466" s="3" t="s">
        <v>48</v>
      </c>
      <c r="F466" s="3">
        <v>0.59</v>
      </c>
      <c r="G466" s="3">
        <v>0.64</v>
      </c>
      <c r="H466" s="3">
        <v>1.9774411064815201E-2</v>
      </c>
      <c r="I466" s="3">
        <v>10.410638165514355</v>
      </c>
      <c r="J466" s="3">
        <v>1.9071030133296867</v>
      </c>
      <c r="K466" s="3">
        <v>0.20586423853193447</v>
      </c>
      <c r="L466" s="3">
        <v>3.7711838928528967E-2</v>
      </c>
      <c r="M466" s="2">
        <v>1400</v>
      </c>
      <c r="N466" s="3" t="s">
        <v>60</v>
      </c>
      <c r="O466" s="3" t="s">
        <v>50</v>
      </c>
      <c r="P466" s="3" t="s">
        <v>51</v>
      </c>
      <c r="Q466" s="3">
        <v>175.87183860499999</v>
      </c>
      <c r="R466" s="3" t="s">
        <v>52</v>
      </c>
      <c r="S466" s="3" t="s">
        <v>51</v>
      </c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8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>
        <v>64.580372063428314</v>
      </c>
      <c r="AS466" s="3">
        <v>80.024202416825219</v>
      </c>
    </row>
    <row r="467" spans="1:45" x14ac:dyDescent="0.25">
      <c r="A467" s="2">
        <v>466</v>
      </c>
      <c r="B467" s="3" t="s">
        <v>57</v>
      </c>
      <c r="C467" s="3" t="s">
        <v>46</v>
      </c>
      <c r="D467" s="3" t="s">
        <v>47</v>
      </c>
      <c r="E467" s="3" t="s">
        <v>48</v>
      </c>
      <c r="F467" s="3">
        <v>0.59</v>
      </c>
      <c r="G467" s="3">
        <v>0.64</v>
      </c>
      <c r="H467" s="3">
        <v>3.5487451924436697E-2</v>
      </c>
      <c r="I467" s="3">
        <v>10.410638165514355</v>
      </c>
      <c r="J467" s="3">
        <v>1.9071030133296867</v>
      </c>
      <c r="K467" s="3">
        <v>0.36944702140139651</v>
      </c>
      <c r="L467" s="3">
        <v>6.7678226500485619E-2</v>
      </c>
      <c r="M467" s="2">
        <v>1750</v>
      </c>
      <c r="N467" s="3" t="s">
        <v>58</v>
      </c>
      <c r="O467" s="3" t="s">
        <v>50</v>
      </c>
      <c r="P467" s="3" t="s">
        <v>51</v>
      </c>
      <c r="Q467" s="3">
        <v>175.87183860499999</v>
      </c>
      <c r="R467" s="3" t="s">
        <v>52</v>
      </c>
      <c r="S467" s="3" t="s">
        <v>51</v>
      </c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8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>
        <v>69.033415610163587</v>
      </c>
      <c r="AS467" s="3">
        <v>143.61262273501779</v>
      </c>
    </row>
    <row r="468" spans="1:45" x14ac:dyDescent="0.25">
      <c r="A468" s="2">
        <v>467</v>
      </c>
      <c r="B468" s="3" t="s">
        <v>57</v>
      </c>
      <c r="C468" s="3" t="s">
        <v>46</v>
      </c>
      <c r="D468" s="3" t="s">
        <v>47</v>
      </c>
      <c r="E468" s="3" t="s">
        <v>48</v>
      </c>
      <c r="F468" s="3">
        <v>0.59</v>
      </c>
      <c r="G468" s="3">
        <v>0.64</v>
      </c>
      <c r="H468" s="3">
        <v>0.185712862563645</v>
      </c>
      <c r="I468" s="3">
        <v>10.142130087959046</v>
      </c>
      <c r="J468" s="3">
        <v>1.8062151284571619</v>
      </c>
      <c r="K468" s="3">
        <v>1.8835240111277471</v>
      </c>
      <c r="L468" s="3">
        <v>0.33543738191154132</v>
      </c>
      <c r="M468" s="2">
        <v>1430</v>
      </c>
      <c r="N468" s="3" t="s">
        <v>62</v>
      </c>
      <c r="O468" s="3" t="s">
        <v>50</v>
      </c>
      <c r="P468" s="3" t="s">
        <v>51</v>
      </c>
      <c r="Q468" s="3">
        <v>175.87183860499999</v>
      </c>
      <c r="R468" s="3" t="s">
        <v>52</v>
      </c>
      <c r="S468" s="3" t="s">
        <v>51</v>
      </c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8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>
        <v>111.23625674442917</v>
      </c>
      <c r="AS468" s="3">
        <v>751.55329058797588</v>
      </c>
    </row>
    <row r="469" spans="1:45" x14ac:dyDescent="0.25">
      <c r="A469" s="2">
        <v>468</v>
      </c>
      <c r="B469" s="3" t="s">
        <v>57</v>
      </c>
      <c r="C469" s="3" t="s">
        <v>46</v>
      </c>
      <c r="D469" s="3" t="s">
        <v>47</v>
      </c>
      <c r="E469" s="3" t="s">
        <v>48</v>
      </c>
      <c r="F469" s="3">
        <v>0.59</v>
      </c>
      <c r="G469" s="3">
        <v>0.64</v>
      </c>
      <c r="H469" s="3">
        <v>0.432050591127282</v>
      </c>
      <c r="I469" s="3">
        <v>10.142130087959046</v>
      </c>
      <c r="J469" s="3">
        <v>1.8062151284571619</v>
      </c>
      <c r="K469" s="3">
        <v>4.3819132997924983</v>
      </c>
      <c r="L469" s="3">
        <v>0.78037631395295637</v>
      </c>
      <c r="M469" s="2">
        <v>1300</v>
      </c>
      <c r="N469" s="3" t="s">
        <v>56</v>
      </c>
      <c r="O469" s="3" t="s">
        <v>50</v>
      </c>
      <c r="P469" s="3" t="s">
        <v>51</v>
      </c>
      <c r="Q469" s="3">
        <v>175.87183860499999</v>
      </c>
      <c r="R469" s="3" t="s">
        <v>52</v>
      </c>
      <c r="S469" s="3" t="s">
        <v>51</v>
      </c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8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>
        <v>199.80187448458344</v>
      </c>
      <c r="AS469" s="3">
        <v>1748.4467095051564</v>
      </c>
    </row>
    <row r="470" spans="1:45" x14ac:dyDescent="0.25">
      <c r="A470" s="2">
        <v>469</v>
      </c>
      <c r="B470" s="3" t="s">
        <v>57</v>
      </c>
      <c r="C470" s="3" t="s">
        <v>46</v>
      </c>
      <c r="D470" s="3" t="s">
        <v>47</v>
      </c>
      <c r="E470" s="3" t="s">
        <v>48</v>
      </c>
      <c r="F470" s="3">
        <v>0.59</v>
      </c>
      <c r="G470" s="3">
        <v>0.64</v>
      </c>
      <c r="H470" s="3">
        <v>0.61776345352983197</v>
      </c>
      <c r="I470" s="3">
        <v>11.608074310682127</v>
      </c>
      <c r="J470" s="3">
        <v>1.532554332508963</v>
      </c>
      <c r="K470" s="3">
        <v>7.1710440749979147</v>
      </c>
      <c r="L470" s="3">
        <v>0.94675605717284339</v>
      </c>
      <c r="M470" s="2">
        <v>1450</v>
      </c>
      <c r="N470" s="3" t="s">
        <v>59</v>
      </c>
      <c r="O470" s="3" t="s">
        <v>50</v>
      </c>
      <c r="P470" s="3" t="s">
        <v>51</v>
      </c>
      <c r="Q470" s="3">
        <v>175.87183860499999</v>
      </c>
      <c r="R470" s="3" t="s">
        <v>52</v>
      </c>
      <c r="S470" s="3" t="s">
        <v>51</v>
      </c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8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>
        <v>199.99999997764826</v>
      </c>
      <c r="AS470" s="3">
        <v>2499.9999994412065</v>
      </c>
    </row>
    <row r="471" spans="1:45" x14ac:dyDescent="0.25">
      <c r="A471" s="2">
        <v>470</v>
      </c>
      <c r="B471" s="3" t="s">
        <v>57</v>
      </c>
      <c r="C471" s="3" t="s">
        <v>46</v>
      </c>
      <c r="D471" s="3" t="s">
        <v>47</v>
      </c>
      <c r="E471" s="3" t="s">
        <v>48</v>
      </c>
      <c r="F471" s="3">
        <v>0.59</v>
      </c>
      <c r="G471" s="3">
        <v>0.64</v>
      </c>
      <c r="H471" s="3">
        <v>0.61776345352983197</v>
      </c>
      <c r="I471" s="3">
        <v>10.78882795637278</v>
      </c>
      <c r="J471" s="3">
        <v>2.0787869298003607</v>
      </c>
      <c r="K471" s="3">
        <v>6.6649436178680475</v>
      </c>
      <c r="L471" s="3">
        <v>1.2841985929061472</v>
      </c>
      <c r="M471" s="2">
        <v>1300</v>
      </c>
      <c r="N471" s="3" t="s">
        <v>56</v>
      </c>
      <c r="O471" s="3" t="s">
        <v>50</v>
      </c>
      <c r="P471" s="3" t="s">
        <v>51</v>
      </c>
      <c r="Q471" s="3">
        <v>175.87183860499999</v>
      </c>
      <c r="R471" s="3" t="s">
        <v>52</v>
      </c>
      <c r="S471" s="3" t="s">
        <v>51</v>
      </c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8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>
        <v>199.99999997764826</v>
      </c>
      <c r="AS471" s="3">
        <v>2499.9999994412065</v>
      </c>
    </row>
    <row r="472" spans="1:45" x14ac:dyDescent="0.25">
      <c r="A472" s="2">
        <v>471</v>
      </c>
      <c r="B472" s="3" t="s">
        <v>57</v>
      </c>
      <c r="C472" s="3" t="s">
        <v>46</v>
      </c>
      <c r="D472" s="3" t="s">
        <v>47</v>
      </c>
      <c r="E472" s="3" t="s">
        <v>48</v>
      </c>
      <c r="F472" s="3">
        <v>0.59</v>
      </c>
      <c r="G472" s="3">
        <v>0.64</v>
      </c>
      <c r="H472" s="3">
        <v>0.34806150886045101</v>
      </c>
      <c r="I472" s="3">
        <v>10.782714418438848</v>
      </c>
      <c r="J472" s="3">
        <v>2.0776258095398665</v>
      </c>
      <c r="K472" s="3">
        <v>3.7530478500931661</v>
      </c>
      <c r="L472" s="3">
        <v>0.723141574115862</v>
      </c>
      <c r="M472" s="2">
        <v>1300</v>
      </c>
      <c r="N472" s="3" t="s">
        <v>56</v>
      </c>
      <c r="O472" s="3" t="s">
        <v>50</v>
      </c>
      <c r="P472" s="3" t="s">
        <v>51</v>
      </c>
      <c r="Q472" s="3">
        <v>175.87183860499999</v>
      </c>
      <c r="R472" s="3" t="s">
        <v>52</v>
      </c>
      <c r="S472" s="3" t="s">
        <v>51</v>
      </c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8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>
        <v>156.37883893971133</v>
      </c>
      <c r="AS472" s="3">
        <v>1408.5549525221518</v>
      </c>
    </row>
    <row r="473" spans="1:45" x14ac:dyDescent="0.25">
      <c r="A473" s="2">
        <v>472</v>
      </c>
      <c r="B473" s="3" t="s">
        <v>57</v>
      </c>
      <c r="C473" s="3" t="s">
        <v>46</v>
      </c>
      <c r="D473" s="3" t="s">
        <v>47</v>
      </c>
      <c r="E473" s="3" t="s">
        <v>48</v>
      </c>
      <c r="F473" s="3">
        <v>0.59</v>
      </c>
      <c r="G473" s="3">
        <v>0.64</v>
      </c>
      <c r="H473" s="3">
        <v>0.26970194478444898</v>
      </c>
      <c r="I473" s="3">
        <v>10.782714418438848</v>
      </c>
      <c r="J473" s="3">
        <v>2.0776258095398665</v>
      </c>
      <c r="K473" s="3">
        <v>2.9081190487082762</v>
      </c>
      <c r="L473" s="3">
        <v>0.56033972136726717</v>
      </c>
      <c r="M473" s="2">
        <v>1300</v>
      </c>
      <c r="N473" s="3" t="s">
        <v>56</v>
      </c>
      <c r="O473" s="3" t="s">
        <v>50</v>
      </c>
      <c r="P473" s="3" t="s">
        <v>51</v>
      </c>
      <c r="Q473" s="3">
        <v>175.87183860499999</v>
      </c>
      <c r="R473" s="3" t="s">
        <v>52</v>
      </c>
      <c r="S473" s="3" t="s">
        <v>51</v>
      </c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8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>
        <v>143.69444273610401</v>
      </c>
      <c r="AS473" s="3">
        <v>1091.445047384716</v>
      </c>
    </row>
    <row r="474" spans="1:45" x14ac:dyDescent="0.25">
      <c r="A474" s="2">
        <v>473</v>
      </c>
      <c r="B474" s="3" t="s">
        <v>57</v>
      </c>
      <c r="C474" s="3" t="s">
        <v>46</v>
      </c>
      <c r="D474" s="3" t="s">
        <v>47</v>
      </c>
      <c r="E474" s="3" t="s">
        <v>48</v>
      </c>
      <c r="F474" s="3">
        <v>0.59</v>
      </c>
      <c r="G474" s="3">
        <v>0.64</v>
      </c>
      <c r="H474" s="3">
        <v>0.40485719009965998</v>
      </c>
      <c r="I474" s="3">
        <v>7.3796794266747385</v>
      </c>
      <c r="J474" s="3">
        <v>1.0078275419067466</v>
      </c>
      <c r="K474" s="3">
        <v>2.9877162765198042</v>
      </c>
      <c r="L474" s="3">
        <v>0.40802622672141275</v>
      </c>
      <c r="M474" s="2">
        <v>1750</v>
      </c>
      <c r="N474" s="3" t="s">
        <v>58</v>
      </c>
      <c r="O474" s="3" t="s">
        <v>50</v>
      </c>
      <c r="P474" s="3" t="s">
        <v>51</v>
      </c>
      <c r="Q474" s="3">
        <v>175.87183860499999</v>
      </c>
      <c r="R474" s="3" t="s">
        <v>52</v>
      </c>
      <c r="S474" s="3" t="s">
        <v>51</v>
      </c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8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>
        <v>165.55069088855097</v>
      </c>
      <c r="AS474" s="3">
        <v>1638.3989199096263</v>
      </c>
    </row>
    <row r="475" spans="1:45" x14ac:dyDescent="0.25">
      <c r="A475" s="2">
        <v>474</v>
      </c>
      <c r="B475" s="3" t="s">
        <v>57</v>
      </c>
      <c r="C475" s="3" t="s">
        <v>46</v>
      </c>
      <c r="D475" s="3" t="s">
        <v>47</v>
      </c>
      <c r="E475" s="3" t="s">
        <v>48</v>
      </c>
      <c r="F475" s="3">
        <v>0.59</v>
      </c>
      <c r="G475" s="3">
        <v>0.64</v>
      </c>
      <c r="H475" s="3">
        <v>0.34375352793712999</v>
      </c>
      <c r="I475" s="3">
        <v>8.6413777750127103</v>
      </c>
      <c r="J475" s="3">
        <v>1.1734423018989881</v>
      </c>
      <c r="K475" s="3">
        <v>2.970504096398126</v>
      </c>
      <c r="L475" s="3">
        <v>0.40337493110844391</v>
      </c>
      <c r="M475" s="2">
        <v>1450</v>
      </c>
      <c r="N475" s="3" t="s">
        <v>59</v>
      </c>
      <c r="O475" s="3" t="s">
        <v>50</v>
      </c>
      <c r="P475" s="3" t="s">
        <v>51</v>
      </c>
      <c r="Q475" s="3">
        <v>175.87183860499999</v>
      </c>
      <c r="R475" s="3" t="s">
        <v>52</v>
      </c>
      <c r="S475" s="3" t="s">
        <v>51</v>
      </c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8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>
        <v>157.03307094341986</v>
      </c>
      <c r="AS475" s="3">
        <v>1391.1211722550315</v>
      </c>
    </row>
    <row r="476" spans="1:45" x14ac:dyDescent="0.25">
      <c r="A476" s="2">
        <v>475</v>
      </c>
      <c r="B476" s="3" t="s">
        <v>57</v>
      </c>
      <c r="C476" s="3" t="s">
        <v>46</v>
      </c>
      <c r="D476" s="3" t="s">
        <v>47</v>
      </c>
      <c r="E476" s="3" t="s">
        <v>48</v>
      </c>
      <c r="F476" s="3">
        <v>0.59</v>
      </c>
      <c r="G476" s="3">
        <v>0.64</v>
      </c>
      <c r="H476" s="3">
        <v>2.15570686045279E-3</v>
      </c>
      <c r="I476" s="3">
        <v>11.401300052953536</v>
      </c>
      <c r="J476" s="3">
        <v>1.6848110632694984</v>
      </c>
      <c r="K476" s="3">
        <v>2.4577860742232695E-2</v>
      </c>
      <c r="L476" s="3">
        <v>3.6319587676568173E-3</v>
      </c>
      <c r="M476" s="2">
        <v>1400</v>
      </c>
      <c r="N476" s="3" t="s">
        <v>60</v>
      </c>
      <c r="O476" s="3" t="s">
        <v>50</v>
      </c>
      <c r="P476" s="3" t="s">
        <v>51</v>
      </c>
      <c r="Q476" s="3">
        <v>175.87183860499999</v>
      </c>
      <c r="R476" s="3" t="s">
        <v>52</v>
      </c>
      <c r="S476" s="3" t="s">
        <v>51</v>
      </c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8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>
        <v>100.38115639563303</v>
      </c>
      <c r="AS476" s="3">
        <v>8.7238361530351032</v>
      </c>
    </row>
    <row r="477" spans="1:45" x14ac:dyDescent="0.25">
      <c r="A477" s="2">
        <v>476</v>
      </c>
      <c r="B477" s="3" t="s">
        <v>57</v>
      </c>
      <c r="C477" s="3" t="s">
        <v>46</v>
      </c>
      <c r="D477" s="3" t="s">
        <v>47</v>
      </c>
      <c r="E477" s="3" t="s">
        <v>48</v>
      </c>
      <c r="F477" s="3">
        <v>0.59</v>
      </c>
      <c r="G477" s="3">
        <v>0.64</v>
      </c>
      <c r="H477" s="3">
        <v>3.6980124824233997E-2</v>
      </c>
      <c r="I477" s="3">
        <v>11.401300052953536</v>
      </c>
      <c r="J477" s="3">
        <v>1.6848110632694984</v>
      </c>
      <c r="K477" s="3">
        <v>0.42162149911676744</v>
      </c>
      <c r="L477" s="3">
        <v>6.2304523424956453E-2</v>
      </c>
      <c r="M477" s="2">
        <v>1430</v>
      </c>
      <c r="N477" s="3" t="s">
        <v>62</v>
      </c>
      <c r="O477" s="3" t="s">
        <v>50</v>
      </c>
      <c r="P477" s="3" t="s">
        <v>51</v>
      </c>
      <c r="Q477" s="3">
        <v>175.87183860499999</v>
      </c>
      <c r="R477" s="3" t="s">
        <v>52</v>
      </c>
      <c r="S477" s="3" t="s">
        <v>51</v>
      </c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8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>
        <v>103.16793802611411</v>
      </c>
      <c r="AS477" s="3">
        <v>149.65325564610507</v>
      </c>
    </row>
    <row r="478" spans="1:45" x14ac:dyDescent="0.25">
      <c r="A478" s="2">
        <v>477</v>
      </c>
      <c r="B478" s="3" t="s">
        <v>57</v>
      </c>
      <c r="C478" s="3" t="s">
        <v>46</v>
      </c>
      <c r="D478" s="3" t="s">
        <v>47</v>
      </c>
      <c r="E478" s="3" t="s">
        <v>48</v>
      </c>
      <c r="F478" s="3">
        <v>0.59</v>
      </c>
      <c r="G478" s="3">
        <v>0.64</v>
      </c>
      <c r="H478" s="3">
        <v>0.16928319421256999</v>
      </c>
      <c r="I478" s="3">
        <v>11.401300052953536</v>
      </c>
      <c r="J478" s="3">
        <v>1.6848110632694984</v>
      </c>
      <c r="K478" s="3">
        <v>1.9300484911399178</v>
      </c>
      <c r="L478" s="3">
        <v>0.28521019843493706</v>
      </c>
      <c r="M478" s="2">
        <v>1300</v>
      </c>
      <c r="N478" s="3" t="s">
        <v>56</v>
      </c>
      <c r="O478" s="3" t="s">
        <v>50</v>
      </c>
      <c r="P478" s="3" t="s">
        <v>51</v>
      </c>
      <c r="Q478" s="3">
        <v>175.87183860499999</v>
      </c>
      <c r="R478" s="3" t="s">
        <v>52</v>
      </c>
      <c r="S478" s="3" t="s">
        <v>51</v>
      </c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8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>
        <v>124.18618447249995</v>
      </c>
      <c r="AS478" s="3">
        <v>685.06478170352545</v>
      </c>
    </row>
    <row r="479" spans="1:45" x14ac:dyDescent="0.25">
      <c r="A479" s="2">
        <v>478</v>
      </c>
      <c r="B479" s="3" t="s">
        <v>57</v>
      </c>
      <c r="C479" s="3" t="s">
        <v>46</v>
      </c>
      <c r="D479" s="3" t="s">
        <v>47</v>
      </c>
      <c r="E479" s="3" t="s">
        <v>48</v>
      </c>
      <c r="F479" s="3">
        <v>0.59</v>
      </c>
      <c r="G479" s="3">
        <v>0.64</v>
      </c>
      <c r="H479" s="3">
        <v>0.39858564602275798</v>
      </c>
      <c r="I479" s="3">
        <v>11.401300052953536</v>
      </c>
      <c r="J479" s="3">
        <v>1.6848110632694984</v>
      </c>
      <c r="K479" s="3">
        <v>4.5443945471057896</v>
      </c>
      <c r="L479" s="3">
        <v>0.67154150607956276</v>
      </c>
      <c r="M479" s="2">
        <v>1430</v>
      </c>
      <c r="N479" s="3" t="s">
        <v>62</v>
      </c>
      <c r="O479" s="3" t="s">
        <v>50</v>
      </c>
      <c r="P479" s="3" t="s">
        <v>51</v>
      </c>
      <c r="Q479" s="3">
        <v>175.87183860499999</v>
      </c>
      <c r="R479" s="3" t="s">
        <v>52</v>
      </c>
      <c r="S479" s="3" t="s">
        <v>51</v>
      </c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8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>
        <v>162.56927497122183</v>
      </c>
      <c r="AS479" s="3">
        <v>1613.0188814836501</v>
      </c>
    </row>
    <row r="480" spans="1:45" x14ac:dyDescent="0.25">
      <c r="A480" s="2">
        <v>479</v>
      </c>
      <c r="B480" s="3" t="s">
        <v>57</v>
      </c>
      <c r="C480" s="3" t="s">
        <v>46</v>
      </c>
      <c r="D480" s="3" t="s">
        <v>47</v>
      </c>
      <c r="E480" s="3" t="s">
        <v>48</v>
      </c>
      <c r="F480" s="3">
        <v>0.59</v>
      </c>
      <c r="G480" s="3">
        <v>0.64</v>
      </c>
      <c r="H480" s="3">
        <v>0.28691880585107798</v>
      </c>
      <c r="I480" s="3">
        <v>10.782706782966866</v>
      </c>
      <c r="J480" s="3">
        <v>2.0776243383271589</v>
      </c>
      <c r="K480" s="3">
        <v>3.0937613540111717</v>
      </c>
      <c r="L480" s="3">
        <v>0.5961094941599645</v>
      </c>
      <c r="M480" s="2">
        <v>1300</v>
      </c>
      <c r="N480" s="3" t="s">
        <v>56</v>
      </c>
      <c r="O480" s="3" t="s">
        <v>50</v>
      </c>
      <c r="P480" s="3" t="s">
        <v>51</v>
      </c>
      <c r="Q480" s="3">
        <v>175.87183860499999</v>
      </c>
      <c r="R480" s="3" t="s">
        <v>52</v>
      </c>
      <c r="S480" s="3" t="s">
        <v>51</v>
      </c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8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>
        <v>137.63263075456655</v>
      </c>
      <c r="AS480" s="3">
        <v>1161.1192121657718</v>
      </c>
    </row>
    <row r="481" spans="1:45" x14ac:dyDescent="0.25">
      <c r="A481" s="2">
        <v>480</v>
      </c>
      <c r="B481" s="3" t="s">
        <v>57</v>
      </c>
      <c r="C481" s="3" t="s">
        <v>46</v>
      </c>
      <c r="D481" s="3" t="s">
        <v>47</v>
      </c>
      <c r="E481" s="3" t="s">
        <v>48</v>
      </c>
      <c r="F481" s="3">
        <v>0.59</v>
      </c>
      <c r="G481" s="3">
        <v>0.64</v>
      </c>
      <c r="H481" s="3">
        <v>0.204081146060235</v>
      </c>
      <c r="I481" s="3">
        <v>10.782706782966866</v>
      </c>
      <c r="J481" s="3">
        <v>2.0776243383271589</v>
      </c>
      <c r="K481" s="3">
        <v>2.2005471578993476</v>
      </c>
      <c r="L481" s="3">
        <v>0.42400395604844399</v>
      </c>
      <c r="M481" s="2">
        <v>1300</v>
      </c>
      <c r="N481" s="3" t="s">
        <v>56</v>
      </c>
      <c r="O481" s="3" t="s">
        <v>50</v>
      </c>
      <c r="P481" s="3" t="s">
        <v>51</v>
      </c>
      <c r="Q481" s="3">
        <v>175.87183860499999</v>
      </c>
      <c r="R481" s="3" t="s">
        <v>52</v>
      </c>
      <c r="S481" s="3" t="s">
        <v>51</v>
      </c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8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>
        <v>122.54329277872247</v>
      </c>
      <c r="AS481" s="3">
        <v>825.88709662461383</v>
      </c>
    </row>
    <row r="482" spans="1:45" x14ac:dyDescent="0.25">
      <c r="A482" s="2">
        <v>481</v>
      </c>
      <c r="B482" s="3" t="s">
        <v>57</v>
      </c>
      <c r="C482" s="3" t="s">
        <v>46</v>
      </c>
      <c r="D482" s="3" t="s">
        <v>47</v>
      </c>
      <c r="E482" s="3" t="s">
        <v>48</v>
      </c>
      <c r="F482" s="3">
        <v>0.59</v>
      </c>
      <c r="G482" s="3">
        <v>0.64</v>
      </c>
      <c r="H482" s="3">
        <v>2.1563457727862699E-3</v>
      </c>
      <c r="I482" s="3">
        <v>10.053612002682508</v>
      </c>
      <c r="J482" s="3">
        <v>1.4294126703849257</v>
      </c>
      <c r="K482" s="3">
        <v>2.1679063743217732E-2</v>
      </c>
      <c r="L482" s="3">
        <v>3.0823079693516682E-3</v>
      </c>
      <c r="M482" s="2">
        <v>1400</v>
      </c>
      <c r="N482" s="3" t="s">
        <v>60</v>
      </c>
      <c r="O482" s="3" t="s">
        <v>50</v>
      </c>
      <c r="P482" s="3" t="s">
        <v>51</v>
      </c>
      <c r="Q482" s="3">
        <v>175.87183860499999</v>
      </c>
      <c r="R482" s="3" t="s">
        <v>52</v>
      </c>
      <c r="S482" s="3" t="s">
        <v>51</v>
      </c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8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>
        <v>100.38400359359532</v>
      </c>
      <c r="AS482" s="3">
        <v>8.7264217395152102</v>
      </c>
    </row>
    <row r="483" spans="1:45" x14ac:dyDescent="0.25">
      <c r="A483" s="2">
        <v>482</v>
      </c>
      <c r="B483" s="3" t="s">
        <v>57</v>
      </c>
      <c r="C483" s="3" t="s">
        <v>46</v>
      </c>
      <c r="D483" s="3" t="s">
        <v>47</v>
      </c>
      <c r="E483" s="3" t="s">
        <v>48</v>
      </c>
      <c r="F483" s="3">
        <v>0.59</v>
      </c>
      <c r="G483" s="3">
        <v>0.64</v>
      </c>
      <c r="H483" s="3">
        <v>3.3428265696675501E-2</v>
      </c>
      <c r="I483" s="3">
        <v>10.053612002682508</v>
      </c>
      <c r="J483" s="3">
        <v>1.4294126703849257</v>
      </c>
      <c r="K483" s="3">
        <v>0.33607481323695676</v>
      </c>
      <c r="L483" s="3">
        <v>4.7782786535821735E-2</v>
      </c>
      <c r="M483" s="2">
        <v>1300</v>
      </c>
      <c r="N483" s="3" t="s">
        <v>56</v>
      </c>
      <c r="O483" s="3" t="s">
        <v>50</v>
      </c>
      <c r="P483" s="3" t="s">
        <v>51</v>
      </c>
      <c r="Q483" s="3">
        <v>175.87183860499999</v>
      </c>
      <c r="R483" s="3" t="s">
        <v>52</v>
      </c>
      <c r="S483" s="3" t="s">
        <v>51</v>
      </c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8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>
        <v>53.958553136845438</v>
      </c>
      <c r="AS483" s="3">
        <v>135.27939172428484</v>
      </c>
    </row>
    <row r="484" spans="1:45" x14ac:dyDescent="0.25">
      <c r="A484" s="2">
        <v>483</v>
      </c>
      <c r="B484" s="3" t="s">
        <v>57</v>
      </c>
      <c r="C484" s="3" t="s">
        <v>46</v>
      </c>
      <c r="D484" s="3" t="s">
        <v>47</v>
      </c>
      <c r="E484" s="3" t="s">
        <v>48</v>
      </c>
      <c r="F484" s="3">
        <v>0.59</v>
      </c>
      <c r="G484" s="3">
        <v>0.64</v>
      </c>
      <c r="H484" s="3">
        <v>0.16407146490452501</v>
      </c>
      <c r="I484" s="3">
        <v>10.053612002682508</v>
      </c>
      <c r="J484" s="3">
        <v>1.4294126703849257</v>
      </c>
      <c r="K484" s="3">
        <v>1.6495108488618344</v>
      </c>
      <c r="L484" s="3">
        <v>0.23452583078314371</v>
      </c>
      <c r="M484" s="2">
        <v>1410</v>
      </c>
      <c r="N484" s="3" t="s">
        <v>61</v>
      </c>
      <c r="O484" s="3" t="s">
        <v>50</v>
      </c>
      <c r="P484" s="3" t="s">
        <v>51</v>
      </c>
      <c r="Q484" s="3">
        <v>175.87183860499999</v>
      </c>
      <c r="R484" s="3" t="s">
        <v>52</v>
      </c>
      <c r="S484" s="3" t="s">
        <v>51</v>
      </c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8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>
        <v>126.53266632239577</v>
      </c>
      <c r="AS484" s="3">
        <v>663.97366148145511</v>
      </c>
    </row>
    <row r="485" spans="1:45" x14ac:dyDescent="0.25">
      <c r="A485" s="2">
        <v>484</v>
      </c>
      <c r="B485" s="3" t="s">
        <v>57</v>
      </c>
      <c r="C485" s="3" t="s">
        <v>46</v>
      </c>
      <c r="D485" s="3" t="s">
        <v>47</v>
      </c>
      <c r="E485" s="3" t="s">
        <v>48</v>
      </c>
      <c r="F485" s="3">
        <v>0.59</v>
      </c>
      <c r="G485" s="3">
        <v>0.64</v>
      </c>
      <c r="H485" s="3">
        <v>7.8370969258138197E-3</v>
      </c>
      <c r="I485" s="3">
        <v>10.053612002682508</v>
      </c>
      <c r="J485" s="3">
        <v>1.4294126703849257</v>
      </c>
      <c r="K485" s="3">
        <v>7.8791131719548005E-2</v>
      </c>
      <c r="L485" s="3">
        <v>1.1202445644793025E-2</v>
      </c>
      <c r="M485" s="2">
        <v>1300</v>
      </c>
      <c r="N485" s="3" t="s">
        <v>56</v>
      </c>
      <c r="O485" s="3" t="s">
        <v>50</v>
      </c>
      <c r="P485" s="3" t="s">
        <v>51</v>
      </c>
      <c r="Q485" s="3">
        <v>175.87183860499999</v>
      </c>
      <c r="R485" s="3" t="s">
        <v>52</v>
      </c>
      <c r="S485" s="3" t="s">
        <v>51</v>
      </c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8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>
        <v>22.532443466649966</v>
      </c>
      <c r="AS485" s="3">
        <v>31.715606027200959</v>
      </c>
    </row>
    <row r="486" spans="1:45" x14ac:dyDescent="0.25">
      <c r="A486" s="2">
        <v>485</v>
      </c>
      <c r="B486" s="3" t="s">
        <v>57</v>
      </c>
      <c r="C486" s="3" t="s">
        <v>46</v>
      </c>
      <c r="D486" s="3" t="s">
        <v>47</v>
      </c>
      <c r="E486" s="3" t="s">
        <v>48</v>
      </c>
      <c r="F486" s="3">
        <v>0.59</v>
      </c>
      <c r="G486" s="3">
        <v>0.64</v>
      </c>
      <c r="H486" s="3">
        <v>3.6223705065233203E-2</v>
      </c>
      <c r="I486" s="3">
        <v>10.053612002682508</v>
      </c>
      <c r="J486" s="3">
        <v>1.4294126703849257</v>
      </c>
      <c r="K486" s="3">
        <v>0.36417907602545968</v>
      </c>
      <c r="L486" s="3">
        <v>5.1778622988530948E-2</v>
      </c>
      <c r="M486" s="2">
        <v>1300</v>
      </c>
      <c r="N486" s="3" t="s">
        <v>56</v>
      </c>
      <c r="O486" s="3" t="s">
        <v>50</v>
      </c>
      <c r="P486" s="3" t="s">
        <v>51</v>
      </c>
      <c r="Q486" s="3">
        <v>175.87183860499999</v>
      </c>
      <c r="R486" s="3" t="s">
        <v>52</v>
      </c>
      <c r="S486" s="3" t="s">
        <v>51</v>
      </c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8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>
        <v>60.394111001908982</v>
      </c>
      <c r="AS486" s="3">
        <v>146.59213348636251</v>
      </c>
    </row>
    <row r="487" spans="1:45" x14ac:dyDescent="0.25">
      <c r="A487" s="2">
        <v>486</v>
      </c>
      <c r="B487" s="3" t="s">
        <v>57</v>
      </c>
      <c r="C487" s="3" t="s">
        <v>46</v>
      </c>
      <c r="D487" s="3" t="s">
        <v>47</v>
      </c>
      <c r="E487" s="3" t="s">
        <v>48</v>
      </c>
      <c r="F487" s="3">
        <v>0.59</v>
      </c>
      <c r="G487" s="3">
        <v>0.64</v>
      </c>
      <c r="H487" s="3">
        <v>0.617763453759967</v>
      </c>
      <c r="I487" s="3">
        <v>11.611699769046432</v>
      </c>
      <c r="J487" s="3">
        <v>1.5330342591461685</v>
      </c>
      <c r="K487" s="3">
        <v>7.173283753349935</v>
      </c>
      <c r="L487" s="3">
        <v>0.9470525386624894</v>
      </c>
      <c r="M487" s="2">
        <v>1450</v>
      </c>
      <c r="N487" s="3" t="s">
        <v>59</v>
      </c>
      <c r="O487" s="3" t="s">
        <v>50</v>
      </c>
      <c r="P487" s="3" t="s">
        <v>51</v>
      </c>
      <c r="Q487" s="3">
        <v>175.87183860499999</v>
      </c>
      <c r="R487" s="3" t="s">
        <v>52</v>
      </c>
      <c r="S487" s="3" t="s">
        <v>51</v>
      </c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8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>
        <v>200.00000001490116</v>
      </c>
      <c r="AS487" s="3">
        <v>2500.000000372529</v>
      </c>
    </row>
    <row r="488" spans="1:45" x14ac:dyDescent="0.25">
      <c r="A488" s="2">
        <v>487</v>
      </c>
      <c r="B488" s="3" t="s">
        <v>57</v>
      </c>
      <c r="C488" s="3" t="s">
        <v>46</v>
      </c>
      <c r="D488" s="3" t="s">
        <v>47</v>
      </c>
      <c r="E488" s="3" t="s">
        <v>48</v>
      </c>
      <c r="F488" s="3">
        <v>0.59</v>
      </c>
      <c r="G488" s="3">
        <v>0.64</v>
      </c>
      <c r="H488" s="3">
        <v>6.22008145913883E-3</v>
      </c>
      <c r="I488" s="3">
        <v>7.3231018222776916</v>
      </c>
      <c r="J488" s="3">
        <v>0.99980768342222948</v>
      </c>
      <c r="K488" s="3">
        <v>4.5550289868135245E-2</v>
      </c>
      <c r="L488" s="3">
        <v>6.2188852343591549E-3</v>
      </c>
      <c r="M488" s="2">
        <v>1850</v>
      </c>
      <c r="N488" s="3" t="s">
        <v>65</v>
      </c>
      <c r="O488" s="3" t="s">
        <v>50</v>
      </c>
      <c r="P488" s="3" t="s">
        <v>51</v>
      </c>
      <c r="Q488" s="3">
        <v>175.87183860499999</v>
      </c>
      <c r="R488" s="3" t="s">
        <v>52</v>
      </c>
      <c r="S488" s="3" t="s">
        <v>51</v>
      </c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8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>
        <v>92.243616010713282</v>
      </c>
      <c r="AS488" s="3">
        <v>25.171776600767135</v>
      </c>
    </row>
    <row r="489" spans="1:45" x14ac:dyDescent="0.25">
      <c r="A489" s="2">
        <v>488</v>
      </c>
      <c r="B489" s="3" t="s">
        <v>45</v>
      </c>
      <c r="C489" s="3" t="s">
        <v>46</v>
      </c>
      <c r="D489" s="3" t="s">
        <v>47</v>
      </c>
      <c r="E489" s="3" t="s">
        <v>48</v>
      </c>
      <c r="F489" s="3">
        <v>0.59</v>
      </c>
      <c r="G489" s="3">
        <v>0.64</v>
      </c>
      <c r="H489" s="3">
        <v>3.0712380660517201E-2</v>
      </c>
      <c r="I489" s="3">
        <v>7.3231018222776916</v>
      </c>
      <c r="J489" s="3">
        <v>0.99980768342222948</v>
      </c>
      <c r="K489" s="3">
        <v>0.22490989078151966</v>
      </c>
      <c r="L489" s="3">
        <v>3.0706474160573385E-2</v>
      </c>
      <c r="M489" s="2">
        <v>4200</v>
      </c>
      <c r="N489" s="3" t="s">
        <v>63</v>
      </c>
      <c r="O489" s="3" t="s">
        <v>50</v>
      </c>
      <c r="P489" s="3" t="s">
        <v>51</v>
      </c>
      <c r="Q489" s="3">
        <v>175.87183860499999</v>
      </c>
      <c r="R489" s="3" t="s">
        <v>52</v>
      </c>
      <c r="S489" s="3" t="s">
        <v>51</v>
      </c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8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>
        <v>104.9083399461615</v>
      </c>
      <c r="AS489" s="3">
        <v>124.28859492320778</v>
      </c>
    </row>
    <row r="490" spans="1:45" x14ac:dyDescent="0.25">
      <c r="A490" s="2">
        <v>489</v>
      </c>
      <c r="B490" s="3" t="s">
        <v>57</v>
      </c>
      <c r="C490" s="3" t="s">
        <v>46</v>
      </c>
      <c r="D490" s="3" t="s">
        <v>47</v>
      </c>
      <c r="E490" s="3" t="s">
        <v>48</v>
      </c>
      <c r="F490" s="3">
        <v>0.59</v>
      </c>
      <c r="G490" s="3">
        <v>0.64</v>
      </c>
      <c r="H490" s="3">
        <v>0.580830991755379</v>
      </c>
      <c r="I490" s="3">
        <v>7.3231018222776916</v>
      </c>
      <c r="J490" s="3">
        <v>0.99980768342222948</v>
      </c>
      <c r="K490" s="3">
        <v>4.2534844941591752</v>
      </c>
      <c r="L490" s="3">
        <v>0.58071928832678155</v>
      </c>
      <c r="M490" s="2">
        <v>1750</v>
      </c>
      <c r="N490" s="3" t="s">
        <v>58</v>
      </c>
      <c r="O490" s="3" t="s">
        <v>50</v>
      </c>
      <c r="P490" s="3" t="s">
        <v>51</v>
      </c>
      <c r="Q490" s="3">
        <v>175.87183860499999</v>
      </c>
      <c r="R490" s="3" t="s">
        <v>52</v>
      </c>
      <c r="S490" s="3" t="s">
        <v>51</v>
      </c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8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>
        <v>194.04304492371585</v>
      </c>
      <c r="AS490" s="3">
        <v>2350.5396293142153</v>
      </c>
    </row>
    <row r="491" spans="1:45" x14ac:dyDescent="0.25">
      <c r="A491" s="2">
        <v>490</v>
      </c>
      <c r="B491" s="3" t="s">
        <v>57</v>
      </c>
      <c r="C491" s="3" t="s">
        <v>46</v>
      </c>
      <c r="D491" s="3" t="s">
        <v>47</v>
      </c>
      <c r="E491" s="3" t="s">
        <v>48</v>
      </c>
      <c r="F491" s="3">
        <v>0.59</v>
      </c>
      <c r="G491" s="3">
        <v>0.64</v>
      </c>
      <c r="H491" s="3">
        <v>0.280620339898564</v>
      </c>
      <c r="I491" s="3">
        <v>9.636102585928553</v>
      </c>
      <c r="J491" s="3">
        <v>1.3615336418038286</v>
      </c>
      <c r="K491" s="3">
        <v>2.704086382960702</v>
      </c>
      <c r="L491" s="3">
        <v>0.38207403334632006</v>
      </c>
      <c r="M491" s="2">
        <v>1740</v>
      </c>
      <c r="N491" s="3" t="s">
        <v>64</v>
      </c>
      <c r="O491" s="3" t="s">
        <v>50</v>
      </c>
      <c r="P491" s="3" t="s">
        <v>51</v>
      </c>
      <c r="Q491" s="3">
        <v>175.87183860499999</v>
      </c>
      <c r="R491" s="3" t="s">
        <v>52</v>
      </c>
      <c r="S491" s="3" t="s">
        <v>51</v>
      </c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8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>
        <v>140.32803110768032</v>
      </c>
      <c r="AS491" s="3">
        <v>1135.6302247745739</v>
      </c>
    </row>
    <row r="492" spans="1:45" x14ac:dyDescent="0.25">
      <c r="A492" s="2">
        <v>491</v>
      </c>
      <c r="B492" s="3" t="s">
        <v>57</v>
      </c>
      <c r="C492" s="3" t="s">
        <v>46</v>
      </c>
      <c r="D492" s="3" t="s">
        <v>47</v>
      </c>
      <c r="E492" s="3" t="s">
        <v>48</v>
      </c>
      <c r="F492" s="3">
        <v>0.59</v>
      </c>
      <c r="G492" s="3">
        <v>0.64</v>
      </c>
      <c r="H492" s="3">
        <v>0.26745998639586199</v>
      </c>
      <c r="I492" s="3">
        <v>9.636102585928553</v>
      </c>
      <c r="J492" s="3">
        <v>1.3615336418038286</v>
      </c>
      <c r="K492" s="3">
        <v>2.5772718665415812</v>
      </c>
      <c r="L492" s="3">
        <v>0.36415576931436044</v>
      </c>
      <c r="M492" s="2">
        <v>1430</v>
      </c>
      <c r="N492" s="3" t="s">
        <v>62</v>
      </c>
      <c r="O492" s="3" t="s">
        <v>50</v>
      </c>
      <c r="P492" s="3" t="s">
        <v>51</v>
      </c>
      <c r="Q492" s="3">
        <v>175.87183860499999</v>
      </c>
      <c r="R492" s="3" t="s">
        <v>52</v>
      </c>
      <c r="S492" s="3" t="s">
        <v>51</v>
      </c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8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>
        <v>137.12791059613872</v>
      </c>
      <c r="AS492" s="3">
        <v>1082.3721636811092</v>
      </c>
    </row>
    <row r="493" spans="1:45" x14ac:dyDescent="0.25">
      <c r="A493" s="2">
        <v>492</v>
      </c>
      <c r="B493" s="3" t="s">
        <v>57</v>
      </c>
      <c r="C493" s="3" t="s">
        <v>46</v>
      </c>
      <c r="D493" s="3" t="s">
        <v>47</v>
      </c>
      <c r="E493" s="3" t="s">
        <v>48</v>
      </c>
      <c r="F493" s="3">
        <v>0.59</v>
      </c>
      <c r="G493" s="3">
        <v>0.64</v>
      </c>
      <c r="H493" s="3">
        <v>6.9683127281433999E-2</v>
      </c>
      <c r="I493" s="3">
        <v>9.636102585928553</v>
      </c>
      <c r="J493" s="3">
        <v>1.3615336418038286</v>
      </c>
      <c r="K493" s="3">
        <v>0.67147376299221462</v>
      </c>
      <c r="L493" s="3">
        <v>9.4875922059770551E-2</v>
      </c>
      <c r="M493" s="2">
        <v>1300</v>
      </c>
      <c r="N493" s="3" t="s">
        <v>56</v>
      </c>
      <c r="O493" s="3" t="s">
        <v>50</v>
      </c>
      <c r="P493" s="3" t="s">
        <v>51</v>
      </c>
      <c r="Q493" s="3">
        <v>175.87183860499999</v>
      </c>
      <c r="R493" s="3" t="s">
        <v>52</v>
      </c>
      <c r="S493" s="3" t="s">
        <v>51</v>
      </c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8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>
        <v>111.24601888379067</v>
      </c>
      <c r="AS493" s="3">
        <v>281.99761117178798</v>
      </c>
    </row>
    <row r="494" spans="1:45" x14ac:dyDescent="0.25">
      <c r="A494" s="2">
        <v>493</v>
      </c>
      <c r="B494" s="3" t="s">
        <v>57</v>
      </c>
      <c r="C494" s="3" t="s">
        <v>46</v>
      </c>
      <c r="D494" s="3" t="s">
        <v>47</v>
      </c>
      <c r="E494" s="3" t="s">
        <v>48</v>
      </c>
      <c r="F494" s="3">
        <v>0.59</v>
      </c>
      <c r="G494" s="3">
        <v>0.64</v>
      </c>
      <c r="H494" s="3">
        <v>3.9661383587510597E-2</v>
      </c>
      <c r="I494" s="3">
        <v>10.25718110188366</v>
      </c>
      <c r="J494" s="3">
        <v>1.4163915456398293</v>
      </c>
      <c r="K494" s="3">
        <v>0.40681399420837244</v>
      </c>
      <c r="L494" s="3">
        <v>5.6176048401728289E-2</v>
      </c>
      <c r="M494" s="2">
        <v>1410</v>
      </c>
      <c r="N494" s="3" t="s">
        <v>61</v>
      </c>
      <c r="O494" s="3" t="s">
        <v>50</v>
      </c>
      <c r="P494" s="3" t="s">
        <v>51</v>
      </c>
      <c r="Q494" s="3">
        <v>175.87183860499999</v>
      </c>
      <c r="R494" s="3" t="s">
        <v>52</v>
      </c>
      <c r="S494" s="3" t="s">
        <v>51</v>
      </c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8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>
        <v>101.87338062551065</v>
      </c>
      <c r="AS494" s="3">
        <v>160.50392489238709</v>
      </c>
    </row>
    <row r="495" spans="1:45" x14ac:dyDescent="0.25">
      <c r="A495" s="2">
        <v>494</v>
      </c>
      <c r="B495" s="3" t="s">
        <v>57</v>
      </c>
      <c r="C495" s="3" t="s">
        <v>46</v>
      </c>
      <c r="D495" s="3" t="s">
        <v>47</v>
      </c>
      <c r="E495" s="3" t="s">
        <v>48</v>
      </c>
      <c r="F495" s="3">
        <v>0.59</v>
      </c>
      <c r="G495" s="3">
        <v>0.64</v>
      </c>
      <c r="H495" s="3">
        <v>2.40634848844559E-3</v>
      </c>
      <c r="I495" s="3">
        <v>10.25718110188366</v>
      </c>
      <c r="J495" s="3">
        <v>1.4163915456398293</v>
      </c>
      <c r="K495" s="3">
        <v>2.4682352240230417E-2</v>
      </c>
      <c r="L495" s="3">
        <v>3.4083316548975161E-3</v>
      </c>
      <c r="M495" s="2">
        <v>1210</v>
      </c>
      <c r="N495" s="3" t="s">
        <v>55</v>
      </c>
      <c r="O495" s="3" t="s">
        <v>50</v>
      </c>
      <c r="P495" s="3" t="s">
        <v>51</v>
      </c>
      <c r="Q495" s="3">
        <v>175.87183860499999</v>
      </c>
      <c r="R495" s="3" t="s">
        <v>52</v>
      </c>
      <c r="S495" s="3" t="s">
        <v>51</v>
      </c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8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>
        <v>12.855894775574169</v>
      </c>
      <c r="AS495" s="3">
        <v>9.7381468349985774</v>
      </c>
    </row>
    <row r="496" spans="1:45" x14ac:dyDescent="0.25">
      <c r="A496" s="2">
        <v>495</v>
      </c>
      <c r="B496" s="3" t="s">
        <v>57</v>
      </c>
      <c r="C496" s="3" t="s">
        <v>46</v>
      </c>
      <c r="D496" s="3" t="s">
        <v>47</v>
      </c>
      <c r="E496" s="3" t="s">
        <v>48</v>
      </c>
      <c r="F496" s="3">
        <v>0.59</v>
      </c>
      <c r="G496" s="3">
        <v>0.64</v>
      </c>
      <c r="H496" s="3">
        <v>0.38093310133308</v>
      </c>
      <c r="I496" s="3">
        <v>10.751641747543513</v>
      </c>
      <c r="J496" s="3">
        <v>1.4157952348805338</v>
      </c>
      <c r="K496" s="3">
        <v>4.0956562353139665</v>
      </c>
      <c r="L496" s="3">
        <v>0.53932326967563815</v>
      </c>
      <c r="M496" s="2">
        <v>1450</v>
      </c>
      <c r="N496" s="3" t="s">
        <v>59</v>
      </c>
      <c r="O496" s="3" t="s">
        <v>50</v>
      </c>
      <c r="P496" s="3" t="s">
        <v>51</v>
      </c>
      <c r="Q496" s="3">
        <v>175.87183860499999</v>
      </c>
      <c r="R496" s="3" t="s">
        <v>52</v>
      </c>
      <c r="S496" s="3" t="s">
        <v>51</v>
      </c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8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>
        <v>161.68728794925028</v>
      </c>
      <c r="AS496" s="3">
        <v>1541.5815676345242</v>
      </c>
    </row>
    <row r="497" spans="1:45" x14ac:dyDescent="0.25">
      <c r="A497" s="2">
        <v>496</v>
      </c>
      <c r="B497" s="3" t="s">
        <v>57</v>
      </c>
      <c r="C497" s="3" t="s">
        <v>46</v>
      </c>
      <c r="D497" s="3" t="s">
        <v>47</v>
      </c>
      <c r="E497" s="3" t="s">
        <v>48</v>
      </c>
      <c r="F497" s="3">
        <v>0.59</v>
      </c>
      <c r="G497" s="3">
        <v>0.64</v>
      </c>
      <c r="H497" s="3">
        <v>0.180549462372187</v>
      </c>
      <c r="I497" s="3">
        <v>11.579200771449687</v>
      </c>
      <c r="J497" s="3">
        <v>1.5614652399129116</v>
      </c>
      <c r="K497" s="3">
        <v>2.0906184739848537</v>
      </c>
      <c r="L497" s="3">
        <v>0.28192170957913421</v>
      </c>
      <c r="M497" s="2">
        <v>1400</v>
      </c>
      <c r="N497" s="3" t="s">
        <v>60</v>
      </c>
      <c r="O497" s="3" t="s">
        <v>50</v>
      </c>
      <c r="P497" s="3" t="s">
        <v>51</v>
      </c>
      <c r="Q497" s="3">
        <v>175.87183860499999</v>
      </c>
      <c r="R497" s="3" t="s">
        <v>52</v>
      </c>
      <c r="S497" s="3" t="s">
        <v>51</v>
      </c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8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>
        <v>129.23374857234944</v>
      </c>
      <c r="AS497" s="3">
        <v>730.65775136175125</v>
      </c>
    </row>
    <row r="498" spans="1:45" x14ac:dyDescent="0.25">
      <c r="A498" s="2">
        <v>497</v>
      </c>
      <c r="B498" s="3" t="s">
        <v>57</v>
      </c>
      <c r="C498" s="3" t="s">
        <v>46</v>
      </c>
      <c r="D498" s="3" t="s">
        <v>47</v>
      </c>
      <c r="E498" s="3" t="s">
        <v>48</v>
      </c>
      <c r="F498" s="3">
        <v>0.59</v>
      </c>
      <c r="G498" s="3">
        <v>0.64</v>
      </c>
      <c r="H498" s="3">
        <v>0.406364046440777</v>
      </c>
      <c r="I498" s="3">
        <v>11.579200771449687</v>
      </c>
      <c r="J498" s="3">
        <v>1.5614652399129116</v>
      </c>
      <c r="K498" s="3">
        <v>4.7053708800364618</v>
      </c>
      <c r="L498" s="3">
        <v>0.63452333326762944</v>
      </c>
      <c r="M498" s="2">
        <v>1430</v>
      </c>
      <c r="N498" s="3" t="s">
        <v>62</v>
      </c>
      <c r="O498" s="3" t="s">
        <v>50</v>
      </c>
      <c r="P498" s="3" t="s">
        <v>51</v>
      </c>
      <c r="Q498" s="3">
        <v>175.87183860499999</v>
      </c>
      <c r="R498" s="3" t="s">
        <v>52</v>
      </c>
      <c r="S498" s="3" t="s">
        <v>51</v>
      </c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8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>
        <v>165.78396135341177</v>
      </c>
      <c r="AS498" s="3">
        <v>1644.4969511713084</v>
      </c>
    </row>
    <row r="499" spans="1:45" x14ac:dyDescent="0.25">
      <c r="A499" s="2">
        <v>498</v>
      </c>
      <c r="B499" s="3" t="s">
        <v>57</v>
      </c>
      <c r="C499" s="3" t="s">
        <v>46</v>
      </c>
      <c r="D499" s="3" t="s">
        <v>47</v>
      </c>
      <c r="E499" s="3" t="s">
        <v>48</v>
      </c>
      <c r="F499" s="3">
        <v>0.59</v>
      </c>
      <c r="G499" s="3">
        <v>0.64</v>
      </c>
      <c r="H499" s="3">
        <v>3.0849944900976999E-2</v>
      </c>
      <c r="I499" s="3">
        <v>11.579200771449687</v>
      </c>
      <c r="J499" s="3">
        <v>1.5614652399129116</v>
      </c>
      <c r="K499" s="3">
        <v>0.35721770579657319</v>
      </c>
      <c r="L499" s="3">
        <v>4.8171116616104154E-2</v>
      </c>
      <c r="M499" s="2">
        <v>1300</v>
      </c>
      <c r="N499" s="3" t="s">
        <v>56</v>
      </c>
      <c r="O499" s="3" t="s">
        <v>50</v>
      </c>
      <c r="P499" s="3" t="s">
        <v>51</v>
      </c>
      <c r="Q499" s="3">
        <v>175.87183860499999</v>
      </c>
      <c r="R499" s="3" t="s">
        <v>52</v>
      </c>
      <c r="S499" s="3" t="s">
        <v>51</v>
      </c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8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>
        <v>104.99716712615827</v>
      </c>
      <c r="AS499" s="3">
        <v>124.84529765320499</v>
      </c>
    </row>
    <row r="500" spans="1:45" x14ac:dyDescent="0.25">
      <c r="A500" s="2">
        <v>499</v>
      </c>
      <c r="B500" s="3" t="s">
        <v>57</v>
      </c>
      <c r="C500" s="3" t="s">
        <v>46</v>
      </c>
      <c r="D500" s="3" t="s">
        <v>47</v>
      </c>
      <c r="E500" s="3" t="s">
        <v>48</v>
      </c>
      <c r="F500" s="3">
        <v>0.59</v>
      </c>
      <c r="G500" s="3">
        <v>0.64</v>
      </c>
      <c r="H500" s="3">
        <v>2.04050380447965E-2</v>
      </c>
      <c r="I500" s="3">
        <v>11.012327804890594</v>
      </c>
      <c r="J500" s="3">
        <v>1.9003945345071747</v>
      </c>
      <c r="K500" s="3">
        <v>0.2247069678205629</v>
      </c>
      <c r="L500" s="3">
        <v>3.8777622776742238E-2</v>
      </c>
      <c r="M500" s="2">
        <v>1300</v>
      </c>
      <c r="N500" s="3" t="s">
        <v>56</v>
      </c>
      <c r="O500" s="3" t="s">
        <v>50</v>
      </c>
      <c r="P500" s="3" t="s">
        <v>51</v>
      </c>
      <c r="Q500" s="3">
        <v>175.87183860499999</v>
      </c>
      <c r="R500" s="3" t="s">
        <v>52</v>
      </c>
      <c r="S500" s="3" t="s">
        <v>51</v>
      </c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8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>
        <v>78.543594692659511</v>
      </c>
      <c r="AS500" s="3">
        <v>82.57625926090094</v>
      </c>
    </row>
    <row r="501" spans="1:45" x14ac:dyDescent="0.25">
      <c r="A501" s="2">
        <v>500</v>
      </c>
      <c r="B501" s="3" t="s">
        <v>57</v>
      </c>
      <c r="C501" s="3" t="s">
        <v>46</v>
      </c>
      <c r="D501" s="3" t="s">
        <v>47</v>
      </c>
      <c r="E501" s="3" t="s">
        <v>48</v>
      </c>
      <c r="F501" s="3">
        <v>0.59</v>
      </c>
      <c r="G501" s="3">
        <v>0.64</v>
      </c>
      <c r="H501" s="3">
        <v>5.0572200024915297E-2</v>
      </c>
      <c r="I501" s="3">
        <v>11.012327804890594</v>
      </c>
      <c r="J501" s="3">
        <v>1.9003945345071747</v>
      </c>
      <c r="K501" s="3">
        <v>0.55691764448886349</v>
      </c>
      <c r="L501" s="3">
        <v>9.6107132525352634E-2</v>
      </c>
      <c r="M501" s="2">
        <v>1400</v>
      </c>
      <c r="N501" s="3" t="s">
        <v>60</v>
      </c>
      <c r="O501" s="3" t="s">
        <v>50</v>
      </c>
      <c r="P501" s="3" t="s">
        <v>51</v>
      </c>
      <c r="Q501" s="3">
        <v>175.87183860499999</v>
      </c>
      <c r="R501" s="3" t="s">
        <v>52</v>
      </c>
      <c r="S501" s="3" t="s">
        <v>51</v>
      </c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8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>
        <v>111.57530568078835</v>
      </c>
      <c r="AS501" s="3">
        <v>204.65843246572595</v>
      </c>
    </row>
    <row r="502" spans="1:45" x14ac:dyDescent="0.25">
      <c r="A502" s="2">
        <v>501</v>
      </c>
      <c r="B502" s="3" t="s">
        <v>57</v>
      </c>
      <c r="C502" s="3" t="s">
        <v>46</v>
      </c>
      <c r="D502" s="3" t="s">
        <v>47</v>
      </c>
      <c r="E502" s="3" t="s">
        <v>48</v>
      </c>
      <c r="F502" s="3">
        <v>0.59</v>
      </c>
      <c r="G502" s="3">
        <v>0.64</v>
      </c>
      <c r="H502" s="3">
        <v>7.8091062536230701E-3</v>
      </c>
      <c r="I502" s="3">
        <v>11.012327804890594</v>
      </c>
      <c r="J502" s="3">
        <v>1.9003945345071747</v>
      </c>
      <c r="K502" s="3">
        <v>8.5996437928118355E-2</v>
      </c>
      <c r="L502" s="3">
        <v>1.4840382843771082E-2</v>
      </c>
      <c r="M502" s="2">
        <v>1430</v>
      </c>
      <c r="N502" s="3" t="s">
        <v>62</v>
      </c>
      <c r="O502" s="3" t="s">
        <v>50</v>
      </c>
      <c r="P502" s="3" t="s">
        <v>51</v>
      </c>
      <c r="Q502" s="3">
        <v>175.87183860499999</v>
      </c>
      <c r="R502" s="3" t="s">
        <v>52</v>
      </c>
      <c r="S502" s="3" t="s">
        <v>51</v>
      </c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8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>
        <v>48.55606493744331</v>
      </c>
      <c r="AS502" s="3">
        <v>31.602331795678513</v>
      </c>
    </row>
    <row r="503" spans="1:45" x14ac:dyDescent="0.25">
      <c r="A503" s="2">
        <v>502</v>
      </c>
      <c r="B503" s="3" t="s">
        <v>57</v>
      </c>
      <c r="C503" s="3" t="s">
        <v>46</v>
      </c>
      <c r="D503" s="3" t="s">
        <v>47</v>
      </c>
      <c r="E503" s="3" t="s">
        <v>48</v>
      </c>
      <c r="F503" s="3">
        <v>0.59</v>
      </c>
      <c r="G503" s="3">
        <v>0.64</v>
      </c>
      <c r="H503" s="3">
        <v>1.50855097674243E-2</v>
      </c>
      <c r="I503" s="3">
        <v>11.012327804890594</v>
      </c>
      <c r="J503" s="3">
        <v>1.9003945345071747</v>
      </c>
      <c r="K503" s="3">
        <v>0.16612657866275526</v>
      </c>
      <c r="L503" s="3">
        <v>2.8668420312267739E-2</v>
      </c>
      <c r="M503" s="2">
        <v>1300</v>
      </c>
      <c r="N503" s="3" t="s">
        <v>56</v>
      </c>
      <c r="O503" s="3" t="s">
        <v>50</v>
      </c>
      <c r="P503" s="3" t="s">
        <v>51</v>
      </c>
      <c r="Q503" s="3">
        <v>175.87183860499999</v>
      </c>
      <c r="R503" s="3" t="s">
        <v>52</v>
      </c>
      <c r="S503" s="3" t="s">
        <v>51</v>
      </c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8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>
        <v>58.73887706091508</v>
      </c>
      <c r="AS503" s="3">
        <v>61.048892087479054</v>
      </c>
    </row>
    <row r="504" spans="1:45" x14ac:dyDescent="0.25">
      <c r="A504" s="2">
        <v>503</v>
      </c>
      <c r="B504" s="3" t="s">
        <v>57</v>
      </c>
      <c r="C504" s="3" t="s">
        <v>46</v>
      </c>
      <c r="D504" s="3" t="s">
        <v>47</v>
      </c>
      <c r="E504" s="3" t="s">
        <v>48</v>
      </c>
      <c r="F504" s="3">
        <v>0.59</v>
      </c>
      <c r="G504" s="3">
        <v>0.64</v>
      </c>
      <c r="H504" s="3">
        <v>0.61776345352983197</v>
      </c>
      <c r="I504" s="3">
        <v>7.3807862395587724</v>
      </c>
      <c r="J504" s="3">
        <v>1.0079785472835965</v>
      </c>
      <c r="K504" s="3">
        <v>4.5595799971152893</v>
      </c>
      <c r="L504" s="3">
        <v>0.62269230845389756</v>
      </c>
      <c r="M504" s="2">
        <v>1750</v>
      </c>
      <c r="N504" s="3" t="s">
        <v>58</v>
      </c>
      <c r="O504" s="3" t="s">
        <v>50</v>
      </c>
      <c r="P504" s="3" t="s">
        <v>51</v>
      </c>
      <c r="Q504" s="3">
        <v>175.87183860499999</v>
      </c>
      <c r="R504" s="3" t="s">
        <v>52</v>
      </c>
      <c r="S504" s="3" t="s">
        <v>51</v>
      </c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8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>
        <v>199.99999997764826</v>
      </c>
      <c r="AS504" s="3">
        <v>2499.9999994412065</v>
      </c>
    </row>
    <row r="505" spans="1:45" x14ac:dyDescent="0.25">
      <c r="A505" s="2">
        <v>504</v>
      </c>
      <c r="B505" s="3" t="s">
        <v>57</v>
      </c>
      <c r="C505" s="3" t="s">
        <v>46</v>
      </c>
      <c r="D505" s="3" t="s">
        <v>47</v>
      </c>
      <c r="E505" s="3" t="s">
        <v>48</v>
      </c>
      <c r="F505" s="3">
        <v>0.59</v>
      </c>
      <c r="G505" s="3">
        <v>0.64</v>
      </c>
      <c r="H505" s="3">
        <v>0.16080237260204899</v>
      </c>
      <c r="I505" s="3">
        <v>7.5046145607054218</v>
      </c>
      <c r="J505" s="3">
        <v>1.0188229143331486</v>
      </c>
      <c r="K505" s="3">
        <v>1.2067598268253155</v>
      </c>
      <c r="L505" s="3">
        <v>0.16382914188610442</v>
      </c>
      <c r="M505" s="2">
        <v>1850</v>
      </c>
      <c r="N505" s="3" t="s">
        <v>65</v>
      </c>
      <c r="O505" s="3" t="s">
        <v>50</v>
      </c>
      <c r="P505" s="3" t="s">
        <v>51</v>
      </c>
      <c r="Q505" s="3">
        <v>175.87183860499999</v>
      </c>
      <c r="R505" s="3" t="s">
        <v>52</v>
      </c>
      <c r="S505" s="3" t="s">
        <v>51</v>
      </c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8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>
        <v>125.9489486496671</v>
      </c>
      <c r="AS505" s="3">
        <v>650.74411430175996</v>
      </c>
    </row>
    <row r="506" spans="1:45" x14ac:dyDescent="0.25">
      <c r="A506" s="2">
        <v>505</v>
      </c>
      <c r="B506" s="3" t="s">
        <v>45</v>
      </c>
      <c r="C506" s="3" t="s">
        <v>46</v>
      </c>
      <c r="D506" s="3" t="s">
        <v>47</v>
      </c>
      <c r="E506" s="3" t="s">
        <v>48</v>
      </c>
      <c r="F506" s="3">
        <v>0.59</v>
      </c>
      <c r="G506" s="3">
        <v>0.64</v>
      </c>
      <c r="H506" s="3">
        <v>5.89965474734459E-5</v>
      </c>
      <c r="I506" s="3">
        <v>7.5046145607054218</v>
      </c>
      <c r="J506" s="3">
        <v>1.0188229143331486</v>
      </c>
      <c r="K506" s="3">
        <v>4.4274634920057074E-4</v>
      </c>
      <c r="L506" s="3">
        <v>6.0107034432490109E-5</v>
      </c>
      <c r="M506" s="2">
        <v>4200</v>
      </c>
      <c r="N506" s="3" t="s">
        <v>63</v>
      </c>
      <c r="O506" s="3" t="s">
        <v>50</v>
      </c>
      <c r="P506" s="3" t="s">
        <v>51</v>
      </c>
      <c r="Q506" s="3">
        <v>175.87183860499999</v>
      </c>
      <c r="R506" s="3" t="s">
        <v>52</v>
      </c>
      <c r="S506" s="3" t="s">
        <v>51</v>
      </c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8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>
        <v>8.9836242159488435</v>
      </c>
      <c r="AS506" s="3">
        <v>0.23875055704234094</v>
      </c>
    </row>
    <row r="507" spans="1:45" x14ac:dyDescent="0.25">
      <c r="A507" s="2">
        <v>506</v>
      </c>
      <c r="B507" s="3" t="s">
        <v>57</v>
      </c>
      <c r="C507" s="3" t="s">
        <v>46</v>
      </c>
      <c r="D507" s="3" t="s">
        <v>47</v>
      </c>
      <c r="E507" s="3" t="s">
        <v>48</v>
      </c>
      <c r="F507" s="3">
        <v>0.59</v>
      </c>
      <c r="G507" s="3">
        <v>0.64</v>
      </c>
      <c r="H507" s="3">
        <v>0.45690208461044501</v>
      </c>
      <c r="I507" s="3">
        <v>7.5046145607054218</v>
      </c>
      <c r="J507" s="3">
        <v>1.0188229143331486</v>
      </c>
      <c r="K507" s="3">
        <v>3.4288740369842063</v>
      </c>
      <c r="L507" s="3">
        <v>0.46550231340770443</v>
      </c>
      <c r="M507" s="2">
        <v>1750</v>
      </c>
      <c r="N507" s="3" t="s">
        <v>58</v>
      </c>
      <c r="O507" s="3" t="s">
        <v>50</v>
      </c>
      <c r="P507" s="3" t="s">
        <v>51</v>
      </c>
      <c r="Q507" s="3">
        <v>175.87183860499999</v>
      </c>
      <c r="R507" s="3" t="s">
        <v>52</v>
      </c>
      <c r="S507" s="3" t="s">
        <v>51</v>
      </c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8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>
        <v>173.97662424874716</v>
      </c>
      <c r="AS507" s="3">
        <v>1849.0171355137268</v>
      </c>
    </row>
    <row r="508" spans="1:45" x14ac:dyDescent="0.25">
      <c r="A508" s="2">
        <v>507</v>
      </c>
      <c r="B508" s="3" t="s">
        <v>57</v>
      </c>
      <c r="C508" s="3" t="s">
        <v>46</v>
      </c>
      <c r="D508" s="3" t="s">
        <v>47</v>
      </c>
      <c r="E508" s="3" t="s">
        <v>48</v>
      </c>
      <c r="F508" s="3">
        <v>0.59</v>
      </c>
      <c r="G508" s="3">
        <v>0.64</v>
      </c>
      <c r="H508" s="3">
        <v>0.61776345380599396</v>
      </c>
      <c r="I508" s="3">
        <v>7.3813808074564378</v>
      </c>
      <c r="J508" s="3">
        <v>1.0080600485122808</v>
      </c>
      <c r="K508" s="3">
        <v>4.5599473014715652</v>
      </c>
      <c r="L508" s="3">
        <v>0.62274265721278443</v>
      </c>
      <c r="M508" s="2">
        <v>1750</v>
      </c>
      <c r="N508" s="3" t="s">
        <v>58</v>
      </c>
      <c r="O508" s="3" t="s">
        <v>50</v>
      </c>
      <c r="P508" s="3" t="s">
        <v>51</v>
      </c>
      <c r="Q508" s="3">
        <v>175.87183860499999</v>
      </c>
      <c r="R508" s="3" t="s">
        <v>52</v>
      </c>
      <c r="S508" s="3" t="s">
        <v>51</v>
      </c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8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>
        <v>200.00000002235174</v>
      </c>
      <c r="AS508" s="3">
        <v>2500.0000005587935</v>
      </c>
    </row>
    <row r="509" spans="1:45" x14ac:dyDescent="0.25">
      <c r="A509" s="2">
        <v>508</v>
      </c>
      <c r="B509" s="3" t="s">
        <v>57</v>
      </c>
      <c r="C509" s="3" t="s">
        <v>46</v>
      </c>
      <c r="D509" s="3" t="s">
        <v>47</v>
      </c>
      <c r="E509" s="3" t="s">
        <v>48</v>
      </c>
      <c r="F509" s="3">
        <v>0.59</v>
      </c>
      <c r="G509" s="3">
        <v>0.64</v>
      </c>
      <c r="H509" s="3">
        <v>0.14453395789624099</v>
      </c>
      <c r="I509" s="3">
        <v>9.2285786776937382</v>
      </c>
      <c r="J509" s="3">
        <v>1.3572742639619555</v>
      </c>
      <c r="K509" s="3">
        <v>1.333843002043934</v>
      </c>
      <c r="L509" s="3">
        <v>0.19617222132112874</v>
      </c>
      <c r="M509" s="2">
        <v>1200</v>
      </c>
      <c r="N509" s="3" t="s">
        <v>54</v>
      </c>
      <c r="O509" s="3" t="s">
        <v>50</v>
      </c>
      <c r="P509" s="3" t="s">
        <v>51</v>
      </c>
      <c r="Q509" s="3">
        <v>175.87183860499999</v>
      </c>
      <c r="R509" s="3" t="s">
        <v>52</v>
      </c>
      <c r="S509" s="3" t="s">
        <v>51</v>
      </c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8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>
        <v>123.39342190720481</v>
      </c>
      <c r="AS509" s="3">
        <v>584.90817576729228</v>
      </c>
    </row>
    <row r="510" spans="1:45" x14ac:dyDescent="0.25">
      <c r="A510" s="2">
        <v>509</v>
      </c>
      <c r="B510" s="3" t="s">
        <v>57</v>
      </c>
      <c r="C510" s="3" t="s">
        <v>46</v>
      </c>
      <c r="D510" s="3" t="s">
        <v>47</v>
      </c>
      <c r="E510" s="3" t="s">
        <v>48</v>
      </c>
      <c r="F510" s="3">
        <v>0.59</v>
      </c>
      <c r="G510" s="3">
        <v>0.64</v>
      </c>
      <c r="H510" s="3">
        <v>4.4796295878287498E-2</v>
      </c>
      <c r="I510" s="3">
        <v>9.2285786776937382</v>
      </c>
      <c r="J510" s="3">
        <v>1.3572742639619555</v>
      </c>
      <c r="K510" s="3">
        <v>0.41340614098202388</v>
      </c>
      <c r="L510" s="3">
        <v>6.0800859516424645E-2</v>
      </c>
      <c r="M510" s="2">
        <v>1210</v>
      </c>
      <c r="N510" s="3" t="s">
        <v>55</v>
      </c>
      <c r="O510" s="3" t="s">
        <v>50</v>
      </c>
      <c r="P510" s="3" t="s">
        <v>51</v>
      </c>
      <c r="Q510" s="3">
        <v>175.87183860499999</v>
      </c>
      <c r="R510" s="3" t="s">
        <v>52</v>
      </c>
      <c r="S510" s="3" t="s">
        <v>51</v>
      </c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8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>
        <v>85.085467770269531</v>
      </c>
      <c r="AS510" s="3">
        <v>181.28417767477853</v>
      </c>
    </row>
    <row r="511" spans="1:45" x14ac:dyDescent="0.25">
      <c r="A511" s="2">
        <v>510</v>
      </c>
      <c r="B511" s="3" t="s">
        <v>57</v>
      </c>
      <c r="C511" s="3" t="s">
        <v>46</v>
      </c>
      <c r="D511" s="3" t="s">
        <v>47</v>
      </c>
      <c r="E511" s="3" t="s">
        <v>48</v>
      </c>
      <c r="F511" s="3">
        <v>0.59</v>
      </c>
      <c r="G511" s="3">
        <v>0.64</v>
      </c>
      <c r="H511" s="3">
        <v>0.35477297880090503</v>
      </c>
      <c r="I511" s="3">
        <v>9.2285786776937382</v>
      </c>
      <c r="J511" s="3">
        <v>1.3572742639619555</v>
      </c>
      <c r="K511" s="3">
        <v>3.2740503475839247</v>
      </c>
      <c r="L511" s="3">
        <v>0.48152423367558883</v>
      </c>
      <c r="M511" s="2">
        <v>1210</v>
      </c>
      <c r="N511" s="3" t="s">
        <v>55</v>
      </c>
      <c r="O511" s="3" t="s">
        <v>50</v>
      </c>
      <c r="P511" s="3" t="s">
        <v>51</v>
      </c>
      <c r="Q511" s="3">
        <v>175.87183860499999</v>
      </c>
      <c r="R511" s="3" t="s">
        <v>52</v>
      </c>
      <c r="S511" s="3" t="s">
        <v>51</v>
      </c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8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>
        <v>152.90116371010078</v>
      </c>
      <c r="AS511" s="3">
        <v>1435.7153077544203</v>
      </c>
    </row>
    <row r="512" spans="1:45" x14ac:dyDescent="0.25">
      <c r="A512" s="2">
        <v>511</v>
      </c>
      <c r="B512" s="3" t="s">
        <v>57</v>
      </c>
      <c r="C512" s="3" t="s">
        <v>46</v>
      </c>
      <c r="D512" s="3" t="s">
        <v>47</v>
      </c>
      <c r="E512" s="3" t="s">
        <v>48</v>
      </c>
      <c r="F512" s="3">
        <v>0.59</v>
      </c>
      <c r="G512" s="3">
        <v>0.64</v>
      </c>
      <c r="H512" s="3">
        <v>7.3660221000426601E-2</v>
      </c>
      <c r="I512" s="3">
        <v>9.2285786776937382</v>
      </c>
      <c r="J512" s="3">
        <v>1.3572742639619555</v>
      </c>
      <c r="K512" s="3">
        <v>0.67977914491874547</v>
      </c>
      <c r="L512" s="3">
        <v>9.9977122241628996E-2</v>
      </c>
      <c r="M512" s="2">
        <v>1210</v>
      </c>
      <c r="N512" s="3" t="s">
        <v>55</v>
      </c>
      <c r="O512" s="3" t="s">
        <v>50</v>
      </c>
      <c r="P512" s="3" t="s">
        <v>51</v>
      </c>
      <c r="Q512" s="3">
        <v>175.87183860499999</v>
      </c>
      <c r="R512" s="3" t="s">
        <v>52</v>
      </c>
      <c r="S512" s="3" t="s">
        <v>51</v>
      </c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8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>
        <v>83.764024103625047</v>
      </c>
      <c r="AS512" s="3">
        <v>298.09233843097985</v>
      </c>
    </row>
    <row r="513" spans="1:45" x14ac:dyDescent="0.25">
      <c r="A513" s="2">
        <v>512</v>
      </c>
      <c r="B513" s="3" t="s">
        <v>57</v>
      </c>
      <c r="C513" s="3" t="s">
        <v>46</v>
      </c>
      <c r="D513" s="3" t="s">
        <v>47</v>
      </c>
      <c r="E513" s="3" t="s">
        <v>48</v>
      </c>
      <c r="F513" s="3">
        <v>0.59</v>
      </c>
      <c r="G513" s="3">
        <v>0.64</v>
      </c>
      <c r="H513" s="3">
        <v>0.36112961359076901</v>
      </c>
      <c r="I513" s="3">
        <v>10.641853658417316</v>
      </c>
      <c r="J513" s="3">
        <v>1.4008455664980792</v>
      </c>
      <c r="K513" s="3">
        <v>3.8430884995537569</v>
      </c>
      <c r="L513" s="3">
        <v>0.5058868181297933</v>
      </c>
      <c r="M513" s="2">
        <v>1450</v>
      </c>
      <c r="N513" s="3" t="s">
        <v>59</v>
      </c>
      <c r="O513" s="3" t="s">
        <v>50</v>
      </c>
      <c r="P513" s="3" t="s">
        <v>51</v>
      </c>
      <c r="Q513" s="3">
        <v>175.87183860499999</v>
      </c>
      <c r="R513" s="3" t="s">
        <v>52</v>
      </c>
      <c r="S513" s="3" t="s">
        <v>51</v>
      </c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8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>
        <v>158.48316592156988</v>
      </c>
      <c r="AS513" s="3">
        <v>1461.4396960786337</v>
      </c>
    </row>
    <row r="514" spans="1:45" x14ac:dyDescent="0.25">
      <c r="A514" s="2">
        <v>513</v>
      </c>
      <c r="B514" s="3" t="s">
        <v>57</v>
      </c>
      <c r="C514" s="3" t="s">
        <v>46</v>
      </c>
      <c r="D514" s="3" t="s">
        <v>47</v>
      </c>
      <c r="E514" s="3" t="s">
        <v>48</v>
      </c>
      <c r="F514" s="3">
        <v>0.59</v>
      </c>
      <c r="G514" s="3">
        <v>0.64</v>
      </c>
      <c r="H514" s="3">
        <v>1.1065248023012699E-2</v>
      </c>
      <c r="I514" s="3">
        <v>11.946626803698228</v>
      </c>
      <c r="J514" s="3">
        <v>1.573461649902973</v>
      </c>
      <c r="K514" s="3">
        <v>0.13219238862129234</v>
      </c>
      <c r="L514" s="3">
        <v>1.741074341087517E-2</v>
      </c>
      <c r="M514" s="2">
        <v>1450</v>
      </c>
      <c r="N514" s="3" t="s">
        <v>59</v>
      </c>
      <c r="O514" s="3" t="s">
        <v>50</v>
      </c>
      <c r="P514" s="3" t="s">
        <v>51</v>
      </c>
      <c r="Q514" s="3">
        <v>175.87183860499999</v>
      </c>
      <c r="R514" s="3" t="s">
        <v>52</v>
      </c>
      <c r="S514" s="3" t="s">
        <v>51</v>
      </c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8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>
        <v>67.034463011727397</v>
      </c>
      <c r="AS514" s="3">
        <v>44.779470027377997</v>
      </c>
    </row>
    <row r="515" spans="1:45" x14ac:dyDescent="0.25">
      <c r="A515" s="2">
        <v>514</v>
      </c>
      <c r="B515" s="3" t="s">
        <v>57</v>
      </c>
      <c r="C515" s="3" t="s">
        <v>46</v>
      </c>
      <c r="D515" s="3" t="s">
        <v>47</v>
      </c>
      <c r="E515" s="3" t="s">
        <v>48</v>
      </c>
      <c r="F515" s="3">
        <v>0.59</v>
      </c>
      <c r="G515" s="3">
        <v>0.64</v>
      </c>
      <c r="H515" s="3">
        <v>0.43485406023439599</v>
      </c>
      <c r="I515" s="3">
        <v>11.479154784788877</v>
      </c>
      <c r="J515" s="3">
        <v>1.6211302421941058</v>
      </c>
      <c r="K515" s="3">
        <v>4.9917570662245367</v>
      </c>
      <c r="L515" s="3">
        <v>0.70495506798687668</v>
      </c>
      <c r="M515" s="2">
        <v>1410</v>
      </c>
      <c r="N515" s="3" t="s">
        <v>61</v>
      </c>
      <c r="O515" s="3" t="s">
        <v>50</v>
      </c>
      <c r="P515" s="3" t="s">
        <v>51</v>
      </c>
      <c r="Q515" s="3">
        <v>175.87183860499999</v>
      </c>
      <c r="R515" s="3" t="s">
        <v>52</v>
      </c>
      <c r="S515" s="3" t="s">
        <v>51</v>
      </c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8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>
        <v>170.40641195237194</v>
      </c>
      <c r="AS515" s="3">
        <v>1759.7919464662828</v>
      </c>
    </row>
    <row r="516" spans="1:45" x14ac:dyDescent="0.25">
      <c r="A516" s="2">
        <v>515</v>
      </c>
      <c r="B516" s="3" t="s">
        <v>57</v>
      </c>
      <c r="C516" s="3" t="s">
        <v>46</v>
      </c>
      <c r="D516" s="3" t="s">
        <v>47</v>
      </c>
      <c r="E516" s="3" t="s">
        <v>48</v>
      </c>
      <c r="F516" s="3">
        <v>0.59</v>
      </c>
      <c r="G516" s="3">
        <v>0.64</v>
      </c>
      <c r="H516" s="3">
        <v>0.254122043311719</v>
      </c>
      <c r="I516" s="3">
        <v>9.3186148894409619</v>
      </c>
      <c r="J516" s="3">
        <v>1.6166485699161526</v>
      </c>
      <c r="K516" s="3">
        <v>2.3680654565397457</v>
      </c>
      <c r="L516" s="3">
        <v>0.41082603790406114</v>
      </c>
      <c r="M516" s="2">
        <v>1300</v>
      </c>
      <c r="N516" s="3" t="s">
        <v>56</v>
      </c>
      <c r="O516" s="3" t="s">
        <v>50</v>
      </c>
      <c r="P516" s="3" t="s">
        <v>51</v>
      </c>
      <c r="Q516" s="3">
        <v>175.87183860499999</v>
      </c>
      <c r="R516" s="3" t="s">
        <v>52</v>
      </c>
      <c r="S516" s="3" t="s">
        <v>51</v>
      </c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8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>
        <v>140.39903907281899</v>
      </c>
      <c r="AS516" s="3">
        <v>1028.3954230494423</v>
      </c>
    </row>
    <row r="517" spans="1:45" x14ac:dyDescent="0.25">
      <c r="A517" s="2">
        <v>516</v>
      </c>
      <c r="B517" s="3" t="s">
        <v>57</v>
      </c>
      <c r="C517" s="3" t="s">
        <v>46</v>
      </c>
      <c r="D517" s="3" t="s">
        <v>47</v>
      </c>
      <c r="E517" s="3" t="s">
        <v>48</v>
      </c>
      <c r="F517" s="3">
        <v>0.59</v>
      </c>
      <c r="G517" s="3">
        <v>0.64</v>
      </c>
      <c r="H517" s="3">
        <v>7.8651953588103798E-2</v>
      </c>
      <c r="I517" s="3">
        <v>9.3186148894409619</v>
      </c>
      <c r="J517" s="3">
        <v>1.6166485699161526</v>
      </c>
      <c r="K517" s="3">
        <v>0.73292726578972356</v>
      </c>
      <c r="L517" s="3">
        <v>0.12715256828931962</v>
      </c>
      <c r="M517" s="2">
        <v>1300</v>
      </c>
      <c r="N517" s="3" t="s">
        <v>56</v>
      </c>
      <c r="O517" s="3" t="s">
        <v>50</v>
      </c>
      <c r="P517" s="3" t="s">
        <v>51</v>
      </c>
      <c r="Q517" s="3">
        <v>175.87183860499999</v>
      </c>
      <c r="R517" s="3" t="s">
        <v>52</v>
      </c>
      <c r="S517" s="3" t="s">
        <v>51</v>
      </c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8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>
        <v>72.377218857353327</v>
      </c>
      <c r="AS517" s="3">
        <v>318.29316351232444</v>
      </c>
    </row>
    <row r="518" spans="1:45" x14ac:dyDescent="0.25">
      <c r="A518" s="2">
        <v>517</v>
      </c>
      <c r="B518" s="3" t="s">
        <v>57</v>
      </c>
      <c r="C518" s="3" t="s">
        <v>46</v>
      </c>
      <c r="D518" s="3" t="s">
        <v>47</v>
      </c>
      <c r="E518" s="3" t="s">
        <v>48</v>
      </c>
      <c r="F518" s="3">
        <v>0.59</v>
      </c>
      <c r="G518" s="3">
        <v>0.64</v>
      </c>
      <c r="H518" s="3">
        <v>3.1842812854899899E-3</v>
      </c>
      <c r="I518" s="3">
        <v>9.3186148894409619</v>
      </c>
      <c r="J518" s="3">
        <v>1.6166485699161526</v>
      </c>
      <c r="K518" s="3">
        <v>2.9673090999135225E-2</v>
      </c>
      <c r="L518" s="3">
        <v>5.1478637863981601E-3</v>
      </c>
      <c r="M518" s="2">
        <v>1300</v>
      </c>
      <c r="N518" s="3" t="s">
        <v>56</v>
      </c>
      <c r="O518" s="3" t="s">
        <v>50</v>
      </c>
      <c r="P518" s="3" t="s">
        <v>51</v>
      </c>
      <c r="Q518" s="3">
        <v>175.87183860499999</v>
      </c>
      <c r="R518" s="3" t="s">
        <v>52</v>
      </c>
      <c r="S518" s="3" t="s">
        <v>51</v>
      </c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8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>
        <v>40.270279283065136</v>
      </c>
      <c r="AS518" s="3">
        <v>12.886329170913289</v>
      </c>
    </row>
    <row r="519" spans="1:45" x14ac:dyDescent="0.25">
      <c r="A519" s="2">
        <v>518</v>
      </c>
      <c r="B519" s="3" t="s">
        <v>57</v>
      </c>
      <c r="C519" s="3" t="s">
        <v>46</v>
      </c>
      <c r="D519" s="3" t="s">
        <v>47</v>
      </c>
      <c r="E519" s="3" t="s">
        <v>48</v>
      </c>
      <c r="F519" s="3">
        <v>0.59</v>
      </c>
      <c r="G519" s="3">
        <v>0.64</v>
      </c>
      <c r="H519" s="3">
        <v>0.28180517557465401</v>
      </c>
      <c r="I519" s="3">
        <v>9.3186148894409619</v>
      </c>
      <c r="J519" s="3">
        <v>1.6166485699161526</v>
      </c>
      <c r="K519" s="3">
        <v>2.6260339050314951</v>
      </c>
      <c r="L519" s="3">
        <v>0.45557993408773467</v>
      </c>
      <c r="M519" s="2">
        <v>1300</v>
      </c>
      <c r="N519" s="3" t="s">
        <v>56</v>
      </c>
      <c r="O519" s="3" t="s">
        <v>50</v>
      </c>
      <c r="P519" s="3" t="s">
        <v>51</v>
      </c>
      <c r="Q519" s="3">
        <v>175.87183860499999</v>
      </c>
      <c r="R519" s="3" t="s">
        <v>52</v>
      </c>
      <c r="S519" s="3" t="s">
        <v>51</v>
      </c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8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>
        <v>157.95156724011164</v>
      </c>
      <c r="AS519" s="3">
        <v>1140.4250846398488</v>
      </c>
    </row>
    <row r="520" spans="1:45" x14ac:dyDescent="0.25">
      <c r="A520" s="2">
        <v>519</v>
      </c>
      <c r="B520" s="3" t="s">
        <v>57</v>
      </c>
      <c r="C520" s="3" t="s">
        <v>46</v>
      </c>
      <c r="D520" s="3" t="s">
        <v>47</v>
      </c>
      <c r="E520" s="3" t="s">
        <v>48</v>
      </c>
      <c r="F520" s="3">
        <v>0.59</v>
      </c>
      <c r="G520" s="3">
        <v>0.64</v>
      </c>
      <c r="H520" s="3">
        <v>0.45717380875777902</v>
      </c>
      <c r="I520" s="3">
        <v>10.817476639080375</v>
      </c>
      <c r="J520" s="3">
        <v>2.0878476929486274</v>
      </c>
      <c r="K520" s="3">
        <v>4.9454669962366733</v>
      </c>
      <c r="L520" s="3">
        <v>0.95450928189146589</v>
      </c>
      <c r="M520" s="2">
        <v>1300</v>
      </c>
      <c r="N520" s="3" t="s">
        <v>56</v>
      </c>
      <c r="O520" s="3" t="s">
        <v>50</v>
      </c>
      <c r="P520" s="3" t="s">
        <v>51</v>
      </c>
      <c r="Q520" s="3">
        <v>175.87183860499999</v>
      </c>
      <c r="R520" s="3" t="s">
        <v>52</v>
      </c>
      <c r="S520" s="3" t="s">
        <v>51</v>
      </c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8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>
        <v>183.07753643276916</v>
      </c>
      <c r="AS520" s="3">
        <v>1850.1167641244856</v>
      </c>
    </row>
    <row r="521" spans="1:45" x14ac:dyDescent="0.25">
      <c r="A521" s="2">
        <v>520</v>
      </c>
      <c r="B521" s="3" t="s">
        <v>57</v>
      </c>
      <c r="C521" s="3" t="s">
        <v>46</v>
      </c>
      <c r="D521" s="3" t="s">
        <v>47</v>
      </c>
      <c r="E521" s="3" t="s">
        <v>48</v>
      </c>
      <c r="F521" s="3">
        <v>0.59</v>
      </c>
      <c r="G521" s="3">
        <v>0.64</v>
      </c>
      <c r="H521" s="3">
        <v>0.16058964495616199</v>
      </c>
      <c r="I521" s="3">
        <v>10.817476639080375</v>
      </c>
      <c r="J521" s="3">
        <v>2.0878476929486274</v>
      </c>
      <c r="K521" s="3">
        <v>1.7371747327914939</v>
      </c>
      <c r="L521" s="3">
        <v>0.33528671973316199</v>
      </c>
      <c r="M521" s="2">
        <v>1300</v>
      </c>
      <c r="N521" s="3" t="s">
        <v>56</v>
      </c>
      <c r="O521" s="3" t="s">
        <v>50</v>
      </c>
      <c r="P521" s="3" t="s">
        <v>51</v>
      </c>
      <c r="Q521" s="3">
        <v>175.87183860499999</v>
      </c>
      <c r="R521" s="3" t="s">
        <v>52</v>
      </c>
      <c r="S521" s="3" t="s">
        <v>51</v>
      </c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8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>
        <v>147.45058973016964</v>
      </c>
      <c r="AS521" s="3">
        <v>649.8832360617788</v>
      </c>
    </row>
    <row r="522" spans="1:45" x14ac:dyDescent="0.25">
      <c r="A522" s="2">
        <v>521</v>
      </c>
      <c r="B522" s="3" t="s">
        <v>57</v>
      </c>
      <c r="C522" s="3" t="s">
        <v>46</v>
      </c>
      <c r="D522" s="3" t="s">
        <v>47</v>
      </c>
      <c r="E522" s="3" t="s">
        <v>48</v>
      </c>
      <c r="F522" s="3">
        <v>0.59</v>
      </c>
      <c r="G522" s="3">
        <v>0.64</v>
      </c>
      <c r="H522" s="3">
        <v>0.298361045551093</v>
      </c>
      <c r="I522" s="3">
        <v>10.794972647235232</v>
      </c>
      <c r="J522" s="3">
        <v>2.0799086135623561</v>
      </c>
      <c r="K522" s="3">
        <v>3.220799325724554</v>
      </c>
      <c r="L522" s="3">
        <v>0.62056370859318877</v>
      </c>
      <c r="M522" s="2">
        <v>1300</v>
      </c>
      <c r="N522" s="3" t="s">
        <v>56</v>
      </c>
      <c r="O522" s="3" t="s">
        <v>50</v>
      </c>
      <c r="P522" s="3" t="s">
        <v>51</v>
      </c>
      <c r="Q522" s="3">
        <v>175.87183860499999</v>
      </c>
      <c r="R522" s="3" t="s">
        <v>52</v>
      </c>
      <c r="S522" s="3" t="s">
        <v>51</v>
      </c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8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>
        <v>148.31933720706562</v>
      </c>
      <c r="AS522" s="3">
        <v>1207.4243133824207</v>
      </c>
    </row>
    <row r="523" spans="1:45" x14ac:dyDescent="0.25">
      <c r="A523" s="2">
        <v>522</v>
      </c>
      <c r="B523" s="3" t="s">
        <v>57</v>
      </c>
      <c r="C523" s="3" t="s">
        <v>46</v>
      </c>
      <c r="D523" s="3" t="s">
        <v>47</v>
      </c>
      <c r="E523" s="3" t="s">
        <v>48</v>
      </c>
      <c r="F523" s="3">
        <v>0.59</v>
      </c>
      <c r="G523" s="3">
        <v>0.64</v>
      </c>
      <c r="H523" s="3">
        <v>3.9518509033763999E-2</v>
      </c>
      <c r="I523" s="3">
        <v>10.794972647235232</v>
      </c>
      <c r="J523" s="3">
        <v>2.0799086135623561</v>
      </c>
      <c r="K523" s="3">
        <v>0.42660122407900081</v>
      </c>
      <c r="L523" s="3">
        <v>8.2194887334467531E-2</v>
      </c>
      <c r="M523" s="2">
        <v>1300</v>
      </c>
      <c r="N523" s="3" t="s">
        <v>56</v>
      </c>
      <c r="O523" s="3" t="s">
        <v>50</v>
      </c>
      <c r="P523" s="3" t="s">
        <v>51</v>
      </c>
      <c r="Q523" s="3">
        <v>175.87183860499999</v>
      </c>
      <c r="R523" s="3" t="s">
        <v>52</v>
      </c>
      <c r="S523" s="3" t="s">
        <v>51</v>
      </c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8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>
        <v>106.40567906762678</v>
      </c>
      <c r="AS523" s="3">
        <v>159.92573208696035</v>
      </c>
    </row>
    <row r="524" spans="1:45" x14ac:dyDescent="0.25">
      <c r="A524" s="2">
        <v>523</v>
      </c>
      <c r="B524" s="3" t="s">
        <v>57</v>
      </c>
      <c r="C524" s="3" t="s">
        <v>46</v>
      </c>
      <c r="D524" s="3" t="s">
        <v>47</v>
      </c>
      <c r="E524" s="3" t="s">
        <v>48</v>
      </c>
      <c r="F524" s="3">
        <v>0.59</v>
      </c>
      <c r="G524" s="3">
        <v>0.64</v>
      </c>
      <c r="H524" s="3">
        <v>0.27988389919812301</v>
      </c>
      <c r="I524" s="3">
        <v>10.794972647235232</v>
      </c>
      <c r="J524" s="3">
        <v>2.0799086135623561</v>
      </c>
      <c r="K524" s="3">
        <v>3.0213390362452808</v>
      </c>
      <c r="L524" s="3">
        <v>0.58213293273959421</v>
      </c>
      <c r="M524" s="2">
        <v>1300</v>
      </c>
      <c r="N524" s="3" t="s">
        <v>56</v>
      </c>
      <c r="O524" s="3" t="s">
        <v>50</v>
      </c>
      <c r="P524" s="3" t="s">
        <v>51</v>
      </c>
      <c r="Q524" s="3">
        <v>175.87183860499999</v>
      </c>
      <c r="R524" s="3" t="s">
        <v>52</v>
      </c>
      <c r="S524" s="3" t="s">
        <v>51</v>
      </c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8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>
        <v>145.33701264226613</v>
      </c>
      <c r="AS524" s="3">
        <v>1132.6499549962803</v>
      </c>
    </row>
    <row r="525" spans="1:45" x14ac:dyDescent="0.25">
      <c r="A525" s="2">
        <v>524</v>
      </c>
      <c r="B525" s="3" t="s">
        <v>57</v>
      </c>
      <c r="C525" s="3" t="s">
        <v>46</v>
      </c>
      <c r="D525" s="3" t="s">
        <v>47</v>
      </c>
      <c r="E525" s="3" t="s">
        <v>48</v>
      </c>
      <c r="F525" s="3">
        <v>0.59</v>
      </c>
      <c r="G525" s="3">
        <v>0.64</v>
      </c>
      <c r="H525" s="3">
        <v>0.28059594378059999</v>
      </c>
      <c r="I525" s="3">
        <v>8.1968471827494387</v>
      </c>
      <c r="J525" s="3">
        <v>1.0935986220856773</v>
      </c>
      <c r="K525" s="3">
        <v>2.3000020712689309</v>
      </c>
      <c r="L525" s="3">
        <v>0.30685933748129429</v>
      </c>
      <c r="M525" s="2">
        <v>1750</v>
      </c>
      <c r="N525" s="3" t="s">
        <v>58</v>
      </c>
      <c r="O525" s="3" t="s">
        <v>50</v>
      </c>
      <c r="P525" s="3" t="s">
        <v>51</v>
      </c>
      <c r="Q525" s="3">
        <v>175.87183860499999</v>
      </c>
      <c r="R525" s="3" t="s">
        <v>52</v>
      </c>
      <c r="S525" s="3" t="s">
        <v>51</v>
      </c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8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>
        <v>145.44721056100684</v>
      </c>
      <c r="AS525" s="3">
        <v>1135.5314971879125</v>
      </c>
    </row>
    <row r="526" spans="1:45" x14ac:dyDescent="0.25">
      <c r="A526" s="2">
        <v>525</v>
      </c>
      <c r="B526" s="3" t="s">
        <v>57</v>
      </c>
      <c r="C526" s="3" t="s">
        <v>46</v>
      </c>
      <c r="D526" s="3" t="s">
        <v>47</v>
      </c>
      <c r="E526" s="3" t="s">
        <v>48</v>
      </c>
      <c r="F526" s="3">
        <v>0.59</v>
      </c>
      <c r="G526" s="3">
        <v>0.64</v>
      </c>
      <c r="H526" s="3">
        <v>0.16117254186218899</v>
      </c>
      <c r="I526" s="3">
        <v>7.4739828555063239</v>
      </c>
      <c r="J526" s="3">
        <v>1.0145967662221116</v>
      </c>
      <c r="K526" s="3">
        <v>1.2046008146563758</v>
      </c>
      <c r="L526" s="3">
        <v>0.16352513977717487</v>
      </c>
      <c r="M526" s="2">
        <v>1850</v>
      </c>
      <c r="N526" s="3" t="s">
        <v>65</v>
      </c>
      <c r="O526" s="3" t="s">
        <v>50</v>
      </c>
      <c r="P526" s="3" t="s">
        <v>51</v>
      </c>
      <c r="Q526" s="3">
        <v>175.87183860499999</v>
      </c>
      <c r="R526" s="3" t="s">
        <v>52</v>
      </c>
      <c r="S526" s="3" t="s">
        <v>51</v>
      </c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8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>
        <v>126.14615976336475</v>
      </c>
      <c r="AS526" s="3">
        <v>652.24213614953351</v>
      </c>
    </row>
    <row r="527" spans="1:45" x14ac:dyDescent="0.25">
      <c r="A527" s="2">
        <v>526</v>
      </c>
      <c r="B527" s="3" t="s">
        <v>45</v>
      </c>
      <c r="C527" s="3" t="s">
        <v>46</v>
      </c>
      <c r="D527" s="3" t="s">
        <v>47</v>
      </c>
      <c r="E527" s="3" t="s">
        <v>48</v>
      </c>
      <c r="F527" s="3">
        <v>0.59</v>
      </c>
      <c r="G527" s="3">
        <v>0.64</v>
      </c>
      <c r="H527" s="3">
        <v>1.52884799873841E-2</v>
      </c>
      <c r="I527" s="3">
        <v>7.4739828555063239</v>
      </c>
      <c r="J527" s="3">
        <v>1.0145967662221116</v>
      </c>
      <c r="K527" s="3">
        <v>0.1142658373124603</v>
      </c>
      <c r="L527" s="3">
        <v>1.5511642355651377E-2</v>
      </c>
      <c r="M527" s="2">
        <v>4200</v>
      </c>
      <c r="N527" s="3" t="s">
        <v>63</v>
      </c>
      <c r="O527" s="3" t="s">
        <v>50</v>
      </c>
      <c r="P527" s="3" t="s">
        <v>51</v>
      </c>
      <c r="Q527" s="3">
        <v>175.87183860499999</v>
      </c>
      <c r="R527" s="3" t="s">
        <v>52</v>
      </c>
      <c r="S527" s="3" t="s">
        <v>51</v>
      </c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8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>
        <v>102.53758246516054</v>
      </c>
      <c r="AS527" s="3">
        <v>61.87028342567902</v>
      </c>
    </row>
    <row r="528" spans="1:45" x14ac:dyDescent="0.25">
      <c r="A528" s="2">
        <v>527</v>
      </c>
      <c r="B528" s="3" t="s">
        <v>57</v>
      </c>
      <c r="C528" s="3" t="s">
        <v>46</v>
      </c>
      <c r="D528" s="3" t="s">
        <v>47</v>
      </c>
      <c r="E528" s="3" t="s">
        <v>48</v>
      </c>
      <c r="F528" s="3">
        <v>0.59</v>
      </c>
      <c r="G528" s="3">
        <v>0.64</v>
      </c>
      <c r="H528" s="3">
        <v>0.44130243168025901</v>
      </c>
      <c r="I528" s="3">
        <v>7.4739828555063239</v>
      </c>
      <c r="J528" s="3">
        <v>1.0145967662221116</v>
      </c>
      <c r="K528" s="3">
        <v>3.2982868084715067</v>
      </c>
      <c r="L528" s="3">
        <v>0.44774402010874514</v>
      </c>
      <c r="M528" s="2">
        <v>1750</v>
      </c>
      <c r="N528" s="3" t="s">
        <v>58</v>
      </c>
      <c r="O528" s="3" t="s">
        <v>50</v>
      </c>
      <c r="P528" s="3" t="s">
        <v>51</v>
      </c>
      <c r="Q528" s="3">
        <v>175.87183860499999</v>
      </c>
      <c r="R528" s="3" t="s">
        <v>52</v>
      </c>
      <c r="S528" s="3" t="s">
        <v>51</v>
      </c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8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>
        <v>171.4514420127671</v>
      </c>
      <c r="AS528" s="3">
        <v>1785.8875798659938</v>
      </c>
    </row>
    <row r="529" spans="1:45" x14ac:dyDescent="0.25">
      <c r="A529" s="2">
        <v>528</v>
      </c>
      <c r="B529" s="3" t="s">
        <v>57</v>
      </c>
      <c r="C529" s="3" t="s">
        <v>46</v>
      </c>
      <c r="D529" s="3" t="s">
        <v>47</v>
      </c>
      <c r="E529" s="3" t="s">
        <v>48</v>
      </c>
      <c r="F529" s="3">
        <v>0.59</v>
      </c>
      <c r="G529" s="3">
        <v>0.64</v>
      </c>
      <c r="H529" s="3">
        <v>0.15214714127579301</v>
      </c>
      <c r="I529" s="3">
        <v>10.79497264763738</v>
      </c>
      <c r="J529" s="3">
        <v>2.0799086136398386</v>
      </c>
      <c r="K529" s="3">
        <v>1.6424242284884059</v>
      </c>
      <c r="L529" s="3">
        <v>0.3164521496801993</v>
      </c>
      <c r="M529" s="2">
        <v>1300</v>
      </c>
      <c r="N529" s="3" t="s">
        <v>56</v>
      </c>
      <c r="O529" s="3" t="s">
        <v>50</v>
      </c>
      <c r="P529" s="3" t="s">
        <v>51</v>
      </c>
      <c r="Q529" s="3">
        <v>175.87183860499999</v>
      </c>
      <c r="R529" s="3" t="s">
        <v>52</v>
      </c>
      <c r="S529" s="3" t="s">
        <v>51</v>
      </c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8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>
        <v>122.66508341490521</v>
      </c>
      <c r="AS529" s="3">
        <v>615.71763582174333</v>
      </c>
    </row>
    <row r="530" spans="1:45" x14ac:dyDescent="0.25">
      <c r="A530" s="2">
        <v>529</v>
      </c>
      <c r="B530" s="3" t="s">
        <v>57</v>
      </c>
      <c r="C530" s="3" t="s">
        <v>46</v>
      </c>
      <c r="D530" s="3" t="s">
        <v>47</v>
      </c>
      <c r="E530" s="3" t="s">
        <v>48</v>
      </c>
      <c r="F530" s="3">
        <v>0.59</v>
      </c>
      <c r="G530" s="3">
        <v>0.64</v>
      </c>
      <c r="H530" s="3">
        <v>0.45298438733631802</v>
      </c>
      <c r="I530" s="3">
        <v>10.79497264763738</v>
      </c>
      <c r="J530" s="3">
        <v>2.0799086136398386</v>
      </c>
      <c r="K530" s="3">
        <v>4.8899540711023288</v>
      </c>
      <c r="L530" s="3">
        <v>0.94216612906517283</v>
      </c>
      <c r="M530" s="2">
        <v>1300</v>
      </c>
      <c r="N530" s="3" t="s">
        <v>56</v>
      </c>
      <c r="O530" s="3" t="s">
        <v>50</v>
      </c>
      <c r="P530" s="3" t="s">
        <v>51</v>
      </c>
      <c r="Q530" s="3">
        <v>175.87183860499999</v>
      </c>
      <c r="R530" s="3" t="s">
        <v>52</v>
      </c>
      <c r="S530" s="3" t="s">
        <v>51</v>
      </c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8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>
        <v>173.09690731411695</v>
      </c>
      <c r="AS530" s="3">
        <v>1833.162777138906</v>
      </c>
    </row>
    <row r="531" spans="1:45" x14ac:dyDescent="0.25">
      <c r="A531" s="2">
        <v>530</v>
      </c>
      <c r="B531" s="3" t="s">
        <v>57</v>
      </c>
      <c r="C531" s="3" t="s">
        <v>46</v>
      </c>
      <c r="D531" s="3" t="s">
        <v>47</v>
      </c>
      <c r="E531" s="3" t="s">
        <v>48</v>
      </c>
      <c r="F531" s="3">
        <v>0.59</v>
      </c>
      <c r="G531" s="3">
        <v>0.64</v>
      </c>
      <c r="H531" s="3">
        <v>1.26319249637488E-2</v>
      </c>
      <c r="I531" s="3">
        <v>10.79497264763738</v>
      </c>
      <c r="J531" s="3">
        <v>2.0799086136398386</v>
      </c>
      <c r="K531" s="3">
        <v>0.13636128447067611</v>
      </c>
      <c r="L531" s="3">
        <v>2.6273249538953235E-2</v>
      </c>
      <c r="M531" s="2">
        <v>1300</v>
      </c>
      <c r="N531" s="3" t="s">
        <v>56</v>
      </c>
      <c r="O531" s="3" t="s">
        <v>50</v>
      </c>
      <c r="P531" s="3" t="s">
        <v>51</v>
      </c>
      <c r="Q531" s="3">
        <v>175.87183860499999</v>
      </c>
      <c r="R531" s="3" t="s">
        <v>52</v>
      </c>
      <c r="S531" s="3" t="s">
        <v>51</v>
      </c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8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>
        <v>102.02035784982053</v>
      </c>
      <c r="AS531" s="3">
        <v>51.119586666821618</v>
      </c>
    </row>
    <row r="532" spans="1:45" x14ac:dyDescent="0.25">
      <c r="A532" s="2">
        <v>531</v>
      </c>
      <c r="B532" s="3" t="s">
        <v>57</v>
      </c>
      <c r="C532" s="3" t="s">
        <v>46</v>
      </c>
      <c r="D532" s="3" t="s">
        <v>47</v>
      </c>
      <c r="E532" s="3" t="s">
        <v>48</v>
      </c>
      <c r="F532" s="3">
        <v>0.59</v>
      </c>
      <c r="G532" s="3">
        <v>0.64</v>
      </c>
      <c r="H532" s="3">
        <v>2.6681673964232398E-2</v>
      </c>
      <c r="I532" s="3">
        <v>10.794972647235232</v>
      </c>
      <c r="J532" s="3">
        <v>2.0799086135623561</v>
      </c>
      <c r="K532" s="3">
        <v>0.28802794062633719</v>
      </c>
      <c r="L532" s="3">
        <v>5.5495443502469419E-2</v>
      </c>
      <c r="M532" s="2">
        <v>1300</v>
      </c>
      <c r="N532" s="3" t="s">
        <v>56</v>
      </c>
      <c r="O532" s="3" t="s">
        <v>50</v>
      </c>
      <c r="P532" s="3" t="s">
        <v>51</v>
      </c>
      <c r="Q532" s="3">
        <v>175.87183860499999</v>
      </c>
      <c r="R532" s="3" t="s">
        <v>52</v>
      </c>
      <c r="S532" s="3" t="s">
        <v>51</v>
      </c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8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>
        <v>58.660465965084143</v>
      </c>
      <c r="AS532" s="3">
        <v>107.97690364253688</v>
      </c>
    </row>
    <row r="533" spans="1:45" x14ac:dyDescent="0.25">
      <c r="A533" s="2">
        <v>532</v>
      </c>
      <c r="B533" s="3" t="s">
        <v>57</v>
      </c>
      <c r="C533" s="3" t="s">
        <v>46</v>
      </c>
      <c r="D533" s="3" t="s">
        <v>47</v>
      </c>
      <c r="E533" s="3" t="s">
        <v>48</v>
      </c>
      <c r="F533" s="3">
        <v>0.59</v>
      </c>
      <c r="G533" s="3">
        <v>0.64</v>
      </c>
      <c r="H533" s="3">
        <v>4.33768064533598E-3</v>
      </c>
      <c r="I533" s="3">
        <v>10.794972647235232</v>
      </c>
      <c r="J533" s="3">
        <v>2.0799086135623561</v>
      </c>
      <c r="K533" s="3">
        <v>4.682514391884357E-2</v>
      </c>
      <c r="L533" s="3">
        <v>9.0219793371170247E-3</v>
      </c>
      <c r="M533" s="2">
        <v>1300</v>
      </c>
      <c r="N533" s="3" t="s">
        <v>56</v>
      </c>
      <c r="O533" s="3" t="s">
        <v>50</v>
      </c>
      <c r="P533" s="3" t="s">
        <v>51</v>
      </c>
      <c r="Q533" s="3">
        <v>175.87183860499999</v>
      </c>
      <c r="R533" s="3" t="s">
        <v>52</v>
      </c>
      <c r="S533" s="3" t="s">
        <v>51</v>
      </c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8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>
        <v>18.493614995104984</v>
      </c>
      <c r="AS533" s="3">
        <v>17.553970777898083</v>
      </c>
    </row>
    <row r="534" spans="1:45" x14ac:dyDescent="0.25">
      <c r="A534" s="2">
        <v>533</v>
      </c>
      <c r="B534" s="3" t="s">
        <v>57</v>
      </c>
      <c r="C534" s="3" t="s">
        <v>46</v>
      </c>
      <c r="D534" s="3" t="s">
        <v>47</v>
      </c>
      <c r="E534" s="3" t="s">
        <v>48</v>
      </c>
      <c r="F534" s="3">
        <v>0.59</v>
      </c>
      <c r="G534" s="3">
        <v>0.64</v>
      </c>
      <c r="H534" s="3">
        <v>0.29032528949144099</v>
      </c>
      <c r="I534" s="3">
        <v>10.794972647235232</v>
      </c>
      <c r="J534" s="3">
        <v>2.0799086135623561</v>
      </c>
      <c r="K534" s="3">
        <v>3.1340535588607557</v>
      </c>
      <c r="L534" s="3">
        <v>0.60385007034823268</v>
      </c>
      <c r="M534" s="2">
        <v>1300</v>
      </c>
      <c r="N534" s="3" t="s">
        <v>56</v>
      </c>
      <c r="O534" s="3" t="s">
        <v>50</v>
      </c>
      <c r="P534" s="3" t="s">
        <v>51</v>
      </c>
      <c r="Q534" s="3">
        <v>175.87183860499999</v>
      </c>
      <c r="R534" s="3" t="s">
        <v>52</v>
      </c>
      <c r="S534" s="3" t="s">
        <v>51</v>
      </c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8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>
        <v>142.8998404424438</v>
      </c>
      <c r="AS534" s="3">
        <v>1174.904762363577</v>
      </c>
    </row>
    <row r="535" spans="1:45" x14ac:dyDescent="0.25">
      <c r="A535" s="2">
        <v>534</v>
      </c>
      <c r="B535" s="3" t="s">
        <v>57</v>
      </c>
      <c r="C535" s="3" t="s">
        <v>46</v>
      </c>
      <c r="D535" s="3" t="s">
        <v>47</v>
      </c>
      <c r="E535" s="3" t="s">
        <v>48</v>
      </c>
      <c r="F535" s="3">
        <v>0.59</v>
      </c>
      <c r="G535" s="3">
        <v>0.64</v>
      </c>
      <c r="H535" s="3">
        <v>0.29641880949786298</v>
      </c>
      <c r="I535" s="3">
        <v>10.794972647235232</v>
      </c>
      <c r="J535" s="3">
        <v>2.0799086135623561</v>
      </c>
      <c r="K535" s="3">
        <v>3.1998329406554618</v>
      </c>
      <c r="L535" s="3">
        <v>0.61652403509650433</v>
      </c>
      <c r="M535" s="2">
        <v>1300</v>
      </c>
      <c r="N535" s="3" t="s">
        <v>56</v>
      </c>
      <c r="O535" s="3" t="s">
        <v>50</v>
      </c>
      <c r="P535" s="3" t="s">
        <v>51</v>
      </c>
      <c r="Q535" s="3">
        <v>175.87183860499999</v>
      </c>
      <c r="R535" s="3" t="s">
        <v>52</v>
      </c>
      <c r="S535" s="3" t="s">
        <v>51</v>
      </c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8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>
        <v>148.3831151114193</v>
      </c>
      <c r="AS535" s="3">
        <v>1199.5643629365911</v>
      </c>
    </row>
    <row r="536" spans="1:45" x14ac:dyDescent="0.25">
      <c r="A536" s="2">
        <v>535</v>
      </c>
      <c r="B536" s="3" t="s">
        <v>57</v>
      </c>
      <c r="C536" s="3" t="s">
        <v>46</v>
      </c>
      <c r="D536" s="3" t="s">
        <v>47</v>
      </c>
      <c r="E536" s="3" t="s">
        <v>48</v>
      </c>
      <c r="F536" s="3">
        <v>0.59</v>
      </c>
      <c r="G536" s="3">
        <v>0.64</v>
      </c>
      <c r="H536" s="3">
        <v>0.133588221133147</v>
      </c>
      <c r="I536" s="3">
        <v>11.409221586079394</v>
      </c>
      <c r="J536" s="3">
        <v>1.6760134939431728</v>
      </c>
      <c r="K536" s="3">
        <v>1.5241376161982483</v>
      </c>
      <c r="L536" s="3">
        <v>0.2238956612510189</v>
      </c>
      <c r="M536" s="2">
        <v>1300</v>
      </c>
      <c r="N536" s="3" t="s">
        <v>56</v>
      </c>
      <c r="O536" s="3" t="s">
        <v>50</v>
      </c>
      <c r="P536" s="3" t="s">
        <v>51</v>
      </c>
      <c r="Q536" s="3">
        <v>175.87183860499999</v>
      </c>
      <c r="R536" s="3" t="s">
        <v>52</v>
      </c>
      <c r="S536" s="3" t="s">
        <v>51</v>
      </c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8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>
        <v>121.63050628337848</v>
      </c>
      <c r="AS536" s="3">
        <v>540.61235064966797</v>
      </c>
    </row>
    <row r="537" spans="1:45" x14ac:dyDescent="0.25">
      <c r="A537" s="2">
        <v>536</v>
      </c>
      <c r="B537" s="3" t="s">
        <v>57</v>
      </c>
      <c r="C537" s="3" t="s">
        <v>46</v>
      </c>
      <c r="D537" s="3" t="s">
        <v>47</v>
      </c>
      <c r="E537" s="3" t="s">
        <v>48</v>
      </c>
      <c r="F537" s="3">
        <v>0.59</v>
      </c>
      <c r="G537" s="3">
        <v>0.64</v>
      </c>
      <c r="H537" s="3">
        <v>6.1532066532058699E-2</v>
      </c>
      <c r="I537" s="3">
        <v>11.409221586079394</v>
      </c>
      <c r="J537" s="3">
        <v>1.6760134939431728</v>
      </c>
      <c r="K537" s="3">
        <v>0.70203298171363748</v>
      </c>
      <c r="L537" s="3">
        <v>0.10312857381793947</v>
      </c>
      <c r="M537" s="2">
        <v>1400</v>
      </c>
      <c r="N537" s="3" t="s">
        <v>60</v>
      </c>
      <c r="O537" s="3" t="s">
        <v>50</v>
      </c>
      <c r="P537" s="3" t="s">
        <v>51</v>
      </c>
      <c r="Q537" s="3">
        <v>175.87183860499999</v>
      </c>
      <c r="R537" s="3" t="s">
        <v>52</v>
      </c>
      <c r="S537" s="3" t="s">
        <v>51</v>
      </c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8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>
        <v>109.96849602337895</v>
      </c>
      <c r="AS537" s="3">
        <v>249.01143862880596</v>
      </c>
    </row>
    <row r="538" spans="1:45" x14ac:dyDescent="0.25">
      <c r="A538" s="2">
        <v>537</v>
      </c>
      <c r="B538" s="3" t="s">
        <v>57</v>
      </c>
      <c r="C538" s="3" t="s">
        <v>46</v>
      </c>
      <c r="D538" s="3" t="s">
        <v>47</v>
      </c>
      <c r="E538" s="3" t="s">
        <v>48</v>
      </c>
      <c r="F538" s="3">
        <v>0.59</v>
      </c>
      <c r="G538" s="3">
        <v>0.64</v>
      </c>
      <c r="H538" s="3">
        <v>0.39618069491012498</v>
      </c>
      <c r="I538" s="3">
        <v>11.409221586079394</v>
      </c>
      <c r="J538" s="3">
        <v>1.6760134939431728</v>
      </c>
      <c r="K538" s="3">
        <v>4.5201133363565322</v>
      </c>
      <c r="L538" s="3">
        <v>0.66400419070915273</v>
      </c>
      <c r="M538" s="2">
        <v>1410</v>
      </c>
      <c r="N538" s="3" t="s">
        <v>61</v>
      </c>
      <c r="O538" s="3" t="s">
        <v>50</v>
      </c>
      <c r="P538" s="3" t="s">
        <v>51</v>
      </c>
      <c r="Q538" s="3">
        <v>175.87183860499999</v>
      </c>
      <c r="R538" s="3" t="s">
        <v>52</v>
      </c>
      <c r="S538" s="3" t="s">
        <v>51</v>
      </c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8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>
        <v>164.13684274257926</v>
      </c>
      <c r="AS538" s="3">
        <v>1603.2863896279355</v>
      </c>
    </row>
    <row r="539" spans="1:45" x14ac:dyDescent="0.25">
      <c r="A539" s="2">
        <v>538</v>
      </c>
      <c r="B539" s="3" t="s">
        <v>57</v>
      </c>
      <c r="C539" s="3" t="s">
        <v>46</v>
      </c>
      <c r="D539" s="3" t="s">
        <v>47</v>
      </c>
      <c r="E539" s="3" t="s">
        <v>48</v>
      </c>
      <c r="F539" s="3">
        <v>0.59</v>
      </c>
      <c r="G539" s="3">
        <v>0.64</v>
      </c>
      <c r="H539" s="3">
        <v>2.6462471000528301E-2</v>
      </c>
      <c r="I539" s="3">
        <v>11.409221586079394</v>
      </c>
      <c r="J539" s="3">
        <v>1.6760134939431728</v>
      </c>
      <c r="K539" s="3">
        <v>0.30191619536022746</v>
      </c>
      <c r="L539" s="3">
        <v>4.4351458479965328E-2</v>
      </c>
      <c r="M539" s="2">
        <v>1300</v>
      </c>
      <c r="N539" s="3" t="s">
        <v>56</v>
      </c>
      <c r="O539" s="3" t="s">
        <v>50</v>
      </c>
      <c r="P539" s="3" t="s">
        <v>51</v>
      </c>
      <c r="Q539" s="3">
        <v>175.87183860499999</v>
      </c>
      <c r="R539" s="3" t="s">
        <v>52</v>
      </c>
      <c r="S539" s="3" t="s">
        <v>51</v>
      </c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8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>
        <v>104.28695375481325</v>
      </c>
      <c r="AS539" s="3">
        <v>107.08982072106156</v>
      </c>
    </row>
    <row r="540" spans="1:45" x14ac:dyDescent="0.25">
      <c r="A540" s="2">
        <v>539</v>
      </c>
      <c r="B540" s="3" t="s">
        <v>57</v>
      </c>
      <c r="C540" s="3" t="s">
        <v>46</v>
      </c>
      <c r="D540" s="3" t="s">
        <v>47</v>
      </c>
      <c r="E540" s="3" t="s">
        <v>48</v>
      </c>
      <c r="F540" s="3">
        <v>0.59</v>
      </c>
      <c r="G540" s="3">
        <v>0.64</v>
      </c>
      <c r="H540" s="3">
        <v>0.18211255512236699</v>
      </c>
      <c r="I540" s="3">
        <v>11.618364171212606</v>
      </c>
      <c r="J540" s="3">
        <v>1.5344457795657624</v>
      </c>
      <c r="K540" s="3">
        <v>2.1158499855616895</v>
      </c>
      <c r="L540" s="3">
        <v>0.27944184161345331</v>
      </c>
      <c r="M540" s="2">
        <v>1400</v>
      </c>
      <c r="N540" s="3" t="s">
        <v>60</v>
      </c>
      <c r="O540" s="3" t="s">
        <v>50</v>
      </c>
      <c r="P540" s="3" t="s">
        <v>51</v>
      </c>
      <c r="Q540" s="3">
        <v>175.87183860499999</v>
      </c>
      <c r="R540" s="3" t="s">
        <v>52</v>
      </c>
      <c r="S540" s="3" t="s">
        <v>51</v>
      </c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8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>
        <v>129.49919162945014</v>
      </c>
      <c r="AS540" s="3">
        <v>736.98336329662311</v>
      </c>
    </row>
    <row r="541" spans="1:45" x14ac:dyDescent="0.25">
      <c r="A541" s="2">
        <v>540</v>
      </c>
      <c r="B541" s="3" t="s">
        <v>57</v>
      </c>
      <c r="C541" s="3" t="s">
        <v>46</v>
      </c>
      <c r="D541" s="3" t="s">
        <v>47</v>
      </c>
      <c r="E541" s="3" t="s">
        <v>48</v>
      </c>
      <c r="F541" s="3">
        <v>0.59</v>
      </c>
      <c r="G541" s="3">
        <v>0.64</v>
      </c>
      <c r="H541" s="3">
        <v>0.414259312842922</v>
      </c>
      <c r="I541" s="3">
        <v>11.618364171212606</v>
      </c>
      <c r="J541" s="3">
        <v>1.5344457795657624</v>
      </c>
      <c r="K541" s="3">
        <v>4.8130155579253593</v>
      </c>
      <c r="L541" s="3">
        <v>0.63565845423763456</v>
      </c>
      <c r="M541" s="2">
        <v>1430</v>
      </c>
      <c r="N541" s="3" t="s">
        <v>62</v>
      </c>
      <c r="O541" s="3" t="s">
        <v>50</v>
      </c>
      <c r="P541" s="3" t="s">
        <v>51</v>
      </c>
      <c r="Q541" s="3">
        <v>175.87183860499999</v>
      </c>
      <c r="R541" s="3" t="s">
        <v>52</v>
      </c>
      <c r="S541" s="3" t="s">
        <v>51</v>
      </c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8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>
        <v>167.06200172520062</v>
      </c>
      <c r="AS541" s="3">
        <v>1676.4479607173878</v>
      </c>
    </row>
    <row r="542" spans="1:45" x14ac:dyDescent="0.25">
      <c r="A542" s="2">
        <v>541</v>
      </c>
      <c r="B542" s="3" t="s">
        <v>57</v>
      </c>
      <c r="C542" s="3" t="s">
        <v>46</v>
      </c>
      <c r="D542" s="3" t="s">
        <v>47</v>
      </c>
      <c r="E542" s="3" t="s">
        <v>48</v>
      </c>
      <c r="F542" s="3">
        <v>0.59</v>
      </c>
      <c r="G542" s="3">
        <v>0.64</v>
      </c>
      <c r="H542" s="3">
        <v>2.0893303360002301E-2</v>
      </c>
      <c r="I542" s="3">
        <v>11.618364171212606</v>
      </c>
      <c r="J542" s="3">
        <v>1.5344457795657624</v>
      </c>
      <c r="K542" s="3">
        <v>0.24274600717612671</v>
      </c>
      <c r="L542" s="3">
        <v>3.2059641161942695E-2</v>
      </c>
      <c r="M542" s="2">
        <v>1410</v>
      </c>
      <c r="N542" s="3" t="s">
        <v>61</v>
      </c>
      <c r="O542" s="3" t="s">
        <v>50</v>
      </c>
      <c r="P542" s="3" t="s">
        <v>51</v>
      </c>
      <c r="Q542" s="3">
        <v>175.87183860499999</v>
      </c>
      <c r="R542" s="3" t="s">
        <v>52</v>
      </c>
      <c r="S542" s="3" t="s">
        <v>51</v>
      </c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8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>
        <v>101.62607805114513</v>
      </c>
      <c r="AS542" s="3">
        <v>84.552198887576935</v>
      </c>
    </row>
    <row r="543" spans="1:45" x14ac:dyDescent="0.25">
      <c r="A543" s="2">
        <v>542</v>
      </c>
      <c r="B543" s="3" t="s">
        <v>57</v>
      </c>
      <c r="C543" s="3" t="s">
        <v>46</v>
      </c>
      <c r="D543" s="3" t="s">
        <v>47</v>
      </c>
      <c r="E543" s="3" t="s">
        <v>48</v>
      </c>
      <c r="F543" s="3">
        <v>0.59</v>
      </c>
      <c r="G543" s="3">
        <v>0.64</v>
      </c>
      <c r="H543" s="3">
        <v>4.9828220454205003E-4</v>
      </c>
      <c r="I543" s="3">
        <v>11.618364171212606</v>
      </c>
      <c r="J543" s="3">
        <v>1.5344457795657624</v>
      </c>
      <c r="K543" s="3">
        <v>5.7892241124041857E-3</v>
      </c>
      <c r="L543" s="3">
        <v>7.6458702579227267E-4</v>
      </c>
      <c r="M543" s="2">
        <v>1300</v>
      </c>
      <c r="N543" s="3" t="s">
        <v>56</v>
      </c>
      <c r="O543" s="3" t="s">
        <v>50</v>
      </c>
      <c r="P543" s="3" t="s">
        <v>51</v>
      </c>
      <c r="Q543" s="3">
        <v>175.87183860499999</v>
      </c>
      <c r="R543" s="3" t="s">
        <v>52</v>
      </c>
      <c r="S543" s="3" t="s">
        <v>51</v>
      </c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8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>
        <v>6.238367877692486</v>
      </c>
      <c r="AS543" s="3">
        <v>2.0164765396186248</v>
      </c>
    </row>
    <row r="544" spans="1:45" x14ac:dyDescent="0.25">
      <c r="A544" s="2">
        <v>543</v>
      </c>
      <c r="B544" s="3" t="s">
        <v>57</v>
      </c>
      <c r="C544" s="3" t="s">
        <v>46</v>
      </c>
      <c r="D544" s="3" t="s">
        <v>47</v>
      </c>
      <c r="E544" s="3" t="s">
        <v>48</v>
      </c>
      <c r="F544" s="3">
        <v>0.59</v>
      </c>
      <c r="G544" s="3">
        <v>0.64</v>
      </c>
      <c r="H544" s="3">
        <v>3.7123622731834498E-2</v>
      </c>
      <c r="I544" s="3">
        <v>11.594993325188165</v>
      </c>
      <c r="J544" s="3">
        <v>1.5308238423591891</v>
      </c>
      <c r="K544" s="3">
        <v>0.43044815778242462</v>
      </c>
      <c r="L544" s="3">
        <v>5.6829726792639826E-2</v>
      </c>
      <c r="M544" s="2">
        <v>1400</v>
      </c>
      <c r="N544" s="3" t="s">
        <v>60</v>
      </c>
      <c r="O544" s="3" t="s">
        <v>50</v>
      </c>
      <c r="P544" s="3" t="s">
        <v>51</v>
      </c>
      <c r="Q544" s="3">
        <v>175.87183860499999</v>
      </c>
      <c r="R544" s="3" t="s">
        <v>52</v>
      </c>
      <c r="S544" s="3" t="s">
        <v>51</v>
      </c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8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>
        <v>68.603136537677855</v>
      </c>
      <c r="AS544" s="3">
        <v>150.23397107507895</v>
      </c>
    </row>
    <row r="545" spans="1:45" x14ac:dyDescent="0.25">
      <c r="A545" s="2">
        <v>544</v>
      </c>
      <c r="B545" s="3" t="s">
        <v>57</v>
      </c>
      <c r="C545" s="3" t="s">
        <v>46</v>
      </c>
      <c r="D545" s="3" t="s">
        <v>47</v>
      </c>
      <c r="E545" s="3" t="s">
        <v>48</v>
      </c>
      <c r="F545" s="3">
        <v>0.59</v>
      </c>
      <c r="G545" s="3">
        <v>0.64</v>
      </c>
      <c r="H545" s="3">
        <v>8.9019273664218003E-4</v>
      </c>
      <c r="I545" s="3">
        <v>11.594993325188165</v>
      </c>
      <c r="J545" s="3">
        <v>1.5308238423591891</v>
      </c>
      <c r="K545" s="3">
        <v>1.0321778839497064E-2</v>
      </c>
      <c r="L545" s="3">
        <v>1.3627282655468238E-3</v>
      </c>
      <c r="M545" s="2">
        <v>1410</v>
      </c>
      <c r="N545" s="3" t="s">
        <v>61</v>
      </c>
      <c r="O545" s="3" t="s">
        <v>50</v>
      </c>
      <c r="P545" s="3" t="s">
        <v>51</v>
      </c>
      <c r="Q545" s="3">
        <v>175.87183860499999</v>
      </c>
      <c r="R545" s="3" t="s">
        <v>52</v>
      </c>
      <c r="S545" s="3" t="s">
        <v>51</v>
      </c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8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>
        <v>29.137524105744092</v>
      </c>
      <c r="AS545" s="3">
        <v>3.6024821934542373</v>
      </c>
    </row>
    <row r="546" spans="1:45" x14ac:dyDescent="0.25">
      <c r="A546" s="2">
        <v>545</v>
      </c>
      <c r="B546" s="3" t="s">
        <v>57</v>
      </c>
      <c r="C546" s="3" t="s">
        <v>46</v>
      </c>
      <c r="D546" s="3" t="s">
        <v>47</v>
      </c>
      <c r="E546" s="3" t="s">
        <v>48</v>
      </c>
      <c r="F546" s="3">
        <v>0.59</v>
      </c>
      <c r="G546" s="3">
        <v>0.64</v>
      </c>
      <c r="H546" s="3">
        <v>5.8462671969975698E-2</v>
      </c>
      <c r="I546" s="3">
        <v>8.2631339864927416</v>
      </c>
      <c r="J546" s="3">
        <v>1.2860649819689298</v>
      </c>
      <c r="K546" s="3">
        <v>0.48308489169628277</v>
      </c>
      <c r="L546" s="3">
        <v>7.5186795172922261E-2</v>
      </c>
      <c r="M546" s="2">
        <v>1300</v>
      </c>
      <c r="N546" s="3" t="s">
        <v>56</v>
      </c>
      <c r="O546" s="3" t="s">
        <v>50</v>
      </c>
      <c r="P546" s="3" t="s">
        <v>51</v>
      </c>
      <c r="Q546" s="3">
        <v>175.87183860499999</v>
      </c>
      <c r="R546" s="3" t="s">
        <v>52</v>
      </c>
      <c r="S546" s="3" t="s">
        <v>51</v>
      </c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8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>
        <v>81.055335092016549</v>
      </c>
      <c r="AS546" s="3">
        <v>236.59003953236061</v>
      </c>
    </row>
    <row r="547" spans="1:45" x14ac:dyDescent="0.25">
      <c r="A547" s="2">
        <v>546</v>
      </c>
      <c r="B547" s="3" t="s">
        <v>57</v>
      </c>
      <c r="C547" s="3" t="s">
        <v>46</v>
      </c>
      <c r="D547" s="3" t="s">
        <v>47</v>
      </c>
      <c r="E547" s="3" t="s">
        <v>48</v>
      </c>
      <c r="F547" s="3">
        <v>0.59</v>
      </c>
      <c r="G547" s="3">
        <v>0.64</v>
      </c>
      <c r="H547" s="3">
        <v>0.55930078160588403</v>
      </c>
      <c r="I547" s="3">
        <v>8.2631339864927416</v>
      </c>
      <c r="J547" s="3">
        <v>1.2860649819689298</v>
      </c>
      <c r="K547" s="3">
        <v>4.6215772971595346</v>
      </c>
      <c r="L547" s="3">
        <v>0.71929714961117963</v>
      </c>
      <c r="M547" s="2">
        <v>1300</v>
      </c>
      <c r="N547" s="3" t="s">
        <v>56</v>
      </c>
      <c r="O547" s="3" t="s">
        <v>50</v>
      </c>
      <c r="P547" s="3" t="s">
        <v>51</v>
      </c>
      <c r="Q547" s="3">
        <v>175.87183860499999</v>
      </c>
      <c r="R547" s="3" t="s">
        <v>52</v>
      </c>
      <c r="S547" s="3" t="s">
        <v>51</v>
      </c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8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>
        <v>198.97978627181897</v>
      </c>
      <c r="AS547" s="3">
        <v>2263.4099600951104</v>
      </c>
    </row>
    <row r="548" spans="1:45" x14ac:dyDescent="0.25">
      <c r="A548" s="2">
        <v>547</v>
      </c>
      <c r="B548" s="3" t="s">
        <v>57</v>
      </c>
      <c r="C548" s="3" t="s">
        <v>46</v>
      </c>
      <c r="D548" s="3" t="s">
        <v>47</v>
      </c>
      <c r="E548" s="3" t="s">
        <v>48</v>
      </c>
      <c r="F548" s="3">
        <v>0.59</v>
      </c>
      <c r="G548" s="3">
        <v>0.64</v>
      </c>
      <c r="H548" s="3">
        <v>2.7329252592509298E-4</v>
      </c>
      <c r="I548" s="3">
        <v>11.217125494291912</v>
      </c>
      <c r="J548" s="3">
        <v>1.4792967933818861</v>
      </c>
      <c r="K548" s="3">
        <v>3.0655565599537935E-3</v>
      </c>
      <c r="L548" s="3">
        <v>4.0428075725622601E-4</v>
      </c>
      <c r="M548" s="2">
        <v>1400</v>
      </c>
      <c r="N548" s="3" t="s">
        <v>60</v>
      </c>
      <c r="O548" s="3" t="s">
        <v>50</v>
      </c>
      <c r="P548" s="3" t="s">
        <v>51</v>
      </c>
      <c r="Q548" s="3">
        <v>175.87183860499999</v>
      </c>
      <c r="R548" s="3" t="s">
        <v>52</v>
      </c>
      <c r="S548" s="3" t="s">
        <v>51</v>
      </c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8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>
        <v>92.095698191176439</v>
      </c>
      <c r="AS548" s="3">
        <v>1.1059756137338825</v>
      </c>
    </row>
    <row r="549" spans="1:45" x14ac:dyDescent="0.25">
      <c r="A549" s="2">
        <v>548</v>
      </c>
      <c r="B549" s="3" t="s">
        <v>57</v>
      </c>
      <c r="C549" s="3" t="s">
        <v>46</v>
      </c>
      <c r="D549" s="3" t="s">
        <v>47</v>
      </c>
      <c r="E549" s="3" t="s">
        <v>48</v>
      </c>
      <c r="F549" s="3">
        <v>0.59</v>
      </c>
      <c r="G549" s="3">
        <v>0.64</v>
      </c>
      <c r="H549" s="3">
        <v>0.38744645956909801</v>
      </c>
      <c r="I549" s="3">
        <v>11.217125494291912</v>
      </c>
      <c r="J549" s="3">
        <v>1.4792967933818861</v>
      </c>
      <c r="K549" s="3">
        <v>4.3460355593056699</v>
      </c>
      <c r="L549" s="3">
        <v>0.5731483052477313</v>
      </c>
      <c r="M549" s="2">
        <v>1410</v>
      </c>
      <c r="N549" s="3" t="s">
        <v>61</v>
      </c>
      <c r="O549" s="3" t="s">
        <v>50</v>
      </c>
      <c r="P549" s="3" t="s">
        <v>51</v>
      </c>
      <c r="Q549" s="3">
        <v>175.87183860499999</v>
      </c>
      <c r="R549" s="3" t="s">
        <v>52</v>
      </c>
      <c r="S549" s="3" t="s">
        <v>51</v>
      </c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8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>
        <v>162.33583498155261</v>
      </c>
      <c r="AS549" s="3">
        <v>1567.9401932433468</v>
      </c>
    </row>
    <row r="550" spans="1:45" x14ac:dyDescent="0.25">
      <c r="A550" s="2">
        <v>549</v>
      </c>
      <c r="B550" s="3" t="s">
        <v>57</v>
      </c>
      <c r="C550" s="3" t="s">
        <v>46</v>
      </c>
      <c r="D550" s="3" t="s">
        <v>47</v>
      </c>
      <c r="E550" s="3" t="s">
        <v>48</v>
      </c>
      <c r="F550" s="3">
        <v>0.59</v>
      </c>
      <c r="G550" s="3">
        <v>0.64</v>
      </c>
      <c r="H550" s="3">
        <v>3.3338729948379699E-2</v>
      </c>
      <c r="I550" s="3">
        <v>11.217125494291912</v>
      </c>
      <c r="J550" s="3">
        <v>1.4792967933818861</v>
      </c>
      <c r="K550" s="3">
        <v>0.3739647176512832</v>
      </c>
      <c r="L550" s="3">
        <v>4.9317876308062746E-2</v>
      </c>
      <c r="M550" s="2">
        <v>1410</v>
      </c>
      <c r="N550" s="3" t="s">
        <v>61</v>
      </c>
      <c r="O550" s="3" t="s">
        <v>50</v>
      </c>
      <c r="P550" s="3" t="s">
        <v>51</v>
      </c>
      <c r="Q550" s="3">
        <v>175.87183860499999</v>
      </c>
      <c r="R550" s="3" t="s">
        <v>52</v>
      </c>
      <c r="S550" s="3" t="s">
        <v>51</v>
      </c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8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>
        <v>63.947636120292636</v>
      </c>
      <c r="AS550" s="3">
        <v>134.91705340625953</v>
      </c>
    </row>
    <row r="551" spans="1:45" x14ac:dyDescent="0.25">
      <c r="A551" s="2">
        <v>550</v>
      </c>
      <c r="B551" s="3" t="s">
        <v>57</v>
      </c>
      <c r="C551" s="3" t="s">
        <v>46</v>
      </c>
      <c r="D551" s="3" t="s">
        <v>47</v>
      </c>
      <c r="E551" s="3" t="s">
        <v>48</v>
      </c>
      <c r="F551" s="3">
        <v>0.59</v>
      </c>
      <c r="G551" s="3">
        <v>0.64</v>
      </c>
      <c r="H551" s="3">
        <v>2.81189372913811E-2</v>
      </c>
      <c r="I551" s="3">
        <v>9.2285786776937382</v>
      </c>
      <c r="J551" s="3">
        <v>1.3572742639619555</v>
      </c>
      <c r="K551" s="3">
        <v>0.25949782512664693</v>
      </c>
      <c r="L551" s="3">
        <v>3.8165109915551665E-2</v>
      </c>
      <c r="M551" s="2">
        <v>1200</v>
      </c>
      <c r="N551" s="3" t="s">
        <v>54</v>
      </c>
      <c r="O551" s="3" t="s">
        <v>50</v>
      </c>
      <c r="P551" s="3" t="s">
        <v>51</v>
      </c>
      <c r="Q551" s="3">
        <v>175.87183860499999</v>
      </c>
      <c r="R551" s="3" t="s">
        <v>52</v>
      </c>
      <c r="S551" s="3" t="s">
        <v>51</v>
      </c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8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>
        <v>42.778649723023676</v>
      </c>
      <c r="AS551" s="3">
        <v>113.79330196868848</v>
      </c>
    </row>
    <row r="552" spans="1:45" x14ac:dyDescent="0.25">
      <c r="A552" s="2">
        <v>551</v>
      </c>
      <c r="B552" s="3" t="s">
        <v>57</v>
      </c>
      <c r="C552" s="3" t="s">
        <v>46</v>
      </c>
      <c r="D552" s="3" t="s">
        <v>47</v>
      </c>
      <c r="E552" s="3" t="s">
        <v>48</v>
      </c>
      <c r="F552" s="3">
        <v>0.59</v>
      </c>
      <c r="G552" s="3">
        <v>0.64</v>
      </c>
      <c r="H552" s="3">
        <v>3.5562205112073302E-4</v>
      </c>
      <c r="I552" s="3">
        <v>9.2285786776937382</v>
      </c>
      <c r="J552" s="3">
        <v>1.3572742639619555</v>
      </c>
      <c r="K552" s="3">
        <v>3.2818860782905094E-3</v>
      </c>
      <c r="L552" s="3">
        <v>4.826766576835338E-4</v>
      </c>
      <c r="M552" s="2">
        <v>1210</v>
      </c>
      <c r="N552" s="3" t="s">
        <v>55</v>
      </c>
      <c r="O552" s="3" t="s">
        <v>50</v>
      </c>
      <c r="P552" s="3" t="s">
        <v>51</v>
      </c>
      <c r="Q552" s="3">
        <v>175.87183860499999</v>
      </c>
      <c r="R552" s="3" t="s">
        <v>52</v>
      </c>
      <c r="S552" s="3" t="s">
        <v>51</v>
      </c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8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>
        <v>17.608773862951303</v>
      </c>
      <c r="AS552" s="3">
        <v>1.4391513815250014</v>
      </c>
    </row>
    <row r="553" spans="1:45" x14ac:dyDescent="0.25">
      <c r="A553" s="2">
        <v>552</v>
      </c>
      <c r="B553" s="3" t="s">
        <v>57</v>
      </c>
      <c r="C553" s="3" t="s">
        <v>46</v>
      </c>
      <c r="D553" s="3" t="s">
        <v>47</v>
      </c>
      <c r="E553" s="3" t="s">
        <v>48</v>
      </c>
      <c r="F553" s="3">
        <v>0.59</v>
      </c>
      <c r="G553" s="3">
        <v>0.64</v>
      </c>
      <c r="H553" s="3">
        <v>8.8585058481322004E-2</v>
      </c>
      <c r="I553" s="3">
        <v>9.2285786776937382</v>
      </c>
      <c r="J553" s="3">
        <v>1.3572742639619555</v>
      </c>
      <c r="K553" s="3">
        <v>0.81751418186298108</v>
      </c>
      <c r="L553" s="3">
        <v>0.1202342200482631</v>
      </c>
      <c r="M553" s="2">
        <v>1210</v>
      </c>
      <c r="N553" s="3" t="s">
        <v>55</v>
      </c>
      <c r="O553" s="3" t="s">
        <v>50</v>
      </c>
      <c r="P553" s="3" t="s">
        <v>51</v>
      </c>
      <c r="Q553" s="3">
        <v>175.87183860499999</v>
      </c>
      <c r="R553" s="3" t="s">
        <v>52</v>
      </c>
      <c r="S553" s="3" t="s">
        <v>51</v>
      </c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8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>
        <v>95.465220822076844</v>
      </c>
      <c r="AS553" s="3">
        <v>358.4910128438176</v>
      </c>
    </row>
    <row r="554" spans="1:45" x14ac:dyDescent="0.25">
      <c r="A554" s="2">
        <v>553</v>
      </c>
      <c r="B554" s="3" t="s">
        <v>57</v>
      </c>
      <c r="C554" s="3" t="s">
        <v>46</v>
      </c>
      <c r="D554" s="3" t="s">
        <v>47</v>
      </c>
      <c r="E554" s="3" t="s">
        <v>48</v>
      </c>
      <c r="F554" s="3">
        <v>0.59</v>
      </c>
      <c r="G554" s="3">
        <v>0.64</v>
      </c>
      <c r="H554" s="3">
        <v>0.435737698019733</v>
      </c>
      <c r="I554" s="3">
        <v>8.5612332808994296</v>
      </c>
      <c r="J554" s="3">
        <v>1.1973428947204541</v>
      </c>
      <c r="K554" s="3">
        <v>3.7304520820290437</v>
      </c>
      <c r="L554" s="3">
        <v>0.52172743668577415</v>
      </c>
      <c r="M554" s="2">
        <v>1450</v>
      </c>
      <c r="N554" s="3" t="s">
        <v>59</v>
      </c>
      <c r="O554" s="3" t="s">
        <v>50</v>
      </c>
      <c r="P554" s="3" t="s">
        <v>51</v>
      </c>
      <c r="Q554" s="3">
        <v>175.87183860499999</v>
      </c>
      <c r="R554" s="3" t="s">
        <v>52</v>
      </c>
      <c r="S554" s="3" t="s">
        <v>51</v>
      </c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8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>
        <v>167.87854368166023</v>
      </c>
      <c r="AS554" s="3">
        <v>1763.3679017129493</v>
      </c>
    </row>
    <row r="555" spans="1:45" x14ac:dyDescent="0.25">
      <c r="A555" s="2">
        <v>554</v>
      </c>
      <c r="B555" s="3" t="s">
        <v>57</v>
      </c>
      <c r="C555" s="3" t="s">
        <v>46</v>
      </c>
      <c r="D555" s="3" t="s">
        <v>47</v>
      </c>
      <c r="E555" s="3" t="s">
        <v>48</v>
      </c>
      <c r="F555" s="3">
        <v>0.59</v>
      </c>
      <c r="G555" s="3">
        <v>0.64</v>
      </c>
      <c r="H555" s="3">
        <v>0.117308912659011</v>
      </c>
      <c r="I555" s="3">
        <v>8.5612332808994296</v>
      </c>
      <c r="J555" s="3">
        <v>1.1973428947204541</v>
      </c>
      <c r="K555" s="3">
        <v>1.0043089672024494</v>
      </c>
      <c r="L555" s="3">
        <v>0.14045899305964915</v>
      </c>
      <c r="M555" s="2">
        <v>1300</v>
      </c>
      <c r="N555" s="3" t="s">
        <v>56</v>
      </c>
      <c r="O555" s="3" t="s">
        <v>50</v>
      </c>
      <c r="P555" s="3" t="s">
        <v>51</v>
      </c>
      <c r="Q555" s="3">
        <v>175.87183860499999</v>
      </c>
      <c r="R555" s="3" t="s">
        <v>52</v>
      </c>
      <c r="S555" s="3" t="s">
        <v>51</v>
      </c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8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>
        <v>119.00918479709698</v>
      </c>
      <c r="AS555" s="3">
        <v>474.73232659887788</v>
      </c>
    </row>
    <row r="556" spans="1:45" x14ac:dyDescent="0.25">
      <c r="A556" s="2">
        <v>555</v>
      </c>
      <c r="B556" s="3" t="s">
        <v>45</v>
      </c>
      <c r="C556" s="3" t="s">
        <v>46</v>
      </c>
      <c r="D556" s="3" t="s">
        <v>47</v>
      </c>
      <c r="E556" s="3" t="s">
        <v>48</v>
      </c>
      <c r="F556" s="3">
        <v>0.59</v>
      </c>
      <c r="G556" s="3">
        <v>0.64</v>
      </c>
      <c r="H556" s="3">
        <v>1.8831105276458399E-2</v>
      </c>
      <c r="I556" s="3">
        <v>7.3424141146240514</v>
      </c>
      <c r="J556" s="3">
        <v>1.0027022796233156</v>
      </c>
      <c r="K556" s="3">
        <v>0.1382657731758396</v>
      </c>
      <c r="L556" s="3">
        <v>1.8881992188531482E-2</v>
      </c>
      <c r="M556" s="2">
        <v>4200</v>
      </c>
      <c r="N556" s="3" t="s">
        <v>63</v>
      </c>
      <c r="O556" s="3" t="s">
        <v>50</v>
      </c>
      <c r="P556" s="3" t="s">
        <v>51</v>
      </c>
      <c r="Q556" s="3">
        <v>175.87183860499999</v>
      </c>
      <c r="R556" s="3" t="s">
        <v>52</v>
      </c>
      <c r="S556" s="3" t="s">
        <v>51</v>
      </c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8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>
        <v>103.06973090858364</v>
      </c>
      <c r="AS556" s="3">
        <v>76.206779328926388</v>
      </c>
    </row>
    <row r="557" spans="1:45" x14ac:dyDescent="0.25">
      <c r="A557" s="2">
        <v>556</v>
      </c>
      <c r="B557" s="3" t="s">
        <v>57</v>
      </c>
      <c r="C557" s="3" t="s">
        <v>46</v>
      </c>
      <c r="D557" s="3" t="s">
        <v>47</v>
      </c>
      <c r="E557" s="3" t="s">
        <v>48</v>
      </c>
      <c r="F557" s="3">
        <v>0.59</v>
      </c>
      <c r="G557" s="3">
        <v>0.64</v>
      </c>
      <c r="H557" s="3">
        <v>0.598932348368441</v>
      </c>
      <c r="I557" s="3">
        <v>7.3424141146240514</v>
      </c>
      <c r="J557" s="3">
        <v>1.0027022796233156</v>
      </c>
      <c r="K557" s="3">
        <v>4.3976093283653706</v>
      </c>
      <c r="L557" s="3">
        <v>0.60055083104918161</v>
      </c>
      <c r="M557" s="2">
        <v>1750</v>
      </c>
      <c r="N557" s="3" t="s">
        <v>58</v>
      </c>
      <c r="O557" s="3" t="s">
        <v>50</v>
      </c>
      <c r="P557" s="3" t="s">
        <v>51</v>
      </c>
      <c r="Q557" s="3">
        <v>175.87183860499999</v>
      </c>
      <c r="R557" s="3" t="s">
        <v>52</v>
      </c>
      <c r="S557" s="3" t="s">
        <v>51</v>
      </c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8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>
        <v>196.97318857253694</v>
      </c>
      <c r="AS557" s="3">
        <v>2423.7932205779416</v>
      </c>
    </row>
    <row r="558" spans="1:45" x14ac:dyDescent="0.25">
      <c r="A558" s="2">
        <v>557</v>
      </c>
      <c r="B558" s="3" t="s">
        <v>57</v>
      </c>
      <c r="C558" s="3" t="s">
        <v>46</v>
      </c>
      <c r="D558" s="3" t="s">
        <v>47</v>
      </c>
      <c r="E558" s="3" t="s">
        <v>48</v>
      </c>
      <c r="F558" s="3">
        <v>0.59</v>
      </c>
      <c r="G558" s="3">
        <v>0.64</v>
      </c>
      <c r="H558" s="3">
        <v>0.58620493683105601</v>
      </c>
      <c r="I558" s="3">
        <v>10.780265199760571</v>
      </c>
      <c r="J558" s="3">
        <v>2.0771628749763149</v>
      </c>
      <c r="K558" s="3">
        <v>6.3194446804476767</v>
      </c>
      <c r="L558" s="3">
        <v>1.2176431319133054</v>
      </c>
      <c r="M558" s="2">
        <v>1300</v>
      </c>
      <c r="N558" s="3" t="s">
        <v>56</v>
      </c>
      <c r="O558" s="3" t="s">
        <v>50</v>
      </c>
      <c r="P558" s="3" t="s">
        <v>51</v>
      </c>
      <c r="Q558" s="3">
        <v>175.87183860499999</v>
      </c>
      <c r="R558" s="3" t="s">
        <v>52</v>
      </c>
      <c r="S558" s="3" t="s">
        <v>51</v>
      </c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8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>
        <v>194.93972518597502</v>
      </c>
      <c r="AS558" s="3">
        <v>2372.287213457344</v>
      </c>
    </row>
    <row r="559" spans="1:45" x14ac:dyDescent="0.25">
      <c r="A559" s="2">
        <v>558</v>
      </c>
      <c r="B559" s="3" t="s">
        <v>57</v>
      </c>
      <c r="C559" s="3" t="s">
        <v>46</v>
      </c>
      <c r="D559" s="3" t="s">
        <v>47</v>
      </c>
      <c r="E559" s="3" t="s">
        <v>48</v>
      </c>
      <c r="F559" s="3">
        <v>0.59</v>
      </c>
      <c r="G559" s="3">
        <v>0.64</v>
      </c>
      <c r="H559" s="3">
        <v>3.1558516951925103E-2</v>
      </c>
      <c r="I559" s="3">
        <v>10.780265199760571</v>
      </c>
      <c r="J559" s="3">
        <v>2.0771628749763149</v>
      </c>
      <c r="K559" s="3">
        <v>0.34020918205289225</v>
      </c>
      <c r="L559" s="3">
        <v>6.5552179801849519E-2</v>
      </c>
      <c r="M559" s="2">
        <v>1300</v>
      </c>
      <c r="N559" s="3" t="s">
        <v>56</v>
      </c>
      <c r="O559" s="3" t="s">
        <v>50</v>
      </c>
      <c r="P559" s="3" t="s">
        <v>51</v>
      </c>
      <c r="Q559" s="3">
        <v>175.87183860499999</v>
      </c>
      <c r="R559" s="3" t="s">
        <v>52</v>
      </c>
      <c r="S559" s="3" t="s">
        <v>51</v>
      </c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8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>
        <v>105.15674814139265</v>
      </c>
      <c r="AS559" s="3">
        <v>127.71278700831724</v>
      </c>
    </row>
    <row r="560" spans="1:45" x14ac:dyDescent="0.25">
      <c r="A560" s="2">
        <v>559</v>
      </c>
      <c r="B560" s="3" t="s">
        <v>57</v>
      </c>
      <c r="C560" s="3" t="s">
        <v>46</v>
      </c>
      <c r="D560" s="3" t="s">
        <v>47</v>
      </c>
      <c r="E560" s="3" t="s">
        <v>48</v>
      </c>
      <c r="F560" s="3">
        <v>0.59</v>
      </c>
      <c r="G560" s="3">
        <v>0.64</v>
      </c>
      <c r="H560" s="3">
        <v>0.30908322962622398</v>
      </c>
      <c r="I560" s="3">
        <v>10.79494097781626</v>
      </c>
      <c r="J560" s="3">
        <v>2.0799025116945056</v>
      </c>
      <c r="K560" s="3">
        <v>3.3365352210479178</v>
      </c>
      <c r="L560" s="3">
        <v>0.64286298562223287</v>
      </c>
      <c r="M560" s="2">
        <v>1300</v>
      </c>
      <c r="N560" s="3" t="s">
        <v>56</v>
      </c>
      <c r="O560" s="3" t="s">
        <v>50</v>
      </c>
      <c r="P560" s="3" t="s">
        <v>51</v>
      </c>
      <c r="Q560" s="3">
        <v>175.87183860499999</v>
      </c>
      <c r="R560" s="3" t="s">
        <v>52</v>
      </c>
      <c r="S560" s="3" t="s">
        <v>51</v>
      </c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8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>
        <v>150.04260070297124</v>
      </c>
      <c r="AS560" s="3">
        <v>1250.8154528690191</v>
      </c>
    </row>
    <row r="561" spans="1:45" x14ac:dyDescent="0.25">
      <c r="A561" s="2">
        <v>560</v>
      </c>
      <c r="B561" s="3" t="s">
        <v>57</v>
      </c>
      <c r="C561" s="3" t="s">
        <v>46</v>
      </c>
      <c r="D561" s="3" t="s">
        <v>47</v>
      </c>
      <c r="E561" s="3" t="s">
        <v>48</v>
      </c>
      <c r="F561" s="3">
        <v>0.59</v>
      </c>
      <c r="G561" s="3">
        <v>0.64</v>
      </c>
      <c r="H561" s="3">
        <v>1.3868701157924E-4</v>
      </c>
      <c r="I561" s="3">
        <v>10.300598610886645</v>
      </c>
      <c r="J561" s="3">
        <v>1.4317422418236474</v>
      </c>
      <c r="K561" s="3">
        <v>1.4285592388211398E-3</v>
      </c>
      <c r="L561" s="3">
        <v>1.9856405287028322E-4</v>
      </c>
      <c r="M561" s="2">
        <v>1400</v>
      </c>
      <c r="N561" s="3" t="s">
        <v>60</v>
      </c>
      <c r="O561" s="3" t="s">
        <v>50</v>
      </c>
      <c r="P561" s="3" t="s">
        <v>51</v>
      </c>
      <c r="Q561" s="3">
        <v>175.87183860499999</v>
      </c>
      <c r="R561" s="3" t="s">
        <v>52</v>
      </c>
      <c r="S561" s="3" t="s">
        <v>51</v>
      </c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8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>
        <v>6.7803472539695377</v>
      </c>
      <c r="AS561" s="3">
        <v>0.56124642351290943</v>
      </c>
    </row>
    <row r="562" spans="1:45" x14ac:dyDescent="0.25">
      <c r="A562" s="2">
        <v>561</v>
      </c>
      <c r="B562" s="3" t="s">
        <v>57</v>
      </c>
      <c r="C562" s="3" t="s">
        <v>46</v>
      </c>
      <c r="D562" s="3" t="s">
        <v>47</v>
      </c>
      <c r="E562" s="3" t="s">
        <v>48</v>
      </c>
      <c r="F562" s="3">
        <v>0.59</v>
      </c>
      <c r="G562" s="3">
        <v>0.64</v>
      </c>
      <c r="H562" s="3">
        <v>1.19772723857209E-2</v>
      </c>
      <c r="I562" s="3">
        <v>10.300598610886645</v>
      </c>
      <c r="J562" s="3">
        <v>1.4317422418236474</v>
      </c>
      <c r="K562" s="3">
        <v>0.12337307529856768</v>
      </c>
      <c r="L562" s="3">
        <v>1.7148366816464509E-2</v>
      </c>
      <c r="M562" s="2">
        <v>1430</v>
      </c>
      <c r="N562" s="3" t="s">
        <v>62</v>
      </c>
      <c r="O562" s="3" t="s">
        <v>50</v>
      </c>
      <c r="P562" s="3" t="s">
        <v>51</v>
      </c>
      <c r="Q562" s="3">
        <v>175.87183860499999</v>
      </c>
      <c r="R562" s="3" t="s">
        <v>52</v>
      </c>
      <c r="S562" s="3" t="s">
        <v>51</v>
      </c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8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>
        <v>38.978033587583653</v>
      </c>
      <c r="AS562" s="3">
        <v>48.470301676988726</v>
      </c>
    </row>
    <row r="563" spans="1:45" x14ac:dyDescent="0.25">
      <c r="A563" s="2">
        <v>562</v>
      </c>
      <c r="B563" s="3" t="s">
        <v>57</v>
      </c>
      <c r="C563" s="3" t="s">
        <v>46</v>
      </c>
      <c r="D563" s="3" t="s">
        <v>47</v>
      </c>
      <c r="E563" s="3" t="s">
        <v>48</v>
      </c>
      <c r="F563" s="3">
        <v>0.59</v>
      </c>
      <c r="G563" s="3">
        <v>0.64</v>
      </c>
      <c r="H563" s="3">
        <v>2.0015616537050998E-3</v>
      </c>
      <c r="I563" s="3">
        <v>10.300598610886645</v>
      </c>
      <c r="J563" s="3">
        <v>1.4317422418236474</v>
      </c>
      <c r="K563" s="3">
        <v>2.0617283189758726E-2</v>
      </c>
      <c r="L563" s="3">
        <v>2.8657203692239864E-3</v>
      </c>
      <c r="M563" s="2">
        <v>1300</v>
      </c>
      <c r="N563" s="3" t="s">
        <v>56</v>
      </c>
      <c r="O563" s="3" t="s">
        <v>50</v>
      </c>
      <c r="P563" s="3" t="s">
        <v>51</v>
      </c>
      <c r="Q563" s="3">
        <v>175.87183860499999</v>
      </c>
      <c r="R563" s="3" t="s">
        <v>52</v>
      </c>
      <c r="S563" s="3" t="s">
        <v>51</v>
      </c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8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>
        <v>12.395137855590651</v>
      </c>
      <c r="AS563" s="3">
        <v>8.1000326331260677</v>
      </c>
    </row>
    <row r="564" spans="1:45" x14ac:dyDescent="0.25">
      <c r="A564" s="2">
        <v>563</v>
      </c>
      <c r="B564" s="3" t="s">
        <v>57</v>
      </c>
      <c r="C564" s="3" t="s">
        <v>46</v>
      </c>
      <c r="D564" s="3" t="s">
        <v>47</v>
      </c>
      <c r="E564" s="3" t="s">
        <v>48</v>
      </c>
      <c r="F564" s="3">
        <v>0.59</v>
      </c>
      <c r="G564" s="3">
        <v>0.64</v>
      </c>
      <c r="H564" s="3">
        <v>0.61776345357585905</v>
      </c>
      <c r="I564" s="3">
        <v>7.3807862390088612</v>
      </c>
      <c r="J564" s="3">
        <v>1.0079785472084963</v>
      </c>
      <c r="K564" s="3">
        <v>4.5595799971152902</v>
      </c>
      <c r="L564" s="3">
        <v>0.62269230845389778</v>
      </c>
      <c r="M564" s="2">
        <v>1750</v>
      </c>
      <c r="N564" s="3" t="s">
        <v>58</v>
      </c>
      <c r="O564" s="3" t="s">
        <v>50</v>
      </c>
      <c r="P564" s="3" t="s">
        <v>51</v>
      </c>
      <c r="Q564" s="3">
        <v>175.87183860499999</v>
      </c>
      <c r="R564" s="3" t="s">
        <v>52</v>
      </c>
      <c r="S564" s="3" t="s">
        <v>51</v>
      </c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8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>
        <v>199.99999998509884</v>
      </c>
      <c r="AS564" s="3">
        <v>2499.999999627471</v>
      </c>
    </row>
    <row r="565" spans="1:45" x14ac:dyDescent="0.25">
      <c r="A565" s="2">
        <v>564</v>
      </c>
      <c r="B565" s="3" t="s">
        <v>57</v>
      </c>
      <c r="C565" s="3" t="s">
        <v>46</v>
      </c>
      <c r="D565" s="3" t="s">
        <v>47</v>
      </c>
      <c r="E565" s="3" t="s">
        <v>48</v>
      </c>
      <c r="F565" s="3">
        <v>0.59</v>
      </c>
      <c r="G565" s="3">
        <v>0.64</v>
      </c>
      <c r="H565" s="3">
        <v>0.44050379291868502</v>
      </c>
      <c r="I565" s="3">
        <v>10.271476387542682</v>
      </c>
      <c r="J565" s="3">
        <v>1.8412700597071527</v>
      </c>
      <c r="K565" s="3">
        <v>4.5246243075872643</v>
      </c>
      <c r="L565" s="3">
        <v>0.81108644508861438</v>
      </c>
      <c r="M565" s="2">
        <v>1300</v>
      </c>
      <c r="N565" s="3" t="s">
        <v>56</v>
      </c>
      <c r="O565" s="3" t="s">
        <v>50</v>
      </c>
      <c r="P565" s="3" t="s">
        <v>51</v>
      </c>
      <c r="Q565" s="3">
        <v>175.87183860499999</v>
      </c>
      <c r="R565" s="3" t="s">
        <v>52</v>
      </c>
      <c r="S565" s="3" t="s">
        <v>51</v>
      </c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8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>
        <v>171.33489704918489</v>
      </c>
      <c r="AS565" s="3">
        <v>1782.6556034645414</v>
      </c>
    </row>
    <row r="566" spans="1:45" x14ac:dyDescent="0.25">
      <c r="A566" s="2">
        <v>565</v>
      </c>
      <c r="B566" s="3" t="s">
        <v>57</v>
      </c>
      <c r="C566" s="3" t="s">
        <v>46</v>
      </c>
      <c r="D566" s="3" t="s">
        <v>47</v>
      </c>
      <c r="E566" s="3" t="s">
        <v>48</v>
      </c>
      <c r="F566" s="3">
        <v>0.59</v>
      </c>
      <c r="G566" s="3">
        <v>0.64</v>
      </c>
      <c r="H566" s="3">
        <v>2.1667212871795301E-3</v>
      </c>
      <c r="I566" s="3">
        <v>9.38148415768757</v>
      </c>
      <c r="J566" s="3">
        <v>1.4344433902735922</v>
      </c>
      <c r="K566" s="3">
        <v>2.0327061429799183E-2</v>
      </c>
      <c r="L566" s="3">
        <v>3.1080390289597668E-3</v>
      </c>
      <c r="M566" s="2">
        <v>1300</v>
      </c>
      <c r="N566" s="3" t="s">
        <v>56</v>
      </c>
      <c r="O566" s="3" t="s">
        <v>50</v>
      </c>
      <c r="P566" s="3" t="s">
        <v>51</v>
      </c>
      <c r="Q566" s="3">
        <v>175.87183860499999</v>
      </c>
      <c r="R566" s="3" t="s">
        <v>52</v>
      </c>
      <c r="S566" s="3" t="s">
        <v>51</v>
      </c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8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>
        <v>100.38822308622275</v>
      </c>
      <c r="AS566" s="3">
        <v>8.7684099565732652</v>
      </c>
    </row>
    <row r="567" spans="1:45" x14ac:dyDescent="0.25">
      <c r="A567" s="2">
        <v>566</v>
      </c>
      <c r="B567" s="3" t="s">
        <v>57</v>
      </c>
      <c r="C567" s="3" t="s">
        <v>46</v>
      </c>
      <c r="D567" s="3" t="s">
        <v>47</v>
      </c>
      <c r="E567" s="3" t="s">
        <v>48</v>
      </c>
      <c r="F567" s="3">
        <v>0.59</v>
      </c>
      <c r="G567" s="3">
        <v>0.64</v>
      </c>
      <c r="H567" s="3">
        <v>0.10899914135365001</v>
      </c>
      <c r="I567" s="3">
        <v>9.38148415768757</v>
      </c>
      <c r="J567" s="3">
        <v>1.4344433902735922</v>
      </c>
      <c r="K567" s="3">
        <v>1.0225737178108156</v>
      </c>
      <c r="L567" s="3">
        <v>0.15635309786024024</v>
      </c>
      <c r="M567" s="2">
        <v>1450</v>
      </c>
      <c r="N567" s="3" t="s">
        <v>59</v>
      </c>
      <c r="O567" s="3" t="s">
        <v>50</v>
      </c>
      <c r="P567" s="3" t="s">
        <v>51</v>
      </c>
      <c r="Q567" s="3">
        <v>175.87183860499999</v>
      </c>
      <c r="R567" s="3" t="s">
        <v>52</v>
      </c>
      <c r="S567" s="3" t="s">
        <v>51</v>
      </c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8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>
        <v>95.745116589124493</v>
      </c>
      <c r="AS567" s="3">
        <v>441.10387522310589</v>
      </c>
    </row>
    <row r="568" spans="1:45" x14ac:dyDescent="0.25">
      <c r="A568" s="2">
        <v>567</v>
      </c>
      <c r="B568" s="3" t="s">
        <v>57</v>
      </c>
      <c r="C568" s="3" t="s">
        <v>46</v>
      </c>
      <c r="D568" s="3" t="s">
        <v>47</v>
      </c>
      <c r="E568" s="3" t="s">
        <v>48</v>
      </c>
      <c r="F568" s="3">
        <v>0.59</v>
      </c>
      <c r="G568" s="3">
        <v>0.64</v>
      </c>
      <c r="H568" s="3">
        <v>8.5077421637475004E-2</v>
      </c>
      <c r="I568" s="3">
        <v>9.38148415768757</v>
      </c>
      <c r="J568" s="3">
        <v>1.4344433902735922</v>
      </c>
      <c r="K568" s="3">
        <v>0.79815248326887744</v>
      </c>
      <c r="L568" s="3">
        <v>0.12203874512939551</v>
      </c>
      <c r="M568" s="2">
        <v>1300</v>
      </c>
      <c r="N568" s="3" t="s">
        <v>56</v>
      </c>
      <c r="O568" s="3" t="s">
        <v>50</v>
      </c>
      <c r="P568" s="3" t="s">
        <v>51</v>
      </c>
      <c r="Q568" s="3">
        <v>175.87183860499999</v>
      </c>
      <c r="R568" s="3" t="s">
        <v>52</v>
      </c>
      <c r="S568" s="3" t="s">
        <v>51</v>
      </c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8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>
        <v>113.79058775158097</v>
      </c>
      <c r="AS568" s="3">
        <v>344.29611015484841</v>
      </c>
    </row>
    <row r="569" spans="1:45" x14ac:dyDescent="0.25">
      <c r="A569" s="2">
        <v>568</v>
      </c>
      <c r="B569" s="3" t="s">
        <v>57</v>
      </c>
      <c r="C569" s="3" t="s">
        <v>46</v>
      </c>
      <c r="D569" s="3" t="s">
        <v>47</v>
      </c>
      <c r="E569" s="3" t="s">
        <v>48</v>
      </c>
      <c r="F569" s="3">
        <v>0.59</v>
      </c>
      <c r="G569" s="3">
        <v>0.64</v>
      </c>
      <c r="H569" s="3">
        <v>4.2230508764190301E-2</v>
      </c>
      <c r="I569" s="3">
        <v>9.38148415768757</v>
      </c>
      <c r="J569" s="3">
        <v>1.4344433902735922</v>
      </c>
      <c r="K569" s="3">
        <v>0.39618484894233741</v>
      </c>
      <c r="L569" s="3">
        <v>6.0577274164683788E-2</v>
      </c>
      <c r="M569" s="2">
        <v>1300</v>
      </c>
      <c r="N569" s="3" t="s">
        <v>56</v>
      </c>
      <c r="O569" s="3" t="s">
        <v>50</v>
      </c>
      <c r="P569" s="3" t="s">
        <v>51</v>
      </c>
      <c r="Q569" s="3">
        <v>175.87183860499999</v>
      </c>
      <c r="R569" s="3" t="s">
        <v>52</v>
      </c>
      <c r="S569" s="3" t="s">
        <v>51</v>
      </c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8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>
        <v>52.628890175436652</v>
      </c>
      <c r="AS569" s="3">
        <v>170.90080561358303</v>
      </c>
    </row>
    <row r="570" spans="1:45" x14ac:dyDescent="0.25">
      <c r="A570" s="2">
        <v>569</v>
      </c>
      <c r="B570" s="3" t="s">
        <v>57</v>
      </c>
      <c r="C570" s="3" t="s">
        <v>46</v>
      </c>
      <c r="D570" s="3" t="s">
        <v>47</v>
      </c>
      <c r="E570" s="3" t="s">
        <v>48</v>
      </c>
      <c r="F570" s="3">
        <v>0.59</v>
      </c>
      <c r="G570" s="3">
        <v>0.64</v>
      </c>
      <c r="H570" s="3">
        <v>2.0242493496174099E-2</v>
      </c>
      <c r="I570" s="3">
        <v>10.652579946919674</v>
      </c>
      <c r="J570" s="3">
        <v>2.0250036712868837</v>
      </c>
      <c r="K570" s="3">
        <v>0.21563478029299613</v>
      </c>
      <c r="L570" s="3">
        <v>4.0991123645753413E-2</v>
      </c>
      <c r="M570" s="2">
        <v>1300</v>
      </c>
      <c r="N570" s="3" t="s">
        <v>56</v>
      </c>
      <c r="O570" s="3" t="s">
        <v>50</v>
      </c>
      <c r="P570" s="3" t="s">
        <v>51</v>
      </c>
      <c r="Q570" s="3">
        <v>175.87183860499999</v>
      </c>
      <c r="R570" s="3" t="s">
        <v>52</v>
      </c>
      <c r="S570" s="3" t="s">
        <v>51</v>
      </c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8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>
        <v>54.303591985455597</v>
      </c>
      <c r="AS570" s="3">
        <v>81.918464810382588</v>
      </c>
    </row>
    <row r="571" spans="1:45" x14ac:dyDescent="0.25">
      <c r="A571" s="2">
        <v>570</v>
      </c>
      <c r="B571" s="3" t="s">
        <v>57</v>
      </c>
      <c r="C571" s="3" t="s">
        <v>46</v>
      </c>
      <c r="D571" s="3" t="s">
        <v>47</v>
      </c>
      <c r="E571" s="3" t="s">
        <v>48</v>
      </c>
      <c r="F571" s="3">
        <v>0.59</v>
      </c>
      <c r="G571" s="3">
        <v>0.64</v>
      </c>
      <c r="H571" s="3">
        <v>2.9011153122454E-2</v>
      </c>
      <c r="I571" s="3">
        <v>10.652579946919674</v>
      </c>
      <c r="J571" s="3">
        <v>2.0250036712868837</v>
      </c>
      <c r="K571" s="3">
        <v>0.3090436279892696</v>
      </c>
      <c r="L571" s="3">
        <v>5.8747691581235287E-2</v>
      </c>
      <c r="M571" s="2">
        <v>1300</v>
      </c>
      <c r="N571" s="3" t="s">
        <v>56</v>
      </c>
      <c r="O571" s="3" t="s">
        <v>50</v>
      </c>
      <c r="P571" s="3" t="s">
        <v>51</v>
      </c>
      <c r="Q571" s="3">
        <v>175.87183860499999</v>
      </c>
      <c r="R571" s="3" t="s">
        <v>52</v>
      </c>
      <c r="S571" s="3" t="s">
        <v>51</v>
      </c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8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>
        <v>61.575715798742245</v>
      </c>
      <c r="AS571" s="3">
        <v>117.40397133483282</v>
      </c>
    </row>
    <row r="572" spans="1:45" x14ac:dyDescent="0.25">
      <c r="A572" s="2">
        <v>571</v>
      </c>
      <c r="B572" s="3" t="s">
        <v>57</v>
      </c>
      <c r="C572" s="3" t="s">
        <v>46</v>
      </c>
      <c r="D572" s="3" t="s">
        <v>47</v>
      </c>
      <c r="E572" s="3" t="s">
        <v>48</v>
      </c>
      <c r="F572" s="3">
        <v>0.59</v>
      </c>
      <c r="G572" s="3">
        <v>0.64</v>
      </c>
      <c r="H572" s="3">
        <v>0.53531665396414796</v>
      </c>
      <c r="I572" s="3">
        <v>10.652579946919674</v>
      </c>
      <c r="J572" s="3">
        <v>2.0250036712868837</v>
      </c>
      <c r="K572" s="3">
        <v>5.7025034532706211</v>
      </c>
      <c r="L572" s="3">
        <v>1.08401818957841</v>
      </c>
      <c r="M572" s="2">
        <v>1300</v>
      </c>
      <c r="N572" s="3" t="s">
        <v>56</v>
      </c>
      <c r="O572" s="3" t="s">
        <v>50</v>
      </c>
      <c r="P572" s="3" t="s">
        <v>51</v>
      </c>
      <c r="Q572" s="3">
        <v>175.87183860499999</v>
      </c>
      <c r="R572" s="3" t="s">
        <v>52</v>
      </c>
      <c r="S572" s="3" t="s">
        <v>51</v>
      </c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8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>
        <v>183.92182097884023</v>
      </c>
      <c r="AS572" s="3">
        <v>2166.3496391124904</v>
      </c>
    </row>
    <row r="573" spans="1:45" x14ac:dyDescent="0.25">
      <c r="A573" s="2">
        <v>572</v>
      </c>
      <c r="B573" s="3" t="s">
        <v>57</v>
      </c>
      <c r="C573" s="3" t="s">
        <v>46</v>
      </c>
      <c r="D573" s="3" t="s">
        <v>47</v>
      </c>
      <c r="E573" s="3" t="s">
        <v>48</v>
      </c>
      <c r="F573" s="3">
        <v>0.59</v>
      </c>
      <c r="G573" s="3">
        <v>0.64</v>
      </c>
      <c r="H573" s="3">
        <v>0.49966940234104301</v>
      </c>
      <c r="I573" s="3">
        <v>11.642352610647636</v>
      </c>
      <c r="J573" s="3">
        <v>1.5366900201995866</v>
      </c>
      <c r="K573" s="3">
        <v>5.8173273708059865</v>
      </c>
      <c r="L573" s="3">
        <v>0.76783698397657274</v>
      </c>
      <c r="M573" s="2">
        <v>1450</v>
      </c>
      <c r="N573" s="3" t="s">
        <v>59</v>
      </c>
      <c r="O573" s="3" t="s">
        <v>50</v>
      </c>
      <c r="P573" s="3" t="s">
        <v>51</v>
      </c>
      <c r="Q573" s="3">
        <v>175.87183860499999</v>
      </c>
      <c r="R573" s="3" t="s">
        <v>52</v>
      </c>
      <c r="S573" s="3" t="s">
        <v>51</v>
      </c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8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>
        <v>183.87345933761142</v>
      </c>
      <c r="AS573" s="3">
        <v>2022.0903299406184</v>
      </c>
    </row>
    <row r="574" spans="1:45" x14ac:dyDescent="0.25">
      <c r="A574" s="2">
        <v>573</v>
      </c>
      <c r="B574" s="3" t="s">
        <v>57</v>
      </c>
      <c r="C574" s="3" t="s">
        <v>46</v>
      </c>
      <c r="D574" s="3" t="s">
        <v>47</v>
      </c>
      <c r="E574" s="3" t="s">
        <v>48</v>
      </c>
      <c r="F574" s="3">
        <v>0.59</v>
      </c>
      <c r="G574" s="3">
        <v>0.64</v>
      </c>
      <c r="H574" s="3">
        <v>0.10919039903606501</v>
      </c>
      <c r="I574" s="3">
        <v>7.3753926178670746</v>
      </c>
      <c r="J574" s="3">
        <v>1.007236912800257</v>
      </c>
      <c r="K574" s="3">
        <v>0.80532206299255393</v>
      </c>
      <c r="L574" s="3">
        <v>0.10998060043251427</v>
      </c>
      <c r="M574" s="2">
        <v>1750</v>
      </c>
      <c r="N574" s="3" t="s">
        <v>58</v>
      </c>
      <c r="O574" s="3" t="s">
        <v>50</v>
      </c>
      <c r="P574" s="3" t="s">
        <v>51</v>
      </c>
      <c r="Q574" s="3">
        <v>175.87183860499999</v>
      </c>
      <c r="R574" s="3" t="s">
        <v>52</v>
      </c>
      <c r="S574" s="3" t="s">
        <v>51</v>
      </c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8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>
        <v>117.9471978075961</v>
      </c>
      <c r="AS574" s="3">
        <v>441.87786760351958</v>
      </c>
    </row>
    <row r="575" spans="1:45" x14ac:dyDescent="0.25">
      <c r="A575" s="2">
        <v>574</v>
      </c>
      <c r="B575" s="3" t="s">
        <v>57</v>
      </c>
      <c r="C575" s="3" t="s">
        <v>46</v>
      </c>
      <c r="D575" s="3" t="s">
        <v>47</v>
      </c>
      <c r="E575" s="3" t="s">
        <v>48</v>
      </c>
      <c r="F575" s="3">
        <v>0.59</v>
      </c>
      <c r="G575" s="3">
        <v>0.64</v>
      </c>
      <c r="H575" s="3">
        <v>0.101587607100594</v>
      </c>
      <c r="I575" s="3">
        <v>11.696904511458593</v>
      </c>
      <c r="J575" s="3">
        <v>1.66902372716789</v>
      </c>
      <c r="K575" s="3">
        <v>1.1882605398032209</v>
      </c>
      <c r="L575" s="3">
        <v>0.16955212663710062</v>
      </c>
      <c r="M575" s="2">
        <v>1300</v>
      </c>
      <c r="N575" s="3" t="s">
        <v>56</v>
      </c>
      <c r="O575" s="3" t="s">
        <v>50</v>
      </c>
      <c r="P575" s="3" t="s">
        <v>51</v>
      </c>
      <c r="Q575" s="3">
        <v>175.87183860499999</v>
      </c>
      <c r="R575" s="3" t="s">
        <v>52</v>
      </c>
      <c r="S575" s="3" t="s">
        <v>51</v>
      </c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8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>
        <v>116.45283188522353</v>
      </c>
      <c r="AS575" s="3">
        <v>411.11046023128768</v>
      </c>
    </row>
    <row r="576" spans="1:45" x14ac:dyDescent="0.25">
      <c r="A576" s="2">
        <v>575</v>
      </c>
      <c r="B576" s="3" t="s">
        <v>57</v>
      </c>
      <c r="C576" s="3" t="s">
        <v>46</v>
      </c>
      <c r="D576" s="3" t="s">
        <v>47</v>
      </c>
      <c r="E576" s="3" t="s">
        <v>48</v>
      </c>
      <c r="F576" s="3">
        <v>0.59</v>
      </c>
      <c r="G576" s="3">
        <v>0.64</v>
      </c>
      <c r="H576" s="3">
        <v>3.3101158256109098E-2</v>
      </c>
      <c r="I576" s="3">
        <v>11.696904511458593</v>
      </c>
      <c r="J576" s="3">
        <v>1.66902372716789</v>
      </c>
      <c r="K576" s="3">
        <v>0.38718108734038736</v>
      </c>
      <c r="L576" s="3">
        <v>5.5246618526185384E-2</v>
      </c>
      <c r="M576" s="2">
        <v>1400</v>
      </c>
      <c r="N576" s="3" t="s">
        <v>60</v>
      </c>
      <c r="O576" s="3" t="s">
        <v>50</v>
      </c>
      <c r="P576" s="3" t="s">
        <v>51</v>
      </c>
      <c r="Q576" s="3">
        <v>175.87183860499999</v>
      </c>
      <c r="R576" s="3" t="s">
        <v>52</v>
      </c>
      <c r="S576" s="3" t="s">
        <v>51</v>
      </c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8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>
        <v>105.38937127685344</v>
      </c>
      <c r="AS576" s="3">
        <v>133.95563487761382</v>
      </c>
    </row>
    <row r="577" spans="1:45" x14ac:dyDescent="0.25">
      <c r="A577" s="2">
        <v>576</v>
      </c>
      <c r="B577" s="3" t="s">
        <v>57</v>
      </c>
      <c r="C577" s="3" t="s">
        <v>46</v>
      </c>
      <c r="D577" s="3" t="s">
        <v>47</v>
      </c>
      <c r="E577" s="3" t="s">
        <v>48</v>
      </c>
      <c r="F577" s="3">
        <v>0.59</v>
      </c>
      <c r="G577" s="3">
        <v>0.64</v>
      </c>
      <c r="H577" s="3">
        <v>0.483074688288196</v>
      </c>
      <c r="I577" s="3">
        <v>11.696904511458593</v>
      </c>
      <c r="J577" s="3">
        <v>1.66902372716789</v>
      </c>
      <c r="K577" s="3">
        <v>5.650478500809653</v>
      </c>
      <c r="L577" s="3">
        <v>0.80626311674723161</v>
      </c>
      <c r="M577" s="2">
        <v>1450</v>
      </c>
      <c r="N577" s="3" t="s">
        <v>59</v>
      </c>
      <c r="O577" s="3" t="s">
        <v>50</v>
      </c>
      <c r="P577" s="3" t="s">
        <v>51</v>
      </c>
      <c r="Q577" s="3">
        <v>175.87183860499999</v>
      </c>
      <c r="R577" s="3" t="s">
        <v>52</v>
      </c>
      <c r="S577" s="3" t="s">
        <v>51</v>
      </c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8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>
        <v>178.22008859609863</v>
      </c>
      <c r="AS577" s="3">
        <v>1954.9339047979661</v>
      </c>
    </row>
    <row r="578" spans="1:45" x14ac:dyDescent="0.25">
      <c r="A578" s="2">
        <v>577</v>
      </c>
      <c r="B578" s="3" t="s">
        <v>45</v>
      </c>
      <c r="C578" s="3" t="s">
        <v>46</v>
      </c>
      <c r="D578" s="3" t="s">
        <v>47</v>
      </c>
      <c r="E578" s="3" t="s">
        <v>48</v>
      </c>
      <c r="F578" s="3">
        <v>0.59</v>
      </c>
      <c r="G578" s="3">
        <v>0.64</v>
      </c>
      <c r="H578" s="3">
        <v>2.3569136947411699E-2</v>
      </c>
      <c r="I578" s="3">
        <v>4.2071112166454414</v>
      </c>
      <c r="J578" s="3">
        <v>0.82677034458118226</v>
      </c>
      <c r="K578" s="3">
        <v>9.9157980418108263E-2</v>
      </c>
      <c r="L578" s="3">
        <v>1.9486263475492645E-2</v>
      </c>
      <c r="M578" s="2">
        <v>5400</v>
      </c>
      <c r="N578" s="3" t="s">
        <v>49</v>
      </c>
      <c r="O578" s="3" t="s">
        <v>50</v>
      </c>
      <c r="P578" s="3" t="s">
        <v>51</v>
      </c>
      <c r="Q578" s="3">
        <v>175.87183860499999</v>
      </c>
      <c r="R578" s="3" t="s">
        <v>52</v>
      </c>
      <c r="S578" s="3" t="s">
        <v>51</v>
      </c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8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>
        <v>100.83929172587338</v>
      </c>
      <c r="AS578" s="3">
        <v>95.380913226058226</v>
      </c>
    </row>
    <row r="579" spans="1:45" x14ac:dyDescent="0.25">
      <c r="A579" s="2">
        <v>578</v>
      </c>
      <c r="B579" s="3" t="s">
        <v>57</v>
      </c>
      <c r="C579" s="3" t="s">
        <v>46</v>
      </c>
      <c r="D579" s="3" t="s">
        <v>47</v>
      </c>
      <c r="E579" s="3" t="s">
        <v>48</v>
      </c>
      <c r="F579" s="3">
        <v>0.59</v>
      </c>
      <c r="G579" s="3">
        <v>0.64</v>
      </c>
      <c r="H579" s="3">
        <v>0.25171481574478499</v>
      </c>
      <c r="I579" s="3">
        <v>4.2071112166454414</v>
      </c>
      <c r="J579" s="3">
        <v>0.82677034458118226</v>
      </c>
      <c r="K579" s="3">
        <v>1.0589922247157255</v>
      </c>
      <c r="L579" s="3">
        <v>0.2081103449495047</v>
      </c>
      <c r="M579" s="2">
        <v>1300</v>
      </c>
      <c r="N579" s="3" t="s">
        <v>56</v>
      </c>
      <c r="O579" s="3" t="s">
        <v>50</v>
      </c>
      <c r="P579" s="3" t="s">
        <v>51</v>
      </c>
      <c r="Q579" s="3">
        <v>175.87183860499999</v>
      </c>
      <c r="R579" s="3" t="s">
        <v>52</v>
      </c>
      <c r="S579" s="3" t="s">
        <v>51</v>
      </c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8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>
        <v>139.47006360330545</v>
      </c>
      <c r="AS579" s="3">
        <v>1018.6537187100172</v>
      </c>
    </row>
    <row r="580" spans="1:45" x14ac:dyDescent="0.25">
      <c r="A580" s="2">
        <v>579</v>
      </c>
      <c r="B580" s="3" t="s">
        <v>57</v>
      </c>
      <c r="C580" s="3" t="s">
        <v>46</v>
      </c>
      <c r="D580" s="3" t="s">
        <v>47</v>
      </c>
      <c r="E580" s="3" t="s">
        <v>48</v>
      </c>
      <c r="F580" s="3">
        <v>0.59</v>
      </c>
      <c r="G580" s="3">
        <v>0.64</v>
      </c>
      <c r="H580" s="3">
        <v>7.0765383562328393E-2</v>
      </c>
      <c r="I580" s="3">
        <v>10.290802512208911</v>
      </c>
      <c r="J580" s="3">
        <v>1.451825052860227</v>
      </c>
      <c r="K580" s="3">
        <v>0.7282325869406362</v>
      </c>
      <c r="L580" s="3">
        <v>0.10273895673105166</v>
      </c>
      <c r="M580" s="2">
        <v>1400</v>
      </c>
      <c r="N580" s="3" t="s">
        <v>60</v>
      </c>
      <c r="O580" s="3" t="s">
        <v>50</v>
      </c>
      <c r="P580" s="3" t="s">
        <v>51</v>
      </c>
      <c r="Q580" s="3">
        <v>175.87183860499999</v>
      </c>
      <c r="R580" s="3" t="s">
        <v>52</v>
      </c>
      <c r="S580" s="3" t="s">
        <v>51</v>
      </c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8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>
        <v>68.395622995094087</v>
      </c>
      <c r="AS580" s="3">
        <v>286.37734695280795</v>
      </c>
    </row>
    <row r="581" spans="1:45" x14ac:dyDescent="0.25">
      <c r="A581" s="2">
        <v>580</v>
      </c>
      <c r="B581" s="3" t="s">
        <v>57</v>
      </c>
      <c r="C581" s="3" t="s">
        <v>46</v>
      </c>
      <c r="D581" s="3" t="s">
        <v>47</v>
      </c>
      <c r="E581" s="3" t="s">
        <v>48</v>
      </c>
      <c r="F581" s="3">
        <v>0.59</v>
      </c>
      <c r="G581" s="3">
        <v>0.64</v>
      </c>
      <c r="H581" s="3">
        <v>0.15211905465694101</v>
      </c>
      <c r="I581" s="3">
        <v>10.290802512208911</v>
      </c>
      <c r="J581" s="3">
        <v>1.451825052860227</v>
      </c>
      <c r="K581" s="3">
        <v>1.5654271498184931</v>
      </c>
      <c r="L581" s="3">
        <v>0.22085025456836113</v>
      </c>
      <c r="M581" s="2">
        <v>1430</v>
      </c>
      <c r="N581" s="3" t="s">
        <v>62</v>
      </c>
      <c r="O581" s="3" t="s">
        <v>50</v>
      </c>
      <c r="P581" s="3" t="s">
        <v>51</v>
      </c>
      <c r="Q581" s="3">
        <v>175.87183860499999</v>
      </c>
      <c r="R581" s="3" t="s">
        <v>52</v>
      </c>
      <c r="S581" s="3" t="s">
        <v>51</v>
      </c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8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>
        <v>102.84705839307421</v>
      </c>
      <c r="AS581" s="3">
        <v>615.60397330785668</v>
      </c>
    </row>
    <row r="582" spans="1:45" x14ac:dyDescent="0.25">
      <c r="A582" s="2">
        <v>581</v>
      </c>
      <c r="B582" s="3" t="s">
        <v>57</v>
      </c>
      <c r="C582" s="3" t="s">
        <v>46</v>
      </c>
      <c r="D582" s="3" t="s">
        <v>47</v>
      </c>
      <c r="E582" s="3" t="s">
        <v>48</v>
      </c>
      <c r="F582" s="3">
        <v>0.59</v>
      </c>
      <c r="G582" s="3">
        <v>0.64</v>
      </c>
      <c r="H582" s="3">
        <v>1.4162160089578201E-2</v>
      </c>
      <c r="I582" s="3">
        <v>10.290802512208911</v>
      </c>
      <c r="J582" s="3">
        <v>1.451825052860227</v>
      </c>
      <c r="K582" s="3">
        <v>0.14573999262813614</v>
      </c>
      <c r="L582" s="3">
        <v>2.0560978820666868E-2</v>
      </c>
      <c r="M582" s="2">
        <v>1300</v>
      </c>
      <c r="N582" s="3" t="s">
        <v>56</v>
      </c>
      <c r="O582" s="3" t="s">
        <v>50</v>
      </c>
      <c r="P582" s="3" t="s">
        <v>51</v>
      </c>
      <c r="Q582" s="3">
        <v>175.87183860499999</v>
      </c>
      <c r="R582" s="3" t="s">
        <v>52</v>
      </c>
      <c r="S582" s="3" t="s">
        <v>51</v>
      </c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8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>
        <v>45.316194995403748</v>
      </c>
      <c r="AS582" s="3">
        <v>57.312228513566424</v>
      </c>
    </row>
    <row r="583" spans="1:45" x14ac:dyDescent="0.25">
      <c r="A583" s="2">
        <v>582</v>
      </c>
      <c r="B583" s="3" t="s">
        <v>57</v>
      </c>
      <c r="C583" s="3" t="s">
        <v>46</v>
      </c>
      <c r="D583" s="3" t="s">
        <v>47</v>
      </c>
      <c r="E583" s="3" t="s">
        <v>48</v>
      </c>
      <c r="F583" s="3">
        <v>0.59</v>
      </c>
      <c r="G583" s="3">
        <v>0.64</v>
      </c>
      <c r="H583" s="3">
        <v>3.20342645586273E-3</v>
      </c>
      <c r="I583" s="3">
        <v>9.8018596925207717</v>
      </c>
      <c r="J583" s="3">
        <v>1.6571588344835284</v>
      </c>
      <c r="K583" s="3">
        <v>3.1399536655675561E-2</v>
      </c>
      <c r="L583" s="3">
        <v>5.3085864519511819E-3</v>
      </c>
      <c r="M583" s="2">
        <v>1300</v>
      </c>
      <c r="N583" s="3" t="s">
        <v>56</v>
      </c>
      <c r="O583" s="3" t="s">
        <v>50</v>
      </c>
      <c r="P583" s="3" t="s">
        <v>51</v>
      </c>
      <c r="Q583" s="3">
        <v>175.87183860499999</v>
      </c>
      <c r="R583" s="3" t="s">
        <v>52</v>
      </c>
      <c r="S583" s="3" t="s">
        <v>51</v>
      </c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8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>
        <v>56.102096987943909</v>
      </c>
      <c r="AS583" s="3">
        <v>12.963806926594174</v>
      </c>
    </row>
    <row r="584" spans="1:45" x14ac:dyDescent="0.25">
      <c r="A584" s="2">
        <v>583</v>
      </c>
      <c r="B584" s="3" t="s">
        <v>57</v>
      </c>
      <c r="C584" s="3" t="s">
        <v>46</v>
      </c>
      <c r="D584" s="3" t="s">
        <v>47</v>
      </c>
      <c r="E584" s="3" t="s">
        <v>48</v>
      </c>
      <c r="F584" s="3">
        <v>0.59</v>
      </c>
      <c r="G584" s="3">
        <v>0.64</v>
      </c>
      <c r="H584" s="3">
        <v>7.8329125677723099E-2</v>
      </c>
      <c r="I584" s="3">
        <v>11.467824440638692</v>
      </c>
      <c r="J584" s="3">
        <v>1.5133937633670693</v>
      </c>
      <c r="K584" s="3">
        <v>0.89826466186085274</v>
      </c>
      <c r="L584" s="3">
        <v>0.11854281029066151</v>
      </c>
      <c r="M584" s="2">
        <v>1400</v>
      </c>
      <c r="N584" s="3" t="s">
        <v>60</v>
      </c>
      <c r="O584" s="3" t="s">
        <v>50</v>
      </c>
      <c r="P584" s="3" t="s">
        <v>51</v>
      </c>
      <c r="Q584" s="3">
        <v>175.87183860499999</v>
      </c>
      <c r="R584" s="3" t="s">
        <v>52</v>
      </c>
      <c r="S584" s="3" t="s">
        <v>51</v>
      </c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8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>
        <v>180.59953824303744</v>
      </c>
      <c r="AS584" s="3">
        <v>316.98672530987068</v>
      </c>
    </row>
    <row r="585" spans="1:45" x14ac:dyDescent="0.25">
      <c r="A585" s="2">
        <v>584</v>
      </c>
      <c r="B585" s="3" t="s">
        <v>57</v>
      </c>
      <c r="C585" s="3" t="s">
        <v>46</v>
      </c>
      <c r="D585" s="3" t="s">
        <v>47</v>
      </c>
      <c r="E585" s="3" t="s">
        <v>48</v>
      </c>
      <c r="F585" s="3">
        <v>0.59</v>
      </c>
      <c r="G585" s="3">
        <v>0.64</v>
      </c>
      <c r="H585" s="3">
        <v>0.43485918247001398</v>
      </c>
      <c r="I585" s="3">
        <v>11.467824440638692</v>
      </c>
      <c r="J585" s="3">
        <v>1.5133937633670693</v>
      </c>
      <c r="K585" s="3">
        <v>4.9868887609657868</v>
      </c>
      <c r="L585" s="3">
        <v>0.65811317469302155</v>
      </c>
      <c r="M585" s="2">
        <v>1410</v>
      </c>
      <c r="N585" s="3" t="s">
        <v>61</v>
      </c>
      <c r="O585" s="3" t="s">
        <v>50</v>
      </c>
      <c r="P585" s="3" t="s">
        <v>51</v>
      </c>
      <c r="Q585" s="3">
        <v>175.87183860499999</v>
      </c>
      <c r="R585" s="3" t="s">
        <v>52</v>
      </c>
      <c r="S585" s="3" t="s">
        <v>51</v>
      </c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8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>
        <v>167.84845085348141</v>
      </c>
      <c r="AS585" s="3">
        <v>1759.8126754183886</v>
      </c>
    </row>
    <row r="586" spans="1:45" x14ac:dyDescent="0.25">
      <c r="A586" s="2">
        <v>585</v>
      </c>
      <c r="B586" s="3" t="s">
        <v>45</v>
      </c>
      <c r="C586" s="3" t="s">
        <v>46</v>
      </c>
      <c r="D586" s="3" t="s">
        <v>47</v>
      </c>
      <c r="E586" s="3" t="s">
        <v>48</v>
      </c>
      <c r="F586" s="3">
        <v>0.59</v>
      </c>
      <c r="G586" s="3">
        <v>0.64</v>
      </c>
      <c r="H586" s="3">
        <v>2.6422535772172798E-3</v>
      </c>
      <c r="I586" s="3">
        <v>7.3753926178670746</v>
      </c>
      <c r="J586" s="3">
        <v>1.007236912800257</v>
      </c>
      <c r="K586" s="3">
        <v>1.9487657527941196E-2</v>
      </c>
      <c r="L586" s="3">
        <v>2.6613753359517683E-3</v>
      </c>
      <c r="M586" s="2">
        <v>4200</v>
      </c>
      <c r="N586" s="3" t="s">
        <v>63</v>
      </c>
      <c r="O586" s="3" t="s">
        <v>50</v>
      </c>
      <c r="P586" s="3" t="s">
        <v>51</v>
      </c>
      <c r="Q586" s="3">
        <v>175.87183860499999</v>
      </c>
      <c r="R586" s="3" t="s">
        <v>52</v>
      </c>
      <c r="S586" s="3" t="s">
        <v>51</v>
      </c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8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>
        <v>54.834651910802705</v>
      </c>
      <c r="AS586" s="3">
        <v>10.692820858571125</v>
      </c>
    </row>
    <row r="587" spans="1:45" x14ac:dyDescent="0.25">
      <c r="A587" s="2">
        <v>586</v>
      </c>
      <c r="B587" s="3" t="s">
        <v>57</v>
      </c>
      <c r="C587" s="3" t="s">
        <v>46</v>
      </c>
      <c r="D587" s="3" t="s">
        <v>47</v>
      </c>
      <c r="E587" s="3" t="s">
        <v>48</v>
      </c>
      <c r="F587" s="3">
        <v>0.59</v>
      </c>
      <c r="G587" s="3">
        <v>0.64</v>
      </c>
      <c r="H587" s="3">
        <v>0.61512120025178996</v>
      </c>
      <c r="I587" s="3">
        <v>7.3753926178670746</v>
      </c>
      <c r="J587" s="3">
        <v>1.007236912800257</v>
      </c>
      <c r="K587" s="3">
        <v>4.5367603594305859</v>
      </c>
      <c r="L587" s="3">
        <v>0.61957277873960159</v>
      </c>
      <c r="M587" s="2">
        <v>1750</v>
      </c>
      <c r="N587" s="3" t="s">
        <v>58</v>
      </c>
      <c r="O587" s="3" t="s">
        <v>50</v>
      </c>
      <c r="P587" s="3" t="s">
        <v>51</v>
      </c>
      <c r="Q587" s="3">
        <v>175.87183860499999</v>
      </c>
      <c r="R587" s="3" t="s">
        <v>52</v>
      </c>
      <c r="S587" s="3" t="s">
        <v>51</v>
      </c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8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>
        <v>199.21999537675677</v>
      </c>
      <c r="AS587" s="3">
        <v>2489.3071797933544</v>
      </c>
    </row>
    <row r="588" spans="1:45" x14ac:dyDescent="0.25">
      <c r="A588" s="2">
        <v>587</v>
      </c>
      <c r="B588" s="3" t="s">
        <v>57</v>
      </c>
      <c r="C588" s="3" t="s">
        <v>46</v>
      </c>
      <c r="D588" s="3" t="s">
        <v>47</v>
      </c>
      <c r="E588" s="3" t="s">
        <v>48</v>
      </c>
      <c r="F588" s="3">
        <v>0.59</v>
      </c>
      <c r="G588" s="3">
        <v>0.64</v>
      </c>
      <c r="H588" s="3">
        <v>0.30565047891949598</v>
      </c>
      <c r="I588" s="3">
        <v>8.1072001934389473</v>
      </c>
      <c r="J588" s="3">
        <v>1.0824258971614789</v>
      </c>
      <c r="K588" s="3">
        <v>2.4779696218208449</v>
      </c>
      <c r="L588" s="3">
        <v>0.33084399386227115</v>
      </c>
      <c r="M588" s="2">
        <v>1750</v>
      </c>
      <c r="N588" s="3" t="s">
        <v>58</v>
      </c>
      <c r="O588" s="3" t="s">
        <v>50</v>
      </c>
      <c r="P588" s="3" t="s">
        <v>51</v>
      </c>
      <c r="Q588" s="3">
        <v>175.87183860499999</v>
      </c>
      <c r="R588" s="3" t="s">
        <v>52</v>
      </c>
      <c r="S588" s="3" t="s">
        <v>51</v>
      </c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8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>
        <v>147.37264928919222</v>
      </c>
      <c r="AS588" s="3">
        <v>1236.9236036249986</v>
      </c>
    </row>
    <row r="589" spans="1:45" x14ac:dyDescent="0.25">
      <c r="A589" s="2">
        <v>588</v>
      </c>
      <c r="B589" s="3" t="s">
        <v>57</v>
      </c>
      <c r="C589" s="3" t="s">
        <v>46</v>
      </c>
      <c r="D589" s="3" t="s">
        <v>47</v>
      </c>
      <c r="E589" s="3" t="s">
        <v>48</v>
      </c>
      <c r="F589" s="3">
        <v>0.59</v>
      </c>
      <c r="G589" s="3">
        <v>0.64</v>
      </c>
      <c r="H589" s="3">
        <v>1.47576228040693E-2</v>
      </c>
      <c r="I589" s="3">
        <v>8.1072001934389473</v>
      </c>
      <c r="J589" s="3">
        <v>1.0824258971614789</v>
      </c>
      <c r="K589" s="3">
        <v>0.11964300245184965</v>
      </c>
      <c r="L589" s="3">
        <v>1.5974033103665412E-2</v>
      </c>
      <c r="M589" s="2">
        <v>1450</v>
      </c>
      <c r="N589" s="3" t="s">
        <v>59</v>
      </c>
      <c r="O589" s="3" t="s">
        <v>50</v>
      </c>
      <c r="P589" s="3" t="s">
        <v>51</v>
      </c>
      <c r="Q589" s="3">
        <v>175.87183860499999</v>
      </c>
      <c r="R589" s="3" t="s">
        <v>52</v>
      </c>
      <c r="S589" s="3" t="s">
        <v>51</v>
      </c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8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>
        <v>57.906905150144482</v>
      </c>
      <c r="AS589" s="3">
        <v>59.721980624004431</v>
      </c>
    </row>
    <row r="590" spans="1:45" x14ac:dyDescent="0.25">
      <c r="A590" s="2">
        <v>589</v>
      </c>
      <c r="B590" s="3" t="s">
        <v>57</v>
      </c>
      <c r="C590" s="3" t="s">
        <v>46</v>
      </c>
      <c r="D590" s="3" t="s">
        <v>47</v>
      </c>
      <c r="E590" s="3" t="s">
        <v>48</v>
      </c>
      <c r="F590" s="3">
        <v>0.59</v>
      </c>
      <c r="G590" s="3">
        <v>0.64</v>
      </c>
      <c r="H590" s="3">
        <v>2.0915891496110402E-3</v>
      </c>
      <c r="I590" s="3">
        <v>11.123969252330049</v>
      </c>
      <c r="J590" s="3">
        <v>1.8512161907119644</v>
      </c>
      <c r="K590" s="3">
        <v>2.3266773388780367E-2</v>
      </c>
      <c r="L590" s="3">
        <v>3.8719836980774269E-3</v>
      </c>
      <c r="M590" s="2">
        <v>1400</v>
      </c>
      <c r="N590" s="3" t="s">
        <v>60</v>
      </c>
      <c r="O590" s="3" t="s">
        <v>50</v>
      </c>
      <c r="P590" s="3" t="s">
        <v>51</v>
      </c>
      <c r="Q590" s="3">
        <v>175.87183860499999</v>
      </c>
      <c r="R590" s="3" t="s">
        <v>52</v>
      </c>
      <c r="S590" s="3" t="s">
        <v>51</v>
      </c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8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>
        <v>100.34232720105945</v>
      </c>
      <c r="AS590" s="3">
        <v>8.4643609831256086</v>
      </c>
    </row>
    <row r="591" spans="1:45" x14ac:dyDescent="0.25">
      <c r="A591" s="2">
        <v>590</v>
      </c>
      <c r="B591" s="3" t="s">
        <v>57</v>
      </c>
      <c r="C591" s="3" t="s">
        <v>46</v>
      </c>
      <c r="D591" s="3" t="s">
        <v>47</v>
      </c>
      <c r="E591" s="3" t="s">
        <v>48</v>
      </c>
      <c r="F591" s="3">
        <v>0.59</v>
      </c>
      <c r="G591" s="3">
        <v>0.64</v>
      </c>
      <c r="H591" s="3">
        <v>0.36149364909766302</v>
      </c>
      <c r="I591" s="3">
        <v>11.123969252330049</v>
      </c>
      <c r="J591" s="3">
        <v>1.8512161907119644</v>
      </c>
      <c r="K591" s="3">
        <v>4.0212442374749919</v>
      </c>
      <c r="L591" s="3">
        <v>0.66920289604914329</v>
      </c>
      <c r="M591" s="2">
        <v>1300</v>
      </c>
      <c r="N591" s="3" t="s">
        <v>56</v>
      </c>
      <c r="O591" s="3" t="s">
        <v>50</v>
      </c>
      <c r="P591" s="3" t="s">
        <v>51</v>
      </c>
      <c r="Q591" s="3">
        <v>175.87183860499999</v>
      </c>
      <c r="R591" s="3" t="s">
        <v>52</v>
      </c>
      <c r="S591" s="3" t="s">
        <v>51</v>
      </c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8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>
        <v>158.51839193967072</v>
      </c>
      <c r="AS591" s="3">
        <v>1462.9128955076908</v>
      </c>
    </row>
    <row r="592" spans="1:45" x14ac:dyDescent="0.25">
      <c r="A592" s="2">
        <v>591</v>
      </c>
      <c r="B592" s="3" t="s">
        <v>45</v>
      </c>
      <c r="C592" s="3" t="s">
        <v>46</v>
      </c>
      <c r="D592" s="3" t="s">
        <v>47</v>
      </c>
      <c r="E592" s="3" t="s">
        <v>48</v>
      </c>
      <c r="F592" s="3">
        <v>0.59</v>
      </c>
      <c r="G592" s="3">
        <v>0.64</v>
      </c>
      <c r="H592" s="3">
        <v>0.24848140265322899</v>
      </c>
      <c r="I592" s="3">
        <v>9.2320867252758756</v>
      </c>
      <c r="J592" s="3">
        <v>1.2306343654485503</v>
      </c>
      <c r="K592" s="3">
        <v>2.2940018589128051</v>
      </c>
      <c r="L592" s="3">
        <v>0.30578975327992219</v>
      </c>
      <c r="M592" s="2">
        <v>4200</v>
      </c>
      <c r="N592" s="3" t="s">
        <v>63</v>
      </c>
      <c r="O592" s="3" t="s">
        <v>50</v>
      </c>
      <c r="P592" s="3" t="s">
        <v>51</v>
      </c>
      <c r="Q592" s="3">
        <v>175.87183860499999</v>
      </c>
      <c r="R592" s="3" t="s">
        <v>52</v>
      </c>
      <c r="S592" s="3" t="s">
        <v>51</v>
      </c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8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>
        <v>135.50134221725796</v>
      </c>
      <c r="AS592" s="3">
        <v>1005.568560174182</v>
      </c>
    </row>
    <row r="593" spans="1:45" x14ac:dyDescent="0.25">
      <c r="A593" s="2">
        <v>592</v>
      </c>
      <c r="B593" s="3" t="s">
        <v>57</v>
      </c>
      <c r="C593" s="3" t="s">
        <v>46</v>
      </c>
      <c r="D593" s="3" t="s">
        <v>47</v>
      </c>
      <c r="E593" s="3" t="s">
        <v>48</v>
      </c>
      <c r="F593" s="3">
        <v>0.59</v>
      </c>
      <c r="G593" s="3">
        <v>0.64</v>
      </c>
      <c r="H593" s="3">
        <v>0.32135857340297302</v>
      </c>
      <c r="I593" s="3">
        <v>9.2320867252758756</v>
      </c>
      <c r="J593" s="3">
        <v>1.2306343654485503</v>
      </c>
      <c r="K593" s="3">
        <v>2.9668102195671802</v>
      </c>
      <c r="L593" s="3">
        <v>0.3954749040612191</v>
      </c>
      <c r="M593" s="2">
        <v>1410</v>
      </c>
      <c r="N593" s="3" t="s">
        <v>61</v>
      </c>
      <c r="O593" s="3" t="s">
        <v>50</v>
      </c>
      <c r="P593" s="3" t="s">
        <v>51</v>
      </c>
      <c r="Q593" s="3">
        <v>175.87183860499999</v>
      </c>
      <c r="R593" s="3" t="s">
        <v>52</v>
      </c>
      <c r="S593" s="3" t="s">
        <v>51</v>
      </c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8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>
        <v>148.85772504787718</v>
      </c>
      <c r="AS593" s="3">
        <v>1300.492006669122</v>
      </c>
    </row>
    <row r="594" spans="1:45" x14ac:dyDescent="0.25">
      <c r="A594" s="2">
        <v>593</v>
      </c>
      <c r="B594" s="3" t="s">
        <v>57</v>
      </c>
      <c r="C594" s="3" t="s">
        <v>46</v>
      </c>
      <c r="D594" s="3" t="s">
        <v>47</v>
      </c>
      <c r="E594" s="3" t="s">
        <v>48</v>
      </c>
      <c r="F594" s="3">
        <v>0.59</v>
      </c>
      <c r="G594" s="3">
        <v>0.64</v>
      </c>
      <c r="H594" s="3">
        <v>2.22524632075317E-2</v>
      </c>
      <c r="I594" s="3">
        <v>10.503303542039239</v>
      </c>
      <c r="J594" s="3">
        <v>2.0038056467133849</v>
      </c>
      <c r="K594" s="3">
        <v>0.23372437562676557</v>
      </c>
      <c r="L594" s="3">
        <v>4.4589611428533862E-2</v>
      </c>
      <c r="M594" s="2">
        <v>1300</v>
      </c>
      <c r="N594" s="3" t="s">
        <v>56</v>
      </c>
      <c r="O594" s="3" t="s">
        <v>50</v>
      </c>
      <c r="P594" s="3" t="s">
        <v>51</v>
      </c>
      <c r="Q594" s="3">
        <v>175.87183860499999</v>
      </c>
      <c r="R594" s="3" t="s">
        <v>52</v>
      </c>
      <c r="S594" s="3" t="s">
        <v>51</v>
      </c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8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>
        <v>106.27392061506247</v>
      </c>
      <c r="AS594" s="3">
        <v>90.052523645619516</v>
      </c>
    </row>
    <row r="595" spans="1:45" x14ac:dyDescent="0.25">
      <c r="A595" s="2">
        <v>594</v>
      </c>
      <c r="B595" s="3" t="s">
        <v>45</v>
      </c>
      <c r="C595" s="3" t="s">
        <v>46</v>
      </c>
      <c r="D595" s="3" t="s">
        <v>47</v>
      </c>
      <c r="E595" s="3" t="s">
        <v>48</v>
      </c>
      <c r="F595" s="3">
        <v>0.59</v>
      </c>
      <c r="G595" s="3">
        <v>0.64</v>
      </c>
      <c r="H595" s="3">
        <v>3.6351041423849297E-2</v>
      </c>
      <c r="I595" s="3">
        <v>10.503303542039239</v>
      </c>
      <c r="J595" s="3">
        <v>2.0038056467133849</v>
      </c>
      <c r="K595" s="3">
        <v>0.38180602214393145</v>
      </c>
      <c r="L595" s="3">
        <v>7.2840422069021388E-2</v>
      </c>
      <c r="M595" s="2">
        <v>3200</v>
      </c>
      <c r="N595" s="3" t="s">
        <v>66</v>
      </c>
      <c r="O595" s="3" t="s">
        <v>50</v>
      </c>
      <c r="P595" s="3" t="s">
        <v>51</v>
      </c>
      <c r="Q595" s="3">
        <v>175.87183860499999</v>
      </c>
      <c r="R595" s="3" t="s">
        <v>52</v>
      </c>
      <c r="S595" s="3" t="s">
        <v>51</v>
      </c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8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>
        <v>96.974009853293012</v>
      </c>
      <c r="AS595" s="3">
        <v>147.10744544703303</v>
      </c>
    </row>
    <row r="596" spans="1:45" x14ac:dyDescent="0.25">
      <c r="A596" s="2">
        <v>595</v>
      </c>
      <c r="B596" s="3" t="s">
        <v>57</v>
      </c>
      <c r="C596" s="3" t="s">
        <v>46</v>
      </c>
      <c r="D596" s="3" t="s">
        <v>47</v>
      </c>
      <c r="E596" s="3" t="s">
        <v>48</v>
      </c>
      <c r="F596" s="3">
        <v>0.59</v>
      </c>
      <c r="G596" s="3">
        <v>0.64</v>
      </c>
      <c r="H596" s="3">
        <v>2.47519851158849E-2</v>
      </c>
      <c r="I596" s="3">
        <v>10.503303542039239</v>
      </c>
      <c r="J596" s="3">
        <v>2.0038056467133849</v>
      </c>
      <c r="K596" s="3">
        <v>0.25997761294017641</v>
      </c>
      <c r="L596" s="3">
        <v>4.9598167542575816E-2</v>
      </c>
      <c r="M596" s="2">
        <v>1300</v>
      </c>
      <c r="N596" s="3" t="s">
        <v>56</v>
      </c>
      <c r="O596" s="3" t="s">
        <v>50</v>
      </c>
      <c r="P596" s="3" t="s">
        <v>51</v>
      </c>
      <c r="Q596" s="3">
        <v>175.87183860499999</v>
      </c>
      <c r="R596" s="3" t="s">
        <v>52</v>
      </c>
      <c r="S596" s="3" t="s">
        <v>51</v>
      </c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8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>
        <v>104.16875656993616</v>
      </c>
      <c r="AS596" s="3">
        <v>100.16772993336819</v>
      </c>
    </row>
    <row r="597" spans="1:45" x14ac:dyDescent="0.25">
      <c r="A597" s="2">
        <v>596</v>
      </c>
      <c r="B597" s="3" t="s">
        <v>57</v>
      </c>
      <c r="C597" s="3" t="s">
        <v>46</v>
      </c>
      <c r="D597" s="3" t="s">
        <v>47</v>
      </c>
      <c r="E597" s="3" t="s">
        <v>48</v>
      </c>
      <c r="F597" s="3">
        <v>0.59</v>
      </c>
      <c r="G597" s="3">
        <v>0.64</v>
      </c>
      <c r="H597" s="3">
        <v>0.48783106906109902</v>
      </c>
      <c r="I597" s="3">
        <v>10.503303542039239</v>
      </c>
      <c r="J597" s="3">
        <v>2.0038056467133849</v>
      </c>
      <c r="K597" s="3">
        <v>5.1238377955862298</v>
      </c>
      <c r="L597" s="3">
        <v>0.9775186508268574</v>
      </c>
      <c r="M597" s="2">
        <v>1300</v>
      </c>
      <c r="N597" s="3" t="s">
        <v>56</v>
      </c>
      <c r="O597" s="3" t="s">
        <v>50</v>
      </c>
      <c r="P597" s="3" t="s">
        <v>51</v>
      </c>
      <c r="Q597" s="3">
        <v>175.87183860499999</v>
      </c>
      <c r="R597" s="3" t="s">
        <v>52</v>
      </c>
      <c r="S597" s="3" t="s">
        <v>51</v>
      </c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8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>
        <v>178.24209817047378</v>
      </c>
      <c r="AS597" s="3">
        <v>1974.1822948761669</v>
      </c>
    </row>
    <row r="598" spans="1:45" x14ac:dyDescent="0.25">
      <c r="A598" s="2">
        <v>597</v>
      </c>
      <c r="B598" s="3" t="s">
        <v>57</v>
      </c>
      <c r="C598" s="3" t="s">
        <v>46</v>
      </c>
      <c r="D598" s="3" t="s">
        <v>47</v>
      </c>
      <c r="E598" s="3" t="s">
        <v>48</v>
      </c>
      <c r="F598" s="3">
        <v>0.59</v>
      </c>
      <c r="G598" s="3">
        <v>0.64</v>
      </c>
      <c r="H598" s="3">
        <v>3.1608912854392199E-2</v>
      </c>
      <c r="I598" s="3">
        <v>10.503303542039239</v>
      </c>
      <c r="J598" s="3">
        <v>2.0038056467133849</v>
      </c>
      <c r="K598" s="3">
        <v>0.3319980063435472</v>
      </c>
      <c r="L598" s="3">
        <v>6.3338118064102389E-2</v>
      </c>
      <c r="M598" s="2">
        <v>1300</v>
      </c>
      <c r="N598" s="3" t="s">
        <v>56</v>
      </c>
      <c r="O598" s="3" t="s">
        <v>50</v>
      </c>
      <c r="P598" s="3" t="s">
        <v>51</v>
      </c>
      <c r="Q598" s="3">
        <v>175.87183860499999</v>
      </c>
      <c r="R598" s="3" t="s">
        <v>52</v>
      </c>
      <c r="S598" s="3" t="s">
        <v>51</v>
      </c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8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>
        <v>74.603799204036648</v>
      </c>
      <c r="AS598" s="3">
        <v>127.91673198987917</v>
      </c>
    </row>
    <row r="599" spans="1:45" x14ac:dyDescent="0.25">
      <c r="A599" s="2">
        <v>598</v>
      </c>
      <c r="B599" s="3" t="s">
        <v>57</v>
      </c>
      <c r="C599" s="3" t="s">
        <v>46</v>
      </c>
      <c r="D599" s="3" t="s">
        <v>47</v>
      </c>
      <c r="E599" s="3" t="s">
        <v>48</v>
      </c>
      <c r="F599" s="3">
        <v>0.59</v>
      </c>
      <c r="G599" s="3">
        <v>0.64</v>
      </c>
      <c r="H599" s="3">
        <v>1.49679821662504E-2</v>
      </c>
      <c r="I599" s="3">
        <v>10.503303542039239</v>
      </c>
      <c r="J599" s="3">
        <v>2.0038056467133849</v>
      </c>
      <c r="K599" s="3">
        <v>0.157213260103958</v>
      </c>
      <c r="L599" s="3">
        <v>2.9992927184637794E-2</v>
      </c>
      <c r="M599" s="2">
        <v>1300</v>
      </c>
      <c r="N599" s="3" t="s">
        <v>56</v>
      </c>
      <c r="O599" s="3" t="s">
        <v>50</v>
      </c>
      <c r="P599" s="3" t="s">
        <v>51</v>
      </c>
      <c r="Q599" s="3">
        <v>175.87183860499999</v>
      </c>
      <c r="R599" s="3" t="s">
        <v>52</v>
      </c>
      <c r="S599" s="3" t="s">
        <v>51</v>
      </c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8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>
        <v>38.506614803797156</v>
      </c>
      <c r="AS599" s="3">
        <v>60.573274759859075</v>
      </c>
    </row>
    <row r="600" spans="1:45" x14ac:dyDescent="0.25">
      <c r="A600" s="2">
        <v>599</v>
      </c>
      <c r="B600" s="3" t="s">
        <v>57</v>
      </c>
      <c r="C600" s="3" t="s">
        <v>46</v>
      </c>
      <c r="D600" s="3" t="s">
        <v>47</v>
      </c>
      <c r="E600" s="3" t="s">
        <v>48</v>
      </c>
      <c r="F600" s="3">
        <v>0.59</v>
      </c>
      <c r="G600" s="3">
        <v>0.64</v>
      </c>
      <c r="H600" s="3">
        <v>2.5393551508773201E-2</v>
      </c>
      <c r="I600" s="3">
        <v>7.431215912820341</v>
      </c>
      <c r="J600" s="3">
        <v>1.0145902486203073</v>
      </c>
      <c r="K600" s="3">
        <v>0.18870496405501838</v>
      </c>
      <c r="L600" s="3">
        <v>2.5764049738638783E-2</v>
      </c>
      <c r="M600" s="2">
        <v>1450</v>
      </c>
      <c r="N600" s="3" t="s">
        <v>59</v>
      </c>
      <c r="O600" s="3" t="s">
        <v>50</v>
      </c>
      <c r="P600" s="3" t="s">
        <v>51</v>
      </c>
      <c r="Q600" s="3">
        <v>175.87183860499999</v>
      </c>
      <c r="R600" s="3" t="s">
        <v>52</v>
      </c>
      <c r="S600" s="3" t="s">
        <v>51</v>
      </c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8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>
        <v>104.12648502018064</v>
      </c>
      <c r="AS600" s="3">
        <v>102.7640570108241</v>
      </c>
    </row>
    <row r="601" spans="1:45" x14ac:dyDescent="0.25">
      <c r="A601" s="2">
        <v>600</v>
      </c>
      <c r="B601" s="3" t="s">
        <v>57</v>
      </c>
      <c r="C601" s="3" t="s">
        <v>46</v>
      </c>
      <c r="D601" s="3" t="s">
        <v>47</v>
      </c>
      <c r="E601" s="3" t="s">
        <v>48</v>
      </c>
      <c r="F601" s="3">
        <v>0.59</v>
      </c>
      <c r="G601" s="3">
        <v>0.64</v>
      </c>
      <c r="H601" s="3">
        <v>0.59236990232023401</v>
      </c>
      <c r="I601" s="3">
        <v>7.431215912820341</v>
      </c>
      <c r="J601" s="3">
        <v>1.0145902486203073</v>
      </c>
      <c r="K601" s="3">
        <v>4.4020286443979542</v>
      </c>
      <c r="L601" s="3">
        <v>0.60101272647027337</v>
      </c>
      <c r="M601" s="2">
        <v>1750</v>
      </c>
      <c r="N601" s="3" t="s">
        <v>58</v>
      </c>
      <c r="O601" s="3" t="s">
        <v>50</v>
      </c>
      <c r="P601" s="3" t="s">
        <v>51</v>
      </c>
      <c r="Q601" s="3">
        <v>175.87183860499999</v>
      </c>
      <c r="R601" s="3" t="s">
        <v>52</v>
      </c>
      <c r="S601" s="3" t="s">
        <v>51</v>
      </c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8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>
        <v>195.90536047171562</v>
      </c>
      <c r="AS601" s="3">
        <v>2397.2359436411016</v>
      </c>
    </row>
    <row r="602" spans="1:45" x14ac:dyDescent="0.25">
      <c r="A602" s="2">
        <v>601</v>
      </c>
      <c r="B602" s="3" t="s">
        <v>57</v>
      </c>
      <c r="C602" s="3" t="s">
        <v>46</v>
      </c>
      <c r="D602" s="3" t="s">
        <v>47</v>
      </c>
      <c r="E602" s="3" t="s">
        <v>48</v>
      </c>
      <c r="F602" s="3">
        <v>0.59</v>
      </c>
      <c r="G602" s="3">
        <v>0.64</v>
      </c>
      <c r="H602" s="3">
        <v>0.13438919501223601</v>
      </c>
      <c r="I602" s="3">
        <v>11.417467670615585</v>
      </c>
      <c r="J602" s="3">
        <v>1.6703562190400323</v>
      </c>
      <c r="K602" s="3">
        <v>1.5343842893322577</v>
      </c>
      <c r="L602" s="3">
        <v>0.22447782766047211</v>
      </c>
      <c r="M602" s="2">
        <v>1300</v>
      </c>
      <c r="N602" s="3" t="s">
        <v>56</v>
      </c>
      <c r="O602" s="3" t="s">
        <v>50</v>
      </c>
      <c r="P602" s="3" t="s">
        <v>51</v>
      </c>
      <c r="Q602" s="3">
        <v>175.87183860499999</v>
      </c>
      <c r="R602" s="3" t="s">
        <v>52</v>
      </c>
      <c r="S602" s="3" t="s">
        <v>51</v>
      </c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8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>
        <v>121.76016335814256</v>
      </c>
      <c r="AS602" s="3">
        <v>543.85377693643477</v>
      </c>
    </row>
    <row r="603" spans="1:45" x14ac:dyDescent="0.25">
      <c r="A603" s="2">
        <v>602</v>
      </c>
      <c r="B603" s="3" t="s">
        <v>57</v>
      </c>
      <c r="C603" s="3" t="s">
        <v>46</v>
      </c>
      <c r="D603" s="3" t="s">
        <v>47</v>
      </c>
      <c r="E603" s="3" t="s">
        <v>48</v>
      </c>
      <c r="F603" s="3">
        <v>0.59</v>
      </c>
      <c r="G603" s="3">
        <v>0.64</v>
      </c>
      <c r="H603" s="3">
        <v>5.8825331928442401E-2</v>
      </c>
      <c r="I603" s="3">
        <v>11.417467670615585</v>
      </c>
      <c r="J603" s="3">
        <v>1.6703562190400323</v>
      </c>
      <c r="K603" s="3">
        <v>0.67163632550622188</v>
      </c>
      <c r="L603" s="3">
        <v>9.8259259023767934E-2</v>
      </c>
      <c r="M603" s="2">
        <v>1400</v>
      </c>
      <c r="N603" s="3" t="s">
        <v>60</v>
      </c>
      <c r="O603" s="3" t="s">
        <v>50</v>
      </c>
      <c r="P603" s="3" t="s">
        <v>51</v>
      </c>
      <c r="Q603" s="3">
        <v>175.87183860499999</v>
      </c>
      <c r="R603" s="3" t="s">
        <v>52</v>
      </c>
      <c r="S603" s="3" t="s">
        <v>51</v>
      </c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8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>
        <v>109.53034539770064</v>
      </c>
      <c r="AS603" s="3">
        <v>238.05767231442894</v>
      </c>
    </row>
    <row r="604" spans="1:45" x14ac:dyDescent="0.25">
      <c r="A604" s="2">
        <v>603</v>
      </c>
      <c r="B604" s="3" t="s">
        <v>57</v>
      </c>
      <c r="C604" s="3" t="s">
        <v>46</v>
      </c>
      <c r="D604" s="3" t="s">
        <v>47</v>
      </c>
      <c r="E604" s="3" t="s">
        <v>48</v>
      </c>
      <c r="F604" s="3">
        <v>0.59</v>
      </c>
      <c r="G604" s="3">
        <v>0.64</v>
      </c>
      <c r="H604" s="3">
        <v>0.40524937249126203</v>
      </c>
      <c r="I604" s="3">
        <v>11.417467670615585</v>
      </c>
      <c r="J604" s="3">
        <v>1.6703562190400323</v>
      </c>
      <c r="K604" s="3">
        <v>4.6269216089562368</v>
      </c>
      <c r="L604" s="3">
        <v>0.67691080960285011</v>
      </c>
      <c r="M604" s="2">
        <v>1410</v>
      </c>
      <c r="N604" s="3" t="s">
        <v>61</v>
      </c>
      <c r="O604" s="3" t="s">
        <v>50</v>
      </c>
      <c r="P604" s="3" t="s">
        <v>51</v>
      </c>
      <c r="Q604" s="3">
        <v>175.87183860499999</v>
      </c>
      <c r="R604" s="3" t="s">
        <v>52</v>
      </c>
      <c r="S604" s="3" t="s">
        <v>51</v>
      </c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8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>
        <v>165.6048281975244</v>
      </c>
      <c r="AS604" s="3">
        <v>1639.9860257398318</v>
      </c>
    </row>
    <row r="605" spans="1:45" x14ac:dyDescent="0.25">
      <c r="A605" s="2">
        <v>604</v>
      </c>
      <c r="B605" s="3" t="s">
        <v>57</v>
      </c>
      <c r="C605" s="3" t="s">
        <v>46</v>
      </c>
      <c r="D605" s="3" t="s">
        <v>47</v>
      </c>
      <c r="E605" s="3" t="s">
        <v>48</v>
      </c>
      <c r="F605" s="3">
        <v>0.59</v>
      </c>
      <c r="G605" s="3">
        <v>0.64</v>
      </c>
      <c r="H605" s="3">
        <v>1.9299554328027001E-2</v>
      </c>
      <c r="I605" s="3">
        <v>11.417467670615585</v>
      </c>
      <c r="J605" s="3">
        <v>1.6703562190400323</v>
      </c>
      <c r="K605" s="3">
        <v>0.22035203759753738</v>
      </c>
      <c r="L605" s="3">
        <v>3.223713059652087E-2</v>
      </c>
      <c r="M605" s="2">
        <v>1300</v>
      </c>
      <c r="N605" s="3" t="s">
        <v>56</v>
      </c>
      <c r="O605" s="3" t="s">
        <v>50</v>
      </c>
      <c r="P605" s="3" t="s">
        <v>51</v>
      </c>
      <c r="Q605" s="3">
        <v>175.87183860499999</v>
      </c>
      <c r="R605" s="3" t="s">
        <v>52</v>
      </c>
      <c r="S605" s="3" t="s">
        <v>51</v>
      </c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8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>
        <v>103.12746196989843</v>
      </c>
      <c r="AS605" s="3">
        <v>78.102525381833686</v>
      </c>
    </row>
    <row r="606" spans="1:45" x14ac:dyDescent="0.25">
      <c r="A606" s="2">
        <v>605</v>
      </c>
      <c r="B606" s="3" t="s">
        <v>57</v>
      </c>
      <c r="C606" s="3" t="s">
        <v>46</v>
      </c>
      <c r="D606" s="3" t="s">
        <v>47</v>
      </c>
      <c r="E606" s="3" t="s">
        <v>48</v>
      </c>
      <c r="F606" s="3">
        <v>0.59</v>
      </c>
      <c r="G606" s="3">
        <v>0.64</v>
      </c>
      <c r="H606" s="3">
        <v>0.38637712434070398</v>
      </c>
      <c r="I606" s="3">
        <v>9.3622922957103896</v>
      </c>
      <c r="J606" s="3">
        <v>1.4191763542430591</v>
      </c>
      <c r="K606" s="3">
        <v>3.6173755744537082</v>
      </c>
      <c r="L606" s="3">
        <v>0.54833727868475746</v>
      </c>
      <c r="M606" s="2">
        <v>1200</v>
      </c>
      <c r="N606" s="3" t="s">
        <v>54</v>
      </c>
      <c r="O606" s="3" t="s">
        <v>50</v>
      </c>
      <c r="P606" s="3" t="s">
        <v>51</v>
      </c>
      <c r="Q606" s="3">
        <v>175.87183860499999</v>
      </c>
      <c r="R606" s="3" t="s">
        <v>52</v>
      </c>
      <c r="S606" s="3" t="s">
        <v>51</v>
      </c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8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>
        <v>176.9921687239966</v>
      </c>
      <c r="AS606" s="3">
        <v>1563.6127471066211</v>
      </c>
    </row>
    <row r="607" spans="1:45" x14ac:dyDescent="0.25">
      <c r="A607" s="2">
        <v>606</v>
      </c>
      <c r="B607" s="3" t="s">
        <v>57</v>
      </c>
      <c r="C607" s="3" t="s">
        <v>46</v>
      </c>
      <c r="D607" s="3" t="s">
        <v>47</v>
      </c>
      <c r="E607" s="3" t="s">
        <v>48</v>
      </c>
      <c r="F607" s="3">
        <v>0.59</v>
      </c>
      <c r="G607" s="3">
        <v>0.64</v>
      </c>
      <c r="H607" s="3">
        <v>6.9451427105019902E-3</v>
      </c>
      <c r="I607" s="3">
        <v>9.3622922957103896</v>
      </c>
      <c r="J607" s="3">
        <v>1.4191763542430591</v>
      </c>
      <c r="K607" s="3">
        <v>6.5022456091141961E-2</v>
      </c>
      <c r="L607" s="3">
        <v>9.8563823115879728E-3</v>
      </c>
      <c r="M607" s="2">
        <v>1300</v>
      </c>
      <c r="N607" s="3" t="s">
        <v>56</v>
      </c>
      <c r="O607" s="3" t="s">
        <v>50</v>
      </c>
      <c r="P607" s="3" t="s">
        <v>51</v>
      </c>
      <c r="Q607" s="3">
        <v>175.87183860499999</v>
      </c>
      <c r="R607" s="3" t="s">
        <v>52</v>
      </c>
      <c r="S607" s="3" t="s">
        <v>51</v>
      </c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8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>
        <v>40.554467352512312</v>
      </c>
      <c r="AS607" s="3">
        <v>28.105995382479513</v>
      </c>
    </row>
    <row r="608" spans="1:45" x14ac:dyDescent="0.25">
      <c r="A608" s="2">
        <v>607</v>
      </c>
      <c r="B608" s="3" t="s">
        <v>57</v>
      </c>
      <c r="C608" s="3" t="s">
        <v>46</v>
      </c>
      <c r="D608" s="3" t="s">
        <v>47</v>
      </c>
      <c r="E608" s="3" t="s">
        <v>48</v>
      </c>
      <c r="F608" s="3">
        <v>0.59</v>
      </c>
      <c r="G608" s="3">
        <v>0.64</v>
      </c>
      <c r="H608" s="3">
        <v>1.4850311974509801E-2</v>
      </c>
      <c r="I608" s="3">
        <v>9.3622922957103896</v>
      </c>
      <c r="J608" s="3">
        <v>1.4191763542430591</v>
      </c>
      <c r="K608" s="3">
        <v>0.13903296138784885</v>
      </c>
      <c r="L608" s="3">
        <v>2.1075211607356863E-2</v>
      </c>
      <c r="M608" s="2">
        <v>1210</v>
      </c>
      <c r="N608" s="3" t="s">
        <v>55</v>
      </c>
      <c r="O608" s="3" t="s">
        <v>50</v>
      </c>
      <c r="P608" s="3" t="s">
        <v>51</v>
      </c>
      <c r="Q608" s="3">
        <v>175.87183860499999</v>
      </c>
      <c r="R608" s="3" t="s">
        <v>52</v>
      </c>
      <c r="S608" s="3" t="s">
        <v>51</v>
      </c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8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>
        <v>35.193696041080258</v>
      </c>
      <c r="AS608" s="3">
        <v>60.09708038868871</v>
      </c>
    </row>
    <row r="609" spans="1:45" x14ac:dyDescent="0.25">
      <c r="A609" s="2">
        <v>608</v>
      </c>
      <c r="B609" s="3" t="s">
        <v>57</v>
      </c>
      <c r="C609" s="3" t="s">
        <v>46</v>
      </c>
      <c r="D609" s="3" t="s">
        <v>47</v>
      </c>
      <c r="E609" s="3" t="s">
        <v>48</v>
      </c>
      <c r="F609" s="3">
        <v>0.59</v>
      </c>
      <c r="G609" s="3">
        <v>0.64</v>
      </c>
      <c r="H609" s="3">
        <v>8.6147252794802204E-2</v>
      </c>
      <c r="I609" s="3">
        <v>9.3622922957103896</v>
      </c>
      <c r="J609" s="3">
        <v>1.4191763542430591</v>
      </c>
      <c r="K609" s="3">
        <v>0.806535761137392</v>
      </c>
      <c r="L609" s="3">
        <v>0.12225814414938257</v>
      </c>
      <c r="M609" s="2">
        <v>1210</v>
      </c>
      <c r="N609" s="3" t="s">
        <v>55</v>
      </c>
      <c r="O609" s="3" t="s">
        <v>50</v>
      </c>
      <c r="P609" s="3" t="s">
        <v>51</v>
      </c>
      <c r="Q609" s="3">
        <v>175.87183860499999</v>
      </c>
      <c r="R609" s="3" t="s">
        <v>52</v>
      </c>
      <c r="S609" s="3" t="s">
        <v>51</v>
      </c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8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>
        <v>87.924382759808594</v>
      </c>
      <c r="AS609" s="3">
        <v>348.62556324476168</v>
      </c>
    </row>
    <row r="610" spans="1:45" x14ac:dyDescent="0.25">
      <c r="A610" s="2">
        <v>609</v>
      </c>
      <c r="B610" s="3" t="s">
        <v>57</v>
      </c>
      <c r="C610" s="3" t="s">
        <v>46</v>
      </c>
      <c r="D610" s="3" t="s">
        <v>47</v>
      </c>
      <c r="E610" s="3" t="s">
        <v>48</v>
      </c>
      <c r="F610" s="3">
        <v>0.59</v>
      </c>
      <c r="G610" s="3">
        <v>0.64</v>
      </c>
      <c r="H610" s="3">
        <v>6.8343675636346607E-2</v>
      </c>
      <c r="I610" s="3">
        <v>9.3622922957103896</v>
      </c>
      <c r="J610" s="3">
        <v>1.4191763542430591</v>
      </c>
      <c r="K610" s="3">
        <v>0.63985346787069775</v>
      </c>
      <c r="L610" s="3">
        <v>9.6991728425160559E-2</v>
      </c>
      <c r="M610" s="2">
        <v>1210</v>
      </c>
      <c r="N610" s="3" t="s">
        <v>55</v>
      </c>
      <c r="O610" s="3" t="s">
        <v>50</v>
      </c>
      <c r="P610" s="3" t="s">
        <v>51</v>
      </c>
      <c r="Q610" s="3">
        <v>175.87183860499999</v>
      </c>
      <c r="R610" s="3" t="s">
        <v>52</v>
      </c>
      <c r="S610" s="3" t="s">
        <v>51</v>
      </c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8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>
        <v>74.862443043313334</v>
      </c>
      <c r="AS610" s="3">
        <v>276.57704267937152</v>
      </c>
    </row>
    <row r="611" spans="1:45" x14ac:dyDescent="0.25">
      <c r="A611" s="2">
        <v>610</v>
      </c>
      <c r="B611" s="3" t="s">
        <v>57</v>
      </c>
      <c r="C611" s="3" t="s">
        <v>46</v>
      </c>
      <c r="D611" s="3" t="s">
        <v>47</v>
      </c>
      <c r="E611" s="3" t="s">
        <v>48</v>
      </c>
      <c r="F611" s="3">
        <v>0.59</v>
      </c>
      <c r="G611" s="3">
        <v>0.64</v>
      </c>
      <c r="H611" s="3">
        <v>9.0685410625212792E-3</v>
      </c>
      <c r="I611" s="3">
        <v>9.3622922957103896</v>
      </c>
      <c r="J611" s="3">
        <v>1.4191763542430591</v>
      </c>
      <c r="K611" s="3">
        <v>8.4902332122976279E-2</v>
      </c>
      <c r="L611" s="3">
        <v>1.2869859043412427E-2</v>
      </c>
      <c r="M611" s="2">
        <v>1210</v>
      </c>
      <c r="N611" s="3" t="s">
        <v>55</v>
      </c>
      <c r="O611" s="3" t="s">
        <v>50</v>
      </c>
      <c r="P611" s="3" t="s">
        <v>51</v>
      </c>
      <c r="Q611" s="3">
        <v>175.87183860499999</v>
      </c>
      <c r="R611" s="3" t="s">
        <v>52</v>
      </c>
      <c r="S611" s="3" t="s">
        <v>51</v>
      </c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8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>
        <v>27.775970295674924</v>
      </c>
      <c r="AS611" s="3">
        <v>36.699083640662366</v>
      </c>
    </row>
    <row r="612" spans="1:45" x14ac:dyDescent="0.25">
      <c r="A612" s="2">
        <v>611</v>
      </c>
      <c r="B612" s="3" t="s">
        <v>57</v>
      </c>
      <c r="C612" s="3" t="s">
        <v>46</v>
      </c>
      <c r="D612" s="3" t="s">
        <v>47</v>
      </c>
      <c r="E612" s="3" t="s">
        <v>48</v>
      </c>
      <c r="F612" s="3">
        <v>0.59</v>
      </c>
      <c r="G612" s="3">
        <v>0.64</v>
      </c>
      <c r="H612" s="3">
        <v>4.6031405125514097E-2</v>
      </c>
      <c r="I612" s="3">
        <v>9.3622922957103896</v>
      </c>
      <c r="J612" s="3">
        <v>1.4191763542430591</v>
      </c>
      <c r="K612" s="3">
        <v>0.43095946956732434</v>
      </c>
      <c r="L612" s="3">
        <v>6.5326681706712367E-2</v>
      </c>
      <c r="M612" s="2">
        <v>1300</v>
      </c>
      <c r="N612" s="3" t="s">
        <v>56</v>
      </c>
      <c r="O612" s="3" t="s">
        <v>50</v>
      </c>
      <c r="P612" s="3" t="s">
        <v>51</v>
      </c>
      <c r="Q612" s="3">
        <v>175.87183860499999</v>
      </c>
      <c r="R612" s="3" t="s">
        <v>52</v>
      </c>
      <c r="S612" s="3" t="s">
        <v>51</v>
      </c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8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>
        <v>57.765860474665395</v>
      </c>
      <c r="AS612" s="3">
        <v>186.28248746428289</v>
      </c>
    </row>
    <row r="613" spans="1:45" x14ac:dyDescent="0.25">
      <c r="A613" s="2">
        <v>612</v>
      </c>
      <c r="B613" s="3" t="s">
        <v>57</v>
      </c>
      <c r="C613" s="3" t="s">
        <v>46</v>
      </c>
      <c r="D613" s="3" t="s">
        <v>47</v>
      </c>
      <c r="E613" s="3" t="s">
        <v>48</v>
      </c>
      <c r="F613" s="3">
        <v>0.59</v>
      </c>
      <c r="G613" s="3">
        <v>0.64</v>
      </c>
      <c r="H613" s="3">
        <v>3.7125983816379299E-2</v>
      </c>
      <c r="I613" s="3">
        <v>8.2590554106395544</v>
      </c>
      <c r="J613" s="3">
        <v>1.1239120622154328</v>
      </c>
      <c r="K613" s="3">
        <v>0.30662555751398396</v>
      </c>
      <c r="L613" s="3">
        <v>4.1726341032843645E-2</v>
      </c>
      <c r="M613" s="2">
        <v>1200</v>
      </c>
      <c r="N613" s="3" t="s">
        <v>54</v>
      </c>
      <c r="O613" s="3" t="s">
        <v>50</v>
      </c>
      <c r="P613" s="3" t="s">
        <v>51</v>
      </c>
      <c r="Q613" s="3">
        <v>175.87183860499999</v>
      </c>
      <c r="R613" s="3" t="s">
        <v>52</v>
      </c>
      <c r="S613" s="3" t="s">
        <v>51</v>
      </c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8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>
        <v>106.02742736764722</v>
      </c>
      <c r="AS613" s="3">
        <v>150.24352604523301</v>
      </c>
    </row>
    <row r="614" spans="1:45" x14ac:dyDescent="0.25">
      <c r="A614" s="2">
        <v>613</v>
      </c>
      <c r="B614" s="3" t="s">
        <v>57</v>
      </c>
      <c r="C614" s="3" t="s">
        <v>46</v>
      </c>
      <c r="D614" s="3" t="s">
        <v>47</v>
      </c>
      <c r="E614" s="3" t="s">
        <v>48</v>
      </c>
      <c r="F614" s="3">
        <v>0.59</v>
      </c>
      <c r="G614" s="3">
        <v>0.64</v>
      </c>
      <c r="H614" s="3">
        <v>0.207719190085463</v>
      </c>
      <c r="I614" s="3">
        <v>8.2590554106395544</v>
      </c>
      <c r="J614" s="3">
        <v>1.1239120622154328</v>
      </c>
      <c r="K614" s="3">
        <v>1.7155643007690093</v>
      </c>
      <c r="L614" s="3">
        <v>0.23345810329067221</v>
      </c>
      <c r="M614" s="2">
        <v>1750</v>
      </c>
      <c r="N614" s="3" t="s">
        <v>58</v>
      </c>
      <c r="O614" s="3" t="s">
        <v>50</v>
      </c>
      <c r="P614" s="3" t="s">
        <v>51</v>
      </c>
      <c r="Q614" s="3">
        <v>175.87183860499999</v>
      </c>
      <c r="R614" s="3" t="s">
        <v>52</v>
      </c>
      <c r="S614" s="3" t="s">
        <v>51</v>
      </c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8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>
        <v>133.64601272915311</v>
      </c>
      <c r="AS614" s="3">
        <v>840.60973845308217</v>
      </c>
    </row>
    <row r="615" spans="1:45" x14ac:dyDescent="0.25">
      <c r="A615" s="2">
        <v>614</v>
      </c>
      <c r="B615" s="3" t="s">
        <v>57</v>
      </c>
      <c r="C615" s="3" t="s">
        <v>46</v>
      </c>
      <c r="D615" s="3" t="s">
        <v>47</v>
      </c>
      <c r="E615" s="3" t="s">
        <v>48</v>
      </c>
      <c r="F615" s="3">
        <v>0.59</v>
      </c>
      <c r="G615" s="3">
        <v>0.64</v>
      </c>
      <c r="H615" s="3">
        <v>7.0956976056274504E-2</v>
      </c>
      <c r="I615" s="3">
        <v>11.606796577065063</v>
      </c>
      <c r="J615" s="3">
        <v>1.5323333199976734</v>
      </c>
      <c r="K615" s="3">
        <v>0.82358318680885456</v>
      </c>
      <c r="L615" s="3">
        <v>0.10872973869730652</v>
      </c>
      <c r="M615" s="2">
        <v>1400</v>
      </c>
      <c r="N615" s="3" t="s">
        <v>60</v>
      </c>
      <c r="O615" s="3" t="s">
        <v>50</v>
      </c>
      <c r="P615" s="3" t="s">
        <v>51</v>
      </c>
      <c r="Q615" s="3">
        <v>175.87183860499999</v>
      </c>
      <c r="R615" s="3" t="s">
        <v>52</v>
      </c>
      <c r="S615" s="3" t="s">
        <v>51</v>
      </c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8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>
        <v>190.86667710857435</v>
      </c>
      <c r="AS615" s="3">
        <v>287.15269426741753</v>
      </c>
    </row>
    <row r="616" spans="1:45" x14ac:dyDescent="0.25">
      <c r="A616" s="2">
        <v>615</v>
      </c>
      <c r="B616" s="3" t="s">
        <v>57</v>
      </c>
      <c r="C616" s="3" t="s">
        <v>46</v>
      </c>
      <c r="D616" s="3" t="s">
        <v>47</v>
      </c>
      <c r="E616" s="3" t="s">
        <v>48</v>
      </c>
      <c r="F616" s="3">
        <v>0.59</v>
      </c>
      <c r="G616" s="3">
        <v>0.64</v>
      </c>
      <c r="H616" s="3">
        <v>0.16040251978481901</v>
      </c>
      <c r="I616" s="3">
        <v>11.606796577065063</v>
      </c>
      <c r="J616" s="3">
        <v>1.5323333199976734</v>
      </c>
      <c r="K616" s="3">
        <v>1.8617594175910483</v>
      </c>
      <c r="L616" s="3">
        <v>0.24579012567786421</v>
      </c>
      <c r="M616" s="2">
        <v>1410</v>
      </c>
      <c r="N616" s="3" t="s">
        <v>61</v>
      </c>
      <c r="O616" s="3" t="s">
        <v>50</v>
      </c>
      <c r="P616" s="3" t="s">
        <v>51</v>
      </c>
      <c r="Q616" s="3">
        <v>175.87183860499999</v>
      </c>
      <c r="R616" s="3" t="s">
        <v>52</v>
      </c>
      <c r="S616" s="3" t="s">
        <v>51</v>
      </c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8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>
        <v>116.44296631540233</v>
      </c>
      <c r="AS616" s="3">
        <v>649.12596736033811</v>
      </c>
    </row>
    <row r="617" spans="1:45" x14ac:dyDescent="0.25">
      <c r="A617" s="2">
        <v>616</v>
      </c>
      <c r="B617" s="3" t="s">
        <v>57</v>
      </c>
      <c r="C617" s="3" t="s">
        <v>46</v>
      </c>
      <c r="D617" s="3" t="s">
        <v>47</v>
      </c>
      <c r="E617" s="3" t="s">
        <v>48</v>
      </c>
      <c r="F617" s="3">
        <v>0.59</v>
      </c>
      <c r="G617" s="3">
        <v>0.64</v>
      </c>
      <c r="H617" s="3">
        <v>0.309837305921981</v>
      </c>
      <c r="I617" s="3">
        <v>11.606796577065063</v>
      </c>
      <c r="J617" s="3">
        <v>1.5323333199976734</v>
      </c>
      <c r="K617" s="3">
        <v>3.5962185818223098</v>
      </c>
      <c r="L617" s="3">
        <v>0.47477402764256393</v>
      </c>
      <c r="M617" s="2">
        <v>1430</v>
      </c>
      <c r="N617" s="3" t="s">
        <v>62</v>
      </c>
      <c r="O617" s="3" t="s">
        <v>50</v>
      </c>
      <c r="P617" s="3" t="s">
        <v>51</v>
      </c>
      <c r="Q617" s="3">
        <v>175.87183860499999</v>
      </c>
      <c r="R617" s="3" t="s">
        <v>52</v>
      </c>
      <c r="S617" s="3" t="s">
        <v>51</v>
      </c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8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>
        <v>144.85697225293742</v>
      </c>
      <c r="AS617" s="3">
        <v>1253.8670913694805</v>
      </c>
    </row>
    <row r="618" spans="1:45" x14ac:dyDescent="0.25">
      <c r="A618" s="2">
        <v>617</v>
      </c>
      <c r="B618" s="3" t="s">
        <v>57</v>
      </c>
      <c r="C618" s="3" t="s">
        <v>46</v>
      </c>
      <c r="D618" s="3" t="s">
        <v>47</v>
      </c>
      <c r="E618" s="3" t="s">
        <v>48</v>
      </c>
      <c r="F618" s="3">
        <v>0.59</v>
      </c>
      <c r="G618" s="3">
        <v>0.64</v>
      </c>
      <c r="H618" s="3">
        <v>0.61776345357585905</v>
      </c>
      <c r="I618" s="3">
        <v>7.3813808069064821</v>
      </c>
      <c r="J618" s="3">
        <v>1.0080600484371744</v>
      </c>
      <c r="K618" s="3">
        <v>4.5599472994331096</v>
      </c>
      <c r="L618" s="3">
        <v>0.62274265693439668</v>
      </c>
      <c r="M618" s="2">
        <v>1750</v>
      </c>
      <c r="N618" s="3" t="s">
        <v>58</v>
      </c>
      <c r="O618" s="3" t="s">
        <v>50</v>
      </c>
      <c r="P618" s="3" t="s">
        <v>51</v>
      </c>
      <c r="Q618" s="3">
        <v>175.87183860499999</v>
      </c>
      <c r="R618" s="3" t="s">
        <v>52</v>
      </c>
      <c r="S618" s="3" t="s">
        <v>51</v>
      </c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8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>
        <v>199.99999998509884</v>
      </c>
      <c r="AS618" s="3">
        <v>2499.999999627471</v>
      </c>
    </row>
    <row r="619" spans="1:45" x14ac:dyDescent="0.25">
      <c r="A619" s="2">
        <v>618</v>
      </c>
      <c r="B619" s="3" t="s">
        <v>57</v>
      </c>
      <c r="C619" s="3" t="s">
        <v>46</v>
      </c>
      <c r="D619" s="3" t="s">
        <v>47</v>
      </c>
      <c r="E619" s="3" t="s">
        <v>48</v>
      </c>
      <c r="F619" s="3">
        <v>0.59</v>
      </c>
      <c r="G619" s="3">
        <v>0.64</v>
      </c>
      <c r="H619" s="3">
        <v>0.20876875812208001</v>
      </c>
      <c r="I619" s="3">
        <v>8.0510729966278021</v>
      </c>
      <c r="J619" s="3">
        <v>1.108578131227971</v>
      </c>
      <c r="K619" s="3">
        <v>1.6808125110561996</v>
      </c>
      <c r="L619" s="3">
        <v>0.23143647973775974</v>
      </c>
      <c r="M619" s="2">
        <v>1400</v>
      </c>
      <c r="N619" s="3" t="s">
        <v>60</v>
      </c>
      <c r="O619" s="3" t="s">
        <v>50</v>
      </c>
      <c r="P619" s="3" t="s">
        <v>51</v>
      </c>
      <c r="Q619" s="3">
        <v>175.87183860499999</v>
      </c>
      <c r="R619" s="3" t="s">
        <v>52</v>
      </c>
      <c r="S619" s="3" t="s">
        <v>51</v>
      </c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8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>
        <v>133.78453895939882</v>
      </c>
      <c r="AS619" s="3">
        <v>844.85718960281179</v>
      </c>
    </row>
    <row r="620" spans="1:45" x14ac:dyDescent="0.25">
      <c r="A620" s="2">
        <v>619</v>
      </c>
      <c r="B620" s="3" t="s">
        <v>57</v>
      </c>
      <c r="C620" s="3" t="s">
        <v>46</v>
      </c>
      <c r="D620" s="3" t="s">
        <v>47</v>
      </c>
      <c r="E620" s="3" t="s">
        <v>48</v>
      </c>
      <c r="F620" s="3">
        <v>0.59</v>
      </c>
      <c r="G620" s="3">
        <v>0.64</v>
      </c>
      <c r="H620" s="3">
        <v>0.371310486124456</v>
      </c>
      <c r="I620" s="3">
        <v>8.0510729966278021</v>
      </c>
      <c r="J620" s="3">
        <v>1.108578131227971</v>
      </c>
      <c r="K620" s="3">
        <v>2.9894478282013499</v>
      </c>
      <c r="L620" s="3">
        <v>0.41162668481319886</v>
      </c>
      <c r="M620" s="2">
        <v>1750</v>
      </c>
      <c r="N620" s="3" t="s">
        <v>58</v>
      </c>
      <c r="O620" s="3" t="s">
        <v>50</v>
      </c>
      <c r="P620" s="3" t="s">
        <v>51</v>
      </c>
      <c r="Q620" s="3">
        <v>175.87183860499999</v>
      </c>
      <c r="R620" s="3" t="s">
        <v>52</v>
      </c>
      <c r="S620" s="3" t="s">
        <v>51</v>
      </c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8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>
        <v>160.11041660293921</v>
      </c>
      <c r="AS620" s="3">
        <v>1502.6402254772215</v>
      </c>
    </row>
    <row r="621" spans="1:45" x14ac:dyDescent="0.25">
      <c r="A621" s="2">
        <v>620</v>
      </c>
      <c r="B621" s="3" t="s">
        <v>57</v>
      </c>
      <c r="C621" s="3" t="s">
        <v>46</v>
      </c>
      <c r="D621" s="3" t="s">
        <v>47</v>
      </c>
      <c r="E621" s="3" t="s">
        <v>48</v>
      </c>
      <c r="F621" s="3">
        <v>0.59</v>
      </c>
      <c r="G621" s="3">
        <v>0.64</v>
      </c>
      <c r="H621" s="3">
        <v>2.4040059946330999E-2</v>
      </c>
      <c r="I621" s="3">
        <v>8.0510729966278021</v>
      </c>
      <c r="J621" s="3">
        <v>1.108578131227971</v>
      </c>
      <c r="K621" s="3">
        <v>0.19354827747121911</v>
      </c>
      <c r="L621" s="3">
        <v>2.6650284729912016E-2</v>
      </c>
      <c r="M621" s="2">
        <v>1410</v>
      </c>
      <c r="N621" s="3" t="s">
        <v>61</v>
      </c>
      <c r="O621" s="3" t="s">
        <v>50</v>
      </c>
      <c r="P621" s="3" t="s">
        <v>51</v>
      </c>
      <c r="Q621" s="3">
        <v>175.87183860499999</v>
      </c>
      <c r="R621" s="3" t="s">
        <v>52</v>
      </c>
      <c r="S621" s="3" t="s">
        <v>51</v>
      </c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8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>
        <v>72.013621409522869</v>
      </c>
      <c r="AS621" s="3">
        <v>97.286670988690489</v>
      </c>
    </row>
    <row r="622" spans="1:45" x14ac:dyDescent="0.25">
      <c r="A622" s="2">
        <v>621</v>
      </c>
      <c r="B622" s="3" t="s">
        <v>57</v>
      </c>
      <c r="C622" s="3" t="s">
        <v>46</v>
      </c>
      <c r="D622" s="3" t="s">
        <v>47</v>
      </c>
      <c r="E622" s="3" t="s">
        <v>48</v>
      </c>
      <c r="F622" s="3">
        <v>0.59</v>
      </c>
      <c r="G622" s="3">
        <v>0.64</v>
      </c>
      <c r="H622" s="3">
        <v>1.36441493139518E-2</v>
      </c>
      <c r="I622" s="3">
        <v>8.0510729966278021</v>
      </c>
      <c r="J622" s="3">
        <v>1.108578131227971</v>
      </c>
      <c r="K622" s="3">
        <v>0.10985004210351508</v>
      </c>
      <c r="L622" s="3">
        <v>1.512560554865609E-2</v>
      </c>
      <c r="M622" s="2">
        <v>1300</v>
      </c>
      <c r="N622" s="3" t="s">
        <v>56</v>
      </c>
      <c r="O622" s="3" t="s">
        <v>50</v>
      </c>
      <c r="P622" s="3" t="s">
        <v>51</v>
      </c>
      <c r="Q622" s="3">
        <v>175.87183860499999</v>
      </c>
      <c r="R622" s="3" t="s">
        <v>52</v>
      </c>
      <c r="S622" s="3" t="s">
        <v>51</v>
      </c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8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>
        <v>40.395484957315787</v>
      </c>
      <c r="AS622" s="3">
        <v>55.215913279350438</v>
      </c>
    </row>
    <row r="623" spans="1:45" x14ac:dyDescent="0.25">
      <c r="A623" s="2">
        <v>622</v>
      </c>
      <c r="B623" s="3" t="s">
        <v>57</v>
      </c>
      <c r="C623" s="3" t="s">
        <v>46</v>
      </c>
      <c r="D623" s="3" t="s">
        <v>47</v>
      </c>
      <c r="E623" s="3" t="s">
        <v>48</v>
      </c>
      <c r="F623" s="3">
        <v>0.59</v>
      </c>
      <c r="G623" s="3">
        <v>0.64</v>
      </c>
      <c r="H623" s="3">
        <v>0.29582164944223799</v>
      </c>
      <c r="I623" s="3">
        <v>10.794939362505362</v>
      </c>
      <c r="J623" s="3">
        <v>2.0799022004662073</v>
      </c>
      <c r="K623" s="3">
        <v>3.1933767678452774</v>
      </c>
      <c r="L623" s="3">
        <v>0.61528009962045382</v>
      </c>
      <c r="M623" s="2">
        <v>1300</v>
      </c>
      <c r="N623" s="3" t="s">
        <v>56</v>
      </c>
      <c r="O623" s="3" t="s">
        <v>50</v>
      </c>
      <c r="P623" s="3" t="s">
        <v>51</v>
      </c>
      <c r="Q623" s="3">
        <v>175.87183860499999</v>
      </c>
      <c r="R623" s="3" t="s">
        <v>52</v>
      </c>
      <c r="S623" s="3" t="s">
        <v>51</v>
      </c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8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>
        <v>147.62529670705248</v>
      </c>
      <c r="AS623" s="3">
        <v>1197.1477419302814</v>
      </c>
    </row>
    <row r="624" spans="1:45" x14ac:dyDescent="0.25">
      <c r="A624" s="2">
        <v>623</v>
      </c>
      <c r="B624" s="3" t="s">
        <v>57</v>
      </c>
      <c r="C624" s="3" t="s">
        <v>46</v>
      </c>
      <c r="D624" s="3" t="s">
        <v>47</v>
      </c>
      <c r="E624" s="3" t="s">
        <v>48</v>
      </c>
      <c r="F624" s="3">
        <v>0.59</v>
      </c>
      <c r="G624" s="3">
        <v>0.64</v>
      </c>
      <c r="H624" s="3">
        <v>9.1645482040352802E-4</v>
      </c>
      <c r="I624" s="3">
        <v>10.794939362505362</v>
      </c>
      <c r="J624" s="3">
        <v>2.0799022004662073</v>
      </c>
      <c r="K624" s="3">
        <v>9.893074214731826E-3</v>
      </c>
      <c r="L624" s="3">
        <v>1.9061363975851609E-3</v>
      </c>
      <c r="M624" s="2">
        <v>1300</v>
      </c>
      <c r="N624" s="3" t="s">
        <v>56</v>
      </c>
      <c r="O624" s="3" t="s">
        <v>50</v>
      </c>
      <c r="P624" s="3" t="s">
        <v>51</v>
      </c>
      <c r="Q624" s="3">
        <v>175.87183860499999</v>
      </c>
      <c r="R624" s="3" t="s">
        <v>52</v>
      </c>
      <c r="S624" s="3" t="s">
        <v>51</v>
      </c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8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>
        <v>35.410396998841932</v>
      </c>
      <c r="AS624" s="3">
        <v>3.7087610757894578</v>
      </c>
    </row>
    <row r="625" spans="1:45" x14ac:dyDescent="0.25">
      <c r="A625" s="2">
        <v>624</v>
      </c>
      <c r="B625" s="3" t="s">
        <v>57</v>
      </c>
      <c r="C625" s="3" t="s">
        <v>46</v>
      </c>
      <c r="D625" s="3" t="s">
        <v>47</v>
      </c>
      <c r="E625" s="3" t="s">
        <v>48</v>
      </c>
      <c r="F625" s="3">
        <v>0.59</v>
      </c>
      <c r="G625" s="3">
        <v>0.64</v>
      </c>
      <c r="H625" s="3">
        <v>0.28801992302006102</v>
      </c>
      <c r="I625" s="3">
        <v>10.788449813213852</v>
      </c>
      <c r="J625" s="3">
        <v>2.0787042659494648</v>
      </c>
      <c r="K625" s="3">
        <v>3.1072884847076452</v>
      </c>
      <c r="L625" s="3">
        <v>0.59870824266023726</v>
      </c>
      <c r="M625" s="2">
        <v>1300</v>
      </c>
      <c r="N625" s="3" t="s">
        <v>56</v>
      </c>
      <c r="O625" s="3" t="s">
        <v>50</v>
      </c>
      <c r="P625" s="3" t="s">
        <v>51</v>
      </c>
      <c r="Q625" s="3">
        <v>175.87183860499999</v>
      </c>
      <c r="R625" s="3" t="s">
        <v>52</v>
      </c>
      <c r="S625" s="3" t="s">
        <v>51</v>
      </c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8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>
        <v>174.61465455981792</v>
      </c>
      <c r="AS625" s="3">
        <v>1165.5752752528876</v>
      </c>
    </row>
    <row r="626" spans="1:45" x14ac:dyDescent="0.25">
      <c r="A626" s="2">
        <v>625</v>
      </c>
      <c r="B626" s="3" t="s">
        <v>57</v>
      </c>
      <c r="C626" s="3" t="s">
        <v>46</v>
      </c>
      <c r="D626" s="3" t="s">
        <v>47</v>
      </c>
      <c r="E626" s="3" t="s">
        <v>48</v>
      </c>
      <c r="F626" s="3">
        <v>0.59</v>
      </c>
      <c r="G626" s="3">
        <v>0.64</v>
      </c>
      <c r="H626" s="3">
        <v>0.32974353073990598</v>
      </c>
      <c r="I626" s="3">
        <v>10.788449813213852</v>
      </c>
      <c r="J626" s="3">
        <v>2.0787042659494648</v>
      </c>
      <c r="K626" s="3">
        <v>3.5574215326194145</v>
      </c>
      <c r="L626" s="3">
        <v>0.68543928401828103</v>
      </c>
      <c r="M626" s="2">
        <v>1300</v>
      </c>
      <c r="N626" s="3" t="s">
        <v>56</v>
      </c>
      <c r="O626" s="3" t="s">
        <v>50</v>
      </c>
      <c r="P626" s="3" t="s">
        <v>51</v>
      </c>
      <c r="Q626" s="3">
        <v>175.87183860499999</v>
      </c>
      <c r="R626" s="3" t="s">
        <v>52</v>
      </c>
      <c r="S626" s="3" t="s">
        <v>51</v>
      </c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8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>
        <v>154.2682108918101</v>
      </c>
      <c r="AS626" s="3">
        <v>1334.4247251196414</v>
      </c>
    </row>
    <row r="627" spans="1:45" x14ac:dyDescent="0.25">
      <c r="A627" s="2">
        <v>626</v>
      </c>
      <c r="B627" s="3" t="s">
        <v>57</v>
      </c>
      <c r="C627" s="3" t="s">
        <v>46</v>
      </c>
      <c r="D627" s="3" t="s">
        <v>47</v>
      </c>
      <c r="E627" s="3" t="s">
        <v>48</v>
      </c>
      <c r="F627" s="3">
        <v>0.59</v>
      </c>
      <c r="G627" s="3">
        <v>0.64</v>
      </c>
      <c r="H627" s="3">
        <v>3.13871475692312E-3</v>
      </c>
      <c r="I627" s="3">
        <v>8.2794321320968969</v>
      </c>
      <c r="J627" s="3">
        <v>1.1150812970966233</v>
      </c>
      <c r="K627" s="3">
        <v>2.5986775811955982E-2</v>
      </c>
      <c r="L627" s="3">
        <v>3.4999221223661454E-3</v>
      </c>
      <c r="M627" s="2">
        <v>1200</v>
      </c>
      <c r="N627" s="3" t="s">
        <v>54</v>
      </c>
      <c r="O627" s="3" t="s">
        <v>50</v>
      </c>
      <c r="P627" s="3" t="s">
        <v>51</v>
      </c>
      <c r="Q627" s="3">
        <v>175.87183860499999</v>
      </c>
      <c r="R627" s="3" t="s">
        <v>52</v>
      </c>
      <c r="S627" s="3" t="s">
        <v>51</v>
      </c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8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>
        <v>81.067721035006002</v>
      </c>
      <c r="AS627" s="3">
        <v>12.701927972136</v>
      </c>
    </row>
    <row r="628" spans="1:45" x14ac:dyDescent="0.25">
      <c r="A628" s="2">
        <v>627</v>
      </c>
      <c r="B628" s="3" t="s">
        <v>57</v>
      </c>
      <c r="C628" s="3" t="s">
        <v>46</v>
      </c>
      <c r="D628" s="3" t="s">
        <v>47</v>
      </c>
      <c r="E628" s="3" t="s">
        <v>48</v>
      </c>
      <c r="F628" s="3">
        <v>0.59</v>
      </c>
      <c r="G628" s="3">
        <v>0.64</v>
      </c>
      <c r="H628" s="3">
        <v>6.0866160935046799E-2</v>
      </c>
      <c r="I628" s="3">
        <v>8.2794321320968969</v>
      </c>
      <c r="J628" s="3">
        <v>1.1150812970966233</v>
      </c>
      <c r="K628" s="3">
        <v>0.50393724860300737</v>
      </c>
      <c r="L628" s="3">
        <v>6.78707176847438E-2</v>
      </c>
      <c r="M628" s="2">
        <v>1850</v>
      </c>
      <c r="N628" s="3" t="s">
        <v>65</v>
      </c>
      <c r="O628" s="3" t="s">
        <v>50</v>
      </c>
      <c r="P628" s="3" t="s">
        <v>51</v>
      </c>
      <c r="Q628" s="3">
        <v>175.87183860499999</v>
      </c>
      <c r="R628" s="3" t="s">
        <v>52</v>
      </c>
      <c r="S628" s="3" t="s">
        <v>51</v>
      </c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8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>
        <v>64.874510809237719</v>
      </c>
      <c r="AS628" s="3">
        <v>246.31661428682611</v>
      </c>
    </row>
    <row r="629" spans="1:45" x14ac:dyDescent="0.25">
      <c r="A629" s="2">
        <v>628</v>
      </c>
      <c r="B629" s="3" t="s">
        <v>57</v>
      </c>
      <c r="C629" s="3" t="s">
        <v>46</v>
      </c>
      <c r="D629" s="3" t="s">
        <v>47</v>
      </c>
      <c r="E629" s="3" t="s">
        <v>48</v>
      </c>
      <c r="F629" s="3">
        <v>0.59</v>
      </c>
      <c r="G629" s="3">
        <v>0.64</v>
      </c>
      <c r="H629" s="3">
        <v>1.7631893402017601E-3</v>
      </c>
      <c r="I629" s="3">
        <v>8.2794321320968969</v>
      </c>
      <c r="J629" s="3">
        <v>1.1150812970966233</v>
      </c>
      <c r="K629" s="3">
        <v>1.459820647823718E-2</v>
      </c>
      <c r="L629" s="3">
        <v>1.9660994564991178E-3</v>
      </c>
      <c r="M629" s="2">
        <v>1210</v>
      </c>
      <c r="N629" s="3" t="s">
        <v>55</v>
      </c>
      <c r="O629" s="3" t="s">
        <v>50</v>
      </c>
      <c r="P629" s="3" t="s">
        <v>51</v>
      </c>
      <c r="Q629" s="3">
        <v>175.87183860499999</v>
      </c>
      <c r="R629" s="3" t="s">
        <v>52</v>
      </c>
      <c r="S629" s="3" t="s">
        <v>51</v>
      </c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8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>
        <v>48.322283501247895</v>
      </c>
      <c r="AS629" s="3">
        <v>7.1353741053027298</v>
      </c>
    </row>
    <row r="630" spans="1:45" x14ac:dyDescent="0.25">
      <c r="A630" s="2">
        <v>629</v>
      </c>
      <c r="B630" s="3" t="s">
        <v>57</v>
      </c>
      <c r="C630" s="3" t="s">
        <v>46</v>
      </c>
      <c r="D630" s="3" t="s">
        <v>47</v>
      </c>
      <c r="E630" s="3" t="s">
        <v>48</v>
      </c>
      <c r="F630" s="3">
        <v>0.59</v>
      </c>
      <c r="G630" s="3">
        <v>0.64</v>
      </c>
      <c r="H630" s="3">
        <v>0.18385720418547399</v>
      </c>
      <c r="I630" s="3">
        <v>8.2794321320968969</v>
      </c>
      <c r="J630" s="3">
        <v>1.1150812970966233</v>
      </c>
      <c r="K630" s="3">
        <v>1.5222332440507134</v>
      </c>
      <c r="L630" s="3">
        <v>0.20501572972369705</v>
      </c>
      <c r="M630" s="2">
        <v>1750</v>
      </c>
      <c r="N630" s="3" t="s">
        <v>58</v>
      </c>
      <c r="O630" s="3" t="s">
        <v>50</v>
      </c>
      <c r="P630" s="3" t="s">
        <v>51</v>
      </c>
      <c r="Q630" s="3">
        <v>175.87183860499999</v>
      </c>
      <c r="R630" s="3" t="s">
        <v>52</v>
      </c>
      <c r="S630" s="3" t="s">
        <v>51</v>
      </c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8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>
        <v>115.06253679554891</v>
      </c>
      <c r="AS630" s="3">
        <v>744.04370756249432</v>
      </c>
    </row>
    <row r="631" spans="1:45" x14ac:dyDescent="0.25">
      <c r="A631" s="2">
        <v>630</v>
      </c>
      <c r="B631" s="3" t="s">
        <v>57</v>
      </c>
      <c r="C631" s="3" t="s">
        <v>46</v>
      </c>
      <c r="D631" s="3" t="s">
        <v>47</v>
      </c>
      <c r="E631" s="3" t="s">
        <v>48</v>
      </c>
      <c r="F631" s="3">
        <v>0.59</v>
      </c>
      <c r="G631" s="3">
        <v>0.64</v>
      </c>
      <c r="H631" s="3">
        <v>3.5431286393849499E-3</v>
      </c>
      <c r="I631" s="3">
        <v>10.699894300303255</v>
      </c>
      <c r="J631" s="3">
        <v>1.4670580481095683</v>
      </c>
      <c r="K631" s="3">
        <v>3.7911101933796251E-2</v>
      </c>
      <c r="L631" s="3">
        <v>5.1979753858971949E-3</v>
      </c>
      <c r="M631" s="2">
        <v>1400</v>
      </c>
      <c r="N631" s="3" t="s">
        <v>60</v>
      </c>
      <c r="O631" s="3" t="s">
        <v>50</v>
      </c>
      <c r="P631" s="3" t="s">
        <v>51</v>
      </c>
      <c r="Q631" s="3">
        <v>175.87183860499999</v>
      </c>
      <c r="R631" s="3" t="s">
        <v>52</v>
      </c>
      <c r="S631" s="3" t="s">
        <v>51</v>
      </c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8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>
        <v>22.506509934152987</v>
      </c>
      <c r="AS631" s="3">
        <v>14.338532889684343</v>
      </c>
    </row>
    <row r="632" spans="1:45" x14ac:dyDescent="0.25">
      <c r="A632" s="2">
        <v>631</v>
      </c>
      <c r="B632" s="3" t="s">
        <v>57</v>
      </c>
      <c r="C632" s="3" t="s">
        <v>46</v>
      </c>
      <c r="D632" s="3" t="s">
        <v>47</v>
      </c>
      <c r="E632" s="3" t="s">
        <v>48</v>
      </c>
      <c r="F632" s="3">
        <v>0.59</v>
      </c>
      <c r="G632" s="3">
        <v>0.64</v>
      </c>
      <c r="H632" s="3">
        <v>8.5273238549454008E-3</v>
      </c>
      <c r="I632" s="3">
        <v>10.699894300303255</v>
      </c>
      <c r="J632" s="3">
        <v>1.4670580481095683</v>
      </c>
      <c r="K632" s="3">
        <v>9.1241463912370271E-2</v>
      </c>
      <c r="L632" s="3">
        <v>1.2510079090234359E-2</v>
      </c>
      <c r="M632" s="2">
        <v>1450</v>
      </c>
      <c r="N632" s="3" t="s">
        <v>59</v>
      </c>
      <c r="O632" s="3" t="s">
        <v>50</v>
      </c>
      <c r="P632" s="3" t="s">
        <v>51</v>
      </c>
      <c r="Q632" s="3">
        <v>175.87183860499999</v>
      </c>
      <c r="R632" s="3" t="s">
        <v>52</v>
      </c>
      <c r="S632" s="3" t="s">
        <v>51</v>
      </c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8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>
        <v>82.155103102552886</v>
      </c>
      <c r="AS632" s="3">
        <v>34.508855308270526</v>
      </c>
    </row>
    <row r="633" spans="1:45" x14ac:dyDescent="0.25">
      <c r="A633" s="2">
        <v>632</v>
      </c>
      <c r="B633" s="3" t="s">
        <v>57</v>
      </c>
      <c r="C633" s="3" t="s">
        <v>46</v>
      </c>
      <c r="D633" s="3" t="s">
        <v>47</v>
      </c>
      <c r="E633" s="3" t="s">
        <v>48</v>
      </c>
      <c r="F633" s="3">
        <v>0.59</v>
      </c>
      <c r="G633" s="3">
        <v>0.64</v>
      </c>
      <c r="H633" s="3">
        <v>0.335596039294212</v>
      </c>
      <c r="I633" s="3">
        <v>8.2265464629281446</v>
      </c>
      <c r="J633" s="3">
        <v>1.1359425942778723</v>
      </c>
      <c r="K633" s="3">
        <v>2.7607964100284943</v>
      </c>
      <c r="L633" s="3">
        <v>0.38121783550524596</v>
      </c>
      <c r="M633" s="2">
        <v>1750</v>
      </c>
      <c r="N633" s="3" t="s">
        <v>58</v>
      </c>
      <c r="O633" s="3" t="s">
        <v>50</v>
      </c>
      <c r="P633" s="3" t="s">
        <v>51</v>
      </c>
      <c r="Q633" s="3">
        <v>175.87183860499999</v>
      </c>
      <c r="R633" s="3" t="s">
        <v>52</v>
      </c>
      <c r="S633" s="3" t="s">
        <v>51</v>
      </c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8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>
        <v>147.95388382399588</v>
      </c>
      <c r="AS633" s="3">
        <v>1358.1089869497828</v>
      </c>
    </row>
    <row r="634" spans="1:45" x14ac:dyDescent="0.25">
      <c r="A634" s="2">
        <v>633</v>
      </c>
      <c r="B634" s="3" t="s">
        <v>57</v>
      </c>
      <c r="C634" s="3" t="s">
        <v>46</v>
      </c>
      <c r="D634" s="3" t="s">
        <v>47</v>
      </c>
      <c r="E634" s="3" t="s">
        <v>48</v>
      </c>
      <c r="F634" s="3">
        <v>0.59</v>
      </c>
      <c r="G634" s="3">
        <v>0.64</v>
      </c>
      <c r="H634" s="3">
        <v>8.4259585940324497E-2</v>
      </c>
      <c r="I634" s="3">
        <v>8.2265464629281446</v>
      </c>
      <c r="J634" s="3">
        <v>1.1359425942778723</v>
      </c>
      <c r="K634" s="3">
        <v>0.69316539868516647</v>
      </c>
      <c r="L634" s="3">
        <v>9.5714052645831535E-2</v>
      </c>
      <c r="M634" s="2">
        <v>1410</v>
      </c>
      <c r="N634" s="3" t="s">
        <v>61</v>
      </c>
      <c r="O634" s="3" t="s">
        <v>50</v>
      </c>
      <c r="P634" s="3" t="s">
        <v>51</v>
      </c>
      <c r="Q634" s="3">
        <v>175.87183860499999</v>
      </c>
      <c r="R634" s="3" t="s">
        <v>52</v>
      </c>
      <c r="S634" s="3" t="s">
        <v>51</v>
      </c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8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>
        <v>88.729286474845338</v>
      </c>
      <c r="AS634" s="3">
        <v>340.98644651136681</v>
      </c>
    </row>
    <row r="635" spans="1:45" x14ac:dyDescent="0.25">
      <c r="A635" s="2">
        <v>634</v>
      </c>
      <c r="B635" s="3" t="s">
        <v>57</v>
      </c>
      <c r="C635" s="3" t="s">
        <v>46</v>
      </c>
      <c r="D635" s="3" t="s">
        <v>47</v>
      </c>
      <c r="E635" s="3" t="s">
        <v>48</v>
      </c>
      <c r="F635" s="3">
        <v>0.59</v>
      </c>
      <c r="G635" s="3">
        <v>0.64</v>
      </c>
      <c r="H635" s="3">
        <v>5.6301482353372498E-2</v>
      </c>
      <c r="I635" s="3">
        <v>9.0645903009102522</v>
      </c>
      <c r="J635" s="3">
        <v>1.3352211557612246</v>
      </c>
      <c r="K635" s="3">
        <v>0.51034987086725003</v>
      </c>
      <c r="L635" s="3">
        <v>7.517493033894021E-2</v>
      </c>
      <c r="M635" s="2">
        <v>1200</v>
      </c>
      <c r="N635" s="3" t="s">
        <v>54</v>
      </c>
      <c r="O635" s="3" t="s">
        <v>50</v>
      </c>
      <c r="P635" s="3" t="s">
        <v>51</v>
      </c>
      <c r="Q635" s="3">
        <v>175.87183860499999</v>
      </c>
      <c r="R635" s="3" t="s">
        <v>52</v>
      </c>
      <c r="S635" s="3" t="s">
        <v>51</v>
      </c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8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>
        <v>109.12845097515535</v>
      </c>
      <c r="AS635" s="3">
        <v>227.84401545238572</v>
      </c>
    </row>
    <row r="636" spans="1:45" x14ac:dyDescent="0.25">
      <c r="A636" s="2">
        <v>635</v>
      </c>
      <c r="B636" s="3" t="s">
        <v>57</v>
      </c>
      <c r="C636" s="3" t="s">
        <v>46</v>
      </c>
      <c r="D636" s="3" t="s">
        <v>47</v>
      </c>
      <c r="E636" s="3" t="s">
        <v>48</v>
      </c>
      <c r="F636" s="3">
        <v>0.59</v>
      </c>
      <c r="G636" s="3">
        <v>0.64</v>
      </c>
      <c r="H636" s="3">
        <v>3.7379676066918402E-2</v>
      </c>
      <c r="I636" s="3">
        <v>9.0645903009102522</v>
      </c>
      <c r="J636" s="3">
        <v>1.3352211557612246</v>
      </c>
      <c r="K636" s="3">
        <v>0.33883144912735563</v>
      </c>
      <c r="L636" s="3">
        <v>4.9910134280050977E-2</v>
      </c>
      <c r="M636" s="2">
        <v>1200</v>
      </c>
      <c r="N636" s="3" t="s">
        <v>54</v>
      </c>
      <c r="O636" s="3" t="s">
        <v>50</v>
      </c>
      <c r="P636" s="3" t="s">
        <v>51</v>
      </c>
      <c r="Q636" s="3">
        <v>175.87183860499999</v>
      </c>
      <c r="R636" s="3" t="s">
        <v>52</v>
      </c>
      <c r="S636" s="3" t="s">
        <v>51</v>
      </c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8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>
        <v>93.003694122953974</v>
      </c>
      <c r="AS636" s="3">
        <v>151.2701821586403</v>
      </c>
    </row>
    <row r="637" spans="1:45" x14ac:dyDescent="0.25">
      <c r="A637" s="2">
        <v>636</v>
      </c>
      <c r="B637" s="3" t="s">
        <v>57</v>
      </c>
      <c r="C637" s="3" t="s">
        <v>46</v>
      </c>
      <c r="D637" s="3" t="s">
        <v>47</v>
      </c>
      <c r="E637" s="3" t="s">
        <v>48</v>
      </c>
      <c r="F637" s="3">
        <v>0.59</v>
      </c>
      <c r="G637" s="3">
        <v>0.64</v>
      </c>
      <c r="H637" s="3">
        <v>1.16805937546817E-2</v>
      </c>
      <c r="I637" s="3">
        <v>9.0645903009102522</v>
      </c>
      <c r="J637" s="3">
        <v>1.3352211557612246</v>
      </c>
      <c r="K637" s="3">
        <v>0.1058797968575606</v>
      </c>
      <c r="L637" s="3">
        <v>1.5596175893103442E-2</v>
      </c>
      <c r="M637" s="2">
        <v>1210</v>
      </c>
      <c r="N637" s="3" t="s">
        <v>55</v>
      </c>
      <c r="O637" s="3" t="s">
        <v>50</v>
      </c>
      <c r="P637" s="3" t="s">
        <v>51</v>
      </c>
      <c r="Q637" s="3">
        <v>175.87183860499999</v>
      </c>
      <c r="R637" s="3" t="s">
        <v>52</v>
      </c>
      <c r="S637" s="3" t="s">
        <v>51</v>
      </c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8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>
        <v>30.552038854983387</v>
      </c>
      <c r="AS637" s="3">
        <v>47.269685853578984</v>
      </c>
    </row>
    <row r="638" spans="1:45" x14ac:dyDescent="0.25">
      <c r="A638" s="2">
        <v>637</v>
      </c>
      <c r="B638" s="3" t="s">
        <v>57</v>
      </c>
      <c r="C638" s="3" t="s">
        <v>46</v>
      </c>
      <c r="D638" s="3" t="s">
        <v>47</v>
      </c>
      <c r="E638" s="3" t="s">
        <v>48</v>
      </c>
      <c r="F638" s="3">
        <v>0.59</v>
      </c>
      <c r="G638" s="3">
        <v>0.64</v>
      </c>
      <c r="H638" s="3">
        <v>0.28826885219205201</v>
      </c>
      <c r="I638" s="3">
        <v>9.0645903009102522</v>
      </c>
      <c r="J638" s="3">
        <v>1.3352211557612246</v>
      </c>
      <c r="K638" s="3">
        <v>2.6130390416346057</v>
      </c>
      <c r="L638" s="3">
        <v>0.38490266999383327</v>
      </c>
      <c r="M638" s="2">
        <v>1210</v>
      </c>
      <c r="N638" s="3" t="s">
        <v>55</v>
      </c>
      <c r="O638" s="3" t="s">
        <v>50</v>
      </c>
      <c r="P638" s="3" t="s">
        <v>51</v>
      </c>
      <c r="Q638" s="3">
        <v>175.87183860499999</v>
      </c>
      <c r="R638" s="3" t="s">
        <v>52</v>
      </c>
      <c r="S638" s="3" t="s">
        <v>51</v>
      </c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8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>
        <v>139.45565562657038</v>
      </c>
      <c r="AS638" s="3">
        <v>1166.5826558712831</v>
      </c>
    </row>
    <row r="639" spans="1:45" x14ac:dyDescent="0.25">
      <c r="A639" s="2">
        <v>638</v>
      </c>
      <c r="B639" s="3" t="s">
        <v>57</v>
      </c>
      <c r="C639" s="3" t="s">
        <v>46</v>
      </c>
      <c r="D639" s="3" t="s">
        <v>47</v>
      </c>
      <c r="E639" s="3" t="s">
        <v>48</v>
      </c>
      <c r="F639" s="3">
        <v>0.59</v>
      </c>
      <c r="G639" s="3">
        <v>0.64</v>
      </c>
      <c r="H639" s="3">
        <v>3.5915961491277702E-2</v>
      </c>
      <c r="I639" s="3">
        <v>9.0645903009102522</v>
      </c>
      <c r="J639" s="3">
        <v>1.3352211557612246</v>
      </c>
      <c r="K639" s="3">
        <v>0.32556347618170201</v>
      </c>
      <c r="L639" s="3">
        <v>4.7955751612659449E-2</v>
      </c>
      <c r="M639" s="2">
        <v>1210</v>
      </c>
      <c r="N639" s="3" t="s">
        <v>55</v>
      </c>
      <c r="O639" s="3" t="s">
        <v>50</v>
      </c>
      <c r="P639" s="3" t="s">
        <v>51</v>
      </c>
      <c r="Q639" s="3">
        <v>175.87183860499999</v>
      </c>
      <c r="R639" s="3" t="s">
        <v>52</v>
      </c>
      <c r="S639" s="3" t="s">
        <v>51</v>
      </c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8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>
        <v>86.761123237378584</v>
      </c>
      <c r="AS639" s="3">
        <v>145.34673942764837</v>
      </c>
    </row>
    <row r="640" spans="1:45" x14ac:dyDescent="0.25">
      <c r="A640" s="2">
        <v>639</v>
      </c>
      <c r="B640" s="3" t="s">
        <v>57</v>
      </c>
      <c r="C640" s="3" t="s">
        <v>46</v>
      </c>
      <c r="D640" s="3" t="s">
        <v>47</v>
      </c>
      <c r="E640" s="3" t="s">
        <v>48</v>
      </c>
      <c r="F640" s="3">
        <v>0.59</v>
      </c>
      <c r="G640" s="3">
        <v>0.64</v>
      </c>
      <c r="H640" s="3">
        <v>0.15414709385288999</v>
      </c>
      <c r="I640" s="3">
        <v>9.0645903009102522</v>
      </c>
      <c r="J640" s="3">
        <v>1.3352211557612246</v>
      </c>
      <c r="K640" s="3">
        <v>1.397280251852409</v>
      </c>
      <c r="L640" s="3">
        <v>0.20582046081148975</v>
      </c>
      <c r="M640" s="2">
        <v>1210</v>
      </c>
      <c r="N640" s="3" t="s">
        <v>55</v>
      </c>
      <c r="O640" s="3" t="s">
        <v>50</v>
      </c>
      <c r="P640" s="3" t="s">
        <v>51</v>
      </c>
      <c r="Q640" s="3">
        <v>175.87183860499999</v>
      </c>
      <c r="R640" s="3" t="s">
        <v>52</v>
      </c>
      <c r="S640" s="3" t="s">
        <v>51</v>
      </c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8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>
        <v>108.90668152339313</v>
      </c>
      <c r="AS640" s="3">
        <v>623.81115675286298</v>
      </c>
    </row>
    <row r="641" spans="1:45" x14ac:dyDescent="0.25">
      <c r="A641" s="2">
        <v>640</v>
      </c>
      <c r="B641" s="3" t="s">
        <v>57</v>
      </c>
      <c r="C641" s="3" t="s">
        <v>46</v>
      </c>
      <c r="D641" s="3" t="s">
        <v>47</v>
      </c>
      <c r="E641" s="3" t="s">
        <v>48</v>
      </c>
      <c r="F641" s="3">
        <v>0.59</v>
      </c>
      <c r="G641" s="3">
        <v>0.64</v>
      </c>
      <c r="H641" s="3">
        <v>0.48302717151778402</v>
      </c>
      <c r="I641" s="3">
        <v>8.5589710016676896</v>
      </c>
      <c r="J641" s="3">
        <v>1.1980176540656682</v>
      </c>
      <c r="K641" s="3">
        <v>4.1342155540382786</v>
      </c>
      <c r="L641" s="3">
        <v>0.57867507887171077</v>
      </c>
      <c r="M641" s="2">
        <v>1450</v>
      </c>
      <c r="N641" s="3" t="s">
        <v>59</v>
      </c>
      <c r="O641" s="3" t="s">
        <v>50</v>
      </c>
      <c r="P641" s="3" t="s">
        <v>51</v>
      </c>
      <c r="Q641" s="3">
        <v>175.87183860499999</v>
      </c>
      <c r="R641" s="3" t="s">
        <v>52</v>
      </c>
      <c r="S641" s="3" t="s">
        <v>51</v>
      </c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8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>
        <v>178.20955619831796</v>
      </c>
      <c r="AS641" s="3">
        <v>1954.7416112504513</v>
      </c>
    </row>
    <row r="642" spans="1:45" x14ac:dyDescent="0.25">
      <c r="A642" s="2">
        <v>641</v>
      </c>
      <c r="B642" s="3" t="s">
        <v>57</v>
      </c>
      <c r="C642" s="3" t="s">
        <v>46</v>
      </c>
      <c r="D642" s="3" t="s">
        <v>47</v>
      </c>
      <c r="E642" s="3" t="s">
        <v>48</v>
      </c>
      <c r="F642" s="3">
        <v>0.59</v>
      </c>
      <c r="G642" s="3">
        <v>0.64</v>
      </c>
      <c r="H642" s="3">
        <v>0.13473628226519699</v>
      </c>
      <c r="I642" s="3">
        <v>8.5589710016676896</v>
      </c>
      <c r="J642" s="3">
        <v>1.1980176540656682</v>
      </c>
      <c r="K642" s="3">
        <v>1.1532039327803336</v>
      </c>
      <c r="L642" s="3">
        <v>0.161416444796881</v>
      </c>
      <c r="M642" s="2">
        <v>1300</v>
      </c>
      <c r="N642" s="3" t="s">
        <v>56</v>
      </c>
      <c r="O642" s="3" t="s">
        <v>50</v>
      </c>
      <c r="P642" s="3" t="s">
        <v>51</v>
      </c>
      <c r="Q642" s="3">
        <v>175.87183860499999</v>
      </c>
      <c r="R642" s="3" t="s">
        <v>52</v>
      </c>
      <c r="S642" s="3" t="s">
        <v>51</v>
      </c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8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>
        <v>121.83022732530947</v>
      </c>
      <c r="AS642" s="3">
        <v>545.25838921520983</v>
      </c>
    </row>
    <row r="643" spans="1:45" x14ac:dyDescent="0.25">
      <c r="A643" s="2">
        <v>642</v>
      </c>
      <c r="B643" s="3" t="s">
        <v>57</v>
      </c>
      <c r="C643" s="3" t="s">
        <v>46</v>
      </c>
      <c r="D643" s="3" t="s">
        <v>47</v>
      </c>
      <c r="E643" s="3" t="s">
        <v>48</v>
      </c>
      <c r="F643" s="3">
        <v>0.59</v>
      </c>
      <c r="G643" s="3">
        <v>0.64</v>
      </c>
      <c r="H643" s="3">
        <v>0.61776345373695396</v>
      </c>
      <c r="I643" s="3">
        <v>10.782804743361877</v>
      </c>
      <c r="J643" s="3">
        <v>2.0775992158441916</v>
      </c>
      <c r="K643" s="3">
        <v>6.6612226992304429</v>
      </c>
      <c r="L643" s="3">
        <v>1.2834648670610951</v>
      </c>
      <c r="M643" s="2">
        <v>1300</v>
      </c>
      <c r="N643" s="3" t="s">
        <v>56</v>
      </c>
      <c r="O643" s="3" t="s">
        <v>50</v>
      </c>
      <c r="P643" s="3" t="s">
        <v>51</v>
      </c>
      <c r="Q643" s="3">
        <v>175.87183860499999</v>
      </c>
      <c r="R643" s="3" t="s">
        <v>52</v>
      </c>
      <c r="S643" s="3" t="s">
        <v>51</v>
      </c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8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>
        <v>200.00000001117587</v>
      </c>
      <c r="AS643" s="3">
        <v>2500.0000002793968</v>
      </c>
    </row>
    <row r="644" spans="1:45" x14ac:dyDescent="0.25">
      <c r="A644" s="2">
        <v>643</v>
      </c>
      <c r="B644" s="3" t="s">
        <v>57</v>
      </c>
      <c r="C644" s="3" t="s">
        <v>46</v>
      </c>
      <c r="D644" s="3" t="s">
        <v>47</v>
      </c>
      <c r="E644" s="3" t="s">
        <v>48</v>
      </c>
      <c r="F644" s="3">
        <v>0.59</v>
      </c>
      <c r="G644" s="3">
        <v>0.64</v>
      </c>
      <c r="H644" s="3">
        <v>4.0945869812994001E-2</v>
      </c>
      <c r="I644" s="3">
        <v>9.9298790340724103</v>
      </c>
      <c r="J644" s="3">
        <v>1.3521374183667016</v>
      </c>
      <c r="K644" s="3">
        <v>0.40658753418790755</v>
      </c>
      <c r="L644" s="3">
        <v>5.5364442701720772E-2</v>
      </c>
      <c r="M644" s="2">
        <v>1200</v>
      </c>
      <c r="N644" s="3" t="s">
        <v>54</v>
      </c>
      <c r="O644" s="3" t="s">
        <v>50</v>
      </c>
      <c r="P644" s="3" t="s">
        <v>51</v>
      </c>
      <c r="Q644" s="3">
        <v>175.87183860499999</v>
      </c>
      <c r="R644" s="3" t="s">
        <v>52</v>
      </c>
      <c r="S644" s="3" t="s">
        <v>51</v>
      </c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8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>
        <v>65.109534638494296</v>
      </c>
      <c r="AS644" s="3">
        <v>165.70205622346896</v>
      </c>
    </row>
    <row r="645" spans="1:45" x14ac:dyDescent="0.25">
      <c r="A645" s="2">
        <v>644</v>
      </c>
      <c r="B645" s="3" t="s">
        <v>57</v>
      </c>
      <c r="C645" s="3" t="s">
        <v>46</v>
      </c>
      <c r="D645" s="3" t="s">
        <v>47</v>
      </c>
      <c r="E645" s="3" t="s">
        <v>48</v>
      </c>
      <c r="F645" s="3">
        <v>0.59</v>
      </c>
      <c r="G645" s="3">
        <v>0.64</v>
      </c>
      <c r="H645" s="3">
        <v>0.23274509085241701</v>
      </c>
      <c r="I645" s="3">
        <v>9.9298790340724103</v>
      </c>
      <c r="J645" s="3">
        <v>1.3521374183667016</v>
      </c>
      <c r="K645" s="3">
        <v>2.311130597938694</v>
      </c>
      <c r="L645" s="3">
        <v>0.31470334628271057</v>
      </c>
      <c r="M645" s="2">
        <v>1400</v>
      </c>
      <c r="N645" s="3" t="s">
        <v>60</v>
      </c>
      <c r="O645" s="3" t="s">
        <v>50</v>
      </c>
      <c r="P645" s="3" t="s">
        <v>51</v>
      </c>
      <c r="Q645" s="3">
        <v>175.87183860499999</v>
      </c>
      <c r="R645" s="3" t="s">
        <v>52</v>
      </c>
      <c r="S645" s="3" t="s">
        <v>51</v>
      </c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8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>
        <v>128.27990322318391</v>
      </c>
      <c r="AS645" s="3">
        <v>941.88596569817503</v>
      </c>
    </row>
    <row r="646" spans="1:45" x14ac:dyDescent="0.25">
      <c r="A646" s="2">
        <v>645</v>
      </c>
      <c r="B646" s="3" t="s">
        <v>57</v>
      </c>
      <c r="C646" s="3" t="s">
        <v>46</v>
      </c>
      <c r="D646" s="3" t="s">
        <v>47</v>
      </c>
      <c r="E646" s="3" t="s">
        <v>48</v>
      </c>
      <c r="F646" s="3">
        <v>0.59</v>
      </c>
      <c r="G646" s="3">
        <v>0.64</v>
      </c>
      <c r="H646" s="3">
        <v>8.2663415901975095E-4</v>
      </c>
      <c r="I646" s="3">
        <v>9.9298790340724103</v>
      </c>
      <c r="J646" s="3">
        <v>1.3521374183667016</v>
      </c>
      <c r="K646" s="3">
        <v>8.208377204498303E-3</v>
      </c>
      <c r="L646" s="3">
        <v>1.1177229777106956E-3</v>
      </c>
      <c r="M646" s="2">
        <v>1410</v>
      </c>
      <c r="N646" s="3" t="s">
        <v>61</v>
      </c>
      <c r="O646" s="3" t="s">
        <v>50</v>
      </c>
      <c r="P646" s="3" t="s">
        <v>51</v>
      </c>
      <c r="Q646" s="3">
        <v>175.87183860499999</v>
      </c>
      <c r="R646" s="3" t="s">
        <v>52</v>
      </c>
      <c r="S646" s="3" t="s">
        <v>51</v>
      </c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8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>
        <v>12.734407571514135</v>
      </c>
      <c r="AS646" s="3">
        <v>3.3452697554043009</v>
      </c>
    </row>
    <row r="647" spans="1:45" x14ac:dyDescent="0.25">
      <c r="A647" s="2">
        <v>646</v>
      </c>
      <c r="B647" s="3" t="s">
        <v>57</v>
      </c>
      <c r="C647" s="3" t="s">
        <v>46</v>
      </c>
      <c r="D647" s="3" t="s">
        <v>47</v>
      </c>
      <c r="E647" s="3" t="s">
        <v>48</v>
      </c>
      <c r="F647" s="3">
        <v>0.59</v>
      </c>
      <c r="G647" s="3">
        <v>0.64</v>
      </c>
      <c r="H647" s="3">
        <v>0.22033020583774099</v>
      </c>
      <c r="I647" s="3">
        <v>9.9298790340724103</v>
      </c>
      <c r="J647" s="3">
        <v>1.3521374183667016</v>
      </c>
      <c r="K647" s="3">
        <v>2.1878522915210428</v>
      </c>
      <c r="L647" s="3">
        <v>0.29791671570964706</v>
      </c>
      <c r="M647" s="2">
        <v>1410</v>
      </c>
      <c r="N647" s="3" t="s">
        <v>61</v>
      </c>
      <c r="O647" s="3" t="s">
        <v>50</v>
      </c>
      <c r="P647" s="3" t="s">
        <v>51</v>
      </c>
      <c r="Q647" s="3">
        <v>175.87183860499999</v>
      </c>
      <c r="R647" s="3" t="s">
        <v>52</v>
      </c>
      <c r="S647" s="3" t="s">
        <v>51</v>
      </c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8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>
        <v>123.22143277787461</v>
      </c>
      <c r="AS647" s="3">
        <v>891.64470854317813</v>
      </c>
    </row>
    <row r="648" spans="1:45" x14ac:dyDescent="0.25">
      <c r="A648" s="2">
        <v>647</v>
      </c>
      <c r="B648" s="3" t="s">
        <v>57</v>
      </c>
      <c r="C648" s="3" t="s">
        <v>46</v>
      </c>
      <c r="D648" s="3" t="s">
        <v>47</v>
      </c>
      <c r="E648" s="3" t="s">
        <v>48</v>
      </c>
      <c r="F648" s="3">
        <v>0.59</v>
      </c>
      <c r="G648" s="3">
        <v>0.64</v>
      </c>
      <c r="H648" s="3">
        <v>1.5383303801535701E-4</v>
      </c>
      <c r="I648" s="3">
        <v>11.602993125253555</v>
      </c>
      <c r="J648" s="3">
        <v>1.5318838745823566</v>
      </c>
      <c r="K648" s="3">
        <v>1.7849236825290562E-3</v>
      </c>
      <c r="L648" s="3">
        <v>2.3565435031374006E-4</v>
      </c>
      <c r="M648" s="2">
        <v>1400</v>
      </c>
      <c r="N648" s="3" t="s">
        <v>60</v>
      </c>
      <c r="O648" s="3" t="s">
        <v>50</v>
      </c>
      <c r="P648" s="3" t="s">
        <v>51</v>
      </c>
      <c r="Q648" s="3">
        <v>175.87183860499999</v>
      </c>
      <c r="R648" s="3" t="s">
        <v>52</v>
      </c>
      <c r="S648" s="3" t="s">
        <v>51</v>
      </c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8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>
        <v>32.948956750088861</v>
      </c>
      <c r="AS648" s="3">
        <v>0.62254021786975011</v>
      </c>
    </row>
    <row r="649" spans="1:45" x14ac:dyDescent="0.25">
      <c r="A649" s="2">
        <v>648</v>
      </c>
      <c r="B649" s="3" t="s">
        <v>57</v>
      </c>
      <c r="C649" s="3" t="s">
        <v>46</v>
      </c>
      <c r="D649" s="3" t="s">
        <v>47</v>
      </c>
      <c r="E649" s="3" t="s">
        <v>48</v>
      </c>
      <c r="F649" s="3">
        <v>0.59</v>
      </c>
      <c r="G649" s="3">
        <v>0.64</v>
      </c>
      <c r="H649" s="3">
        <v>0.31399717759586099</v>
      </c>
      <c r="I649" s="3">
        <v>11.602993125253555</v>
      </c>
      <c r="J649" s="3">
        <v>1.5318838745823566</v>
      </c>
      <c r="K649" s="3">
        <v>3.6433070929937945</v>
      </c>
      <c r="L649" s="3">
        <v>0.48100721302347188</v>
      </c>
      <c r="M649" s="2">
        <v>1410</v>
      </c>
      <c r="N649" s="3" t="s">
        <v>61</v>
      </c>
      <c r="O649" s="3" t="s">
        <v>50</v>
      </c>
      <c r="P649" s="3" t="s">
        <v>51</v>
      </c>
      <c r="Q649" s="3">
        <v>175.87183860499999</v>
      </c>
      <c r="R649" s="3" t="s">
        <v>52</v>
      </c>
      <c r="S649" s="3" t="s">
        <v>51</v>
      </c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8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>
        <v>140.39302654668015</v>
      </c>
      <c r="AS649" s="3">
        <v>1270.7014947692837</v>
      </c>
    </row>
    <row r="650" spans="1:45" x14ac:dyDescent="0.25">
      <c r="A650" s="2">
        <v>649</v>
      </c>
      <c r="B650" s="3" t="s">
        <v>57</v>
      </c>
      <c r="C650" s="3" t="s">
        <v>46</v>
      </c>
      <c r="D650" s="3" t="s">
        <v>47</v>
      </c>
      <c r="E650" s="3" t="s">
        <v>48</v>
      </c>
      <c r="F650" s="3">
        <v>0.59</v>
      </c>
      <c r="G650" s="3">
        <v>0.64</v>
      </c>
      <c r="H650" s="3">
        <v>0.28467610341079902</v>
      </c>
      <c r="I650" s="3">
        <v>11.602993125253555</v>
      </c>
      <c r="J650" s="3">
        <v>1.5318838745823566</v>
      </c>
      <c r="K650" s="3">
        <v>3.303094870799471</v>
      </c>
      <c r="L650" s="3">
        <v>0.43609073229394246</v>
      </c>
      <c r="M650" s="2">
        <v>1410</v>
      </c>
      <c r="N650" s="3" t="s">
        <v>61</v>
      </c>
      <c r="O650" s="3" t="s">
        <v>50</v>
      </c>
      <c r="P650" s="3" t="s">
        <v>51</v>
      </c>
      <c r="Q650" s="3">
        <v>175.87183860499999</v>
      </c>
      <c r="R650" s="3" t="s">
        <v>52</v>
      </c>
      <c r="S650" s="3" t="s">
        <v>51</v>
      </c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8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>
        <v>261.63843868829571</v>
      </c>
      <c r="AS650" s="3">
        <v>1152.0433173917966</v>
      </c>
    </row>
    <row r="651" spans="1:45" x14ac:dyDescent="0.25">
      <c r="A651" s="2">
        <v>650</v>
      </c>
      <c r="B651" s="3" t="s">
        <v>57</v>
      </c>
      <c r="C651" s="3" t="s">
        <v>46</v>
      </c>
      <c r="D651" s="3" t="s">
        <v>47</v>
      </c>
      <c r="E651" s="3" t="s">
        <v>48</v>
      </c>
      <c r="F651" s="3">
        <v>0.59</v>
      </c>
      <c r="G651" s="3">
        <v>0.64</v>
      </c>
      <c r="H651" s="3">
        <v>2.6615613406598499E-3</v>
      </c>
      <c r="I651" s="3">
        <v>11.056997262834349</v>
      </c>
      <c r="J651" s="3">
        <v>1.4573849390252616</v>
      </c>
      <c r="K651" s="3">
        <v>2.942887645854168E-2</v>
      </c>
      <c r="L651" s="3">
        <v>3.8789194121695487E-3</v>
      </c>
      <c r="M651" s="2">
        <v>1400</v>
      </c>
      <c r="N651" s="3" t="s">
        <v>60</v>
      </c>
      <c r="O651" s="3" t="s">
        <v>50</v>
      </c>
      <c r="P651" s="3" t="s">
        <v>51</v>
      </c>
      <c r="Q651" s="3">
        <v>175.87183860499999</v>
      </c>
      <c r="R651" s="3" t="s">
        <v>52</v>
      </c>
      <c r="S651" s="3" t="s">
        <v>51</v>
      </c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8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>
        <v>117.36919387425618</v>
      </c>
      <c r="AS651" s="3">
        <v>10.770956605060888</v>
      </c>
    </row>
    <row r="652" spans="1:45" x14ac:dyDescent="0.25">
      <c r="A652" s="2">
        <v>651</v>
      </c>
      <c r="B652" s="3" t="s">
        <v>57</v>
      </c>
      <c r="C652" s="3" t="s">
        <v>46</v>
      </c>
      <c r="D652" s="3" t="s">
        <v>47</v>
      </c>
      <c r="E652" s="3" t="s">
        <v>48</v>
      </c>
      <c r="F652" s="3">
        <v>0.59</v>
      </c>
      <c r="G652" s="3">
        <v>0.64</v>
      </c>
      <c r="H652" s="3">
        <v>0.44231062624908302</v>
      </c>
      <c r="I652" s="3">
        <v>11.056997262834349</v>
      </c>
      <c r="J652" s="3">
        <v>1.4573849390252616</v>
      </c>
      <c r="K652" s="3">
        <v>4.890627383758658</v>
      </c>
      <c r="L652" s="3">
        <v>0.64461684506624506</v>
      </c>
      <c r="M652" s="2">
        <v>1450</v>
      </c>
      <c r="N652" s="3" t="s">
        <v>59</v>
      </c>
      <c r="O652" s="3" t="s">
        <v>50</v>
      </c>
      <c r="P652" s="3" t="s">
        <v>51</v>
      </c>
      <c r="Q652" s="3">
        <v>175.87183860499999</v>
      </c>
      <c r="R652" s="3" t="s">
        <v>52</v>
      </c>
      <c r="S652" s="3" t="s">
        <v>51</v>
      </c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8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>
        <v>171.4630054605899</v>
      </c>
      <c r="AS652" s="3">
        <v>1789.9675985318695</v>
      </c>
    </row>
    <row r="653" spans="1:45" x14ac:dyDescent="0.25">
      <c r="A653" s="2">
        <v>652</v>
      </c>
      <c r="B653" s="3" t="s">
        <v>57</v>
      </c>
      <c r="C653" s="3" t="s">
        <v>46</v>
      </c>
      <c r="D653" s="3" t="s">
        <v>47</v>
      </c>
      <c r="E653" s="3" t="s">
        <v>48</v>
      </c>
      <c r="F653" s="3">
        <v>0.59</v>
      </c>
      <c r="G653" s="3">
        <v>0.64</v>
      </c>
      <c r="H653" s="3">
        <v>0.61776345364490004</v>
      </c>
      <c r="I653" s="3">
        <v>10.782714416028718</v>
      </c>
      <c r="J653" s="3">
        <v>2.0776258090754807</v>
      </c>
      <c r="K653" s="3">
        <v>6.661166897312552</v>
      </c>
      <c r="L653" s="3">
        <v>1.2834812951962487</v>
      </c>
      <c r="M653" s="2">
        <v>1300</v>
      </c>
      <c r="N653" s="3" t="s">
        <v>56</v>
      </c>
      <c r="O653" s="3" t="s">
        <v>50</v>
      </c>
      <c r="P653" s="3" t="s">
        <v>51</v>
      </c>
      <c r="Q653" s="3">
        <v>175.87183860499999</v>
      </c>
      <c r="R653" s="3" t="s">
        <v>52</v>
      </c>
      <c r="S653" s="3" t="s">
        <v>51</v>
      </c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8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>
        <v>199.99999999627471</v>
      </c>
      <c r="AS653" s="3">
        <v>2499.9999999068677</v>
      </c>
    </row>
    <row r="654" spans="1:45" x14ac:dyDescent="0.25">
      <c r="A654" s="2">
        <v>653</v>
      </c>
      <c r="B654" s="3" t="s">
        <v>57</v>
      </c>
      <c r="C654" s="3" t="s">
        <v>46</v>
      </c>
      <c r="D654" s="3" t="s">
        <v>47</v>
      </c>
      <c r="E654" s="3" t="s">
        <v>48</v>
      </c>
      <c r="F654" s="3">
        <v>0.59</v>
      </c>
      <c r="G654" s="3">
        <v>0.64</v>
      </c>
      <c r="H654" s="3">
        <v>1.3738058715572999E-2</v>
      </c>
      <c r="I654" s="3">
        <v>9.2285786759747825</v>
      </c>
      <c r="J654" s="3">
        <v>1.3572742637091435</v>
      </c>
      <c r="K654" s="3">
        <v>0.12678275571182648</v>
      </c>
      <c r="L654" s="3">
        <v>1.8646313527972323E-2</v>
      </c>
      <c r="M654" s="2">
        <v>1200</v>
      </c>
      <c r="N654" s="3" t="s">
        <v>54</v>
      </c>
      <c r="O654" s="3" t="s">
        <v>50</v>
      </c>
      <c r="P654" s="3" t="s">
        <v>51</v>
      </c>
      <c r="Q654" s="3">
        <v>175.87183860499999</v>
      </c>
      <c r="R654" s="3" t="s">
        <v>52</v>
      </c>
      <c r="S654" s="3" t="s">
        <v>51</v>
      </c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8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>
        <v>29.853741540870331</v>
      </c>
      <c r="AS654" s="3">
        <v>55.59595114442493</v>
      </c>
    </row>
    <row r="655" spans="1:45" x14ac:dyDescent="0.25">
      <c r="A655" s="2">
        <v>654</v>
      </c>
      <c r="B655" s="3" t="s">
        <v>57</v>
      </c>
      <c r="C655" s="3" t="s">
        <v>46</v>
      </c>
      <c r="D655" s="3" t="s">
        <v>47</v>
      </c>
      <c r="E655" s="3" t="s">
        <v>48</v>
      </c>
      <c r="F655" s="3">
        <v>0.59</v>
      </c>
      <c r="G655" s="3">
        <v>0.64</v>
      </c>
      <c r="H655" s="3">
        <v>8.8322927784248204E-2</v>
      </c>
      <c r="I655" s="3">
        <v>9.2285786759747825</v>
      </c>
      <c r="J655" s="3">
        <v>1.3572742637091435</v>
      </c>
      <c r="K655" s="3">
        <v>0.81509508794937358</v>
      </c>
      <c r="L655" s="3">
        <v>0.11987843677700133</v>
      </c>
      <c r="M655" s="2">
        <v>1210</v>
      </c>
      <c r="N655" s="3" t="s">
        <v>55</v>
      </c>
      <c r="O655" s="3" t="s">
        <v>50</v>
      </c>
      <c r="P655" s="3" t="s">
        <v>51</v>
      </c>
      <c r="Q655" s="3">
        <v>175.87183860499999</v>
      </c>
      <c r="R655" s="3" t="s">
        <v>52</v>
      </c>
      <c r="S655" s="3" t="s">
        <v>51</v>
      </c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8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>
        <v>102.34009213783374</v>
      </c>
      <c r="AS655" s="3">
        <v>357.43020754885629</v>
      </c>
    </row>
    <row r="656" spans="1:45" x14ac:dyDescent="0.25">
      <c r="A656" s="2">
        <v>655</v>
      </c>
      <c r="B656" s="3" t="s">
        <v>57</v>
      </c>
      <c r="C656" s="3" t="s">
        <v>46</v>
      </c>
      <c r="D656" s="3" t="s">
        <v>47</v>
      </c>
      <c r="E656" s="3" t="s">
        <v>48</v>
      </c>
      <c r="F656" s="3">
        <v>0.59</v>
      </c>
      <c r="G656" s="3">
        <v>0.64</v>
      </c>
      <c r="H656" s="3">
        <v>2.58737333657017E-7</v>
      </c>
      <c r="I656" s="3">
        <v>9.2285786759747825</v>
      </c>
      <c r="J656" s="3">
        <v>1.3572742637091435</v>
      </c>
      <c r="K656" s="3">
        <v>2.3877778400657195E-6</v>
      </c>
      <c r="L656" s="3">
        <v>3.5117752403339477E-7</v>
      </c>
      <c r="M656" s="2">
        <v>1210</v>
      </c>
      <c r="N656" s="3" t="s">
        <v>55</v>
      </c>
      <c r="O656" s="3" t="s">
        <v>50</v>
      </c>
      <c r="P656" s="3" t="s">
        <v>51</v>
      </c>
      <c r="Q656" s="3">
        <v>175.87183860499999</v>
      </c>
      <c r="R656" s="3" t="s">
        <v>52</v>
      </c>
      <c r="S656" s="3" t="s">
        <v>51</v>
      </c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8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>
        <v>0.47496638952410519</v>
      </c>
      <c r="AS656" s="3">
        <v>1.0470728404245525E-3</v>
      </c>
    </row>
    <row r="657" spans="1:45" x14ac:dyDescent="0.25">
      <c r="A657" s="2">
        <v>656</v>
      </c>
      <c r="B657" s="3" t="s">
        <v>57</v>
      </c>
      <c r="C657" s="3" t="s">
        <v>46</v>
      </c>
      <c r="D657" s="3" t="s">
        <v>47</v>
      </c>
      <c r="E657" s="3" t="s">
        <v>48</v>
      </c>
      <c r="F657" s="3">
        <v>0.59</v>
      </c>
      <c r="G657" s="3">
        <v>0.64</v>
      </c>
      <c r="H657" s="3">
        <v>9.5131205900176902E-2</v>
      </c>
      <c r="I657" s="3">
        <v>9.2271126743660421</v>
      </c>
      <c r="J657" s="3">
        <v>1.3570614954720497</v>
      </c>
      <c r="K657" s="3">
        <v>0.8777863556892479</v>
      </c>
      <c r="L657" s="3">
        <v>0.12909889654495355</v>
      </c>
      <c r="M657" s="2">
        <v>1200</v>
      </c>
      <c r="N657" s="3" t="s">
        <v>54</v>
      </c>
      <c r="O657" s="3" t="s">
        <v>50</v>
      </c>
      <c r="P657" s="3" t="s">
        <v>51</v>
      </c>
      <c r="Q657" s="3">
        <v>175.87183860499999</v>
      </c>
      <c r="R657" s="3" t="s">
        <v>52</v>
      </c>
      <c r="S657" s="3" t="s">
        <v>51</v>
      </c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8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>
        <v>84.981823560137101</v>
      </c>
      <c r="AS657" s="3">
        <v>384.98233156778781</v>
      </c>
    </row>
    <row r="658" spans="1:45" x14ac:dyDescent="0.25">
      <c r="A658" s="2">
        <v>657</v>
      </c>
      <c r="B658" s="3" t="s">
        <v>57</v>
      </c>
      <c r="C658" s="3" t="s">
        <v>46</v>
      </c>
      <c r="D658" s="3" t="s">
        <v>47</v>
      </c>
      <c r="E658" s="3" t="s">
        <v>48</v>
      </c>
      <c r="F658" s="3">
        <v>0.59</v>
      </c>
      <c r="G658" s="3">
        <v>0.64</v>
      </c>
      <c r="H658" s="3">
        <v>3.01641386326226E-2</v>
      </c>
      <c r="I658" s="3">
        <v>9.2271126743660421</v>
      </c>
      <c r="J658" s="3">
        <v>1.3570614954720497</v>
      </c>
      <c r="K658" s="3">
        <v>0.27832790588840639</v>
      </c>
      <c r="L658" s="3">
        <v>4.0934591082413055E-2</v>
      </c>
      <c r="M658" s="2">
        <v>1210</v>
      </c>
      <c r="N658" s="3" t="s">
        <v>55</v>
      </c>
      <c r="O658" s="3" t="s">
        <v>50</v>
      </c>
      <c r="P658" s="3" t="s">
        <v>51</v>
      </c>
      <c r="Q658" s="3">
        <v>175.87183860499999</v>
      </c>
      <c r="R658" s="3" t="s">
        <v>52</v>
      </c>
      <c r="S658" s="3" t="s">
        <v>51</v>
      </c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8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>
        <v>44.590504054359947</v>
      </c>
      <c r="AS658" s="3">
        <v>122.06993815159277</v>
      </c>
    </row>
    <row r="659" spans="1:45" x14ac:dyDescent="0.25">
      <c r="A659" s="2">
        <v>658</v>
      </c>
      <c r="B659" s="3" t="s">
        <v>57</v>
      </c>
      <c r="C659" s="3" t="s">
        <v>46</v>
      </c>
      <c r="D659" s="3" t="s">
        <v>47</v>
      </c>
      <c r="E659" s="3" t="s">
        <v>48</v>
      </c>
      <c r="F659" s="3">
        <v>0.59</v>
      </c>
      <c r="G659" s="3">
        <v>0.64</v>
      </c>
      <c r="H659" s="3">
        <v>3.6759390984191301E-2</v>
      </c>
      <c r="I659" s="3">
        <v>9.2271126743660421</v>
      </c>
      <c r="J659" s="3">
        <v>1.3570614954720497</v>
      </c>
      <c r="K659" s="3">
        <v>0.33918304245220837</v>
      </c>
      <c r="L659" s="3">
        <v>4.9884754101648429E-2</v>
      </c>
      <c r="M659" s="2">
        <v>1210</v>
      </c>
      <c r="N659" s="3" t="s">
        <v>55</v>
      </c>
      <c r="O659" s="3" t="s">
        <v>50</v>
      </c>
      <c r="P659" s="3" t="s">
        <v>51</v>
      </c>
      <c r="Q659" s="3">
        <v>175.87183860499999</v>
      </c>
      <c r="R659" s="3" t="s">
        <v>52</v>
      </c>
      <c r="S659" s="3" t="s">
        <v>51</v>
      </c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8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>
        <v>49.075865603566221</v>
      </c>
      <c r="AS659" s="3">
        <v>148.75997748788717</v>
      </c>
    </row>
    <row r="660" spans="1:45" x14ac:dyDescent="0.25">
      <c r="A660" s="2">
        <v>659</v>
      </c>
      <c r="B660" s="3" t="s">
        <v>57</v>
      </c>
      <c r="C660" s="3" t="s">
        <v>46</v>
      </c>
      <c r="D660" s="3" t="s">
        <v>47</v>
      </c>
      <c r="E660" s="3" t="s">
        <v>48</v>
      </c>
      <c r="F660" s="3">
        <v>0.59</v>
      </c>
      <c r="G660" s="3">
        <v>0.64</v>
      </c>
      <c r="H660" s="3">
        <v>1.13209229326721E-2</v>
      </c>
      <c r="I660" s="3">
        <v>9.2292561245548441</v>
      </c>
      <c r="J660" s="3">
        <v>1.3573838423493112</v>
      </c>
      <c r="K660" s="3">
        <v>0.10448369731197736</v>
      </c>
      <c r="L660" s="3">
        <v>1.5366837869290887E-2</v>
      </c>
      <c r="M660" s="2">
        <v>1200</v>
      </c>
      <c r="N660" s="3" t="s">
        <v>54</v>
      </c>
      <c r="O660" s="3" t="s">
        <v>50</v>
      </c>
      <c r="P660" s="3" t="s">
        <v>51</v>
      </c>
      <c r="Q660" s="3">
        <v>175.87183860499999</v>
      </c>
      <c r="R660" s="3" t="s">
        <v>52</v>
      </c>
      <c r="S660" s="3" t="s">
        <v>51</v>
      </c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8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>
        <v>28.144394360512194</v>
      </c>
      <c r="AS660" s="3">
        <v>45.814149677579408</v>
      </c>
    </row>
    <row r="661" spans="1:45" x14ac:dyDescent="0.25">
      <c r="A661" s="2">
        <v>660</v>
      </c>
      <c r="B661" s="3" t="s">
        <v>57</v>
      </c>
      <c r="C661" s="3" t="s">
        <v>46</v>
      </c>
      <c r="D661" s="3" t="s">
        <v>47</v>
      </c>
      <c r="E661" s="3" t="s">
        <v>48</v>
      </c>
      <c r="F661" s="3">
        <v>0.59</v>
      </c>
      <c r="G661" s="3">
        <v>0.64</v>
      </c>
      <c r="H661" s="3">
        <v>4.57452045545143E-2</v>
      </c>
      <c r="I661" s="3">
        <v>9.2292561245548441</v>
      </c>
      <c r="J661" s="3">
        <v>1.3573838423493112</v>
      </c>
      <c r="K661" s="3">
        <v>0.42219420930376528</v>
      </c>
      <c r="L661" s="3">
        <v>6.2093801527261828E-2</v>
      </c>
      <c r="M661" s="2">
        <v>1210</v>
      </c>
      <c r="N661" s="3" t="s">
        <v>55</v>
      </c>
      <c r="O661" s="3" t="s">
        <v>50</v>
      </c>
      <c r="P661" s="3" t="s">
        <v>51</v>
      </c>
      <c r="Q661" s="3">
        <v>175.87183860499999</v>
      </c>
      <c r="R661" s="3" t="s">
        <v>52</v>
      </c>
      <c r="S661" s="3" t="s">
        <v>51</v>
      </c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8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>
        <v>91.126984588523442</v>
      </c>
      <c r="AS661" s="3">
        <v>185.12427484543795</v>
      </c>
    </row>
    <row r="662" spans="1:45" x14ac:dyDescent="0.25">
      <c r="A662" s="2">
        <v>661</v>
      </c>
      <c r="B662" s="3" t="s">
        <v>57</v>
      </c>
      <c r="C662" s="3" t="s">
        <v>46</v>
      </c>
      <c r="D662" s="3" t="s">
        <v>47</v>
      </c>
      <c r="E662" s="3" t="s">
        <v>48</v>
      </c>
      <c r="F662" s="3">
        <v>0.59</v>
      </c>
      <c r="G662" s="3">
        <v>0.64</v>
      </c>
      <c r="H662" s="3">
        <v>0.37596283881798598</v>
      </c>
      <c r="I662" s="3">
        <v>11.336066172126333</v>
      </c>
      <c r="J662" s="3">
        <v>1.5856087333532451</v>
      </c>
      <c r="K662" s="3">
        <v>4.261939619101156</v>
      </c>
      <c r="L662" s="3">
        <v>0.59612996064607704</v>
      </c>
      <c r="M662" s="2">
        <v>1410</v>
      </c>
      <c r="N662" s="3" t="s">
        <v>61</v>
      </c>
      <c r="O662" s="3" t="s">
        <v>50</v>
      </c>
      <c r="P662" s="3" t="s">
        <v>51</v>
      </c>
      <c r="Q662" s="3">
        <v>175.87183860499999</v>
      </c>
      <c r="R662" s="3" t="s">
        <v>52</v>
      </c>
      <c r="S662" s="3" t="s">
        <v>51</v>
      </c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8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>
        <v>156.46740152713821</v>
      </c>
      <c r="AS662" s="3">
        <v>1521.4676288543042</v>
      </c>
    </row>
    <row r="663" spans="1:45" x14ac:dyDescent="0.25">
      <c r="A663" s="2">
        <v>662</v>
      </c>
      <c r="B663" s="3" t="s">
        <v>57</v>
      </c>
      <c r="C663" s="3" t="s">
        <v>46</v>
      </c>
      <c r="D663" s="3" t="s">
        <v>47</v>
      </c>
      <c r="E663" s="3" t="s">
        <v>48</v>
      </c>
      <c r="F663" s="3">
        <v>0.59</v>
      </c>
      <c r="G663" s="3">
        <v>0.64</v>
      </c>
      <c r="H663" s="3">
        <v>6.6710114040382795E-2</v>
      </c>
      <c r="I663" s="3">
        <v>11.336066172126333</v>
      </c>
      <c r="J663" s="3">
        <v>1.5856087333532451</v>
      </c>
      <c r="K663" s="3">
        <v>0.75623026711187336</v>
      </c>
      <c r="L663" s="3">
        <v>0.1057761394254219</v>
      </c>
      <c r="M663" s="2">
        <v>1410</v>
      </c>
      <c r="N663" s="3" t="s">
        <v>61</v>
      </c>
      <c r="O663" s="3" t="s">
        <v>50</v>
      </c>
      <c r="P663" s="3" t="s">
        <v>51</v>
      </c>
      <c r="Q663" s="3">
        <v>175.87183860499999</v>
      </c>
      <c r="R663" s="3" t="s">
        <v>52</v>
      </c>
      <c r="S663" s="3" t="s">
        <v>51</v>
      </c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8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>
        <v>83.341300444277437</v>
      </c>
      <c r="AS663" s="3">
        <v>269.96625344335956</v>
      </c>
    </row>
    <row r="664" spans="1:45" x14ac:dyDescent="0.25">
      <c r="A664" s="2">
        <v>663</v>
      </c>
      <c r="B664" s="3" t="s">
        <v>57</v>
      </c>
      <c r="C664" s="3" t="s">
        <v>46</v>
      </c>
      <c r="D664" s="3" t="s">
        <v>47</v>
      </c>
      <c r="E664" s="3" t="s">
        <v>48</v>
      </c>
      <c r="F664" s="3">
        <v>0.59</v>
      </c>
      <c r="G664" s="3">
        <v>0.64</v>
      </c>
      <c r="H664" s="3">
        <v>7.1795425468820498E-3</v>
      </c>
      <c r="I664" s="3">
        <v>11.336066172126333</v>
      </c>
      <c r="J664" s="3">
        <v>1.5856087333532451</v>
      </c>
      <c r="K664" s="3">
        <v>8.1387769397051349E-2</v>
      </c>
      <c r="L664" s="3">
        <v>1.1383945363817378E-2</v>
      </c>
      <c r="M664" s="2">
        <v>1410</v>
      </c>
      <c r="N664" s="3" t="s">
        <v>61</v>
      </c>
      <c r="O664" s="3" t="s">
        <v>50</v>
      </c>
      <c r="P664" s="3" t="s">
        <v>51</v>
      </c>
      <c r="Q664" s="3">
        <v>175.87183860499999</v>
      </c>
      <c r="R664" s="3" t="s">
        <v>52</v>
      </c>
      <c r="S664" s="3" t="s">
        <v>51</v>
      </c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8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>
        <v>24.181461544839134</v>
      </c>
      <c r="AS664" s="3">
        <v>29.054577865743671</v>
      </c>
    </row>
    <row r="665" spans="1:45" x14ac:dyDescent="0.25">
      <c r="A665" s="2">
        <v>664</v>
      </c>
      <c r="B665" s="3" t="s">
        <v>57</v>
      </c>
      <c r="C665" s="3" t="s">
        <v>46</v>
      </c>
      <c r="D665" s="3" t="s">
        <v>47</v>
      </c>
      <c r="E665" s="3" t="s">
        <v>48</v>
      </c>
      <c r="F665" s="3">
        <v>0.59</v>
      </c>
      <c r="G665" s="3">
        <v>0.64</v>
      </c>
      <c r="H665" s="3">
        <v>0.24912964381271199</v>
      </c>
      <c r="I665" s="3">
        <v>10.778632387990797</v>
      </c>
      <c r="J665" s="3">
        <v>2.0768542521088889</v>
      </c>
      <c r="K665" s="3">
        <v>2.6852768476083084</v>
      </c>
      <c r="L665" s="3">
        <v>0.51740596007880379</v>
      </c>
      <c r="M665" s="2">
        <v>1300</v>
      </c>
      <c r="N665" s="3" t="s">
        <v>56</v>
      </c>
      <c r="O665" s="3" t="s">
        <v>50</v>
      </c>
      <c r="P665" s="3" t="s">
        <v>51</v>
      </c>
      <c r="Q665" s="3">
        <v>175.87183860499999</v>
      </c>
      <c r="R665" s="3" t="s">
        <v>52</v>
      </c>
      <c r="S665" s="3" t="s">
        <v>51</v>
      </c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8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>
        <v>131.47622284036987</v>
      </c>
      <c r="AS665" s="3">
        <v>1008.1918990736992</v>
      </c>
    </row>
    <row r="666" spans="1:45" x14ac:dyDescent="0.25">
      <c r="A666" s="2">
        <v>665</v>
      </c>
      <c r="B666" s="3" t="s">
        <v>57</v>
      </c>
      <c r="C666" s="3" t="s">
        <v>46</v>
      </c>
      <c r="D666" s="3" t="s">
        <v>47</v>
      </c>
      <c r="E666" s="3" t="s">
        <v>48</v>
      </c>
      <c r="F666" s="3">
        <v>0.59</v>
      </c>
      <c r="G666" s="3">
        <v>0.64</v>
      </c>
      <c r="H666" s="3">
        <v>0.36863380971712001</v>
      </c>
      <c r="I666" s="3">
        <v>10.778632387990797</v>
      </c>
      <c r="J666" s="3">
        <v>2.0768542521088889</v>
      </c>
      <c r="K666" s="3">
        <v>3.973368320725386</v>
      </c>
      <c r="L666" s="3">
        <v>0.76559869518209978</v>
      </c>
      <c r="M666" s="2">
        <v>1300</v>
      </c>
      <c r="N666" s="3" t="s">
        <v>56</v>
      </c>
      <c r="O666" s="3" t="s">
        <v>50</v>
      </c>
      <c r="P666" s="3" t="s">
        <v>51</v>
      </c>
      <c r="Q666" s="3">
        <v>175.87183860499999</v>
      </c>
      <c r="R666" s="3" t="s">
        <v>52</v>
      </c>
      <c r="S666" s="3" t="s">
        <v>51</v>
      </c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8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>
        <v>200.69318461907022</v>
      </c>
      <c r="AS666" s="3">
        <v>1491.8081003675072</v>
      </c>
    </row>
    <row r="667" spans="1:45" x14ac:dyDescent="0.25">
      <c r="A667" s="2">
        <v>666</v>
      </c>
      <c r="B667" s="3" t="s">
        <v>57</v>
      </c>
      <c r="C667" s="3" t="s">
        <v>46</v>
      </c>
      <c r="D667" s="3" t="s">
        <v>47</v>
      </c>
      <c r="E667" s="3" t="s">
        <v>48</v>
      </c>
      <c r="F667" s="3">
        <v>0.59</v>
      </c>
      <c r="G667" s="3">
        <v>0.64</v>
      </c>
      <c r="H667" s="3">
        <v>2.1506839795366402E-3</v>
      </c>
      <c r="I667" s="3">
        <v>11.211659378571708</v>
      </c>
      <c r="J667" s="3">
        <v>1.4784628951662298</v>
      </c>
      <c r="K667" s="3">
        <v>2.4112736209515897E-2</v>
      </c>
      <c r="L667" s="3">
        <v>3.1797064629733693E-3</v>
      </c>
      <c r="M667" s="2">
        <v>1400</v>
      </c>
      <c r="N667" s="3" t="s">
        <v>60</v>
      </c>
      <c r="O667" s="3" t="s">
        <v>50</v>
      </c>
      <c r="P667" s="3" t="s">
        <v>51</v>
      </c>
      <c r="Q667" s="3">
        <v>175.87183860499999</v>
      </c>
      <c r="R667" s="3" t="s">
        <v>52</v>
      </c>
      <c r="S667" s="3" t="s">
        <v>51</v>
      </c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8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>
        <v>100.39225629482871</v>
      </c>
      <c r="AS667" s="3">
        <v>8.7035092751406591</v>
      </c>
    </row>
    <row r="668" spans="1:45" x14ac:dyDescent="0.25">
      <c r="A668" s="2">
        <v>667</v>
      </c>
      <c r="B668" s="3" t="s">
        <v>57</v>
      </c>
      <c r="C668" s="3" t="s">
        <v>46</v>
      </c>
      <c r="D668" s="3" t="s">
        <v>47</v>
      </c>
      <c r="E668" s="3" t="s">
        <v>48</v>
      </c>
      <c r="F668" s="3">
        <v>0.59</v>
      </c>
      <c r="G668" s="3">
        <v>0.64</v>
      </c>
      <c r="H668" s="3">
        <v>0.47062773861441298</v>
      </c>
      <c r="I668" s="3">
        <v>11.211659378571708</v>
      </c>
      <c r="J668" s="3">
        <v>1.4784628951662298</v>
      </c>
      <c r="K668" s="3">
        <v>5.2765178994522781</v>
      </c>
      <c r="L668" s="3">
        <v>0.6958056489774006</v>
      </c>
      <c r="M668" s="2">
        <v>1450</v>
      </c>
      <c r="N668" s="3" t="s">
        <v>59</v>
      </c>
      <c r="O668" s="3" t="s">
        <v>50</v>
      </c>
      <c r="P668" s="3" t="s">
        <v>51</v>
      </c>
      <c r="Q668" s="3">
        <v>175.87183860499999</v>
      </c>
      <c r="R668" s="3" t="s">
        <v>52</v>
      </c>
      <c r="S668" s="3" t="s">
        <v>51</v>
      </c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8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>
        <v>176.11002906624898</v>
      </c>
      <c r="AS668" s="3">
        <v>1904.5628865713256</v>
      </c>
    </row>
    <row r="669" spans="1:45" x14ac:dyDescent="0.25">
      <c r="A669" s="2">
        <v>668</v>
      </c>
      <c r="B669" s="3" t="s">
        <v>57</v>
      </c>
      <c r="C669" s="3" t="s">
        <v>46</v>
      </c>
      <c r="D669" s="3" t="s">
        <v>47</v>
      </c>
      <c r="E669" s="3" t="s">
        <v>48</v>
      </c>
      <c r="F669" s="3">
        <v>0.59</v>
      </c>
      <c r="G669" s="3">
        <v>0.64</v>
      </c>
      <c r="H669" s="3">
        <v>4.0179701403355902E-2</v>
      </c>
      <c r="I669" s="3">
        <v>8.4403678091058403</v>
      </c>
      <c r="J669" s="3">
        <v>1.1789363736703244</v>
      </c>
      <c r="K669" s="3">
        <v>0.33913145830436991</v>
      </c>
      <c r="L669" s="3">
        <v>4.7369311467628857E-2</v>
      </c>
      <c r="M669" s="2">
        <v>1200</v>
      </c>
      <c r="N669" s="3" t="s">
        <v>54</v>
      </c>
      <c r="O669" s="3" t="s">
        <v>50</v>
      </c>
      <c r="P669" s="3" t="s">
        <v>51</v>
      </c>
      <c r="Q669" s="3">
        <v>175.87183860499999</v>
      </c>
      <c r="R669" s="3" t="s">
        <v>52</v>
      </c>
      <c r="S669" s="3" t="s">
        <v>51</v>
      </c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8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>
        <v>86.066786838907618</v>
      </c>
      <c r="AS669" s="3">
        <v>162.60148267428519</v>
      </c>
    </row>
    <row r="670" spans="1:45" x14ac:dyDescent="0.25">
      <c r="A670" s="2">
        <v>669</v>
      </c>
      <c r="B670" s="3" t="s">
        <v>57</v>
      </c>
      <c r="C670" s="3" t="s">
        <v>46</v>
      </c>
      <c r="D670" s="3" t="s">
        <v>47</v>
      </c>
      <c r="E670" s="3" t="s">
        <v>48</v>
      </c>
      <c r="F670" s="3">
        <v>0.59</v>
      </c>
      <c r="G670" s="3">
        <v>0.64</v>
      </c>
      <c r="H670" s="3">
        <v>2.42117974812834E-3</v>
      </c>
      <c r="I670" s="3">
        <v>8.4403678091058403</v>
      </c>
      <c r="J670" s="3">
        <v>1.1789363736703244</v>
      </c>
      <c r="K670" s="3">
        <v>2.0435647606161428E-2</v>
      </c>
      <c r="L670" s="3">
        <v>2.8544168722624548E-3</v>
      </c>
      <c r="M670" s="2">
        <v>1300</v>
      </c>
      <c r="N670" s="3" t="s">
        <v>56</v>
      </c>
      <c r="O670" s="3" t="s">
        <v>50</v>
      </c>
      <c r="P670" s="3" t="s">
        <v>51</v>
      </c>
      <c r="Q670" s="3">
        <v>175.87183860499999</v>
      </c>
      <c r="R670" s="3" t="s">
        <v>52</v>
      </c>
      <c r="S670" s="3" t="s">
        <v>51</v>
      </c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8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>
        <v>31.672278047385067</v>
      </c>
      <c r="AS670" s="3">
        <v>9.798166813497982</v>
      </c>
    </row>
    <row r="671" spans="1:45" x14ac:dyDescent="0.25">
      <c r="A671" s="2">
        <v>670</v>
      </c>
      <c r="B671" s="3" t="s">
        <v>57</v>
      </c>
      <c r="C671" s="3" t="s">
        <v>46</v>
      </c>
      <c r="D671" s="3" t="s">
        <v>47</v>
      </c>
      <c r="E671" s="3" t="s">
        <v>48</v>
      </c>
      <c r="F671" s="3">
        <v>0.59</v>
      </c>
      <c r="G671" s="3">
        <v>0.64</v>
      </c>
      <c r="H671" s="3">
        <v>1.9362516378358698E-2</v>
      </c>
      <c r="I671" s="3">
        <v>8.4403678091058403</v>
      </c>
      <c r="J671" s="3">
        <v>1.1789363736703244</v>
      </c>
      <c r="K671" s="3">
        <v>0.16342675994318334</v>
      </c>
      <c r="L671" s="3">
        <v>2.2827174844234469E-2</v>
      </c>
      <c r="M671" s="2">
        <v>1450</v>
      </c>
      <c r="N671" s="3" t="s">
        <v>59</v>
      </c>
      <c r="O671" s="3" t="s">
        <v>50</v>
      </c>
      <c r="P671" s="3" t="s">
        <v>51</v>
      </c>
      <c r="Q671" s="3">
        <v>175.87183860499999</v>
      </c>
      <c r="R671" s="3" t="s">
        <v>52</v>
      </c>
      <c r="S671" s="3" t="s">
        <v>51</v>
      </c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8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>
        <v>39.852346509684494</v>
      </c>
      <c r="AS671" s="3">
        <v>78.357323759585924</v>
      </c>
    </row>
    <row r="672" spans="1:45" x14ac:dyDescent="0.25">
      <c r="A672" s="2">
        <v>671</v>
      </c>
      <c r="B672" s="3" t="s">
        <v>57</v>
      </c>
      <c r="C672" s="3" t="s">
        <v>46</v>
      </c>
      <c r="D672" s="3" t="s">
        <v>47</v>
      </c>
      <c r="E672" s="3" t="s">
        <v>48</v>
      </c>
      <c r="F672" s="3">
        <v>0.59</v>
      </c>
      <c r="G672" s="3">
        <v>0.64</v>
      </c>
      <c r="H672" s="3">
        <v>1.0966946565409599E-2</v>
      </c>
      <c r="I672" s="3">
        <v>8.4403678091058403</v>
      </c>
      <c r="J672" s="3">
        <v>1.1789363736703244</v>
      </c>
      <c r="K672" s="3">
        <v>9.2565062754867034E-2</v>
      </c>
      <c r="L672" s="3">
        <v>1.2929332214060212E-2</v>
      </c>
      <c r="M672" s="2">
        <v>1300</v>
      </c>
      <c r="N672" s="3" t="s">
        <v>56</v>
      </c>
      <c r="O672" s="3" t="s">
        <v>50</v>
      </c>
      <c r="P672" s="3" t="s">
        <v>51</v>
      </c>
      <c r="Q672" s="3">
        <v>175.87183860499999</v>
      </c>
      <c r="R672" s="3" t="s">
        <v>52</v>
      </c>
      <c r="S672" s="3" t="s">
        <v>51</v>
      </c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8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>
        <v>28.286281256579667</v>
      </c>
      <c r="AS672" s="3">
        <v>44.381658142345472</v>
      </c>
    </row>
    <row r="673" spans="1:45" x14ac:dyDescent="0.25">
      <c r="A673" s="2">
        <v>672</v>
      </c>
      <c r="B673" s="3" t="s">
        <v>57</v>
      </c>
      <c r="C673" s="3" t="s">
        <v>46</v>
      </c>
      <c r="D673" s="3" t="s">
        <v>47</v>
      </c>
      <c r="E673" s="3" t="s">
        <v>48</v>
      </c>
      <c r="F673" s="3">
        <v>0.59</v>
      </c>
      <c r="G673" s="3">
        <v>0.64</v>
      </c>
      <c r="H673" s="3">
        <v>0.168762695369789</v>
      </c>
      <c r="I673" s="3">
        <v>8.4403678091058403</v>
      </c>
      <c r="J673" s="3">
        <v>1.1789363736703244</v>
      </c>
      <c r="K673" s="3">
        <v>1.4244192213771023</v>
      </c>
      <c r="L673" s="3">
        <v>0.19896048009008868</v>
      </c>
      <c r="M673" s="2">
        <v>1750</v>
      </c>
      <c r="N673" s="3" t="s">
        <v>58</v>
      </c>
      <c r="O673" s="3" t="s">
        <v>50</v>
      </c>
      <c r="P673" s="3" t="s">
        <v>51</v>
      </c>
      <c r="Q673" s="3">
        <v>175.87183860499999</v>
      </c>
      <c r="R673" s="3" t="s">
        <v>52</v>
      </c>
      <c r="S673" s="3" t="s">
        <v>51</v>
      </c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8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>
        <v>119.86671948240118</v>
      </c>
      <c r="AS673" s="3">
        <v>682.95839761876721</v>
      </c>
    </row>
    <row r="674" spans="1:45" x14ac:dyDescent="0.25">
      <c r="A674" s="2">
        <v>673</v>
      </c>
      <c r="B674" s="3" t="s">
        <v>57</v>
      </c>
      <c r="C674" s="3" t="s">
        <v>46</v>
      </c>
      <c r="D674" s="3" t="s">
        <v>47</v>
      </c>
      <c r="E674" s="3" t="s">
        <v>48</v>
      </c>
      <c r="F674" s="3">
        <v>0.59</v>
      </c>
      <c r="G674" s="3">
        <v>0.64</v>
      </c>
      <c r="H674" s="3">
        <v>0.28235581364748602</v>
      </c>
      <c r="I674" s="3">
        <v>8.1656153578072281</v>
      </c>
      <c r="J674" s="3">
        <v>1.1056048351226124</v>
      </c>
      <c r="K674" s="3">
        <v>2.3056089682860677</v>
      </c>
      <c r="L674" s="3">
        <v>0.31217395279363985</v>
      </c>
      <c r="M674" s="2">
        <v>1750</v>
      </c>
      <c r="N674" s="3" t="s">
        <v>58</v>
      </c>
      <c r="O674" s="3" t="s">
        <v>50</v>
      </c>
      <c r="P674" s="3" t="s">
        <v>51</v>
      </c>
      <c r="Q674" s="3">
        <v>175.87183860499999</v>
      </c>
      <c r="R674" s="3" t="s">
        <v>52</v>
      </c>
      <c r="S674" s="3" t="s">
        <v>51</v>
      </c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8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>
        <v>140.59770615034384</v>
      </c>
      <c r="AS674" s="3">
        <v>1142.6534378613064</v>
      </c>
    </row>
    <row r="675" spans="1:45" x14ac:dyDescent="0.25">
      <c r="A675" s="2">
        <v>674</v>
      </c>
      <c r="B675" s="3" t="s">
        <v>57</v>
      </c>
      <c r="C675" s="3" t="s">
        <v>46</v>
      </c>
      <c r="D675" s="3" t="s">
        <v>47</v>
      </c>
      <c r="E675" s="3" t="s">
        <v>48</v>
      </c>
      <c r="F675" s="3">
        <v>0.59</v>
      </c>
      <c r="G675" s="3">
        <v>0.64</v>
      </c>
      <c r="H675" s="3">
        <v>6.2639860574394898E-2</v>
      </c>
      <c r="I675" s="3">
        <v>8.1656153578072281</v>
      </c>
      <c r="J675" s="3">
        <v>1.1056048351226124</v>
      </c>
      <c r="K675" s="3">
        <v>0.51149300751718252</v>
      </c>
      <c r="L675" s="3">
        <v>6.9254932722457307E-2</v>
      </c>
      <c r="M675" s="2">
        <v>1450</v>
      </c>
      <c r="N675" s="3" t="s">
        <v>59</v>
      </c>
      <c r="O675" s="3" t="s">
        <v>50</v>
      </c>
      <c r="P675" s="3" t="s">
        <v>51</v>
      </c>
      <c r="Q675" s="3">
        <v>175.87183860499999</v>
      </c>
      <c r="R675" s="3" t="s">
        <v>52</v>
      </c>
      <c r="S675" s="3" t="s">
        <v>51</v>
      </c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8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>
        <v>80.420251965189578</v>
      </c>
      <c r="AS675" s="3">
        <v>253.49452206373056</v>
      </c>
    </row>
    <row r="676" spans="1:45" x14ac:dyDescent="0.25">
      <c r="A676" s="2">
        <v>675</v>
      </c>
      <c r="B676" s="3" t="s">
        <v>57</v>
      </c>
      <c r="C676" s="3" t="s">
        <v>46</v>
      </c>
      <c r="D676" s="3" t="s">
        <v>47</v>
      </c>
      <c r="E676" s="3" t="s">
        <v>48</v>
      </c>
      <c r="F676" s="3">
        <v>0.59</v>
      </c>
      <c r="G676" s="3">
        <v>0.64</v>
      </c>
      <c r="H676" s="3">
        <v>9.5786134351017495E-3</v>
      </c>
      <c r="I676" s="3">
        <v>8.0705746964854246</v>
      </c>
      <c r="J676" s="3">
        <v>1.1879717529077107</v>
      </c>
      <c r="K676" s="3">
        <v>7.7304915216747511E-2</v>
      </c>
      <c r="L676" s="3">
        <v>1.1379122192923174E-2</v>
      </c>
      <c r="M676" s="2">
        <v>1200</v>
      </c>
      <c r="N676" s="3" t="s">
        <v>54</v>
      </c>
      <c r="O676" s="3" t="s">
        <v>50</v>
      </c>
      <c r="P676" s="3" t="s">
        <v>51</v>
      </c>
      <c r="Q676" s="3">
        <v>175.87183860499999</v>
      </c>
      <c r="R676" s="3" t="s">
        <v>52</v>
      </c>
      <c r="S676" s="3" t="s">
        <v>51</v>
      </c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8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>
        <v>27.911666239937539</v>
      </c>
      <c r="AS676" s="3">
        <v>38.763273297528428</v>
      </c>
    </row>
    <row r="677" spans="1:45" x14ac:dyDescent="0.25">
      <c r="A677" s="2">
        <v>676</v>
      </c>
      <c r="B677" s="3" t="s">
        <v>57</v>
      </c>
      <c r="C677" s="3" t="s">
        <v>46</v>
      </c>
      <c r="D677" s="3" t="s">
        <v>47</v>
      </c>
      <c r="E677" s="3" t="s">
        <v>48</v>
      </c>
      <c r="F677" s="3">
        <v>0.59</v>
      </c>
      <c r="G677" s="3">
        <v>0.64</v>
      </c>
      <c r="H677" s="3">
        <v>0.103875079557685</v>
      </c>
      <c r="I677" s="3">
        <v>8.0705746964854246</v>
      </c>
      <c r="J677" s="3">
        <v>1.1879717529077107</v>
      </c>
      <c r="K677" s="3">
        <v>0.83833158867366298</v>
      </c>
      <c r="L677" s="3">
        <v>0.12340066034557097</v>
      </c>
      <c r="M677" s="2">
        <v>1210</v>
      </c>
      <c r="N677" s="3" t="s">
        <v>55</v>
      </c>
      <c r="O677" s="3" t="s">
        <v>50</v>
      </c>
      <c r="P677" s="3" t="s">
        <v>51</v>
      </c>
      <c r="Q677" s="3">
        <v>175.87183860499999</v>
      </c>
      <c r="R677" s="3" t="s">
        <v>52</v>
      </c>
      <c r="S677" s="3" t="s">
        <v>51</v>
      </c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8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>
        <v>100.44691276707206</v>
      </c>
      <c r="AS677" s="3">
        <v>420.36753283533051</v>
      </c>
    </row>
    <row r="678" spans="1:45" x14ac:dyDescent="0.25">
      <c r="A678" s="2">
        <v>677</v>
      </c>
      <c r="B678" s="3" t="s">
        <v>57</v>
      </c>
      <c r="C678" s="3" t="s">
        <v>46</v>
      </c>
      <c r="D678" s="3" t="s">
        <v>47</v>
      </c>
      <c r="E678" s="3" t="s">
        <v>48</v>
      </c>
      <c r="F678" s="3">
        <v>0.59</v>
      </c>
      <c r="G678" s="3">
        <v>0.64</v>
      </c>
      <c r="H678" s="3">
        <v>3.0961318019223699E-3</v>
      </c>
      <c r="I678" s="3">
        <v>11.360602242923065</v>
      </c>
      <c r="J678" s="3">
        <v>1.4992011151718438</v>
      </c>
      <c r="K678" s="3">
        <v>3.5173921893304705E-2</v>
      </c>
      <c r="L678" s="3">
        <v>4.6417242501610272E-3</v>
      </c>
      <c r="M678" s="2">
        <v>1400</v>
      </c>
      <c r="N678" s="3" t="s">
        <v>60</v>
      </c>
      <c r="O678" s="3" t="s">
        <v>50</v>
      </c>
      <c r="P678" s="3" t="s">
        <v>51</v>
      </c>
      <c r="Q678" s="3">
        <v>175.87183860499999</v>
      </c>
      <c r="R678" s="3" t="s">
        <v>52</v>
      </c>
      <c r="S678" s="3" t="s">
        <v>51</v>
      </c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8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>
        <v>102.01198268995003</v>
      </c>
      <c r="AS678" s="3">
        <v>12.529600867206424</v>
      </c>
    </row>
    <row r="679" spans="1:45" x14ac:dyDescent="0.25">
      <c r="A679" s="2">
        <v>678</v>
      </c>
      <c r="B679" s="3" t="s">
        <v>45</v>
      </c>
      <c r="C679" s="3" t="s">
        <v>46</v>
      </c>
      <c r="D679" s="3" t="s">
        <v>47</v>
      </c>
      <c r="E679" s="3" t="s">
        <v>48</v>
      </c>
      <c r="F679" s="3">
        <v>0.59</v>
      </c>
      <c r="G679" s="3">
        <v>0.64</v>
      </c>
      <c r="H679" s="3">
        <v>6.3107960430481094E-5</v>
      </c>
      <c r="I679" s="3">
        <v>11.360602242923065</v>
      </c>
      <c r="J679" s="3">
        <v>1.4992011151718438</v>
      </c>
      <c r="K679" s="3">
        <v>7.169444368128235E-4</v>
      </c>
      <c r="L679" s="3">
        <v>9.4611524653597848E-5</v>
      </c>
      <c r="M679" s="2">
        <v>4200</v>
      </c>
      <c r="N679" s="3" t="s">
        <v>63</v>
      </c>
      <c r="O679" s="3" t="s">
        <v>50</v>
      </c>
      <c r="P679" s="3" t="s">
        <v>51</v>
      </c>
      <c r="Q679" s="3">
        <v>175.87183860499999</v>
      </c>
      <c r="R679" s="3" t="s">
        <v>52</v>
      </c>
      <c r="S679" s="3" t="s">
        <v>51</v>
      </c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8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>
        <v>5.9083834298824582</v>
      </c>
      <c r="AS679" s="3">
        <v>0.25538885497265756</v>
      </c>
    </row>
    <row r="680" spans="1:45" x14ac:dyDescent="0.25">
      <c r="A680" s="2">
        <v>679</v>
      </c>
      <c r="B680" s="3" t="s">
        <v>57</v>
      </c>
      <c r="C680" s="3" t="s">
        <v>46</v>
      </c>
      <c r="D680" s="3" t="s">
        <v>47</v>
      </c>
      <c r="E680" s="3" t="s">
        <v>48</v>
      </c>
      <c r="F680" s="3">
        <v>0.59</v>
      </c>
      <c r="G680" s="3">
        <v>0.64</v>
      </c>
      <c r="H680" s="3">
        <v>0.49489839829479099</v>
      </c>
      <c r="I680" s="3">
        <v>11.360602242923065</v>
      </c>
      <c r="J680" s="3">
        <v>1.4992011151718438</v>
      </c>
      <c r="K680" s="3">
        <v>5.6223438536868349</v>
      </c>
      <c r="L680" s="3">
        <v>0.74195223062031002</v>
      </c>
      <c r="M680" s="2">
        <v>1410</v>
      </c>
      <c r="N680" s="3" t="s">
        <v>61</v>
      </c>
      <c r="O680" s="3" t="s">
        <v>50</v>
      </c>
      <c r="P680" s="3" t="s">
        <v>51</v>
      </c>
      <c r="Q680" s="3">
        <v>175.87183860499999</v>
      </c>
      <c r="R680" s="3" t="s">
        <v>52</v>
      </c>
      <c r="S680" s="3" t="s">
        <v>51</v>
      </c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8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>
        <v>177.72262566738769</v>
      </c>
      <c r="AS680" s="3">
        <v>2002.7827615747503</v>
      </c>
    </row>
    <row r="681" spans="1:45" x14ac:dyDescent="0.25">
      <c r="A681" s="2">
        <v>680</v>
      </c>
      <c r="B681" s="3" t="s">
        <v>57</v>
      </c>
      <c r="C681" s="3" t="s">
        <v>46</v>
      </c>
      <c r="D681" s="3" t="s">
        <v>47</v>
      </c>
      <c r="E681" s="3" t="s">
        <v>48</v>
      </c>
      <c r="F681" s="3">
        <v>0.59</v>
      </c>
      <c r="G681" s="3">
        <v>0.64</v>
      </c>
      <c r="H681" s="3">
        <v>7.1237970542757906E-2</v>
      </c>
      <c r="I681" s="3">
        <v>10.20749881303089</v>
      </c>
      <c r="J681" s="3">
        <v>1.8123894641116529</v>
      </c>
      <c r="K681" s="3">
        <v>0.72716149975793087</v>
      </c>
      <c r="L681" s="3">
        <v>0.12911094725639072</v>
      </c>
      <c r="M681" s="2">
        <v>1300</v>
      </c>
      <c r="N681" s="3" t="s">
        <v>56</v>
      </c>
      <c r="O681" s="3" t="s">
        <v>50</v>
      </c>
      <c r="P681" s="3" t="s">
        <v>51</v>
      </c>
      <c r="Q681" s="3">
        <v>175.87183860499999</v>
      </c>
      <c r="R681" s="3" t="s">
        <v>52</v>
      </c>
      <c r="S681" s="3" t="s">
        <v>51</v>
      </c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8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>
        <v>83.919368692260392</v>
      </c>
      <c r="AS681" s="3">
        <v>288.28983860970192</v>
      </c>
    </row>
    <row r="682" spans="1:45" x14ac:dyDescent="0.25">
      <c r="A682" s="2">
        <v>681</v>
      </c>
      <c r="B682" s="3" t="s">
        <v>57</v>
      </c>
      <c r="C682" s="3" t="s">
        <v>46</v>
      </c>
      <c r="D682" s="3" t="s">
        <v>47</v>
      </c>
      <c r="E682" s="3" t="s">
        <v>48</v>
      </c>
      <c r="F682" s="3">
        <v>0.59</v>
      </c>
      <c r="G682" s="3">
        <v>0.64</v>
      </c>
      <c r="H682" s="3">
        <v>0.34838475040084699</v>
      </c>
      <c r="I682" s="3">
        <v>10.20749881303089</v>
      </c>
      <c r="J682" s="3">
        <v>1.8123894641116529</v>
      </c>
      <c r="K682" s="3">
        <v>3.5561369261947084</v>
      </c>
      <c r="L682" s="3">
        <v>0.63140885108366307</v>
      </c>
      <c r="M682" s="2">
        <v>1300</v>
      </c>
      <c r="N682" s="3" t="s">
        <v>56</v>
      </c>
      <c r="O682" s="3" t="s">
        <v>50</v>
      </c>
      <c r="P682" s="3" t="s">
        <v>51</v>
      </c>
      <c r="Q682" s="3">
        <v>175.87183860499999</v>
      </c>
      <c r="R682" s="3" t="s">
        <v>52</v>
      </c>
      <c r="S682" s="3" t="s">
        <v>51</v>
      </c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8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>
        <v>150.94418847733883</v>
      </c>
      <c r="AS682" s="3">
        <v>1409.8630646258869</v>
      </c>
    </row>
    <row r="683" spans="1:45" x14ac:dyDescent="0.25">
      <c r="A683" s="2">
        <v>682</v>
      </c>
      <c r="B683" s="3" t="s">
        <v>57</v>
      </c>
      <c r="C683" s="3" t="s">
        <v>46</v>
      </c>
      <c r="D683" s="3" t="s">
        <v>47</v>
      </c>
      <c r="E683" s="3" t="s">
        <v>48</v>
      </c>
      <c r="F683" s="3">
        <v>0.59</v>
      </c>
      <c r="G683" s="3">
        <v>0.64</v>
      </c>
      <c r="H683" s="3">
        <v>3.5130629587151997E-2</v>
      </c>
      <c r="I683" s="3">
        <v>11.794261199813183</v>
      </c>
      <c r="J683" s="3">
        <v>2.3949602215176293</v>
      </c>
      <c r="K683" s="3">
        <v>0.41433982146475584</v>
      </c>
      <c r="L683" s="3">
        <v>8.4136460418099329E-2</v>
      </c>
      <c r="M683" s="2">
        <v>1300</v>
      </c>
      <c r="N683" s="3" t="s">
        <v>56</v>
      </c>
      <c r="O683" s="3" t="s">
        <v>50</v>
      </c>
      <c r="P683" s="3" t="s">
        <v>51</v>
      </c>
      <c r="Q683" s="3">
        <v>175.87183860499999</v>
      </c>
      <c r="R683" s="3" t="s">
        <v>52</v>
      </c>
      <c r="S683" s="3" t="s">
        <v>51</v>
      </c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8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>
        <v>105.70977486380988</v>
      </c>
      <c r="AS683" s="3">
        <v>142.16861396772137</v>
      </c>
    </row>
    <row r="684" spans="1:45" x14ac:dyDescent="0.25">
      <c r="A684" s="2">
        <v>683</v>
      </c>
      <c r="B684" s="3" t="s">
        <v>57</v>
      </c>
      <c r="C684" s="3" t="s">
        <v>46</v>
      </c>
      <c r="D684" s="3" t="s">
        <v>47</v>
      </c>
      <c r="E684" s="3" t="s">
        <v>48</v>
      </c>
      <c r="F684" s="3">
        <v>0.59</v>
      </c>
      <c r="G684" s="3">
        <v>0.64</v>
      </c>
      <c r="H684" s="3">
        <v>0.58263282387364002</v>
      </c>
      <c r="I684" s="3">
        <v>11.794261199813183</v>
      </c>
      <c r="J684" s="3">
        <v>2.3949602215176293</v>
      </c>
      <c r="K684" s="3">
        <v>6.8717237083504603</v>
      </c>
      <c r="L684" s="3">
        <v>1.3953824369278549</v>
      </c>
      <c r="M684" s="2">
        <v>1300</v>
      </c>
      <c r="N684" s="3" t="s">
        <v>56</v>
      </c>
      <c r="O684" s="3" t="s">
        <v>50</v>
      </c>
      <c r="P684" s="3" t="s">
        <v>51</v>
      </c>
      <c r="Q684" s="3">
        <v>175.87183860499999</v>
      </c>
      <c r="R684" s="3" t="s">
        <v>52</v>
      </c>
      <c r="S684" s="3" t="s">
        <v>51</v>
      </c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8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>
        <v>194.33628572607094</v>
      </c>
      <c r="AS684" s="3">
        <v>2357.8313851940884</v>
      </c>
    </row>
    <row r="685" spans="1:45" x14ac:dyDescent="0.25">
      <c r="A685" s="2">
        <v>684</v>
      </c>
      <c r="B685" s="3" t="s">
        <v>57</v>
      </c>
      <c r="C685" s="3" t="s">
        <v>46</v>
      </c>
      <c r="D685" s="3" t="s">
        <v>47</v>
      </c>
      <c r="E685" s="3" t="s">
        <v>48</v>
      </c>
      <c r="F685" s="3">
        <v>0.59</v>
      </c>
      <c r="G685" s="3">
        <v>0.64</v>
      </c>
      <c r="H685" s="3">
        <v>1.3578548580463701E-2</v>
      </c>
      <c r="I685" s="3">
        <v>9.228788070143354</v>
      </c>
      <c r="J685" s="3">
        <v>1.3573040050012823</v>
      </c>
      <c r="K685" s="3">
        <v>0.12531354714924536</v>
      </c>
      <c r="L685" s="3">
        <v>1.843021837036786E-2</v>
      </c>
      <c r="M685" s="2">
        <v>1200</v>
      </c>
      <c r="N685" s="3" t="s">
        <v>54</v>
      </c>
      <c r="O685" s="3" t="s">
        <v>50</v>
      </c>
      <c r="P685" s="3" t="s">
        <v>51</v>
      </c>
      <c r="Q685" s="3">
        <v>175.87183860499999</v>
      </c>
      <c r="R685" s="3" t="s">
        <v>52</v>
      </c>
      <c r="S685" s="3" t="s">
        <v>51</v>
      </c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8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>
        <v>29.66300255855457</v>
      </c>
      <c r="AS685" s="3">
        <v>54.950436529720008</v>
      </c>
    </row>
    <row r="686" spans="1:45" x14ac:dyDescent="0.25">
      <c r="A686" s="2">
        <v>685</v>
      </c>
      <c r="B686" s="3" t="s">
        <v>57</v>
      </c>
      <c r="C686" s="3" t="s">
        <v>46</v>
      </c>
      <c r="D686" s="3" t="s">
        <v>47</v>
      </c>
      <c r="E686" s="3" t="s">
        <v>48</v>
      </c>
      <c r="F686" s="3">
        <v>0.59</v>
      </c>
      <c r="G686" s="3">
        <v>0.64</v>
      </c>
      <c r="H686" s="3">
        <v>7.3484324054629402E-2</v>
      </c>
      <c r="I686" s="3">
        <v>9.228788070143354</v>
      </c>
      <c r="J686" s="3">
        <v>1.3573040050012823</v>
      </c>
      <c r="K686" s="3">
        <v>0.67817125317791216</v>
      </c>
      <c r="L686" s="3">
        <v>9.9740567344160563E-2</v>
      </c>
      <c r="M686" s="2">
        <v>1210</v>
      </c>
      <c r="N686" s="3" t="s">
        <v>55</v>
      </c>
      <c r="O686" s="3" t="s">
        <v>50</v>
      </c>
      <c r="P686" s="3" t="s">
        <v>51</v>
      </c>
      <c r="Q686" s="3">
        <v>175.87183860499999</v>
      </c>
      <c r="R686" s="3" t="s">
        <v>52</v>
      </c>
      <c r="S686" s="3" t="s">
        <v>51</v>
      </c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8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>
        <v>99.406095394285359</v>
      </c>
      <c r="AS686" s="3">
        <v>297.38050874619989</v>
      </c>
    </row>
    <row r="687" spans="1:45" x14ac:dyDescent="0.25">
      <c r="A687" s="2">
        <v>686</v>
      </c>
      <c r="B687" s="3" t="s">
        <v>57</v>
      </c>
      <c r="C687" s="3" t="s">
        <v>46</v>
      </c>
      <c r="D687" s="3" t="s">
        <v>47</v>
      </c>
      <c r="E687" s="3" t="s">
        <v>48</v>
      </c>
      <c r="F687" s="3">
        <v>0.59</v>
      </c>
      <c r="G687" s="3">
        <v>0.64</v>
      </c>
      <c r="H687" s="3">
        <v>0.61776345380599396</v>
      </c>
      <c r="I687" s="3">
        <v>10.78271441723378</v>
      </c>
      <c r="J687" s="3">
        <v>2.0776258093076736</v>
      </c>
      <c r="K687" s="3">
        <v>6.6611668997940257</v>
      </c>
      <c r="L687" s="3">
        <v>1.2834812956743817</v>
      </c>
      <c r="M687" s="2">
        <v>1300</v>
      </c>
      <c r="N687" s="3" t="s">
        <v>56</v>
      </c>
      <c r="O687" s="3" t="s">
        <v>50</v>
      </c>
      <c r="P687" s="3" t="s">
        <v>51</v>
      </c>
      <c r="Q687" s="3">
        <v>175.87183860499999</v>
      </c>
      <c r="R687" s="3" t="s">
        <v>52</v>
      </c>
      <c r="S687" s="3" t="s">
        <v>51</v>
      </c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8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>
        <v>200.00000002235174</v>
      </c>
      <c r="AS687" s="3">
        <v>2500.0000005587935</v>
      </c>
    </row>
    <row r="688" spans="1:45" x14ac:dyDescent="0.25">
      <c r="A688" s="2">
        <v>687</v>
      </c>
      <c r="B688" s="3" t="s">
        <v>57</v>
      </c>
      <c r="C688" s="3" t="s">
        <v>46</v>
      </c>
      <c r="D688" s="3" t="s">
        <v>47</v>
      </c>
      <c r="E688" s="3" t="s">
        <v>48</v>
      </c>
      <c r="F688" s="3">
        <v>0.59</v>
      </c>
      <c r="G688" s="3">
        <v>0.64</v>
      </c>
      <c r="H688" s="3">
        <v>0.61776345371394004</v>
      </c>
      <c r="I688" s="3">
        <v>11.776536113031215</v>
      </c>
      <c r="J688" s="3">
        <v>1.5529253254695756</v>
      </c>
      <c r="K688" s="3">
        <v>7.2751136219731025</v>
      </c>
      <c r="L688" s="3">
        <v>0.95934051242192941</v>
      </c>
      <c r="M688" s="2">
        <v>1450</v>
      </c>
      <c r="N688" s="3" t="s">
        <v>59</v>
      </c>
      <c r="O688" s="3" t="s">
        <v>50</v>
      </c>
      <c r="P688" s="3" t="s">
        <v>51</v>
      </c>
      <c r="Q688" s="3">
        <v>175.87183860499999</v>
      </c>
      <c r="R688" s="3" t="s">
        <v>52</v>
      </c>
      <c r="S688" s="3" t="s">
        <v>51</v>
      </c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8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>
        <v>200.00000000745058</v>
      </c>
      <c r="AS688" s="3">
        <v>2500.0000001862645</v>
      </c>
    </row>
    <row r="689" spans="1:45" x14ac:dyDescent="0.25">
      <c r="A689" s="2">
        <v>688</v>
      </c>
      <c r="B689" s="3" t="s">
        <v>45</v>
      </c>
      <c r="C689" s="3" t="s">
        <v>46</v>
      </c>
      <c r="D689" s="3" t="s">
        <v>47</v>
      </c>
      <c r="E689" s="3" t="s">
        <v>48</v>
      </c>
      <c r="F689" s="3">
        <v>0.59</v>
      </c>
      <c r="G689" s="3">
        <v>0.64</v>
      </c>
      <c r="H689" s="3">
        <v>0.39734522167964498</v>
      </c>
      <c r="I689" s="3">
        <v>6.6497698063162964</v>
      </c>
      <c r="J689" s="3">
        <v>0.89634308465292767</v>
      </c>
      <c r="K689" s="3">
        <v>2.6422542578093586</v>
      </c>
      <c r="L689" s="3">
        <v>0.35615764167243436</v>
      </c>
      <c r="M689" s="2">
        <v>4200</v>
      </c>
      <c r="N689" s="3" t="s">
        <v>63</v>
      </c>
      <c r="O689" s="3" t="s">
        <v>50</v>
      </c>
      <c r="P689" s="3" t="s">
        <v>51</v>
      </c>
      <c r="Q689" s="3">
        <v>175.87183860499999</v>
      </c>
      <c r="R689" s="3" t="s">
        <v>52</v>
      </c>
      <c r="S689" s="3" t="s">
        <v>51</v>
      </c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8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>
        <v>164.73304057179791</v>
      </c>
      <c r="AS689" s="3">
        <v>1607.9990622642224</v>
      </c>
    </row>
    <row r="690" spans="1:45" x14ac:dyDescent="0.25">
      <c r="A690" s="2">
        <v>689</v>
      </c>
      <c r="B690" s="3" t="s">
        <v>57</v>
      </c>
      <c r="C690" s="3" t="s">
        <v>46</v>
      </c>
      <c r="D690" s="3" t="s">
        <v>47</v>
      </c>
      <c r="E690" s="3" t="s">
        <v>48</v>
      </c>
      <c r="F690" s="3">
        <v>0.59</v>
      </c>
      <c r="G690" s="3">
        <v>0.64</v>
      </c>
      <c r="H690" s="3">
        <v>0.53192048231031297</v>
      </c>
      <c r="I690" s="3">
        <v>10.780265199760571</v>
      </c>
      <c r="J690" s="3">
        <v>2.0771628749763149</v>
      </c>
      <c r="K690" s="3">
        <v>5.7342438644897253</v>
      </c>
      <c r="L690" s="3">
        <v>1.1048854782944777</v>
      </c>
      <c r="M690" s="2">
        <v>1300</v>
      </c>
      <c r="N690" s="3" t="s">
        <v>56</v>
      </c>
      <c r="O690" s="3" t="s">
        <v>50</v>
      </c>
      <c r="P690" s="3" t="s">
        <v>51</v>
      </c>
      <c r="Q690" s="3">
        <v>175.87183860499999</v>
      </c>
      <c r="R690" s="3" t="s">
        <v>52</v>
      </c>
      <c r="S690" s="3" t="s">
        <v>51</v>
      </c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8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>
        <v>186.1524694519297</v>
      </c>
      <c r="AS690" s="3">
        <v>2152.6058200435946</v>
      </c>
    </row>
    <row r="691" spans="1:45" x14ac:dyDescent="0.25">
      <c r="A691" s="2">
        <v>690</v>
      </c>
      <c r="B691" s="3" t="s">
        <v>57</v>
      </c>
      <c r="C691" s="3" t="s">
        <v>46</v>
      </c>
      <c r="D691" s="3" t="s">
        <v>47</v>
      </c>
      <c r="E691" s="3" t="s">
        <v>48</v>
      </c>
      <c r="F691" s="3">
        <v>0.59</v>
      </c>
      <c r="G691" s="3">
        <v>0.64</v>
      </c>
      <c r="H691" s="3">
        <v>8.5842971518694897E-2</v>
      </c>
      <c r="I691" s="3">
        <v>10.780265199760571</v>
      </c>
      <c r="J691" s="3">
        <v>2.0771628749763149</v>
      </c>
      <c r="K691" s="3">
        <v>0.92540999850702443</v>
      </c>
      <c r="L691" s="3">
        <v>0.17830983351628221</v>
      </c>
      <c r="M691" s="2">
        <v>1300</v>
      </c>
      <c r="N691" s="3" t="s">
        <v>56</v>
      </c>
      <c r="O691" s="3" t="s">
        <v>50</v>
      </c>
      <c r="P691" s="3" t="s">
        <v>51</v>
      </c>
      <c r="Q691" s="3">
        <v>175.87183860499999</v>
      </c>
      <c r="R691" s="3" t="s">
        <v>52</v>
      </c>
      <c r="S691" s="3" t="s">
        <v>51</v>
      </c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8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>
        <v>113.94400389065899</v>
      </c>
      <c r="AS691" s="3">
        <v>347.39418060833088</v>
      </c>
    </row>
    <row r="692" spans="1:45" x14ac:dyDescent="0.25">
      <c r="A692" s="2">
        <v>691</v>
      </c>
      <c r="B692" s="3" t="s">
        <v>57</v>
      </c>
      <c r="C692" s="3" t="s">
        <v>46</v>
      </c>
      <c r="D692" s="3" t="s">
        <v>47</v>
      </c>
      <c r="E692" s="3" t="s">
        <v>48</v>
      </c>
      <c r="F692" s="3">
        <v>0.59</v>
      </c>
      <c r="G692" s="3">
        <v>0.64</v>
      </c>
      <c r="H692" s="3">
        <v>0.110626437753231</v>
      </c>
      <c r="I692" s="3">
        <v>11.623435351730175</v>
      </c>
      <c r="J692" s="3">
        <v>1.5345890382112217</v>
      </c>
      <c r="K692" s="3">
        <v>1.2858592474168828</v>
      </c>
      <c r="L692" s="3">
        <v>0.16976611871246436</v>
      </c>
      <c r="M692" s="2">
        <v>1400</v>
      </c>
      <c r="N692" s="3" t="s">
        <v>60</v>
      </c>
      <c r="O692" s="3" t="s">
        <v>50</v>
      </c>
      <c r="P692" s="3" t="s">
        <v>51</v>
      </c>
      <c r="Q692" s="3">
        <v>175.87183860499999</v>
      </c>
      <c r="R692" s="3" t="s">
        <v>52</v>
      </c>
      <c r="S692" s="3" t="s">
        <v>51</v>
      </c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8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>
        <v>117.93387358399923</v>
      </c>
      <c r="AS692" s="3">
        <v>447.6893101088985</v>
      </c>
    </row>
    <row r="693" spans="1:45" x14ac:dyDescent="0.25">
      <c r="A693" s="2">
        <v>692</v>
      </c>
      <c r="B693" s="3" t="s">
        <v>57</v>
      </c>
      <c r="C693" s="3" t="s">
        <v>46</v>
      </c>
      <c r="D693" s="3" t="s">
        <v>47</v>
      </c>
      <c r="E693" s="3" t="s">
        <v>48</v>
      </c>
      <c r="F693" s="3">
        <v>0.59</v>
      </c>
      <c r="G693" s="3">
        <v>0.64</v>
      </c>
      <c r="H693" s="3">
        <v>0.50713701596070904</v>
      </c>
      <c r="I693" s="3">
        <v>11.623435351730175</v>
      </c>
      <c r="J693" s="3">
        <v>1.5345890382112217</v>
      </c>
      <c r="K693" s="3">
        <v>5.8946743194886553</v>
      </c>
      <c r="L693" s="3">
        <v>0.77824690556445353</v>
      </c>
      <c r="M693" s="2">
        <v>1450</v>
      </c>
      <c r="N693" s="3" t="s">
        <v>59</v>
      </c>
      <c r="O693" s="3" t="s">
        <v>50</v>
      </c>
      <c r="P693" s="3" t="s">
        <v>51</v>
      </c>
      <c r="Q693" s="3">
        <v>175.87183860499999</v>
      </c>
      <c r="R693" s="3" t="s">
        <v>52</v>
      </c>
      <c r="S693" s="3" t="s">
        <v>51</v>
      </c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8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>
        <v>182.11872877317364</v>
      </c>
      <c r="AS693" s="3">
        <v>2052.310690077366</v>
      </c>
    </row>
    <row r="694" spans="1:45" x14ac:dyDescent="0.25">
      <c r="A694" s="2">
        <v>693</v>
      </c>
      <c r="B694" s="3" t="s">
        <v>57</v>
      </c>
      <c r="C694" s="3" t="s">
        <v>46</v>
      </c>
      <c r="D694" s="3" t="s">
        <v>47</v>
      </c>
      <c r="E694" s="3" t="s">
        <v>48</v>
      </c>
      <c r="F694" s="3">
        <v>0.59</v>
      </c>
      <c r="G694" s="3">
        <v>0.64</v>
      </c>
      <c r="H694" s="3">
        <v>0.30075243800423501</v>
      </c>
      <c r="I694" s="3">
        <v>10.782714418438847</v>
      </c>
      <c r="J694" s="3">
        <v>2.0776258095398665</v>
      </c>
      <c r="K694" s="3">
        <v>3.2429276496489003</v>
      </c>
      <c r="L694" s="3">
        <v>0.62485102747963728</v>
      </c>
      <c r="M694" s="2">
        <v>1300</v>
      </c>
      <c r="N694" s="3" t="s">
        <v>56</v>
      </c>
      <c r="O694" s="3" t="s">
        <v>50</v>
      </c>
      <c r="P694" s="3" t="s">
        <v>51</v>
      </c>
      <c r="Q694" s="3">
        <v>175.87183860499999</v>
      </c>
      <c r="R694" s="3" t="s">
        <v>52</v>
      </c>
      <c r="S694" s="3" t="s">
        <v>51</v>
      </c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8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>
        <v>148.72071825552547</v>
      </c>
      <c r="AS694" s="3">
        <v>1217.1019352898975</v>
      </c>
    </row>
    <row r="695" spans="1:45" x14ac:dyDescent="0.25">
      <c r="A695" s="2">
        <v>694</v>
      </c>
      <c r="B695" s="3" t="s">
        <v>57</v>
      </c>
      <c r="C695" s="3" t="s">
        <v>46</v>
      </c>
      <c r="D695" s="3" t="s">
        <v>47</v>
      </c>
      <c r="E695" s="3" t="s">
        <v>48</v>
      </c>
      <c r="F695" s="3">
        <v>0.59</v>
      </c>
      <c r="G695" s="3">
        <v>0.64</v>
      </c>
      <c r="H695" s="3">
        <v>0.31701101568669099</v>
      </c>
      <c r="I695" s="3">
        <v>10.782714418438847</v>
      </c>
      <c r="J695" s="3">
        <v>2.0776258095398665</v>
      </c>
      <c r="K695" s="3">
        <v>3.4182392496488263</v>
      </c>
      <c r="L695" s="3">
        <v>0.65863026809911673</v>
      </c>
      <c r="M695" s="2">
        <v>1300</v>
      </c>
      <c r="N695" s="3" t="s">
        <v>56</v>
      </c>
      <c r="O695" s="3" t="s">
        <v>50</v>
      </c>
      <c r="P695" s="3" t="s">
        <v>51</v>
      </c>
      <c r="Q695" s="3">
        <v>175.87183860499999</v>
      </c>
      <c r="R695" s="3" t="s">
        <v>52</v>
      </c>
      <c r="S695" s="3" t="s">
        <v>51</v>
      </c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8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>
        <v>151.3525634354707</v>
      </c>
      <c r="AS695" s="3">
        <v>1282.8980648032348</v>
      </c>
    </row>
    <row r="696" spans="1:45" x14ac:dyDescent="0.25">
      <c r="A696" s="2">
        <v>695</v>
      </c>
      <c r="B696" s="3" t="s">
        <v>57</v>
      </c>
      <c r="C696" s="3" t="s">
        <v>46</v>
      </c>
      <c r="D696" s="3" t="s">
        <v>47</v>
      </c>
      <c r="E696" s="3" t="s">
        <v>48</v>
      </c>
      <c r="F696" s="3">
        <v>0.59</v>
      </c>
      <c r="G696" s="3">
        <v>0.64</v>
      </c>
      <c r="H696" s="3">
        <v>0.58192498833065098</v>
      </c>
      <c r="I696" s="3">
        <v>10.659837750677919</v>
      </c>
      <c r="J696" s="3">
        <v>2.0232282770907632</v>
      </c>
      <c r="K696" s="3">
        <v>6.203225958669881</v>
      </c>
      <c r="L696" s="3">
        <v>1.1773670915362855</v>
      </c>
      <c r="M696" s="2">
        <v>1300</v>
      </c>
      <c r="N696" s="3" t="s">
        <v>56</v>
      </c>
      <c r="O696" s="3" t="s">
        <v>50</v>
      </c>
      <c r="P696" s="3" t="s">
        <v>51</v>
      </c>
      <c r="Q696" s="3">
        <v>175.87183860499999</v>
      </c>
      <c r="R696" s="3" t="s">
        <v>52</v>
      </c>
      <c r="S696" s="3" t="s">
        <v>51</v>
      </c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8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>
        <v>192.23535720926208</v>
      </c>
      <c r="AS696" s="3">
        <v>2354.9668763809395</v>
      </c>
    </row>
    <row r="697" spans="1:45" x14ac:dyDescent="0.25">
      <c r="A697" s="2">
        <v>696</v>
      </c>
      <c r="B697" s="3" t="s">
        <v>57</v>
      </c>
      <c r="C697" s="3" t="s">
        <v>46</v>
      </c>
      <c r="D697" s="3" t="s">
        <v>47</v>
      </c>
      <c r="E697" s="3" t="s">
        <v>48</v>
      </c>
      <c r="F697" s="3">
        <v>0.59</v>
      </c>
      <c r="G697" s="3">
        <v>0.64</v>
      </c>
      <c r="H697" s="3">
        <v>0.61776345352983197</v>
      </c>
      <c r="I697" s="3">
        <v>11.615979607484814</v>
      </c>
      <c r="J697" s="3">
        <v>1.5335506395337224</v>
      </c>
      <c r="K697" s="3">
        <v>7.175927678451921</v>
      </c>
      <c r="L697" s="3">
        <v>0.94737153924123485</v>
      </c>
      <c r="M697" s="2">
        <v>1450</v>
      </c>
      <c r="N697" s="3" t="s">
        <v>59</v>
      </c>
      <c r="O697" s="3" t="s">
        <v>50</v>
      </c>
      <c r="P697" s="3" t="s">
        <v>51</v>
      </c>
      <c r="Q697" s="3">
        <v>175.87183860499999</v>
      </c>
      <c r="R697" s="3" t="s">
        <v>52</v>
      </c>
      <c r="S697" s="3" t="s">
        <v>51</v>
      </c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8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>
        <v>199.99999997764826</v>
      </c>
      <c r="AS697" s="3">
        <v>2499.9999994412065</v>
      </c>
    </row>
    <row r="698" spans="1:45" x14ac:dyDescent="0.25">
      <c r="A698" s="2">
        <v>697</v>
      </c>
      <c r="B698" s="3" t="s">
        <v>57</v>
      </c>
      <c r="C698" s="3" t="s">
        <v>46</v>
      </c>
      <c r="D698" s="3" t="s">
        <v>47</v>
      </c>
      <c r="E698" s="3" t="s">
        <v>48</v>
      </c>
      <c r="F698" s="3">
        <v>0.59</v>
      </c>
      <c r="G698" s="3">
        <v>0.64</v>
      </c>
      <c r="H698" s="3">
        <v>0.61776345359887297</v>
      </c>
      <c r="I698" s="3">
        <v>8.6468520391945027</v>
      </c>
      <c r="J698" s="3">
        <v>1.1741873274423902</v>
      </c>
      <c r="K698" s="3">
        <v>5.3417091784912536</v>
      </c>
      <c r="L698" s="3">
        <v>0.72537001857284167</v>
      </c>
      <c r="M698" s="2">
        <v>1410</v>
      </c>
      <c r="N698" s="3" t="s">
        <v>61</v>
      </c>
      <c r="O698" s="3" t="s">
        <v>50</v>
      </c>
      <c r="P698" s="3" t="s">
        <v>51</v>
      </c>
      <c r="Q698" s="3">
        <v>175.87183860499999</v>
      </c>
      <c r="R698" s="3" t="s">
        <v>52</v>
      </c>
      <c r="S698" s="3" t="s">
        <v>51</v>
      </c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8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>
        <v>199.99999998882413</v>
      </c>
      <c r="AS698" s="3">
        <v>2499.9999997206032</v>
      </c>
    </row>
    <row r="699" spans="1:45" x14ac:dyDescent="0.25">
      <c r="A699" s="2">
        <v>698</v>
      </c>
      <c r="B699" s="3" t="s">
        <v>57</v>
      </c>
      <c r="C699" s="3" t="s">
        <v>46</v>
      </c>
      <c r="D699" s="3" t="s">
        <v>47</v>
      </c>
      <c r="E699" s="3" t="s">
        <v>48</v>
      </c>
      <c r="F699" s="3">
        <v>0.59</v>
      </c>
      <c r="G699" s="3">
        <v>0.64</v>
      </c>
      <c r="H699" s="3">
        <v>0.53785206661669305</v>
      </c>
      <c r="I699" s="3">
        <v>11.607767304292</v>
      </c>
      <c r="J699" s="3">
        <v>1.532516454429768</v>
      </c>
      <c r="K699" s="3">
        <v>6.2432616334191327</v>
      </c>
      <c r="L699" s="3">
        <v>0.82426714213913788</v>
      </c>
      <c r="M699" s="2">
        <v>1410</v>
      </c>
      <c r="N699" s="3" t="s">
        <v>61</v>
      </c>
      <c r="O699" s="3" t="s">
        <v>50</v>
      </c>
      <c r="P699" s="3" t="s">
        <v>51</v>
      </c>
      <c r="Q699" s="3">
        <v>175.87183860499999</v>
      </c>
      <c r="R699" s="3" t="s">
        <v>52</v>
      </c>
      <c r="S699" s="3" t="s">
        <v>51</v>
      </c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8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>
        <v>187.09975745949845</v>
      </c>
      <c r="AS699" s="3">
        <v>2176.6100900888778</v>
      </c>
    </row>
    <row r="700" spans="1:45" x14ac:dyDescent="0.25">
      <c r="A700" s="2">
        <v>699</v>
      </c>
      <c r="B700" s="3" t="s">
        <v>57</v>
      </c>
      <c r="C700" s="3" t="s">
        <v>46</v>
      </c>
      <c r="D700" s="3" t="s">
        <v>47</v>
      </c>
      <c r="E700" s="3" t="s">
        <v>48</v>
      </c>
      <c r="F700" s="3">
        <v>0.59</v>
      </c>
      <c r="G700" s="3">
        <v>0.64</v>
      </c>
      <c r="H700" s="3">
        <v>7.9911387028206701E-2</v>
      </c>
      <c r="I700" s="3">
        <v>11.607767304292</v>
      </c>
      <c r="J700" s="3">
        <v>1.532516454429768</v>
      </c>
      <c r="K700" s="3">
        <v>0.9275927855866416</v>
      </c>
      <c r="L700" s="3">
        <v>0.12246551551703229</v>
      </c>
      <c r="M700" s="2">
        <v>1410</v>
      </c>
      <c r="N700" s="3" t="s">
        <v>61</v>
      </c>
      <c r="O700" s="3" t="s">
        <v>50</v>
      </c>
      <c r="P700" s="3" t="s">
        <v>51</v>
      </c>
      <c r="Q700" s="3">
        <v>175.87183860499999</v>
      </c>
      <c r="R700" s="3" t="s">
        <v>52</v>
      </c>
      <c r="S700" s="3" t="s">
        <v>51</v>
      </c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8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>
        <v>112.97095109570722</v>
      </c>
      <c r="AS700" s="3">
        <v>323.3899098179902</v>
      </c>
    </row>
    <row r="701" spans="1:45" x14ac:dyDescent="0.25">
      <c r="A701" s="2">
        <v>700</v>
      </c>
      <c r="B701" s="3" t="s">
        <v>57</v>
      </c>
      <c r="C701" s="3" t="s">
        <v>46</v>
      </c>
      <c r="D701" s="3" t="s">
        <v>47</v>
      </c>
      <c r="E701" s="3" t="s">
        <v>48</v>
      </c>
      <c r="F701" s="3">
        <v>0.59</v>
      </c>
      <c r="G701" s="3">
        <v>0.64</v>
      </c>
      <c r="H701" s="3">
        <v>6.7510016867688299E-4</v>
      </c>
      <c r="I701" s="3">
        <v>10.032454134162089</v>
      </c>
      <c r="J701" s="3">
        <v>1.3338343066206826</v>
      </c>
      <c r="K701" s="3">
        <v>6.7729114782159186E-3</v>
      </c>
      <c r="L701" s="3">
        <v>9.0047176538663603E-4</v>
      </c>
      <c r="M701" s="2">
        <v>1400</v>
      </c>
      <c r="N701" s="3" t="s">
        <v>60</v>
      </c>
      <c r="O701" s="3" t="s">
        <v>50</v>
      </c>
      <c r="P701" s="3" t="s">
        <v>51</v>
      </c>
      <c r="Q701" s="3">
        <v>175.87183860499999</v>
      </c>
      <c r="R701" s="3" t="s">
        <v>52</v>
      </c>
      <c r="S701" s="3" t="s">
        <v>51</v>
      </c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8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>
        <v>103.42333872775063</v>
      </c>
      <c r="AS701" s="3">
        <v>2.7320334533733663</v>
      </c>
    </row>
    <row r="702" spans="1:45" x14ac:dyDescent="0.25">
      <c r="A702" s="2">
        <v>701</v>
      </c>
      <c r="B702" s="3" t="s">
        <v>57</v>
      </c>
      <c r="C702" s="3" t="s">
        <v>46</v>
      </c>
      <c r="D702" s="3" t="s">
        <v>47</v>
      </c>
      <c r="E702" s="3" t="s">
        <v>48</v>
      </c>
      <c r="F702" s="3">
        <v>0.59</v>
      </c>
      <c r="G702" s="3">
        <v>0.64</v>
      </c>
      <c r="H702" s="3">
        <v>8.8415756616425194E-3</v>
      </c>
      <c r="I702" s="3">
        <v>10.032454134162089</v>
      </c>
      <c r="J702" s="3">
        <v>1.3338343066206826</v>
      </c>
      <c r="K702" s="3">
        <v>8.8702702299152406E-2</v>
      </c>
      <c r="L702" s="3">
        <v>1.1793196942081252E-2</v>
      </c>
      <c r="M702" s="2">
        <v>1300</v>
      </c>
      <c r="N702" s="3" t="s">
        <v>56</v>
      </c>
      <c r="O702" s="3" t="s">
        <v>50</v>
      </c>
      <c r="P702" s="3" t="s">
        <v>51</v>
      </c>
      <c r="Q702" s="3">
        <v>175.87183860499999</v>
      </c>
      <c r="R702" s="3" t="s">
        <v>52</v>
      </c>
      <c r="S702" s="3" t="s">
        <v>51</v>
      </c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8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>
        <v>38.532960090853948</v>
      </c>
      <c r="AS702" s="3">
        <v>35.780587250453564</v>
      </c>
    </row>
    <row r="703" spans="1:45" x14ac:dyDescent="0.25">
      <c r="A703" s="2">
        <v>702</v>
      </c>
      <c r="B703" s="3" t="s">
        <v>57</v>
      </c>
      <c r="C703" s="3" t="s">
        <v>46</v>
      </c>
      <c r="D703" s="3" t="s">
        <v>47</v>
      </c>
      <c r="E703" s="3" t="s">
        <v>48</v>
      </c>
      <c r="F703" s="3">
        <v>0.59</v>
      </c>
      <c r="G703" s="3">
        <v>0.64</v>
      </c>
      <c r="H703" s="3">
        <v>0.15586918235795799</v>
      </c>
      <c r="I703" s="3">
        <v>10.032454134162089</v>
      </c>
      <c r="J703" s="3">
        <v>1.3338343066206826</v>
      </c>
      <c r="K703" s="3">
        <v>1.5637504229355601</v>
      </c>
      <c r="L703" s="3">
        <v>0.20790366277395964</v>
      </c>
      <c r="M703" s="2">
        <v>1410</v>
      </c>
      <c r="N703" s="3" t="s">
        <v>61</v>
      </c>
      <c r="O703" s="3" t="s">
        <v>50</v>
      </c>
      <c r="P703" s="3" t="s">
        <v>51</v>
      </c>
      <c r="Q703" s="3">
        <v>175.87183860499999</v>
      </c>
      <c r="R703" s="3" t="s">
        <v>52</v>
      </c>
      <c r="S703" s="3" t="s">
        <v>51</v>
      </c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8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>
        <v>102.46646729988332</v>
      </c>
      <c r="AS703" s="3">
        <v>630.78020167954071</v>
      </c>
    </row>
    <row r="704" spans="1:45" x14ac:dyDescent="0.25">
      <c r="A704" s="2">
        <v>703</v>
      </c>
      <c r="B704" s="3" t="s">
        <v>57</v>
      </c>
      <c r="C704" s="3" t="s">
        <v>46</v>
      </c>
      <c r="D704" s="3" t="s">
        <v>47</v>
      </c>
      <c r="E704" s="3" t="s">
        <v>48</v>
      </c>
      <c r="F704" s="3">
        <v>0.59</v>
      </c>
      <c r="G704" s="3">
        <v>0.64</v>
      </c>
      <c r="H704" s="3">
        <v>8.4552354781217795E-2</v>
      </c>
      <c r="I704" s="3">
        <v>10.032454134162089</v>
      </c>
      <c r="J704" s="3">
        <v>1.3338343066206826</v>
      </c>
      <c r="K704" s="3">
        <v>0.84826762127796818</v>
      </c>
      <c r="L704" s="3">
        <v>0.11277883151275159</v>
      </c>
      <c r="M704" s="2">
        <v>1410</v>
      </c>
      <c r="N704" s="3" t="s">
        <v>61</v>
      </c>
      <c r="O704" s="3" t="s">
        <v>50</v>
      </c>
      <c r="P704" s="3" t="s">
        <v>51</v>
      </c>
      <c r="Q704" s="3">
        <v>175.87183860499999</v>
      </c>
      <c r="R704" s="3" t="s">
        <v>52</v>
      </c>
      <c r="S704" s="3" t="s">
        <v>51</v>
      </c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8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>
        <v>75.550266010942522</v>
      </c>
      <c r="AS704" s="3">
        <v>342.17123997541472</v>
      </c>
    </row>
    <row r="705" spans="1:45" x14ac:dyDescent="0.25">
      <c r="A705" s="2">
        <v>704</v>
      </c>
      <c r="B705" s="3" t="s">
        <v>57</v>
      </c>
      <c r="C705" s="3" t="s">
        <v>46</v>
      </c>
      <c r="D705" s="3" t="s">
        <v>47</v>
      </c>
      <c r="E705" s="3" t="s">
        <v>48</v>
      </c>
      <c r="F705" s="3">
        <v>0.59</v>
      </c>
      <c r="G705" s="3">
        <v>0.64</v>
      </c>
      <c r="H705" s="3">
        <v>0.61776345382900799</v>
      </c>
      <c r="I705" s="3">
        <v>10.782714416028718</v>
      </c>
      <c r="J705" s="3">
        <v>2.0776258090754807</v>
      </c>
      <c r="K705" s="3">
        <v>6.6611668992977355</v>
      </c>
      <c r="L705" s="3">
        <v>1.283481295578756</v>
      </c>
      <c r="M705" s="2">
        <v>1300</v>
      </c>
      <c r="N705" s="3" t="s">
        <v>56</v>
      </c>
      <c r="O705" s="3" t="s">
        <v>50</v>
      </c>
      <c r="P705" s="3" t="s">
        <v>51</v>
      </c>
      <c r="Q705" s="3">
        <v>175.87183860499999</v>
      </c>
      <c r="R705" s="3" t="s">
        <v>52</v>
      </c>
      <c r="S705" s="3" t="s">
        <v>51</v>
      </c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8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>
        <v>200.00000002607703</v>
      </c>
      <c r="AS705" s="3">
        <v>2500.0000006519258</v>
      </c>
    </row>
    <row r="706" spans="1:45" x14ac:dyDescent="0.25">
      <c r="A706" s="2">
        <v>705</v>
      </c>
      <c r="B706" s="3" t="s">
        <v>57</v>
      </c>
      <c r="C706" s="3" t="s">
        <v>46</v>
      </c>
      <c r="D706" s="3" t="s">
        <v>47</v>
      </c>
      <c r="E706" s="3" t="s">
        <v>48</v>
      </c>
      <c r="F706" s="3">
        <v>0.59</v>
      </c>
      <c r="G706" s="3">
        <v>0.64</v>
      </c>
      <c r="H706" s="3">
        <v>0.60890183783038099</v>
      </c>
      <c r="I706" s="3">
        <v>10.778632388793866</v>
      </c>
      <c r="J706" s="3">
        <v>2.0768542522636269</v>
      </c>
      <c r="K706" s="3">
        <v>6.5631290708346546</v>
      </c>
      <c r="L706" s="3">
        <v>1.264600371109164</v>
      </c>
      <c r="M706" s="2">
        <v>1300</v>
      </c>
      <c r="N706" s="3" t="s">
        <v>56</v>
      </c>
      <c r="O706" s="3" t="s">
        <v>50</v>
      </c>
      <c r="P706" s="3" t="s">
        <v>51</v>
      </c>
      <c r="Q706" s="3">
        <v>175.87183860499999</v>
      </c>
      <c r="R706" s="3" t="s">
        <v>52</v>
      </c>
      <c r="S706" s="3" t="s">
        <v>51</v>
      </c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8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>
        <v>200.21639817271031</v>
      </c>
      <c r="AS706" s="3">
        <v>2464.1383130350405</v>
      </c>
    </row>
    <row r="707" spans="1:45" x14ac:dyDescent="0.25">
      <c r="A707" s="2">
        <v>706</v>
      </c>
      <c r="B707" s="3" t="s">
        <v>57</v>
      </c>
      <c r="C707" s="3" t="s">
        <v>46</v>
      </c>
      <c r="D707" s="3" t="s">
        <v>47</v>
      </c>
      <c r="E707" s="3" t="s">
        <v>48</v>
      </c>
      <c r="F707" s="3">
        <v>0.59</v>
      </c>
      <c r="G707" s="3">
        <v>0.64</v>
      </c>
      <c r="H707" s="3">
        <v>8.8616158835593192E-3</v>
      </c>
      <c r="I707" s="3">
        <v>10.778632388793866</v>
      </c>
      <c r="J707" s="3">
        <v>2.0768542522636269</v>
      </c>
      <c r="K707" s="3">
        <v>9.5516099979582658E-2</v>
      </c>
      <c r="L707" s="3">
        <v>1.8404284629697069E-2</v>
      </c>
      <c r="M707" s="2">
        <v>1300</v>
      </c>
      <c r="N707" s="3" t="s">
        <v>56</v>
      </c>
      <c r="O707" s="3" t="s">
        <v>50</v>
      </c>
      <c r="P707" s="3" t="s">
        <v>51</v>
      </c>
      <c r="Q707" s="3">
        <v>175.87183860499999</v>
      </c>
      <c r="R707" s="3" t="s">
        <v>52</v>
      </c>
      <c r="S707" s="3" t="s">
        <v>51</v>
      </c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8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>
        <v>25.245630346868399</v>
      </c>
      <c r="AS707" s="3">
        <v>35.861687151223883</v>
      </c>
    </row>
    <row r="708" spans="1:45" x14ac:dyDescent="0.25">
      <c r="A708" s="2">
        <v>707</v>
      </c>
      <c r="B708" s="3" t="s">
        <v>57</v>
      </c>
      <c r="C708" s="3" t="s">
        <v>46</v>
      </c>
      <c r="D708" s="3" t="s">
        <v>47</v>
      </c>
      <c r="E708" s="3" t="s">
        <v>48</v>
      </c>
      <c r="F708" s="3">
        <v>0.59</v>
      </c>
      <c r="G708" s="3">
        <v>0.64</v>
      </c>
      <c r="H708" s="3">
        <v>3.2135939920867299E-3</v>
      </c>
      <c r="I708" s="3">
        <v>11.594993323892323</v>
      </c>
      <c r="J708" s="3">
        <v>1.5308238421881066</v>
      </c>
      <c r="K708" s="3">
        <v>3.726160088394611E-2</v>
      </c>
      <c r="L708" s="3">
        <v>4.9194463021988242E-3</v>
      </c>
      <c r="M708" s="2">
        <v>1400</v>
      </c>
      <c r="N708" s="3" t="s">
        <v>60</v>
      </c>
      <c r="O708" s="3" t="s">
        <v>50</v>
      </c>
      <c r="P708" s="3" t="s">
        <v>51</v>
      </c>
      <c r="Q708" s="3">
        <v>175.87183860499999</v>
      </c>
      <c r="R708" s="3" t="s">
        <v>52</v>
      </c>
      <c r="S708" s="3" t="s">
        <v>51</v>
      </c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8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>
        <v>147.62880761046068</v>
      </c>
      <c r="AS708" s="3">
        <v>13.00495348586222</v>
      </c>
    </row>
    <row r="709" spans="1:45" x14ac:dyDescent="0.25">
      <c r="A709" s="2">
        <v>708</v>
      </c>
      <c r="B709" s="3" t="s">
        <v>57</v>
      </c>
      <c r="C709" s="3" t="s">
        <v>46</v>
      </c>
      <c r="D709" s="3" t="s">
        <v>47</v>
      </c>
      <c r="E709" s="3" t="s">
        <v>48</v>
      </c>
      <c r="F709" s="3">
        <v>0.59</v>
      </c>
      <c r="G709" s="3">
        <v>0.64</v>
      </c>
      <c r="H709" s="3">
        <v>2.6703788068713399E-3</v>
      </c>
      <c r="I709" s="3">
        <v>11.594993323892323</v>
      </c>
      <c r="J709" s="3">
        <v>1.5308238421881066</v>
      </c>
      <c r="K709" s="3">
        <v>3.0963024437936734E-2</v>
      </c>
      <c r="L709" s="3">
        <v>4.0878795452324763E-3</v>
      </c>
      <c r="M709" s="2">
        <v>1410</v>
      </c>
      <c r="N709" s="3" t="s">
        <v>61</v>
      </c>
      <c r="O709" s="3" t="s">
        <v>50</v>
      </c>
      <c r="P709" s="3" t="s">
        <v>51</v>
      </c>
      <c r="Q709" s="3">
        <v>175.87183860499999</v>
      </c>
      <c r="R709" s="3" t="s">
        <v>52</v>
      </c>
      <c r="S709" s="3" t="s">
        <v>51</v>
      </c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8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>
        <v>13.446420700617937</v>
      </c>
      <c r="AS709" s="3">
        <v>10.806639624828149</v>
      </c>
    </row>
    <row r="710" spans="1:45" x14ac:dyDescent="0.25">
      <c r="A710" s="2">
        <v>709</v>
      </c>
      <c r="B710" s="3" t="s">
        <v>57</v>
      </c>
      <c r="C710" s="3" t="s">
        <v>46</v>
      </c>
      <c r="D710" s="3" t="s">
        <v>47</v>
      </c>
      <c r="E710" s="3" t="s">
        <v>48</v>
      </c>
      <c r="F710" s="3">
        <v>0.59</v>
      </c>
      <c r="G710" s="3">
        <v>0.64</v>
      </c>
      <c r="H710" s="3">
        <v>0.24316119739890299</v>
      </c>
      <c r="I710" s="3">
        <v>11.594993323892323</v>
      </c>
      <c r="J710" s="3">
        <v>1.5308238421881066</v>
      </c>
      <c r="K710" s="3">
        <v>2.8194524604699436</v>
      </c>
      <c r="L710" s="3">
        <v>0.37223695847324934</v>
      </c>
      <c r="M710" s="2">
        <v>1410</v>
      </c>
      <c r="N710" s="3" t="s">
        <v>61</v>
      </c>
      <c r="O710" s="3" t="s">
        <v>50</v>
      </c>
      <c r="P710" s="3" t="s">
        <v>51</v>
      </c>
      <c r="Q710" s="3">
        <v>175.87183860499999</v>
      </c>
      <c r="R710" s="3" t="s">
        <v>52</v>
      </c>
      <c r="S710" s="3" t="s">
        <v>51</v>
      </c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8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>
        <v>139.36589416432554</v>
      </c>
      <c r="AS710" s="3">
        <v>984.03845337222447</v>
      </c>
    </row>
    <row r="711" spans="1:45" x14ac:dyDescent="0.25">
      <c r="A711" s="2">
        <v>710</v>
      </c>
      <c r="B711" s="3" t="s">
        <v>57</v>
      </c>
      <c r="C711" s="3" t="s">
        <v>46</v>
      </c>
      <c r="D711" s="3" t="s">
        <v>47</v>
      </c>
      <c r="E711" s="3" t="s">
        <v>48</v>
      </c>
      <c r="F711" s="3">
        <v>0.59</v>
      </c>
      <c r="G711" s="3">
        <v>0.64</v>
      </c>
      <c r="H711" s="3">
        <v>0.301266349570188</v>
      </c>
      <c r="I711" s="3">
        <v>10.777517626663736</v>
      </c>
      <c r="J711" s="3">
        <v>2.0766211024259515</v>
      </c>
      <c r="K711" s="3">
        <v>3.2469033928133397</v>
      </c>
      <c r="L711" s="3">
        <v>0.62561605896828587</v>
      </c>
      <c r="M711" s="2">
        <v>1300</v>
      </c>
      <c r="N711" s="3" t="s">
        <v>56</v>
      </c>
      <c r="O711" s="3" t="s">
        <v>50</v>
      </c>
      <c r="P711" s="3" t="s">
        <v>51</v>
      </c>
      <c r="Q711" s="3">
        <v>175.87183860499999</v>
      </c>
      <c r="R711" s="3" t="s">
        <v>52</v>
      </c>
      <c r="S711" s="3" t="s">
        <v>51</v>
      </c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8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>
        <v>147.92261178219866</v>
      </c>
      <c r="AS711" s="3">
        <v>1219.1816616111169</v>
      </c>
    </row>
    <row r="712" spans="1:45" x14ac:dyDescent="0.25">
      <c r="A712" s="2">
        <v>711</v>
      </c>
      <c r="B712" s="3" t="s">
        <v>57</v>
      </c>
      <c r="C712" s="3" t="s">
        <v>46</v>
      </c>
      <c r="D712" s="3" t="s">
        <v>47</v>
      </c>
      <c r="E712" s="3" t="s">
        <v>48</v>
      </c>
      <c r="F712" s="3">
        <v>0.59</v>
      </c>
      <c r="G712" s="3">
        <v>0.64</v>
      </c>
      <c r="H712" s="3">
        <v>1.6062755532439601E-3</v>
      </c>
      <c r="I712" s="3">
        <v>10.777517626663736</v>
      </c>
      <c r="J712" s="3">
        <v>2.0766211024259515</v>
      </c>
      <c r="K712" s="3">
        <v>1.7311663088365823E-2</v>
      </c>
      <c r="L712" s="3">
        <v>3.3356257101773276E-3</v>
      </c>
      <c r="M712" s="2">
        <v>1300</v>
      </c>
      <c r="N712" s="3" t="s">
        <v>56</v>
      </c>
      <c r="O712" s="3" t="s">
        <v>50</v>
      </c>
      <c r="P712" s="3" t="s">
        <v>51</v>
      </c>
      <c r="Q712" s="3">
        <v>175.87183860499999</v>
      </c>
      <c r="R712" s="3" t="s">
        <v>52</v>
      </c>
      <c r="S712" s="3" t="s">
        <v>51</v>
      </c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8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>
        <v>15.70365568539877</v>
      </c>
      <c r="AS712" s="3">
        <v>6.5003665387894465</v>
      </c>
    </row>
    <row r="713" spans="1:45" x14ac:dyDescent="0.25">
      <c r="A713" s="2">
        <v>712</v>
      </c>
      <c r="B713" s="3" t="s">
        <v>57</v>
      </c>
      <c r="C713" s="3" t="s">
        <v>46</v>
      </c>
      <c r="D713" s="3" t="s">
        <v>47</v>
      </c>
      <c r="E713" s="3" t="s">
        <v>48</v>
      </c>
      <c r="F713" s="3">
        <v>0.59</v>
      </c>
      <c r="G713" s="3">
        <v>0.64</v>
      </c>
      <c r="H713" s="3">
        <v>6.92954374038042E-3</v>
      </c>
      <c r="I713" s="3">
        <v>10.777517626663736</v>
      </c>
      <c r="J713" s="3">
        <v>2.0766211024259515</v>
      </c>
      <c r="K713" s="3">
        <v>7.4683279806687333E-2</v>
      </c>
      <c r="L713" s="3">
        <v>1.439003676145764E-2</v>
      </c>
      <c r="M713" s="2">
        <v>1300</v>
      </c>
      <c r="N713" s="3" t="s">
        <v>56</v>
      </c>
      <c r="O713" s="3" t="s">
        <v>50</v>
      </c>
      <c r="P713" s="3" t="s">
        <v>51</v>
      </c>
      <c r="Q713" s="3">
        <v>175.87183860499999</v>
      </c>
      <c r="R713" s="3" t="s">
        <v>52</v>
      </c>
      <c r="S713" s="3" t="s">
        <v>51</v>
      </c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8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>
        <v>41.265157749424958</v>
      </c>
      <c r="AS713" s="3">
        <v>28.042868590060227</v>
      </c>
    </row>
    <row r="714" spans="1:45" x14ac:dyDescent="0.25">
      <c r="A714" s="2">
        <v>713</v>
      </c>
      <c r="B714" s="3" t="s">
        <v>57</v>
      </c>
      <c r="C714" s="3" t="s">
        <v>46</v>
      </c>
      <c r="D714" s="3" t="s">
        <v>47</v>
      </c>
      <c r="E714" s="3" t="s">
        <v>48</v>
      </c>
      <c r="F714" s="3">
        <v>0.59</v>
      </c>
      <c r="G714" s="3">
        <v>0.64</v>
      </c>
      <c r="H714" s="3">
        <v>5.08483644568683E-2</v>
      </c>
      <c r="I714" s="3">
        <v>11.441295351961333</v>
      </c>
      <c r="J714" s="3">
        <v>1.5113929117759102</v>
      </c>
      <c r="K714" s="3">
        <v>0.58177115591520312</v>
      </c>
      <c r="L714" s="3">
        <v>7.6851857615508876E-2</v>
      </c>
      <c r="M714" s="2">
        <v>1400</v>
      </c>
      <c r="N714" s="3" t="s">
        <v>60</v>
      </c>
      <c r="O714" s="3" t="s">
        <v>50</v>
      </c>
      <c r="P714" s="3" t="s">
        <v>51</v>
      </c>
      <c r="Q714" s="3">
        <v>175.87183860499999</v>
      </c>
      <c r="R714" s="3" t="s">
        <v>52</v>
      </c>
      <c r="S714" s="3" t="s">
        <v>51</v>
      </c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8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>
        <v>69.177969386515002</v>
      </c>
      <c r="AS714" s="3">
        <v>205.77603027081346</v>
      </c>
    </row>
    <row r="715" spans="1:45" x14ac:dyDescent="0.25">
      <c r="A715" s="2">
        <v>714</v>
      </c>
      <c r="B715" s="3" t="s">
        <v>45</v>
      </c>
      <c r="C715" s="3" t="s">
        <v>46</v>
      </c>
      <c r="D715" s="3" t="s">
        <v>47</v>
      </c>
      <c r="E715" s="3" t="s">
        <v>48</v>
      </c>
      <c r="F715" s="3">
        <v>0.59</v>
      </c>
      <c r="G715" s="3">
        <v>0.64</v>
      </c>
      <c r="H715" s="3">
        <v>1.1989556891524001E-2</v>
      </c>
      <c r="I715" s="3">
        <v>11.441295351961333</v>
      </c>
      <c r="J715" s="3">
        <v>1.5113929117759102</v>
      </c>
      <c r="K715" s="3">
        <v>0.13717606153506953</v>
      </c>
      <c r="L715" s="3">
        <v>1.8120931301183391E-2</v>
      </c>
      <c r="M715" s="2">
        <v>3200</v>
      </c>
      <c r="N715" s="3" t="s">
        <v>66</v>
      </c>
      <c r="O715" s="3" t="s">
        <v>50</v>
      </c>
      <c r="P715" s="3" t="s">
        <v>51</v>
      </c>
      <c r="Q715" s="3">
        <v>175.87183860499999</v>
      </c>
      <c r="R715" s="3" t="s">
        <v>52</v>
      </c>
      <c r="S715" s="3" t="s">
        <v>51</v>
      </c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8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>
        <v>47.746953935937071</v>
      </c>
      <c r="AS715" s="3">
        <v>48.520015308194203</v>
      </c>
    </row>
    <row r="716" spans="1:45" x14ac:dyDescent="0.25">
      <c r="A716" s="2">
        <v>715</v>
      </c>
      <c r="B716" s="3" t="s">
        <v>57</v>
      </c>
      <c r="C716" s="3" t="s">
        <v>46</v>
      </c>
      <c r="D716" s="3" t="s">
        <v>47</v>
      </c>
      <c r="E716" s="3" t="s">
        <v>48</v>
      </c>
      <c r="F716" s="3">
        <v>0.59</v>
      </c>
      <c r="G716" s="3">
        <v>0.64</v>
      </c>
      <c r="H716" s="3">
        <v>9.8063936311353295E-2</v>
      </c>
      <c r="I716" s="3">
        <v>11.441295351961333</v>
      </c>
      <c r="J716" s="3">
        <v>1.5113929117759102</v>
      </c>
      <c r="K716" s="3">
        <v>1.1219784587141186</v>
      </c>
      <c r="L716" s="3">
        <v>0.14821313824182367</v>
      </c>
      <c r="M716" s="2">
        <v>1410</v>
      </c>
      <c r="N716" s="3" t="s">
        <v>61</v>
      </c>
      <c r="O716" s="3" t="s">
        <v>50</v>
      </c>
      <c r="P716" s="3" t="s">
        <v>51</v>
      </c>
      <c r="Q716" s="3">
        <v>175.87183860499999</v>
      </c>
      <c r="R716" s="3" t="s">
        <v>52</v>
      </c>
      <c r="S716" s="3" t="s">
        <v>51</v>
      </c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8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>
        <v>98.13379245971754</v>
      </c>
      <c r="AS716" s="3">
        <v>396.85067046742483</v>
      </c>
    </row>
    <row r="717" spans="1:45" x14ac:dyDescent="0.25">
      <c r="A717" s="2">
        <v>716</v>
      </c>
      <c r="B717" s="3" t="s">
        <v>57</v>
      </c>
      <c r="C717" s="3" t="s">
        <v>46</v>
      </c>
      <c r="D717" s="3" t="s">
        <v>47</v>
      </c>
      <c r="E717" s="3" t="s">
        <v>48</v>
      </c>
      <c r="F717" s="3">
        <v>0.59</v>
      </c>
      <c r="G717" s="3">
        <v>0.64</v>
      </c>
      <c r="H717" s="3">
        <v>4.8736154441877703E-3</v>
      </c>
      <c r="I717" s="3">
        <v>11.441295351961333</v>
      </c>
      <c r="J717" s="3">
        <v>1.5113929117759102</v>
      </c>
      <c r="K717" s="3">
        <v>5.5760473728832506E-2</v>
      </c>
      <c r="L717" s="3">
        <v>7.3659478370670002E-3</v>
      </c>
      <c r="M717" s="2">
        <v>1410</v>
      </c>
      <c r="N717" s="3" t="s">
        <v>61</v>
      </c>
      <c r="O717" s="3" t="s">
        <v>50</v>
      </c>
      <c r="P717" s="3" t="s">
        <v>51</v>
      </c>
      <c r="Q717" s="3">
        <v>175.87183860499999</v>
      </c>
      <c r="R717" s="3" t="s">
        <v>52</v>
      </c>
      <c r="S717" s="3" t="s">
        <v>51</v>
      </c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8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>
        <v>20.508036693500522</v>
      </c>
      <c r="AS717" s="3">
        <v>19.722821960619086</v>
      </c>
    </row>
    <row r="718" spans="1:45" x14ac:dyDescent="0.25">
      <c r="A718" s="2">
        <v>717</v>
      </c>
      <c r="B718" s="3" t="s">
        <v>57</v>
      </c>
      <c r="C718" s="3" t="s">
        <v>46</v>
      </c>
      <c r="D718" s="3" t="s">
        <v>47</v>
      </c>
      <c r="E718" s="3" t="s">
        <v>48</v>
      </c>
      <c r="F718" s="3">
        <v>0.59</v>
      </c>
      <c r="G718" s="3">
        <v>0.64</v>
      </c>
      <c r="H718" s="3">
        <v>5.4918644492743397E-2</v>
      </c>
      <c r="I718" s="3">
        <v>7.3784570223213652</v>
      </c>
      <c r="J718" s="3">
        <v>1.0076596104127182</v>
      </c>
      <c r="K718" s="3">
        <v>0.4052148581138531</v>
      </c>
      <c r="L718" s="3">
        <v>5.5339299913952388E-2</v>
      </c>
      <c r="M718" s="2">
        <v>1750</v>
      </c>
      <c r="N718" s="3" t="s">
        <v>58</v>
      </c>
      <c r="O718" s="3" t="s">
        <v>50</v>
      </c>
      <c r="P718" s="3" t="s">
        <v>51</v>
      </c>
      <c r="Q718" s="3">
        <v>175.87183860499999</v>
      </c>
      <c r="R718" s="3" t="s">
        <v>52</v>
      </c>
      <c r="S718" s="3" t="s">
        <v>51</v>
      </c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8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>
        <v>76.401521380874669</v>
      </c>
      <c r="AS718" s="3">
        <v>222.2478691749609</v>
      </c>
    </row>
    <row r="719" spans="1:45" x14ac:dyDescent="0.25">
      <c r="A719" s="2">
        <v>718</v>
      </c>
      <c r="B719" s="3" t="s">
        <v>57</v>
      </c>
      <c r="C719" s="3" t="s">
        <v>46</v>
      </c>
      <c r="D719" s="3" t="s">
        <v>47</v>
      </c>
      <c r="E719" s="3" t="s">
        <v>48</v>
      </c>
      <c r="F719" s="3">
        <v>0.59</v>
      </c>
      <c r="G719" s="3">
        <v>0.64</v>
      </c>
      <c r="H719" s="3">
        <v>0.33494011058912598</v>
      </c>
      <c r="I719" s="3">
        <v>7.3784570223213652</v>
      </c>
      <c r="J719" s="3">
        <v>1.0076596104127182</v>
      </c>
      <c r="K719" s="3">
        <v>2.4713412110334314</v>
      </c>
      <c r="L719" s="3">
        <v>0.33750562134783146</v>
      </c>
      <c r="M719" s="2">
        <v>1750</v>
      </c>
      <c r="N719" s="3" t="s">
        <v>58</v>
      </c>
      <c r="O719" s="3" t="s">
        <v>50</v>
      </c>
      <c r="P719" s="3" t="s">
        <v>51</v>
      </c>
      <c r="Q719" s="3">
        <v>175.87183860499999</v>
      </c>
      <c r="R719" s="3" t="s">
        <v>52</v>
      </c>
      <c r="S719" s="3" t="s">
        <v>51</v>
      </c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8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>
        <v>148.98005054423385</v>
      </c>
      <c r="AS719" s="3">
        <v>1355.4545376569695</v>
      </c>
    </row>
    <row r="720" spans="1:45" x14ac:dyDescent="0.25">
      <c r="A720" s="2">
        <v>719</v>
      </c>
      <c r="B720" s="3" t="s">
        <v>57</v>
      </c>
      <c r="C720" s="3" t="s">
        <v>46</v>
      </c>
      <c r="D720" s="3" t="s">
        <v>47</v>
      </c>
      <c r="E720" s="3" t="s">
        <v>48</v>
      </c>
      <c r="F720" s="3">
        <v>0.59</v>
      </c>
      <c r="G720" s="3">
        <v>0.64</v>
      </c>
      <c r="H720" s="3">
        <v>2.8781497951515201E-3</v>
      </c>
      <c r="I720" s="3">
        <v>10.778601380661389</v>
      </c>
      <c r="J720" s="3">
        <v>2.0768482775382617</v>
      </c>
      <c r="K720" s="3">
        <v>3.1022429355770469E-2</v>
      </c>
      <c r="L720" s="3">
        <v>5.9774804445575352E-3</v>
      </c>
      <c r="M720" s="2">
        <v>1300</v>
      </c>
      <c r="N720" s="3" t="s">
        <v>56</v>
      </c>
      <c r="O720" s="3" t="s">
        <v>50</v>
      </c>
      <c r="P720" s="3" t="s">
        <v>51</v>
      </c>
      <c r="Q720" s="3">
        <v>175.87183860499999</v>
      </c>
      <c r="R720" s="3" t="s">
        <v>52</v>
      </c>
      <c r="S720" s="3" t="s">
        <v>51</v>
      </c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8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>
        <v>28.131189404423832</v>
      </c>
      <c r="AS720" s="3">
        <v>11.647458983138165</v>
      </c>
    </row>
    <row r="721" spans="1:45" x14ac:dyDescent="0.25">
      <c r="A721" s="2">
        <v>720</v>
      </c>
      <c r="B721" s="3" t="s">
        <v>57</v>
      </c>
      <c r="C721" s="3" t="s">
        <v>46</v>
      </c>
      <c r="D721" s="3" t="s">
        <v>47</v>
      </c>
      <c r="E721" s="3" t="s">
        <v>48</v>
      </c>
      <c r="F721" s="3">
        <v>0.59</v>
      </c>
      <c r="G721" s="3">
        <v>0.64</v>
      </c>
      <c r="H721" s="3">
        <v>3.5568276076095397E-2</v>
      </c>
      <c r="I721" s="3">
        <v>10.778601380661389</v>
      </c>
      <c r="J721" s="3">
        <v>2.0768482775382617</v>
      </c>
      <c r="K721" s="3">
        <v>0.38337626962154731</v>
      </c>
      <c r="L721" s="3">
        <v>7.3869912903644086E-2</v>
      </c>
      <c r="M721" s="2">
        <v>1300</v>
      </c>
      <c r="N721" s="3" t="s">
        <v>56</v>
      </c>
      <c r="O721" s="3" t="s">
        <v>50</v>
      </c>
      <c r="P721" s="3" t="s">
        <v>51</v>
      </c>
      <c r="Q721" s="3">
        <v>175.87183860499999</v>
      </c>
      <c r="R721" s="3" t="s">
        <v>52</v>
      </c>
      <c r="S721" s="3" t="s">
        <v>51</v>
      </c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8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>
        <v>75.598471079349849</v>
      </c>
      <c r="AS721" s="3">
        <v>143.9397064722429</v>
      </c>
    </row>
    <row r="722" spans="1:45" x14ac:dyDescent="0.25">
      <c r="A722" s="2">
        <v>721</v>
      </c>
      <c r="B722" s="3" t="s">
        <v>57</v>
      </c>
      <c r="C722" s="3" t="s">
        <v>46</v>
      </c>
      <c r="D722" s="3" t="s">
        <v>47</v>
      </c>
      <c r="E722" s="3" t="s">
        <v>48</v>
      </c>
      <c r="F722" s="3">
        <v>0.59</v>
      </c>
      <c r="G722" s="3">
        <v>0.64</v>
      </c>
      <c r="H722" s="3">
        <v>0.16730770240387699</v>
      </c>
      <c r="I722" s="3">
        <v>10.778601380661389</v>
      </c>
      <c r="J722" s="3">
        <v>2.0768482775382617</v>
      </c>
      <c r="K722" s="3">
        <v>1.8033430321257133</v>
      </c>
      <c r="L722" s="3">
        <v>0.34747271355637604</v>
      </c>
      <c r="M722" s="2">
        <v>1300</v>
      </c>
      <c r="N722" s="3" t="s">
        <v>56</v>
      </c>
      <c r="O722" s="3" t="s">
        <v>50</v>
      </c>
      <c r="P722" s="3" t="s">
        <v>51</v>
      </c>
      <c r="Q722" s="3">
        <v>175.87183860499999</v>
      </c>
      <c r="R722" s="3" t="s">
        <v>52</v>
      </c>
      <c r="S722" s="3" t="s">
        <v>51</v>
      </c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8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>
        <v>130.07321752440146</v>
      </c>
      <c r="AS722" s="3">
        <v>677.07024999011583</v>
      </c>
    </row>
    <row r="723" spans="1:45" x14ac:dyDescent="0.25">
      <c r="A723" s="2">
        <v>722</v>
      </c>
      <c r="B723" s="3" t="s">
        <v>57</v>
      </c>
      <c r="C723" s="3" t="s">
        <v>46</v>
      </c>
      <c r="D723" s="3" t="s">
        <v>47</v>
      </c>
      <c r="E723" s="3" t="s">
        <v>48</v>
      </c>
      <c r="F723" s="3">
        <v>0.59</v>
      </c>
      <c r="G723" s="3">
        <v>0.64</v>
      </c>
      <c r="H723" s="3">
        <v>5.76436193124463E-3</v>
      </c>
      <c r="I723" s="3">
        <v>10.778601380661389</v>
      </c>
      <c r="J723" s="3">
        <v>2.0768482775382617</v>
      </c>
      <c r="K723" s="3">
        <v>6.2131759470745319E-2</v>
      </c>
      <c r="L723" s="3">
        <v>1.1971705148012537E-2</v>
      </c>
      <c r="M723" s="2">
        <v>1300</v>
      </c>
      <c r="N723" s="3" t="s">
        <v>56</v>
      </c>
      <c r="O723" s="3" t="s">
        <v>50</v>
      </c>
      <c r="P723" s="3" t="s">
        <v>51</v>
      </c>
      <c r="Q723" s="3">
        <v>175.87183860499999</v>
      </c>
      <c r="R723" s="3" t="s">
        <v>52</v>
      </c>
      <c r="S723" s="3" t="s">
        <v>51</v>
      </c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8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>
        <v>43.347154034530078</v>
      </c>
      <c r="AS723" s="3">
        <v>23.327545102495385</v>
      </c>
    </row>
    <row r="724" spans="1:45" x14ac:dyDescent="0.25">
      <c r="A724" s="2">
        <v>723</v>
      </c>
      <c r="B724" s="3" t="s">
        <v>57</v>
      </c>
      <c r="C724" s="3" t="s">
        <v>46</v>
      </c>
      <c r="D724" s="3" t="s">
        <v>47</v>
      </c>
      <c r="E724" s="3" t="s">
        <v>48</v>
      </c>
      <c r="F724" s="3">
        <v>0.59</v>
      </c>
      <c r="G724" s="3">
        <v>0.64</v>
      </c>
      <c r="H724" s="3">
        <v>4.5482947859431397E-2</v>
      </c>
      <c r="I724" s="3">
        <v>11.580054974133933</v>
      </c>
      <c r="J724" s="3">
        <v>1.5290230374727736</v>
      </c>
      <c r="K724" s="3">
        <v>0.52669503659788286</v>
      </c>
      <c r="L724" s="3">
        <v>6.9544475089243579E-2</v>
      </c>
      <c r="M724" s="2">
        <v>1400</v>
      </c>
      <c r="N724" s="3" t="s">
        <v>60</v>
      </c>
      <c r="O724" s="3" t="s">
        <v>50</v>
      </c>
      <c r="P724" s="3" t="s">
        <v>51</v>
      </c>
      <c r="Q724" s="3">
        <v>175.87183860499999</v>
      </c>
      <c r="R724" s="3" t="s">
        <v>52</v>
      </c>
      <c r="S724" s="3" t="s">
        <v>51</v>
      </c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8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>
        <v>71.991140126170819</v>
      </c>
      <c r="AS724" s="3">
        <v>184.06295965462419</v>
      </c>
    </row>
    <row r="725" spans="1:45" x14ac:dyDescent="0.25">
      <c r="A725" s="2">
        <v>724</v>
      </c>
      <c r="B725" s="3" t="s">
        <v>57</v>
      </c>
      <c r="C725" s="3" t="s">
        <v>46</v>
      </c>
      <c r="D725" s="3" t="s">
        <v>47</v>
      </c>
      <c r="E725" s="3" t="s">
        <v>48</v>
      </c>
      <c r="F725" s="3">
        <v>0.59</v>
      </c>
      <c r="G725" s="3">
        <v>0.64</v>
      </c>
      <c r="H725" s="3">
        <v>3.20779598828607E-3</v>
      </c>
      <c r="I725" s="3">
        <v>11.580054974133933</v>
      </c>
      <c r="J725" s="3">
        <v>1.5290230374727736</v>
      </c>
      <c r="K725" s="3">
        <v>3.7146453890158984E-2</v>
      </c>
      <c r="L725" s="3">
        <v>4.9047939656021444E-3</v>
      </c>
      <c r="M725" s="2">
        <v>1430</v>
      </c>
      <c r="N725" s="3" t="s">
        <v>62</v>
      </c>
      <c r="O725" s="3" t="s">
        <v>50</v>
      </c>
      <c r="P725" s="3" t="s">
        <v>51</v>
      </c>
      <c r="Q725" s="3">
        <v>175.87183860499999</v>
      </c>
      <c r="R725" s="3" t="s">
        <v>52</v>
      </c>
      <c r="S725" s="3" t="s">
        <v>51</v>
      </c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8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>
        <v>54.64201841905458</v>
      </c>
      <c r="AS725" s="3">
        <v>12.981489796944432</v>
      </c>
    </row>
    <row r="726" spans="1:45" x14ac:dyDescent="0.25">
      <c r="A726" s="2">
        <v>725</v>
      </c>
      <c r="B726" s="3" t="s">
        <v>68</v>
      </c>
      <c r="C726" s="3" t="s">
        <v>46</v>
      </c>
      <c r="D726" s="3" t="s">
        <v>47</v>
      </c>
      <c r="E726" s="3" t="s">
        <v>48</v>
      </c>
      <c r="F726" s="3">
        <v>0.59</v>
      </c>
      <c r="G726" s="3">
        <v>0.64</v>
      </c>
      <c r="H726" s="3">
        <v>3.0406770354901601E-2</v>
      </c>
      <c r="I726" s="3">
        <v>10.327900290150584</v>
      </c>
      <c r="J726" s="3">
        <v>1.8705883523956803</v>
      </c>
      <c r="K726" s="3">
        <v>0.31403809237093044</v>
      </c>
      <c r="L726" s="3">
        <v>5.68785504598492E-2</v>
      </c>
      <c r="M726" s="2">
        <v>1300</v>
      </c>
      <c r="N726" s="3" t="s">
        <v>56</v>
      </c>
      <c r="O726" s="3" t="s">
        <v>50</v>
      </c>
      <c r="P726" s="3" t="s">
        <v>51</v>
      </c>
      <c r="Q726" s="3">
        <v>175.87183860499999</v>
      </c>
      <c r="R726" s="3" t="s">
        <v>52</v>
      </c>
      <c r="S726" s="3" t="s">
        <v>51</v>
      </c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8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>
        <v>105.74879468305653</v>
      </c>
      <c r="AS726" s="3">
        <v>123.0518338951756</v>
      </c>
    </row>
    <row r="727" spans="1:45" x14ac:dyDescent="0.25">
      <c r="A727" s="2">
        <v>726</v>
      </c>
      <c r="B727" s="3" t="s">
        <v>68</v>
      </c>
      <c r="C727" s="3" t="s">
        <v>46</v>
      </c>
      <c r="D727" s="3" t="s">
        <v>47</v>
      </c>
      <c r="E727" s="3" t="s">
        <v>48</v>
      </c>
      <c r="F727" s="3">
        <v>0.59</v>
      </c>
      <c r="G727" s="3">
        <v>0.64</v>
      </c>
      <c r="H727" s="3">
        <v>0.13650378627319401</v>
      </c>
      <c r="I727" s="3">
        <v>10.327900290150584</v>
      </c>
      <c r="J727" s="3">
        <v>1.8705883523956803</v>
      </c>
      <c r="K727" s="3">
        <v>1.4097974938575737</v>
      </c>
      <c r="L727" s="3">
        <v>0.25534239266054609</v>
      </c>
      <c r="M727" s="2">
        <v>8140</v>
      </c>
      <c r="N727" s="3" t="s">
        <v>67</v>
      </c>
      <c r="O727" s="3" t="s">
        <v>50</v>
      </c>
      <c r="P727" s="3" t="s">
        <v>51</v>
      </c>
      <c r="Q727" s="3">
        <v>175.87183860499999</v>
      </c>
      <c r="R727" s="3" t="s">
        <v>52</v>
      </c>
      <c r="S727" s="3" t="s">
        <v>51</v>
      </c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8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>
        <v>121.93395508187464</v>
      </c>
      <c r="AS727" s="3">
        <v>552.41122416159044</v>
      </c>
    </row>
    <row r="728" spans="1:45" x14ac:dyDescent="0.25">
      <c r="A728" s="2">
        <v>727</v>
      </c>
      <c r="B728" s="3" t="s">
        <v>68</v>
      </c>
      <c r="C728" s="3" t="s">
        <v>46</v>
      </c>
      <c r="D728" s="3" t="s">
        <v>47</v>
      </c>
      <c r="E728" s="3" t="s">
        <v>48</v>
      </c>
      <c r="F728" s="3">
        <v>0.59</v>
      </c>
      <c r="G728" s="3">
        <v>0.64</v>
      </c>
      <c r="H728" s="3">
        <v>4.08925135574966E-4</v>
      </c>
      <c r="I728" s="3">
        <v>10.327900290150584</v>
      </c>
      <c r="J728" s="3">
        <v>1.8705883523956803</v>
      </c>
      <c r="K728" s="3">
        <v>4.2233380263545584E-3</v>
      </c>
      <c r="L728" s="3">
        <v>7.6493059560835586E-4</v>
      </c>
      <c r="M728" s="2">
        <v>1300</v>
      </c>
      <c r="N728" s="3" t="s">
        <v>56</v>
      </c>
      <c r="O728" s="3" t="s">
        <v>50</v>
      </c>
      <c r="P728" s="3" t="s">
        <v>51</v>
      </c>
      <c r="Q728" s="3">
        <v>175.87183860499999</v>
      </c>
      <c r="R728" s="3" t="s">
        <v>52</v>
      </c>
      <c r="S728" s="3" t="s">
        <v>51</v>
      </c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8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>
        <v>44.294945350419013</v>
      </c>
      <c r="AS728" s="3">
        <v>1.6548613111823418</v>
      </c>
    </row>
    <row r="729" spans="1:45" x14ac:dyDescent="0.25">
      <c r="A729" s="2">
        <v>728</v>
      </c>
      <c r="B729" s="3" t="s">
        <v>68</v>
      </c>
      <c r="C729" s="3" t="s">
        <v>46</v>
      </c>
      <c r="D729" s="3" t="s">
        <v>47</v>
      </c>
      <c r="E729" s="3" t="s">
        <v>48</v>
      </c>
      <c r="F729" s="3">
        <v>0.59</v>
      </c>
      <c r="G729" s="3">
        <v>0.64</v>
      </c>
      <c r="H729" s="3">
        <v>7.8155109425375401E-4</v>
      </c>
      <c r="I729" s="3">
        <v>10.327900290150584</v>
      </c>
      <c r="J729" s="3">
        <v>1.8705883523956803</v>
      </c>
      <c r="K729" s="3">
        <v>8.0717817731108532E-3</v>
      </c>
      <c r="L729" s="3">
        <v>1.4619603737131709E-3</v>
      </c>
      <c r="M729" s="2">
        <v>1300</v>
      </c>
      <c r="N729" s="3" t="s">
        <v>56</v>
      </c>
      <c r="O729" s="3" t="s">
        <v>50</v>
      </c>
      <c r="P729" s="3" t="s">
        <v>51</v>
      </c>
      <c r="Q729" s="3">
        <v>175.87183860499999</v>
      </c>
      <c r="R729" s="3" t="s">
        <v>52</v>
      </c>
      <c r="S729" s="3" t="s">
        <v>51</v>
      </c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8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>
        <v>56.338809013127843</v>
      </c>
      <c r="AS729" s="3">
        <v>3.1628250652145509</v>
      </c>
    </row>
    <row r="730" spans="1:45" x14ac:dyDescent="0.25">
      <c r="A730" s="2">
        <v>729</v>
      </c>
      <c r="B730" s="3" t="s">
        <v>68</v>
      </c>
      <c r="C730" s="3" t="s">
        <v>46</v>
      </c>
      <c r="D730" s="3" t="s">
        <v>47</v>
      </c>
      <c r="E730" s="3" t="s">
        <v>48</v>
      </c>
      <c r="F730" s="3">
        <v>0.59</v>
      </c>
      <c r="G730" s="3">
        <v>0.64</v>
      </c>
      <c r="H730" s="3">
        <v>0.177905249749225</v>
      </c>
      <c r="I730" s="3">
        <v>11.101852144944846</v>
      </c>
      <c r="J730" s="3">
        <v>1.594364582532128</v>
      </c>
      <c r="K730" s="3">
        <v>1.9750777785253821</v>
      </c>
      <c r="L730" s="3">
        <v>0.28364582924669707</v>
      </c>
      <c r="M730" s="2">
        <v>1400</v>
      </c>
      <c r="N730" s="3" t="s">
        <v>60</v>
      </c>
      <c r="O730" s="3" t="s">
        <v>50</v>
      </c>
      <c r="P730" s="3" t="s">
        <v>51</v>
      </c>
      <c r="Q730" s="3">
        <v>175.87183860499999</v>
      </c>
      <c r="R730" s="3" t="s">
        <v>52</v>
      </c>
      <c r="S730" s="3" t="s">
        <v>51</v>
      </c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8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>
        <v>137.75963434081621</v>
      </c>
      <c r="AS730" s="3">
        <v>719.95700252632764</v>
      </c>
    </row>
    <row r="731" spans="1:45" x14ac:dyDescent="0.25">
      <c r="A731" s="2">
        <v>730</v>
      </c>
      <c r="B731" s="3" t="s">
        <v>68</v>
      </c>
      <c r="C731" s="3" t="s">
        <v>46</v>
      </c>
      <c r="D731" s="3" t="s">
        <v>47</v>
      </c>
      <c r="E731" s="3" t="s">
        <v>48</v>
      </c>
      <c r="F731" s="3">
        <v>0.59</v>
      </c>
      <c r="G731" s="3">
        <v>0.64</v>
      </c>
      <c r="H731" s="3">
        <v>7.1643463790182896E-2</v>
      </c>
      <c r="I731" s="3">
        <v>11.101852144944846</v>
      </c>
      <c r="J731" s="3">
        <v>1.594364582532128</v>
      </c>
      <c r="K731" s="3">
        <v>0.79537514215032046</v>
      </c>
      <c r="L731" s="3">
        <v>0.11422580123699058</v>
      </c>
      <c r="M731" s="2">
        <v>8140</v>
      </c>
      <c r="N731" s="3" t="s">
        <v>67</v>
      </c>
      <c r="O731" s="3" t="s">
        <v>50</v>
      </c>
      <c r="P731" s="3" t="s">
        <v>51</v>
      </c>
      <c r="Q731" s="3">
        <v>175.87183860499999</v>
      </c>
      <c r="R731" s="3" t="s">
        <v>52</v>
      </c>
      <c r="S731" s="3" t="s">
        <v>51</v>
      </c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8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>
        <v>70.661822492761885</v>
      </c>
      <c r="AS731" s="3">
        <v>289.9308115622834</v>
      </c>
    </row>
    <row r="732" spans="1:45" x14ac:dyDescent="0.25">
      <c r="A732" s="2">
        <v>731</v>
      </c>
      <c r="B732" s="3" t="s">
        <v>68</v>
      </c>
      <c r="C732" s="3" t="s">
        <v>46</v>
      </c>
      <c r="D732" s="3" t="s">
        <v>47</v>
      </c>
      <c r="E732" s="3" t="s">
        <v>48</v>
      </c>
      <c r="F732" s="3">
        <v>0.59</v>
      </c>
      <c r="G732" s="3">
        <v>0.64</v>
      </c>
      <c r="H732" s="3">
        <v>2.84746184846101E-5</v>
      </c>
      <c r="I732" s="3">
        <v>9.662975055215675</v>
      </c>
      <c r="J732" s="3">
        <v>1.6294367999712804</v>
      </c>
      <c r="K732" s="3">
        <v>2.7514952812357057E-4</v>
      </c>
      <c r="L732" s="3">
        <v>4.639759122396615E-5</v>
      </c>
      <c r="M732" s="2">
        <v>1400</v>
      </c>
      <c r="N732" s="3" t="s">
        <v>60</v>
      </c>
      <c r="O732" s="3" t="s">
        <v>50</v>
      </c>
      <c r="P732" s="3" t="s">
        <v>51</v>
      </c>
      <c r="Q732" s="3">
        <v>175.87183860499999</v>
      </c>
      <c r="R732" s="3" t="s">
        <v>52</v>
      </c>
      <c r="S732" s="3" t="s">
        <v>51</v>
      </c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8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>
        <v>2.2622351507291736</v>
      </c>
      <c r="AS732" s="3">
        <v>0.11523269268983399</v>
      </c>
    </row>
    <row r="733" spans="1:45" x14ac:dyDescent="0.25">
      <c r="A733" s="2">
        <v>732</v>
      </c>
      <c r="B733" s="3" t="s">
        <v>68</v>
      </c>
      <c r="C733" s="3" t="s">
        <v>46</v>
      </c>
      <c r="D733" s="3" t="s">
        <v>47</v>
      </c>
      <c r="E733" s="3" t="s">
        <v>48</v>
      </c>
      <c r="F733" s="3">
        <v>0.59</v>
      </c>
      <c r="G733" s="3">
        <v>0.64</v>
      </c>
      <c r="H733" s="3">
        <v>4.2061341918131101E-2</v>
      </c>
      <c r="I733" s="3">
        <v>9.662975055215675</v>
      </c>
      <c r="J733" s="3">
        <v>1.6294367999712804</v>
      </c>
      <c r="K733" s="3">
        <v>0.40643769774379829</v>
      </c>
      <c r="L733" s="3">
        <v>6.8536298377577423E-2</v>
      </c>
      <c r="M733" s="2">
        <v>4200</v>
      </c>
      <c r="N733" s="3" t="s">
        <v>63</v>
      </c>
      <c r="O733" s="3" t="s">
        <v>50</v>
      </c>
      <c r="P733" s="3" t="s">
        <v>51</v>
      </c>
      <c r="Q733" s="3">
        <v>175.87183860499999</v>
      </c>
      <c r="R733" s="3" t="s">
        <v>52</v>
      </c>
      <c r="S733" s="3" t="s">
        <v>51</v>
      </c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8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>
        <v>106.85143422032566</v>
      </c>
      <c r="AS733" s="3">
        <v>170.2162116761512</v>
      </c>
    </row>
    <row r="734" spans="1:45" x14ac:dyDescent="0.25">
      <c r="A734" s="2">
        <v>733</v>
      </c>
      <c r="B734" s="3" t="s">
        <v>68</v>
      </c>
      <c r="C734" s="3" t="s">
        <v>46</v>
      </c>
      <c r="D734" s="3" t="s">
        <v>47</v>
      </c>
      <c r="E734" s="3" t="s">
        <v>48</v>
      </c>
      <c r="F734" s="3">
        <v>0.59</v>
      </c>
      <c r="G734" s="3">
        <v>0.64</v>
      </c>
      <c r="H734" s="3">
        <v>0.23896295695445599</v>
      </c>
      <c r="I734" s="3">
        <v>9.662975055215675</v>
      </c>
      <c r="J734" s="3">
        <v>1.6294367999712804</v>
      </c>
      <c r="K734" s="3">
        <v>2.3090930921714854</v>
      </c>
      <c r="L734" s="3">
        <v>0.3893750358915436</v>
      </c>
      <c r="M734" s="2">
        <v>8140</v>
      </c>
      <c r="N734" s="3" t="s">
        <v>67</v>
      </c>
      <c r="O734" s="3" t="s">
        <v>50</v>
      </c>
      <c r="P734" s="3" t="s">
        <v>51</v>
      </c>
      <c r="Q734" s="3">
        <v>175.87183860499999</v>
      </c>
      <c r="R734" s="3" t="s">
        <v>52</v>
      </c>
      <c r="S734" s="3" t="s">
        <v>51</v>
      </c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8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>
        <v>140.36457386319552</v>
      </c>
      <c r="AS734" s="3">
        <v>967.0487770668351</v>
      </c>
    </row>
    <row r="735" spans="1:45" x14ac:dyDescent="0.25">
      <c r="A735" s="2">
        <v>734</v>
      </c>
      <c r="B735" s="3" t="s">
        <v>68</v>
      </c>
      <c r="C735" s="3" t="s">
        <v>46</v>
      </c>
      <c r="D735" s="3" t="s">
        <v>47</v>
      </c>
      <c r="E735" s="3" t="s">
        <v>48</v>
      </c>
      <c r="F735" s="3">
        <v>0.59</v>
      </c>
      <c r="G735" s="3">
        <v>0.64</v>
      </c>
      <c r="H735" s="3">
        <v>6.8898895848784603E-4</v>
      </c>
      <c r="I735" s="3">
        <v>9.662975055215675</v>
      </c>
      <c r="J735" s="3">
        <v>1.6294367999712804</v>
      </c>
      <c r="K735" s="3">
        <v>6.657683119187084E-3</v>
      </c>
      <c r="L735" s="3">
        <v>1.1226639637339812E-3</v>
      </c>
      <c r="M735" s="2">
        <v>1300</v>
      </c>
      <c r="N735" s="3" t="s">
        <v>56</v>
      </c>
      <c r="O735" s="3" t="s">
        <v>50</v>
      </c>
      <c r="P735" s="3" t="s">
        <v>51</v>
      </c>
      <c r="Q735" s="3">
        <v>175.87183860499999</v>
      </c>
      <c r="R735" s="3" t="s">
        <v>52</v>
      </c>
      <c r="S735" s="3" t="s">
        <v>51</v>
      </c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8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>
        <v>101.01613827474989</v>
      </c>
      <c r="AS735" s="3">
        <v>2.788239391619225</v>
      </c>
    </row>
    <row r="736" spans="1:45" x14ac:dyDescent="0.25">
      <c r="A736" s="2">
        <v>735</v>
      </c>
      <c r="B736" s="3" t="s">
        <v>68</v>
      </c>
      <c r="C736" s="3" t="s">
        <v>46</v>
      </c>
      <c r="D736" s="3" t="s">
        <v>47</v>
      </c>
      <c r="E736" s="3" t="s">
        <v>48</v>
      </c>
      <c r="F736" s="3">
        <v>0.59</v>
      </c>
      <c r="G736" s="3">
        <v>0.64</v>
      </c>
      <c r="H736" s="3">
        <v>3.35108358873786E-3</v>
      </c>
      <c r="I736" s="3">
        <v>10.71504952992265</v>
      </c>
      <c r="J736" s="3">
        <v>1.4713599113028208</v>
      </c>
      <c r="K736" s="3">
        <v>3.5907026632237118E-2</v>
      </c>
      <c r="L736" s="3">
        <v>4.930650051893676E-3</v>
      </c>
      <c r="M736" s="2">
        <v>1300</v>
      </c>
      <c r="N736" s="3" t="s">
        <v>56</v>
      </c>
      <c r="O736" s="3" t="s">
        <v>50</v>
      </c>
      <c r="P736" s="3" t="s">
        <v>51</v>
      </c>
      <c r="Q736" s="3">
        <v>175.87183860499999</v>
      </c>
      <c r="R736" s="3" t="s">
        <v>52</v>
      </c>
      <c r="S736" s="3" t="s">
        <v>51</v>
      </c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8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>
        <v>16.807260928723828</v>
      </c>
      <c r="AS736" s="3">
        <v>13.561354143083054</v>
      </c>
    </row>
    <row r="737" spans="1:45" x14ac:dyDescent="0.25">
      <c r="A737" s="2">
        <v>736</v>
      </c>
      <c r="B737" s="3" t="s">
        <v>68</v>
      </c>
      <c r="C737" s="3" t="s">
        <v>46</v>
      </c>
      <c r="D737" s="3" t="s">
        <v>47</v>
      </c>
      <c r="E737" s="3" t="s">
        <v>48</v>
      </c>
      <c r="F737" s="3">
        <v>0.59</v>
      </c>
      <c r="G737" s="3">
        <v>0.64</v>
      </c>
      <c r="H737" s="3">
        <v>3.4560500037047401E-2</v>
      </c>
      <c r="I737" s="3">
        <v>10.71504952992265</v>
      </c>
      <c r="J737" s="3">
        <v>1.4713599113028208</v>
      </c>
      <c r="K737" s="3">
        <v>0.37031746967585649</v>
      </c>
      <c r="L737" s="3">
        <v>5.0850934269091201E-2</v>
      </c>
      <c r="M737" s="2">
        <v>1400</v>
      </c>
      <c r="N737" s="3" t="s">
        <v>60</v>
      </c>
      <c r="O737" s="3" t="s">
        <v>50</v>
      </c>
      <c r="P737" s="3" t="s">
        <v>51</v>
      </c>
      <c r="Q737" s="3">
        <v>175.87183860499999</v>
      </c>
      <c r="R737" s="3" t="s">
        <v>52</v>
      </c>
      <c r="S737" s="3" t="s">
        <v>51</v>
      </c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8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>
        <v>93.659041505870903</v>
      </c>
      <c r="AS737" s="3">
        <v>139.86138153628073</v>
      </c>
    </row>
    <row r="738" spans="1:45" x14ac:dyDescent="0.25">
      <c r="A738" s="2">
        <v>737</v>
      </c>
      <c r="B738" s="3" t="s">
        <v>68</v>
      </c>
      <c r="C738" s="3" t="s">
        <v>46</v>
      </c>
      <c r="D738" s="3" t="s">
        <v>47</v>
      </c>
      <c r="E738" s="3" t="s">
        <v>48</v>
      </c>
      <c r="F738" s="3">
        <v>0.59</v>
      </c>
      <c r="G738" s="3">
        <v>0.64</v>
      </c>
      <c r="H738" s="3">
        <v>0.17792443422403401</v>
      </c>
      <c r="I738" s="3">
        <v>10.71504952992265</v>
      </c>
      <c r="J738" s="3">
        <v>1.4713599113028208</v>
      </c>
      <c r="K738" s="3">
        <v>1.9064691252939892</v>
      </c>
      <c r="L738" s="3">
        <v>0.26179087975847926</v>
      </c>
      <c r="M738" s="2">
        <v>8140</v>
      </c>
      <c r="N738" s="3" t="s">
        <v>67</v>
      </c>
      <c r="O738" s="3" t="s">
        <v>50</v>
      </c>
      <c r="P738" s="3" t="s">
        <v>51</v>
      </c>
      <c r="Q738" s="3">
        <v>175.87183860499999</v>
      </c>
      <c r="R738" s="3" t="s">
        <v>52</v>
      </c>
      <c r="S738" s="3" t="s">
        <v>51</v>
      </c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8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>
        <v>129.33210803824855</v>
      </c>
      <c r="AS738" s="3">
        <v>720.03463934141746</v>
      </c>
    </row>
    <row r="739" spans="1:45" x14ac:dyDescent="0.25">
      <c r="A739" s="2">
        <v>738</v>
      </c>
      <c r="B739" s="3" t="s">
        <v>68</v>
      </c>
      <c r="C739" s="3" t="s">
        <v>46</v>
      </c>
      <c r="D739" s="3" t="s">
        <v>47</v>
      </c>
      <c r="E739" s="3" t="s">
        <v>48</v>
      </c>
      <c r="F739" s="3">
        <v>0.59</v>
      </c>
      <c r="G739" s="3">
        <v>0.64</v>
      </c>
      <c r="H739" s="3">
        <v>1.8479060704711401E-3</v>
      </c>
      <c r="I739" s="3">
        <v>10.71504952992265</v>
      </c>
      <c r="J739" s="3">
        <v>1.4713599113028208</v>
      </c>
      <c r="K739" s="3">
        <v>1.9800405071743001E-2</v>
      </c>
      <c r="L739" s="3">
        <v>2.7189349119443608E-3</v>
      </c>
      <c r="M739" s="2">
        <v>1450</v>
      </c>
      <c r="N739" s="3" t="s">
        <v>59</v>
      </c>
      <c r="O739" s="3" t="s">
        <v>50</v>
      </c>
      <c r="P739" s="3" t="s">
        <v>51</v>
      </c>
      <c r="Q739" s="3">
        <v>175.87183860499999</v>
      </c>
      <c r="R739" s="3" t="s">
        <v>52</v>
      </c>
      <c r="S739" s="3" t="s">
        <v>51</v>
      </c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8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>
        <v>85.106034670466869</v>
      </c>
      <c r="AS739" s="3">
        <v>7.4782105492780815</v>
      </c>
    </row>
    <row r="740" spans="1:45" x14ac:dyDescent="0.25">
      <c r="A740" s="2">
        <v>739</v>
      </c>
      <c r="B740" s="3" t="s">
        <v>68</v>
      </c>
      <c r="C740" s="3" t="s">
        <v>46</v>
      </c>
      <c r="D740" s="3" t="s">
        <v>47</v>
      </c>
      <c r="E740" s="3" t="s">
        <v>48</v>
      </c>
      <c r="F740" s="3">
        <v>0.59</v>
      </c>
      <c r="G740" s="3">
        <v>0.64</v>
      </c>
      <c r="H740" s="3">
        <v>3.7144918308953802E-3</v>
      </c>
      <c r="I740" s="3">
        <v>10.118892043156764</v>
      </c>
      <c r="J740" s="3">
        <v>1.7764054915106247</v>
      </c>
      <c r="K740" s="3">
        <v>3.758654183201806E-2</v>
      </c>
      <c r="L740" s="3">
        <v>6.5984436865739078E-3</v>
      </c>
      <c r="M740" s="2">
        <v>1300</v>
      </c>
      <c r="N740" s="3" t="s">
        <v>56</v>
      </c>
      <c r="O740" s="3" t="s">
        <v>50</v>
      </c>
      <c r="P740" s="3" t="s">
        <v>51</v>
      </c>
      <c r="Q740" s="3">
        <v>175.87183860499999</v>
      </c>
      <c r="R740" s="3" t="s">
        <v>52</v>
      </c>
      <c r="S740" s="3" t="s">
        <v>51</v>
      </c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8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>
        <v>54.26651631818914</v>
      </c>
      <c r="AS740" s="3">
        <v>15.032015121811302</v>
      </c>
    </row>
    <row r="741" spans="1:45" x14ac:dyDescent="0.25">
      <c r="A741" s="2">
        <v>740</v>
      </c>
      <c r="B741" s="3" t="s">
        <v>68</v>
      </c>
      <c r="C741" s="3" t="s">
        <v>46</v>
      </c>
      <c r="D741" s="3" t="s">
        <v>47</v>
      </c>
      <c r="E741" s="3" t="s">
        <v>48</v>
      </c>
      <c r="F741" s="3">
        <v>0.59</v>
      </c>
      <c r="G741" s="3">
        <v>0.64</v>
      </c>
      <c r="H741" s="3">
        <v>1.7569991163002201E-3</v>
      </c>
      <c r="I741" s="3">
        <v>10.118892043156764</v>
      </c>
      <c r="J741" s="3">
        <v>1.7764054915106247</v>
      </c>
      <c r="K741" s="3">
        <v>1.7778884377763763E-2</v>
      </c>
      <c r="L741" s="3">
        <v>3.1211428787750258E-3</v>
      </c>
      <c r="M741" s="2">
        <v>1400</v>
      </c>
      <c r="N741" s="3" t="s">
        <v>60</v>
      </c>
      <c r="O741" s="3" t="s">
        <v>50</v>
      </c>
      <c r="P741" s="3" t="s">
        <v>51</v>
      </c>
      <c r="Q741" s="3">
        <v>175.87183860499999</v>
      </c>
      <c r="R741" s="3" t="s">
        <v>52</v>
      </c>
      <c r="S741" s="3" t="s">
        <v>51</v>
      </c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8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>
        <v>15.340195546667058</v>
      </c>
      <c r="AS741" s="3">
        <v>7.1103231579506536</v>
      </c>
    </row>
    <row r="742" spans="1:45" x14ac:dyDescent="0.25">
      <c r="A742" s="2">
        <v>741</v>
      </c>
      <c r="B742" s="3" t="s">
        <v>68</v>
      </c>
      <c r="C742" s="3" t="s">
        <v>46</v>
      </c>
      <c r="D742" s="3" t="s">
        <v>47</v>
      </c>
      <c r="E742" s="3" t="s">
        <v>48</v>
      </c>
      <c r="F742" s="3">
        <v>0.59</v>
      </c>
      <c r="G742" s="3">
        <v>0.64</v>
      </c>
      <c r="H742" s="3">
        <v>0.19611166080244299</v>
      </c>
      <c r="I742" s="3">
        <v>10.118892043156764</v>
      </c>
      <c r="J742" s="3">
        <v>1.7764054915106247</v>
      </c>
      <c r="K742" s="3">
        <v>1.9844327240640987</v>
      </c>
      <c r="L742" s="3">
        <v>0.34837383119872867</v>
      </c>
      <c r="M742" s="2">
        <v>8140</v>
      </c>
      <c r="N742" s="3" t="s">
        <v>67</v>
      </c>
      <c r="O742" s="3" t="s">
        <v>50</v>
      </c>
      <c r="P742" s="3" t="s">
        <v>51</v>
      </c>
      <c r="Q742" s="3">
        <v>175.87183860499999</v>
      </c>
      <c r="R742" s="3" t="s">
        <v>52</v>
      </c>
      <c r="S742" s="3" t="s">
        <v>51</v>
      </c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8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>
        <v>132.07946707282332</v>
      </c>
      <c r="AS742" s="3">
        <v>793.63573402589839</v>
      </c>
    </row>
    <row r="743" spans="1:45" x14ac:dyDescent="0.25">
      <c r="A743" s="2">
        <v>742</v>
      </c>
      <c r="B743" s="3" t="s">
        <v>68</v>
      </c>
      <c r="C743" s="3" t="s">
        <v>46</v>
      </c>
      <c r="D743" s="3" t="s">
        <v>47</v>
      </c>
      <c r="E743" s="3" t="s">
        <v>48</v>
      </c>
      <c r="F743" s="3">
        <v>0.59</v>
      </c>
      <c r="G743" s="3">
        <v>0.64</v>
      </c>
      <c r="H743" s="3">
        <v>1.9009626884479401E-4</v>
      </c>
      <c r="I743" s="3">
        <v>10.118892043156764</v>
      </c>
      <c r="J743" s="3">
        <v>1.7764054915106247</v>
      </c>
      <c r="K743" s="3">
        <v>1.9235636222473752E-3</v>
      </c>
      <c r="L743" s="3">
        <v>3.3768805589157213E-4</v>
      </c>
      <c r="M743" s="2">
        <v>1300</v>
      </c>
      <c r="N743" s="3" t="s">
        <v>56</v>
      </c>
      <c r="O743" s="3" t="s">
        <v>50</v>
      </c>
      <c r="P743" s="3" t="s">
        <v>51</v>
      </c>
      <c r="Q743" s="3">
        <v>175.87183860499999</v>
      </c>
      <c r="R743" s="3" t="s">
        <v>52</v>
      </c>
      <c r="S743" s="3" t="s">
        <v>51</v>
      </c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8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>
        <v>19.229217136165381</v>
      </c>
      <c r="AS743" s="3">
        <v>0.76929230644883029</v>
      </c>
    </row>
    <row r="744" spans="1:45" x14ac:dyDescent="0.25">
      <c r="A744" s="2">
        <v>743</v>
      </c>
      <c r="B744" s="3" t="s">
        <v>68</v>
      </c>
      <c r="C744" s="3" t="s">
        <v>46</v>
      </c>
      <c r="D744" s="3" t="s">
        <v>47</v>
      </c>
      <c r="E744" s="3" t="s">
        <v>48</v>
      </c>
      <c r="F744" s="3">
        <v>0.59</v>
      </c>
      <c r="G744" s="3">
        <v>0.64</v>
      </c>
      <c r="H744" s="3">
        <v>1.4775363844773999E-4</v>
      </c>
      <c r="I744" s="3">
        <v>10.118892043156764</v>
      </c>
      <c r="J744" s="3">
        <v>1.7764054915106247</v>
      </c>
      <c r="K744" s="3">
        <v>1.4951031164362977E-3</v>
      </c>
      <c r="L744" s="3">
        <v>2.6247037472924069E-4</v>
      </c>
      <c r="M744" s="2">
        <v>1300</v>
      </c>
      <c r="N744" s="3" t="s">
        <v>56</v>
      </c>
      <c r="O744" s="3" t="s">
        <v>50</v>
      </c>
      <c r="P744" s="3" t="s">
        <v>51</v>
      </c>
      <c r="Q744" s="3">
        <v>175.87183860499999</v>
      </c>
      <c r="R744" s="3" t="s">
        <v>52</v>
      </c>
      <c r="S744" s="3" t="s">
        <v>51</v>
      </c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8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>
        <v>20.903177936695929</v>
      </c>
      <c r="AS744" s="3">
        <v>0.59793776068520277</v>
      </c>
    </row>
    <row r="745" spans="1:45" x14ac:dyDescent="0.25">
      <c r="A745" s="2">
        <v>744</v>
      </c>
      <c r="B745" s="3" t="s">
        <v>68</v>
      </c>
      <c r="C745" s="3" t="s">
        <v>46</v>
      </c>
      <c r="D745" s="3" t="s">
        <v>47</v>
      </c>
      <c r="E745" s="3" t="s">
        <v>48</v>
      </c>
      <c r="F745" s="3">
        <v>0.59</v>
      </c>
      <c r="G745" s="3">
        <v>0.64</v>
      </c>
      <c r="H745" s="3">
        <v>7.9349582492574801E-4</v>
      </c>
      <c r="I745" s="3">
        <v>10.118892043156764</v>
      </c>
      <c r="J745" s="3">
        <v>1.7764054915106247</v>
      </c>
      <c r="K745" s="3">
        <v>8.0292985891192645E-3</v>
      </c>
      <c r="L745" s="3">
        <v>1.409570340888852E-3</v>
      </c>
      <c r="M745" s="2">
        <v>1300</v>
      </c>
      <c r="N745" s="3" t="s">
        <v>56</v>
      </c>
      <c r="O745" s="3" t="s">
        <v>50</v>
      </c>
      <c r="P745" s="3" t="s">
        <v>51</v>
      </c>
      <c r="Q745" s="3">
        <v>175.87183860499999</v>
      </c>
      <c r="R745" s="3" t="s">
        <v>52</v>
      </c>
      <c r="S745" s="3" t="s">
        <v>51</v>
      </c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8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>
        <v>57.072474240060494</v>
      </c>
      <c r="AS745" s="3">
        <v>3.2111636752483497</v>
      </c>
    </row>
    <row r="746" spans="1:45" x14ac:dyDescent="0.25">
      <c r="A746" s="2">
        <v>745</v>
      </c>
      <c r="B746" s="3" t="s">
        <v>68</v>
      </c>
      <c r="C746" s="3" t="s">
        <v>46</v>
      </c>
      <c r="D746" s="3" t="s">
        <v>47</v>
      </c>
      <c r="E746" s="3" t="s">
        <v>48</v>
      </c>
      <c r="F746" s="3">
        <v>0.59</v>
      </c>
      <c r="G746" s="3">
        <v>0.64</v>
      </c>
      <c r="H746" s="3">
        <v>6.2754445742473696E-5</v>
      </c>
      <c r="I746" s="3">
        <v>10.118892043156764</v>
      </c>
      <c r="J746" s="3">
        <v>1.7764054915106247</v>
      </c>
      <c r="K746" s="3">
        <v>6.3500546169622998E-4</v>
      </c>
      <c r="L746" s="3">
        <v>1.1147734203363581E-4</v>
      </c>
      <c r="M746" s="2">
        <v>1300</v>
      </c>
      <c r="N746" s="3" t="s">
        <v>56</v>
      </c>
      <c r="O746" s="3" t="s">
        <v>50</v>
      </c>
      <c r="P746" s="3" t="s">
        <v>51</v>
      </c>
      <c r="Q746" s="3">
        <v>175.87183860499999</v>
      </c>
      <c r="R746" s="3" t="s">
        <v>52</v>
      </c>
      <c r="S746" s="3" t="s">
        <v>51</v>
      </c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8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>
        <v>7.9423749916189363</v>
      </c>
      <c r="AS746" s="3">
        <v>0.25395823178708188</v>
      </c>
    </row>
    <row r="747" spans="1:45" x14ac:dyDescent="0.25">
      <c r="A747" s="2">
        <v>746</v>
      </c>
      <c r="B747" s="3" t="s">
        <v>68</v>
      </c>
      <c r="C747" s="3" t="s">
        <v>46</v>
      </c>
      <c r="D747" s="3" t="s">
        <v>47</v>
      </c>
      <c r="E747" s="3" t="s">
        <v>48</v>
      </c>
      <c r="F747" s="3">
        <v>0.59</v>
      </c>
      <c r="G747" s="3">
        <v>0.64</v>
      </c>
      <c r="H747" s="3">
        <v>3.7922246666392899E-2</v>
      </c>
      <c r="I747" s="3">
        <v>9.8738789786154122</v>
      </c>
      <c r="J747" s="3">
        <v>1.4111544705928387</v>
      </c>
      <c r="K747" s="3">
        <v>0.37443967418116525</v>
      </c>
      <c r="L747" s="3">
        <v>5.3514147918204712E-2</v>
      </c>
      <c r="M747" s="2">
        <v>1300</v>
      </c>
      <c r="N747" s="3" t="s">
        <v>56</v>
      </c>
      <c r="O747" s="3" t="s">
        <v>50</v>
      </c>
      <c r="P747" s="3" t="s">
        <v>51</v>
      </c>
      <c r="Q747" s="3">
        <v>175.87183860499999</v>
      </c>
      <c r="R747" s="3" t="s">
        <v>52</v>
      </c>
      <c r="S747" s="3" t="s">
        <v>51</v>
      </c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8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>
        <v>106.0869895343377</v>
      </c>
      <c r="AS747" s="3">
        <v>153.46588747372903</v>
      </c>
    </row>
    <row r="748" spans="1:45" x14ac:dyDescent="0.25">
      <c r="A748" s="2">
        <v>747</v>
      </c>
      <c r="B748" s="3" t="s">
        <v>68</v>
      </c>
      <c r="C748" s="3" t="s">
        <v>46</v>
      </c>
      <c r="D748" s="3" t="s">
        <v>47</v>
      </c>
      <c r="E748" s="3" t="s">
        <v>48</v>
      </c>
      <c r="F748" s="3">
        <v>0.59</v>
      </c>
      <c r="G748" s="3">
        <v>0.64</v>
      </c>
      <c r="H748" s="3">
        <v>6.9315923400590201E-2</v>
      </c>
      <c r="I748" s="3">
        <v>9.8738789786154122</v>
      </c>
      <c r="J748" s="3">
        <v>1.4111544705928387</v>
      </c>
      <c r="K748" s="3">
        <v>0.68441703894840378</v>
      </c>
      <c r="L748" s="3">
        <v>9.7815475190013629E-2</v>
      </c>
      <c r="M748" s="2">
        <v>1400</v>
      </c>
      <c r="N748" s="3" t="s">
        <v>60</v>
      </c>
      <c r="O748" s="3" t="s">
        <v>50</v>
      </c>
      <c r="P748" s="3" t="s">
        <v>51</v>
      </c>
      <c r="Q748" s="3">
        <v>175.87183860499999</v>
      </c>
      <c r="R748" s="3" t="s">
        <v>52</v>
      </c>
      <c r="S748" s="3" t="s">
        <v>51</v>
      </c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8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>
        <v>111.0715925558319</v>
      </c>
      <c r="AS748" s="3">
        <v>280.51158978826476</v>
      </c>
    </row>
    <row r="749" spans="1:45" x14ac:dyDescent="0.25">
      <c r="A749" s="2">
        <v>748</v>
      </c>
      <c r="B749" s="3" t="s">
        <v>68</v>
      </c>
      <c r="C749" s="3" t="s">
        <v>46</v>
      </c>
      <c r="D749" s="3" t="s">
        <v>47</v>
      </c>
      <c r="E749" s="3" t="s">
        <v>48</v>
      </c>
      <c r="F749" s="3">
        <v>0.59</v>
      </c>
      <c r="G749" s="3">
        <v>0.64</v>
      </c>
      <c r="H749" s="3">
        <v>0.27309508578377301</v>
      </c>
      <c r="I749" s="3">
        <v>9.8738789786154122</v>
      </c>
      <c r="J749" s="3">
        <v>1.4111544705928387</v>
      </c>
      <c r="K749" s="3">
        <v>2.6965078266835691</v>
      </c>
      <c r="L749" s="3">
        <v>0.38537935120070604</v>
      </c>
      <c r="M749" s="2">
        <v>8140</v>
      </c>
      <c r="N749" s="3" t="s">
        <v>67</v>
      </c>
      <c r="O749" s="3" t="s">
        <v>50</v>
      </c>
      <c r="P749" s="3" t="s">
        <v>51</v>
      </c>
      <c r="Q749" s="3">
        <v>175.87183860499999</v>
      </c>
      <c r="R749" s="3" t="s">
        <v>52</v>
      </c>
      <c r="S749" s="3" t="s">
        <v>51</v>
      </c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8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>
        <v>144.52309094558959</v>
      </c>
      <c r="AS749" s="3">
        <v>1105.1766018299415</v>
      </c>
    </row>
    <row r="750" spans="1:45" x14ac:dyDescent="0.25">
      <c r="A750" s="2">
        <v>749</v>
      </c>
      <c r="B750" s="3" t="s">
        <v>68</v>
      </c>
      <c r="C750" s="3" t="s">
        <v>46</v>
      </c>
      <c r="D750" s="3" t="s">
        <v>47</v>
      </c>
      <c r="E750" s="3" t="s">
        <v>48</v>
      </c>
      <c r="F750" s="3">
        <v>0.59</v>
      </c>
      <c r="G750" s="3">
        <v>0.64</v>
      </c>
      <c r="H750" s="3">
        <v>1.00941941751744E-3</v>
      </c>
      <c r="I750" s="3">
        <v>9.8738789786154122</v>
      </c>
      <c r="J750" s="3">
        <v>1.4111544705928387</v>
      </c>
      <c r="K750" s="3">
        <v>9.9668851672316643E-3</v>
      </c>
      <c r="L750" s="3">
        <v>1.4244467237329546E-3</v>
      </c>
      <c r="M750" s="2">
        <v>1300</v>
      </c>
      <c r="N750" s="3" t="s">
        <v>56</v>
      </c>
      <c r="O750" s="3" t="s">
        <v>50</v>
      </c>
      <c r="P750" s="3" t="s">
        <v>51</v>
      </c>
      <c r="Q750" s="3">
        <v>175.87183860499999</v>
      </c>
      <c r="R750" s="3" t="s">
        <v>52</v>
      </c>
      <c r="S750" s="3" t="s">
        <v>51</v>
      </c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8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>
        <v>46.461820632999562</v>
      </c>
      <c r="AS750" s="3">
        <v>4.084975452675728</v>
      </c>
    </row>
    <row r="751" spans="1:45" x14ac:dyDescent="0.25">
      <c r="A751" s="2">
        <v>750</v>
      </c>
      <c r="B751" s="3" t="s">
        <v>68</v>
      </c>
      <c r="C751" s="3" t="s">
        <v>46</v>
      </c>
      <c r="D751" s="3" t="s">
        <v>47</v>
      </c>
      <c r="E751" s="3" t="s">
        <v>48</v>
      </c>
      <c r="F751" s="3">
        <v>0.59</v>
      </c>
      <c r="G751" s="3">
        <v>0.64</v>
      </c>
      <c r="H751" s="3">
        <v>1.1783144712005E-3</v>
      </c>
      <c r="I751" s="3">
        <v>9.8738789786154122</v>
      </c>
      <c r="J751" s="3">
        <v>1.4111544705928387</v>
      </c>
      <c r="K751" s="3">
        <v>1.1634534487384952E-2</v>
      </c>
      <c r="L751" s="3">
        <v>1.6627837337988224E-3</v>
      </c>
      <c r="M751" s="2">
        <v>1300</v>
      </c>
      <c r="N751" s="3" t="s">
        <v>56</v>
      </c>
      <c r="O751" s="3" t="s">
        <v>50</v>
      </c>
      <c r="P751" s="3" t="s">
        <v>51</v>
      </c>
      <c r="Q751" s="3">
        <v>175.87183860499999</v>
      </c>
      <c r="R751" s="3" t="s">
        <v>52</v>
      </c>
      <c r="S751" s="3" t="s">
        <v>51</v>
      </c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8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>
        <v>54.309712209811508</v>
      </c>
      <c r="AS751" s="3">
        <v>4.7684694853845944</v>
      </c>
    </row>
    <row r="752" spans="1:45" x14ac:dyDescent="0.25">
      <c r="A752" s="2">
        <v>751</v>
      </c>
      <c r="B752" s="3" t="s">
        <v>68</v>
      </c>
      <c r="C752" s="3" t="s">
        <v>46</v>
      </c>
      <c r="D752" s="3" t="s">
        <v>47</v>
      </c>
      <c r="E752" s="3" t="s">
        <v>48</v>
      </c>
      <c r="F752" s="3">
        <v>0.59</v>
      </c>
      <c r="G752" s="3">
        <v>0.64</v>
      </c>
      <c r="H752" s="3">
        <v>6.2153150730508103E-2</v>
      </c>
      <c r="I752" s="3">
        <v>10.964294763689333</v>
      </c>
      <c r="J752" s="3">
        <v>1.4447510236861854</v>
      </c>
      <c r="K752" s="3">
        <v>0.68146546510130379</v>
      </c>
      <c r="L752" s="3">
        <v>8.9795828143223358E-2</v>
      </c>
      <c r="M752" s="2">
        <v>1400</v>
      </c>
      <c r="N752" s="3" t="s">
        <v>60</v>
      </c>
      <c r="O752" s="3" t="s">
        <v>50</v>
      </c>
      <c r="P752" s="3" t="s">
        <v>51</v>
      </c>
      <c r="Q752" s="3">
        <v>175.87183860499999</v>
      </c>
      <c r="R752" s="3" t="s">
        <v>52</v>
      </c>
      <c r="S752" s="3" t="s">
        <v>51</v>
      </c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8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>
        <v>110.3294236508098</v>
      </c>
      <c r="AS752" s="3">
        <v>251.52487720615184</v>
      </c>
    </row>
    <row r="753" spans="1:45" x14ac:dyDescent="0.25">
      <c r="A753" s="2">
        <v>752</v>
      </c>
      <c r="B753" s="3" t="s">
        <v>68</v>
      </c>
      <c r="C753" s="3" t="s">
        <v>46</v>
      </c>
      <c r="D753" s="3" t="s">
        <v>47</v>
      </c>
      <c r="E753" s="3" t="s">
        <v>48</v>
      </c>
      <c r="F753" s="3">
        <v>0.59</v>
      </c>
      <c r="G753" s="3">
        <v>0.64</v>
      </c>
      <c r="H753" s="3">
        <v>0.14140492851029801</v>
      </c>
      <c r="I753" s="3">
        <v>10.964294763689333</v>
      </c>
      <c r="J753" s="3">
        <v>1.4447510236861854</v>
      </c>
      <c r="K753" s="3">
        <v>1.5504053172253249</v>
      </c>
      <c r="L753" s="3">
        <v>0.20429491521952492</v>
      </c>
      <c r="M753" s="2">
        <v>8140</v>
      </c>
      <c r="N753" s="3" t="s">
        <v>67</v>
      </c>
      <c r="O753" s="3" t="s">
        <v>50</v>
      </c>
      <c r="P753" s="3" t="s">
        <v>51</v>
      </c>
      <c r="Q753" s="3">
        <v>175.87183860499999</v>
      </c>
      <c r="R753" s="3" t="s">
        <v>52</v>
      </c>
      <c r="S753" s="3" t="s">
        <v>51</v>
      </c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8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>
        <v>122.5963426460099</v>
      </c>
      <c r="AS753" s="3">
        <v>572.24544310091176</v>
      </c>
    </row>
    <row r="754" spans="1:45" x14ac:dyDescent="0.25">
      <c r="A754" s="2">
        <v>753</v>
      </c>
      <c r="B754" s="3" t="s">
        <v>68</v>
      </c>
      <c r="C754" s="3" t="s">
        <v>46</v>
      </c>
      <c r="D754" s="3" t="s">
        <v>47</v>
      </c>
      <c r="E754" s="3" t="s">
        <v>48</v>
      </c>
      <c r="F754" s="3">
        <v>0.59</v>
      </c>
      <c r="G754" s="3">
        <v>0.64</v>
      </c>
      <c r="H754" s="3">
        <v>2.5037409816213298E-2</v>
      </c>
      <c r="I754" s="3">
        <v>9.1118742840489926</v>
      </c>
      <c r="J754" s="3">
        <v>1.2979928432379311</v>
      </c>
      <c r="K754" s="3">
        <v>0.22813773064354978</v>
      </c>
      <c r="L754" s="3">
        <v>3.2498378754659982E-2</v>
      </c>
      <c r="M754" s="2">
        <v>1300</v>
      </c>
      <c r="N754" s="3" t="s">
        <v>56</v>
      </c>
      <c r="O754" s="3" t="s">
        <v>50</v>
      </c>
      <c r="P754" s="3" t="s">
        <v>51</v>
      </c>
      <c r="Q754" s="3">
        <v>175.87183860499999</v>
      </c>
      <c r="R754" s="3" t="s">
        <v>52</v>
      </c>
      <c r="S754" s="3" t="s">
        <v>51</v>
      </c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8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>
        <v>104.07373410744066</v>
      </c>
      <c r="AS754" s="3">
        <v>101.32280271500349</v>
      </c>
    </row>
    <row r="755" spans="1:45" x14ac:dyDescent="0.25">
      <c r="A755" s="2">
        <v>754</v>
      </c>
      <c r="B755" s="3" t="s">
        <v>68</v>
      </c>
      <c r="C755" s="3" t="s">
        <v>46</v>
      </c>
      <c r="D755" s="3" t="s">
        <v>47</v>
      </c>
      <c r="E755" s="3" t="s">
        <v>48</v>
      </c>
      <c r="F755" s="3">
        <v>0.59</v>
      </c>
      <c r="G755" s="3">
        <v>0.64</v>
      </c>
      <c r="H755" s="3">
        <v>4.7263779875762101E-2</v>
      </c>
      <c r="I755" s="3">
        <v>9.1118742840489926</v>
      </c>
      <c r="J755" s="3">
        <v>1.2979928432379311</v>
      </c>
      <c r="K755" s="3">
        <v>0.43066162041690897</v>
      </c>
      <c r="L755" s="3">
        <v>6.134804802311216E-2</v>
      </c>
      <c r="M755" s="2">
        <v>1400</v>
      </c>
      <c r="N755" s="3" t="s">
        <v>60</v>
      </c>
      <c r="O755" s="3" t="s">
        <v>50</v>
      </c>
      <c r="P755" s="3" t="s">
        <v>51</v>
      </c>
      <c r="Q755" s="3">
        <v>175.87183860499999</v>
      </c>
      <c r="R755" s="3" t="s">
        <v>52</v>
      </c>
      <c r="S755" s="3" t="s">
        <v>51</v>
      </c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8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>
        <v>107.81844878845602</v>
      </c>
      <c r="AS755" s="3">
        <v>191.26973113712754</v>
      </c>
    </row>
    <row r="756" spans="1:45" x14ac:dyDescent="0.25">
      <c r="A756" s="2">
        <v>755</v>
      </c>
      <c r="B756" s="3" t="s">
        <v>68</v>
      </c>
      <c r="C756" s="3" t="s">
        <v>46</v>
      </c>
      <c r="D756" s="3" t="s">
        <v>47</v>
      </c>
      <c r="E756" s="3" t="s">
        <v>48</v>
      </c>
      <c r="F756" s="3">
        <v>0.59</v>
      </c>
      <c r="G756" s="3">
        <v>0.64</v>
      </c>
      <c r="H756" s="3">
        <v>0.30031411466166902</v>
      </c>
      <c r="I756" s="3">
        <v>9.1118742840489926</v>
      </c>
      <c r="J756" s="3">
        <v>1.2979928432379311</v>
      </c>
      <c r="K756" s="3">
        <v>2.7364244585226025</v>
      </c>
      <c r="L756" s="3">
        <v>0.38980557155418183</v>
      </c>
      <c r="M756" s="2">
        <v>8140</v>
      </c>
      <c r="N756" s="3" t="s">
        <v>67</v>
      </c>
      <c r="O756" s="3" t="s">
        <v>50</v>
      </c>
      <c r="P756" s="3" t="s">
        <v>51</v>
      </c>
      <c r="Q756" s="3">
        <v>175.87183860499999</v>
      </c>
      <c r="R756" s="3" t="s">
        <v>52</v>
      </c>
      <c r="S756" s="3" t="s">
        <v>51</v>
      </c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8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>
        <v>148.52475095526199</v>
      </c>
      <c r="AS756" s="3">
        <v>1215.3281036559451</v>
      </c>
    </row>
    <row r="757" spans="1:45" x14ac:dyDescent="0.25">
      <c r="A757" s="2">
        <v>756</v>
      </c>
      <c r="B757" s="3" t="s">
        <v>68</v>
      </c>
      <c r="C757" s="3" t="s">
        <v>46</v>
      </c>
      <c r="D757" s="3" t="s">
        <v>47</v>
      </c>
      <c r="E757" s="3" t="s">
        <v>48</v>
      </c>
      <c r="F757" s="3">
        <v>0.59</v>
      </c>
      <c r="G757" s="3">
        <v>0.64</v>
      </c>
      <c r="H757" s="3">
        <v>2.1696155546499299E-3</v>
      </c>
      <c r="I757" s="3">
        <v>9.1118742840489926</v>
      </c>
      <c r="J757" s="3">
        <v>1.2979928432379311</v>
      </c>
      <c r="K757" s="3">
        <v>1.9769264178687389E-2</v>
      </c>
      <c r="L757" s="3">
        <v>2.8161454625133032E-3</v>
      </c>
      <c r="M757" s="2">
        <v>1300</v>
      </c>
      <c r="N757" s="3" t="s">
        <v>56</v>
      </c>
      <c r="O757" s="3" t="s">
        <v>50</v>
      </c>
      <c r="P757" s="3" t="s">
        <v>51</v>
      </c>
      <c r="Q757" s="3">
        <v>175.87183860499999</v>
      </c>
      <c r="R757" s="3" t="s">
        <v>52</v>
      </c>
      <c r="S757" s="3" t="s">
        <v>51</v>
      </c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8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>
        <v>100.39067499355644</v>
      </c>
      <c r="AS757" s="3">
        <v>8.7801226414740086</v>
      </c>
    </row>
    <row r="758" spans="1:45" x14ac:dyDescent="0.25">
      <c r="A758" s="2">
        <v>757</v>
      </c>
      <c r="B758" s="3" t="s">
        <v>68</v>
      </c>
      <c r="C758" s="3" t="s">
        <v>46</v>
      </c>
      <c r="D758" s="3" t="s">
        <v>47</v>
      </c>
      <c r="E758" s="3" t="s">
        <v>48</v>
      </c>
      <c r="F758" s="3">
        <v>0.59</v>
      </c>
      <c r="G758" s="3">
        <v>0.64</v>
      </c>
      <c r="H758" s="3">
        <v>6.3330458754391403E-4</v>
      </c>
      <c r="I758" s="3">
        <v>10.374087274169675</v>
      </c>
      <c r="J758" s="3">
        <v>1.3904690021400974</v>
      </c>
      <c r="K758" s="3">
        <v>6.569957062312593E-3</v>
      </c>
      <c r="L758" s="3">
        <v>8.8059039789293203E-4</v>
      </c>
      <c r="M758" s="2">
        <v>1300</v>
      </c>
      <c r="N758" s="3" t="s">
        <v>56</v>
      </c>
      <c r="O758" s="3" t="s">
        <v>50</v>
      </c>
      <c r="P758" s="3" t="s">
        <v>51</v>
      </c>
      <c r="Q758" s="3">
        <v>175.87183860499999</v>
      </c>
      <c r="R758" s="3" t="s">
        <v>52</v>
      </c>
      <c r="S758" s="3" t="s">
        <v>51</v>
      </c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8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>
        <v>15.941587523135238</v>
      </c>
      <c r="AS758" s="3">
        <v>2.5628927374374704</v>
      </c>
    </row>
    <row r="759" spans="1:45" x14ac:dyDescent="0.25">
      <c r="A759" s="2">
        <v>758</v>
      </c>
      <c r="B759" s="3" t="s">
        <v>68</v>
      </c>
      <c r="C759" s="3" t="s">
        <v>46</v>
      </c>
      <c r="D759" s="3" t="s">
        <v>47</v>
      </c>
      <c r="E759" s="3" t="s">
        <v>48</v>
      </c>
      <c r="F759" s="3">
        <v>0.59</v>
      </c>
      <c r="G759" s="3">
        <v>0.64</v>
      </c>
      <c r="H759" s="3">
        <v>8.9884712570040201E-2</v>
      </c>
      <c r="I759" s="3">
        <v>10.374087274169675</v>
      </c>
      <c r="J759" s="3">
        <v>1.3904690021400974</v>
      </c>
      <c r="K759" s="3">
        <v>0.93247185281525302</v>
      </c>
      <c r="L759" s="3">
        <v>0.12498190659491326</v>
      </c>
      <c r="M759" s="2">
        <v>1400</v>
      </c>
      <c r="N759" s="3" t="s">
        <v>60</v>
      </c>
      <c r="O759" s="3" t="s">
        <v>50</v>
      </c>
      <c r="P759" s="3" t="s">
        <v>51</v>
      </c>
      <c r="Q759" s="3">
        <v>175.87183860499999</v>
      </c>
      <c r="R759" s="3" t="s">
        <v>52</v>
      </c>
      <c r="S759" s="3" t="s">
        <v>51</v>
      </c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8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>
        <v>119.38177650193042</v>
      </c>
      <c r="AS759" s="3">
        <v>363.75052633964515</v>
      </c>
    </row>
    <row r="760" spans="1:45" x14ac:dyDescent="0.25">
      <c r="A760" s="2">
        <v>759</v>
      </c>
      <c r="B760" s="3" t="s">
        <v>68</v>
      </c>
      <c r="C760" s="3" t="s">
        <v>46</v>
      </c>
      <c r="D760" s="3" t="s">
        <v>47</v>
      </c>
      <c r="E760" s="3" t="s">
        <v>48</v>
      </c>
      <c r="F760" s="3">
        <v>0.59</v>
      </c>
      <c r="G760" s="3">
        <v>0.64</v>
      </c>
      <c r="H760" s="3">
        <v>1.6559121236138299E-3</v>
      </c>
      <c r="I760" s="3">
        <v>10.374087274169675</v>
      </c>
      <c r="J760" s="3">
        <v>1.3904690021400974</v>
      </c>
      <c r="K760" s="3">
        <v>1.7178576888725514E-2</v>
      </c>
      <c r="L760" s="3">
        <v>2.3024944781530115E-3</v>
      </c>
      <c r="M760" s="2">
        <v>3200</v>
      </c>
      <c r="N760" s="3" t="s">
        <v>66</v>
      </c>
      <c r="O760" s="3" t="s">
        <v>50</v>
      </c>
      <c r="P760" s="3" t="s">
        <v>51</v>
      </c>
      <c r="Q760" s="3">
        <v>175.87183860499999</v>
      </c>
      <c r="R760" s="3" t="s">
        <v>52</v>
      </c>
      <c r="S760" s="3" t="s">
        <v>51</v>
      </c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8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>
        <v>36.530790125536619</v>
      </c>
      <c r="AS760" s="3">
        <v>6.7012386123766348</v>
      </c>
    </row>
    <row r="761" spans="1:45" x14ac:dyDescent="0.25">
      <c r="A761" s="2">
        <v>760</v>
      </c>
      <c r="B761" s="3" t="s">
        <v>68</v>
      </c>
      <c r="C761" s="3" t="s">
        <v>46</v>
      </c>
      <c r="D761" s="3" t="s">
        <v>47</v>
      </c>
      <c r="E761" s="3" t="s">
        <v>48</v>
      </c>
      <c r="F761" s="3">
        <v>0.59</v>
      </c>
      <c r="G761" s="3">
        <v>0.64</v>
      </c>
      <c r="H761" s="3">
        <v>0.25152801181103002</v>
      </c>
      <c r="I761" s="3">
        <v>10.374087274169675</v>
      </c>
      <c r="J761" s="3">
        <v>1.3904690021400974</v>
      </c>
      <c r="K761" s="3">
        <v>2.6093735464260059</v>
      </c>
      <c r="L761" s="3">
        <v>0.34974190359316554</v>
      </c>
      <c r="M761" s="2">
        <v>8140</v>
      </c>
      <c r="N761" s="3" t="s">
        <v>67</v>
      </c>
      <c r="O761" s="3" t="s">
        <v>50</v>
      </c>
      <c r="P761" s="3" t="s">
        <v>51</v>
      </c>
      <c r="Q761" s="3">
        <v>175.87183860499999</v>
      </c>
      <c r="R761" s="3" t="s">
        <v>52</v>
      </c>
      <c r="S761" s="3" t="s">
        <v>51</v>
      </c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8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>
        <v>141.04924167450747</v>
      </c>
      <c r="AS761" s="3">
        <v>1017.8977500109686</v>
      </c>
    </row>
    <row r="762" spans="1:45" x14ac:dyDescent="0.25">
      <c r="A762" s="2">
        <v>761</v>
      </c>
      <c r="B762" s="3" t="s">
        <v>68</v>
      </c>
      <c r="C762" s="3" t="s">
        <v>46</v>
      </c>
      <c r="D762" s="3" t="s">
        <v>47</v>
      </c>
      <c r="E762" s="3" t="s">
        <v>48</v>
      </c>
      <c r="F762" s="3">
        <v>0.59</v>
      </c>
      <c r="G762" s="3">
        <v>0.64</v>
      </c>
      <c r="H762" s="3">
        <v>6.3253315678559897E-5</v>
      </c>
      <c r="I762" s="3">
        <v>10.374087274169675</v>
      </c>
      <c r="J762" s="3">
        <v>1.3904690021400974</v>
      </c>
      <c r="K762" s="3">
        <v>6.5619541722998541E-4</v>
      </c>
      <c r="L762" s="3">
        <v>8.7951774733619758E-5</v>
      </c>
      <c r="M762" s="2">
        <v>1300</v>
      </c>
      <c r="N762" s="3" t="s">
        <v>56</v>
      </c>
      <c r="O762" s="3" t="s">
        <v>50</v>
      </c>
      <c r="P762" s="3" t="s">
        <v>51</v>
      </c>
      <c r="Q762" s="3">
        <v>175.87183860499999</v>
      </c>
      <c r="R762" s="3" t="s">
        <v>52</v>
      </c>
      <c r="S762" s="3" t="s">
        <v>51</v>
      </c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8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>
        <v>11.245989895536532</v>
      </c>
      <c r="AS762" s="3">
        <v>0.2559770867918747</v>
      </c>
    </row>
    <row r="763" spans="1:45" x14ac:dyDescent="0.25">
      <c r="A763" s="2">
        <v>762</v>
      </c>
      <c r="B763" s="3" t="s">
        <v>68</v>
      </c>
      <c r="C763" s="3" t="s">
        <v>46</v>
      </c>
      <c r="D763" s="3" t="s">
        <v>47</v>
      </c>
      <c r="E763" s="3" t="s">
        <v>48</v>
      </c>
      <c r="F763" s="3">
        <v>0.59</v>
      </c>
      <c r="G763" s="3">
        <v>0.64</v>
      </c>
      <c r="H763" s="3">
        <v>2.0556032073689701E-4</v>
      </c>
      <c r="I763" s="3">
        <v>10.374087274169675</v>
      </c>
      <c r="J763" s="3">
        <v>1.3904690021400974</v>
      </c>
      <c r="K763" s="3">
        <v>2.1325007074308798E-3</v>
      </c>
      <c r="L763" s="3">
        <v>2.8582525405463158E-4</v>
      </c>
      <c r="M763" s="2">
        <v>1300</v>
      </c>
      <c r="N763" s="3" t="s">
        <v>56</v>
      </c>
      <c r="O763" s="3" t="s">
        <v>50</v>
      </c>
      <c r="P763" s="3" t="s">
        <v>51</v>
      </c>
      <c r="Q763" s="3">
        <v>175.87183860499999</v>
      </c>
      <c r="R763" s="3" t="s">
        <v>52</v>
      </c>
      <c r="S763" s="3" t="s">
        <v>51</v>
      </c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8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>
        <v>37.750207224478345</v>
      </c>
      <c r="AS763" s="3">
        <v>0.83187310416471405</v>
      </c>
    </row>
    <row r="764" spans="1:45" x14ac:dyDescent="0.25">
      <c r="A764" s="2">
        <v>763</v>
      </c>
      <c r="B764" s="3" t="s">
        <v>68</v>
      </c>
      <c r="C764" s="3" t="s">
        <v>46</v>
      </c>
      <c r="D764" s="3" t="s">
        <v>47</v>
      </c>
      <c r="E764" s="3" t="s">
        <v>48</v>
      </c>
      <c r="F764" s="3">
        <v>0.59</v>
      </c>
      <c r="G764" s="3">
        <v>0.64</v>
      </c>
      <c r="H764" s="3">
        <v>7.3207661165572901E-3</v>
      </c>
      <c r="I764" s="3">
        <v>11.046550087188873</v>
      </c>
      <c r="J764" s="3">
        <v>1.9024307402999678</v>
      </c>
      <c r="K764" s="3">
        <v>8.086920958314528E-2</v>
      </c>
      <c r="L764" s="3">
        <v>1.3927250502685007E-2</v>
      </c>
      <c r="M764" s="2">
        <v>1300</v>
      </c>
      <c r="N764" s="3" t="s">
        <v>56</v>
      </c>
      <c r="O764" s="3" t="s">
        <v>50</v>
      </c>
      <c r="P764" s="3" t="s">
        <v>51</v>
      </c>
      <c r="Q764" s="3">
        <v>175.87183860499999</v>
      </c>
      <c r="R764" s="3" t="s">
        <v>52</v>
      </c>
      <c r="S764" s="3" t="s">
        <v>51</v>
      </c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8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>
        <v>23.054570029612915</v>
      </c>
      <c r="AS764" s="3">
        <v>29.62608937567817</v>
      </c>
    </row>
    <row r="765" spans="1:45" x14ac:dyDescent="0.25">
      <c r="A765" s="2">
        <v>764</v>
      </c>
      <c r="B765" s="3" t="s">
        <v>68</v>
      </c>
      <c r="C765" s="3" t="s">
        <v>46</v>
      </c>
      <c r="D765" s="3" t="s">
        <v>47</v>
      </c>
      <c r="E765" s="3" t="s">
        <v>48</v>
      </c>
      <c r="F765" s="3">
        <v>0.59</v>
      </c>
      <c r="G765" s="3">
        <v>0.64</v>
      </c>
      <c r="H765" s="3">
        <v>1.0166197109525E-2</v>
      </c>
      <c r="I765" s="3">
        <v>11.046550087188873</v>
      </c>
      <c r="J765" s="3">
        <v>1.9024307402999678</v>
      </c>
      <c r="K765" s="3">
        <v>0.11230140556660266</v>
      </c>
      <c r="L765" s="3">
        <v>1.9340485893109039E-2</v>
      </c>
      <c r="M765" s="2">
        <v>1400</v>
      </c>
      <c r="N765" s="3" t="s">
        <v>60</v>
      </c>
      <c r="O765" s="3" t="s">
        <v>50</v>
      </c>
      <c r="P765" s="3" t="s">
        <v>51</v>
      </c>
      <c r="Q765" s="3">
        <v>175.87183860499999</v>
      </c>
      <c r="R765" s="3" t="s">
        <v>52</v>
      </c>
      <c r="S765" s="3" t="s">
        <v>51</v>
      </c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8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>
        <v>27.616055425010881</v>
      </c>
      <c r="AS765" s="3">
        <v>41.141140064065695</v>
      </c>
    </row>
    <row r="766" spans="1:45" x14ac:dyDescent="0.25">
      <c r="A766" s="2">
        <v>765</v>
      </c>
      <c r="B766" s="3" t="s">
        <v>68</v>
      </c>
      <c r="C766" s="3" t="s">
        <v>46</v>
      </c>
      <c r="D766" s="3" t="s">
        <v>47</v>
      </c>
      <c r="E766" s="3" t="s">
        <v>48</v>
      </c>
      <c r="F766" s="3">
        <v>0.59</v>
      </c>
      <c r="G766" s="3">
        <v>0.64</v>
      </c>
      <c r="H766" s="3">
        <v>2.6312487664864E-2</v>
      </c>
      <c r="I766" s="3">
        <v>10.365975812831238</v>
      </c>
      <c r="J766" s="3">
        <v>1.8839287508353295</v>
      </c>
      <c r="K766" s="3">
        <v>0.27275461070940049</v>
      </c>
      <c r="L766" s="3">
        <v>4.9570852017837251E-2</v>
      </c>
      <c r="M766" s="2">
        <v>1300</v>
      </c>
      <c r="N766" s="3" t="s">
        <v>56</v>
      </c>
      <c r="O766" s="3" t="s">
        <v>50</v>
      </c>
      <c r="P766" s="3" t="s">
        <v>51</v>
      </c>
      <c r="Q766" s="3">
        <v>175.87183860499999</v>
      </c>
      <c r="R766" s="3" t="s">
        <v>52</v>
      </c>
      <c r="S766" s="3" t="s">
        <v>51</v>
      </c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8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>
        <v>104.4447288490274</v>
      </c>
      <c r="AS766" s="3">
        <v>106.48285969587576</v>
      </c>
    </row>
    <row r="767" spans="1:45" x14ac:dyDescent="0.25">
      <c r="A767" s="2">
        <v>766</v>
      </c>
      <c r="B767" s="3" t="s">
        <v>68</v>
      </c>
      <c r="C767" s="3" t="s">
        <v>46</v>
      </c>
      <c r="D767" s="3" t="s">
        <v>47</v>
      </c>
      <c r="E767" s="3" t="s">
        <v>48</v>
      </c>
      <c r="F767" s="3">
        <v>0.59</v>
      </c>
      <c r="G767" s="3">
        <v>0.64</v>
      </c>
      <c r="H767" s="3">
        <v>0.12939772537108199</v>
      </c>
      <c r="I767" s="3">
        <v>10.365975812831238</v>
      </c>
      <c r="J767" s="3">
        <v>1.8839287508353295</v>
      </c>
      <c r="K767" s="3">
        <v>1.3413336914320149</v>
      </c>
      <c r="L767" s="3">
        <v>0.2437760951192755</v>
      </c>
      <c r="M767" s="2">
        <v>8140</v>
      </c>
      <c r="N767" s="3" t="s">
        <v>67</v>
      </c>
      <c r="O767" s="3" t="s">
        <v>50</v>
      </c>
      <c r="P767" s="3" t="s">
        <v>51</v>
      </c>
      <c r="Q767" s="3">
        <v>175.87183860499999</v>
      </c>
      <c r="R767" s="3" t="s">
        <v>52</v>
      </c>
      <c r="S767" s="3" t="s">
        <v>51</v>
      </c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8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>
        <v>121.02991930482813</v>
      </c>
      <c r="AS767" s="3">
        <v>523.65401596191396</v>
      </c>
    </row>
    <row r="768" spans="1:45" x14ac:dyDescent="0.25">
      <c r="A768" s="2">
        <v>767</v>
      </c>
      <c r="B768" s="3" t="s">
        <v>68</v>
      </c>
      <c r="C768" s="3" t="s">
        <v>46</v>
      </c>
      <c r="D768" s="3" t="s">
        <v>47</v>
      </c>
      <c r="E768" s="3" t="s">
        <v>48</v>
      </c>
      <c r="F768" s="3">
        <v>0.59</v>
      </c>
      <c r="G768" s="3">
        <v>0.64</v>
      </c>
      <c r="H768" s="3">
        <v>8.7032672350094897E-4</v>
      </c>
      <c r="I768" s="3">
        <v>10.365975812831238</v>
      </c>
      <c r="J768" s="3">
        <v>1.8839287508353295</v>
      </c>
      <c r="K768" s="3">
        <v>9.0217857650714967E-3</v>
      </c>
      <c r="L768" s="3">
        <v>1.6396335370237481E-3</v>
      </c>
      <c r="M768" s="2">
        <v>1300</v>
      </c>
      <c r="N768" s="3" t="s">
        <v>56</v>
      </c>
      <c r="O768" s="3" t="s">
        <v>50</v>
      </c>
      <c r="P768" s="3" t="s">
        <v>51</v>
      </c>
      <c r="Q768" s="3">
        <v>175.87183860499999</v>
      </c>
      <c r="R768" s="3" t="s">
        <v>52</v>
      </c>
      <c r="S768" s="3" t="s">
        <v>51</v>
      </c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8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>
        <v>50.176640006804575</v>
      </c>
      <c r="AS768" s="3">
        <v>3.5220872905861627</v>
      </c>
    </row>
    <row r="769" spans="1:45" x14ac:dyDescent="0.25">
      <c r="A769" s="2">
        <v>768</v>
      </c>
      <c r="B769" s="3" t="s">
        <v>68</v>
      </c>
      <c r="C769" s="3" t="s">
        <v>46</v>
      </c>
      <c r="D769" s="3" t="s">
        <v>47</v>
      </c>
      <c r="E769" s="3" t="s">
        <v>48</v>
      </c>
      <c r="F769" s="3">
        <v>0.59</v>
      </c>
      <c r="G769" s="3">
        <v>0.64</v>
      </c>
      <c r="H769" s="3">
        <v>9.4879900322156999E-4</v>
      </c>
      <c r="I769" s="3">
        <v>10.365975812831238</v>
      </c>
      <c r="J769" s="3">
        <v>1.8839287508353295</v>
      </c>
      <c r="K769" s="3">
        <v>9.8352275186331817E-3</v>
      </c>
      <c r="L769" s="3">
        <v>1.7874697209330182E-3</v>
      </c>
      <c r="M769" s="2">
        <v>1300</v>
      </c>
      <c r="N769" s="3" t="s">
        <v>56</v>
      </c>
      <c r="O769" s="3" t="s">
        <v>50</v>
      </c>
      <c r="P769" s="3" t="s">
        <v>51</v>
      </c>
      <c r="Q769" s="3">
        <v>175.87183860499999</v>
      </c>
      <c r="R769" s="3" t="s">
        <v>52</v>
      </c>
      <c r="S769" s="3" t="s">
        <v>51</v>
      </c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8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>
        <v>43.796373396492754</v>
      </c>
      <c r="AS769" s="3">
        <v>3.8396533397539292</v>
      </c>
    </row>
    <row r="770" spans="1:45" x14ac:dyDescent="0.25">
      <c r="A770" s="2">
        <v>769</v>
      </c>
      <c r="B770" s="3" t="s">
        <v>68</v>
      </c>
      <c r="C770" s="3" t="s">
        <v>46</v>
      </c>
      <c r="D770" s="3" t="s">
        <v>47</v>
      </c>
      <c r="E770" s="3" t="s">
        <v>48</v>
      </c>
      <c r="F770" s="3">
        <v>0.59</v>
      </c>
      <c r="G770" s="3">
        <v>0.64</v>
      </c>
      <c r="H770" s="3">
        <v>1.47197238086458E-4</v>
      </c>
      <c r="I770" s="3">
        <v>10.365975812831238</v>
      </c>
      <c r="J770" s="3">
        <v>1.8839287508353295</v>
      </c>
      <c r="K770" s="3">
        <v>1.5258430097197847E-3</v>
      </c>
      <c r="L770" s="3">
        <v>2.7730910887463142E-4</v>
      </c>
      <c r="M770" s="2">
        <v>1300</v>
      </c>
      <c r="N770" s="3" t="s">
        <v>56</v>
      </c>
      <c r="O770" s="3" t="s">
        <v>50</v>
      </c>
      <c r="P770" s="3" t="s">
        <v>51</v>
      </c>
      <c r="Q770" s="3">
        <v>175.87183860499999</v>
      </c>
      <c r="R770" s="3" t="s">
        <v>52</v>
      </c>
      <c r="S770" s="3" t="s">
        <v>51</v>
      </c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8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>
        <v>7.0714561781760343</v>
      </c>
      <c r="AS770" s="3">
        <v>0.59568608830972303</v>
      </c>
    </row>
    <row r="771" spans="1:45" x14ac:dyDescent="0.25">
      <c r="A771" s="2">
        <v>770</v>
      </c>
      <c r="B771" s="3" t="s">
        <v>68</v>
      </c>
      <c r="C771" s="3" t="s">
        <v>46</v>
      </c>
      <c r="D771" s="3" t="s">
        <v>47</v>
      </c>
      <c r="E771" s="3" t="s">
        <v>48</v>
      </c>
      <c r="F771" s="3">
        <v>0.59</v>
      </c>
      <c r="G771" s="3">
        <v>0.64</v>
      </c>
      <c r="H771" s="3">
        <v>8.6082694337263302E-2</v>
      </c>
      <c r="I771" s="3">
        <v>6.7673584396323685</v>
      </c>
      <c r="J771" s="3">
        <v>0.91276251923760454</v>
      </c>
      <c r="K771" s="3">
        <v>0.58255244802957229</v>
      </c>
      <c r="L771" s="3">
        <v>7.8573056946041123E-2</v>
      </c>
      <c r="M771" s="2">
        <v>4200</v>
      </c>
      <c r="N771" s="3" t="s">
        <v>63</v>
      </c>
      <c r="O771" s="3" t="s">
        <v>50</v>
      </c>
      <c r="P771" s="3" t="s">
        <v>51</v>
      </c>
      <c r="Q771" s="3">
        <v>175.87183860499999</v>
      </c>
      <c r="R771" s="3" t="s">
        <v>52</v>
      </c>
      <c r="S771" s="3" t="s">
        <v>51</v>
      </c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8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>
        <v>113.88686608851472</v>
      </c>
      <c r="AS771" s="3">
        <v>348.36430443625028</v>
      </c>
    </row>
    <row r="772" spans="1:45" x14ac:dyDescent="0.25">
      <c r="A772" s="2">
        <v>771</v>
      </c>
      <c r="B772" s="3" t="s">
        <v>68</v>
      </c>
      <c r="C772" s="3" t="s">
        <v>46</v>
      </c>
      <c r="D772" s="3" t="s">
        <v>47</v>
      </c>
      <c r="E772" s="3" t="s">
        <v>48</v>
      </c>
      <c r="F772" s="3">
        <v>0.59</v>
      </c>
      <c r="G772" s="3">
        <v>0.64</v>
      </c>
      <c r="H772" s="3">
        <v>9.5672681727853703E-2</v>
      </c>
      <c r="I772" s="3">
        <v>6.7673584396323685</v>
      </c>
      <c r="J772" s="3">
        <v>0.91276251923760454</v>
      </c>
      <c r="K772" s="3">
        <v>0.64745133013325229</v>
      </c>
      <c r="L772" s="3">
        <v>8.732643799613328E-2</v>
      </c>
      <c r="M772" s="2">
        <v>8140</v>
      </c>
      <c r="N772" s="3" t="s">
        <v>67</v>
      </c>
      <c r="O772" s="3" t="s">
        <v>50</v>
      </c>
      <c r="P772" s="3" t="s">
        <v>51</v>
      </c>
      <c r="Q772" s="3">
        <v>175.87183860499999</v>
      </c>
      <c r="R772" s="3" t="s">
        <v>52</v>
      </c>
      <c r="S772" s="3" t="s">
        <v>51</v>
      </c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8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>
        <v>115.58594540982116</v>
      </c>
      <c r="AS772" s="3">
        <v>387.17360649859609</v>
      </c>
    </row>
    <row r="773" spans="1:45" x14ac:dyDescent="0.25">
      <c r="A773" s="2">
        <v>772</v>
      </c>
      <c r="B773" s="3" t="s">
        <v>68</v>
      </c>
      <c r="C773" s="3" t="s">
        <v>46</v>
      </c>
      <c r="D773" s="3" t="s">
        <v>47</v>
      </c>
      <c r="E773" s="3" t="s">
        <v>48</v>
      </c>
      <c r="F773" s="3">
        <v>0.59</v>
      </c>
      <c r="G773" s="3">
        <v>0.64</v>
      </c>
      <c r="H773" s="3">
        <v>3.8957487055005603E-2</v>
      </c>
      <c r="I773" s="3">
        <v>10.511845858126696</v>
      </c>
      <c r="J773" s="3">
        <v>1.3831271150873534</v>
      </c>
      <c r="K773" s="3">
        <v>0.40951509894218502</v>
      </c>
      <c r="L773" s="3">
        <v>5.3883156681442813E-2</v>
      </c>
      <c r="M773" s="2">
        <v>1400</v>
      </c>
      <c r="N773" s="3" t="s">
        <v>60</v>
      </c>
      <c r="O773" s="3" t="s">
        <v>50</v>
      </c>
      <c r="P773" s="3" t="s">
        <v>51</v>
      </c>
      <c r="Q773" s="3">
        <v>175.87183860499999</v>
      </c>
      <c r="R773" s="3" t="s">
        <v>52</v>
      </c>
      <c r="S773" s="3" t="s">
        <v>51</v>
      </c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8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>
        <v>106.30162539963544</v>
      </c>
      <c r="AS773" s="3">
        <v>157.65535668911411</v>
      </c>
    </row>
    <row r="774" spans="1:45" x14ac:dyDescent="0.25">
      <c r="A774" s="2">
        <v>773</v>
      </c>
      <c r="B774" s="3" t="s">
        <v>68</v>
      </c>
      <c r="C774" s="3" t="s">
        <v>46</v>
      </c>
      <c r="D774" s="3" t="s">
        <v>47</v>
      </c>
      <c r="E774" s="3" t="s">
        <v>48</v>
      </c>
      <c r="F774" s="3">
        <v>0.59</v>
      </c>
      <c r="G774" s="3">
        <v>0.64</v>
      </c>
      <c r="H774" s="3">
        <v>0.235985947690144</v>
      </c>
      <c r="I774" s="3">
        <v>10.511845858126696</v>
      </c>
      <c r="J774" s="3">
        <v>1.3831271150873534</v>
      </c>
      <c r="K774" s="3">
        <v>2.4806479068027434</v>
      </c>
      <c r="L774" s="3">
        <v>0.32639856302982395</v>
      </c>
      <c r="M774" s="2">
        <v>8140</v>
      </c>
      <c r="N774" s="3" t="s">
        <v>67</v>
      </c>
      <c r="O774" s="3" t="s">
        <v>50</v>
      </c>
      <c r="P774" s="3" t="s">
        <v>51</v>
      </c>
      <c r="Q774" s="3">
        <v>175.87183860499999</v>
      </c>
      <c r="R774" s="3" t="s">
        <v>52</v>
      </c>
      <c r="S774" s="3" t="s">
        <v>51</v>
      </c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8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>
        <v>138.35093879011328</v>
      </c>
      <c r="AS774" s="3">
        <v>955.00124800600804</v>
      </c>
    </row>
    <row r="775" spans="1:45" x14ac:dyDescent="0.25">
      <c r="A775" s="2">
        <v>774</v>
      </c>
      <c r="B775" s="3" t="s">
        <v>68</v>
      </c>
      <c r="C775" s="3" t="s">
        <v>46</v>
      </c>
      <c r="D775" s="3" t="s">
        <v>47</v>
      </c>
      <c r="E775" s="3" t="s">
        <v>48</v>
      </c>
      <c r="F775" s="3">
        <v>0.59</v>
      </c>
      <c r="G775" s="3">
        <v>0.64</v>
      </c>
      <c r="H775" s="3">
        <v>2.1911040250949402E-3</v>
      </c>
      <c r="I775" s="3">
        <v>10.511845858126696</v>
      </c>
      <c r="J775" s="3">
        <v>1.3831271150873534</v>
      </c>
      <c r="K775" s="3">
        <v>2.3032547770918978E-2</v>
      </c>
      <c r="L775" s="3">
        <v>3.0305753890858527E-3</v>
      </c>
      <c r="M775" s="2">
        <v>1450</v>
      </c>
      <c r="N775" s="3" t="s">
        <v>59</v>
      </c>
      <c r="O775" s="3" t="s">
        <v>50</v>
      </c>
      <c r="P775" s="3" t="s">
        <v>51</v>
      </c>
      <c r="Q775" s="3">
        <v>175.87183860499999</v>
      </c>
      <c r="R775" s="3" t="s">
        <v>52</v>
      </c>
      <c r="S775" s="3" t="s">
        <v>51</v>
      </c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8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>
        <v>100.40973103255202</v>
      </c>
      <c r="AS775" s="3">
        <v>8.8670833961019611</v>
      </c>
    </row>
    <row r="776" spans="1:45" x14ac:dyDescent="0.25">
      <c r="A776" s="2">
        <v>775</v>
      </c>
      <c r="B776" s="3" t="s">
        <v>68</v>
      </c>
      <c r="C776" s="3" t="s">
        <v>46</v>
      </c>
      <c r="D776" s="3" t="s">
        <v>47</v>
      </c>
      <c r="E776" s="3" t="s">
        <v>48</v>
      </c>
      <c r="F776" s="3">
        <v>0.59</v>
      </c>
      <c r="G776" s="3">
        <v>0.64</v>
      </c>
      <c r="H776" s="3">
        <v>2.7409592365144699E-2</v>
      </c>
      <c r="I776" s="3">
        <v>11.62023656092277</v>
      </c>
      <c r="J776" s="3">
        <v>1.5341654718870641</v>
      </c>
      <c r="K776" s="3">
        <v>0.31850594732144405</v>
      </c>
      <c r="L776" s="3">
        <v>4.2050850205104288E-2</v>
      </c>
      <c r="M776" s="2">
        <v>1400</v>
      </c>
      <c r="N776" s="3" t="s">
        <v>60</v>
      </c>
      <c r="O776" s="3" t="s">
        <v>50</v>
      </c>
      <c r="P776" s="3" t="s">
        <v>51</v>
      </c>
      <c r="Q776" s="3">
        <v>175.87183860499999</v>
      </c>
      <c r="R776" s="3" t="s">
        <v>52</v>
      </c>
      <c r="S776" s="3" t="s">
        <v>51</v>
      </c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8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>
        <v>104.45026528891161</v>
      </c>
      <c r="AS776" s="3">
        <v>110.92268489825203</v>
      </c>
    </row>
    <row r="777" spans="1:45" x14ac:dyDescent="0.25">
      <c r="A777" s="2">
        <v>776</v>
      </c>
      <c r="B777" s="3" t="s">
        <v>68</v>
      </c>
      <c r="C777" s="3" t="s">
        <v>46</v>
      </c>
      <c r="D777" s="3" t="s">
        <v>47</v>
      </c>
      <c r="E777" s="3" t="s">
        <v>48</v>
      </c>
      <c r="F777" s="3">
        <v>0.59</v>
      </c>
      <c r="G777" s="3">
        <v>0.64</v>
      </c>
      <c r="H777" s="3">
        <v>1.8769727293784701E-2</v>
      </c>
      <c r="I777" s="3">
        <v>9.5130834723604387</v>
      </c>
      <c r="J777" s="3">
        <v>1.378513516495256</v>
      </c>
      <c r="K777" s="3">
        <v>0.17855798249921587</v>
      </c>
      <c r="L777" s="3">
        <v>2.5874322775412132E-2</v>
      </c>
      <c r="M777" s="2">
        <v>1300</v>
      </c>
      <c r="N777" s="3" t="s">
        <v>56</v>
      </c>
      <c r="O777" s="3" t="s">
        <v>50</v>
      </c>
      <c r="P777" s="3" t="s">
        <v>51</v>
      </c>
      <c r="Q777" s="3">
        <v>175.87183860499999</v>
      </c>
      <c r="R777" s="3" t="s">
        <v>52</v>
      </c>
      <c r="S777" s="3" t="s">
        <v>51</v>
      </c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8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>
        <v>38.049346693651287</v>
      </c>
      <c r="AS777" s="3">
        <v>75.95839144554904</v>
      </c>
    </row>
    <row r="778" spans="1:45" x14ac:dyDescent="0.25">
      <c r="A778" s="2">
        <v>777</v>
      </c>
      <c r="B778" s="3" t="s">
        <v>68</v>
      </c>
      <c r="C778" s="3" t="s">
        <v>46</v>
      </c>
      <c r="D778" s="3" t="s">
        <v>47</v>
      </c>
      <c r="E778" s="3" t="s">
        <v>48</v>
      </c>
      <c r="F778" s="3">
        <v>0.59</v>
      </c>
      <c r="G778" s="3">
        <v>0.64</v>
      </c>
      <c r="H778" s="3">
        <v>3.5942377509159698E-2</v>
      </c>
      <c r="I778" s="3">
        <v>9.5130834723604387</v>
      </c>
      <c r="J778" s="3">
        <v>1.378513516495256</v>
      </c>
      <c r="K778" s="3">
        <v>0.34192283743972668</v>
      </c>
      <c r="L778" s="3">
        <v>4.9547053211351735E-2</v>
      </c>
      <c r="M778" s="2">
        <v>1300</v>
      </c>
      <c r="N778" s="3" t="s">
        <v>56</v>
      </c>
      <c r="O778" s="3" t="s">
        <v>50</v>
      </c>
      <c r="P778" s="3" t="s">
        <v>51</v>
      </c>
      <c r="Q778" s="3">
        <v>175.87183860499999</v>
      </c>
      <c r="R778" s="3" t="s">
        <v>52</v>
      </c>
      <c r="S778" s="3" t="s">
        <v>51</v>
      </c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8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>
        <v>105.93473707975095</v>
      </c>
      <c r="AS778" s="3">
        <v>145.45364125926807</v>
      </c>
    </row>
    <row r="779" spans="1:45" x14ac:dyDescent="0.25">
      <c r="A779" s="2">
        <v>778</v>
      </c>
      <c r="B779" s="3" t="s">
        <v>68</v>
      </c>
      <c r="C779" s="3" t="s">
        <v>46</v>
      </c>
      <c r="D779" s="3" t="s">
        <v>47</v>
      </c>
      <c r="E779" s="3" t="s">
        <v>48</v>
      </c>
      <c r="F779" s="3">
        <v>0.59</v>
      </c>
      <c r="G779" s="3">
        <v>0.64</v>
      </c>
      <c r="H779" s="3">
        <v>5.1991009987369698E-2</v>
      </c>
      <c r="I779" s="3">
        <v>9.5130834723604387</v>
      </c>
      <c r="J779" s="3">
        <v>1.378513516495256</v>
      </c>
      <c r="K779" s="3">
        <v>0.49459481782217318</v>
      </c>
      <c r="L779" s="3">
        <v>7.167031000382898E-2</v>
      </c>
      <c r="M779" s="2">
        <v>1400</v>
      </c>
      <c r="N779" s="3" t="s">
        <v>60</v>
      </c>
      <c r="O779" s="3" t="s">
        <v>50</v>
      </c>
      <c r="P779" s="3" t="s">
        <v>51</v>
      </c>
      <c r="Q779" s="3">
        <v>175.87183860499999</v>
      </c>
      <c r="R779" s="3" t="s">
        <v>52</v>
      </c>
      <c r="S779" s="3" t="s">
        <v>51</v>
      </c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8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>
        <v>84.81514094756119</v>
      </c>
      <c r="AS779" s="3">
        <v>210.40015267444971</v>
      </c>
    </row>
    <row r="780" spans="1:45" x14ac:dyDescent="0.25">
      <c r="A780" s="2">
        <v>779</v>
      </c>
      <c r="B780" s="3" t="s">
        <v>68</v>
      </c>
      <c r="C780" s="3" t="s">
        <v>46</v>
      </c>
      <c r="D780" s="3" t="s">
        <v>47</v>
      </c>
      <c r="E780" s="3" t="s">
        <v>48</v>
      </c>
      <c r="F780" s="3">
        <v>0.59</v>
      </c>
      <c r="G780" s="3">
        <v>0.64</v>
      </c>
      <c r="H780" s="3">
        <v>0.27167309794949601</v>
      </c>
      <c r="I780" s="3">
        <v>9.5130834723604387</v>
      </c>
      <c r="J780" s="3">
        <v>1.378513516495256</v>
      </c>
      <c r="K780" s="3">
        <v>2.5844488579883089</v>
      </c>
      <c r="L780" s="3">
        <v>0.37450503759151987</v>
      </c>
      <c r="M780" s="2">
        <v>8140</v>
      </c>
      <c r="N780" s="3" t="s">
        <v>67</v>
      </c>
      <c r="O780" s="3" t="s">
        <v>50</v>
      </c>
      <c r="P780" s="3" t="s">
        <v>51</v>
      </c>
      <c r="Q780" s="3">
        <v>175.87183860499999</v>
      </c>
      <c r="R780" s="3" t="s">
        <v>52</v>
      </c>
      <c r="S780" s="3" t="s">
        <v>51</v>
      </c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8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>
        <v>143.76971424701176</v>
      </c>
      <c r="AS780" s="3">
        <v>1099.4220212302205</v>
      </c>
    </row>
    <row r="781" spans="1:45" x14ac:dyDescent="0.25">
      <c r="A781" s="2">
        <v>780</v>
      </c>
      <c r="B781" s="3" t="s">
        <v>68</v>
      </c>
      <c r="C781" s="3" t="s">
        <v>46</v>
      </c>
      <c r="D781" s="3" t="s">
        <v>47</v>
      </c>
      <c r="E781" s="3" t="s">
        <v>48</v>
      </c>
      <c r="F781" s="3">
        <v>0.59</v>
      </c>
      <c r="G781" s="3">
        <v>0.64</v>
      </c>
      <c r="H781" s="3">
        <v>2.1852957215749099E-3</v>
      </c>
      <c r="I781" s="3">
        <v>9.5130834723604387</v>
      </c>
      <c r="J781" s="3">
        <v>1.378513516495256</v>
      </c>
      <c r="K781" s="3">
        <v>2.0788900611134253E-2</v>
      </c>
      <c r="L781" s="3">
        <v>3.0124596897302671E-3</v>
      </c>
      <c r="M781" s="2">
        <v>1300</v>
      </c>
      <c r="N781" s="3" t="s">
        <v>56</v>
      </c>
      <c r="O781" s="3" t="s">
        <v>50</v>
      </c>
      <c r="P781" s="3" t="s">
        <v>51</v>
      </c>
      <c r="Q781" s="3">
        <v>175.87183860499999</v>
      </c>
      <c r="R781" s="3" t="s">
        <v>52</v>
      </c>
      <c r="S781" s="3" t="s">
        <v>51</v>
      </c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8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>
        <v>100.40527861072815</v>
      </c>
      <c r="AS781" s="3">
        <v>8.8435780256986618</v>
      </c>
    </row>
    <row r="782" spans="1:45" x14ac:dyDescent="0.25">
      <c r="A782" s="2">
        <v>781</v>
      </c>
      <c r="B782" s="3" t="s">
        <v>68</v>
      </c>
      <c r="C782" s="3" t="s">
        <v>46</v>
      </c>
      <c r="D782" s="3" t="s">
        <v>47</v>
      </c>
      <c r="E782" s="3" t="s">
        <v>48</v>
      </c>
      <c r="F782" s="3">
        <v>0.59</v>
      </c>
      <c r="G782" s="3">
        <v>0.64</v>
      </c>
      <c r="H782" s="3">
        <v>7.9781288022907196E-2</v>
      </c>
      <c r="I782" s="3">
        <v>8.2695381231297631</v>
      </c>
      <c r="J782" s="3">
        <v>1.1221468200854829</v>
      </c>
      <c r="K782" s="3">
        <v>0.65975440281782705</v>
      </c>
      <c r="L782" s="3">
        <v>8.9526318657229334E-2</v>
      </c>
      <c r="M782" s="2">
        <v>1200</v>
      </c>
      <c r="N782" s="3" t="s">
        <v>54</v>
      </c>
      <c r="O782" s="3" t="s">
        <v>50</v>
      </c>
      <c r="P782" s="3" t="s">
        <v>51</v>
      </c>
      <c r="Q782" s="3">
        <v>175.87183860499999</v>
      </c>
      <c r="R782" s="3" t="s">
        <v>52</v>
      </c>
      <c r="S782" s="3" t="s">
        <v>51</v>
      </c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8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>
        <v>112.72284425786681</v>
      </c>
      <c r="AS782" s="3">
        <v>322.86341782284632</v>
      </c>
    </row>
    <row r="783" spans="1:45" x14ac:dyDescent="0.25">
      <c r="A783" s="2">
        <v>782</v>
      </c>
      <c r="B783" s="3" t="s">
        <v>68</v>
      </c>
      <c r="C783" s="3" t="s">
        <v>46</v>
      </c>
      <c r="D783" s="3" t="s">
        <v>47</v>
      </c>
      <c r="E783" s="3" t="s">
        <v>48</v>
      </c>
      <c r="F783" s="3">
        <v>0.59</v>
      </c>
      <c r="G783" s="3">
        <v>0.64</v>
      </c>
      <c r="H783" s="3">
        <v>2.7848542174101602E-2</v>
      </c>
      <c r="I783" s="3">
        <v>8.2695381231297631</v>
      </c>
      <c r="J783" s="3">
        <v>1.1221468200854829</v>
      </c>
      <c r="K783" s="3">
        <v>0.23029458118232021</v>
      </c>
      <c r="L783" s="3">
        <v>3.1250153044684571E-2</v>
      </c>
      <c r="M783" s="2">
        <v>1850</v>
      </c>
      <c r="N783" s="3" t="s">
        <v>65</v>
      </c>
      <c r="O783" s="3" t="s">
        <v>50</v>
      </c>
      <c r="P783" s="3" t="s">
        <v>51</v>
      </c>
      <c r="Q783" s="3">
        <v>175.87183860499999</v>
      </c>
      <c r="R783" s="3" t="s">
        <v>52</v>
      </c>
      <c r="S783" s="3" t="s">
        <v>51</v>
      </c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8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>
        <v>104.55706146187624</v>
      </c>
      <c r="AS783" s="3">
        <v>112.69905175174034</v>
      </c>
    </row>
    <row r="784" spans="1:45" x14ac:dyDescent="0.25">
      <c r="A784" s="2">
        <v>783</v>
      </c>
      <c r="B784" s="3" t="s">
        <v>68</v>
      </c>
      <c r="C784" s="3" t="s">
        <v>46</v>
      </c>
      <c r="D784" s="3" t="s">
        <v>47</v>
      </c>
      <c r="E784" s="3" t="s">
        <v>48</v>
      </c>
      <c r="F784" s="3">
        <v>0.59</v>
      </c>
      <c r="G784" s="3">
        <v>0.64</v>
      </c>
      <c r="H784" s="3">
        <v>0.26061462561045901</v>
      </c>
      <c r="I784" s="3">
        <v>8.2695381231297631</v>
      </c>
      <c r="J784" s="3">
        <v>1.1221468200854829</v>
      </c>
      <c r="K784" s="3">
        <v>2.1551625819308811</v>
      </c>
      <c r="L784" s="3">
        <v>0.29244787339654521</v>
      </c>
      <c r="M784" s="2">
        <v>8140</v>
      </c>
      <c r="N784" s="3" t="s">
        <v>67</v>
      </c>
      <c r="O784" s="3" t="s">
        <v>50</v>
      </c>
      <c r="P784" s="3" t="s">
        <v>51</v>
      </c>
      <c r="Q784" s="3">
        <v>175.87183860499999</v>
      </c>
      <c r="R784" s="3" t="s">
        <v>52</v>
      </c>
      <c r="S784" s="3" t="s">
        <v>51</v>
      </c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8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>
        <v>142.48597174556522</v>
      </c>
      <c r="AS784" s="3">
        <v>1054.6699714230563</v>
      </c>
    </row>
    <row r="785" spans="1:45" x14ac:dyDescent="0.25">
      <c r="A785" s="2">
        <v>784</v>
      </c>
      <c r="B785" s="3" t="s">
        <v>68</v>
      </c>
      <c r="C785" s="3" t="s">
        <v>46</v>
      </c>
      <c r="D785" s="3" t="s">
        <v>47</v>
      </c>
      <c r="E785" s="3" t="s">
        <v>48</v>
      </c>
      <c r="F785" s="3">
        <v>0.59</v>
      </c>
      <c r="G785" s="3">
        <v>0.64</v>
      </c>
      <c r="H785" s="3">
        <v>2.1755719269143498E-3</v>
      </c>
      <c r="I785" s="3">
        <v>8.2695381231297631</v>
      </c>
      <c r="J785" s="3">
        <v>1.1221468200854829</v>
      </c>
      <c r="K785" s="3">
        <v>1.7990974989229094E-2</v>
      </c>
      <c r="L785" s="3">
        <v>2.4413111196541844E-3</v>
      </c>
      <c r="M785" s="2">
        <v>1750</v>
      </c>
      <c r="N785" s="3" t="s">
        <v>58</v>
      </c>
      <c r="O785" s="3" t="s">
        <v>50</v>
      </c>
      <c r="P785" s="3" t="s">
        <v>51</v>
      </c>
      <c r="Q785" s="3">
        <v>175.87183860499999</v>
      </c>
      <c r="R785" s="3" t="s">
        <v>52</v>
      </c>
      <c r="S785" s="3" t="s">
        <v>51</v>
      </c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8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>
        <v>100.3962468707402</v>
      </c>
      <c r="AS785" s="3">
        <v>8.8042272248264979</v>
      </c>
    </row>
    <row r="786" spans="1:45" x14ac:dyDescent="0.25">
      <c r="A786" s="2">
        <v>785</v>
      </c>
      <c r="B786" s="3" t="s">
        <v>68</v>
      </c>
      <c r="C786" s="3" t="s">
        <v>46</v>
      </c>
      <c r="D786" s="3" t="s">
        <v>47</v>
      </c>
      <c r="E786" s="3" t="s">
        <v>48</v>
      </c>
      <c r="F786" s="3">
        <v>0.59</v>
      </c>
      <c r="G786" s="3">
        <v>0.64</v>
      </c>
      <c r="H786" s="3">
        <v>8.1572203471987695E-2</v>
      </c>
      <c r="I786" s="3">
        <v>11.579550042135651</v>
      </c>
      <c r="J786" s="3">
        <v>1.5286200724267165</v>
      </c>
      <c r="K786" s="3">
        <v>0.94456941215115298</v>
      </c>
      <c r="L786" s="3">
        <v>0.12469290757935668</v>
      </c>
      <c r="M786" s="2">
        <v>1400</v>
      </c>
      <c r="N786" s="3" t="s">
        <v>60</v>
      </c>
      <c r="O786" s="3" t="s">
        <v>50</v>
      </c>
      <c r="P786" s="3" t="s">
        <v>51</v>
      </c>
      <c r="Q786" s="3">
        <v>175.87183860499999</v>
      </c>
      <c r="R786" s="3" t="s">
        <v>52</v>
      </c>
      <c r="S786" s="3" t="s">
        <v>51</v>
      </c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8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>
        <v>112.7169978717772</v>
      </c>
      <c r="AS786" s="3">
        <v>330.11099550993288</v>
      </c>
    </row>
    <row r="787" spans="1:45" x14ac:dyDescent="0.25">
      <c r="A787" s="2">
        <v>786</v>
      </c>
      <c r="B787" s="3" t="s">
        <v>68</v>
      </c>
      <c r="C787" s="3" t="s">
        <v>46</v>
      </c>
      <c r="D787" s="3" t="s">
        <v>47</v>
      </c>
      <c r="E787" s="3" t="s">
        <v>48</v>
      </c>
      <c r="F787" s="3">
        <v>0.59</v>
      </c>
      <c r="G787" s="3">
        <v>0.64</v>
      </c>
      <c r="H787" s="3">
        <v>8.7400386158609893E-3</v>
      </c>
      <c r="I787" s="3">
        <v>11.579550042135651</v>
      </c>
      <c r="J787" s="3">
        <v>1.5286200724267165</v>
      </c>
      <c r="K787" s="3">
        <v>0.10120571452256033</v>
      </c>
      <c r="L787" s="3">
        <v>1.3360198461989724E-2</v>
      </c>
      <c r="M787" s="2">
        <v>8140</v>
      </c>
      <c r="N787" s="3" t="s">
        <v>67</v>
      </c>
      <c r="O787" s="3" t="s">
        <v>50</v>
      </c>
      <c r="P787" s="3" t="s">
        <v>51</v>
      </c>
      <c r="Q787" s="3">
        <v>175.87183860499999</v>
      </c>
      <c r="R787" s="3" t="s">
        <v>52</v>
      </c>
      <c r="S787" s="3" t="s">
        <v>51</v>
      </c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8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>
        <v>101.96529759598515</v>
      </c>
      <c r="AS787" s="3">
        <v>35.369681404621055</v>
      </c>
    </row>
    <row r="788" spans="1:45" x14ac:dyDescent="0.25">
      <c r="A788" s="2">
        <v>787</v>
      </c>
      <c r="B788" s="3" t="s">
        <v>68</v>
      </c>
      <c r="C788" s="3" t="s">
        <v>46</v>
      </c>
      <c r="D788" s="3" t="s">
        <v>47</v>
      </c>
      <c r="E788" s="3" t="s">
        <v>48</v>
      </c>
      <c r="F788" s="3">
        <v>0.59</v>
      </c>
      <c r="G788" s="3">
        <v>0.64</v>
      </c>
      <c r="H788" s="3">
        <v>1.14439435665493E-4</v>
      </c>
      <c r="I788" s="3">
        <v>9.365929168470787</v>
      </c>
      <c r="J788" s="3">
        <v>1.3763109089113612</v>
      </c>
      <c r="K788" s="3">
        <v>1.071831648522777E-3</v>
      </c>
      <c r="L788" s="3">
        <v>1.5750424371607791E-4</v>
      </c>
      <c r="M788" s="2">
        <v>1200</v>
      </c>
      <c r="N788" s="3" t="s">
        <v>54</v>
      </c>
      <c r="O788" s="3" t="s">
        <v>50</v>
      </c>
      <c r="P788" s="3" t="s">
        <v>51</v>
      </c>
      <c r="Q788" s="3">
        <v>175.87183860499999</v>
      </c>
      <c r="R788" s="3" t="s">
        <v>52</v>
      </c>
      <c r="S788" s="3" t="s">
        <v>51</v>
      </c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8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>
        <v>12.309873267196423</v>
      </c>
      <c r="AS788" s="3">
        <v>0.46311996519873228</v>
      </c>
    </row>
    <row r="789" spans="1:45" x14ac:dyDescent="0.25">
      <c r="A789" s="2">
        <v>788</v>
      </c>
      <c r="B789" s="3" t="s">
        <v>68</v>
      </c>
      <c r="C789" s="3" t="s">
        <v>46</v>
      </c>
      <c r="D789" s="3" t="s">
        <v>47</v>
      </c>
      <c r="E789" s="3" t="s">
        <v>48</v>
      </c>
      <c r="F789" s="3">
        <v>0.59</v>
      </c>
      <c r="G789" s="3">
        <v>0.64</v>
      </c>
      <c r="H789" s="3">
        <v>2.12548373450096E-4</v>
      </c>
      <c r="I789" s="3">
        <v>9.365929168470787</v>
      </c>
      <c r="J789" s="3">
        <v>1.3763109089113612</v>
      </c>
      <c r="K789" s="3">
        <v>1.9907130106072758E-3</v>
      </c>
      <c r="L789" s="3">
        <v>2.9253264505073307E-4</v>
      </c>
      <c r="M789" s="2">
        <v>1400</v>
      </c>
      <c r="N789" s="3" t="s">
        <v>60</v>
      </c>
      <c r="O789" s="3" t="s">
        <v>50</v>
      </c>
      <c r="P789" s="3" t="s">
        <v>51</v>
      </c>
      <c r="Q789" s="3">
        <v>175.87183860499999</v>
      </c>
      <c r="R789" s="3" t="s">
        <v>52</v>
      </c>
      <c r="S789" s="3" t="s">
        <v>51</v>
      </c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8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>
        <v>8.8299070813350227</v>
      </c>
      <c r="AS789" s="3">
        <v>0.86015275016719461</v>
      </c>
    </row>
    <row r="790" spans="1:45" x14ac:dyDescent="0.25">
      <c r="A790" s="2">
        <v>789</v>
      </c>
      <c r="B790" s="3" t="s">
        <v>68</v>
      </c>
      <c r="C790" s="3" t="s">
        <v>46</v>
      </c>
      <c r="D790" s="3" t="s">
        <v>47</v>
      </c>
      <c r="E790" s="3" t="s">
        <v>48</v>
      </c>
      <c r="F790" s="3">
        <v>0.59</v>
      </c>
      <c r="G790" s="3">
        <v>0.64</v>
      </c>
      <c r="H790" s="3">
        <v>3.42315117545203E-2</v>
      </c>
      <c r="I790" s="3">
        <v>10.090554267826725</v>
      </c>
      <c r="J790" s="3">
        <v>1.4642176077534017</v>
      </c>
      <c r="K790" s="3">
        <v>0.3454149270287355</v>
      </c>
      <c r="L790" s="3">
        <v>5.0122382250986162E-2</v>
      </c>
      <c r="M790" s="2">
        <v>1300</v>
      </c>
      <c r="N790" s="3" t="s">
        <v>56</v>
      </c>
      <c r="O790" s="3" t="s">
        <v>50</v>
      </c>
      <c r="P790" s="3" t="s">
        <v>51</v>
      </c>
      <c r="Q790" s="3">
        <v>175.87183860499999</v>
      </c>
      <c r="R790" s="3" t="s">
        <v>52</v>
      </c>
      <c r="S790" s="3" t="s">
        <v>51</v>
      </c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8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>
        <v>105.41467801549278</v>
      </c>
      <c r="AS790" s="3">
        <v>138.53001319224148</v>
      </c>
    </row>
    <row r="791" spans="1:45" x14ac:dyDescent="0.25">
      <c r="A791" s="2">
        <v>790</v>
      </c>
      <c r="B791" s="3" t="s">
        <v>68</v>
      </c>
      <c r="C791" s="3" t="s">
        <v>46</v>
      </c>
      <c r="D791" s="3" t="s">
        <v>47</v>
      </c>
      <c r="E791" s="3" t="s">
        <v>48</v>
      </c>
      <c r="F791" s="3">
        <v>0.59</v>
      </c>
      <c r="G791" s="3">
        <v>0.64</v>
      </c>
      <c r="H791" s="3">
        <v>5.6893913547084403E-2</v>
      </c>
      <c r="I791" s="3">
        <v>10.090554267826725</v>
      </c>
      <c r="J791" s="3">
        <v>1.4642176077534017</v>
      </c>
      <c r="K791" s="3">
        <v>0.5740911221558973</v>
      </c>
      <c r="L791" s="3">
        <v>8.3305069989640781E-2</v>
      </c>
      <c r="M791" s="2">
        <v>1400</v>
      </c>
      <c r="N791" s="3" t="s">
        <v>60</v>
      </c>
      <c r="O791" s="3" t="s">
        <v>50</v>
      </c>
      <c r="P791" s="3" t="s">
        <v>51</v>
      </c>
      <c r="Q791" s="3">
        <v>175.87183860499999</v>
      </c>
      <c r="R791" s="3" t="s">
        <v>52</v>
      </c>
      <c r="S791" s="3" t="s">
        <v>51</v>
      </c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8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>
        <v>108.84779291328999</v>
      </c>
      <c r="AS791" s="3">
        <v>230.24149943348891</v>
      </c>
    </row>
    <row r="792" spans="1:45" x14ac:dyDescent="0.25">
      <c r="A792" s="2">
        <v>791</v>
      </c>
      <c r="B792" s="3" t="s">
        <v>68</v>
      </c>
      <c r="C792" s="3" t="s">
        <v>46</v>
      </c>
      <c r="D792" s="3" t="s">
        <v>47</v>
      </c>
      <c r="E792" s="3" t="s">
        <v>48</v>
      </c>
      <c r="F792" s="3">
        <v>0.59</v>
      </c>
      <c r="G792" s="3">
        <v>0.64</v>
      </c>
      <c r="H792" s="3">
        <v>0.28868771785268699</v>
      </c>
      <c r="I792" s="3">
        <v>10.090554267826725</v>
      </c>
      <c r="J792" s="3">
        <v>1.4642176077534017</v>
      </c>
      <c r="K792" s="3">
        <v>2.9130190834475882</v>
      </c>
      <c r="L792" s="3">
        <v>0.42270163962205032</v>
      </c>
      <c r="M792" s="2">
        <v>8140</v>
      </c>
      <c r="N792" s="3" t="s">
        <v>67</v>
      </c>
      <c r="O792" s="3" t="s">
        <v>50</v>
      </c>
      <c r="P792" s="3" t="s">
        <v>51</v>
      </c>
      <c r="Q792" s="3">
        <v>175.87183860499999</v>
      </c>
      <c r="R792" s="3" t="s">
        <v>52</v>
      </c>
      <c r="S792" s="3" t="s">
        <v>51</v>
      </c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8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>
        <v>146.89702968083401</v>
      </c>
      <c r="AS792" s="3">
        <v>1168.277745060147</v>
      </c>
    </row>
    <row r="793" spans="1:45" x14ac:dyDescent="0.25">
      <c r="A793" s="2">
        <v>792</v>
      </c>
      <c r="B793" s="3" t="s">
        <v>68</v>
      </c>
      <c r="C793" s="3" t="s">
        <v>46</v>
      </c>
      <c r="D793" s="3" t="s">
        <v>47</v>
      </c>
      <c r="E793" s="3" t="s">
        <v>48</v>
      </c>
      <c r="F793" s="3">
        <v>0.59</v>
      </c>
      <c r="G793" s="3">
        <v>0.64</v>
      </c>
      <c r="H793" s="3">
        <v>2.1611098635930799E-3</v>
      </c>
      <c r="I793" s="3">
        <v>10.090554267826725</v>
      </c>
      <c r="J793" s="3">
        <v>1.4642176077534017</v>
      </c>
      <c r="K793" s="3">
        <v>2.1806796357321585E-2</v>
      </c>
      <c r="L793" s="3">
        <v>3.1643351145625399E-3</v>
      </c>
      <c r="M793" s="2">
        <v>1300</v>
      </c>
      <c r="N793" s="3" t="s">
        <v>56</v>
      </c>
      <c r="O793" s="3" t="s">
        <v>50</v>
      </c>
      <c r="P793" s="3" t="s">
        <v>51</v>
      </c>
      <c r="Q793" s="3">
        <v>175.87183860499999</v>
      </c>
      <c r="R793" s="3" t="s">
        <v>52</v>
      </c>
      <c r="S793" s="3" t="s">
        <v>51</v>
      </c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8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>
        <v>100.38367493846587</v>
      </c>
      <c r="AS793" s="3">
        <v>8.7457013309936436</v>
      </c>
    </row>
    <row r="794" spans="1:45" x14ac:dyDescent="0.25">
      <c r="A794" s="2">
        <v>793</v>
      </c>
      <c r="B794" s="3" t="s">
        <v>68</v>
      </c>
      <c r="C794" s="3" t="s">
        <v>46</v>
      </c>
      <c r="D794" s="3" t="s">
        <v>47</v>
      </c>
      <c r="E794" s="3" t="s">
        <v>48</v>
      </c>
      <c r="F794" s="3">
        <v>0.59</v>
      </c>
      <c r="G794" s="3">
        <v>0.64</v>
      </c>
      <c r="H794" s="3">
        <v>4.2361457188559E-2</v>
      </c>
      <c r="I794" s="3">
        <v>9.5327557722830427</v>
      </c>
      <c r="J794" s="3">
        <v>1.3472764215590771</v>
      </c>
      <c r="K794" s="3">
        <v>0.40382142553655681</v>
      </c>
      <c r="L794" s="3">
        <v>5.7072592453029813E-2</v>
      </c>
      <c r="M794" s="2">
        <v>1300</v>
      </c>
      <c r="N794" s="3" t="s">
        <v>56</v>
      </c>
      <c r="O794" s="3" t="s">
        <v>50</v>
      </c>
      <c r="P794" s="3" t="s">
        <v>51</v>
      </c>
      <c r="Q794" s="3">
        <v>175.87183860499999</v>
      </c>
      <c r="R794" s="3" t="s">
        <v>52</v>
      </c>
      <c r="S794" s="3" t="s">
        <v>51</v>
      </c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8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>
        <v>107.09902821353002</v>
      </c>
      <c r="AS794" s="3">
        <v>171.43073508574255</v>
      </c>
    </row>
    <row r="795" spans="1:45" x14ac:dyDescent="0.25">
      <c r="A795" s="2">
        <v>794</v>
      </c>
      <c r="B795" s="3" t="s">
        <v>68</v>
      </c>
      <c r="C795" s="3" t="s">
        <v>46</v>
      </c>
      <c r="D795" s="3" t="s">
        <v>47</v>
      </c>
      <c r="E795" s="3" t="s">
        <v>48</v>
      </c>
      <c r="F795" s="3">
        <v>0.59</v>
      </c>
      <c r="G795" s="3">
        <v>0.64</v>
      </c>
      <c r="H795" s="3">
        <v>5.7669204592277E-2</v>
      </c>
      <c r="I795" s="3">
        <v>9.5327557722830427</v>
      </c>
      <c r="J795" s="3">
        <v>1.3472764215590771</v>
      </c>
      <c r="K795" s="3">
        <v>0.5497464429600003</v>
      </c>
      <c r="L795" s="3">
        <v>7.7696359597241249E-2</v>
      </c>
      <c r="M795" s="2">
        <v>1400</v>
      </c>
      <c r="N795" s="3" t="s">
        <v>60</v>
      </c>
      <c r="O795" s="3" t="s">
        <v>50</v>
      </c>
      <c r="P795" s="3" t="s">
        <v>51</v>
      </c>
      <c r="Q795" s="3">
        <v>175.87183860499999</v>
      </c>
      <c r="R795" s="3" t="s">
        <v>52</v>
      </c>
      <c r="S795" s="3" t="s">
        <v>51</v>
      </c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8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>
        <v>109.41468646431764</v>
      </c>
      <c r="AS795" s="3">
        <v>233.37899097895595</v>
      </c>
    </row>
    <row r="796" spans="1:45" x14ac:dyDescent="0.25">
      <c r="A796" s="2">
        <v>795</v>
      </c>
      <c r="B796" s="3" t="s">
        <v>68</v>
      </c>
      <c r="C796" s="3" t="s">
        <v>46</v>
      </c>
      <c r="D796" s="3" t="s">
        <v>47</v>
      </c>
      <c r="E796" s="3" t="s">
        <v>48</v>
      </c>
      <c r="F796" s="3">
        <v>0.59</v>
      </c>
      <c r="G796" s="3">
        <v>0.64</v>
      </c>
      <c r="H796" s="3">
        <v>0.277480323368543</v>
      </c>
      <c r="I796" s="3">
        <v>9.5327557722830427</v>
      </c>
      <c r="J796" s="3">
        <v>1.3472764215590771</v>
      </c>
      <c r="K796" s="3">
        <v>2.6451521542864436</v>
      </c>
      <c r="L796" s="3">
        <v>0.37384269712102619</v>
      </c>
      <c r="M796" s="2">
        <v>8140</v>
      </c>
      <c r="N796" s="3" t="s">
        <v>67</v>
      </c>
      <c r="O796" s="3" t="s">
        <v>50</v>
      </c>
      <c r="P796" s="3" t="s">
        <v>51</v>
      </c>
      <c r="Q796" s="3">
        <v>175.87183860499999</v>
      </c>
      <c r="R796" s="3" t="s">
        <v>52</v>
      </c>
      <c r="S796" s="3" t="s">
        <v>51</v>
      </c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8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>
        <v>144.96150059453669</v>
      </c>
      <c r="AS796" s="3">
        <v>1122.9230287136179</v>
      </c>
    </row>
    <row r="797" spans="1:45" x14ac:dyDescent="0.25">
      <c r="A797" s="2">
        <v>796</v>
      </c>
      <c r="B797" s="3" t="s">
        <v>68</v>
      </c>
      <c r="C797" s="3" t="s">
        <v>46</v>
      </c>
      <c r="D797" s="3" t="s">
        <v>47</v>
      </c>
      <c r="E797" s="3" t="s">
        <v>48</v>
      </c>
      <c r="F797" s="3">
        <v>0.59</v>
      </c>
      <c r="G797" s="3">
        <v>0.64</v>
      </c>
      <c r="H797" s="3">
        <v>2.0301377993912702E-3</v>
      </c>
      <c r="I797" s="3">
        <v>9.5327557722830427</v>
      </c>
      <c r="J797" s="3">
        <v>1.3472764215590771</v>
      </c>
      <c r="K797" s="3">
        <v>1.9352807825677124E-2</v>
      </c>
      <c r="L797" s="3">
        <v>2.73515678963569E-3</v>
      </c>
      <c r="M797" s="2">
        <v>1300</v>
      </c>
      <c r="N797" s="3" t="s">
        <v>56</v>
      </c>
      <c r="O797" s="3" t="s">
        <v>50</v>
      </c>
      <c r="P797" s="3" t="s">
        <v>51</v>
      </c>
      <c r="Q797" s="3">
        <v>175.87183860499999</v>
      </c>
      <c r="R797" s="3" t="s">
        <v>52</v>
      </c>
      <c r="S797" s="3" t="s">
        <v>51</v>
      </c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8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>
        <v>91.022912509192693</v>
      </c>
      <c r="AS797" s="3">
        <v>8.2156761918235688</v>
      </c>
    </row>
    <row r="798" spans="1:45" x14ac:dyDescent="0.25">
      <c r="A798" s="2">
        <v>797</v>
      </c>
      <c r="B798" s="3" t="s">
        <v>68</v>
      </c>
      <c r="C798" s="3" t="s">
        <v>46</v>
      </c>
      <c r="D798" s="3" t="s">
        <v>47</v>
      </c>
      <c r="E798" s="3" t="s">
        <v>48</v>
      </c>
      <c r="F798" s="3">
        <v>0.59</v>
      </c>
      <c r="G798" s="3">
        <v>0.64</v>
      </c>
      <c r="H798" s="3">
        <v>2.0808955976626999E-4</v>
      </c>
      <c r="I798" s="3">
        <v>9.5327557722830427</v>
      </c>
      <c r="J798" s="3">
        <v>1.3472764215590771</v>
      </c>
      <c r="K798" s="3">
        <v>1.9836669520137476E-3</v>
      </c>
      <c r="L798" s="3">
        <v>2.8035415744570396E-4</v>
      </c>
      <c r="M798" s="2">
        <v>1300</v>
      </c>
      <c r="N798" s="3" t="s">
        <v>56</v>
      </c>
      <c r="O798" s="3" t="s">
        <v>50</v>
      </c>
      <c r="P798" s="3" t="s">
        <v>51</v>
      </c>
      <c r="Q798" s="3">
        <v>175.87183860499999</v>
      </c>
      <c r="R798" s="3" t="s">
        <v>52</v>
      </c>
      <c r="S798" s="3" t="s">
        <v>51</v>
      </c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8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>
        <v>9.79629704621399</v>
      </c>
      <c r="AS798" s="3">
        <v>0.84210857137451678</v>
      </c>
    </row>
    <row r="799" spans="1:45" x14ac:dyDescent="0.25">
      <c r="A799" s="2">
        <v>798</v>
      </c>
      <c r="B799" s="3" t="s">
        <v>68</v>
      </c>
      <c r="C799" s="3" t="s">
        <v>46</v>
      </c>
      <c r="D799" s="3" t="s">
        <v>47</v>
      </c>
      <c r="E799" s="3" t="s">
        <v>48</v>
      </c>
      <c r="F799" s="3">
        <v>0.59</v>
      </c>
      <c r="G799" s="3">
        <v>0.64</v>
      </c>
      <c r="H799" s="3">
        <v>0.25873506918080702</v>
      </c>
      <c r="I799" s="3">
        <v>10.320692041614018</v>
      </c>
      <c r="J799" s="3">
        <v>1.5020813160721651</v>
      </c>
      <c r="K799" s="3">
        <v>2.6703249693808075</v>
      </c>
      <c r="L799" s="3">
        <v>0.38864111322912931</v>
      </c>
      <c r="M799" s="2">
        <v>1400</v>
      </c>
      <c r="N799" s="3" t="s">
        <v>60</v>
      </c>
      <c r="O799" s="3" t="s">
        <v>50</v>
      </c>
      <c r="P799" s="3" t="s">
        <v>51</v>
      </c>
      <c r="Q799" s="3">
        <v>175.87183860499999</v>
      </c>
      <c r="R799" s="3" t="s">
        <v>52</v>
      </c>
      <c r="S799" s="3" t="s">
        <v>51</v>
      </c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8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>
        <v>141.81905090283672</v>
      </c>
      <c r="AS799" s="3">
        <v>1047.0636764144569</v>
      </c>
    </row>
    <row r="800" spans="1:45" x14ac:dyDescent="0.25">
      <c r="A800" s="2">
        <v>799</v>
      </c>
      <c r="B800" s="3" t="s">
        <v>68</v>
      </c>
      <c r="C800" s="3" t="s">
        <v>46</v>
      </c>
      <c r="D800" s="3" t="s">
        <v>47</v>
      </c>
      <c r="E800" s="3" t="s">
        <v>48</v>
      </c>
      <c r="F800" s="3">
        <v>0.59</v>
      </c>
      <c r="G800" s="3">
        <v>0.64</v>
      </c>
      <c r="H800" s="3">
        <v>3.3832649969238002E-2</v>
      </c>
      <c r="I800" s="3">
        <v>8.9846101347280598</v>
      </c>
      <c r="J800" s="3">
        <v>1.1926649910545604</v>
      </c>
      <c r="K800" s="3">
        <v>0.30397316979832273</v>
      </c>
      <c r="L800" s="3">
        <v>4.0351017172913312E-2</v>
      </c>
      <c r="M800" s="2">
        <v>1400</v>
      </c>
      <c r="N800" s="3" t="s">
        <v>60</v>
      </c>
      <c r="O800" s="3" t="s">
        <v>50</v>
      </c>
      <c r="P800" s="3" t="s">
        <v>51</v>
      </c>
      <c r="Q800" s="3">
        <v>175.87183860499999</v>
      </c>
      <c r="R800" s="3" t="s">
        <v>52</v>
      </c>
      <c r="S800" s="3" t="s">
        <v>51</v>
      </c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8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>
        <v>59.188027157797961</v>
      </c>
      <c r="AS800" s="3">
        <v>136.91587681482207</v>
      </c>
    </row>
    <row r="801" spans="1:45" x14ac:dyDescent="0.25">
      <c r="A801" s="2">
        <v>800</v>
      </c>
      <c r="B801" s="3" t="s">
        <v>68</v>
      </c>
      <c r="C801" s="3" t="s">
        <v>46</v>
      </c>
      <c r="D801" s="3" t="s">
        <v>47</v>
      </c>
      <c r="E801" s="3" t="s">
        <v>48</v>
      </c>
      <c r="F801" s="3">
        <v>0.59</v>
      </c>
      <c r="G801" s="3">
        <v>0.64</v>
      </c>
      <c r="H801" s="3">
        <v>3.8161360049601301E-2</v>
      </c>
      <c r="I801" s="3">
        <v>8.9846101347280598</v>
      </c>
      <c r="J801" s="3">
        <v>1.1926649910545604</v>
      </c>
      <c r="K801" s="3">
        <v>0.34286494225665431</v>
      </c>
      <c r="L801" s="3">
        <v>4.551371814218759E-2</v>
      </c>
      <c r="M801" s="2">
        <v>4200</v>
      </c>
      <c r="N801" s="3" t="s">
        <v>63</v>
      </c>
      <c r="O801" s="3" t="s">
        <v>50</v>
      </c>
      <c r="P801" s="3" t="s">
        <v>51</v>
      </c>
      <c r="Q801" s="3">
        <v>175.87183860499999</v>
      </c>
      <c r="R801" s="3" t="s">
        <v>52</v>
      </c>
      <c r="S801" s="3" t="s">
        <v>51</v>
      </c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8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>
        <v>64.115319088933418</v>
      </c>
      <c r="AS801" s="3">
        <v>154.43354500424775</v>
      </c>
    </row>
    <row r="802" spans="1:45" x14ac:dyDescent="0.25">
      <c r="A802" s="2">
        <v>801</v>
      </c>
      <c r="B802" s="3" t="s">
        <v>68</v>
      </c>
      <c r="C802" s="3" t="s">
        <v>46</v>
      </c>
      <c r="D802" s="3" t="s">
        <v>47</v>
      </c>
      <c r="E802" s="3" t="s">
        <v>48</v>
      </c>
      <c r="F802" s="3">
        <v>0.59</v>
      </c>
      <c r="G802" s="3">
        <v>0.64</v>
      </c>
      <c r="H802" s="3">
        <v>0.150525445319941</v>
      </c>
      <c r="I802" s="3">
        <v>8.9846101347280598</v>
      </c>
      <c r="J802" s="3">
        <v>1.1926649910545604</v>
      </c>
      <c r="K802" s="3">
        <v>1.3524124415559964</v>
      </c>
      <c r="L802" s="3">
        <v>0.17952642889599116</v>
      </c>
      <c r="M802" s="2">
        <v>8140</v>
      </c>
      <c r="N802" s="3" t="s">
        <v>67</v>
      </c>
      <c r="O802" s="3" t="s">
        <v>50</v>
      </c>
      <c r="P802" s="3" t="s">
        <v>51</v>
      </c>
      <c r="Q802" s="3">
        <v>175.87183860499999</v>
      </c>
      <c r="R802" s="3" t="s">
        <v>52</v>
      </c>
      <c r="S802" s="3" t="s">
        <v>51</v>
      </c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8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>
        <v>123.97157091053418</v>
      </c>
      <c r="AS802" s="3">
        <v>609.15486512762277</v>
      </c>
    </row>
    <row r="803" spans="1:45" x14ac:dyDescent="0.25">
      <c r="A803" s="2">
        <v>802</v>
      </c>
      <c r="B803" s="3" t="s">
        <v>68</v>
      </c>
      <c r="C803" s="3" t="s">
        <v>46</v>
      </c>
      <c r="D803" s="3" t="s">
        <v>47</v>
      </c>
      <c r="E803" s="3" t="s">
        <v>48</v>
      </c>
      <c r="F803" s="3">
        <v>0.59</v>
      </c>
      <c r="G803" s="3">
        <v>0.64</v>
      </c>
      <c r="H803" s="3">
        <v>0.103657724872548</v>
      </c>
      <c r="I803" s="3">
        <v>9.5981039986658629</v>
      </c>
      <c r="J803" s="3">
        <v>1.3949880616693908</v>
      </c>
      <c r="K803" s="3">
        <v>0.9949176235918088</v>
      </c>
      <c r="L803" s="3">
        <v>0.14460128869701475</v>
      </c>
      <c r="M803" s="2">
        <v>1400</v>
      </c>
      <c r="N803" s="3" t="s">
        <v>60</v>
      </c>
      <c r="O803" s="3" t="s">
        <v>50</v>
      </c>
      <c r="P803" s="3" t="s">
        <v>51</v>
      </c>
      <c r="Q803" s="3">
        <v>175.87183860499999</v>
      </c>
      <c r="R803" s="3" t="s">
        <v>52</v>
      </c>
      <c r="S803" s="3" t="s">
        <v>51</v>
      </c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8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>
        <v>119.650106031315</v>
      </c>
      <c r="AS803" s="3">
        <v>419.48792963184178</v>
      </c>
    </row>
    <row r="804" spans="1:45" x14ac:dyDescent="0.25">
      <c r="A804" s="2">
        <v>803</v>
      </c>
      <c r="B804" s="3" t="s">
        <v>68</v>
      </c>
      <c r="C804" s="3" t="s">
        <v>46</v>
      </c>
      <c r="D804" s="3" t="s">
        <v>47</v>
      </c>
      <c r="E804" s="3" t="s">
        <v>48</v>
      </c>
      <c r="F804" s="3">
        <v>0.59</v>
      </c>
      <c r="G804" s="3">
        <v>0.64</v>
      </c>
      <c r="H804" s="3">
        <v>2.1891845458511599E-4</v>
      </c>
      <c r="I804" s="3">
        <v>9.5981039986658629</v>
      </c>
      <c r="J804" s="3">
        <v>1.3949880616693908</v>
      </c>
      <c r="K804" s="3">
        <v>2.1012020943351529E-3</v>
      </c>
      <c r="L804" s="3">
        <v>3.0538863062534955E-4</v>
      </c>
      <c r="M804" s="2">
        <v>4200</v>
      </c>
      <c r="N804" s="3" t="s">
        <v>63</v>
      </c>
      <c r="O804" s="3" t="s">
        <v>50</v>
      </c>
      <c r="P804" s="3" t="s">
        <v>51</v>
      </c>
      <c r="Q804" s="3">
        <v>175.87183860499999</v>
      </c>
      <c r="R804" s="3" t="s">
        <v>52</v>
      </c>
      <c r="S804" s="3" t="s">
        <v>51</v>
      </c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8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>
        <v>11.682749026134612</v>
      </c>
      <c r="AS804" s="3">
        <v>0.88593155391966105</v>
      </c>
    </row>
    <row r="805" spans="1:45" x14ac:dyDescent="0.25">
      <c r="A805" s="2">
        <v>804</v>
      </c>
      <c r="B805" s="3" t="s">
        <v>68</v>
      </c>
      <c r="C805" s="3" t="s">
        <v>46</v>
      </c>
      <c r="D805" s="3" t="s">
        <v>47</v>
      </c>
      <c r="E805" s="3" t="s">
        <v>48</v>
      </c>
      <c r="F805" s="3">
        <v>0.59</v>
      </c>
      <c r="G805" s="3">
        <v>0.64</v>
      </c>
      <c r="H805" s="3">
        <v>0.29057048816959402</v>
      </c>
      <c r="I805" s="3">
        <v>9.5981039986658629</v>
      </c>
      <c r="J805" s="3">
        <v>1.3949880616693908</v>
      </c>
      <c r="K805" s="3">
        <v>2.7889257643948722</v>
      </c>
      <c r="L805" s="3">
        <v>0.4053423620700306</v>
      </c>
      <c r="M805" s="2">
        <v>8140</v>
      </c>
      <c r="N805" s="3" t="s">
        <v>67</v>
      </c>
      <c r="O805" s="3" t="s">
        <v>50</v>
      </c>
      <c r="P805" s="3" t="s">
        <v>51</v>
      </c>
      <c r="Q805" s="3">
        <v>175.87183860499999</v>
      </c>
      <c r="R805" s="3" t="s">
        <v>52</v>
      </c>
      <c r="S805" s="3" t="s">
        <v>51</v>
      </c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8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>
        <v>149.18670419797104</v>
      </c>
      <c r="AS805" s="3">
        <v>1175.8970462090253</v>
      </c>
    </row>
    <row r="806" spans="1:45" x14ac:dyDescent="0.25">
      <c r="A806" s="2">
        <v>805</v>
      </c>
      <c r="B806" s="3" t="s">
        <v>68</v>
      </c>
      <c r="C806" s="3" t="s">
        <v>46</v>
      </c>
      <c r="D806" s="3" t="s">
        <v>47</v>
      </c>
      <c r="E806" s="3" t="s">
        <v>48</v>
      </c>
      <c r="F806" s="3">
        <v>0.59</v>
      </c>
      <c r="G806" s="3">
        <v>0.64</v>
      </c>
      <c r="H806" s="3">
        <v>9.5917915465393603E-4</v>
      </c>
      <c r="I806" s="3">
        <v>9.5981039986658629</v>
      </c>
      <c r="J806" s="3">
        <v>1.3949880616693908</v>
      </c>
      <c r="K806" s="3">
        <v>9.2063012797208854E-3</v>
      </c>
      <c r="L806" s="3">
        <v>1.3380434697443792E-3</v>
      </c>
      <c r="M806" s="2">
        <v>1300</v>
      </c>
      <c r="N806" s="3" t="s">
        <v>56</v>
      </c>
      <c r="O806" s="3" t="s">
        <v>50</v>
      </c>
      <c r="P806" s="3" t="s">
        <v>51</v>
      </c>
      <c r="Q806" s="3">
        <v>175.87183860499999</v>
      </c>
      <c r="R806" s="3" t="s">
        <v>52</v>
      </c>
      <c r="S806" s="3" t="s">
        <v>51</v>
      </c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8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>
        <v>84.115095447487775</v>
      </c>
      <c r="AS806" s="3">
        <v>3.8816603222434827</v>
      </c>
    </row>
    <row r="807" spans="1:45" x14ac:dyDescent="0.25">
      <c r="A807" s="2">
        <v>806</v>
      </c>
      <c r="B807" s="3" t="s">
        <v>68</v>
      </c>
      <c r="C807" s="3" t="s">
        <v>46</v>
      </c>
      <c r="D807" s="3" t="s">
        <v>47</v>
      </c>
      <c r="E807" s="3" t="s">
        <v>48</v>
      </c>
      <c r="F807" s="3">
        <v>0.59</v>
      </c>
      <c r="G807" s="3">
        <v>0.64</v>
      </c>
      <c r="H807" s="3">
        <v>1.64741029267462E-4</v>
      </c>
      <c r="I807" s="3">
        <v>9.5981039986658629</v>
      </c>
      <c r="J807" s="3">
        <v>1.3949880616693908</v>
      </c>
      <c r="K807" s="3">
        <v>1.581201531756357E-3</v>
      </c>
      <c r="L807" s="3">
        <v>2.2981176909523722E-4</v>
      </c>
      <c r="M807" s="2">
        <v>1300</v>
      </c>
      <c r="N807" s="3" t="s">
        <v>56</v>
      </c>
      <c r="O807" s="3" t="s">
        <v>50</v>
      </c>
      <c r="P807" s="3" t="s">
        <v>51</v>
      </c>
      <c r="Q807" s="3">
        <v>175.87183860499999</v>
      </c>
      <c r="R807" s="3" t="s">
        <v>52</v>
      </c>
      <c r="S807" s="3" t="s">
        <v>51</v>
      </c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8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>
        <v>17.847534442875336</v>
      </c>
      <c r="AS807" s="3">
        <v>0.66668329232381396</v>
      </c>
    </row>
    <row r="808" spans="1:45" x14ac:dyDescent="0.25">
      <c r="A808" s="2">
        <v>807</v>
      </c>
      <c r="B808" s="3" t="s">
        <v>68</v>
      </c>
      <c r="C808" s="3" t="s">
        <v>46</v>
      </c>
      <c r="D808" s="3" t="s">
        <v>47</v>
      </c>
      <c r="E808" s="3" t="s">
        <v>48</v>
      </c>
      <c r="F808" s="3">
        <v>0.59</v>
      </c>
      <c r="G808" s="3">
        <v>0.64</v>
      </c>
      <c r="H808" s="3">
        <v>6.0313317546565902E-2</v>
      </c>
      <c r="I808" s="3">
        <v>9.7205595704070333</v>
      </c>
      <c r="J808" s="3">
        <v>1.5341566463189251</v>
      </c>
      <c r="K808" s="3">
        <v>0.58627919610026968</v>
      </c>
      <c r="L808" s="3">
        <v>9.2530076975607931E-2</v>
      </c>
      <c r="M808" s="2">
        <v>1400</v>
      </c>
      <c r="N808" s="3" t="s">
        <v>60</v>
      </c>
      <c r="O808" s="3" t="s">
        <v>50</v>
      </c>
      <c r="P808" s="3" t="s">
        <v>51</v>
      </c>
      <c r="Q808" s="3">
        <v>175.87183860499999</v>
      </c>
      <c r="R808" s="3" t="s">
        <v>52</v>
      </c>
      <c r="S808" s="3" t="s">
        <v>51</v>
      </c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8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>
        <v>108.9548945734754</v>
      </c>
      <c r="AS808" s="3">
        <v>244.07933646957088</v>
      </c>
    </row>
    <row r="809" spans="1:45" x14ac:dyDescent="0.25">
      <c r="A809" s="2">
        <v>808</v>
      </c>
      <c r="B809" s="3" t="s">
        <v>68</v>
      </c>
      <c r="C809" s="3" t="s">
        <v>46</v>
      </c>
      <c r="D809" s="3" t="s">
        <v>47</v>
      </c>
      <c r="E809" s="3" t="s">
        <v>48</v>
      </c>
      <c r="F809" s="3">
        <v>0.59</v>
      </c>
      <c r="G809" s="3">
        <v>0.64</v>
      </c>
      <c r="H809" s="3">
        <v>2.04951690401938E-2</v>
      </c>
      <c r="I809" s="3">
        <v>9.7205595704070333</v>
      </c>
      <c r="J809" s="3">
        <v>1.5341566463189251</v>
      </c>
      <c r="K809" s="3">
        <v>0.19922451156076579</v>
      </c>
      <c r="L809" s="3">
        <v>3.1442799800443184E-2</v>
      </c>
      <c r="M809" s="2">
        <v>4200</v>
      </c>
      <c r="N809" s="3" t="s">
        <v>63</v>
      </c>
      <c r="O809" s="3" t="s">
        <v>50</v>
      </c>
      <c r="P809" s="3" t="s">
        <v>51</v>
      </c>
      <c r="Q809" s="3">
        <v>175.87183860499999</v>
      </c>
      <c r="R809" s="3" t="s">
        <v>52</v>
      </c>
      <c r="S809" s="3" t="s">
        <v>51</v>
      </c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8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>
        <v>105.02259840928266</v>
      </c>
      <c r="AS809" s="3">
        <v>82.941006458482121</v>
      </c>
    </row>
    <row r="810" spans="1:45" x14ac:dyDescent="0.25">
      <c r="A810" s="2">
        <v>809</v>
      </c>
      <c r="B810" s="3" t="s">
        <v>68</v>
      </c>
      <c r="C810" s="3" t="s">
        <v>46</v>
      </c>
      <c r="D810" s="3" t="s">
        <v>47</v>
      </c>
      <c r="E810" s="3" t="s">
        <v>48</v>
      </c>
      <c r="F810" s="3">
        <v>0.59</v>
      </c>
      <c r="G810" s="3">
        <v>0.64</v>
      </c>
      <c r="H810" s="3">
        <v>0.28666174592680299</v>
      </c>
      <c r="I810" s="3">
        <v>9.7205595704070333</v>
      </c>
      <c r="J810" s="3">
        <v>1.5341566463189251</v>
      </c>
      <c r="K810" s="3">
        <v>2.7865125778383741</v>
      </c>
      <c r="L810" s="3">
        <v>0.43978402275899187</v>
      </c>
      <c r="M810" s="2">
        <v>8140</v>
      </c>
      <c r="N810" s="3" t="s">
        <v>67</v>
      </c>
      <c r="O810" s="3" t="s">
        <v>50</v>
      </c>
      <c r="P810" s="3" t="s">
        <v>51</v>
      </c>
      <c r="Q810" s="3">
        <v>175.87183860499999</v>
      </c>
      <c r="R810" s="3" t="s">
        <v>52</v>
      </c>
      <c r="S810" s="3" t="s">
        <v>51</v>
      </c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8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>
        <v>149.59013615855559</v>
      </c>
      <c r="AS810" s="3">
        <v>1160.0789275602817</v>
      </c>
    </row>
    <row r="811" spans="1:45" x14ac:dyDescent="0.25">
      <c r="A811" s="2">
        <v>810</v>
      </c>
      <c r="B811" s="3" t="s">
        <v>68</v>
      </c>
      <c r="C811" s="3" t="s">
        <v>46</v>
      </c>
      <c r="D811" s="3" t="s">
        <v>47</v>
      </c>
      <c r="E811" s="3" t="s">
        <v>48</v>
      </c>
      <c r="F811" s="3">
        <v>0.59</v>
      </c>
      <c r="G811" s="3">
        <v>0.64</v>
      </c>
      <c r="H811" s="3">
        <v>4.7287952830694598E-4</v>
      </c>
      <c r="I811" s="3">
        <v>9.7205595704070333</v>
      </c>
      <c r="J811" s="3">
        <v>1.5341566463189251</v>
      </c>
      <c r="K811" s="3">
        <v>4.596653624533647E-3</v>
      </c>
      <c r="L811" s="3">
        <v>7.2547127126025947E-4</v>
      </c>
      <c r="M811" s="2">
        <v>1300</v>
      </c>
      <c r="N811" s="3" t="s">
        <v>56</v>
      </c>
      <c r="O811" s="3" t="s">
        <v>50</v>
      </c>
      <c r="P811" s="3" t="s">
        <v>51</v>
      </c>
      <c r="Q811" s="3">
        <v>175.87183860499999</v>
      </c>
      <c r="R811" s="3" t="s">
        <v>52</v>
      </c>
      <c r="S811" s="3" t="s">
        <v>51</v>
      </c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8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>
        <v>101.67528245931408</v>
      </c>
      <c r="AS811" s="3">
        <v>1.9136755561504484</v>
      </c>
    </row>
    <row r="812" spans="1:45" x14ac:dyDescent="0.25">
      <c r="A812" s="2">
        <v>811</v>
      </c>
      <c r="B812" s="3" t="s">
        <v>68</v>
      </c>
      <c r="C812" s="3" t="s">
        <v>46</v>
      </c>
      <c r="D812" s="3" t="s">
        <v>47</v>
      </c>
      <c r="E812" s="3" t="s">
        <v>48</v>
      </c>
      <c r="F812" s="3">
        <v>0.59</v>
      </c>
      <c r="G812" s="3">
        <v>0.64</v>
      </c>
      <c r="H812" s="3">
        <v>3.8091023378610901E-2</v>
      </c>
      <c r="I812" s="3">
        <v>10.418030162766987</v>
      </c>
      <c r="J812" s="3">
        <v>1.9097355296182845</v>
      </c>
      <c r="K812" s="3">
        <v>0.39683343048903086</v>
      </c>
      <c r="L812" s="3">
        <v>7.2743780705653946E-2</v>
      </c>
      <c r="M812" s="2">
        <v>1300</v>
      </c>
      <c r="N812" s="3" t="s">
        <v>56</v>
      </c>
      <c r="O812" s="3" t="s">
        <v>50</v>
      </c>
      <c r="P812" s="3" t="s">
        <v>51</v>
      </c>
      <c r="Q812" s="3">
        <v>175.87183860499999</v>
      </c>
      <c r="R812" s="3" t="s">
        <v>52</v>
      </c>
      <c r="S812" s="3" t="s">
        <v>51</v>
      </c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8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>
        <v>105.60764510856998</v>
      </c>
      <c r="AS812" s="3">
        <v>154.14890259551993</v>
      </c>
    </row>
    <row r="813" spans="1:45" x14ac:dyDescent="0.25">
      <c r="A813" s="2">
        <v>812</v>
      </c>
      <c r="B813" s="3" t="s">
        <v>68</v>
      </c>
      <c r="C813" s="3" t="s">
        <v>46</v>
      </c>
      <c r="D813" s="3" t="s">
        <v>47</v>
      </c>
      <c r="E813" s="3" t="s">
        <v>48</v>
      </c>
      <c r="F813" s="3">
        <v>0.59</v>
      </c>
      <c r="G813" s="3">
        <v>0.64</v>
      </c>
      <c r="H813" s="3">
        <v>0.111506327299444</v>
      </c>
      <c r="I813" s="3">
        <v>10.418030162766987</v>
      </c>
      <c r="J813" s="3">
        <v>1.9097355296182845</v>
      </c>
      <c r="K813" s="3">
        <v>1.1616762811449755</v>
      </c>
      <c r="L813" s="3">
        <v>0.21294759502099347</v>
      </c>
      <c r="M813" s="2">
        <v>8140</v>
      </c>
      <c r="N813" s="3" t="s">
        <v>67</v>
      </c>
      <c r="O813" s="3" t="s">
        <v>50</v>
      </c>
      <c r="P813" s="3" t="s">
        <v>51</v>
      </c>
      <c r="Q813" s="3">
        <v>175.87183860499999</v>
      </c>
      <c r="R813" s="3" t="s">
        <v>52</v>
      </c>
      <c r="S813" s="3" t="s">
        <v>51</v>
      </c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8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>
        <v>119.0154122446431</v>
      </c>
      <c r="AS813" s="3">
        <v>451.25009676999014</v>
      </c>
    </row>
    <row r="814" spans="1:45" x14ac:dyDescent="0.25">
      <c r="A814" s="2">
        <v>813</v>
      </c>
      <c r="B814" s="3" t="s">
        <v>68</v>
      </c>
      <c r="C814" s="3" t="s">
        <v>46</v>
      </c>
      <c r="D814" s="3" t="s">
        <v>47</v>
      </c>
      <c r="E814" s="3" t="s">
        <v>48</v>
      </c>
      <c r="F814" s="3">
        <v>0.59</v>
      </c>
      <c r="G814" s="3">
        <v>0.64</v>
      </c>
      <c r="H814" s="3">
        <v>1.41437832121931E-3</v>
      </c>
      <c r="I814" s="3">
        <v>10.418030162766987</v>
      </c>
      <c r="J814" s="3">
        <v>1.9097355296182845</v>
      </c>
      <c r="K814" s="3">
        <v>1.4735036012026506E-2</v>
      </c>
      <c r="L814" s="3">
        <v>2.7010885323543793E-3</v>
      </c>
      <c r="M814" s="2">
        <v>1300</v>
      </c>
      <c r="N814" s="3" t="s">
        <v>56</v>
      </c>
      <c r="O814" s="3" t="s">
        <v>50</v>
      </c>
      <c r="P814" s="3" t="s">
        <v>51</v>
      </c>
      <c r="Q814" s="3">
        <v>175.87183860499999</v>
      </c>
      <c r="R814" s="3" t="s">
        <v>52</v>
      </c>
      <c r="S814" s="3" t="s">
        <v>51</v>
      </c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8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>
        <v>100.2558580893825</v>
      </c>
      <c r="AS814" s="3">
        <v>5.7237859929297006</v>
      </c>
    </row>
    <row r="815" spans="1:45" x14ac:dyDescent="0.25">
      <c r="A815" s="2">
        <v>814</v>
      </c>
      <c r="B815" s="3" t="s">
        <v>68</v>
      </c>
      <c r="C815" s="3" t="s">
        <v>46</v>
      </c>
      <c r="D815" s="3" t="s">
        <v>47</v>
      </c>
      <c r="E815" s="3" t="s">
        <v>48</v>
      </c>
      <c r="F815" s="3">
        <v>0.59</v>
      </c>
      <c r="G815" s="3">
        <v>0.64</v>
      </c>
      <c r="H815" s="3">
        <v>2.6616108488820699E-2</v>
      </c>
      <c r="I815" s="3">
        <v>10.531934227351616</v>
      </c>
      <c r="J815" s="3">
        <v>1.4027238117991931</v>
      </c>
      <c r="K815" s="3">
        <v>0.28031910399231463</v>
      </c>
      <c r="L815" s="3">
        <v>3.7335049154699436E-2</v>
      </c>
      <c r="M815" s="2">
        <v>1400</v>
      </c>
      <c r="N815" s="3" t="s">
        <v>60</v>
      </c>
      <c r="O815" s="3" t="s">
        <v>50</v>
      </c>
      <c r="P815" s="3" t="s">
        <v>51</v>
      </c>
      <c r="Q815" s="3">
        <v>175.87183860499999</v>
      </c>
      <c r="R815" s="3" t="s">
        <v>52</v>
      </c>
      <c r="S815" s="3" t="s">
        <v>51</v>
      </c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8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>
        <v>69.407022162365266</v>
      </c>
      <c r="AS815" s="3">
        <v>107.71156957727941</v>
      </c>
    </row>
    <row r="816" spans="1:45" x14ac:dyDescent="0.25">
      <c r="A816" s="2">
        <v>815</v>
      </c>
      <c r="B816" s="3" t="s">
        <v>68</v>
      </c>
      <c r="C816" s="3" t="s">
        <v>46</v>
      </c>
      <c r="D816" s="3" t="s">
        <v>47</v>
      </c>
      <c r="E816" s="3" t="s">
        <v>48</v>
      </c>
      <c r="F816" s="3">
        <v>0.59</v>
      </c>
      <c r="G816" s="3">
        <v>0.64</v>
      </c>
      <c r="H816" s="3">
        <v>0.11513204387886899</v>
      </c>
      <c r="I816" s="3">
        <v>10.17235236875865</v>
      </c>
      <c r="J816" s="3">
        <v>1.7313279677858178</v>
      </c>
      <c r="K816" s="3">
        <v>1.1711637192712379</v>
      </c>
      <c r="L816" s="3">
        <v>0.19933132755582986</v>
      </c>
      <c r="M816" s="2">
        <v>1400</v>
      </c>
      <c r="N816" s="3" t="s">
        <v>60</v>
      </c>
      <c r="O816" s="3" t="s">
        <v>50</v>
      </c>
      <c r="P816" s="3" t="s">
        <v>51</v>
      </c>
      <c r="Q816" s="3">
        <v>175.87183860499999</v>
      </c>
      <c r="R816" s="3" t="s">
        <v>52</v>
      </c>
      <c r="S816" s="3" t="s">
        <v>51</v>
      </c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8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>
        <v>89.815692325739022</v>
      </c>
      <c r="AS816" s="3">
        <v>465.92285119523871</v>
      </c>
    </row>
    <row r="817" spans="1:45" x14ac:dyDescent="0.25">
      <c r="A817" s="2">
        <v>816</v>
      </c>
      <c r="B817" s="3" t="s">
        <v>68</v>
      </c>
      <c r="C817" s="3" t="s">
        <v>46</v>
      </c>
      <c r="D817" s="3" t="s">
        <v>47</v>
      </c>
      <c r="E817" s="3" t="s">
        <v>48</v>
      </c>
      <c r="F817" s="3">
        <v>0.59</v>
      </c>
      <c r="G817" s="3">
        <v>0.64</v>
      </c>
      <c r="H817" s="3">
        <v>5.2331698054643203E-2</v>
      </c>
      <c r="I817" s="3">
        <v>10.17235236875865</v>
      </c>
      <c r="J817" s="3">
        <v>1.7313279677858178</v>
      </c>
      <c r="K817" s="3">
        <v>0.53233647266731221</v>
      </c>
      <c r="L817" s="3">
        <v>9.0603332443726453E-2</v>
      </c>
      <c r="M817" s="2">
        <v>3200</v>
      </c>
      <c r="N817" s="3" t="s">
        <v>66</v>
      </c>
      <c r="O817" s="3" t="s">
        <v>50</v>
      </c>
      <c r="P817" s="3" t="s">
        <v>51</v>
      </c>
      <c r="Q817" s="3">
        <v>175.87183860499999</v>
      </c>
      <c r="R817" s="3" t="s">
        <v>52</v>
      </c>
      <c r="S817" s="3" t="s">
        <v>51</v>
      </c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8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>
        <v>113.87214949585578</v>
      </c>
      <c r="AS817" s="3">
        <v>211.77886836753038</v>
      </c>
    </row>
    <row r="818" spans="1:45" x14ac:dyDescent="0.25">
      <c r="A818" s="2">
        <v>817</v>
      </c>
      <c r="B818" s="3" t="s">
        <v>68</v>
      </c>
      <c r="C818" s="3" t="s">
        <v>46</v>
      </c>
      <c r="D818" s="3" t="s">
        <v>47</v>
      </c>
      <c r="E818" s="3" t="s">
        <v>48</v>
      </c>
      <c r="F818" s="3">
        <v>0.59</v>
      </c>
      <c r="G818" s="3">
        <v>0.64</v>
      </c>
      <c r="H818" s="3">
        <v>6.6607473318884003E-2</v>
      </c>
      <c r="I818" s="3">
        <v>10.17235236875865</v>
      </c>
      <c r="J818" s="3">
        <v>1.7313279677858178</v>
      </c>
      <c r="K818" s="3">
        <v>0.67755468899237825</v>
      </c>
      <c r="L818" s="3">
        <v>0.11531938142053152</v>
      </c>
      <c r="M818" s="2">
        <v>8140</v>
      </c>
      <c r="N818" s="3" t="s">
        <v>67</v>
      </c>
      <c r="O818" s="3" t="s">
        <v>50</v>
      </c>
      <c r="P818" s="3" t="s">
        <v>51</v>
      </c>
      <c r="Q818" s="3">
        <v>175.87183860499999</v>
      </c>
      <c r="R818" s="3" t="s">
        <v>52</v>
      </c>
      <c r="S818" s="3" t="s">
        <v>51</v>
      </c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8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>
        <v>68.140905276248233</v>
      </c>
      <c r="AS818" s="3">
        <v>269.55088118036252</v>
      </c>
    </row>
    <row r="819" spans="1:45" x14ac:dyDescent="0.25">
      <c r="A819" s="2">
        <v>818</v>
      </c>
      <c r="B819" s="3" t="s">
        <v>68</v>
      </c>
      <c r="C819" s="3" t="s">
        <v>46</v>
      </c>
      <c r="D819" s="3" t="s">
        <v>47</v>
      </c>
      <c r="E819" s="3" t="s">
        <v>48</v>
      </c>
      <c r="F819" s="3">
        <v>0.59</v>
      </c>
      <c r="G819" s="3">
        <v>0.64</v>
      </c>
      <c r="H819" s="3">
        <v>5.4862514973659201E-4</v>
      </c>
      <c r="I819" s="3">
        <v>10.17235236875865</v>
      </c>
      <c r="J819" s="3">
        <v>1.7313279677858178</v>
      </c>
      <c r="K819" s="3">
        <v>5.580808341483591E-3</v>
      </c>
      <c r="L819" s="3">
        <v>9.4985006556964381E-4</v>
      </c>
      <c r="M819" s="2">
        <v>1300</v>
      </c>
      <c r="N819" s="3" t="s">
        <v>56</v>
      </c>
      <c r="O819" s="3" t="s">
        <v>50</v>
      </c>
      <c r="P819" s="3" t="s">
        <v>51</v>
      </c>
      <c r="Q819" s="3">
        <v>175.87183860499999</v>
      </c>
      <c r="R819" s="3" t="s">
        <v>52</v>
      </c>
      <c r="S819" s="3" t="s">
        <v>51</v>
      </c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8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>
        <v>100.31383977749202</v>
      </c>
      <c r="AS819" s="3">
        <v>2.2202072107016875</v>
      </c>
    </row>
    <row r="820" spans="1:45" x14ac:dyDescent="0.25">
      <c r="A820" s="2">
        <v>819</v>
      </c>
      <c r="B820" s="3" t="s">
        <v>68</v>
      </c>
      <c r="C820" s="3" t="s">
        <v>46</v>
      </c>
      <c r="D820" s="3" t="s">
        <v>47</v>
      </c>
      <c r="E820" s="3" t="s">
        <v>48</v>
      </c>
      <c r="F820" s="3">
        <v>0.59</v>
      </c>
      <c r="G820" s="3">
        <v>0.64</v>
      </c>
      <c r="H820" s="3">
        <v>7.2535934367722304E-3</v>
      </c>
      <c r="I820" s="3">
        <v>10.071775775676503</v>
      </c>
      <c r="J820" s="3">
        <v>1.5573222567042402</v>
      </c>
      <c r="K820" s="3">
        <v>7.3056566663088629E-2</v>
      </c>
      <c r="L820" s="3">
        <v>1.1296182500169194E-2</v>
      </c>
      <c r="M820" s="2">
        <v>1300</v>
      </c>
      <c r="N820" s="3" t="s">
        <v>56</v>
      </c>
      <c r="O820" s="3" t="s">
        <v>50</v>
      </c>
      <c r="P820" s="3" t="s">
        <v>51</v>
      </c>
      <c r="Q820" s="3">
        <v>175.87183860499999</v>
      </c>
      <c r="R820" s="3" t="s">
        <v>52</v>
      </c>
      <c r="S820" s="3" t="s">
        <v>51</v>
      </c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8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>
        <v>107.65467483373223</v>
      </c>
      <c r="AS820" s="3">
        <v>29.354251185080173</v>
      </c>
    </row>
    <row r="821" spans="1:45" x14ac:dyDescent="0.25">
      <c r="A821" s="2">
        <v>820</v>
      </c>
      <c r="B821" s="3" t="s">
        <v>68</v>
      </c>
      <c r="C821" s="3" t="s">
        <v>46</v>
      </c>
      <c r="D821" s="3" t="s">
        <v>47</v>
      </c>
      <c r="E821" s="3" t="s">
        <v>48</v>
      </c>
      <c r="F821" s="3">
        <v>0.59</v>
      </c>
      <c r="G821" s="3">
        <v>0.64</v>
      </c>
      <c r="H821" s="3">
        <v>9.1724089774465695E-2</v>
      </c>
      <c r="I821" s="3">
        <v>10.071775775676503</v>
      </c>
      <c r="J821" s="3">
        <v>1.5573222567042402</v>
      </c>
      <c r="K821" s="3">
        <v>0.92382446543644048</v>
      </c>
      <c r="L821" s="3">
        <v>0.14284396648171324</v>
      </c>
      <c r="M821" s="2">
        <v>1400</v>
      </c>
      <c r="N821" s="3" t="s">
        <v>60</v>
      </c>
      <c r="O821" s="3" t="s">
        <v>50</v>
      </c>
      <c r="P821" s="3" t="s">
        <v>51</v>
      </c>
      <c r="Q821" s="3">
        <v>175.87183860499999</v>
      </c>
      <c r="R821" s="3" t="s">
        <v>52</v>
      </c>
      <c r="S821" s="3" t="s">
        <v>51</v>
      </c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8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>
        <v>115.16188067836895</v>
      </c>
      <c r="AS821" s="3">
        <v>371.19422179259061</v>
      </c>
    </row>
    <row r="822" spans="1:45" x14ac:dyDescent="0.25">
      <c r="A822" s="2">
        <v>821</v>
      </c>
      <c r="B822" s="3" t="s">
        <v>68</v>
      </c>
      <c r="C822" s="3" t="s">
        <v>46</v>
      </c>
      <c r="D822" s="3" t="s">
        <v>47</v>
      </c>
      <c r="E822" s="3" t="s">
        <v>48</v>
      </c>
      <c r="F822" s="3">
        <v>0.59</v>
      </c>
      <c r="G822" s="3">
        <v>0.64</v>
      </c>
      <c r="H822" s="3">
        <v>0.26352209241777502</v>
      </c>
      <c r="I822" s="3">
        <v>10.071775775676503</v>
      </c>
      <c r="J822" s="3">
        <v>1.5573222567042402</v>
      </c>
      <c r="K822" s="3">
        <v>2.654135426768931</v>
      </c>
      <c r="L822" s="3">
        <v>0.41038881965547275</v>
      </c>
      <c r="M822" s="2">
        <v>8140</v>
      </c>
      <c r="N822" s="3" t="s">
        <v>67</v>
      </c>
      <c r="O822" s="3" t="s">
        <v>50</v>
      </c>
      <c r="P822" s="3" t="s">
        <v>51</v>
      </c>
      <c r="Q822" s="3">
        <v>175.87183860499999</v>
      </c>
      <c r="R822" s="3" t="s">
        <v>52</v>
      </c>
      <c r="S822" s="3" t="s">
        <v>51</v>
      </c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8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>
        <v>148.9080806884435</v>
      </c>
      <c r="AS822" s="3">
        <v>1066.4360721451583</v>
      </c>
    </row>
    <row r="823" spans="1:45" x14ac:dyDescent="0.25">
      <c r="A823" s="2">
        <v>822</v>
      </c>
      <c r="B823" s="3" t="s">
        <v>68</v>
      </c>
      <c r="C823" s="3" t="s">
        <v>46</v>
      </c>
      <c r="D823" s="3" t="s">
        <v>47</v>
      </c>
      <c r="E823" s="3" t="s">
        <v>48</v>
      </c>
      <c r="F823" s="3">
        <v>0.59</v>
      </c>
      <c r="G823" s="3">
        <v>0.64</v>
      </c>
      <c r="H823" s="3">
        <v>6.3971422277217603E-4</v>
      </c>
      <c r="I823" s="3">
        <v>10.071775775676503</v>
      </c>
      <c r="J823" s="3">
        <v>1.5573222567042402</v>
      </c>
      <c r="K823" s="3">
        <v>6.4430582122725248E-3</v>
      </c>
      <c r="L823" s="3">
        <v>9.9624119705336422E-4</v>
      </c>
      <c r="M823" s="2">
        <v>1300</v>
      </c>
      <c r="N823" s="3" t="s">
        <v>56</v>
      </c>
      <c r="O823" s="3" t="s">
        <v>50</v>
      </c>
      <c r="P823" s="3" t="s">
        <v>51</v>
      </c>
      <c r="Q823" s="3">
        <v>175.87183860499999</v>
      </c>
      <c r="R823" s="3" t="s">
        <v>52</v>
      </c>
      <c r="S823" s="3" t="s">
        <v>51</v>
      </c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8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>
        <v>106.06914597790296</v>
      </c>
      <c r="AS823" s="3">
        <v>2.5888316109262064</v>
      </c>
    </row>
    <row r="824" spans="1:45" x14ac:dyDescent="0.25">
      <c r="A824" s="2">
        <v>823</v>
      </c>
      <c r="B824" s="3" t="s">
        <v>68</v>
      </c>
      <c r="C824" s="3" t="s">
        <v>46</v>
      </c>
      <c r="D824" s="3" t="s">
        <v>47</v>
      </c>
      <c r="E824" s="3" t="s">
        <v>48</v>
      </c>
      <c r="F824" s="3">
        <v>0.59</v>
      </c>
      <c r="G824" s="3">
        <v>0.64</v>
      </c>
      <c r="H824" s="3">
        <v>3.4371567954316401E-3</v>
      </c>
      <c r="I824" s="3">
        <v>11.535326158682389</v>
      </c>
      <c r="J824" s="3">
        <v>1.5718622910669369</v>
      </c>
      <c r="K824" s="3">
        <v>3.9648724693835534E-2</v>
      </c>
      <c r="L824" s="3">
        <v>5.402737155223469E-3</v>
      </c>
      <c r="M824" s="2">
        <v>1300</v>
      </c>
      <c r="N824" s="3" t="s">
        <v>56</v>
      </c>
      <c r="O824" s="3" t="s">
        <v>50</v>
      </c>
      <c r="P824" s="3" t="s">
        <v>51</v>
      </c>
      <c r="Q824" s="3">
        <v>175.87183860499999</v>
      </c>
      <c r="R824" s="3" t="s">
        <v>52</v>
      </c>
      <c r="S824" s="3" t="s">
        <v>51</v>
      </c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8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>
        <v>17.768443843364992</v>
      </c>
      <c r="AS824" s="3">
        <v>13.909680052388342</v>
      </c>
    </row>
    <row r="825" spans="1:45" x14ac:dyDescent="0.25">
      <c r="A825" s="2">
        <v>824</v>
      </c>
      <c r="B825" s="3" t="s">
        <v>68</v>
      </c>
      <c r="C825" s="3" t="s">
        <v>46</v>
      </c>
      <c r="D825" s="3" t="s">
        <v>47</v>
      </c>
      <c r="E825" s="3" t="s">
        <v>48</v>
      </c>
      <c r="F825" s="3">
        <v>0.59</v>
      </c>
      <c r="G825" s="3">
        <v>0.64</v>
      </c>
      <c r="H825" s="3">
        <v>7.1657260029780206E-2</v>
      </c>
      <c r="I825" s="3">
        <v>11.535326158682389</v>
      </c>
      <c r="J825" s="3">
        <v>1.5718622910669369</v>
      </c>
      <c r="K825" s="3">
        <v>0.82658986608102958</v>
      </c>
      <c r="L825" s="3">
        <v>0.11263534492198955</v>
      </c>
      <c r="M825" s="2">
        <v>1400</v>
      </c>
      <c r="N825" s="3" t="s">
        <v>60</v>
      </c>
      <c r="O825" s="3" t="s">
        <v>50</v>
      </c>
      <c r="P825" s="3" t="s">
        <v>51</v>
      </c>
      <c r="Q825" s="3">
        <v>175.87183860499999</v>
      </c>
      <c r="R825" s="3" t="s">
        <v>52</v>
      </c>
      <c r="S825" s="3" t="s">
        <v>51</v>
      </c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8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>
        <v>98.005959575350218</v>
      </c>
      <c r="AS825" s="3">
        <v>289.98664296310272</v>
      </c>
    </row>
    <row r="826" spans="1:45" x14ac:dyDescent="0.25">
      <c r="A826" s="2">
        <v>825</v>
      </c>
      <c r="B826" s="3" t="s">
        <v>68</v>
      </c>
      <c r="C826" s="3" t="s">
        <v>46</v>
      </c>
      <c r="D826" s="3" t="s">
        <v>47</v>
      </c>
      <c r="E826" s="3" t="s">
        <v>48</v>
      </c>
      <c r="F826" s="3">
        <v>0.59</v>
      </c>
      <c r="G826" s="3">
        <v>0.64</v>
      </c>
      <c r="H826" s="3">
        <v>5.4793255530691698E-2</v>
      </c>
      <c r="I826" s="3">
        <v>8.2785820824438385</v>
      </c>
      <c r="J826" s="3">
        <v>1.1026436710164556</v>
      </c>
      <c r="K826" s="3">
        <v>0.45361046347515105</v>
      </c>
      <c r="L826" s="3">
        <v>6.0417436425304602E-2</v>
      </c>
      <c r="M826" s="2">
        <v>1400</v>
      </c>
      <c r="N826" s="3" t="s">
        <v>60</v>
      </c>
      <c r="O826" s="3" t="s">
        <v>50</v>
      </c>
      <c r="P826" s="3" t="s">
        <v>51</v>
      </c>
      <c r="Q826" s="3">
        <v>175.87183860499999</v>
      </c>
      <c r="R826" s="3" t="s">
        <v>52</v>
      </c>
      <c r="S826" s="3" t="s">
        <v>51</v>
      </c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8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>
        <v>108.95589559566633</v>
      </c>
      <c r="AS826" s="3">
        <v>221.74043804858402</v>
      </c>
    </row>
    <row r="827" spans="1:45" x14ac:dyDescent="0.25">
      <c r="A827" s="2">
        <v>826</v>
      </c>
      <c r="B827" s="3" t="s">
        <v>68</v>
      </c>
      <c r="C827" s="3" t="s">
        <v>46</v>
      </c>
      <c r="D827" s="3" t="s">
        <v>47</v>
      </c>
      <c r="E827" s="3" t="s">
        <v>48</v>
      </c>
      <c r="F827" s="3">
        <v>0.59</v>
      </c>
      <c r="G827" s="3">
        <v>0.64</v>
      </c>
      <c r="H827" s="3">
        <v>8.74842387484322E-4</v>
      </c>
      <c r="I827" s="3">
        <v>8.2785820824438385</v>
      </c>
      <c r="J827" s="3">
        <v>1.1026436710164556</v>
      </c>
      <c r="K827" s="3">
        <v>7.2424545139900976E-3</v>
      </c>
      <c r="L827" s="3">
        <v>9.6463942169651331E-4</v>
      </c>
      <c r="M827" s="2">
        <v>1850</v>
      </c>
      <c r="N827" s="3" t="s">
        <v>65</v>
      </c>
      <c r="O827" s="3" t="s">
        <v>50</v>
      </c>
      <c r="P827" s="3" t="s">
        <v>51</v>
      </c>
      <c r="Q827" s="3">
        <v>175.87183860499999</v>
      </c>
      <c r="R827" s="3" t="s">
        <v>52</v>
      </c>
      <c r="S827" s="3" t="s">
        <v>51</v>
      </c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8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>
        <v>7.608484179834516</v>
      </c>
      <c r="AS827" s="3">
        <v>3.540361534378679</v>
      </c>
    </row>
    <row r="828" spans="1:45" x14ac:dyDescent="0.25">
      <c r="A828" s="2">
        <v>827</v>
      </c>
      <c r="B828" s="3" t="s">
        <v>68</v>
      </c>
      <c r="C828" s="3" t="s">
        <v>46</v>
      </c>
      <c r="D828" s="3" t="s">
        <v>47</v>
      </c>
      <c r="E828" s="3" t="s">
        <v>48</v>
      </c>
      <c r="F828" s="3">
        <v>0.59</v>
      </c>
      <c r="G828" s="3">
        <v>0.64</v>
      </c>
      <c r="H828" s="3">
        <v>2.6997514326498499E-2</v>
      </c>
      <c r="I828" s="3">
        <v>8.2785820824438385</v>
      </c>
      <c r="J828" s="3">
        <v>1.1026436710164556</v>
      </c>
      <c r="K828" s="3">
        <v>0.22350113837387131</v>
      </c>
      <c r="L828" s="3">
        <v>2.9768638305289655E-2</v>
      </c>
      <c r="M828" s="2">
        <v>4200</v>
      </c>
      <c r="N828" s="3" t="s">
        <v>63</v>
      </c>
      <c r="O828" s="3" t="s">
        <v>50</v>
      </c>
      <c r="P828" s="3" t="s">
        <v>51</v>
      </c>
      <c r="Q828" s="3">
        <v>175.87183860499999</v>
      </c>
      <c r="R828" s="3" t="s">
        <v>52</v>
      </c>
      <c r="S828" s="3" t="s">
        <v>51</v>
      </c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8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>
        <v>101.60721055449478</v>
      </c>
      <c r="AS828" s="3">
        <v>109.25506424102666</v>
      </c>
    </row>
    <row r="829" spans="1:45" x14ac:dyDescent="0.25">
      <c r="A829" s="2">
        <v>828</v>
      </c>
      <c r="B829" s="3" t="s">
        <v>68</v>
      </c>
      <c r="C829" s="3" t="s">
        <v>46</v>
      </c>
      <c r="D829" s="3" t="s">
        <v>47</v>
      </c>
      <c r="E829" s="3" t="s">
        <v>48</v>
      </c>
      <c r="F829" s="3">
        <v>0.59</v>
      </c>
      <c r="G829" s="3">
        <v>0.64</v>
      </c>
      <c r="H829" s="3">
        <v>0.272361131637119</v>
      </c>
      <c r="I829" s="3">
        <v>8.2785820824438385</v>
      </c>
      <c r="J829" s="3">
        <v>1.1026436710164556</v>
      </c>
      <c r="K829" s="3">
        <v>2.254763984325181</v>
      </c>
      <c r="L829" s="3">
        <v>0.30031727803054897</v>
      </c>
      <c r="M829" s="2">
        <v>8140</v>
      </c>
      <c r="N829" s="3" t="s">
        <v>67</v>
      </c>
      <c r="O829" s="3" t="s">
        <v>50</v>
      </c>
      <c r="P829" s="3" t="s">
        <v>51</v>
      </c>
      <c r="Q829" s="3">
        <v>175.87183860499999</v>
      </c>
      <c r="R829" s="3" t="s">
        <v>52</v>
      </c>
      <c r="S829" s="3" t="s">
        <v>51</v>
      </c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8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>
        <v>144.01674460298685</v>
      </c>
      <c r="AS829" s="3">
        <v>1102.2063947778058</v>
      </c>
    </row>
    <row r="830" spans="1:45" x14ac:dyDescent="0.25">
      <c r="A830" s="2">
        <v>829</v>
      </c>
      <c r="B830" s="3" t="s">
        <v>68</v>
      </c>
      <c r="C830" s="3" t="s">
        <v>46</v>
      </c>
      <c r="D830" s="3" t="s">
        <v>47</v>
      </c>
      <c r="E830" s="3" t="s">
        <v>48</v>
      </c>
      <c r="F830" s="3">
        <v>0.59</v>
      </c>
      <c r="G830" s="3">
        <v>0.64</v>
      </c>
      <c r="H830" s="3">
        <v>1.9960717923999801E-3</v>
      </c>
      <c r="I830" s="3">
        <v>8.2785820824438385</v>
      </c>
      <c r="J830" s="3">
        <v>1.1026436710164556</v>
      </c>
      <c r="K830" s="3">
        <v>1.6524644175834033E-2</v>
      </c>
      <c r="L830" s="3">
        <v>2.2009559287843104E-3</v>
      </c>
      <c r="M830" s="2">
        <v>1750</v>
      </c>
      <c r="N830" s="3" t="s">
        <v>58</v>
      </c>
      <c r="O830" s="3" t="s">
        <v>50</v>
      </c>
      <c r="P830" s="3" t="s">
        <v>51</v>
      </c>
      <c r="Q830" s="3">
        <v>175.87183860499999</v>
      </c>
      <c r="R830" s="3" t="s">
        <v>52</v>
      </c>
      <c r="S830" s="3" t="s">
        <v>51</v>
      </c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8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>
        <v>91.748653190809506</v>
      </c>
      <c r="AS830" s="3">
        <v>8.0778159526453521</v>
      </c>
    </row>
    <row r="831" spans="1:45" x14ac:dyDescent="0.25">
      <c r="A831" s="2">
        <v>830</v>
      </c>
      <c r="B831" s="3" t="s">
        <v>68</v>
      </c>
      <c r="C831" s="3" t="s">
        <v>46</v>
      </c>
      <c r="D831" s="3" t="s">
        <v>47</v>
      </c>
      <c r="E831" s="3" t="s">
        <v>48</v>
      </c>
      <c r="F831" s="3">
        <v>0.59</v>
      </c>
      <c r="G831" s="3">
        <v>0.64</v>
      </c>
      <c r="H831" s="3">
        <v>1.6207923622238898E-2</v>
      </c>
      <c r="I831" s="3">
        <v>8.1031414486942204</v>
      </c>
      <c r="J831" s="3">
        <v>1.0815343837899105</v>
      </c>
      <c r="K831" s="3">
        <v>0.13133509770063417</v>
      </c>
      <c r="L831" s="3">
        <v>1.7529426687292082E-2</v>
      </c>
      <c r="M831" s="2">
        <v>1400</v>
      </c>
      <c r="N831" s="3" t="s">
        <v>60</v>
      </c>
      <c r="O831" s="3" t="s">
        <v>50</v>
      </c>
      <c r="P831" s="3" t="s">
        <v>51</v>
      </c>
      <c r="Q831" s="3">
        <v>175.87183860499999</v>
      </c>
      <c r="R831" s="3" t="s">
        <v>52</v>
      </c>
      <c r="S831" s="3" t="s">
        <v>51</v>
      </c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8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>
        <v>102.90651393838822</v>
      </c>
      <c r="AS831" s="3">
        <v>65.591139804425993</v>
      </c>
    </row>
    <row r="832" spans="1:45" x14ac:dyDescent="0.25">
      <c r="A832" s="2">
        <v>831</v>
      </c>
      <c r="B832" s="3" t="s">
        <v>68</v>
      </c>
      <c r="C832" s="3" t="s">
        <v>46</v>
      </c>
      <c r="D832" s="3" t="s">
        <v>47</v>
      </c>
      <c r="E832" s="3" t="s">
        <v>48</v>
      </c>
      <c r="F832" s="3">
        <v>0.59</v>
      </c>
      <c r="G832" s="3">
        <v>0.64</v>
      </c>
      <c r="H832" s="3">
        <v>3.0659826244157098E-2</v>
      </c>
      <c r="I832" s="3">
        <v>8.1031414486942204</v>
      </c>
      <c r="J832" s="3">
        <v>1.0815343837899105</v>
      </c>
      <c r="K832" s="3">
        <v>0.24844090884879222</v>
      </c>
      <c r="L832" s="3">
        <v>3.3159656284080172E-2</v>
      </c>
      <c r="M832" s="2">
        <v>1850</v>
      </c>
      <c r="N832" s="3" t="s">
        <v>65</v>
      </c>
      <c r="O832" s="3" t="s">
        <v>50</v>
      </c>
      <c r="P832" s="3" t="s">
        <v>51</v>
      </c>
      <c r="Q832" s="3">
        <v>175.87183860499999</v>
      </c>
      <c r="R832" s="3" t="s">
        <v>52</v>
      </c>
      <c r="S832" s="3" t="s">
        <v>51</v>
      </c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8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>
        <v>105.08506063470952</v>
      </c>
      <c r="AS832" s="3">
        <v>124.07591474583529</v>
      </c>
    </row>
    <row r="833" spans="1:45" x14ac:dyDescent="0.25">
      <c r="A833" s="2">
        <v>832</v>
      </c>
      <c r="B833" s="3" t="s">
        <v>68</v>
      </c>
      <c r="C833" s="3" t="s">
        <v>46</v>
      </c>
      <c r="D833" s="3" t="s">
        <v>47</v>
      </c>
      <c r="E833" s="3" t="s">
        <v>48</v>
      </c>
      <c r="F833" s="3">
        <v>0.59</v>
      </c>
      <c r="G833" s="3">
        <v>0.64</v>
      </c>
      <c r="H833" s="3">
        <v>0.268207320415004</v>
      </c>
      <c r="I833" s="3">
        <v>8.1031414486942204</v>
      </c>
      <c r="J833" s="3">
        <v>1.0815343837899105</v>
      </c>
      <c r="K833" s="3">
        <v>2.1733218548980306</v>
      </c>
      <c r="L833" s="3">
        <v>0.29007543901298444</v>
      </c>
      <c r="M833" s="2">
        <v>8140</v>
      </c>
      <c r="N833" s="3" t="s">
        <v>67</v>
      </c>
      <c r="O833" s="3" t="s">
        <v>50</v>
      </c>
      <c r="P833" s="3" t="s">
        <v>51</v>
      </c>
      <c r="Q833" s="3">
        <v>175.87183860499999</v>
      </c>
      <c r="R833" s="3" t="s">
        <v>52</v>
      </c>
      <c r="S833" s="3" t="s">
        <v>51</v>
      </c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8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>
        <v>143.18273028990018</v>
      </c>
      <c r="AS833" s="3">
        <v>1085.3965171561529</v>
      </c>
    </row>
    <row r="834" spans="1:45" x14ac:dyDescent="0.25">
      <c r="A834" s="2">
        <v>833</v>
      </c>
      <c r="B834" s="3" t="s">
        <v>68</v>
      </c>
      <c r="C834" s="3" t="s">
        <v>46</v>
      </c>
      <c r="D834" s="3" t="s">
        <v>47</v>
      </c>
      <c r="E834" s="3" t="s">
        <v>48</v>
      </c>
      <c r="F834" s="3">
        <v>0.59</v>
      </c>
      <c r="G834" s="3">
        <v>0.64</v>
      </c>
      <c r="H834" s="3">
        <v>2.1864915251134701E-3</v>
      </c>
      <c r="I834" s="3">
        <v>8.1031414486942204</v>
      </c>
      <c r="J834" s="3">
        <v>1.0815343837899105</v>
      </c>
      <c r="K834" s="3">
        <v>1.7717450104365599E-2</v>
      </c>
      <c r="L834" s="3">
        <v>2.3647657642754585E-3</v>
      </c>
      <c r="M834" s="2">
        <v>1750</v>
      </c>
      <c r="N834" s="3" t="s">
        <v>58</v>
      </c>
      <c r="O834" s="3" t="s">
        <v>50</v>
      </c>
      <c r="P834" s="3" t="s">
        <v>51</v>
      </c>
      <c r="Q834" s="3">
        <v>175.87183860499999</v>
      </c>
      <c r="R834" s="3" t="s">
        <v>52</v>
      </c>
      <c r="S834" s="3" t="s">
        <v>51</v>
      </c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8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>
        <v>100.40584008309393</v>
      </c>
      <c r="AS834" s="3">
        <v>8.8484172709286213</v>
      </c>
    </row>
    <row r="835" spans="1:45" x14ac:dyDescent="0.25">
      <c r="A835" s="2">
        <v>834</v>
      </c>
      <c r="B835" s="3" t="s">
        <v>68</v>
      </c>
      <c r="C835" s="3" t="s">
        <v>46</v>
      </c>
      <c r="D835" s="3" t="s">
        <v>47</v>
      </c>
      <c r="E835" s="3" t="s">
        <v>48</v>
      </c>
      <c r="F835" s="3">
        <v>0.59</v>
      </c>
      <c r="G835" s="3">
        <v>0.64</v>
      </c>
      <c r="H835" s="3">
        <v>1.5595092284181201E-2</v>
      </c>
      <c r="I835" s="3">
        <v>10.046710109086913</v>
      </c>
      <c r="J835" s="3">
        <v>1.7710611604744264</v>
      </c>
      <c r="K835" s="3">
        <v>0.15667937130362658</v>
      </c>
      <c r="L835" s="3">
        <v>2.7619862238527731E-2</v>
      </c>
      <c r="M835" s="2">
        <v>1300</v>
      </c>
      <c r="N835" s="3" t="s">
        <v>56</v>
      </c>
      <c r="O835" s="3" t="s">
        <v>50</v>
      </c>
      <c r="P835" s="3" t="s">
        <v>51</v>
      </c>
      <c r="Q835" s="3">
        <v>175.87183860499999</v>
      </c>
      <c r="R835" s="3" t="s">
        <v>52</v>
      </c>
      <c r="S835" s="3" t="s">
        <v>51</v>
      </c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8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>
        <v>52.095568439216606</v>
      </c>
      <c r="AS835" s="3">
        <v>63.111099368159493</v>
      </c>
    </row>
    <row r="836" spans="1:45" x14ac:dyDescent="0.25">
      <c r="A836" s="2">
        <v>835</v>
      </c>
      <c r="B836" s="3" t="s">
        <v>68</v>
      </c>
      <c r="C836" s="3" t="s">
        <v>46</v>
      </c>
      <c r="D836" s="3" t="s">
        <v>47</v>
      </c>
      <c r="E836" s="3" t="s">
        <v>48</v>
      </c>
      <c r="F836" s="3">
        <v>0.59</v>
      </c>
      <c r="G836" s="3">
        <v>0.64</v>
      </c>
      <c r="H836" s="3">
        <v>1.9548601699324802E-2</v>
      </c>
      <c r="I836" s="3">
        <v>10.046710109086913</v>
      </c>
      <c r="J836" s="3">
        <v>1.7710611604744264</v>
      </c>
      <c r="K836" s="3">
        <v>0.19639913431112008</v>
      </c>
      <c r="L836" s="3">
        <v>3.4621769211258528E-2</v>
      </c>
      <c r="M836" s="2">
        <v>4200</v>
      </c>
      <c r="N836" s="3" t="s">
        <v>63</v>
      </c>
      <c r="O836" s="3" t="s">
        <v>50</v>
      </c>
      <c r="P836" s="3" t="s">
        <v>51</v>
      </c>
      <c r="Q836" s="3">
        <v>175.87183860499999</v>
      </c>
      <c r="R836" s="3" t="s">
        <v>52</v>
      </c>
      <c r="S836" s="3" t="s">
        <v>51</v>
      </c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8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>
        <v>60.031657506018071</v>
      </c>
      <c r="AS836" s="3">
        <v>79.110384335852231</v>
      </c>
    </row>
    <row r="837" spans="1:45" x14ac:dyDescent="0.25">
      <c r="A837" s="2">
        <v>836</v>
      </c>
      <c r="B837" s="3" t="s">
        <v>68</v>
      </c>
      <c r="C837" s="3" t="s">
        <v>46</v>
      </c>
      <c r="D837" s="3" t="s">
        <v>47</v>
      </c>
      <c r="E837" s="3" t="s">
        <v>48</v>
      </c>
      <c r="F837" s="3">
        <v>0.59</v>
      </c>
      <c r="G837" s="3">
        <v>0.64</v>
      </c>
      <c r="H837" s="3">
        <v>0.175913669629231</v>
      </c>
      <c r="I837" s="3">
        <v>10.046710109086913</v>
      </c>
      <c r="J837" s="3">
        <v>1.7710611604744264</v>
      </c>
      <c r="K837" s="3">
        <v>1.7673536429905705</v>
      </c>
      <c r="L837" s="3">
        <v>0.31155386787686074</v>
      </c>
      <c r="M837" s="2">
        <v>8140</v>
      </c>
      <c r="N837" s="3" t="s">
        <v>67</v>
      </c>
      <c r="O837" s="3" t="s">
        <v>50</v>
      </c>
      <c r="P837" s="3" t="s">
        <v>51</v>
      </c>
      <c r="Q837" s="3">
        <v>175.87183860499999</v>
      </c>
      <c r="R837" s="3" t="s">
        <v>52</v>
      </c>
      <c r="S837" s="3" t="s">
        <v>51</v>
      </c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8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>
        <v>129.09665309880674</v>
      </c>
      <c r="AS837" s="3">
        <v>711.89736372700395</v>
      </c>
    </row>
    <row r="838" spans="1:45" x14ac:dyDescent="0.25">
      <c r="A838" s="2">
        <v>837</v>
      </c>
      <c r="B838" s="3" t="s">
        <v>68</v>
      </c>
      <c r="C838" s="3" t="s">
        <v>46</v>
      </c>
      <c r="D838" s="3" t="s">
        <v>47</v>
      </c>
      <c r="E838" s="3" t="s">
        <v>48</v>
      </c>
      <c r="F838" s="3">
        <v>0.59</v>
      </c>
      <c r="G838" s="3">
        <v>0.64</v>
      </c>
      <c r="H838" s="3">
        <v>9.4713409539807299E-4</v>
      </c>
      <c r="I838" s="3">
        <v>10.046710109086913</v>
      </c>
      <c r="J838" s="3">
        <v>1.7710611604744264</v>
      </c>
      <c r="K838" s="3">
        <v>9.5155816908967083E-3</v>
      </c>
      <c r="L838" s="3">
        <v>1.6774324101206071E-3</v>
      </c>
      <c r="M838" s="2">
        <v>1300</v>
      </c>
      <c r="N838" s="3" t="s">
        <v>56</v>
      </c>
      <c r="O838" s="3" t="s">
        <v>50</v>
      </c>
      <c r="P838" s="3" t="s">
        <v>51</v>
      </c>
      <c r="Q838" s="3">
        <v>175.87183860499999</v>
      </c>
      <c r="R838" s="3" t="s">
        <v>52</v>
      </c>
      <c r="S838" s="3" t="s">
        <v>51</v>
      </c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8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>
        <v>100.54519284148716</v>
      </c>
      <c r="AS838" s="3">
        <v>3.8329156968357054</v>
      </c>
    </row>
    <row r="839" spans="1:45" x14ac:dyDescent="0.25">
      <c r="A839" s="2">
        <v>838</v>
      </c>
      <c r="B839" s="3" t="s">
        <v>68</v>
      </c>
      <c r="C839" s="3" t="s">
        <v>46</v>
      </c>
      <c r="D839" s="3" t="s">
        <v>47</v>
      </c>
      <c r="E839" s="3" t="s">
        <v>48</v>
      </c>
      <c r="F839" s="3">
        <v>0.59</v>
      </c>
      <c r="G839" s="3">
        <v>0.64</v>
      </c>
      <c r="H839" s="3">
        <v>8.7469951705445206E-2</v>
      </c>
      <c r="I839" s="3">
        <v>9.3288510273703782</v>
      </c>
      <c r="J839" s="3">
        <v>1.4025818563479957</v>
      </c>
      <c r="K839" s="3">
        <v>0.81599414883137988</v>
      </c>
      <c r="L839" s="3">
        <v>0.12268376723769286</v>
      </c>
      <c r="M839" s="2">
        <v>1300</v>
      </c>
      <c r="N839" s="3" t="s">
        <v>56</v>
      </c>
      <c r="O839" s="3" t="s">
        <v>50</v>
      </c>
      <c r="P839" s="3" t="s">
        <v>51</v>
      </c>
      <c r="Q839" s="3">
        <v>175.87183860499999</v>
      </c>
      <c r="R839" s="3" t="s">
        <v>52</v>
      </c>
      <c r="S839" s="3" t="s">
        <v>51</v>
      </c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8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>
        <v>113.93604433981213</v>
      </c>
      <c r="AS839" s="3">
        <v>353.97833582619899</v>
      </c>
    </row>
    <row r="840" spans="1:45" x14ac:dyDescent="0.25">
      <c r="A840" s="2">
        <v>839</v>
      </c>
      <c r="B840" s="3" t="s">
        <v>68</v>
      </c>
      <c r="C840" s="3" t="s">
        <v>46</v>
      </c>
      <c r="D840" s="3" t="s">
        <v>47</v>
      </c>
      <c r="E840" s="3" t="s">
        <v>48</v>
      </c>
      <c r="F840" s="3">
        <v>0.59</v>
      </c>
      <c r="G840" s="3">
        <v>0.64</v>
      </c>
      <c r="H840" s="3">
        <v>2.1628845077292E-2</v>
      </c>
      <c r="I840" s="3">
        <v>9.3288510273703782</v>
      </c>
      <c r="J840" s="3">
        <v>1.4025818563479957</v>
      </c>
      <c r="K840" s="3">
        <v>0.20177227362013023</v>
      </c>
      <c r="L840" s="3">
        <v>3.0336225679171422E-2</v>
      </c>
      <c r="M840" s="2">
        <v>1400</v>
      </c>
      <c r="N840" s="3" t="s">
        <v>60</v>
      </c>
      <c r="O840" s="3" t="s">
        <v>50</v>
      </c>
      <c r="P840" s="3" t="s">
        <v>51</v>
      </c>
      <c r="Q840" s="3">
        <v>175.87183860499999</v>
      </c>
      <c r="R840" s="3" t="s">
        <v>52</v>
      </c>
      <c r="S840" s="3" t="s">
        <v>51</v>
      </c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8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>
        <v>103.94900258135385</v>
      </c>
      <c r="AS840" s="3">
        <v>87.528830610133923</v>
      </c>
    </row>
    <row r="841" spans="1:45" x14ac:dyDescent="0.25">
      <c r="A841" s="2">
        <v>840</v>
      </c>
      <c r="B841" s="3" t="s">
        <v>68</v>
      </c>
      <c r="C841" s="3" t="s">
        <v>46</v>
      </c>
      <c r="D841" s="3" t="s">
        <v>47</v>
      </c>
      <c r="E841" s="3" t="s">
        <v>48</v>
      </c>
      <c r="F841" s="3">
        <v>0.59</v>
      </c>
      <c r="G841" s="3">
        <v>0.64</v>
      </c>
      <c r="H841" s="3">
        <v>1.8467896777966899E-5</v>
      </c>
      <c r="I841" s="3">
        <v>9.3288510273703782</v>
      </c>
      <c r="J841" s="3">
        <v>1.4025818563479957</v>
      </c>
      <c r="K841" s="3">
        <v>1.722842578305066E-4</v>
      </c>
      <c r="L841" s="3">
        <v>2.5902736945683981E-5</v>
      </c>
      <c r="M841" s="2">
        <v>3200</v>
      </c>
      <c r="N841" s="3" t="s">
        <v>66</v>
      </c>
      <c r="O841" s="3" t="s">
        <v>50</v>
      </c>
      <c r="P841" s="3" t="s">
        <v>51</v>
      </c>
      <c r="Q841" s="3">
        <v>175.87183860499999</v>
      </c>
      <c r="R841" s="3" t="s">
        <v>52</v>
      </c>
      <c r="S841" s="3" t="s">
        <v>51</v>
      </c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8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>
        <v>3.4295320799894382</v>
      </c>
      <c r="AS841" s="3">
        <v>7.4736926684135702E-2</v>
      </c>
    </row>
    <row r="842" spans="1:45" x14ac:dyDescent="0.25">
      <c r="A842" s="2">
        <v>841</v>
      </c>
      <c r="B842" s="3" t="s">
        <v>68</v>
      </c>
      <c r="C842" s="3" t="s">
        <v>46</v>
      </c>
      <c r="D842" s="3" t="s">
        <v>47</v>
      </c>
      <c r="E842" s="3" t="s">
        <v>48</v>
      </c>
      <c r="F842" s="3">
        <v>0.59</v>
      </c>
      <c r="G842" s="3">
        <v>0.64</v>
      </c>
      <c r="H842" s="3">
        <v>0.26671662009479502</v>
      </c>
      <c r="I842" s="3">
        <v>9.3288510273703782</v>
      </c>
      <c r="J842" s="3">
        <v>1.4025818563479957</v>
      </c>
      <c r="K842" s="3">
        <v>2.4881596153880832</v>
      </c>
      <c r="L842" s="3">
        <v>0.37409189213142074</v>
      </c>
      <c r="M842" s="2">
        <v>8140</v>
      </c>
      <c r="N842" s="3" t="s">
        <v>67</v>
      </c>
      <c r="O842" s="3" t="s">
        <v>50</v>
      </c>
      <c r="P842" s="3" t="s">
        <v>51</v>
      </c>
      <c r="Q842" s="3">
        <v>175.87183860499999</v>
      </c>
      <c r="R842" s="3" t="s">
        <v>52</v>
      </c>
      <c r="S842" s="3" t="s">
        <v>51</v>
      </c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8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>
        <v>142.97544365226295</v>
      </c>
      <c r="AS842" s="3">
        <v>1079.363866991441</v>
      </c>
    </row>
    <row r="843" spans="1:45" x14ac:dyDescent="0.25">
      <c r="A843" s="2">
        <v>842</v>
      </c>
      <c r="B843" s="3" t="s">
        <v>68</v>
      </c>
      <c r="C843" s="3" t="s">
        <v>46</v>
      </c>
      <c r="D843" s="3" t="s">
        <v>47</v>
      </c>
      <c r="E843" s="3" t="s">
        <v>48</v>
      </c>
      <c r="F843" s="3">
        <v>0.59</v>
      </c>
      <c r="G843" s="3">
        <v>0.64</v>
      </c>
      <c r="H843" s="3">
        <v>2.1743005040297499E-3</v>
      </c>
      <c r="I843" s="3">
        <v>9.3288510273703782</v>
      </c>
      <c r="J843" s="3">
        <v>1.4025818563479957</v>
      </c>
      <c r="K843" s="3">
        <v>2.0283725490829862E-2</v>
      </c>
      <c r="L843" s="3">
        <v>3.0496344372004294E-3</v>
      </c>
      <c r="M843" s="2">
        <v>1450</v>
      </c>
      <c r="N843" s="3" t="s">
        <v>59</v>
      </c>
      <c r="O843" s="3" t="s">
        <v>50</v>
      </c>
      <c r="P843" s="3" t="s">
        <v>51</v>
      </c>
      <c r="Q843" s="3">
        <v>175.87183860499999</v>
      </c>
      <c r="R843" s="3" t="s">
        <v>52</v>
      </c>
      <c r="S843" s="3" t="s">
        <v>51</v>
      </c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8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>
        <v>100.39497082419814</v>
      </c>
      <c r="AS843" s="3">
        <v>8.7990819589603575</v>
      </c>
    </row>
    <row r="844" spans="1:45" x14ac:dyDescent="0.25">
      <c r="A844" s="2">
        <v>843</v>
      </c>
      <c r="B844" s="3" t="s">
        <v>68</v>
      </c>
      <c r="C844" s="3" t="s">
        <v>46</v>
      </c>
      <c r="D844" s="3" t="s">
        <v>47</v>
      </c>
      <c r="E844" s="3" t="s">
        <v>48</v>
      </c>
      <c r="F844" s="3">
        <v>0.59</v>
      </c>
      <c r="G844" s="3">
        <v>0.64</v>
      </c>
      <c r="H844" s="3">
        <v>8.0083399357302895E-2</v>
      </c>
      <c r="I844" s="3">
        <v>6.7570403898828628</v>
      </c>
      <c r="J844" s="3">
        <v>0.90898801609568214</v>
      </c>
      <c r="K844" s="3">
        <v>0.54112676401641491</v>
      </c>
      <c r="L844" s="3">
        <v>7.2794850303992978E-2</v>
      </c>
      <c r="M844" s="2">
        <v>4200</v>
      </c>
      <c r="N844" s="3" t="s">
        <v>63</v>
      </c>
      <c r="O844" s="3" t="s">
        <v>50</v>
      </c>
      <c r="P844" s="3" t="s">
        <v>51</v>
      </c>
      <c r="Q844" s="3">
        <v>175.87183860499999</v>
      </c>
      <c r="R844" s="3" t="s">
        <v>52</v>
      </c>
      <c r="S844" s="3" t="s">
        <v>51</v>
      </c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8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>
        <v>113.31223622041784</v>
      </c>
      <c r="AS844" s="3">
        <v>324.08601901672534</v>
      </c>
    </row>
    <row r="845" spans="1:45" x14ac:dyDescent="0.25">
      <c r="A845" s="2">
        <v>844</v>
      </c>
      <c r="B845" s="3" t="s">
        <v>68</v>
      </c>
      <c r="C845" s="3" t="s">
        <v>46</v>
      </c>
      <c r="D845" s="3" t="s">
        <v>47</v>
      </c>
      <c r="E845" s="3" t="s">
        <v>48</v>
      </c>
      <c r="F845" s="3">
        <v>0.59</v>
      </c>
      <c r="G845" s="3">
        <v>0.64</v>
      </c>
      <c r="H845" s="3">
        <v>0.153483768164448</v>
      </c>
      <c r="I845" s="3">
        <v>6.7570403898828628</v>
      </c>
      <c r="J845" s="3">
        <v>0.90898801609568214</v>
      </c>
      <c r="K845" s="3">
        <v>1.0370960206785926</v>
      </c>
      <c r="L845" s="3">
        <v>0.13951490592669122</v>
      </c>
      <c r="M845" s="2">
        <v>8140</v>
      </c>
      <c r="N845" s="3" t="s">
        <v>67</v>
      </c>
      <c r="O845" s="3" t="s">
        <v>50</v>
      </c>
      <c r="P845" s="3" t="s">
        <v>51</v>
      </c>
      <c r="Q845" s="3">
        <v>175.87183860499999</v>
      </c>
      <c r="R845" s="3" t="s">
        <v>52</v>
      </c>
      <c r="S845" s="3" t="s">
        <v>51</v>
      </c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8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>
        <v>124.21061230434427</v>
      </c>
      <c r="AS845" s="3">
        <v>621.12677293045067</v>
      </c>
    </row>
    <row r="846" spans="1:45" x14ac:dyDescent="0.25">
      <c r="A846" s="2">
        <v>845</v>
      </c>
      <c r="B846" s="3" t="s">
        <v>68</v>
      </c>
      <c r="C846" s="3" t="s">
        <v>46</v>
      </c>
      <c r="D846" s="3" t="s">
        <v>47</v>
      </c>
      <c r="E846" s="3" t="s">
        <v>48</v>
      </c>
      <c r="F846" s="3">
        <v>0.59</v>
      </c>
      <c r="G846" s="3">
        <v>0.64</v>
      </c>
      <c r="H846" s="3">
        <v>4.4939949678591697E-2</v>
      </c>
      <c r="I846" s="3">
        <v>11.620405713354641</v>
      </c>
      <c r="J846" s="3">
        <v>1.5341880191229347</v>
      </c>
      <c r="K846" s="3">
        <v>0.52222044800297707</v>
      </c>
      <c r="L846" s="3">
        <v>6.8946332376882954E-2</v>
      </c>
      <c r="M846" s="2">
        <v>1400</v>
      </c>
      <c r="N846" s="3" t="s">
        <v>60</v>
      </c>
      <c r="O846" s="3" t="s">
        <v>50</v>
      </c>
      <c r="P846" s="3" t="s">
        <v>51</v>
      </c>
      <c r="Q846" s="3">
        <v>175.87183860499999</v>
      </c>
      <c r="R846" s="3" t="s">
        <v>52</v>
      </c>
      <c r="S846" s="3" t="s">
        <v>51</v>
      </c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8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>
        <v>108.03879889631642</v>
      </c>
      <c r="AS846" s="3">
        <v>181.8655239791415</v>
      </c>
    </row>
    <row r="847" spans="1:45" x14ac:dyDescent="0.25">
      <c r="A847" s="2">
        <v>846</v>
      </c>
      <c r="B847" s="3" t="s">
        <v>68</v>
      </c>
      <c r="C847" s="3" t="s">
        <v>46</v>
      </c>
      <c r="D847" s="3" t="s">
        <v>47</v>
      </c>
      <c r="E847" s="3" t="s">
        <v>48</v>
      </c>
      <c r="F847" s="3">
        <v>0.59</v>
      </c>
      <c r="G847" s="3">
        <v>0.64</v>
      </c>
      <c r="H847" s="3">
        <v>7.2767269267066295E-2</v>
      </c>
      <c r="I847" s="3">
        <v>11.350942464772352</v>
      </c>
      <c r="J847" s="3">
        <v>1.497452820435913</v>
      </c>
      <c r="K847" s="3">
        <v>0.82597708676906689</v>
      </c>
      <c r="L847" s="3">
        <v>0.10896555259938795</v>
      </c>
      <c r="M847" s="2">
        <v>1400</v>
      </c>
      <c r="N847" s="3" t="s">
        <v>60</v>
      </c>
      <c r="O847" s="3" t="s">
        <v>50</v>
      </c>
      <c r="P847" s="3" t="s">
        <v>51</v>
      </c>
      <c r="Q847" s="3">
        <v>175.87183860499999</v>
      </c>
      <c r="R847" s="3" t="s">
        <v>52</v>
      </c>
      <c r="S847" s="3" t="s">
        <v>51</v>
      </c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8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>
        <v>111.30211621027165</v>
      </c>
      <c r="AS847" s="3">
        <v>294.47869097393738</v>
      </c>
    </row>
    <row r="848" spans="1:45" x14ac:dyDescent="0.25">
      <c r="A848" s="2">
        <v>847</v>
      </c>
      <c r="B848" s="3" t="s">
        <v>68</v>
      </c>
      <c r="C848" s="3" t="s">
        <v>46</v>
      </c>
      <c r="D848" s="3" t="s">
        <v>47</v>
      </c>
      <c r="E848" s="3" t="s">
        <v>48</v>
      </c>
      <c r="F848" s="3">
        <v>0.59</v>
      </c>
      <c r="G848" s="3">
        <v>0.64</v>
      </c>
      <c r="H848" s="3">
        <v>5.82972669647598E-2</v>
      </c>
      <c r="I848" s="3">
        <v>11.350942464772352</v>
      </c>
      <c r="J848" s="3">
        <v>1.497452820435913</v>
      </c>
      <c r="K848" s="3">
        <v>0.66172892317046239</v>
      </c>
      <c r="L848" s="3">
        <v>8.729740684008494E-2</v>
      </c>
      <c r="M848" s="2">
        <v>8140</v>
      </c>
      <c r="N848" s="3" t="s">
        <v>67</v>
      </c>
      <c r="O848" s="3" t="s">
        <v>50</v>
      </c>
      <c r="P848" s="3" t="s">
        <v>51</v>
      </c>
      <c r="Q848" s="3">
        <v>175.87183860499999</v>
      </c>
      <c r="R848" s="3" t="s">
        <v>52</v>
      </c>
      <c r="S848" s="3" t="s">
        <v>51</v>
      </c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8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>
        <v>109.60078715004248</v>
      </c>
      <c r="AS848" s="3">
        <v>235.92066922470536</v>
      </c>
    </row>
    <row r="849" spans="1:45" x14ac:dyDescent="0.25">
      <c r="A849" s="2">
        <v>848</v>
      </c>
      <c r="B849" s="3" t="s">
        <v>68</v>
      </c>
      <c r="C849" s="3" t="s">
        <v>46</v>
      </c>
      <c r="D849" s="3" t="s">
        <v>47</v>
      </c>
      <c r="E849" s="3" t="s">
        <v>48</v>
      </c>
      <c r="F849" s="3">
        <v>0.59</v>
      </c>
      <c r="G849" s="3">
        <v>0.64</v>
      </c>
      <c r="H849" s="3">
        <v>1.07587817248854E-2</v>
      </c>
      <c r="I849" s="3">
        <v>11.401300052953536</v>
      </c>
      <c r="J849" s="3">
        <v>1.6848110632694984</v>
      </c>
      <c r="K849" s="3">
        <v>0.12266409864965144</v>
      </c>
      <c r="L849" s="3">
        <v>1.8126514477388618E-2</v>
      </c>
      <c r="M849" s="2">
        <v>1400</v>
      </c>
      <c r="N849" s="3" t="s">
        <v>60</v>
      </c>
      <c r="O849" s="3" t="s">
        <v>50</v>
      </c>
      <c r="P849" s="3" t="s">
        <v>51</v>
      </c>
      <c r="Q849" s="3">
        <v>175.87183860499999</v>
      </c>
      <c r="R849" s="3" t="s">
        <v>52</v>
      </c>
      <c r="S849" s="3" t="s">
        <v>51</v>
      </c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8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>
        <v>101.77223453993007</v>
      </c>
      <c r="AS849" s="3">
        <v>43.539244920552143</v>
      </c>
    </row>
    <row r="850" spans="1:45" x14ac:dyDescent="0.25">
      <c r="A850" s="2">
        <v>849</v>
      </c>
      <c r="B850" s="3" t="s">
        <v>68</v>
      </c>
      <c r="C850" s="3" t="s">
        <v>46</v>
      </c>
      <c r="D850" s="3" t="s">
        <v>47</v>
      </c>
      <c r="E850" s="3" t="s">
        <v>48</v>
      </c>
      <c r="F850" s="3">
        <v>0.59</v>
      </c>
      <c r="G850" s="3">
        <v>0.64</v>
      </c>
      <c r="H850" s="3">
        <v>2.2364062933055501E-2</v>
      </c>
      <c r="I850" s="3">
        <v>10.053612002682508</v>
      </c>
      <c r="J850" s="3">
        <v>1.4294126703849257</v>
      </c>
      <c r="K850" s="3">
        <v>0.22483961153251375</v>
      </c>
      <c r="L850" s="3">
        <v>3.1967474917795398E-2</v>
      </c>
      <c r="M850" s="2">
        <v>1300</v>
      </c>
      <c r="N850" s="3" t="s">
        <v>56</v>
      </c>
      <c r="O850" s="3" t="s">
        <v>50</v>
      </c>
      <c r="P850" s="3" t="s">
        <v>51</v>
      </c>
      <c r="Q850" s="3">
        <v>175.87183860499999</v>
      </c>
      <c r="R850" s="3" t="s">
        <v>52</v>
      </c>
      <c r="S850" s="3" t="s">
        <v>51</v>
      </c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8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>
        <v>103.85432213987283</v>
      </c>
      <c r="AS850" s="3">
        <v>90.504151711593479</v>
      </c>
    </row>
    <row r="851" spans="1:45" x14ac:dyDescent="0.25">
      <c r="A851" s="2">
        <v>850</v>
      </c>
      <c r="B851" s="3" t="s">
        <v>68</v>
      </c>
      <c r="C851" s="3" t="s">
        <v>46</v>
      </c>
      <c r="D851" s="3" t="s">
        <v>47</v>
      </c>
      <c r="E851" s="3" t="s">
        <v>48</v>
      </c>
      <c r="F851" s="3">
        <v>0.59</v>
      </c>
      <c r="G851" s="3">
        <v>0.64</v>
      </c>
      <c r="H851" s="3">
        <v>4.4057337820571599E-2</v>
      </c>
      <c r="I851" s="3">
        <v>10.053612002682508</v>
      </c>
      <c r="J851" s="3">
        <v>1.4294126703849257</v>
      </c>
      <c r="K851" s="3">
        <v>0.4429353803191366</v>
      </c>
      <c r="L851" s="3">
        <v>6.2976116904154028E-2</v>
      </c>
      <c r="M851" s="2">
        <v>1400</v>
      </c>
      <c r="N851" s="3" t="s">
        <v>60</v>
      </c>
      <c r="O851" s="3" t="s">
        <v>50</v>
      </c>
      <c r="P851" s="3" t="s">
        <v>51</v>
      </c>
      <c r="Q851" s="3">
        <v>175.87183860499999</v>
      </c>
      <c r="R851" s="3" t="s">
        <v>52</v>
      </c>
      <c r="S851" s="3" t="s">
        <v>51</v>
      </c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8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>
        <v>107.20347383488428</v>
      </c>
      <c r="AS851" s="3">
        <v>178.29372051302653</v>
      </c>
    </row>
    <row r="852" spans="1:45" x14ac:dyDescent="0.25">
      <c r="A852" s="2">
        <v>851</v>
      </c>
      <c r="B852" s="3" t="s">
        <v>68</v>
      </c>
      <c r="C852" s="3" t="s">
        <v>46</v>
      </c>
      <c r="D852" s="3" t="s">
        <v>47</v>
      </c>
      <c r="E852" s="3" t="s">
        <v>48</v>
      </c>
      <c r="F852" s="3">
        <v>0.59</v>
      </c>
      <c r="G852" s="3">
        <v>0.64</v>
      </c>
      <c r="H852" s="3">
        <v>0.30546215310413399</v>
      </c>
      <c r="I852" s="3">
        <v>10.053612002682508</v>
      </c>
      <c r="J852" s="3">
        <v>1.4294126703849257</v>
      </c>
      <c r="K852" s="3">
        <v>3.0709979688129634</v>
      </c>
      <c r="L852" s="3">
        <v>0.43663147197010921</v>
      </c>
      <c r="M852" s="2">
        <v>8140</v>
      </c>
      <c r="N852" s="3" t="s">
        <v>67</v>
      </c>
      <c r="O852" s="3" t="s">
        <v>50</v>
      </c>
      <c r="P852" s="3" t="s">
        <v>51</v>
      </c>
      <c r="Q852" s="3">
        <v>175.87183860499999</v>
      </c>
      <c r="R852" s="3" t="s">
        <v>52</v>
      </c>
      <c r="S852" s="3" t="s">
        <v>51</v>
      </c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8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>
        <v>149.34986809296015</v>
      </c>
      <c r="AS852" s="3">
        <v>1236.1614760895964</v>
      </c>
    </row>
    <row r="853" spans="1:45" x14ac:dyDescent="0.25">
      <c r="A853" s="2">
        <v>852</v>
      </c>
      <c r="B853" s="3" t="s">
        <v>68</v>
      </c>
      <c r="C853" s="3" t="s">
        <v>46</v>
      </c>
      <c r="D853" s="3" t="s">
        <v>47</v>
      </c>
      <c r="E853" s="3" t="s">
        <v>48</v>
      </c>
      <c r="F853" s="3">
        <v>0.59</v>
      </c>
      <c r="G853" s="3">
        <v>0.64</v>
      </c>
      <c r="H853" s="3">
        <v>8.7416264795549899E-4</v>
      </c>
      <c r="I853" s="3">
        <v>10.053612002682508</v>
      </c>
      <c r="J853" s="3">
        <v>1.4294126703849257</v>
      </c>
      <c r="K853" s="3">
        <v>8.7884920897821281E-3</v>
      </c>
      <c r="L853" s="3">
        <v>1.2495391649648274E-3</v>
      </c>
      <c r="M853" s="2">
        <v>1300</v>
      </c>
      <c r="N853" s="3" t="s">
        <v>56</v>
      </c>
      <c r="O853" s="3" t="s">
        <v>50</v>
      </c>
      <c r="P853" s="3" t="s">
        <v>51</v>
      </c>
      <c r="Q853" s="3">
        <v>175.87183860499999</v>
      </c>
      <c r="R853" s="3" t="s">
        <v>52</v>
      </c>
      <c r="S853" s="3" t="s">
        <v>51</v>
      </c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8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>
        <v>40.79466075159965</v>
      </c>
      <c r="AS853" s="3">
        <v>3.5376107261009011</v>
      </c>
    </row>
    <row r="854" spans="1:45" x14ac:dyDescent="0.25">
      <c r="A854" s="2">
        <v>853</v>
      </c>
      <c r="B854" s="3" t="s">
        <v>68</v>
      </c>
      <c r="C854" s="3" t="s">
        <v>46</v>
      </c>
      <c r="D854" s="3" t="s">
        <v>47</v>
      </c>
      <c r="E854" s="3" t="s">
        <v>48</v>
      </c>
      <c r="F854" s="3">
        <v>0.59</v>
      </c>
      <c r="G854" s="3">
        <v>0.64</v>
      </c>
      <c r="H854" s="3">
        <v>2.4441225856999197E-4</v>
      </c>
      <c r="I854" s="3">
        <v>10.053612002682508</v>
      </c>
      <c r="J854" s="3">
        <v>1.4294126703849257</v>
      </c>
      <c r="K854" s="3">
        <v>2.4572260163620119E-3</v>
      </c>
      <c r="L854" s="3">
        <v>3.4936597919734319E-4</v>
      </c>
      <c r="M854" s="2">
        <v>1300</v>
      </c>
      <c r="N854" s="3" t="s">
        <v>56</v>
      </c>
      <c r="O854" s="3" t="s">
        <v>50</v>
      </c>
      <c r="P854" s="3" t="s">
        <v>51</v>
      </c>
      <c r="Q854" s="3">
        <v>175.87183860499999</v>
      </c>
      <c r="R854" s="3" t="s">
        <v>52</v>
      </c>
      <c r="S854" s="3" t="s">
        <v>51</v>
      </c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8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>
        <v>11.621007081805772</v>
      </c>
      <c r="AS854" s="3">
        <v>0.98910131830726145</v>
      </c>
    </row>
    <row r="855" spans="1:45" x14ac:dyDescent="0.25">
      <c r="A855" s="2">
        <v>854</v>
      </c>
      <c r="B855" s="3" t="s">
        <v>68</v>
      </c>
      <c r="C855" s="3" t="s">
        <v>46</v>
      </c>
      <c r="D855" s="3" t="s">
        <v>47</v>
      </c>
      <c r="E855" s="3" t="s">
        <v>48</v>
      </c>
      <c r="F855" s="3">
        <v>0.59</v>
      </c>
      <c r="G855" s="3">
        <v>0.64</v>
      </c>
      <c r="H855" s="3">
        <v>1.0444465616061E-3</v>
      </c>
      <c r="I855" s="3">
        <v>10.053612002682508</v>
      </c>
      <c r="J855" s="3">
        <v>1.4294126703849257</v>
      </c>
      <c r="K855" s="3">
        <v>1.0500460487923562E-2</v>
      </c>
      <c r="L855" s="3">
        <v>1.4929451486997293E-3</v>
      </c>
      <c r="M855" s="2">
        <v>1300</v>
      </c>
      <c r="N855" s="3" t="s">
        <v>56</v>
      </c>
      <c r="O855" s="3" t="s">
        <v>50</v>
      </c>
      <c r="P855" s="3" t="s">
        <v>51</v>
      </c>
      <c r="Q855" s="3">
        <v>175.87183860499999</v>
      </c>
      <c r="R855" s="3" t="s">
        <v>52</v>
      </c>
      <c r="S855" s="3" t="s">
        <v>51</v>
      </c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8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>
        <v>48.671503342859751</v>
      </c>
      <c r="AS855" s="3">
        <v>4.226725275689251</v>
      </c>
    </row>
    <row r="856" spans="1:45" x14ac:dyDescent="0.25">
      <c r="A856" s="2">
        <v>855</v>
      </c>
      <c r="B856" s="3" t="s">
        <v>68</v>
      </c>
      <c r="C856" s="3" t="s">
        <v>46</v>
      </c>
      <c r="D856" s="3" t="s">
        <v>47</v>
      </c>
      <c r="E856" s="3" t="s">
        <v>48</v>
      </c>
      <c r="F856" s="3">
        <v>0.59</v>
      </c>
      <c r="G856" s="3">
        <v>0.64</v>
      </c>
      <c r="H856" s="3">
        <v>4.9184426102104301E-2</v>
      </c>
      <c r="I856" s="3">
        <v>10.751641747543513</v>
      </c>
      <c r="J856" s="3">
        <v>1.4157952348805338</v>
      </c>
      <c r="K856" s="3">
        <v>0.52881332900835343</v>
      </c>
      <c r="L856" s="3">
        <v>6.9635076105693014E-2</v>
      </c>
      <c r="M856" s="2">
        <v>1400</v>
      </c>
      <c r="N856" s="3" t="s">
        <v>60</v>
      </c>
      <c r="O856" s="3" t="s">
        <v>50</v>
      </c>
      <c r="P856" s="3" t="s">
        <v>51</v>
      </c>
      <c r="Q856" s="3">
        <v>175.87183860499999</v>
      </c>
      <c r="R856" s="3" t="s">
        <v>52</v>
      </c>
      <c r="S856" s="3" t="s">
        <v>51</v>
      </c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8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>
        <v>107.66816518525096</v>
      </c>
      <c r="AS856" s="3">
        <v>199.04231065335881</v>
      </c>
    </row>
    <row r="857" spans="1:45" x14ac:dyDescent="0.25">
      <c r="A857" s="2">
        <v>856</v>
      </c>
      <c r="B857" s="3" t="s">
        <v>68</v>
      </c>
      <c r="C857" s="3" t="s">
        <v>46</v>
      </c>
      <c r="D857" s="3" t="s">
        <v>47</v>
      </c>
      <c r="E857" s="3" t="s">
        <v>48</v>
      </c>
      <c r="F857" s="3">
        <v>0.59</v>
      </c>
      <c r="G857" s="3">
        <v>0.64</v>
      </c>
      <c r="H857" s="3">
        <v>0.185464546163226</v>
      </c>
      <c r="I857" s="3">
        <v>10.751641747543513</v>
      </c>
      <c r="J857" s="3">
        <v>1.4157952348805338</v>
      </c>
      <c r="K857" s="3">
        <v>1.9940483572177516</v>
      </c>
      <c r="L857" s="3">
        <v>0.26257982069717617</v>
      </c>
      <c r="M857" s="2">
        <v>8140</v>
      </c>
      <c r="N857" s="3" t="s">
        <v>67</v>
      </c>
      <c r="O857" s="3" t="s">
        <v>50</v>
      </c>
      <c r="P857" s="3" t="s">
        <v>51</v>
      </c>
      <c r="Q857" s="3">
        <v>175.87183860499999</v>
      </c>
      <c r="R857" s="3" t="s">
        <v>52</v>
      </c>
      <c r="S857" s="3" t="s">
        <v>51</v>
      </c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8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>
        <v>130.37814141201505</v>
      </c>
      <c r="AS857" s="3">
        <v>750.54838976815404</v>
      </c>
    </row>
    <row r="858" spans="1:45" x14ac:dyDescent="0.25">
      <c r="A858" s="2">
        <v>857</v>
      </c>
      <c r="B858" s="3" t="s">
        <v>68</v>
      </c>
      <c r="C858" s="3" t="s">
        <v>46</v>
      </c>
      <c r="D858" s="3" t="s">
        <v>47</v>
      </c>
      <c r="E858" s="3" t="s">
        <v>48</v>
      </c>
      <c r="F858" s="3">
        <v>0.59</v>
      </c>
      <c r="G858" s="3">
        <v>0.64</v>
      </c>
      <c r="H858" s="3">
        <v>2.1813800234758698E-3</v>
      </c>
      <c r="I858" s="3">
        <v>10.751641747543513</v>
      </c>
      <c r="J858" s="3">
        <v>1.4157952348805338</v>
      </c>
      <c r="K858" s="3">
        <v>2.3453416527660611E-2</v>
      </c>
      <c r="L858" s="3">
        <v>3.0883874427007235E-3</v>
      </c>
      <c r="M858" s="2">
        <v>1450</v>
      </c>
      <c r="N858" s="3" t="s">
        <v>59</v>
      </c>
      <c r="O858" s="3" t="s">
        <v>50</v>
      </c>
      <c r="P858" s="3" t="s">
        <v>51</v>
      </c>
      <c r="Q858" s="3">
        <v>175.87183860499999</v>
      </c>
      <c r="R858" s="3" t="s">
        <v>52</v>
      </c>
      <c r="S858" s="3" t="s">
        <v>51</v>
      </c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8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>
        <v>100.40115980759163</v>
      </c>
      <c r="AS858" s="3">
        <v>8.8277317576983805</v>
      </c>
    </row>
    <row r="859" spans="1:45" x14ac:dyDescent="0.25">
      <c r="A859" s="2">
        <v>858</v>
      </c>
      <c r="B859" s="3" t="s">
        <v>68</v>
      </c>
      <c r="C859" s="3" t="s">
        <v>46</v>
      </c>
      <c r="D859" s="3" t="s">
        <v>47</v>
      </c>
      <c r="E859" s="3" t="s">
        <v>48</v>
      </c>
      <c r="F859" s="3">
        <v>0.59</v>
      </c>
      <c r="G859" s="3">
        <v>0.64</v>
      </c>
      <c r="H859" s="3">
        <v>4.61983159980267E-2</v>
      </c>
      <c r="I859" s="3">
        <v>10.641853658417316</v>
      </c>
      <c r="J859" s="3">
        <v>1.4008455664980792</v>
      </c>
      <c r="K859" s="3">
        <v>0.49163571811631968</v>
      </c>
      <c r="L859" s="3">
        <v>6.4716706145512989E-2</v>
      </c>
      <c r="M859" s="2">
        <v>1400</v>
      </c>
      <c r="N859" s="3" t="s">
        <v>60</v>
      </c>
      <c r="O859" s="3" t="s">
        <v>50</v>
      </c>
      <c r="P859" s="3" t="s">
        <v>51</v>
      </c>
      <c r="Q859" s="3">
        <v>175.87183860499999</v>
      </c>
      <c r="R859" s="3" t="s">
        <v>52</v>
      </c>
      <c r="S859" s="3" t="s">
        <v>51</v>
      </c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8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>
        <v>107.55461834216999</v>
      </c>
      <c r="AS859" s="3">
        <v>186.95795180067898</v>
      </c>
    </row>
    <row r="860" spans="1:45" x14ac:dyDescent="0.25">
      <c r="A860" s="2">
        <v>859</v>
      </c>
      <c r="B860" s="3" t="s">
        <v>68</v>
      </c>
      <c r="C860" s="3" t="s">
        <v>46</v>
      </c>
      <c r="D860" s="3" t="s">
        <v>47</v>
      </c>
      <c r="E860" s="3" t="s">
        <v>48</v>
      </c>
      <c r="F860" s="3">
        <v>0.59</v>
      </c>
      <c r="G860" s="3">
        <v>0.64</v>
      </c>
      <c r="H860" s="3">
        <v>0.20824521821003</v>
      </c>
      <c r="I860" s="3">
        <v>10.641853658417316</v>
      </c>
      <c r="J860" s="3">
        <v>1.4008455664980792</v>
      </c>
      <c r="K860" s="3">
        <v>2.2161151372563204</v>
      </c>
      <c r="L860" s="3">
        <v>0.29171939067394559</v>
      </c>
      <c r="M860" s="2">
        <v>8140</v>
      </c>
      <c r="N860" s="3" t="s">
        <v>67</v>
      </c>
      <c r="O860" s="3" t="s">
        <v>50</v>
      </c>
      <c r="P860" s="3" t="s">
        <v>51</v>
      </c>
      <c r="Q860" s="3">
        <v>175.87183860499999</v>
      </c>
      <c r="R860" s="3" t="s">
        <v>52</v>
      </c>
      <c r="S860" s="3" t="s">
        <v>51</v>
      </c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8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>
        <v>133.75583306898719</v>
      </c>
      <c r="AS860" s="3">
        <v>842.73849874734879</v>
      </c>
    </row>
    <row r="861" spans="1:45" x14ac:dyDescent="0.25">
      <c r="A861" s="2">
        <v>860</v>
      </c>
      <c r="B861" s="3" t="s">
        <v>68</v>
      </c>
      <c r="C861" s="3" t="s">
        <v>46</v>
      </c>
      <c r="D861" s="3" t="s">
        <v>47</v>
      </c>
      <c r="E861" s="3" t="s">
        <v>48</v>
      </c>
      <c r="F861" s="3">
        <v>0.59</v>
      </c>
      <c r="G861" s="3">
        <v>0.64</v>
      </c>
      <c r="H861" s="3">
        <v>2.1903058690878499E-3</v>
      </c>
      <c r="I861" s="3">
        <v>10.641853658417316</v>
      </c>
      <c r="J861" s="3">
        <v>1.4008455664980792</v>
      </c>
      <c r="K861" s="3">
        <v>2.3308914526005454E-2</v>
      </c>
      <c r="L861" s="3">
        <v>3.0682802659864369E-3</v>
      </c>
      <c r="M861" s="2">
        <v>1450</v>
      </c>
      <c r="N861" s="3" t="s">
        <v>59</v>
      </c>
      <c r="O861" s="3" t="s">
        <v>50</v>
      </c>
      <c r="P861" s="3" t="s">
        <v>51</v>
      </c>
      <c r="Q861" s="3">
        <v>175.87183860499999</v>
      </c>
      <c r="R861" s="3" t="s">
        <v>52</v>
      </c>
      <c r="S861" s="3" t="s">
        <v>51</v>
      </c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8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>
        <v>100.40877234761854</v>
      </c>
      <c r="AS861" s="3">
        <v>8.8638533733385767</v>
      </c>
    </row>
    <row r="862" spans="1:45" x14ac:dyDescent="0.25">
      <c r="A862" s="2">
        <v>861</v>
      </c>
      <c r="B862" s="3" t="s">
        <v>68</v>
      </c>
      <c r="C862" s="3" t="s">
        <v>46</v>
      </c>
      <c r="D862" s="3" t="s">
        <v>47</v>
      </c>
      <c r="E862" s="3" t="s">
        <v>48</v>
      </c>
      <c r="F862" s="3">
        <v>0.59</v>
      </c>
      <c r="G862" s="3">
        <v>0.64</v>
      </c>
      <c r="H862" s="3">
        <v>4.2364822468289598E-2</v>
      </c>
      <c r="I862" s="3">
        <v>8.1968471827494387</v>
      </c>
      <c r="J862" s="3">
        <v>1.0935986220856773</v>
      </c>
      <c r="K862" s="3">
        <v>0.34725797569687972</v>
      </c>
      <c r="L862" s="3">
        <v>4.6330111476225844E-2</v>
      </c>
      <c r="M862" s="2">
        <v>1400</v>
      </c>
      <c r="N862" s="3" t="s">
        <v>60</v>
      </c>
      <c r="O862" s="3" t="s">
        <v>50</v>
      </c>
      <c r="P862" s="3" t="s">
        <v>51</v>
      </c>
      <c r="Q862" s="3">
        <v>175.87183860499999</v>
      </c>
      <c r="R862" s="3" t="s">
        <v>52</v>
      </c>
      <c r="S862" s="3" t="s">
        <v>51</v>
      </c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8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>
        <v>106.63410012086565</v>
      </c>
      <c r="AS862" s="3">
        <v>171.44435388963348</v>
      </c>
    </row>
    <row r="863" spans="1:45" x14ac:dyDescent="0.25">
      <c r="A863" s="2">
        <v>862</v>
      </c>
      <c r="B863" s="3" t="s">
        <v>68</v>
      </c>
      <c r="C863" s="3" t="s">
        <v>46</v>
      </c>
      <c r="D863" s="3" t="s">
        <v>47</v>
      </c>
      <c r="E863" s="3" t="s">
        <v>48</v>
      </c>
      <c r="F863" s="3">
        <v>0.59</v>
      </c>
      <c r="G863" s="3">
        <v>0.64</v>
      </c>
      <c r="H863" s="3">
        <v>5.5214370079742304E-3</v>
      </c>
      <c r="I863" s="3">
        <v>8.1968471827494387</v>
      </c>
      <c r="J863" s="3">
        <v>1.0935986220856773</v>
      </c>
      <c r="K863" s="3">
        <v>4.5258375383542063E-2</v>
      </c>
      <c r="L863" s="3">
        <v>6.0382359038534828E-3</v>
      </c>
      <c r="M863" s="2">
        <v>1850</v>
      </c>
      <c r="N863" s="3" t="s">
        <v>65</v>
      </c>
      <c r="O863" s="3" t="s">
        <v>50</v>
      </c>
      <c r="P863" s="3" t="s">
        <v>51</v>
      </c>
      <c r="Q863" s="3">
        <v>175.87183860499999</v>
      </c>
      <c r="R863" s="3" t="s">
        <v>52</v>
      </c>
      <c r="S863" s="3" t="s">
        <v>51</v>
      </c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8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>
        <v>22.69203093239199</v>
      </c>
      <c r="AS863" s="3">
        <v>22.344462816597559</v>
      </c>
    </row>
    <row r="864" spans="1:45" x14ac:dyDescent="0.25">
      <c r="A864" s="2">
        <v>863</v>
      </c>
      <c r="B864" s="3" t="s">
        <v>68</v>
      </c>
      <c r="C864" s="3" t="s">
        <v>46</v>
      </c>
      <c r="D864" s="3" t="s">
        <v>47</v>
      </c>
      <c r="E864" s="3" t="s">
        <v>48</v>
      </c>
      <c r="F864" s="3">
        <v>0.59</v>
      </c>
      <c r="G864" s="3">
        <v>0.64</v>
      </c>
      <c r="H864" s="3">
        <v>2.6002380589648402E-2</v>
      </c>
      <c r="I864" s="3">
        <v>8.1968471827494387</v>
      </c>
      <c r="J864" s="3">
        <v>1.0935986220856773</v>
      </c>
      <c r="K864" s="3">
        <v>0.21313754008103819</v>
      </c>
      <c r="L864" s="3">
        <v>2.843616758378685E-2</v>
      </c>
      <c r="M864" s="2">
        <v>4200</v>
      </c>
      <c r="N864" s="3" t="s">
        <v>63</v>
      </c>
      <c r="O864" s="3" t="s">
        <v>50</v>
      </c>
      <c r="P864" s="3" t="s">
        <v>51</v>
      </c>
      <c r="Q864" s="3">
        <v>175.87183860499999</v>
      </c>
      <c r="R864" s="3" t="s">
        <v>52</v>
      </c>
      <c r="S864" s="3" t="s">
        <v>51</v>
      </c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8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>
        <v>87.433276510508108</v>
      </c>
      <c r="AS864" s="3">
        <v>105.22790088690792</v>
      </c>
    </row>
    <row r="865" spans="1:45" x14ac:dyDescent="0.25">
      <c r="A865" s="2">
        <v>864</v>
      </c>
      <c r="B865" s="3" t="s">
        <v>68</v>
      </c>
      <c r="C865" s="3" t="s">
        <v>46</v>
      </c>
      <c r="D865" s="3" t="s">
        <v>47</v>
      </c>
      <c r="E865" s="3" t="s">
        <v>48</v>
      </c>
      <c r="F865" s="3">
        <v>0.59</v>
      </c>
      <c r="G865" s="3">
        <v>0.64</v>
      </c>
      <c r="H865" s="3">
        <v>0.26109307936384601</v>
      </c>
      <c r="I865" s="3">
        <v>8.1968471827494387</v>
      </c>
      <c r="J865" s="3">
        <v>1.0935986220856773</v>
      </c>
      <c r="K865" s="3">
        <v>2.1401400720189168</v>
      </c>
      <c r="L865" s="3">
        <v>0.28553103182840839</v>
      </c>
      <c r="M865" s="2">
        <v>8140</v>
      </c>
      <c r="N865" s="3" t="s">
        <v>67</v>
      </c>
      <c r="O865" s="3" t="s">
        <v>50</v>
      </c>
      <c r="P865" s="3" t="s">
        <v>51</v>
      </c>
      <c r="Q865" s="3">
        <v>175.87183860499999</v>
      </c>
      <c r="R865" s="3" t="s">
        <v>52</v>
      </c>
      <c r="S865" s="3" t="s">
        <v>51</v>
      </c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8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>
        <v>142.70436777750302</v>
      </c>
      <c r="AS865" s="3">
        <v>1056.6062050677747</v>
      </c>
    </row>
    <row r="866" spans="1:45" x14ac:dyDescent="0.25">
      <c r="A866" s="2">
        <v>865</v>
      </c>
      <c r="B866" s="3" t="s">
        <v>68</v>
      </c>
      <c r="C866" s="3" t="s">
        <v>46</v>
      </c>
      <c r="D866" s="3" t="s">
        <v>47</v>
      </c>
      <c r="E866" s="3" t="s">
        <v>48</v>
      </c>
      <c r="F866" s="3">
        <v>0.59</v>
      </c>
      <c r="G866" s="3">
        <v>0.64</v>
      </c>
      <c r="H866" s="3">
        <v>2.1857904575542102E-3</v>
      </c>
      <c r="I866" s="3">
        <v>8.1968471827494387</v>
      </c>
      <c r="J866" s="3">
        <v>1.0935986220856773</v>
      </c>
      <c r="K866" s="3">
        <v>1.7916590354083835E-2</v>
      </c>
      <c r="L866" s="3">
        <v>2.3903774325493062E-3</v>
      </c>
      <c r="M866" s="2">
        <v>1750</v>
      </c>
      <c r="N866" s="3" t="s">
        <v>58</v>
      </c>
      <c r="O866" s="3" t="s">
        <v>50</v>
      </c>
      <c r="P866" s="3" t="s">
        <v>51</v>
      </c>
      <c r="Q866" s="3">
        <v>175.87183860499999</v>
      </c>
      <c r="R866" s="3" t="s">
        <v>52</v>
      </c>
      <c r="S866" s="3" t="s">
        <v>51</v>
      </c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8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>
        <v>100.40572894650664</v>
      </c>
      <c r="AS866" s="3">
        <v>8.8455801511738841</v>
      </c>
    </row>
    <row r="867" spans="1:45" x14ac:dyDescent="0.25">
      <c r="A867" s="2">
        <v>866</v>
      </c>
      <c r="B867" s="3" t="s">
        <v>68</v>
      </c>
      <c r="C867" s="3" t="s">
        <v>46</v>
      </c>
      <c r="D867" s="3" t="s">
        <v>47</v>
      </c>
      <c r="E867" s="3" t="s">
        <v>48</v>
      </c>
      <c r="F867" s="3">
        <v>0.59</v>
      </c>
      <c r="G867" s="3">
        <v>0.64</v>
      </c>
      <c r="H867" s="3">
        <v>2.5874114280055701E-2</v>
      </c>
      <c r="I867" s="3">
        <v>11.594993325188165</v>
      </c>
      <c r="J867" s="3">
        <v>1.5308238423591891</v>
      </c>
      <c r="K867" s="3">
        <v>0.30001018237240162</v>
      </c>
      <c r="L867" s="3">
        <v>3.9608711039835633E-2</v>
      </c>
      <c r="M867" s="2">
        <v>1400</v>
      </c>
      <c r="N867" s="3" t="s">
        <v>60</v>
      </c>
      <c r="O867" s="3" t="s">
        <v>50</v>
      </c>
      <c r="P867" s="3" t="s">
        <v>51</v>
      </c>
      <c r="Q867" s="3">
        <v>175.87183860499999</v>
      </c>
      <c r="R867" s="3" t="s">
        <v>52</v>
      </c>
      <c r="S867" s="3" t="s">
        <v>51</v>
      </c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8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>
        <v>63.202938537193276</v>
      </c>
      <c r="AS867" s="3">
        <v>104.70882554815478</v>
      </c>
    </row>
    <row r="868" spans="1:45" x14ac:dyDescent="0.25">
      <c r="A868" s="2">
        <v>867</v>
      </c>
      <c r="B868" s="3" t="s">
        <v>68</v>
      </c>
      <c r="C868" s="3" t="s">
        <v>46</v>
      </c>
      <c r="D868" s="3" t="s">
        <v>47</v>
      </c>
      <c r="E868" s="3" t="s">
        <v>48</v>
      </c>
      <c r="F868" s="3">
        <v>0.59</v>
      </c>
      <c r="G868" s="3">
        <v>0.64</v>
      </c>
      <c r="H868" s="3">
        <v>1.9810351426856299E-5</v>
      </c>
      <c r="I868" s="3">
        <v>11.594993325188165</v>
      </c>
      <c r="J868" s="3">
        <v>1.5308238423591891</v>
      </c>
      <c r="K868" s="3">
        <v>2.2970089256403063E-4</v>
      </c>
      <c r="L868" s="3">
        <v>3.0326158289746003E-5</v>
      </c>
      <c r="M868" s="2">
        <v>1410</v>
      </c>
      <c r="N868" s="3" t="s">
        <v>61</v>
      </c>
      <c r="O868" s="3" t="s">
        <v>50</v>
      </c>
      <c r="P868" s="3" t="s">
        <v>51</v>
      </c>
      <c r="Q868" s="3">
        <v>175.87183860499999</v>
      </c>
      <c r="R868" s="3" t="s">
        <v>52</v>
      </c>
      <c r="S868" s="3" t="s">
        <v>51</v>
      </c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8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>
        <v>1.3290914243066112</v>
      </c>
      <c r="AS868" s="3">
        <v>8.0169647901774402E-2</v>
      </c>
    </row>
    <row r="869" spans="1:45" x14ac:dyDescent="0.25">
      <c r="A869" s="2">
        <v>868</v>
      </c>
      <c r="B869" s="3" t="s">
        <v>68</v>
      </c>
      <c r="C869" s="3" t="s">
        <v>46</v>
      </c>
      <c r="D869" s="3" t="s">
        <v>47</v>
      </c>
      <c r="E869" s="3" t="s">
        <v>48</v>
      </c>
      <c r="F869" s="3">
        <v>0.59</v>
      </c>
      <c r="G869" s="3">
        <v>0.64</v>
      </c>
      <c r="H869" s="3">
        <v>0.11405100863194299</v>
      </c>
      <c r="I869" s="3">
        <v>11.217125494291912</v>
      </c>
      <c r="J869" s="3">
        <v>1.4792967933818861</v>
      </c>
      <c r="K869" s="3">
        <v>1.2793244765750746</v>
      </c>
      <c r="L869" s="3">
        <v>0.16871529135120308</v>
      </c>
      <c r="M869" s="2">
        <v>1400</v>
      </c>
      <c r="N869" s="3" t="s">
        <v>60</v>
      </c>
      <c r="O869" s="3" t="s">
        <v>50</v>
      </c>
      <c r="P869" s="3" t="s">
        <v>51</v>
      </c>
      <c r="Q869" s="3">
        <v>175.87183860499999</v>
      </c>
      <c r="R869" s="3" t="s">
        <v>52</v>
      </c>
      <c r="S869" s="3" t="s">
        <v>51</v>
      </c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8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>
        <v>121.27002858672836</v>
      </c>
      <c r="AS869" s="3">
        <v>461.54805676337446</v>
      </c>
    </row>
    <row r="870" spans="1:45" x14ac:dyDescent="0.25">
      <c r="A870" s="2">
        <v>869</v>
      </c>
      <c r="B870" s="3" t="s">
        <v>68</v>
      </c>
      <c r="C870" s="3" t="s">
        <v>46</v>
      </c>
      <c r="D870" s="3" t="s">
        <v>47</v>
      </c>
      <c r="E870" s="3" t="s">
        <v>48</v>
      </c>
      <c r="F870" s="3">
        <v>0.59</v>
      </c>
      <c r="G870" s="3">
        <v>0.64</v>
      </c>
      <c r="H870" s="3">
        <v>8.2648778818406293E-2</v>
      </c>
      <c r="I870" s="3">
        <v>11.217125494291912</v>
      </c>
      <c r="J870" s="3">
        <v>1.4792967933818861</v>
      </c>
      <c r="K870" s="3">
        <v>0.92708172395603861</v>
      </c>
      <c r="L870" s="3">
        <v>0.12226207348299718</v>
      </c>
      <c r="M870" s="2">
        <v>8140</v>
      </c>
      <c r="N870" s="3" t="s">
        <v>67</v>
      </c>
      <c r="O870" s="3" t="s">
        <v>50</v>
      </c>
      <c r="P870" s="3" t="s">
        <v>51</v>
      </c>
      <c r="Q870" s="3">
        <v>175.87183860499999</v>
      </c>
      <c r="R870" s="3" t="s">
        <v>52</v>
      </c>
      <c r="S870" s="3" t="s">
        <v>51</v>
      </c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8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>
        <v>105.03837156922842</v>
      </c>
      <c r="AS870" s="3">
        <v>334.46774136478444</v>
      </c>
    </row>
    <row r="871" spans="1:45" x14ac:dyDescent="0.25">
      <c r="A871" s="2">
        <v>870</v>
      </c>
      <c r="B871" s="3" t="s">
        <v>68</v>
      </c>
      <c r="C871" s="3" t="s">
        <v>46</v>
      </c>
      <c r="D871" s="3" t="s">
        <v>47</v>
      </c>
      <c r="E871" s="3" t="s">
        <v>48</v>
      </c>
      <c r="F871" s="3">
        <v>0.59</v>
      </c>
      <c r="G871" s="3">
        <v>0.64</v>
      </c>
      <c r="H871" s="3">
        <v>5.1842432020697803E-6</v>
      </c>
      <c r="I871" s="3">
        <v>11.217125494291912</v>
      </c>
      <c r="J871" s="3">
        <v>1.4792967933818861</v>
      </c>
      <c r="K871" s="3">
        <v>5.815230659054647E-5</v>
      </c>
      <c r="L871" s="3">
        <v>7.6690343449336682E-6</v>
      </c>
      <c r="M871" s="2">
        <v>1410</v>
      </c>
      <c r="N871" s="3" t="s">
        <v>61</v>
      </c>
      <c r="O871" s="3" t="s">
        <v>50</v>
      </c>
      <c r="P871" s="3" t="s">
        <v>51</v>
      </c>
      <c r="Q871" s="3">
        <v>175.87183860499999</v>
      </c>
      <c r="R871" s="3" t="s">
        <v>52</v>
      </c>
      <c r="S871" s="3" t="s">
        <v>51</v>
      </c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8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>
        <v>13.099642269356211</v>
      </c>
      <c r="AS871" s="3">
        <v>2.0979887897579631E-2</v>
      </c>
    </row>
    <row r="872" spans="1:45" x14ac:dyDescent="0.25">
      <c r="A872" s="2">
        <v>871</v>
      </c>
      <c r="B872" s="3" t="s">
        <v>68</v>
      </c>
      <c r="C872" s="3" t="s">
        <v>46</v>
      </c>
      <c r="D872" s="3" t="s">
        <v>47</v>
      </c>
      <c r="E872" s="3" t="s">
        <v>48</v>
      </c>
      <c r="F872" s="3">
        <v>0.59</v>
      </c>
      <c r="G872" s="3">
        <v>0.64</v>
      </c>
      <c r="H872" s="3">
        <v>4.7208639479443702E-3</v>
      </c>
      <c r="I872" s="3">
        <v>10.300598610886645</v>
      </c>
      <c r="J872" s="3">
        <v>1.4317422418236474</v>
      </c>
      <c r="K872" s="3">
        <v>4.8627724624380621E-2</v>
      </c>
      <c r="L872" s="3">
        <v>6.7590603321743071E-3</v>
      </c>
      <c r="M872" s="2">
        <v>1300</v>
      </c>
      <c r="N872" s="3" t="s">
        <v>56</v>
      </c>
      <c r="O872" s="3" t="s">
        <v>50</v>
      </c>
      <c r="P872" s="3" t="s">
        <v>51</v>
      </c>
      <c r="Q872" s="3">
        <v>175.87183860499999</v>
      </c>
      <c r="R872" s="3" t="s">
        <v>52</v>
      </c>
      <c r="S872" s="3" t="s">
        <v>51</v>
      </c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8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>
        <v>17.50582152322098</v>
      </c>
      <c r="AS872" s="3">
        <v>19.104658587015308</v>
      </c>
    </row>
    <row r="873" spans="1:45" x14ac:dyDescent="0.25">
      <c r="A873" s="2">
        <v>872</v>
      </c>
      <c r="B873" s="3" t="s">
        <v>68</v>
      </c>
      <c r="C873" s="3" t="s">
        <v>46</v>
      </c>
      <c r="D873" s="3" t="s">
        <v>47</v>
      </c>
      <c r="E873" s="3" t="s">
        <v>48</v>
      </c>
      <c r="F873" s="3">
        <v>0.59</v>
      </c>
      <c r="G873" s="3">
        <v>0.64</v>
      </c>
      <c r="H873" s="3">
        <v>4.2555823508384702E-3</v>
      </c>
      <c r="I873" s="3">
        <v>10.300598610886645</v>
      </c>
      <c r="J873" s="3">
        <v>1.4317422418236474</v>
      </c>
      <c r="K873" s="3">
        <v>4.3835045651560468E-2</v>
      </c>
      <c r="L873" s="3">
        <v>6.0928970152546186E-3</v>
      </c>
      <c r="M873" s="2">
        <v>1400</v>
      </c>
      <c r="N873" s="3" t="s">
        <v>60</v>
      </c>
      <c r="O873" s="3" t="s">
        <v>50</v>
      </c>
      <c r="P873" s="3" t="s">
        <v>51</v>
      </c>
      <c r="Q873" s="3">
        <v>175.87183860499999</v>
      </c>
      <c r="R873" s="3" t="s">
        <v>52</v>
      </c>
      <c r="S873" s="3" t="s">
        <v>51</v>
      </c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8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>
        <v>17.04306128240334</v>
      </c>
      <c r="AS873" s="3">
        <v>17.221730767542763</v>
      </c>
    </row>
    <row r="874" spans="1:45" x14ac:dyDescent="0.25">
      <c r="A874" s="2">
        <v>873</v>
      </c>
      <c r="B874" s="3" t="s">
        <v>68</v>
      </c>
      <c r="C874" s="3" t="s">
        <v>46</v>
      </c>
      <c r="D874" s="3" t="s">
        <v>47</v>
      </c>
      <c r="E874" s="3" t="s">
        <v>48</v>
      </c>
      <c r="F874" s="3">
        <v>0.59</v>
      </c>
      <c r="G874" s="3">
        <v>0.64</v>
      </c>
      <c r="H874" s="3">
        <v>1.9936778474190099E-2</v>
      </c>
      <c r="I874" s="3">
        <v>10.300598610886645</v>
      </c>
      <c r="J874" s="3">
        <v>1.4317422418236474</v>
      </c>
      <c r="K874" s="3">
        <v>0.20536075265679732</v>
      </c>
      <c r="L874" s="3">
        <v>2.8544327907378368E-2</v>
      </c>
      <c r="M874" s="2">
        <v>8140</v>
      </c>
      <c r="N874" s="3" t="s">
        <v>67</v>
      </c>
      <c r="O874" s="3" t="s">
        <v>50</v>
      </c>
      <c r="P874" s="3" t="s">
        <v>51</v>
      </c>
      <c r="Q874" s="3">
        <v>175.87183860499999</v>
      </c>
      <c r="R874" s="3" t="s">
        <v>52</v>
      </c>
      <c r="S874" s="3" t="s">
        <v>51</v>
      </c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8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>
        <v>50.457333920537494</v>
      </c>
      <c r="AS874" s="3">
        <v>80.681280010242261</v>
      </c>
    </row>
    <row r="875" spans="1:45" x14ac:dyDescent="0.25">
      <c r="A875" s="2">
        <v>874</v>
      </c>
      <c r="B875" s="3" t="s">
        <v>68</v>
      </c>
      <c r="C875" s="3" t="s">
        <v>46</v>
      </c>
      <c r="D875" s="3" t="s">
        <v>47</v>
      </c>
      <c r="E875" s="3" t="s">
        <v>48</v>
      </c>
      <c r="F875" s="3">
        <v>0.59</v>
      </c>
      <c r="G875" s="3">
        <v>0.64</v>
      </c>
      <c r="H875" s="3">
        <v>1.89114810313989E-4</v>
      </c>
      <c r="I875" s="3">
        <v>10.300598610886645</v>
      </c>
      <c r="J875" s="3">
        <v>1.4317422418236474</v>
      </c>
      <c r="K875" s="3">
        <v>1.9479957524183664E-3</v>
      </c>
      <c r="L875" s="3">
        <v>2.7076366248100444E-4</v>
      </c>
      <c r="M875" s="2">
        <v>1300</v>
      </c>
      <c r="N875" s="3" t="s">
        <v>56</v>
      </c>
      <c r="O875" s="3" t="s">
        <v>50</v>
      </c>
      <c r="P875" s="3" t="s">
        <v>51</v>
      </c>
      <c r="Q875" s="3">
        <v>175.87183860499999</v>
      </c>
      <c r="R875" s="3" t="s">
        <v>52</v>
      </c>
      <c r="S875" s="3" t="s">
        <v>51</v>
      </c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8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>
        <v>8.9359590797881072</v>
      </c>
      <c r="AS875" s="3">
        <v>0.7653204846901227</v>
      </c>
    </row>
    <row r="876" spans="1:45" x14ac:dyDescent="0.25">
      <c r="A876" s="2">
        <v>875</v>
      </c>
      <c r="B876" s="3" t="s">
        <v>68</v>
      </c>
      <c r="C876" s="3" t="s">
        <v>46</v>
      </c>
      <c r="D876" s="3" t="s">
        <v>47</v>
      </c>
      <c r="E876" s="3" t="s">
        <v>48</v>
      </c>
      <c r="F876" s="3">
        <v>0.59</v>
      </c>
      <c r="G876" s="3">
        <v>0.64</v>
      </c>
      <c r="H876" s="3">
        <v>1.7740100827323899E-2</v>
      </c>
      <c r="I876" s="3">
        <v>10.271476387542682</v>
      </c>
      <c r="J876" s="3">
        <v>1.8412700597071527</v>
      </c>
      <c r="K876" s="3">
        <v>0.18221702676048382</v>
      </c>
      <c r="L876" s="3">
        <v>3.2664316509537585E-2</v>
      </c>
      <c r="M876" s="2">
        <v>1300</v>
      </c>
      <c r="N876" s="3" t="s">
        <v>56</v>
      </c>
      <c r="O876" s="3" t="s">
        <v>50</v>
      </c>
      <c r="P876" s="3" t="s">
        <v>51</v>
      </c>
      <c r="Q876" s="3">
        <v>175.87183860499999</v>
      </c>
      <c r="R876" s="3" t="s">
        <v>52</v>
      </c>
      <c r="S876" s="3" t="s">
        <v>51</v>
      </c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8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>
        <v>103.25091686689291</v>
      </c>
      <c r="AS876" s="3">
        <v>71.791640967079189</v>
      </c>
    </row>
    <row r="877" spans="1:45" x14ac:dyDescent="0.25">
      <c r="A877" s="2">
        <v>876</v>
      </c>
      <c r="B877" s="3" t="s">
        <v>68</v>
      </c>
      <c r="C877" s="3" t="s">
        <v>46</v>
      </c>
      <c r="D877" s="3" t="s">
        <v>47</v>
      </c>
      <c r="E877" s="3" t="s">
        <v>48</v>
      </c>
      <c r="F877" s="3">
        <v>0.59</v>
      </c>
      <c r="G877" s="3">
        <v>0.64</v>
      </c>
      <c r="H877" s="3">
        <v>0.15732684423899701</v>
      </c>
      <c r="I877" s="3">
        <v>10.271476387542682</v>
      </c>
      <c r="J877" s="3">
        <v>1.8412700597071527</v>
      </c>
      <c r="K877" s="3">
        <v>1.6159789657274632</v>
      </c>
      <c r="L877" s="3">
        <v>0.28968120788547597</v>
      </c>
      <c r="M877" s="2">
        <v>8140</v>
      </c>
      <c r="N877" s="3" t="s">
        <v>67</v>
      </c>
      <c r="O877" s="3" t="s">
        <v>50</v>
      </c>
      <c r="P877" s="3" t="s">
        <v>51</v>
      </c>
      <c r="Q877" s="3">
        <v>175.87183860499999</v>
      </c>
      <c r="R877" s="3" t="s">
        <v>52</v>
      </c>
      <c r="S877" s="3" t="s">
        <v>51</v>
      </c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8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>
        <v>125.24808597839576</v>
      </c>
      <c r="AS877" s="3">
        <v>636.67915002451116</v>
      </c>
    </row>
    <row r="878" spans="1:45" x14ac:dyDescent="0.25">
      <c r="A878" s="2">
        <v>877</v>
      </c>
      <c r="B878" s="3" t="s">
        <v>68</v>
      </c>
      <c r="C878" s="3" t="s">
        <v>46</v>
      </c>
      <c r="D878" s="3" t="s">
        <v>47</v>
      </c>
      <c r="E878" s="3" t="s">
        <v>48</v>
      </c>
      <c r="F878" s="3">
        <v>0.59</v>
      </c>
      <c r="G878" s="3">
        <v>0.64</v>
      </c>
      <c r="H878" s="3">
        <v>2.1927158209876199E-3</v>
      </c>
      <c r="I878" s="3">
        <v>10.271476387542682</v>
      </c>
      <c r="J878" s="3">
        <v>1.8412700597071527</v>
      </c>
      <c r="K878" s="3">
        <v>2.2522428779865607E-2</v>
      </c>
      <c r="L878" s="3">
        <v>4.0373819906306934E-3</v>
      </c>
      <c r="M878" s="2">
        <v>1300</v>
      </c>
      <c r="N878" s="3" t="s">
        <v>56</v>
      </c>
      <c r="O878" s="3" t="s">
        <v>50</v>
      </c>
      <c r="P878" s="3" t="s">
        <v>51</v>
      </c>
      <c r="Q878" s="3">
        <v>175.87183860499999</v>
      </c>
      <c r="R878" s="3" t="s">
        <v>52</v>
      </c>
      <c r="S878" s="3" t="s">
        <v>51</v>
      </c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8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>
        <v>100.41229130683695</v>
      </c>
      <c r="AS878" s="3">
        <v>8.8736061026618458</v>
      </c>
    </row>
    <row r="879" spans="1:45" x14ac:dyDescent="0.25">
      <c r="A879" s="2">
        <v>878</v>
      </c>
      <c r="B879" s="3" t="s">
        <v>68</v>
      </c>
      <c r="C879" s="3" t="s">
        <v>46</v>
      </c>
      <c r="D879" s="3" t="s">
        <v>47</v>
      </c>
      <c r="E879" s="3" t="s">
        <v>48</v>
      </c>
      <c r="F879" s="3">
        <v>0.59</v>
      </c>
      <c r="G879" s="3">
        <v>0.64</v>
      </c>
      <c r="H879" s="3">
        <v>7.7629403108639902E-2</v>
      </c>
      <c r="I879" s="3">
        <v>9.38148415768757</v>
      </c>
      <c r="J879" s="3">
        <v>1.4344433902735922</v>
      </c>
      <c r="K879" s="3">
        <v>0.7282790154344474</v>
      </c>
      <c r="L879" s="3">
        <v>0.11135498418007277</v>
      </c>
      <c r="M879" s="2">
        <v>1300</v>
      </c>
      <c r="N879" s="3" t="s">
        <v>56</v>
      </c>
      <c r="O879" s="3" t="s">
        <v>50</v>
      </c>
      <c r="P879" s="3" t="s">
        <v>51</v>
      </c>
      <c r="Q879" s="3">
        <v>175.87183860499999</v>
      </c>
      <c r="R879" s="3" t="s">
        <v>52</v>
      </c>
      <c r="S879" s="3" t="s">
        <v>51</v>
      </c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8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>
        <v>112.69190318233089</v>
      </c>
      <c r="AS879" s="3">
        <v>314.15504853727805</v>
      </c>
    </row>
    <row r="880" spans="1:45" x14ac:dyDescent="0.25">
      <c r="A880" s="2">
        <v>879</v>
      </c>
      <c r="B880" s="3" t="s">
        <v>68</v>
      </c>
      <c r="C880" s="3" t="s">
        <v>46</v>
      </c>
      <c r="D880" s="3" t="s">
        <v>47</v>
      </c>
      <c r="E880" s="3" t="s">
        <v>48</v>
      </c>
      <c r="F880" s="3">
        <v>0.59</v>
      </c>
      <c r="G880" s="3">
        <v>0.64</v>
      </c>
      <c r="H880" s="3">
        <v>6.6460258729662599E-3</v>
      </c>
      <c r="I880" s="3">
        <v>9.38148415768757</v>
      </c>
      <c r="J880" s="3">
        <v>1.4344433902735922</v>
      </c>
      <c r="K880" s="3">
        <v>6.2349586438814671E-2</v>
      </c>
      <c r="L880" s="3">
        <v>9.5333478850637317E-3</v>
      </c>
      <c r="M880" s="2">
        <v>1300</v>
      </c>
      <c r="N880" s="3" t="s">
        <v>56</v>
      </c>
      <c r="O880" s="3" t="s">
        <v>50</v>
      </c>
      <c r="P880" s="3" t="s">
        <v>51</v>
      </c>
      <c r="Q880" s="3">
        <v>175.87183860499999</v>
      </c>
      <c r="R880" s="3" t="s">
        <v>52</v>
      </c>
      <c r="S880" s="3" t="s">
        <v>51</v>
      </c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8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>
        <v>24.263760082680989</v>
      </c>
      <c r="AS880" s="3">
        <v>26.895512487450066</v>
      </c>
    </row>
    <row r="881" spans="1:45" x14ac:dyDescent="0.25">
      <c r="A881" s="2">
        <v>880</v>
      </c>
      <c r="B881" s="3" t="s">
        <v>68</v>
      </c>
      <c r="C881" s="3" t="s">
        <v>46</v>
      </c>
      <c r="D881" s="3" t="s">
        <v>47</v>
      </c>
      <c r="E881" s="3" t="s">
        <v>48</v>
      </c>
      <c r="F881" s="3">
        <v>0.59</v>
      </c>
      <c r="G881" s="3">
        <v>0.64</v>
      </c>
      <c r="H881" s="3">
        <v>2.8044828446308099E-2</v>
      </c>
      <c r="I881" s="3">
        <v>9.38148415768757</v>
      </c>
      <c r="J881" s="3">
        <v>1.4344433902735922</v>
      </c>
      <c r="K881" s="3">
        <v>0.26310211377410514</v>
      </c>
      <c r="L881" s="3">
        <v>4.0228718796163472E-2</v>
      </c>
      <c r="M881" s="2">
        <v>1400</v>
      </c>
      <c r="N881" s="3" t="s">
        <v>60</v>
      </c>
      <c r="O881" s="3" t="s">
        <v>50</v>
      </c>
      <c r="P881" s="3" t="s">
        <v>51</v>
      </c>
      <c r="Q881" s="3">
        <v>175.87183860499999</v>
      </c>
      <c r="R881" s="3" t="s">
        <v>52</v>
      </c>
      <c r="S881" s="3" t="s">
        <v>51</v>
      </c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8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>
        <v>86.89281827407963</v>
      </c>
      <c r="AS881" s="3">
        <v>113.49339411304827</v>
      </c>
    </row>
    <row r="882" spans="1:45" x14ac:dyDescent="0.25">
      <c r="A882" s="2">
        <v>881</v>
      </c>
      <c r="B882" s="3" t="s">
        <v>68</v>
      </c>
      <c r="C882" s="3" t="s">
        <v>46</v>
      </c>
      <c r="D882" s="3" t="s">
        <v>47</v>
      </c>
      <c r="E882" s="3" t="s">
        <v>48</v>
      </c>
      <c r="F882" s="3">
        <v>0.59</v>
      </c>
      <c r="G882" s="3">
        <v>0.64</v>
      </c>
      <c r="H882" s="3">
        <v>0.26479156411166699</v>
      </c>
      <c r="I882" s="3">
        <v>9.38148415768757</v>
      </c>
      <c r="J882" s="3">
        <v>1.4344433902735922</v>
      </c>
      <c r="K882" s="3">
        <v>2.4841378638029163</v>
      </c>
      <c r="L882" s="3">
        <v>0.37982850894018683</v>
      </c>
      <c r="M882" s="2">
        <v>8140</v>
      </c>
      <c r="N882" s="3" t="s">
        <v>67</v>
      </c>
      <c r="O882" s="3" t="s">
        <v>50</v>
      </c>
      <c r="P882" s="3" t="s">
        <v>51</v>
      </c>
      <c r="Q882" s="3">
        <v>175.87183860499999</v>
      </c>
      <c r="R882" s="3" t="s">
        <v>52</v>
      </c>
      <c r="S882" s="3" t="s">
        <v>51</v>
      </c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8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>
        <v>143.1866334474482</v>
      </c>
      <c r="AS882" s="3">
        <v>1071.5734418226396</v>
      </c>
    </row>
    <row r="883" spans="1:45" x14ac:dyDescent="0.25">
      <c r="A883" s="2">
        <v>882</v>
      </c>
      <c r="B883" s="3" t="s">
        <v>68</v>
      </c>
      <c r="C883" s="3" t="s">
        <v>46</v>
      </c>
      <c r="D883" s="3" t="s">
        <v>47</v>
      </c>
      <c r="E883" s="3" t="s">
        <v>48</v>
      </c>
      <c r="F883" s="3">
        <v>0.59</v>
      </c>
      <c r="G883" s="3">
        <v>0.64</v>
      </c>
      <c r="H883" s="3">
        <v>1.53214062018017E-3</v>
      </c>
      <c r="I883" s="3">
        <v>9.38148415768757</v>
      </c>
      <c r="J883" s="3">
        <v>1.4344433902735922</v>
      </c>
      <c r="K883" s="3">
        <v>1.4373752955569873E-2</v>
      </c>
      <c r="L883" s="3">
        <v>2.1977689855871272E-3</v>
      </c>
      <c r="M883" s="2">
        <v>1450</v>
      </c>
      <c r="N883" s="3" t="s">
        <v>59</v>
      </c>
      <c r="O883" s="3" t="s">
        <v>50</v>
      </c>
      <c r="P883" s="3" t="s">
        <v>51</v>
      </c>
      <c r="Q883" s="3">
        <v>175.87183860499999</v>
      </c>
      <c r="R883" s="3" t="s">
        <v>52</v>
      </c>
      <c r="S883" s="3" t="s">
        <v>51</v>
      </c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8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>
        <v>70.841557668509665</v>
      </c>
      <c r="AS883" s="3">
        <v>6.2003531087960368</v>
      </c>
    </row>
    <row r="884" spans="1:45" x14ac:dyDescent="0.25">
      <c r="A884" s="2">
        <v>883</v>
      </c>
      <c r="B884" s="3" t="s">
        <v>68</v>
      </c>
      <c r="C884" s="3" t="s">
        <v>46</v>
      </c>
      <c r="D884" s="3" t="s">
        <v>47</v>
      </c>
      <c r="E884" s="3" t="s">
        <v>48</v>
      </c>
      <c r="F884" s="3">
        <v>0.59</v>
      </c>
      <c r="G884" s="3">
        <v>0.64</v>
      </c>
      <c r="H884" s="3">
        <v>6.4569848867039397E-4</v>
      </c>
      <c r="I884" s="3">
        <v>9.38148415768757</v>
      </c>
      <c r="J884" s="3">
        <v>1.4344433902735922</v>
      </c>
      <c r="K884" s="3">
        <v>6.0576101421041077E-3</v>
      </c>
      <c r="L884" s="3">
        <v>9.2621792918289459E-4</v>
      </c>
      <c r="M884" s="2">
        <v>1300</v>
      </c>
      <c r="N884" s="3" t="s">
        <v>56</v>
      </c>
      <c r="O884" s="3" t="s">
        <v>50</v>
      </c>
      <c r="P884" s="3" t="s">
        <v>51</v>
      </c>
      <c r="Q884" s="3">
        <v>175.87183860499999</v>
      </c>
      <c r="R884" s="3" t="s">
        <v>52</v>
      </c>
      <c r="S884" s="3" t="s">
        <v>51</v>
      </c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8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>
        <v>29.911171144039315</v>
      </c>
      <c r="AS884" s="3">
        <v>2.6130490758097591</v>
      </c>
    </row>
    <row r="885" spans="1:45" x14ac:dyDescent="0.25">
      <c r="A885" s="2">
        <v>884</v>
      </c>
      <c r="B885" s="3" t="s">
        <v>68</v>
      </c>
      <c r="C885" s="3" t="s">
        <v>46</v>
      </c>
      <c r="D885" s="3" t="s">
        <v>47</v>
      </c>
      <c r="E885" s="3" t="s">
        <v>48</v>
      </c>
      <c r="F885" s="3">
        <v>0.59</v>
      </c>
      <c r="G885" s="3">
        <v>0.64</v>
      </c>
      <c r="H885" s="3">
        <v>3.5843738812024002E-3</v>
      </c>
      <c r="I885" s="3">
        <v>10.652579946919674</v>
      </c>
      <c r="J885" s="3">
        <v>2.0250036712868837</v>
      </c>
      <c r="K885" s="3">
        <v>3.8182829329159333E-2</v>
      </c>
      <c r="L885" s="3">
        <v>7.2583702686996772E-3</v>
      </c>
      <c r="M885" s="2">
        <v>3200</v>
      </c>
      <c r="N885" s="3" t="s">
        <v>66</v>
      </c>
      <c r="O885" s="3" t="s">
        <v>50</v>
      </c>
      <c r="P885" s="3" t="s">
        <v>51</v>
      </c>
      <c r="Q885" s="3">
        <v>175.87183860499999</v>
      </c>
      <c r="R885" s="3" t="s">
        <v>52</v>
      </c>
      <c r="S885" s="3" t="s">
        <v>51</v>
      </c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8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>
        <v>58.221124053240842</v>
      </c>
      <c r="AS885" s="3">
        <v>14.505446461426729</v>
      </c>
    </row>
    <row r="886" spans="1:45" x14ac:dyDescent="0.25">
      <c r="A886" s="2">
        <v>885</v>
      </c>
      <c r="B886" s="3" t="s">
        <v>68</v>
      </c>
      <c r="C886" s="3" t="s">
        <v>46</v>
      </c>
      <c r="D886" s="3" t="s">
        <v>47</v>
      </c>
      <c r="E886" s="3" t="s">
        <v>48</v>
      </c>
      <c r="F886" s="3">
        <v>0.59</v>
      </c>
      <c r="G886" s="3">
        <v>0.64</v>
      </c>
      <c r="H886" s="3">
        <v>2.9293219440826399E-2</v>
      </c>
      <c r="I886" s="3">
        <v>10.652579946919674</v>
      </c>
      <c r="J886" s="3">
        <v>2.0250036712868837</v>
      </c>
      <c r="K886" s="3">
        <v>0.31204836199606484</v>
      </c>
      <c r="L886" s="3">
        <v>5.9318876911485775E-2</v>
      </c>
      <c r="M886" s="2">
        <v>8140</v>
      </c>
      <c r="N886" s="3" t="s">
        <v>67</v>
      </c>
      <c r="O886" s="3" t="s">
        <v>50</v>
      </c>
      <c r="P886" s="3" t="s">
        <v>51</v>
      </c>
      <c r="Q886" s="3">
        <v>175.87183860499999</v>
      </c>
      <c r="R886" s="3" t="s">
        <v>52</v>
      </c>
      <c r="S886" s="3" t="s">
        <v>51</v>
      </c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8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>
        <v>62.041423474501592</v>
      </c>
      <c r="AS886" s="3">
        <v>118.54545322688067</v>
      </c>
    </row>
    <row r="887" spans="1:45" x14ac:dyDescent="0.25">
      <c r="A887" s="2">
        <v>886</v>
      </c>
      <c r="B887" s="3" t="s">
        <v>68</v>
      </c>
      <c r="C887" s="3" t="s">
        <v>46</v>
      </c>
      <c r="D887" s="3" t="s">
        <v>47</v>
      </c>
      <c r="E887" s="3" t="s">
        <v>48</v>
      </c>
      <c r="F887" s="3">
        <v>0.59</v>
      </c>
      <c r="G887" s="3">
        <v>0.64</v>
      </c>
      <c r="H887" s="3">
        <v>3.1555974009503699E-4</v>
      </c>
      <c r="I887" s="3">
        <v>10.652579946919674</v>
      </c>
      <c r="J887" s="3">
        <v>2.0250036712868837</v>
      </c>
      <c r="K887" s="3">
        <v>3.3615253593915753E-3</v>
      </c>
      <c r="L887" s="3">
        <v>6.3900963220278476E-4</v>
      </c>
      <c r="M887" s="2">
        <v>1300</v>
      </c>
      <c r="N887" s="3" t="s">
        <v>56</v>
      </c>
      <c r="O887" s="3" t="s">
        <v>50</v>
      </c>
      <c r="P887" s="3" t="s">
        <v>51</v>
      </c>
      <c r="Q887" s="3">
        <v>175.87183860499999</v>
      </c>
      <c r="R887" s="3" t="s">
        <v>52</v>
      </c>
      <c r="S887" s="3" t="s">
        <v>51</v>
      </c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8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>
        <v>57.857486227084124</v>
      </c>
      <c r="AS887" s="3">
        <v>1.2770249608544759</v>
      </c>
    </row>
    <row r="888" spans="1:45" x14ac:dyDescent="0.25">
      <c r="A888" s="2">
        <v>887</v>
      </c>
      <c r="B888" s="3" t="s">
        <v>68</v>
      </c>
      <c r="C888" s="3" t="s">
        <v>46</v>
      </c>
      <c r="D888" s="3" t="s">
        <v>47</v>
      </c>
      <c r="E888" s="3" t="s">
        <v>48</v>
      </c>
      <c r="F888" s="3">
        <v>0.59</v>
      </c>
      <c r="G888" s="3">
        <v>0.64</v>
      </c>
      <c r="H888" s="3">
        <v>7.1928941796628496E-2</v>
      </c>
      <c r="I888" s="3">
        <v>11.467824440638692</v>
      </c>
      <c r="J888" s="3">
        <v>1.5133937633670693</v>
      </c>
      <c r="K888" s="3">
        <v>0.82486847672465424</v>
      </c>
      <c r="L888" s="3">
        <v>0.10885681192061049</v>
      </c>
      <c r="M888" s="2">
        <v>1400</v>
      </c>
      <c r="N888" s="3" t="s">
        <v>60</v>
      </c>
      <c r="O888" s="3" t="s">
        <v>50</v>
      </c>
      <c r="P888" s="3" t="s">
        <v>51</v>
      </c>
      <c r="Q888" s="3">
        <v>175.87183860499999</v>
      </c>
      <c r="R888" s="3" t="s">
        <v>52</v>
      </c>
      <c r="S888" s="3" t="s">
        <v>51</v>
      </c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8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>
        <v>112.39334579347275</v>
      </c>
      <c r="AS888" s="3">
        <v>291.08610006612196</v>
      </c>
    </row>
    <row r="889" spans="1:45" x14ac:dyDescent="0.25">
      <c r="A889" s="2">
        <v>888</v>
      </c>
      <c r="B889" s="3" t="s">
        <v>68</v>
      </c>
      <c r="C889" s="3" t="s">
        <v>46</v>
      </c>
      <c r="D889" s="3" t="s">
        <v>47</v>
      </c>
      <c r="E889" s="3" t="s">
        <v>48</v>
      </c>
      <c r="F889" s="3">
        <v>0.59</v>
      </c>
      <c r="G889" s="3">
        <v>0.64</v>
      </c>
      <c r="H889" s="3">
        <v>3.2646203631494002E-2</v>
      </c>
      <c r="I889" s="3">
        <v>11.467824440638692</v>
      </c>
      <c r="J889" s="3">
        <v>1.5133937633670693</v>
      </c>
      <c r="K889" s="3">
        <v>0.37438093189931454</v>
      </c>
      <c r="L889" s="3">
        <v>4.9406560973514389E-2</v>
      </c>
      <c r="M889" s="2">
        <v>8140</v>
      </c>
      <c r="N889" s="3" t="s">
        <v>67</v>
      </c>
      <c r="O889" s="3" t="s">
        <v>50</v>
      </c>
      <c r="P889" s="3" t="s">
        <v>51</v>
      </c>
      <c r="Q889" s="3">
        <v>175.87183860499999</v>
      </c>
      <c r="R889" s="3" t="s">
        <v>52</v>
      </c>
      <c r="S889" s="3" t="s">
        <v>51</v>
      </c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8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>
        <v>105.16935483561907</v>
      </c>
      <c r="AS889" s="3">
        <v>132.11449883308958</v>
      </c>
    </row>
    <row r="890" spans="1:45" x14ac:dyDescent="0.25">
      <c r="A890" s="2">
        <v>889</v>
      </c>
      <c r="B890" s="3" t="s">
        <v>68</v>
      </c>
      <c r="C890" s="3" t="s">
        <v>46</v>
      </c>
      <c r="D890" s="3" t="s">
        <v>47</v>
      </c>
      <c r="E890" s="3" t="s">
        <v>48</v>
      </c>
      <c r="F890" s="3">
        <v>0.59</v>
      </c>
      <c r="G890" s="3">
        <v>0.64</v>
      </c>
      <c r="H890" s="3">
        <v>3.4142515090351201E-3</v>
      </c>
      <c r="I890" s="3">
        <v>8.1072001934389473</v>
      </c>
      <c r="J890" s="3">
        <v>1.0824258971614789</v>
      </c>
      <c r="K890" s="3">
        <v>2.7680020494498744E-2</v>
      </c>
      <c r="L890" s="3">
        <v>3.695674252802273E-3</v>
      </c>
      <c r="M890" s="2">
        <v>1400</v>
      </c>
      <c r="N890" s="3" t="s">
        <v>60</v>
      </c>
      <c r="O890" s="3" t="s">
        <v>50</v>
      </c>
      <c r="P890" s="3" t="s">
        <v>51</v>
      </c>
      <c r="Q890" s="3">
        <v>175.87183860499999</v>
      </c>
      <c r="R890" s="3" t="s">
        <v>52</v>
      </c>
      <c r="S890" s="3" t="s">
        <v>51</v>
      </c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8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>
        <v>15.658552316171301</v>
      </c>
      <c r="AS890" s="3">
        <v>13.816985647027661</v>
      </c>
    </row>
    <row r="891" spans="1:45" x14ac:dyDescent="0.25">
      <c r="A891" s="2">
        <v>890</v>
      </c>
      <c r="B891" s="3" t="s">
        <v>68</v>
      </c>
      <c r="C891" s="3" t="s">
        <v>46</v>
      </c>
      <c r="D891" s="3" t="s">
        <v>47</v>
      </c>
      <c r="E891" s="3" t="s">
        <v>48</v>
      </c>
      <c r="F891" s="3">
        <v>0.59</v>
      </c>
      <c r="G891" s="3">
        <v>0.64</v>
      </c>
      <c r="H891" s="3">
        <v>5.2557565843970101E-4</v>
      </c>
      <c r="I891" s="3">
        <v>8.1072001934389473</v>
      </c>
      <c r="J891" s="3">
        <v>1.0824258971614789</v>
      </c>
      <c r="K891" s="3">
        <v>4.2609470797691463E-3</v>
      </c>
      <c r="L891" s="3">
        <v>5.6889670361282832E-4</v>
      </c>
      <c r="M891" s="2">
        <v>1400</v>
      </c>
      <c r="N891" s="3" t="s">
        <v>60</v>
      </c>
      <c r="O891" s="3" t="s">
        <v>50</v>
      </c>
      <c r="P891" s="3" t="s">
        <v>51</v>
      </c>
      <c r="Q891" s="3">
        <v>175.87183860499999</v>
      </c>
      <c r="R891" s="3" t="s">
        <v>52</v>
      </c>
      <c r="S891" s="3" t="s">
        <v>51</v>
      </c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8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>
        <v>23.542145456866862</v>
      </c>
      <c r="AS891" s="3">
        <v>2.1269292288138142</v>
      </c>
    </row>
    <row r="892" spans="1:45" x14ac:dyDescent="0.25">
      <c r="A892" s="2">
        <v>891</v>
      </c>
      <c r="B892" s="3" t="s">
        <v>68</v>
      </c>
      <c r="C892" s="3" t="s">
        <v>46</v>
      </c>
      <c r="D892" s="3" t="s">
        <v>47</v>
      </c>
      <c r="E892" s="3" t="s">
        <v>48</v>
      </c>
      <c r="F892" s="3">
        <v>0.59</v>
      </c>
      <c r="G892" s="3">
        <v>0.64</v>
      </c>
      <c r="H892" s="3">
        <v>2.8799699498785102E-2</v>
      </c>
      <c r="I892" s="3">
        <v>8.1072001934389473</v>
      </c>
      <c r="J892" s="3">
        <v>1.0824258971614789</v>
      </c>
      <c r="K892" s="3">
        <v>0.23348492934753412</v>
      </c>
      <c r="L892" s="3">
        <v>3.1173540567953458E-2</v>
      </c>
      <c r="M892" s="2">
        <v>1850</v>
      </c>
      <c r="N892" s="3" t="s">
        <v>65</v>
      </c>
      <c r="O892" s="3" t="s">
        <v>50</v>
      </c>
      <c r="P892" s="3" t="s">
        <v>51</v>
      </c>
      <c r="Q892" s="3">
        <v>175.87183860499999</v>
      </c>
      <c r="R892" s="3" t="s">
        <v>52</v>
      </c>
      <c r="S892" s="3" t="s">
        <v>51</v>
      </c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8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>
        <v>95.00936271532909</v>
      </c>
      <c r="AS892" s="3">
        <v>116.54824887984842</v>
      </c>
    </row>
    <row r="893" spans="1:45" x14ac:dyDescent="0.25">
      <c r="A893" s="2">
        <v>892</v>
      </c>
      <c r="B893" s="3" t="s">
        <v>68</v>
      </c>
      <c r="C893" s="3" t="s">
        <v>46</v>
      </c>
      <c r="D893" s="3" t="s">
        <v>47</v>
      </c>
      <c r="E893" s="3" t="s">
        <v>48</v>
      </c>
      <c r="F893" s="3">
        <v>0.59</v>
      </c>
      <c r="G893" s="3">
        <v>0.64</v>
      </c>
      <c r="H893" s="3">
        <v>0.26242842878358202</v>
      </c>
      <c r="I893" s="3">
        <v>8.1072001934389473</v>
      </c>
      <c r="J893" s="3">
        <v>1.0824258971614789</v>
      </c>
      <c r="K893" s="3">
        <v>2.1275598085981353</v>
      </c>
      <c r="L893" s="3">
        <v>0.28405932746674606</v>
      </c>
      <c r="M893" s="2">
        <v>8140</v>
      </c>
      <c r="N893" s="3" t="s">
        <v>67</v>
      </c>
      <c r="O893" s="3" t="s">
        <v>50</v>
      </c>
      <c r="P893" s="3" t="s">
        <v>51</v>
      </c>
      <c r="Q893" s="3">
        <v>175.87183860499999</v>
      </c>
      <c r="R893" s="3" t="s">
        <v>52</v>
      </c>
      <c r="S893" s="3" t="s">
        <v>51</v>
      </c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8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>
        <v>142.22194787525109</v>
      </c>
      <c r="AS893" s="3">
        <v>1062.0101724431802</v>
      </c>
    </row>
    <row r="894" spans="1:45" x14ac:dyDescent="0.25">
      <c r="A894" s="2">
        <v>893</v>
      </c>
      <c r="B894" s="3" t="s">
        <v>68</v>
      </c>
      <c r="C894" s="3" t="s">
        <v>46</v>
      </c>
      <c r="D894" s="3" t="s">
        <v>47</v>
      </c>
      <c r="E894" s="3" t="s">
        <v>48</v>
      </c>
      <c r="F894" s="3">
        <v>0.59</v>
      </c>
      <c r="G894" s="3">
        <v>0.64</v>
      </c>
      <c r="H894" s="3">
        <v>2.10793358020076E-3</v>
      </c>
      <c r="I894" s="3">
        <v>8.1072001934389473</v>
      </c>
      <c r="J894" s="3">
        <v>1.0824258971614789</v>
      </c>
      <c r="K894" s="3">
        <v>1.7089439529160054E-2</v>
      </c>
      <c r="L894" s="3">
        <v>2.2816818967056158E-3</v>
      </c>
      <c r="M894" s="2">
        <v>1750</v>
      </c>
      <c r="N894" s="3" t="s">
        <v>58</v>
      </c>
      <c r="O894" s="3" t="s">
        <v>50</v>
      </c>
      <c r="P894" s="3" t="s">
        <v>51</v>
      </c>
      <c r="Q894" s="3">
        <v>175.87183860499999</v>
      </c>
      <c r="R894" s="3" t="s">
        <v>52</v>
      </c>
      <c r="S894" s="3" t="s">
        <v>51</v>
      </c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8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>
        <v>96.777659404849601</v>
      </c>
      <c r="AS894" s="3">
        <v>8.5305045470280518</v>
      </c>
    </row>
    <row r="895" spans="1:45" x14ac:dyDescent="0.25">
      <c r="A895" s="2">
        <v>894</v>
      </c>
      <c r="B895" s="3" t="s">
        <v>68</v>
      </c>
      <c r="C895" s="3" t="s">
        <v>46</v>
      </c>
      <c r="D895" s="3" t="s">
        <v>47</v>
      </c>
      <c r="E895" s="3" t="s">
        <v>48</v>
      </c>
      <c r="F895" s="3">
        <v>0.59</v>
      </c>
      <c r="G895" s="3">
        <v>0.64</v>
      </c>
      <c r="H895" s="3">
        <v>7.9462937318782302E-5</v>
      </c>
      <c r="I895" s="3">
        <v>8.1072001934389473</v>
      </c>
      <c r="J895" s="3">
        <v>1.0824258971614789</v>
      </c>
      <c r="K895" s="3">
        <v>6.4422194080205881E-4</v>
      </c>
      <c r="L895" s="3">
        <v>8.6012741218369291E-5</v>
      </c>
      <c r="M895" s="2">
        <v>1450</v>
      </c>
      <c r="N895" s="3" t="s">
        <v>59</v>
      </c>
      <c r="O895" s="3" t="s">
        <v>50</v>
      </c>
      <c r="P895" s="3" t="s">
        <v>51</v>
      </c>
      <c r="Q895" s="3">
        <v>175.87183860499999</v>
      </c>
      <c r="R895" s="3" t="s">
        <v>52</v>
      </c>
      <c r="S895" s="3" t="s">
        <v>51</v>
      </c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8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>
        <v>3.9833554564960476</v>
      </c>
      <c r="AS895" s="3">
        <v>0.32157509823128283</v>
      </c>
    </row>
    <row r="896" spans="1:45" x14ac:dyDescent="0.25">
      <c r="A896" s="2">
        <v>895</v>
      </c>
      <c r="B896" s="3" t="s">
        <v>68</v>
      </c>
      <c r="C896" s="3" t="s">
        <v>46</v>
      </c>
      <c r="D896" s="3" t="s">
        <v>47</v>
      </c>
      <c r="E896" s="3" t="s">
        <v>48</v>
      </c>
      <c r="F896" s="3">
        <v>0.59</v>
      </c>
      <c r="G896" s="3">
        <v>0.64</v>
      </c>
      <c r="H896" s="3">
        <v>0.25417821562776</v>
      </c>
      <c r="I896" s="3">
        <v>11.123969252330049</v>
      </c>
      <c r="J896" s="3">
        <v>1.8512161907119644</v>
      </c>
      <c r="K896" s="3">
        <v>2.8274706552553193</v>
      </c>
      <c r="L896" s="3">
        <v>0.47053882809638614</v>
      </c>
      <c r="M896" s="2">
        <v>1400</v>
      </c>
      <c r="N896" s="3" t="s">
        <v>60</v>
      </c>
      <c r="O896" s="3" t="s">
        <v>50</v>
      </c>
      <c r="P896" s="3" t="s">
        <v>51</v>
      </c>
      <c r="Q896" s="3">
        <v>175.87183860499999</v>
      </c>
      <c r="R896" s="3" t="s">
        <v>52</v>
      </c>
      <c r="S896" s="3" t="s">
        <v>51</v>
      </c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8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>
        <v>141.14678641634197</v>
      </c>
      <c r="AS896" s="3">
        <v>1028.6227443473738</v>
      </c>
    </row>
    <row r="897" spans="1:45" x14ac:dyDescent="0.25">
      <c r="A897" s="2">
        <v>896</v>
      </c>
      <c r="B897" s="3" t="s">
        <v>68</v>
      </c>
      <c r="C897" s="3" t="s">
        <v>46</v>
      </c>
      <c r="D897" s="3" t="s">
        <v>47</v>
      </c>
      <c r="E897" s="3" t="s">
        <v>48</v>
      </c>
      <c r="F897" s="3">
        <v>0.59</v>
      </c>
      <c r="G897" s="3">
        <v>0.64</v>
      </c>
      <c r="H897" s="3">
        <v>7.9363444090988597E-2</v>
      </c>
      <c r="I897" s="3">
        <v>8.2590554106395544</v>
      </c>
      <c r="J897" s="3">
        <v>1.1239120622154328</v>
      </c>
      <c r="K897" s="3">
        <v>0.65546708232666917</v>
      </c>
      <c r="L897" s="3">
        <v>8.9197532112822206E-2</v>
      </c>
      <c r="M897" s="2">
        <v>1200</v>
      </c>
      <c r="N897" s="3" t="s">
        <v>54</v>
      </c>
      <c r="O897" s="3" t="s">
        <v>50</v>
      </c>
      <c r="P897" s="3" t="s">
        <v>51</v>
      </c>
      <c r="Q897" s="3">
        <v>175.87183860499999</v>
      </c>
      <c r="R897" s="3" t="s">
        <v>52</v>
      </c>
      <c r="S897" s="3" t="s">
        <v>51</v>
      </c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8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>
        <v>113.10857538171244</v>
      </c>
      <c r="AS897" s="3">
        <v>321.17246342340053</v>
      </c>
    </row>
    <row r="898" spans="1:45" x14ac:dyDescent="0.25">
      <c r="A898" s="2">
        <v>897</v>
      </c>
      <c r="B898" s="3" t="s">
        <v>68</v>
      </c>
      <c r="C898" s="3" t="s">
        <v>46</v>
      </c>
      <c r="D898" s="3" t="s">
        <v>47</v>
      </c>
      <c r="E898" s="3" t="s">
        <v>48</v>
      </c>
      <c r="F898" s="3">
        <v>0.59</v>
      </c>
      <c r="G898" s="3">
        <v>0.64</v>
      </c>
      <c r="H898" s="3">
        <v>2.5548430086003299E-3</v>
      </c>
      <c r="I898" s="3">
        <v>8.2590554106395544</v>
      </c>
      <c r="J898" s="3">
        <v>1.1239120622154328</v>
      </c>
      <c r="K898" s="3">
        <v>2.1100589973515192E-2</v>
      </c>
      <c r="L898" s="3">
        <v>2.8714188744326775E-3</v>
      </c>
      <c r="M898" s="2">
        <v>1850</v>
      </c>
      <c r="N898" s="3" t="s">
        <v>65</v>
      </c>
      <c r="O898" s="3" t="s">
        <v>50</v>
      </c>
      <c r="P898" s="3" t="s">
        <v>51</v>
      </c>
      <c r="Q898" s="3">
        <v>175.87183860499999</v>
      </c>
      <c r="R898" s="3" t="s">
        <v>52</v>
      </c>
      <c r="S898" s="3" t="s">
        <v>51</v>
      </c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8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>
        <v>13.897019334667583</v>
      </c>
      <c r="AS898" s="3">
        <v>10.339082837577996</v>
      </c>
    </row>
    <row r="899" spans="1:45" x14ac:dyDescent="0.25">
      <c r="A899" s="2">
        <v>898</v>
      </c>
      <c r="B899" s="3" t="s">
        <v>68</v>
      </c>
      <c r="C899" s="3" t="s">
        <v>46</v>
      </c>
      <c r="D899" s="3" t="s">
        <v>47</v>
      </c>
      <c r="E899" s="3" t="s">
        <v>48</v>
      </c>
      <c r="F899" s="3">
        <v>0.59</v>
      </c>
      <c r="G899" s="3">
        <v>0.64</v>
      </c>
      <c r="H899" s="3">
        <v>2.38579316332669E-2</v>
      </c>
      <c r="I899" s="3">
        <v>8.2590554106395544</v>
      </c>
      <c r="J899" s="3">
        <v>1.1239120622154328</v>
      </c>
      <c r="K899" s="3">
        <v>0.19704397934240156</v>
      </c>
      <c r="L899" s="3">
        <v>2.6814217142139812E-2</v>
      </c>
      <c r="M899" s="2">
        <v>3200</v>
      </c>
      <c r="N899" s="3" t="s">
        <v>66</v>
      </c>
      <c r="O899" s="3" t="s">
        <v>50</v>
      </c>
      <c r="P899" s="3" t="s">
        <v>51</v>
      </c>
      <c r="Q899" s="3">
        <v>175.87183860499999</v>
      </c>
      <c r="R899" s="3" t="s">
        <v>52</v>
      </c>
      <c r="S899" s="3" t="s">
        <v>51</v>
      </c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8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>
        <v>94.786700715624647</v>
      </c>
      <c r="AS899" s="3">
        <v>96.549623855266304</v>
      </c>
    </row>
    <row r="900" spans="1:45" x14ac:dyDescent="0.25">
      <c r="A900" s="2">
        <v>899</v>
      </c>
      <c r="B900" s="3" t="s">
        <v>68</v>
      </c>
      <c r="C900" s="3" t="s">
        <v>46</v>
      </c>
      <c r="D900" s="3" t="s">
        <v>47</v>
      </c>
      <c r="E900" s="3" t="s">
        <v>48</v>
      </c>
      <c r="F900" s="3">
        <v>0.59</v>
      </c>
      <c r="G900" s="3">
        <v>0.64</v>
      </c>
      <c r="H900" s="3">
        <v>0.26495901714517001</v>
      </c>
      <c r="I900" s="3">
        <v>8.2590554106395544</v>
      </c>
      <c r="J900" s="3">
        <v>1.1239120622154328</v>
      </c>
      <c r="K900" s="3">
        <v>2.1883112041505548</v>
      </c>
      <c r="L900" s="3">
        <v>0.29779063536220224</v>
      </c>
      <c r="M900" s="2">
        <v>8140</v>
      </c>
      <c r="N900" s="3" t="s">
        <v>67</v>
      </c>
      <c r="O900" s="3" t="s">
        <v>50</v>
      </c>
      <c r="P900" s="3" t="s">
        <v>51</v>
      </c>
      <c r="Q900" s="3">
        <v>175.87183860499999</v>
      </c>
      <c r="R900" s="3" t="s">
        <v>52</v>
      </c>
      <c r="S900" s="3" t="s">
        <v>51</v>
      </c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8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>
        <v>142.72120210150092</v>
      </c>
      <c r="AS900" s="3">
        <v>1072.251100206724</v>
      </c>
    </row>
    <row r="901" spans="1:45" x14ac:dyDescent="0.25">
      <c r="A901" s="2">
        <v>900</v>
      </c>
      <c r="B901" s="3" t="s">
        <v>68</v>
      </c>
      <c r="C901" s="3" t="s">
        <v>46</v>
      </c>
      <c r="D901" s="3" t="s">
        <v>47</v>
      </c>
      <c r="E901" s="3" t="s">
        <v>48</v>
      </c>
      <c r="F901" s="3">
        <v>0.59</v>
      </c>
      <c r="G901" s="3">
        <v>0.64</v>
      </c>
      <c r="H901" s="3">
        <v>2.1830438880450298E-3</v>
      </c>
      <c r="I901" s="3">
        <v>8.2590554106395544</v>
      </c>
      <c r="J901" s="3">
        <v>1.1239120622154328</v>
      </c>
      <c r="K901" s="3">
        <v>1.8029880435221912E-2</v>
      </c>
      <c r="L901" s="3">
        <v>2.4535493581194861E-3</v>
      </c>
      <c r="M901" s="2">
        <v>1750</v>
      </c>
      <c r="N901" s="3" t="s">
        <v>58</v>
      </c>
      <c r="O901" s="3" t="s">
        <v>50</v>
      </c>
      <c r="P901" s="3" t="s">
        <v>51</v>
      </c>
      <c r="Q901" s="3">
        <v>175.87183860499999</v>
      </c>
      <c r="R901" s="3" t="s">
        <v>52</v>
      </c>
      <c r="S901" s="3" t="s">
        <v>51</v>
      </c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8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>
        <v>100.40287604389827</v>
      </c>
      <c r="AS901" s="3">
        <v>8.8344651787160835</v>
      </c>
    </row>
    <row r="902" spans="1:45" x14ac:dyDescent="0.25">
      <c r="A902" s="2">
        <v>901</v>
      </c>
      <c r="B902" s="3" t="s">
        <v>68</v>
      </c>
      <c r="C902" s="3" t="s">
        <v>46</v>
      </c>
      <c r="D902" s="3" t="s">
        <v>47</v>
      </c>
      <c r="E902" s="3" t="s">
        <v>48</v>
      </c>
      <c r="F902" s="3">
        <v>0.59</v>
      </c>
      <c r="G902" s="3">
        <v>0.64</v>
      </c>
      <c r="H902" s="3">
        <v>7.36557513526052E-2</v>
      </c>
      <c r="I902" s="3">
        <v>11.606796577065063</v>
      </c>
      <c r="J902" s="3">
        <v>1.5323333199976734</v>
      </c>
      <c r="K902" s="3">
        <v>0.85490732268057346</v>
      </c>
      <c r="L902" s="3">
        <v>0.11286516200706065</v>
      </c>
      <c r="M902" s="2">
        <v>1400</v>
      </c>
      <c r="N902" s="3" t="s">
        <v>60</v>
      </c>
      <c r="O902" s="3" t="s">
        <v>50</v>
      </c>
      <c r="P902" s="3" t="s">
        <v>51</v>
      </c>
      <c r="Q902" s="3">
        <v>175.87183860499999</v>
      </c>
      <c r="R902" s="3" t="s">
        <v>52</v>
      </c>
      <c r="S902" s="3" t="s">
        <v>51</v>
      </c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8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>
        <v>111.41623233898538</v>
      </c>
      <c r="AS902" s="3">
        <v>298.07425040798796</v>
      </c>
    </row>
    <row r="903" spans="1:45" x14ac:dyDescent="0.25">
      <c r="A903" s="2">
        <v>902</v>
      </c>
      <c r="B903" s="3" t="s">
        <v>68</v>
      </c>
      <c r="C903" s="3" t="s">
        <v>46</v>
      </c>
      <c r="D903" s="3" t="s">
        <v>47</v>
      </c>
      <c r="E903" s="3" t="s">
        <v>48</v>
      </c>
      <c r="F903" s="3">
        <v>0.59</v>
      </c>
      <c r="G903" s="3">
        <v>0.64</v>
      </c>
      <c r="H903" s="3">
        <v>2.91090048319353E-3</v>
      </c>
      <c r="I903" s="3">
        <v>11.606796577065063</v>
      </c>
      <c r="J903" s="3">
        <v>1.5323333199976734</v>
      </c>
      <c r="K903" s="3">
        <v>3.3786229764507701E-2</v>
      </c>
      <c r="L903" s="3">
        <v>4.460469801594774E-3</v>
      </c>
      <c r="M903" s="2">
        <v>8140</v>
      </c>
      <c r="N903" s="3" t="s">
        <v>67</v>
      </c>
      <c r="O903" s="3" t="s">
        <v>50</v>
      </c>
      <c r="P903" s="3" t="s">
        <v>51</v>
      </c>
      <c r="Q903" s="3">
        <v>175.87183860499999</v>
      </c>
      <c r="R903" s="3" t="s">
        <v>52</v>
      </c>
      <c r="S903" s="3" t="s">
        <v>51</v>
      </c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8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>
        <v>77.269961074536155</v>
      </c>
      <c r="AS903" s="3">
        <v>11.779996315379018</v>
      </c>
    </row>
    <row r="904" spans="1:45" x14ac:dyDescent="0.25">
      <c r="A904" s="2">
        <v>903</v>
      </c>
      <c r="B904" s="3" t="s">
        <v>68</v>
      </c>
      <c r="C904" s="3" t="s">
        <v>46</v>
      </c>
      <c r="D904" s="3" t="s">
        <v>47</v>
      </c>
      <c r="E904" s="3" t="s">
        <v>48</v>
      </c>
      <c r="F904" s="3">
        <v>0.59</v>
      </c>
      <c r="G904" s="3">
        <v>0.64</v>
      </c>
      <c r="H904" s="3">
        <v>6.4341236436984806E-2</v>
      </c>
      <c r="I904" s="3">
        <v>8.2794321320968969</v>
      </c>
      <c r="J904" s="3">
        <v>1.1150812970966233</v>
      </c>
      <c r="K904" s="3">
        <v>0.53270890037521568</v>
      </c>
      <c r="L904" s="3">
        <v>7.1745709382953535E-2</v>
      </c>
      <c r="M904" s="2">
        <v>1200</v>
      </c>
      <c r="N904" s="3" t="s">
        <v>54</v>
      </c>
      <c r="O904" s="3" t="s">
        <v>50</v>
      </c>
      <c r="P904" s="3" t="s">
        <v>51</v>
      </c>
      <c r="Q904" s="3">
        <v>175.87183860499999</v>
      </c>
      <c r="R904" s="3" t="s">
        <v>52</v>
      </c>
      <c r="S904" s="3" t="s">
        <v>51</v>
      </c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8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>
        <v>102.67555390327139</v>
      </c>
      <c r="AS904" s="3">
        <v>260.37974590016881</v>
      </c>
    </row>
    <row r="905" spans="1:45" x14ac:dyDescent="0.25">
      <c r="A905" s="2">
        <v>904</v>
      </c>
      <c r="B905" s="3" t="s">
        <v>68</v>
      </c>
      <c r="C905" s="3" t="s">
        <v>46</v>
      </c>
      <c r="D905" s="3" t="s">
        <v>47</v>
      </c>
      <c r="E905" s="3" t="s">
        <v>48</v>
      </c>
      <c r="F905" s="3">
        <v>0.59</v>
      </c>
      <c r="G905" s="3">
        <v>0.64</v>
      </c>
      <c r="H905" s="3">
        <v>5.2389539103187398E-3</v>
      </c>
      <c r="I905" s="3">
        <v>8.2794321320968969</v>
      </c>
      <c r="J905" s="3">
        <v>1.1150812970966233</v>
      </c>
      <c r="K905" s="3">
        <v>4.3375563343667663E-2</v>
      </c>
      <c r="L905" s="3">
        <v>5.8418595217476473E-3</v>
      </c>
      <c r="M905" s="2">
        <v>1400</v>
      </c>
      <c r="N905" s="3" t="s">
        <v>60</v>
      </c>
      <c r="O905" s="3" t="s">
        <v>50</v>
      </c>
      <c r="P905" s="3" t="s">
        <v>51</v>
      </c>
      <c r="Q905" s="3">
        <v>175.87183860499999</v>
      </c>
      <c r="R905" s="3" t="s">
        <v>52</v>
      </c>
      <c r="S905" s="3" t="s">
        <v>51</v>
      </c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8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>
        <v>18.474579591896237</v>
      </c>
      <c r="AS905" s="3">
        <v>21.201294278630975</v>
      </c>
    </row>
    <row r="906" spans="1:45" x14ac:dyDescent="0.25">
      <c r="A906" s="2">
        <v>905</v>
      </c>
      <c r="B906" s="3" t="s">
        <v>68</v>
      </c>
      <c r="C906" s="3" t="s">
        <v>46</v>
      </c>
      <c r="D906" s="3" t="s">
        <v>47</v>
      </c>
      <c r="E906" s="3" t="s">
        <v>48</v>
      </c>
      <c r="F906" s="3">
        <v>0.59</v>
      </c>
      <c r="G906" s="3">
        <v>0.64</v>
      </c>
      <c r="H906" s="3">
        <v>2.64900027233206E-2</v>
      </c>
      <c r="I906" s="3">
        <v>8.2794321320968969</v>
      </c>
      <c r="J906" s="3">
        <v>1.1150812970966233</v>
      </c>
      <c r="K906" s="3">
        <v>0.21932217972679488</v>
      </c>
      <c r="L906" s="3">
        <v>2.9538506596813417E-2</v>
      </c>
      <c r="M906" s="2">
        <v>1850</v>
      </c>
      <c r="N906" s="3" t="s">
        <v>65</v>
      </c>
      <c r="O906" s="3" t="s">
        <v>50</v>
      </c>
      <c r="P906" s="3" t="s">
        <v>51</v>
      </c>
      <c r="Q906" s="3">
        <v>175.87183860499999</v>
      </c>
      <c r="R906" s="3" t="s">
        <v>52</v>
      </c>
      <c r="S906" s="3" t="s">
        <v>51</v>
      </c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8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>
        <v>104.71498346802069</v>
      </c>
      <c r="AS906" s="3">
        <v>107.20123765026358</v>
      </c>
    </row>
    <row r="907" spans="1:45" x14ac:dyDescent="0.25">
      <c r="A907" s="2">
        <v>906</v>
      </c>
      <c r="B907" s="3" t="s">
        <v>68</v>
      </c>
      <c r="C907" s="3" t="s">
        <v>46</v>
      </c>
      <c r="D907" s="3" t="s">
        <v>47</v>
      </c>
      <c r="E907" s="3" t="s">
        <v>48</v>
      </c>
      <c r="F907" s="3">
        <v>0.59</v>
      </c>
      <c r="G907" s="3">
        <v>0.64</v>
      </c>
      <c r="H907" s="3">
        <v>0.27040822236351802</v>
      </c>
      <c r="I907" s="3">
        <v>8.2794321320968969</v>
      </c>
      <c r="J907" s="3">
        <v>1.1150812970966233</v>
      </c>
      <c r="K907" s="3">
        <v>2.2388265250197139</v>
      </c>
      <c r="L907" s="3">
        <v>0.30152715133870384</v>
      </c>
      <c r="M907" s="2">
        <v>8140</v>
      </c>
      <c r="N907" s="3" t="s">
        <v>67</v>
      </c>
      <c r="O907" s="3" t="s">
        <v>50</v>
      </c>
      <c r="P907" s="3" t="s">
        <v>51</v>
      </c>
      <c r="Q907" s="3">
        <v>175.87183860499999</v>
      </c>
      <c r="R907" s="3" t="s">
        <v>52</v>
      </c>
      <c r="S907" s="3" t="s">
        <v>51</v>
      </c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8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>
        <v>143.914337001089</v>
      </c>
      <c r="AS907" s="3">
        <v>1094.3032513415694</v>
      </c>
    </row>
    <row r="908" spans="1:45" x14ac:dyDescent="0.25">
      <c r="A908" s="2">
        <v>907</v>
      </c>
      <c r="B908" s="3" t="s">
        <v>68</v>
      </c>
      <c r="C908" s="3" t="s">
        <v>46</v>
      </c>
      <c r="D908" s="3" t="s">
        <v>47</v>
      </c>
      <c r="E908" s="3" t="s">
        <v>48</v>
      </c>
      <c r="F908" s="3">
        <v>0.59</v>
      </c>
      <c r="G908" s="3">
        <v>0.64</v>
      </c>
      <c r="H908" s="3">
        <v>1.65976897009853E-3</v>
      </c>
      <c r="I908" s="3">
        <v>8.2794321320968969</v>
      </c>
      <c r="J908" s="3">
        <v>1.1150812970966233</v>
      </c>
      <c r="K908" s="3">
        <v>1.3741944542891142E-2</v>
      </c>
      <c r="L908" s="3">
        <v>1.8507773360581954E-3</v>
      </c>
      <c r="M908" s="2">
        <v>1750</v>
      </c>
      <c r="N908" s="3" t="s">
        <v>58</v>
      </c>
      <c r="O908" s="3" t="s">
        <v>50</v>
      </c>
      <c r="P908" s="3" t="s">
        <v>51</v>
      </c>
      <c r="Q908" s="3">
        <v>175.87183860499999</v>
      </c>
      <c r="R908" s="3" t="s">
        <v>52</v>
      </c>
      <c r="S908" s="3" t="s">
        <v>51</v>
      </c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8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>
        <v>76.635010182261624</v>
      </c>
      <c r="AS908" s="3">
        <v>6.7168467163434507</v>
      </c>
    </row>
    <row r="909" spans="1:45" x14ac:dyDescent="0.25">
      <c r="A909" s="2">
        <v>908</v>
      </c>
      <c r="B909" s="3" t="s">
        <v>68</v>
      </c>
      <c r="C909" s="3" t="s">
        <v>46</v>
      </c>
      <c r="D909" s="3" t="s">
        <v>47</v>
      </c>
      <c r="E909" s="3" t="s">
        <v>48</v>
      </c>
      <c r="F909" s="3">
        <v>0.59</v>
      </c>
      <c r="G909" s="3">
        <v>0.64</v>
      </c>
      <c r="H909" s="3">
        <v>1.8927372909193899E-2</v>
      </c>
      <c r="I909" s="3">
        <v>11.602993125253555</v>
      </c>
      <c r="J909" s="3">
        <v>1.5318838745823566</v>
      </c>
      <c r="K909" s="3">
        <v>0.21961417774448719</v>
      </c>
      <c r="L909" s="3">
        <v>2.899453734780108E-2</v>
      </c>
      <c r="M909" s="2">
        <v>1400</v>
      </c>
      <c r="N909" s="3" t="s">
        <v>60</v>
      </c>
      <c r="O909" s="3" t="s">
        <v>50</v>
      </c>
      <c r="P909" s="3" t="s">
        <v>51</v>
      </c>
      <c r="Q909" s="3">
        <v>175.87183860499999</v>
      </c>
      <c r="R909" s="3" t="s">
        <v>52</v>
      </c>
      <c r="S909" s="3" t="s">
        <v>51</v>
      </c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8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>
        <v>48.192564408653901</v>
      </c>
      <c r="AS909" s="3">
        <v>76.596360616731005</v>
      </c>
    </row>
    <row r="910" spans="1:45" x14ac:dyDescent="0.25">
      <c r="A910" s="2">
        <v>909</v>
      </c>
      <c r="B910" s="3" t="s">
        <v>68</v>
      </c>
      <c r="C910" s="3" t="s">
        <v>46</v>
      </c>
      <c r="D910" s="3" t="s">
        <v>47</v>
      </c>
      <c r="E910" s="3" t="s">
        <v>48</v>
      </c>
      <c r="F910" s="3">
        <v>0.59</v>
      </c>
      <c r="G910" s="3">
        <v>0.64</v>
      </c>
      <c r="H910" s="3">
        <v>8.9666680175670305E-6</v>
      </c>
      <c r="I910" s="3">
        <v>11.602993125253555</v>
      </c>
      <c r="J910" s="3">
        <v>1.5318838745823566</v>
      </c>
      <c r="K910" s="3">
        <v>1.0404018736426118E-4</v>
      </c>
      <c r="L910" s="3">
        <v>1.3735894144844281E-5</v>
      </c>
      <c r="M910" s="2">
        <v>1410</v>
      </c>
      <c r="N910" s="3" t="s">
        <v>61</v>
      </c>
      <c r="O910" s="3" t="s">
        <v>50</v>
      </c>
      <c r="P910" s="3" t="s">
        <v>51</v>
      </c>
      <c r="Q910" s="3">
        <v>175.87183860499999</v>
      </c>
      <c r="R910" s="3" t="s">
        <v>52</v>
      </c>
      <c r="S910" s="3" t="s">
        <v>51</v>
      </c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8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>
        <v>9.3051104735834116</v>
      </c>
      <c r="AS910" s="3">
        <v>3.62868180544198E-2</v>
      </c>
    </row>
    <row r="911" spans="1:45" x14ac:dyDescent="0.25">
      <c r="A911" s="2">
        <v>910</v>
      </c>
      <c r="B911" s="3" t="s">
        <v>68</v>
      </c>
      <c r="C911" s="3" t="s">
        <v>46</v>
      </c>
      <c r="D911" s="3" t="s">
        <v>47</v>
      </c>
      <c r="E911" s="3" t="s">
        <v>48</v>
      </c>
      <c r="F911" s="3">
        <v>0.59</v>
      </c>
      <c r="G911" s="3">
        <v>0.64</v>
      </c>
      <c r="H911" s="3">
        <v>5.1201386077606402E-2</v>
      </c>
      <c r="I911" s="3">
        <v>11.056997262834349</v>
      </c>
      <c r="J911" s="3">
        <v>1.4573849390252616</v>
      </c>
      <c r="K911" s="3">
        <v>0.56613358571341876</v>
      </c>
      <c r="L911" s="3">
        <v>7.4620128926721277E-2</v>
      </c>
      <c r="M911" s="2">
        <v>1400</v>
      </c>
      <c r="N911" s="3" t="s">
        <v>60</v>
      </c>
      <c r="O911" s="3" t="s">
        <v>50</v>
      </c>
      <c r="P911" s="3" t="s">
        <v>51</v>
      </c>
      <c r="Q911" s="3">
        <v>175.87183860499999</v>
      </c>
      <c r="R911" s="3" t="s">
        <v>52</v>
      </c>
      <c r="S911" s="3" t="s">
        <v>51</v>
      </c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8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>
        <v>108.47322050439223</v>
      </c>
      <c r="AS911" s="3">
        <v>207.20465808394343</v>
      </c>
    </row>
    <row r="912" spans="1:45" x14ac:dyDescent="0.25">
      <c r="A912" s="2">
        <v>911</v>
      </c>
      <c r="B912" s="3" t="s">
        <v>68</v>
      </c>
      <c r="C912" s="3" t="s">
        <v>46</v>
      </c>
      <c r="D912" s="3" t="s">
        <v>47</v>
      </c>
      <c r="E912" s="3" t="s">
        <v>48</v>
      </c>
      <c r="F912" s="3">
        <v>0.59</v>
      </c>
      <c r="G912" s="3">
        <v>0.64</v>
      </c>
      <c r="H912" s="3">
        <v>0.121589879793442</v>
      </c>
      <c r="I912" s="3">
        <v>11.056997262834349</v>
      </c>
      <c r="J912" s="3">
        <v>1.4573849390252616</v>
      </c>
      <c r="K912" s="3">
        <v>1.3444189680644458</v>
      </c>
      <c r="L912" s="3">
        <v>0.17720325954885435</v>
      </c>
      <c r="M912" s="2">
        <v>8140</v>
      </c>
      <c r="N912" s="3" t="s">
        <v>67</v>
      </c>
      <c r="O912" s="3" t="s">
        <v>50</v>
      </c>
      <c r="P912" s="3" t="s">
        <v>51</v>
      </c>
      <c r="Q912" s="3">
        <v>175.87183860499999</v>
      </c>
      <c r="R912" s="3" t="s">
        <v>52</v>
      </c>
      <c r="S912" s="3" t="s">
        <v>51</v>
      </c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8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>
        <v>119.75922245472914</v>
      </c>
      <c r="AS912" s="3">
        <v>492.05678594093581</v>
      </c>
    </row>
    <row r="913" spans="1:45" x14ac:dyDescent="0.25">
      <c r="A913" s="2">
        <v>912</v>
      </c>
      <c r="B913" s="3" t="s">
        <v>68</v>
      </c>
      <c r="C913" s="3" t="s">
        <v>46</v>
      </c>
      <c r="D913" s="3" t="s">
        <v>47</v>
      </c>
      <c r="E913" s="3" t="s">
        <v>48</v>
      </c>
      <c r="F913" s="3">
        <v>0.59</v>
      </c>
      <c r="G913" s="3">
        <v>0.64</v>
      </c>
      <c r="H913" s="3">
        <v>5.64678115873107E-2</v>
      </c>
      <c r="I913" s="3">
        <v>11.211659378571708</v>
      </c>
      <c r="J913" s="3">
        <v>1.4784628951662298</v>
      </c>
      <c r="K913" s="3">
        <v>0.63309786937029222</v>
      </c>
      <c r="L913" s="3">
        <v>8.3485564203076554E-2</v>
      </c>
      <c r="M913" s="2">
        <v>1400</v>
      </c>
      <c r="N913" s="3" t="s">
        <v>60</v>
      </c>
      <c r="O913" s="3" t="s">
        <v>50</v>
      </c>
      <c r="P913" s="3" t="s">
        <v>51</v>
      </c>
      <c r="Q913" s="3">
        <v>175.87183860499999</v>
      </c>
      <c r="R913" s="3" t="s">
        <v>52</v>
      </c>
      <c r="S913" s="3" t="s">
        <v>51</v>
      </c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8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>
        <v>109.24780025428512</v>
      </c>
      <c r="AS913" s="3">
        <v>228.51712598098126</v>
      </c>
    </row>
    <row r="914" spans="1:45" x14ac:dyDescent="0.25">
      <c r="A914" s="2">
        <v>913</v>
      </c>
      <c r="B914" s="3" t="s">
        <v>68</v>
      </c>
      <c r="C914" s="3" t="s">
        <v>46</v>
      </c>
      <c r="D914" s="3" t="s">
        <v>47</v>
      </c>
      <c r="E914" s="3" t="s">
        <v>48</v>
      </c>
      <c r="F914" s="3">
        <v>0.59</v>
      </c>
      <c r="G914" s="3">
        <v>0.64</v>
      </c>
      <c r="H914" s="3">
        <v>8.8517219463639593E-2</v>
      </c>
      <c r="I914" s="3">
        <v>11.211659378571708</v>
      </c>
      <c r="J914" s="3">
        <v>1.4784628951662298</v>
      </c>
      <c r="K914" s="3">
        <v>0.99242491376460495</v>
      </c>
      <c r="L914" s="3">
        <v>0.13086942456027714</v>
      </c>
      <c r="M914" s="2">
        <v>8140</v>
      </c>
      <c r="N914" s="3" t="s">
        <v>67</v>
      </c>
      <c r="O914" s="3" t="s">
        <v>50</v>
      </c>
      <c r="P914" s="3" t="s">
        <v>51</v>
      </c>
      <c r="Q914" s="3">
        <v>175.87183860499999</v>
      </c>
      <c r="R914" s="3" t="s">
        <v>52</v>
      </c>
      <c r="S914" s="3" t="s">
        <v>51</v>
      </c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8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>
        <v>114.43859936094481</v>
      </c>
      <c r="AS914" s="3">
        <v>358.21647807942031</v>
      </c>
    </row>
    <row r="915" spans="1:45" x14ac:dyDescent="0.25">
      <c r="A915" s="2">
        <v>914</v>
      </c>
      <c r="B915" s="3" t="s">
        <v>68</v>
      </c>
      <c r="C915" s="3" t="s">
        <v>46</v>
      </c>
      <c r="D915" s="3" t="s">
        <v>47</v>
      </c>
      <c r="E915" s="3" t="s">
        <v>48</v>
      </c>
      <c r="F915" s="3">
        <v>0.59</v>
      </c>
      <c r="G915" s="3">
        <v>0.64</v>
      </c>
      <c r="H915" s="3">
        <v>6.5142768098497297E-2</v>
      </c>
      <c r="I915" s="3">
        <v>8.4403678091058403</v>
      </c>
      <c r="J915" s="3">
        <v>1.1789363736703244</v>
      </c>
      <c r="K915" s="3">
        <v>0.5498289228546035</v>
      </c>
      <c r="L915" s="3">
        <v>7.6799178792889305E-2</v>
      </c>
      <c r="M915" s="2">
        <v>1200</v>
      </c>
      <c r="N915" s="3" t="s">
        <v>54</v>
      </c>
      <c r="O915" s="3" t="s">
        <v>50</v>
      </c>
      <c r="P915" s="3" t="s">
        <v>51</v>
      </c>
      <c r="Q915" s="3">
        <v>175.87183860499999</v>
      </c>
      <c r="R915" s="3" t="s">
        <v>52</v>
      </c>
      <c r="S915" s="3" t="s">
        <v>51</v>
      </c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8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>
        <v>91.345338716726829</v>
      </c>
      <c r="AS915" s="3">
        <v>263.62342945231768</v>
      </c>
    </row>
    <row r="916" spans="1:45" x14ac:dyDescent="0.25">
      <c r="A916" s="2">
        <v>915</v>
      </c>
      <c r="B916" s="3" t="s">
        <v>68</v>
      </c>
      <c r="C916" s="3" t="s">
        <v>46</v>
      </c>
      <c r="D916" s="3" t="s">
        <v>47</v>
      </c>
      <c r="E916" s="3" t="s">
        <v>48</v>
      </c>
      <c r="F916" s="3">
        <v>0.59</v>
      </c>
      <c r="G916" s="3">
        <v>0.64</v>
      </c>
      <c r="H916" s="3">
        <v>1.93461059893692E-2</v>
      </c>
      <c r="I916" s="3">
        <v>8.4403678091058403</v>
      </c>
      <c r="J916" s="3">
        <v>1.1789363736703244</v>
      </c>
      <c r="K916" s="3">
        <v>0.1632882502242215</v>
      </c>
      <c r="L916" s="3">
        <v>2.2807828039748668E-2</v>
      </c>
      <c r="M916" s="2">
        <v>1300</v>
      </c>
      <c r="N916" s="3" t="s">
        <v>56</v>
      </c>
      <c r="O916" s="3" t="s">
        <v>50</v>
      </c>
      <c r="P916" s="3" t="s">
        <v>51</v>
      </c>
      <c r="Q916" s="3">
        <v>175.87183860499999</v>
      </c>
      <c r="R916" s="3" t="s">
        <v>52</v>
      </c>
      <c r="S916" s="3" t="s">
        <v>51</v>
      </c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8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>
        <v>36.339093779064292</v>
      </c>
      <c r="AS916" s="3">
        <v>78.290913271509766</v>
      </c>
    </row>
    <row r="917" spans="1:45" x14ac:dyDescent="0.25">
      <c r="A917" s="2">
        <v>916</v>
      </c>
      <c r="B917" s="3" t="s">
        <v>68</v>
      </c>
      <c r="C917" s="3" t="s">
        <v>46</v>
      </c>
      <c r="D917" s="3" t="s">
        <v>47</v>
      </c>
      <c r="E917" s="3" t="s">
        <v>48</v>
      </c>
      <c r="F917" s="3">
        <v>0.59</v>
      </c>
      <c r="G917" s="3">
        <v>0.64</v>
      </c>
      <c r="H917" s="3">
        <v>2.4808378207967201E-2</v>
      </c>
      <c r="I917" s="3">
        <v>8.4403678091058403</v>
      </c>
      <c r="J917" s="3">
        <v>1.1789363736703244</v>
      </c>
      <c r="K917" s="3">
        <v>0.2093918368226492</v>
      </c>
      <c r="L917" s="3">
        <v>2.9247499441142754E-2</v>
      </c>
      <c r="M917" s="2">
        <v>3200</v>
      </c>
      <c r="N917" s="3" t="s">
        <v>66</v>
      </c>
      <c r="O917" s="3" t="s">
        <v>50</v>
      </c>
      <c r="P917" s="3" t="s">
        <v>51</v>
      </c>
      <c r="Q917" s="3">
        <v>175.87183860499999</v>
      </c>
      <c r="R917" s="3" t="s">
        <v>52</v>
      </c>
      <c r="S917" s="3" t="s">
        <v>51</v>
      </c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8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>
        <v>103.83742902683873</v>
      </c>
      <c r="AS917" s="3">
        <v>100.39594468024016</v>
      </c>
    </row>
    <row r="918" spans="1:45" x14ac:dyDescent="0.25">
      <c r="A918" s="2">
        <v>917</v>
      </c>
      <c r="B918" s="3" t="s">
        <v>68</v>
      </c>
      <c r="C918" s="3" t="s">
        <v>46</v>
      </c>
      <c r="D918" s="3" t="s">
        <v>47</v>
      </c>
      <c r="E918" s="3" t="s">
        <v>48</v>
      </c>
      <c r="F918" s="3">
        <v>0.59</v>
      </c>
      <c r="G918" s="3">
        <v>0.64</v>
      </c>
      <c r="H918" s="3">
        <v>0.26459025022328297</v>
      </c>
      <c r="I918" s="3">
        <v>8.4403678091058403</v>
      </c>
      <c r="J918" s="3">
        <v>1.1789363736703244</v>
      </c>
      <c r="K918" s="3">
        <v>2.2332390305878569</v>
      </c>
      <c r="L918" s="3">
        <v>0.31193507010676097</v>
      </c>
      <c r="M918" s="2">
        <v>8140</v>
      </c>
      <c r="N918" s="3" t="s">
        <v>67</v>
      </c>
      <c r="O918" s="3" t="s">
        <v>50</v>
      </c>
      <c r="P918" s="3" t="s">
        <v>51</v>
      </c>
      <c r="Q918" s="3">
        <v>175.87183860499999</v>
      </c>
      <c r="R918" s="3" t="s">
        <v>52</v>
      </c>
      <c r="S918" s="3" t="s">
        <v>51</v>
      </c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8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>
        <v>143.21156384065608</v>
      </c>
      <c r="AS918" s="3">
        <v>1070.758753420514</v>
      </c>
    </row>
    <row r="919" spans="1:45" x14ac:dyDescent="0.25">
      <c r="A919" s="2">
        <v>918</v>
      </c>
      <c r="B919" s="3" t="s">
        <v>68</v>
      </c>
      <c r="C919" s="3" t="s">
        <v>46</v>
      </c>
      <c r="D919" s="3" t="s">
        <v>47</v>
      </c>
      <c r="E919" s="3" t="s">
        <v>48</v>
      </c>
      <c r="F919" s="3">
        <v>0.59</v>
      </c>
      <c r="G919" s="3">
        <v>0.64</v>
      </c>
      <c r="H919" s="3">
        <v>2.42711869888586E-4</v>
      </c>
      <c r="I919" s="3">
        <v>8.4403678091058403</v>
      </c>
      <c r="J919" s="3">
        <v>1.1789363736703244</v>
      </c>
      <c r="K919" s="3">
        <v>2.0485774534955065E-3</v>
      </c>
      <c r="L919" s="3">
        <v>2.8614185173319321E-4</v>
      </c>
      <c r="M919" s="2">
        <v>1450</v>
      </c>
      <c r="N919" s="3" t="s">
        <v>59</v>
      </c>
      <c r="O919" s="3" t="s">
        <v>50</v>
      </c>
      <c r="P919" s="3" t="s">
        <v>51</v>
      </c>
      <c r="Q919" s="3">
        <v>175.87183860499999</v>
      </c>
      <c r="R919" s="3" t="s">
        <v>52</v>
      </c>
      <c r="S919" s="3" t="s">
        <v>51</v>
      </c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8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>
        <v>11.519223401704519</v>
      </c>
      <c r="AS919" s="3">
        <v>0.9822200894513371</v>
      </c>
    </row>
    <row r="920" spans="1:45" x14ac:dyDescent="0.25">
      <c r="A920" s="2">
        <v>919</v>
      </c>
      <c r="B920" s="3" t="s">
        <v>68</v>
      </c>
      <c r="C920" s="3" t="s">
        <v>46</v>
      </c>
      <c r="D920" s="3" t="s">
        <v>47</v>
      </c>
      <c r="E920" s="3" t="s">
        <v>48</v>
      </c>
      <c r="F920" s="3">
        <v>0.59</v>
      </c>
      <c r="G920" s="3">
        <v>0.64</v>
      </c>
      <c r="H920" s="3">
        <v>1.94019988290701E-3</v>
      </c>
      <c r="I920" s="3">
        <v>8.4403678091058403</v>
      </c>
      <c r="J920" s="3">
        <v>1.1789363736703244</v>
      </c>
      <c r="K920" s="3">
        <v>1.6376000634919247E-2</v>
      </c>
      <c r="L920" s="3">
        <v>2.2873722141499783E-3</v>
      </c>
      <c r="M920" s="2">
        <v>1750</v>
      </c>
      <c r="N920" s="3" t="s">
        <v>58</v>
      </c>
      <c r="O920" s="3" t="s">
        <v>50</v>
      </c>
      <c r="P920" s="3" t="s">
        <v>51</v>
      </c>
      <c r="Q920" s="3">
        <v>175.87183860499999</v>
      </c>
      <c r="R920" s="3" t="s">
        <v>52</v>
      </c>
      <c r="S920" s="3" t="s">
        <v>51</v>
      </c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8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>
        <v>89.235378503111249</v>
      </c>
      <c r="AS920" s="3">
        <v>7.8517103568819664</v>
      </c>
    </row>
    <row r="921" spans="1:45" x14ac:dyDescent="0.25">
      <c r="A921" s="2">
        <v>920</v>
      </c>
      <c r="B921" s="3" t="s">
        <v>68</v>
      </c>
      <c r="C921" s="3" t="s">
        <v>46</v>
      </c>
      <c r="D921" s="3" t="s">
        <v>47</v>
      </c>
      <c r="E921" s="3" t="s">
        <v>48</v>
      </c>
      <c r="F921" s="3">
        <v>0.59</v>
      </c>
      <c r="G921" s="3">
        <v>0.64</v>
      </c>
      <c r="H921" s="3">
        <v>7.0378142279466205E-2</v>
      </c>
      <c r="I921" s="3">
        <v>11.360602242923065</v>
      </c>
      <c r="J921" s="3">
        <v>1.4992011151718438</v>
      </c>
      <c r="K921" s="3">
        <v>0.79953808103286239</v>
      </c>
      <c r="L921" s="3">
        <v>0.10551098938909842</v>
      </c>
      <c r="M921" s="2">
        <v>1400</v>
      </c>
      <c r="N921" s="3" t="s">
        <v>60</v>
      </c>
      <c r="O921" s="3" t="s">
        <v>50</v>
      </c>
      <c r="P921" s="3" t="s">
        <v>51</v>
      </c>
      <c r="Q921" s="3">
        <v>175.87183860499999</v>
      </c>
      <c r="R921" s="3" t="s">
        <v>52</v>
      </c>
      <c r="S921" s="3" t="s">
        <v>51</v>
      </c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8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>
        <v>108.35508292887037</v>
      </c>
      <c r="AS921" s="3">
        <v>284.81023708023866</v>
      </c>
    </row>
    <row r="922" spans="1:45" x14ac:dyDescent="0.25">
      <c r="A922" s="2">
        <v>921</v>
      </c>
      <c r="B922" s="3" t="s">
        <v>68</v>
      </c>
      <c r="C922" s="3" t="s">
        <v>46</v>
      </c>
      <c r="D922" s="3" t="s">
        <v>47</v>
      </c>
      <c r="E922" s="3" t="s">
        <v>48</v>
      </c>
      <c r="F922" s="3">
        <v>0.59</v>
      </c>
      <c r="G922" s="3">
        <v>0.64</v>
      </c>
      <c r="H922" s="3">
        <v>4.6414277282557899E-3</v>
      </c>
      <c r="I922" s="3">
        <v>11.360602242923065</v>
      </c>
      <c r="J922" s="3">
        <v>1.4992011151718438</v>
      </c>
      <c r="K922" s="3">
        <v>5.2729414259988033E-2</v>
      </c>
      <c r="L922" s="3">
        <v>6.9584336261905985E-3</v>
      </c>
      <c r="M922" s="2">
        <v>4200</v>
      </c>
      <c r="N922" s="3" t="s">
        <v>63</v>
      </c>
      <c r="O922" s="3" t="s">
        <v>50</v>
      </c>
      <c r="P922" s="3" t="s">
        <v>51</v>
      </c>
      <c r="Q922" s="3">
        <v>175.87183860499999</v>
      </c>
      <c r="R922" s="3" t="s">
        <v>52</v>
      </c>
      <c r="S922" s="3" t="s">
        <v>51</v>
      </c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8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>
        <v>18.575140615732405</v>
      </c>
      <c r="AS922" s="3">
        <v>18.783191611197388</v>
      </c>
    </row>
    <row r="923" spans="1:45" x14ac:dyDescent="0.25">
      <c r="A923" s="2">
        <v>922</v>
      </c>
      <c r="B923" s="3" t="s">
        <v>68</v>
      </c>
      <c r="C923" s="3" t="s">
        <v>46</v>
      </c>
      <c r="D923" s="3" t="s">
        <v>47</v>
      </c>
      <c r="E923" s="3" t="s">
        <v>48</v>
      </c>
      <c r="F923" s="3">
        <v>0.59</v>
      </c>
      <c r="G923" s="3">
        <v>0.64</v>
      </c>
      <c r="H923" s="3">
        <v>4.46862455800335E-2</v>
      </c>
      <c r="I923" s="3">
        <v>11.360602242923065</v>
      </c>
      <c r="J923" s="3">
        <v>1.4992011151718438</v>
      </c>
      <c r="K923" s="3">
        <v>0.5076626617643395</v>
      </c>
      <c r="L923" s="3">
        <v>6.6993669206429102E-2</v>
      </c>
      <c r="M923" s="2">
        <v>8140</v>
      </c>
      <c r="N923" s="3" t="s">
        <v>67</v>
      </c>
      <c r="O923" s="3" t="s">
        <v>50</v>
      </c>
      <c r="P923" s="3" t="s">
        <v>51</v>
      </c>
      <c r="Q923" s="3">
        <v>175.87183860499999</v>
      </c>
      <c r="R923" s="3" t="s">
        <v>52</v>
      </c>
      <c r="S923" s="3" t="s">
        <v>51</v>
      </c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8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>
        <v>104.60829147329494</v>
      </c>
      <c r="AS923" s="3">
        <v>180.83881991850228</v>
      </c>
    </row>
    <row r="924" spans="1:45" x14ac:dyDescent="0.25">
      <c r="A924" s="2">
        <v>923</v>
      </c>
      <c r="B924" s="3" t="s">
        <v>68</v>
      </c>
      <c r="C924" s="3" t="s">
        <v>46</v>
      </c>
      <c r="D924" s="3" t="s">
        <v>47</v>
      </c>
      <c r="E924" s="3" t="s">
        <v>48</v>
      </c>
      <c r="F924" s="3">
        <v>0.59</v>
      </c>
      <c r="G924" s="3">
        <v>0.64</v>
      </c>
      <c r="H924" s="3">
        <v>2.0115255267129699E-2</v>
      </c>
      <c r="I924" s="3">
        <v>10.20749881303089</v>
      </c>
      <c r="J924" s="3">
        <v>1.8123894641116529</v>
      </c>
      <c r="K924" s="3">
        <v>0.20532644426303975</v>
      </c>
      <c r="L924" s="3">
        <v>3.6456676714062296E-2</v>
      </c>
      <c r="M924" s="2">
        <v>1300</v>
      </c>
      <c r="N924" s="3" t="s">
        <v>56</v>
      </c>
      <c r="O924" s="3" t="s">
        <v>50</v>
      </c>
      <c r="P924" s="3" t="s">
        <v>51</v>
      </c>
      <c r="Q924" s="3">
        <v>175.87183860499999</v>
      </c>
      <c r="R924" s="3" t="s">
        <v>52</v>
      </c>
      <c r="S924" s="3" t="s">
        <v>51</v>
      </c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8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>
        <v>103.54511988799507</v>
      </c>
      <c r="AS924" s="3">
        <v>81.403549965999332</v>
      </c>
    </row>
    <row r="925" spans="1:45" x14ac:dyDescent="0.25">
      <c r="A925" s="2">
        <v>924</v>
      </c>
      <c r="B925" s="3" t="s">
        <v>68</v>
      </c>
      <c r="C925" s="3" t="s">
        <v>46</v>
      </c>
      <c r="D925" s="3" t="s">
        <v>47</v>
      </c>
      <c r="E925" s="3" t="s">
        <v>48</v>
      </c>
      <c r="F925" s="3">
        <v>0.59</v>
      </c>
      <c r="G925" s="3">
        <v>0.64</v>
      </c>
      <c r="H925" s="3">
        <v>0.17623541525925299</v>
      </c>
      <c r="I925" s="3">
        <v>10.20749881303089</v>
      </c>
      <c r="J925" s="3">
        <v>1.8123894641116529</v>
      </c>
      <c r="K925" s="3">
        <v>1.7989227920728308</v>
      </c>
      <c r="L925" s="3">
        <v>0.31940720981921211</v>
      </c>
      <c r="M925" s="2">
        <v>8140</v>
      </c>
      <c r="N925" s="3" t="s">
        <v>67</v>
      </c>
      <c r="O925" s="3" t="s">
        <v>50</v>
      </c>
      <c r="P925" s="3" t="s">
        <v>51</v>
      </c>
      <c r="Q925" s="3">
        <v>175.87183860499999</v>
      </c>
      <c r="R925" s="3" t="s">
        <v>52</v>
      </c>
      <c r="S925" s="3" t="s">
        <v>51</v>
      </c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8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>
        <v>128.53588209205299</v>
      </c>
      <c r="AS925" s="3">
        <v>713.19942209623764</v>
      </c>
    </row>
    <row r="926" spans="1:45" x14ac:dyDescent="0.25">
      <c r="A926" s="2">
        <v>925</v>
      </c>
      <c r="B926" s="3" t="s">
        <v>68</v>
      </c>
      <c r="C926" s="3" t="s">
        <v>46</v>
      </c>
      <c r="D926" s="3" t="s">
        <v>47</v>
      </c>
      <c r="E926" s="3" t="s">
        <v>48</v>
      </c>
      <c r="F926" s="3">
        <v>0.59</v>
      </c>
      <c r="G926" s="3">
        <v>0.64</v>
      </c>
      <c r="H926" s="3">
        <v>1.7900620828590901E-3</v>
      </c>
      <c r="I926" s="3">
        <v>10.20749881303089</v>
      </c>
      <c r="J926" s="3">
        <v>1.8123894641116529</v>
      </c>
      <c r="K926" s="3">
        <v>1.8272056586035763E-2</v>
      </c>
      <c r="L926" s="3">
        <v>3.2442896590795757E-3</v>
      </c>
      <c r="M926" s="2">
        <v>1300</v>
      </c>
      <c r="N926" s="3" t="s">
        <v>56</v>
      </c>
      <c r="O926" s="3" t="s">
        <v>50</v>
      </c>
      <c r="P926" s="3" t="s">
        <v>51</v>
      </c>
      <c r="Q926" s="3">
        <v>175.87183860499999</v>
      </c>
      <c r="R926" s="3" t="s">
        <v>52</v>
      </c>
      <c r="S926" s="3" t="s">
        <v>51</v>
      </c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8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>
        <v>82.055062164707095</v>
      </c>
      <c r="AS926" s="3">
        <v>7.2441242365130378</v>
      </c>
    </row>
    <row r="927" spans="1:45" x14ac:dyDescent="0.25">
      <c r="A927" s="2">
        <v>926</v>
      </c>
      <c r="B927" s="3" t="s">
        <v>68</v>
      </c>
      <c r="C927" s="3" t="s">
        <v>46</v>
      </c>
      <c r="D927" s="3" t="s">
        <v>47</v>
      </c>
      <c r="E927" s="3" t="s">
        <v>48</v>
      </c>
      <c r="F927" s="3">
        <v>0.59</v>
      </c>
      <c r="G927" s="3">
        <v>0.64</v>
      </c>
      <c r="H927" s="3">
        <v>9.1233992733368602E-2</v>
      </c>
      <c r="I927" s="3">
        <v>6.6497698063162964</v>
      </c>
      <c r="J927" s="3">
        <v>0.89634308465292767</v>
      </c>
      <c r="K927" s="3">
        <v>0.60668505018803487</v>
      </c>
      <c r="L927" s="3">
        <v>8.1776958471830405E-2</v>
      </c>
      <c r="M927" s="2">
        <v>4200</v>
      </c>
      <c r="N927" s="3" t="s">
        <v>63</v>
      </c>
      <c r="O927" s="3" t="s">
        <v>50</v>
      </c>
      <c r="P927" s="3" t="s">
        <v>51</v>
      </c>
      <c r="Q927" s="3">
        <v>175.87183860499999</v>
      </c>
      <c r="R927" s="3" t="s">
        <v>52</v>
      </c>
      <c r="S927" s="3" t="s">
        <v>51</v>
      </c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8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>
        <v>114.52557181140007</v>
      </c>
      <c r="AS927" s="3">
        <v>369.21086943422756</v>
      </c>
    </row>
    <row r="928" spans="1:45" x14ac:dyDescent="0.25">
      <c r="A928" s="2">
        <v>927</v>
      </c>
      <c r="B928" s="3" t="s">
        <v>68</v>
      </c>
      <c r="C928" s="3" t="s">
        <v>46</v>
      </c>
      <c r="D928" s="3" t="s">
        <v>47</v>
      </c>
      <c r="E928" s="3" t="s">
        <v>48</v>
      </c>
      <c r="F928" s="3">
        <v>0.59</v>
      </c>
      <c r="G928" s="3">
        <v>0.64</v>
      </c>
      <c r="H928" s="3">
        <v>0.12918423904777901</v>
      </c>
      <c r="I928" s="3">
        <v>6.6497698063162964</v>
      </c>
      <c r="J928" s="3">
        <v>0.89634308465292767</v>
      </c>
      <c r="K928" s="3">
        <v>0.85904545227186757</v>
      </c>
      <c r="L928" s="3">
        <v>0.11579339931662742</v>
      </c>
      <c r="M928" s="2">
        <v>8140</v>
      </c>
      <c r="N928" s="3" t="s">
        <v>67</v>
      </c>
      <c r="O928" s="3" t="s">
        <v>50</v>
      </c>
      <c r="P928" s="3" t="s">
        <v>51</v>
      </c>
      <c r="Q928" s="3">
        <v>175.87183860499999</v>
      </c>
      <c r="R928" s="3" t="s">
        <v>52</v>
      </c>
      <c r="S928" s="3" t="s">
        <v>51</v>
      </c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8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>
        <v>120.94699505603624</v>
      </c>
      <c r="AS928" s="3">
        <v>522.79006746335961</v>
      </c>
    </row>
    <row r="929" spans="1:45" x14ac:dyDescent="0.25">
      <c r="A929" s="2">
        <v>928</v>
      </c>
      <c r="B929" s="3" t="s">
        <v>68</v>
      </c>
      <c r="C929" s="3" t="s">
        <v>46</v>
      </c>
      <c r="D929" s="3" t="s">
        <v>47</v>
      </c>
      <c r="E929" s="3" t="s">
        <v>48</v>
      </c>
      <c r="F929" s="3">
        <v>0.59</v>
      </c>
      <c r="G929" s="3">
        <v>0.64</v>
      </c>
      <c r="H929" s="3">
        <v>3.5183694504840601E-2</v>
      </c>
      <c r="I929" s="3">
        <v>10.659837750677919</v>
      </c>
      <c r="J929" s="3">
        <v>2.0232282770907632</v>
      </c>
      <c r="K929" s="3">
        <v>0.37505247489101912</v>
      </c>
      <c r="L929" s="3">
        <v>7.1184645614716408E-2</v>
      </c>
      <c r="M929" s="2">
        <v>8140</v>
      </c>
      <c r="N929" s="3" t="s">
        <v>67</v>
      </c>
      <c r="O929" s="3" t="s">
        <v>50</v>
      </c>
      <c r="P929" s="3" t="s">
        <v>51</v>
      </c>
      <c r="Q929" s="3">
        <v>175.87183860499999</v>
      </c>
      <c r="R929" s="3" t="s">
        <v>52</v>
      </c>
      <c r="S929" s="3" t="s">
        <v>51</v>
      </c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8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>
        <v>75.51028734347355</v>
      </c>
      <c r="AS929" s="3">
        <v>142.3833600706736</v>
      </c>
    </row>
    <row r="930" spans="1:45" x14ac:dyDescent="0.25">
      <c r="A930" s="2">
        <v>929</v>
      </c>
      <c r="B930" s="3" t="s">
        <v>68</v>
      </c>
      <c r="C930" s="3" t="s">
        <v>46</v>
      </c>
      <c r="D930" s="3" t="s">
        <v>47</v>
      </c>
      <c r="E930" s="3" t="s">
        <v>48</v>
      </c>
      <c r="F930" s="3">
        <v>0.59</v>
      </c>
      <c r="G930" s="3">
        <v>0.64</v>
      </c>
      <c r="H930" s="3">
        <v>6.5477085543547901E-4</v>
      </c>
      <c r="I930" s="3">
        <v>10.659837750677919</v>
      </c>
      <c r="J930" s="3">
        <v>2.0232282770907632</v>
      </c>
      <c r="K930" s="3">
        <v>6.9797510828147934E-3</v>
      </c>
      <c r="L930" s="3">
        <v>1.3247509097319694E-3</v>
      </c>
      <c r="M930" s="2">
        <v>1300</v>
      </c>
      <c r="N930" s="3" t="s">
        <v>56</v>
      </c>
      <c r="O930" s="3" t="s">
        <v>50</v>
      </c>
      <c r="P930" s="3" t="s">
        <v>51</v>
      </c>
      <c r="Q930" s="3">
        <v>175.87183860499999</v>
      </c>
      <c r="R930" s="3" t="s">
        <v>52</v>
      </c>
      <c r="S930" s="3" t="s">
        <v>51</v>
      </c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8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>
        <v>68.619139088420226</v>
      </c>
      <c r="AS930" s="3">
        <v>2.6497636415194115</v>
      </c>
    </row>
    <row r="931" spans="1:45" x14ac:dyDescent="0.25">
      <c r="A931" s="2">
        <v>930</v>
      </c>
      <c r="B931" s="3" t="s">
        <v>68</v>
      </c>
      <c r="C931" s="3" t="s">
        <v>46</v>
      </c>
      <c r="D931" s="3" t="s">
        <v>47</v>
      </c>
      <c r="E931" s="3" t="s">
        <v>48</v>
      </c>
      <c r="F931" s="3">
        <v>0.59</v>
      </c>
      <c r="G931" s="3">
        <v>0.64</v>
      </c>
      <c r="H931" s="3">
        <v>0.11948817496061701</v>
      </c>
      <c r="I931" s="3">
        <v>10.032454134162089</v>
      </c>
      <c r="J931" s="3">
        <v>1.3338343066206826</v>
      </c>
      <c r="K931" s="3">
        <v>1.198759634867125</v>
      </c>
      <c r="L931" s="3">
        <v>0.15937742699796539</v>
      </c>
      <c r="M931" s="2">
        <v>1400</v>
      </c>
      <c r="N931" s="3" t="s">
        <v>60</v>
      </c>
      <c r="O931" s="3" t="s">
        <v>50</v>
      </c>
      <c r="P931" s="3" t="s">
        <v>51</v>
      </c>
      <c r="Q931" s="3">
        <v>175.87183860499999</v>
      </c>
      <c r="R931" s="3" t="s">
        <v>52</v>
      </c>
      <c r="S931" s="3" t="s">
        <v>51</v>
      </c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8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>
        <v>121.43564252587612</v>
      </c>
      <c r="AS931" s="3">
        <v>483.55148824022797</v>
      </c>
    </row>
    <row r="932" spans="1:45" x14ac:dyDescent="0.25">
      <c r="A932" s="2">
        <v>931</v>
      </c>
      <c r="B932" s="3" t="s">
        <v>68</v>
      </c>
      <c r="C932" s="3" t="s">
        <v>46</v>
      </c>
      <c r="D932" s="3" t="s">
        <v>47</v>
      </c>
      <c r="E932" s="3" t="s">
        <v>48</v>
      </c>
      <c r="F932" s="3">
        <v>0.59</v>
      </c>
      <c r="G932" s="3">
        <v>0.64</v>
      </c>
      <c r="H932" s="3">
        <v>0.24797508030436299</v>
      </c>
      <c r="I932" s="3">
        <v>10.032454134162089</v>
      </c>
      <c r="J932" s="3">
        <v>1.3338343066206826</v>
      </c>
      <c r="K932" s="3">
        <v>2.4877986195686823</v>
      </c>
      <c r="L932" s="3">
        <v>0.33075766929697809</v>
      </c>
      <c r="M932" s="2">
        <v>8140</v>
      </c>
      <c r="N932" s="3" t="s">
        <v>67</v>
      </c>
      <c r="O932" s="3" t="s">
        <v>50</v>
      </c>
      <c r="P932" s="3" t="s">
        <v>51</v>
      </c>
      <c r="Q932" s="3">
        <v>175.87183860499999</v>
      </c>
      <c r="R932" s="3" t="s">
        <v>52</v>
      </c>
      <c r="S932" s="3" t="s">
        <v>51</v>
      </c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8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>
        <v>139.46784219287593</v>
      </c>
      <c r="AS932" s="3">
        <v>1003.5195463248666</v>
      </c>
    </row>
    <row r="933" spans="1:45" x14ac:dyDescent="0.25">
      <c r="A933" s="2">
        <v>932</v>
      </c>
      <c r="B933" s="3" t="s">
        <v>68</v>
      </c>
      <c r="C933" s="3" t="s">
        <v>46</v>
      </c>
      <c r="D933" s="3" t="s">
        <v>47</v>
      </c>
      <c r="E933" s="3" t="s">
        <v>48</v>
      </c>
      <c r="F933" s="3">
        <v>0.59</v>
      </c>
      <c r="G933" s="3">
        <v>0.64</v>
      </c>
      <c r="H933" s="3">
        <v>3.6198531837039E-4</v>
      </c>
      <c r="I933" s="3">
        <v>10.032454134162089</v>
      </c>
      <c r="J933" s="3">
        <v>1.3338343066206826</v>
      </c>
      <c r="K933" s="3">
        <v>3.6316011037909992E-3</v>
      </c>
      <c r="L933" s="3">
        <v>4.8282843613543618E-4</v>
      </c>
      <c r="M933" s="2">
        <v>1300</v>
      </c>
      <c r="N933" s="3" t="s">
        <v>56</v>
      </c>
      <c r="O933" s="3" t="s">
        <v>50</v>
      </c>
      <c r="P933" s="3" t="s">
        <v>51</v>
      </c>
      <c r="Q933" s="3">
        <v>175.87183860499999</v>
      </c>
      <c r="R933" s="3" t="s">
        <v>52</v>
      </c>
      <c r="S933" s="3" t="s">
        <v>51</v>
      </c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8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>
        <v>35.677374880490682</v>
      </c>
      <c r="AS933" s="3">
        <v>1.4649026104617229</v>
      </c>
    </row>
    <row r="934" spans="1:45" x14ac:dyDescent="0.25">
      <c r="A934" s="2">
        <v>933</v>
      </c>
      <c r="B934" s="3" t="s">
        <v>68</v>
      </c>
      <c r="C934" s="3" t="s">
        <v>46</v>
      </c>
      <c r="D934" s="3" t="s">
        <v>47</v>
      </c>
      <c r="E934" s="3" t="s">
        <v>48</v>
      </c>
      <c r="F934" s="3">
        <v>0.59</v>
      </c>
      <c r="G934" s="3">
        <v>0.64</v>
      </c>
      <c r="H934" s="3">
        <v>0.36649830897556701</v>
      </c>
      <c r="I934" s="3">
        <v>11.594993323892323</v>
      </c>
      <c r="J934" s="3">
        <v>1.5308238421881066</v>
      </c>
      <c r="K934" s="3">
        <v>4.2495454457895256</v>
      </c>
      <c r="L934" s="3">
        <v>0.56104434950142135</v>
      </c>
      <c r="M934" s="2">
        <v>1400</v>
      </c>
      <c r="N934" s="3" t="s">
        <v>60</v>
      </c>
      <c r="O934" s="3" t="s">
        <v>50</v>
      </c>
      <c r="P934" s="3" t="s">
        <v>51</v>
      </c>
      <c r="Q934" s="3">
        <v>175.87183860499999</v>
      </c>
      <c r="R934" s="3" t="s">
        <v>52</v>
      </c>
      <c r="S934" s="3" t="s">
        <v>51</v>
      </c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8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>
        <v>263.87260969269983</v>
      </c>
      <c r="AS934" s="3">
        <v>1483.1660354765147</v>
      </c>
    </row>
    <row r="935" spans="1:45" x14ac:dyDescent="0.25">
      <c r="A935" s="2">
        <v>934</v>
      </c>
      <c r="B935" s="3" t="s">
        <v>68</v>
      </c>
      <c r="C935" s="3" t="s">
        <v>46</v>
      </c>
      <c r="D935" s="3" t="s">
        <v>47</v>
      </c>
      <c r="E935" s="3" t="s">
        <v>48</v>
      </c>
      <c r="F935" s="3">
        <v>0.59</v>
      </c>
      <c r="G935" s="3">
        <v>0.64</v>
      </c>
      <c r="H935" s="3">
        <v>3.86150760135527E-5</v>
      </c>
      <c r="I935" s="3">
        <v>11.594993323892323</v>
      </c>
      <c r="J935" s="3">
        <v>1.5308238421881066</v>
      </c>
      <c r="K935" s="3">
        <v>4.4774154857873813E-4</v>
      </c>
      <c r="L935" s="3">
        <v>5.9112879029452539E-5</v>
      </c>
      <c r="M935" s="2">
        <v>1410</v>
      </c>
      <c r="N935" s="3" t="s">
        <v>61</v>
      </c>
      <c r="O935" s="3" t="s">
        <v>50</v>
      </c>
      <c r="P935" s="3" t="s">
        <v>51</v>
      </c>
      <c r="Q935" s="3">
        <v>175.87183860499999</v>
      </c>
      <c r="R935" s="3" t="s">
        <v>52</v>
      </c>
      <c r="S935" s="3" t="s">
        <v>51</v>
      </c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8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>
        <v>7.8852237285309386</v>
      </c>
      <c r="AS935" s="3">
        <v>0.15626966836690981</v>
      </c>
    </row>
    <row r="936" spans="1:45" x14ac:dyDescent="0.25">
      <c r="A936" s="2">
        <v>935</v>
      </c>
      <c r="B936" s="3" t="s">
        <v>68</v>
      </c>
      <c r="C936" s="3" t="s">
        <v>46</v>
      </c>
      <c r="D936" s="3" t="s">
        <v>47</v>
      </c>
      <c r="E936" s="3" t="s">
        <v>48</v>
      </c>
      <c r="F936" s="3">
        <v>0.59</v>
      </c>
      <c r="G936" s="3">
        <v>0.64</v>
      </c>
      <c r="H936" s="3">
        <v>2.1813593494309602E-3</v>
      </c>
      <c r="I936" s="3">
        <v>11.594993323892323</v>
      </c>
      <c r="J936" s="3">
        <v>1.5308238421881066</v>
      </c>
      <c r="K936" s="3">
        <v>2.5292847093662085E-2</v>
      </c>
      <c r="L936" s="3">
        <v>3.339276900488851E-3</v>
      </c>
      <c r="M936" s="2">
        <v>1410</v>
      </c>
      <c r="N936" s="3" t="s">
        <v>61</v>
      </c>
      <c r="O936" s="3" t="s">
        <v>50</v>
      </c>
      <c r="P936" s="3" t="s">
        <v>51</v>
      </c>
      <c r="Q936" s="3">
        <v>175.87183860499999</v>
      </c>
      <c r="R936" s="3" t="s">
        <v>52</v>
      </c>
      <c r="S936" s="3" t="s">
        <v>51</v>
      </c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8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>
        <v>102.38626487953984</v>
      </c>
      <c r="AS936" s="3">
        <v>8.8276480928069603</v>
      </c>
    </row>
    <row r="937" spans="1:45" x14ac:dyDescent="0.25">
      <c r="A937" s="2">
        <v>936</v>
      </c>
      <c r="B937" s="3" t="s">
        <v>68</v>
      </c>
      <c r="C937" s="3" t="s">
        <v>46</v>
      </c>
      <c r="D937" s="3" t="s">
        <v>47</v>
      </c>
      <c r="E937" s="3" t="s">
        <v>48</v>
      </c>
      <c r="F937" s="3">
        <v>0.59</v>
      </c>
      <c r="G937" s="3">
        <v>0.64</v>
      </c>
      <c r="H937" s="3">
        <v>0.44543412672427601</v>
      </c>
      <c r="I937" s="3">
        <v>11.441295351961333</v>
      </c>
      <c r="J937" s="3">
        <v>1.5113929117759102</v>
      </c>
      <c r="K937" s="3">
        <v>5.0963434036954149</v>
      </c>
      <c r="L937" s="3">
        <v>0.67322598179416326</v>
      </c>
      <c r="M937" s="2">
        <v>1400</v>
      </c>
      <c r="N937" s="3" t="s">
        <v>60</v>
      </c>
      <c r="O937" s="3" t="s">
        <v>50</v>
      </c>
      <c r="P937" s="3" t="s">
        <v>51</v>
      </c>
      <c r="Q937" s="3">
        <v>175.87183860499999</v>
      </c>
      <c r="R937" s="3" t="s">
        <v>52</v>
      </c>
      <c r="S937" s="3" t="s">
        <v>51</v>
      </c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8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>
        <v>182.57044121248765</v>
      </c>
      <c r="AS937" s="3">
        <v>1802.60795649027</v>
      </c>
    </row>
    <row r="938" spans="1:45" x14ac:dyDescent="0.25">
      <c r="A938" s="2">
        <v>937</v>
      </c>
      <c r="B938" s="3" t="s">
        <v>68</v>
      </c>
      <c r="C938" s="3" t="s">
        <v>46</v>
      </c>
      <c r="D938" s="3" t="s">
        <v>47</v>
      </c>
      <c r="E938" s="3" t="s">
        <v>48</v>
      </c>
      <c r="F938" s="3">
        <v>0.59</v>
      </c>
      <c r="G938" s="3">
        <v>0.64</v>
      </c>
      <c r="H938" s="3">
        <v>5.4692184350353199E-3</v>
      </c>
      <c r="I938" s="3">
        <v>11.441295351961333</v>
      </c>
      <c r="J938" s="3">
        <v>1.5113929117759102</v>
      </c>
      <c r="K938" s="3">
        <v>6.2574943459630841E-2</v>
      </c>
      <c r="L938" s="3">
        <v>8.2661379756665196E-3</v>
      </c>
      <c r="M938" s="2">
        <v>3200</v>
      </c>
      <c r="N938" s="3" t="s">
        <v>66</v>
      </c>
      <c r="O938" s="3" t="s">
        <v>50</v>
      </c>
      <c r="P938" s="3" t="s">
        <v>51</v>
      </c>
      <c r="Q938" s="3">
        <v>175.87183860499999</v>
      </c>
      <c r="R938" s="3" t="s">
        <v>52</v>
      </c>
      <c r="S938" s="3" t="s">
        <v>51</v>
      </c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8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>
        <v>22.341705318564557</v>
      </c>
      <c r="AS938" s="3">
        <v>22.133141749331145</v>
      </c>
    </row>
    <row r="939" spans="1:45" x14ac:dyDescent="0.25">
      <c r="A939" s="2">
        <v>938</v>
      </c>
      <c r="B939" s="3" t="s">
        <v>68</v>
      </c>
      <c r="C939" s="3" t="s">
        <v>46</v>
      </c>
      <c r="D939" s="3" t="s">
        <v>47</v>
      </c>
      <c r="E939" s="3" t="s">
        <v>48</v>
      </c>
      <c r="F939" s="3">
        <v>0.59</v>
      </c>
      <c r="G939" s="3">
        <v>0.64</v>
      </c>
      <c r="H939" s="3">
        <v>3.9164599667475399E-4</v>
      </c>
      <c r="I939" s="3">
        <v>11.441295351961333</v>
      </c>
      <c r="J939" s="3">
        <v>1.5113929117759102</v>
      </c>
      <c r="K939" s="3">
        <v>4.4809375213691266E-3</v>
      </c>
      <c r="L939" s="3">
        <v>5.9193098329963492E-4</v>
      </c>
      <c r="M939" s="2">
        <v>1410</v>
      </c>
      <c r="N939" s="3" t="s">
        <v>61</v>
      </c>
      <c r="O939" s="3" t="s">
        <v>50</v>
      </c>
      <c r="P939" s="3" t="s">
        <v>51</v>
      </c>
      <c r="Q939" s="3">
        <v>175.87183860499999</v>
      </c>
      <c r="R939" s="3" t="s">
        <v>52</v>
      </c>
      <c r="S939" s="3" t="s">
        <v>51</v>
      </c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8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>
        <v>79.005550391239794</v>
      </c>
      <c r="AS939" s="3">
        <v>1.5849351169504757</v>
      </c>
    </row>
    <row r="940" spans="1:45" x14ac:dyDescent="0.25">
      <c r="A940" s="2">
        <v>939</v>
      </c>
      <c r="B940" s="3" t="s">
        <v>68</v>
      </c>
      <c r="C940" s="3" t="s">
        <v>46</v>
      </c>
      <c r="D940" s="3" t="s">
        <v>47</v>
      </c>
      <c r="E940" s="3" t="s">
        <v>48</v>
      </c>
      <c r="F940" s="3">
        <v>0.59</v>
      </c>
      <c r="G940" s="3">
        <v>0.64</v>
      </c>
      <c r="H940" s="3">
        <v>6.92989384980806E-4</v>
      </c>
      <c r="I940" s="3">
        <v>11.441295351961333</v>
      </c>
      <c r="J940" s="3">
        <v>1.5113929117759102</v>
      </c>
      <c r="K940" s="3">
        <v>7.9286962293394388E-3</v>
      </c>
      <c r="L940" s="3">
        <v>1.0473792443959375E-3</v>
      </c>
      <c r="M940" s="2">
        <v>1410</v>
      </c>
      <c r="N940" s="3" t="s">
        <v>61</v>
      </c>
      <c r="O940" s="3" t="s">
        <v>50</v>
      </c>
      <c r="P940" s="3" t="s">
        <v>51</v>
      </c>
      <c r="Q940" s="3">
        <v>175.87183860499999</v>
      </c>
      <c r="R940" s="3" t="s">
        <v>52</v>
      </c>
      <c r="S940" s="3" t="s">
        <v>51</v>
      </c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8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>
        <v>17.302539395483684</v>
      </c>
      <c r="AS940" s="3">
        <v>2.8044285432646019</v>
      </c>
    </row>
    <row r="941" spans="1:45" x14ac:dyDescent="0.25">
      <c r="A941" s="2">
        <v>940</v>
      </c>
      <c r="B941" s="3" t="s">
        <v>68</v>
      </c>
      <c r="C941" s="3" t="s">
        <v>46</v>
      </c>
      <c r="D941" s="3" t="s">
        <v>47</v>
      </c>
      <c r="E941" s="3" t="s">
        <v>48</v>
      </c>
      <c r="F941" s="3">
        <v>0.59</v>
      </c>
      <c r="G941" s="3">
        <v>0.64</v>
      </c>
      <c r="H941" s="3">
        <v>3.0199053277851801E-2</v>
      </c>
      <c r="I941" s="3">
        <v>11.580054974133933</v>
      </c>
      <c r="J941" s="3">
        <v>1.5290230374727736</v>
      </c>
      <c r="K941" s="3">
        <v>0.3497066971243234</v>
      </c>
      <c r="L941" s="3">
        <v>4.6175048171703079E-2</v>
      </c>
      <c r="M941" s="2">
        <v>1400</v>
      </c>
      <c r="N941" s="3" t="s">
        <v>60</v>
      </c>
      <c r="O941" s="3" t="s">
        <v>50</v>
      </c>
      <c r="P941" s="3" t="s">
        <v>51</v>
      </c>
      <c r="Q941" s="3">
        <v>175.87183860499999</v>
      </c>
      <c r="R941" s="3" t="s">
        <v>52</v>
      </c>
      <c r="S941" s="3" t="s">
        <v>51</v>
      </c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8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>
        <v>52.740944208708115</v>
      </c>
      <c r="AS941" s="3">
        <v>122.21123270787425</v>
      </c>
    </row>
    <row r="942" spans="1:45" x14ac:dyDescent="0.25">
      <c r="A942" s="2">
        <v>941</v>
      </c>
      <c r="B942" s="3" t="s">
        <v>57</v>
      </c>
      <c r="C942" s="3" t="s">
        <v>46</v>
      </c>
      <c r="D942" s="3" t="s">
        <v>47</v>
      </c>
      <c r="E942" s="3" t="s">
        <v>48</v>
      </c>
      <c r="F942" s="3">
        <v>0.59</v>
      </c>
      <c r="G942" s="3">
        <v>0.64</v>
      </c>
      <c r="H942" s="3">
        <v>7.2634350484412696E-3</v>
      </c>
      <c r="I942" s="3">
        <v>9.2531954729333368</v>
      </c>
      <c r="J942" s="3">
        <v>1.3607658251604906</v>
      </c>
      <c r="K942" s="3">
        <v>6.7209984308182091E-2</v>
      </c>
      <c r="L942" s="3">
        <v>9.8838341871918117E-3</v>
      </c>
      <c r="M942" s="2">
        <v>1200</v>
      </c>
      <c r="N942" s="3" t="s">
        <v>54</v>
      </c>
      <c r="O942" s="3" t="s">
        <v>69</v>
      </c>
      <c r="P942" s="3" t="s">
        <v>70</v>
      </c>
      <c r="Q942" s="3">
        <v>1.8981885253099999</v>
      </c>
      <c r="R942" s="3" t="s">
        <v>69</v>
      </c>
      <c r="S942" s="3" t="s">
        <v>70</v>
      </c>
      <c r="T942" s="3" t="s">
        <v>57</v>
      </c>
      <c r="U942" s="3" t="s">
        <v>71</v>
      </c>
      <c r="V942" s="3" t="s">
        <v>72</v>
      </c>
      <c r="W942" s="3" t="s">
        <v>73</v>
      </c>
      <c r="X942" s="3" t="s">
        <v>74</v>
      </c>
      <c r="Y942" s="3" t="s">
        <v>75</v>
      </c>
      <c r="Z942" s="3" t="s">
        <v>76</v>
      </c>
      <c r="AA942" s="3">
        <v>0</v>
      </c>
      <c r="AB942" s="3">
        <v>0</v>
      </c>
      <c r="AC942" s="3" t="s">
        <v>47</v>
      </c>
      <c r="AD942" s="8" t="s">
        <v>77</v>
      </c>
      <c r="AE942" s="3" t="s">
        <v>71</v>
      </c>
      <c r="AF942" s="3" t="s">
        <v>78</v>
      </c>
      <c r="AG942" s="3" t="s">
        <v>71</v>
      </c>
      <c r="AH942" s="3" t="s">
        <v>71</v>
      </c>
      <c r="AI942" s="3" t="s">
        <v>79</v>
      </c>
      <c r="AJ942" s="3" t="s">
        <v>80</v>
      </c>
      <c r="AK942" s="3" t="s">
        <v>76</v>
      </c>
      <c r="AL942" s="3" t="s">
        <v>81</v>
      </c>
      <c r="AM942" s="3" t="s">
        <v>71</v>
      </c>
      <c r="AN942" s="3" t="s">
        <v>71</v>
      </c>
      <c r="AO942" s="3" t="s">
        <v>71</v>
      </c>
      <c r="AP942" s="3" t="s">
        <v>82</v>
      </c>
      <c r="AQ942" s="3" t="s">
        <v>83</v>
      </c>
      <c r="AR942" s="3">
        <v>23.334198971839541</v>
      </c>
      <c r="AS942" s="3">
        <v>29.39407877446979</v>
      </c>
    </row>
    <row r="943" spans="1:45" x14ac:dyDescent="0.25">
      <c r="A943" s="2">
        <v>942</v>
      </c>
      <c r="B943" s="3" t="s">
        <v>57</v>
      </c>
      <c r="C943" s="3" t="s">
        <v>46</v>
      </c>
      <c r="D943" s="3" t="s">
        <v>47</v>
      </c>
      <c r="E943" s="3" t="s">
        <v>48</v>
      </c>
      <c r="F943" s="3">
        <v>0.59</v>
      </c>
      <c r="G943" s="3">
        <v>0.64</v>
      </c>
      <c r="H943" s="3">
        <v>0.133748949570621</v>
      </c>
      <c r="I943" s="3">
        <v>9.2531954729333368</v>
      </c>
      <c r="J943" s="3">
        <v>1.3607658251604906</v>
      </c>
      <c r="K943" s="3">
        <v>1.2376051746764594</v>
      </c>
      <c r="L943" s="3">
        <v>0.18200099972681494</v>
      </c>
      <c r="M943" s="2">
        <v>1200</v>
      </c>
      <c r="N943" s="3" t="s">
        <v>54</v>
      </c>
      <c r="O943" s="3" t="s">
        <v>69</v>
      </c>
      <c r="P943" s="3" t="s">
        <v>70</v>
      </c>
      <c r="Q943" s="3">
        <v>1.8981885253099999</v>
      </c>
      <c r="R943" s="3" t="s">
        <v>69</v>
      </c>
      <c r="S943" s="3" t="s">
        <v>70</v>
      </c>
      <c r="T943" s="3" t="s">
        <v>57</v>
      </c>
      <c r="U943" s="3" t="s">
        <v>71</v>
      </c>
      <c r="V943" s="3" t="s">
        <v>72</v>
      </c>
      <c r="W943" s="3" t="s">
        <v>73</v>
      </c>
      <c r="X943" s="3" t="s">
        <v>74</v>
      </c>
      <c r="Y943" s="3" t="s">
        <v>75</v>
      </c>
      <c r="Z943" s="3" t="s">
        <v>76</v>
      </c>
      <c r="AA943" s="3">
        <v>0</v>
      </c>
      <c r="AB943" s="3">
        <v>0</v>
      </c>
      <c r="AC943" s="3" t="s">
        <v>47</v>
      </c>
      <c r="AD943" s="8" t="s">
        <v>77</v>
      </c>
      <c r="AE943" s="3" t="s">
        <v>71</v>
      </c>
      <c r="AF943" s="3" t="s">
        <v>78</v>
      </c>
      <c r="AG943" s="3" t="s">
        <v>71</v>
      </c>
      <c r="AH943" s="3" t="s">
        <v>71</v>
      </c>
      <c r="AI943" s="3" t="s">
        <v>79</v>
      </c>
      <c r="AJ943" s="3" t="s">
        <v>80</v>
      </c>
      <c r="AK943" s="3" t="s">
        <v>76</v>
      </c>
      <c r="AL943" s="3" t="s">
        <v>81</v>
      </c>
      <c r="AM943" s="3" t="s">
        <v>71</v>
      </c>
      <c r="AN943" s="3" t="s">
        <v>71</v>
      </c>
      <c r="AO943" s="3" t="s">
        <v>71</v>
      </c>
      <c r="AP943" s="3" t="s">
        <v>82</v>
      </c>
      <c r="AQ943" s="3" t="s">
        <v>83</v>
      </c>
      <c r="AR943" s="3">
        <v>120.87429547413961</v>
      </c>
      <c r="AS943" s="3">
        <v>541.26279555912276</v>
      </c>
    </row>
    <row r="944" spans="1:45" x14ac:dyDescent="0.25">
      <c r="A944" s="2">
        <v>943</v>
      </c>
      <c r="B944" s="3" t="s">
        <v>57</v>
      </c>
      <c r="C944" s="3" t="s">
        <v>46</v>
      </c>
      <c r="D944" s="3" t="s">
        <v>47</v>
      </c>
      <c r="E944" s="3" t="s">
        <v>48</v>
      </c>
      <c r="F944" s="3">
        <v>0.59</v>
      </c>
      <c r="G944" s="3">
        <v>0.64</v>
      </c>
      <c r="H944" s="3">
        <v>6.8924014301557299E-3</v>
      </c>
      <c r="I944" s="3">
        <v>9.2531954729333368</v>
      </c>
      <c r="J944" s="3">
        <v>1.3607658251604906</v>
      </c>
      <c r="K944" s="3">
        <v>6.3776737711156259E-2</v>
      </c>
      <c r="L944" s="3">
        <v>9.3789443194432082E-3</v>
      </c>
      <c r="M944" s="2">
        <v>1210</v>
      </c>
      <c r="N944" s="3" t="s">
        <v>55</v>
      </c>
      <c r="O944" s="3" t="s">
        <v>69</v>
      </c>
      <c r="P944" s="3" t="s">
        <v>70</v>
      </c>
      <c r="Q944" s="3">
        <v>1.8981885253099999</v>
      </c>
      <c r="R944" s="3" t="s">
        <v>69</v>
      </c>
      <c r="S944" s="3" t="s">
        <v>70</v>
      </c>
      <c r="T944" s="3" t="s">
        <v>57</v>
      </c>
      <c r="U944" s="3" t="s">
        <v>71</v>
      </c>
      <c r="V944" s="3" t="s">
        <v>72</v>
      </c>
      <c r="W944" s="3" t="s">
        <v>73</v>
      </c>
      <c r="X944" s="3" t="s">
        <v>74</v>
      </c>
      <c r="Y944" s="3" t="s">
        <v>75</v>
      </c>
      <c r="Z944" s="3" t="s">
        <v>76</v>
      </c>
      <c r="AA944" s="3">
        <v>0</v>
      </c>
      <c r="AB944" s="3">
        <v>0</v>
      </c>
      <c r="AC944" s="3" t="s">
        <v>47</v>
      </c>
      <c r="AD944" s="8" t="s">
        <v>77</v>
      </c>
      <c r="AE944" s="3" t="s">
        <v>71</v>
      </c>
      <c r="AF944" s="3" t="s">
        <v>78</v>
      </c>
      <c r="AG944" s="3" t="s">
        <v>71</v>
      </c>
      <c r="AH944" s="3" t="s">
        <v>71</v>
      </c>
      <c r="AI944" s="3" t="s">
        <v>79</v>
      </c>
      <c r="AJ944" s="3" t="s">
        <v>80</v>
      </c>
      <c r="AK944" s="3" t="s">
        <v>76</v>
      </c>
      <c r="AL944" s="3" t="s">
        <v>81</v>
      </c>
      <c r="AM944" s="3" t="s">
        <v>71</v>
      </c>
      <c r="AN944" s="3" t="s">
        <v>71</v>
      </c>
      <c r="AO944" s="3" t="s">
        <v>71</v>
      </c>
      <c r="AP944" s="3" t="s">
        <v>82</v>
      </c>
      <c r="AQ944" s="3" t="s">
        <v>83</v>
      </c>
      <c r="AR944" s="3">
        <v>42.145824019963591</v>
      </c>
      <c r="AS944" s="3">
        <v>27.892558993384679</v>
      </c>
    </row>
    <row r="945" spans="1:45" x14ac:dyDescent="0.25">
      <c r="A945" s="2">
        <v>944</v>
      </c>
      <c r="B945" s="3" t="s">
        <v>57</v>
      </c>
      <c r="C945" s="3" t="s">
        <v>46</v>
      </c>
      <c r="D945" s="3" t="s">
        <v>47</v>
      </c>
      <c r="E945" s="3" t="s">
        <v>48</v>
      </c>
      <c r="F945" s="3">
        <v>0.59</v>
      </c>
      <c r="G945" s="3">
        <v>0.64</v>
      </c>
      <c r="H945" s="3">
        <v>0.102445247706014</v>
      </c>
      <c r="I945" s="3">
        <v>9.2531954729333368</v>
      </c>
      <c r="J945" s="3">
        <v>1.3607658251604906</v>
      </c>
      <c r="K945" s="3">
        <v>0.94794590229682307</v>
      </c>
      <c r="L945" s="3">
        <v>0.139403992028445</v>
      </c>
      <c r="M945" s="2">
        <v>1210</v>
      </c>
      <c r="N945" s="3" t="s">
        <v>55</v>
      </c>
      <c r="O945" s="3" t="s">
        <v>69</v>
      </c>
      <c r="P945" s="3" t="s">
        <v>70</v>
      </c>
      <c r="Q945" s="3">
        <v>1.8981885253099999</v>
      </c>
      <c r="R945" s="3" t="s">
        <v>69</v>
      </c>
      <c r="S945" s="3" t="s">
        <v>70</v>
      </c>
      <c r="T945" s="3" t="s">
        <v>57</v>
      </c>
      <c r="U945" s="3" t="s">
        <v>71</v>
      </c>
      <c r="V945" s="3" t="s">
        <v>72</v>
      </c>
      <c r="W945" s="3" t="s">
        <v>73</v>
      </c>
      <c r="X945" s="3" t="s">
        <v>74</v>
      </c>
      <c r="Y945" s="3" t="s">
        <v>75</v>
      </c>
      <c r="Z945" s="3" t="s">
        <v>76</v>
      </c>
      <c r="AA945" s="3">
        <v>0</v>
      </c>
      <c r="AB945" s="3">
        <v>0</v>
      </c>
      <c r="AC945" s="3" t="s">
        <v>47</v>
      </c>
      <c r="AD945" s="8" t="s">
        <v>77</v>
      </c>
      <c r="AE945" s="3" t="s">
        <v>71</v>
      </c>
      <c r="AF945" s="3" t="s">
        <v>78</v>
      </c>
      <c r="AG945" s="3" t="s">
        <v>71</v>
      </c>
      <c r="AH945" s="3" t="s">
        <v>71</v>
      </c>
      <c r="AI945" s="3" t="s">
        <v>79</v>
      </c>
      <c r="AJ945" s="3" t="s">
        <v>80</v>
      </c>
      <c r="AK945" s="3" t="s">
        <v>76</v>
      </c>
      <c r="AL945" s="3" t="s">
        <v>81</v>
      </c>
      <c r="AM945" s="3" t="s">
        <v>71</v>
      </c>
      <c r="AN945" s="3" t="s">
        <v>71</v>
      </c>
      <c r="AO945" s="3" t="s">
        <v>71</v>
      </c>
      <c r="AP945" s="3" t="s">
        <v>82</v>
      </c>
      <c r="AQ945" s="3" t="s">
        <v>83</v>
      </c>
      <c r="AR945" s="3">
        <v>81.775736426534209</v>
      </c>
      <c r="AS945" s="3">
        <v>414.5812086234431</v>
      </c>
    </row>
    <row r="946" spans="1:45" x14ac:dyDescent="0.25">
      <c r="A946" s="2">
        <v>945</v>
      </c>
      <c r="B946" s="3" t="s">
        <v>57</v>
      </c>
      <c r="C946" s="3" t="s">
        <v>46</v>
      </c>
      <c r="D946" s="3" t="s">
        <v>47</v>
      </c>
      <c r="E946" s="3" t="s">
        <v>48</v>
      </c>
      <c r="F946" s="3">
        <v>0.59</v>
      </c>
      <c r="G946" s="3">
        <v>0.64</v>
      </c>
      <c r="H946" s="3">
        <v>7.8078032009424397E-2</v>
      </c>
      <c r="I946" s="3">
        <v>9.2562827835146475</v>
      </c>
      <c r="J946" s="3">
        <v>1.3612142301236074</v>
      </c>
      <c r="K946" s="3">
        <v>0.72271234345954061</v>
      </c>
      <c r="L946" s="3">
        <v>0.10628092823127501</v>
      </c>
      <c r="M946" s="2">
        <v>1200</v>
      </c>
      <c r="N946" s="3" t="s">
        <v>54</v>
      </c>
      <c r="O946" s="3" t="s">
        <v>69</v>
      </c>
      <c r="P946" s="3" t="s">
        <v>70</v>
      </c>
      <c r="Q946" s="3">
        <v>1.8981885253099999</v>
      </c>
      <c r="R946" s="3" t="s">
        <v>69</v>
      </c>
      <c r="S946" s="3" t="s">
        <v>70</v>
      </c>
      <c r="T946" s="3" t="s">
        <v>57</v>
      </c>
      <c r="U946" s="3" t="s">
        <v>71</v>
      </c>
      <c r="V946" s="3" t="s">
        <v>72</v>
      </c>
      <c r="W946" s="3" t="s">
        <v>73</v>
      </c>
      <c r="X946" s="3" t="s">
        <v>74</v>
      </c>
      <c r="Y946" s="3" t="s">
        <v>75</v>
      </c>
      <c r="Z946" s="3" t="s">
        <v>76</v>
      </c>
      <c r="AA946" s="3">
        <v>0</v>
      </c>
      <c r="AB946" s="3">
        <v>0</v>
      </c>
      <c r="AC946" s="3" t="s">
        <v>47</v>
      </c>
      <c r="AD946" s="8" t="s">
        <v>77</v>
      </c>
      <c r="AE946" s="3" t="s">
        <v>71</v>
      </c>
      <c r="AF946" s="3" t="s">
        <v>78</v>
      </c>
      <c r="AG946" s="3" t="s">
        <v>71</v>
      </c>
      <c r="AH946" s="3" t="s">
        <v>71</v>
      </c>
      <c r="AI946" s="3" t="s">
        <v>79</v>
      </c>
      <c r="AJ946" s="3" t="s">
        <v>80</v>
      </c>
      <c r="AK946" s="3" t="s">
        <v>76</v>
      </c>
      <c r="AL946" s="3" t="s">
        <v>81</v>
      </c>
      <c r="AM946" s="3" t="s">
        <v>71</v>
      </c>
      <c r="AN946" s="3" t="s">
        <v>71</v>
      </c>
      <c r="AO946" s="3" t="s">
        <v>71</v>
      </c>
      <c r="AP946" s="3" t="s">
        <v>82</v>
      </c>
      <c r="AQ946" s="3" t="s">
        <v>83</v>
      </c>
      <c r="AR946" s="3">
        <v>101.75598362167153</v>
      </c>
      <c r="AS946" s="3">
        <v>315.97058528569181</v>
      </c>
    </row>
    <row r="947" spans="1:45" x14ac:dyDescent="0.25">
      <c r="A947" s="2">
        <v>946</v>
      </c>
      <c r="B947" s="3" t="s">
        <v>57</v>
      </c>
      <c r="C947" s="3" t="s">
        <v>46</v>
      </c>
      <c r="D947" s="3" t="s">
        <v>47</v>
      </c>
      <c r="E947" s="3" t="s">
        <v>48</v>
      </c>
      <c r="F947" s="3">
        <v>0.59</v>
      </c>
      <c r="G947" s="3">
        <v>0.64</v>
      </c>
      <c r="H947" s="3">
        <v>1.0980531044087799E-2</v>
      </c>
      <c r="I947" s="3">
        <v>9.2562827835146475</v>
      </c>
      <c r="J947" s="3">
        <v>1.3612142301236074</v>
      </c>
      <c r="K947" s="3">
        <v>0.10163890045723802</v>
      </c>
      <c r="L947" s="3">
        <v>1.4946855111526346E-2</v>
      </c>
      <c r="M947" s="2">
        <v>1200</v>
      </c>
      <c r="N947" s="3" t="s">
        <v>54</v>
      </c>
      <c r="O947" s="3" t="s">
        <v>69</v>
      </c>
      <c r="P947" s="3" t="s">
        <v>70</v>
      </c>
      <c r="Q947" s="3">
        <v>1.8981885253099999</v>
      </c>
      <c r="R947" s="3" t="s">
        <v>69</v>
      </c>
      <c r="S947" s="3" t="s">
        <v>70</v>
      </c>
      <c r="T947" s="3" t="s">
        <v>57</v>
      </c>
      <c r="U947" s="3" t="s">
        <v>71</v>
      </c>
      <c r="V947" s="3" t="s">
        <v>72</v>
      </c>
      <c r="W947" s="3" t="s">
        <v>73</v>
      </c>
      <c r="X947" s="3" t="s">
        <v>74</v>
      </c>
      <c r="Y947" s="3" t="s">
        <v>75</v>
      </c>
      <c r="Z947" s="3" t="s">
        <v>76</v>
      </c>
      <c r="AA947" s="3">
        <v>0</v>
      </c>
      <c r="AB947" s="3">
        <v>0</v>
      </c>
      <c r="AC947" s="3" t="s">
        <v>47</v>
      </c>
      <c r="AD947" s="8" t="s">
        <v>77</v>
      </c>
      <c r="AE947" s="3" t="s">
        <v>71</v>
      </c>
      <c r="AF947" s="3" t="s">
        <v>78</v>
      </c>
      <c r="AG947" s="3" t="s">
        <v>71</v>
      </c>
      <c r="AH947" s="3" t="s">
        <v>71</v>
      </c>
      <c r="AI947" s="3" t="s">
        <v>79</v>
      </c>
      <c r="AJ947" s="3" t="s">
        <v>80</v>
      </c>
      <c r="AK947" s="3" t="s">
        <v>76</v>
      </c>
      <c r="AL947" s="3" t="s">
        <v>81</v>
      </c>
      <c r="AM947" s="3" t="s">
        <v>71</v>
      </c>
      <c r="AN947" s="3" t="s">
        <v>71</v>
      </c>
      <c r="AO947" s="3" t="s">
        <v>71</v>
      </c>
      <c r="AP947" s="3" t="s">
        <v>82</v>
      </c>
      <c r="AQ947" s="3" t="s">
        <v>83</v>
      </c>
      <c r="AR947" s="3">
        <v>26.737928703806833</v>
      </c>
      <c r="AS947" s="3">
        <v>44.436632577129117</v>
      </c>
    </row>
    <row r="948" spans="1:45" x14ac:dyDescent="0.25">
      <c r="A948" s="2">
        <v>947</v>
      </c>
      <c r="B948" s="3" t="s">
        <v>57</v>
      </c>
      <c r="C948" s="3" t="s">
        <v>46</v>
      </c>
      <c r="D948" s="3" t="s">
        <v>47</v>
      </c>
      <c r="E948" s="3" t="s">
        <v>48</v>
      </c>
      <c r="F948" s="3">
        <v>0.59</v>
      </c>
      <c r="G948" s="3">
        <v>0.64</v>
      </c>
      <c r="H948" s="3">
        <v>2.5958530436795E-2</v>
      </c>
      <c r="I948" s="3">
        <v>9.2562827835146475</v>
      </c>
      <c r="J948" s="3">
        <v>1.3612142301236074</v>
      </c>
      <c r="K948" s="3">
        <v>0.24027949836744653</v>
      </c>
      <c r="L948" s="3">
        <v>3.5335121023662139E-2</v>
      </c>
      <c r="M948" s="2">
        <v>1210</v>
      </c>
      <c r="N948" s="3" t="s">
        <v>55</v>
      </c>
      <c r="O948" s="3" t="s">
        <v>69</v>
      </c>
      <c r="P948" s="3" t="s">
        <v>70</v>
      </c>
      <c r="Q948" s="3">
        <v>1.8981885253099999</v>
      </c>
      <c r="R948" s="3" t="s">
        <v>69</v>
      </c>
      <c r="S948" s="3" t="s">
        <v>70</v>
      </c>
      <c r="T948" s="3" t="s">
        <v>57</v>
      </c>
      <c r="U948" s="3" t="s">
        <v>71</v>
      </c>
      <c r="V948" s="3" t="s">
        <v>72</v>
      </c>
      <c r="W948" s="3" t="s">
        <v>73</v>
      </c>
      <c r="X948" s="3" t="s">
        <v>74</v>
      </c>
      <c r="Y948" s="3" t="s">
        <v>75</v>
      </c>
      <c r="Z948" s="3" t="s">
        <v>76</v>
      </c>
      <c r="AA948" s="3">
        <v>0</v>
      </c>
      <c r="AB948" s="3">
        <v>0</v>
      </c>
      <c r="AC948" s="3" t="s">
        <v>47</v>
      </c>
      <c r="AD948" s="8" t="s">
        <v>77</v>
      </c>
      <c r="AE948" s="3" t="s">
        <v>71</v>
      </c>
      <c r="AF948" s="3" t="s">
        <v>78</v>
      </c>
      <c r="AG948" s="3" t="s">
        <v>71</v>
      </c>
      <c r="AH948" s="3" t="s">
        <v>71</v>
      </c>
      <c r="AI948" s="3" t="s">
        <v>79</v>
      </c>
      <c r="AJ948" s="3" t="s">
        <v>80</v>
      </c>
      <c r="AK948" s="3" t="s">
        <v>76</v>
      </c>
      <c r="AL948" s="3" t="s">
        <v>81</v>
      </c>
      <c r="AM948" s="3" t="s">
        <v>71</v>
      </c>
      <c r="AN948" s="3" t="s">
        <v>71</v>
      </c>
      <c r="AO948" s="3" t="s">
        <v>71</v>
      </c>
      <c r="AP948" s="3" t="s">
        <v>82</v>
      </c>
      <c r="AQ948" s="3" t="s">
        <v>83</v>
      </c>
      <c r="AR948" s="3">
        <v>53.609836993667898</v>
      </c>
      <c r="AS948" s="3">
        <v>105.05044561420959</v>
      </c>
    </row>
    <row r="949" spans="1:45" x14ac:dyDescent="0.25">
      <c r="A949" s="2">
        <v>948</v>
      </c>
      <c r="B949" s="3" t="s">
        <v>57</v>
      </c>
      <c r="C949" s="3" t="s">
        <v>46</v>
      </c>
      <c r="D949" s="3" t="s">
        <v>47</v>
      </c>
      <c r="E949" s="3" t="s">
        <v>48</v>
      </c>
      <c r="F949" s="3">
        <v>0.59</v>
      </c>
      <c r="G949" s="3">
        <v>0.64</v>
      </c>
      <c r="H949" s="3">
        <v>3.4602917306419602E-2</v>
      </c>
      <c r="I949" s="3">
        <v>9.2562827835146475</v>
      </c>
      <c r="J949" s="3">
        <v>1.3612142301236074</v>
      </c>
      <c r="K949" s="3">
        <v>0.32029438772279278</v>
      </c>
      <c r="L949" s="3">
        <v>4.7101983441288811E-2</v>
      </c>
      <c r="M949" s="2">
        <v>1210</v>
      </c>
      <c r="N949" s="3" t="s">
        <v>55</v>
      </c>
      <c r="O949" s="3" t="s">
        <v>69</v>
      </c>
      <c r="P949" s="3" t="s">
        <v>70</v>
      </c>
      <c r="Q949" s="3">
        <v>1.8981885253099999</v>
      </c>
      <c r="R949" s="3" t="s">
        <v>69</v>
      </c>
      <c r="S949" s="3" t="s">
        <v>70</v>
      </c>
      <c r="T949" s="3" t="s">
        <v>57</v>
      </c>
      <c r="U949" s="3" t="s">
        <v>71</v>
      </c>
      <c r="V949" s="3" t="s">
        <v>72</v>
      </c>
      <c r="W949" s="3" t="s">
        <v>73</v>
      </c>
      <c r="X949" s="3" t="s">
        <v>74</v>
      </c>
      <c r="Y949" s="3" t="s">
        <v>75</v>
      </c>
      <c r="Z949" s="3" t="s">
        <v>76</v>
      </c>
      <c r="AA949" s="3">
        <v>0</v>
      </c>
      <c r="AB949" s="3">
        <v>0</v>
      </c>
      <c r="AC949" s="3" t="s">
        <v>47</v>
      </c>
      <c r="AD949" s="8" t="s">
        <v>77</v>
      </c>
      <c r="AE949" s="3" t="s">
        <v>71</v>
      </c>
      <c r="AF949" s="3" t="s">
        <v>78</v>
      </c>
      <c r="AG949" s="3" t="s">
        <v>71</v>
      </c>
      <c r="AH949" s="3" t="s">
        <v>71</v>
      </c>
      <c r="AI949" s="3" t="s">
        <v>79</v>
      </c>
      <c r="AJ949" s="3" t="s">
        <v>80</v>
      </c>
      <c r="AK949" s="3" t="s">
        <v>76</v>
      </c>
      <c r="AL949" s="3" t="s">
        <v>81</v>
      </c>
      <c r="AM949" s="3" t="s">
        <v>71</v>
      </c>
      <c r="AN949" s="3" t="s">
        <v>71</v>
      </c>
      <c r="AO949" s="3" t="s">
        <v>71</v>
      </c>
      <c r="AP949" s="3" t="s">
        <v>82</v>
      </c>
      <c r="AQ949" s="3" t="s">
        <v>83</v>
      </c>
      <c r="AR949" s="3">
        <v>57.155966435416673</v>
      </c>
      <c r="AS949" s="3">
        <v>140.03303813526014</v>
      </c>
    </row>
    <row r="950" spans="1:45" x14ac:dyDescent="0.25">
      <c r="A950" s="2">
        <v>949</v>
      </c>
      <c r="B950" s="3" t="s">
        <v>57</v>
      </c>
      <c r="C950" s="3" t="s">
        <v>46</v>
      </c>
      <c r="D950" s="3" t="s">
        <v>47</v>
      </c>
      <c r="E950" s="3" t="s">
        <v>48</v>
      </c>
      <c r="F950" s="3">
        <v>0.59</v>
      </c>
      <c r="G950" s="3">
        <v>0.64</v>
      </c>
      <c r="H950" s="3">
        <v>4.6444989248452598E-3</v>
      </c>
      <c r="I950" s="3">
        <v>9.2562827835146475</v>
      </c>
      <c r="J950" s="3">
        <v>1.3612142301236074</v>
      </c>
      <c r="K950" s="3">
        <v>4.2990795436097469E-2</v>
      </c>
      <c r="L950" s="3">
        <v>6.3221580282931625E-3</v>
      </c>
      <c r="M950" s="2">
        <v>1210</v>
      </c>
      <c r="N950" s="3" t="s">
        <v>55</v>
      </c>
      <c r="O950" s="3" t="s">
        <v>69</v>
      </c>
      <c r="P950" s="3" t="s">
        <v>70</v>
      </c>
      <c r="Q950" s="3">
        <v>1.8981885253099999</v>
      </c>
      <c r="R950" s="3" t="s">
        <v>69</v>
      </c>
      <c r="S950" s="3" t="s">
        <v>70</v>
      </c>
      <c r="T950" s="3" t="s">
        <v>57</v>
      </c>
      <c r="U950" s="3" t="s">
        <v>71</v>
      </c>
      <c r="V950" s="3" t="s">
        <v>72</v>
      </c>
      <c r="W950" s="3" t="s">
        <v>73</v>
      </c>
      <c r="X950" s="3" t="s">
        <v>74</v>
      </c>
      <c r="Y950" s="3" t="s">
        <v>75</v>
      </c>
      <c r="Z950" s="3" t="s">
        <v>76</v>
      </c>
      <c r="AA950" s="3">
        <v>0</v>
      </c>
      <c r="AB950" s="3">
        <v>0</v>
      </c>
      <c r="AC950" s="3" t="s">
        <v>47</v>
      </c>
      <c r="AD950" s="8" t="s">
        <v>77</v>
      </c>
      <c r="AE950" s="3" t="s">
        <v>71</v>
      </c>
      <c r="AF950" s="3" t="s">
        <v>78</v>
      </c>
      <c r="AG950" s="3" t="s">
        <v>71</v>
      </c>
      <c r="AH950" s="3" t="s">
        <v>71</v>
      </c>
      <c r="AI950" s="3" t="s">
        <v>79</v>
      </c>
      <c r="AJ950" s="3" t="s">
        <v>80</v>
      </c>
      <c r="AK950" s="3" t="s">
        <v>76</v>
      </c>
      <c r="AL950" s="3" t="s">
        <v>81</v>
      </c>
      <c r="AM950" s="3" t="s">
        <v>71</v>
      </c>
      <c r="AN950" s="3" t="s">
        <v>71</v>
      </c>
      <c r="AO950" s="3" t="s">
        <v>71</v>
      </c>
      <c r="AP950" s="3" t="s">
        <v>82</v>
      </c>
      <c r="AQ950" s="3" t="s">
        <v>83</v>
      </c>
      <c r="AR950" s="3">
        <v>19.551285132840633</v>
      </c>
      <c r="AS950" s="3">
        <v>18.79562030283995</v>
      </c>
    </row>
    <row r="951" spans="1:45" x14ac:dyDescent="0.25">
      <c r="A951" s="2">
        <v>950</v>
      </c>
      <c r="B951" s="3" t="s">
        <v>57</v>
      </c>
      <c r="C951" s="3" t="s">
        <v>46</v>
      </c>
      <c r="D951" s="3" t="s">
        <v>47</v>
      </c>
      <c r="E951" s="3" t="s">
        <v>48</v>
      </c>
      <c r="F951" s="3">
        <v>0.59</v>
      </c>
      <c r="G951" s="3">
        <v>0.64</v>
      </c>
      <c r="H951" s="3">
        <v>8.6735462042369801E-2</v>
      </c>
      <c r="I951" s="3">
        <v>9.2562827835146475</v>
      </c>
      <c r="J951" s="3">
        <v>1.3612142301236074</v>
      </c>
      <c r="K951" s="3">
        <v>0.80284796402297576</v>
      </c>
      <c r="L951" s="3">
        <v>0.11806554518841979</v>
      </c>
      <c r="M951" s="2">
        <v>1200</v>
      </c>
      <c r="N951" s="3" t="s">
        <v>54</v>
      </c>
      <c r="O951" s="3" t="s">
        <v>69</v>
      </c>
      <c r="P951" s="3" t="s">
        <v>70</v>
      </c>
      <c r="Q951" s="3">
        <v>1.8981885253099999</v>
      </c>
      <c r="R951" s="3" t="s">
        <v>69</v>
      </c>
      <c r="S951" s="3" t="s">
        <v>70</v>
      </c>
      <c r="T951" s="3" t="s">
        <v>57</v>
      </c>
      <c r="U951" s="3" t="s">
        <v>71</v>
      </c>
      <c r="V951" s="3" t="s">
        <v>72</v>
      </c>
      <c r="W951" s="3" t="s">
        <v>73</v>
      </c>
      <c r="X951" s="3" t="s">
        <v>74</v>
      </c>
      <c r="Y951" s="3" t="s">
        <v>75</v>
      </c>
      <c r="Z951" s="3" t="s">
        <v>76</v>
      </c>
      <c r="AA951" s="3">
        <v>0</v>
      </c>
      <c r="AB951" s="3">
        <v>0</v>
      </c>
      <c r="AC951" s="3" t="s">
        <v>47</v>
      </c>
      <c r="AD951" s="8" t="s">
        <v>77</v>
      </c>
      <c r="AE951" s="3" t="s">
        <v>71</v>
      </c>
      <c r="AF951" s="3" t="s">
        <v>78</v>
      </c>
      <c r="AG951" s="3" t="s">
        <v>71</v>
      </c>
      <c r="AH951" s="3" t="s">
        <v>71</v>
      </c>
      <c r="AI951" s="3" t="s">
        <v>79</v>
      </c>
      <c r="AJ951" s="3" t="s">
        <v>80</v>
      </c>
      <c r="AK951" s="3" t="s">
        <v>76</v>
      </c>
      <c r="AL951" s="3" t="s">
        <v>81</v>
      </c>
      <c r="AM951" s="3" t="s">
        <v>71</v>
      </c>
      <c r="AN951" s="3" t="s">
        <v>71</v>
      </c>
      <c r="AO951" s="3" t="s">
        <v>71</v>
      </c>
      <c r="AP951" s="3" t="s">
        <v>82</v>
      </c>
      <c r="AQ951" s="3" t="s">
        <v>83</v>
      </c>
      <c r="AR951" s="3">
        <v>150.87082390793199</v>
      </c>
      <c r="AS951" s="3">
        <v>351.00596161599583</v>
      </c>
    </row>
    <row r="952" spans="1:45" x14ac:dyDescent="0.25">
      <c r="A952" s="2">
        <v>951</v>
      </c>
      <c r="B952" s="3" t="s">
        <v>57</v>
      </c>
      <c r="C952" s="3" t="s">
        <v>46</v>
      </c>
      <c r="D952" s="3" t="s">
        <v>47</v>
      </c>
      <c r="E952" s="3" t="s">
        <v>48</v>
      </c>
      <c r="F952" s="3">
        <v>0.59</v>
      </c>
      <c r="G952" s="3">
        <v>0.64</v>
      </c>
      <c r="H952" s="3">
        <v>0.12799222289172099</v>
      </c>
      <c r="I952" s="3">
        <v>9.2562827835146475</v>
      </c>
      <c r="J952" s="3">
        <v>1.3612142301236074</v>
      </c>
      <c r="K952" s="3">
        <v>1.1847322091764063</v>
      </c>
      <c r="L952" s="3">
        <v>0.17422483514536316</v>
      </c>
      <c r="M952" s="2">
        <v>1210</v>
      </c>
      <c r="N952" s="3" t="s">
        <v>55</v>
      </c>
      <c r="O952" s="3" t="s">
        <v>69</v>
      </c>
      <c r="P952" s="3" t="s">
        <v>70</v>
      </c>
      <c r="Q952" s="3">
        <v>1.8981885253099999</v>
      </c>
      <c r="R952" s="3" t="s">
        <v>69</v>
      </c>
      <c r="S952" s="3" t="s">
        <v>70</v>
      </c>
      <c r="T952" s="3" t="s">
        <v>57</v>
      </c>
      <c r="U952" s="3" t="s">
        <v>71</v>
      </c>
      <c r="V952" s="3" t="s">
        <v>72</v>
      </c>
      <c r="W952" s="3" t="s">
        <v>73</v>
      </c>
      <c r="X952" s="3" t="s">
        <v>74</v>
      </c>
      <c r="Y952" s="3" t="s">
        <v>75</v>
      </c>
      <c r="Z952" s="3" t="s">
        <v>76</v>
      </c>
      <c r="AA952" s="3">
        <v>0</v>
      </c>
      <c r="AB952" s="3">
        <v>0</v>
      </c>
      <c r="AC952" s="3" t="s">
        <v>47</v>
      </c>
      <c r="AD952" s="8" t="s">
        <v>77</v>
      </c>
      <c r="AE952" s="3" t="s">
        <v>71</v>
      </c>
      <c r="AF952" s="3" t="s">
        <v>78</v>
      </c>
      <c r="AG952" s="3" t="s">
        <v>71</v>
      </c>
      <c r="AH952" s="3" t="s">
        <v>71</v>
      </c>
      <c r="AI952" s="3" t="s">
        <v>79</v>
      </c>
      <c r="AJ952" s="3" t="s">
        <v>80</v>
      </c>
      <c r="AK952" s="3" t="s">
        <v>76</v>
      </c>
      <c r="AL952" s="3" t="s">
        <v>81</v>
      </c>
      <c r="AM952" s="3" t="s">
        <v>71</v>
      </c>
      <c r="AN952" s="3" t="s">
        <v>71</v>
      </c>
      <c r="AO952" s="3" t="s">
        <v>71</v>
      </c>
      <c r="AP952" s="3" t="s">
        <v>82</v>
      </c>
      <c r="AQ952" s="3" t="s">
        <v>83</v>
      </c>
      <c r="AR952" s="3">
        <v>91.141162282016779</v>
      </c>
      <c r="AS952" s="3">
        <v>517.96614922661308</v>
      </c>
    </row>
    <row r="953" spans="1:45" x14ac:dyDescent="0.25">
      <c r="A953" s="2">
        <v>952</v>
      </c>
      <c r="B953" s="3" t="s">
        <v>57</v>
      </c>
      <c r="C953" s="3" t="s">
        <v>46</v>
      </c>
      <c r="D953" s="3" t="s">
        <v>47</v>
      </c>
      <c r="E953" s="3" t="s">
        <v>48</v>
      </c>
      <c r="F953" s="3">
        <v>0.59</v>
      </c>
      <c r="G953" s="3">
        <v>0.64</v>
      </c>
      <c r="H953" s="3">
        <v>0.111221080096677</v>
      </c>
      <c r="I953" s="3">
        <v>9.2562827835146475</v>
      </c>
      <c r="J953" s="3">
        <v>1.3612142301236074</v>
      </c>
      <c r="K953" s="3">
        <v>1.029493768862775</v>
      </c>
      <c r="L953" s="3">
        <v>0.15139571691731427</v>
      </c>
      <c r="M953" s="2">
        <v>1210</v>
      </c>
      <c r="N953" s="3" t="s">
        <v>55</v>
      </c>
      <c r="O953" s="3" t="s">
        <v>69</v>
      </c>
      <c r="P953" s="3" t="s">
        <v>70</v>
      </c>
      <c r="Q953" s="3">
        <v>1.8981885253099999</v>
      </c>
      <c r="R953" s="3" t="s">
        <v>69</v>
      </c>
      <c r="S953" s="3" t="s">
        <v>70</v>
      </c>
      <c r="T953" s="3" t="s">
        <v>57</v>
      </c>
      <c r="U953" s="3" t="s">
        <v>71</v>
      </c>
      <c r="V953" s="3" t="s">
        <v>72</v>
      </c>
      <c r="W953" s="3" t="s">
        <v>73</v>
      </c>
      <c r="X953" s="3" t="s">
        <v>74</v>
      </c>
      <c r="Y953" s="3" t="s">
        <v>75</v>
      </c>
      <c r="Z953" s="3" t="s">
        <v>76</v>
      </c>
      <c r="AA953" s="3">
        <v>0</v>
      </c>
      <c r="AB953" s="3">
        <v>0</v>
      </c>
      <c r="AC953" s="3" t="s">
        <v>47</v>
      </c>
      <c r="AD953" s="8" t="s">
        <v>77</v>
      </c>
      <c r="AE953" s="3" t="s">
        <v>71</v>
      </c>
      <c r="AF953" s="3" t="s">
        <v>78</v>
      </c>
      <c r="AG953" s="3" t="s">
        <v>71</v>
      </c>
      <c r="AH953" s="3" t="s">
        <v>71</v>
      </c>
      <c r="AI953" s="3" t="s">
        <v>79</v>
      </c>
      <c r="AJ953" s="3" t="s">
        <v>80</v>
      </c>
      <c r="AK953" s="3" t="s">
        <v>76</v>
      </c>
      <c r="AL953" s="3" t="s">
        <v>81</v>
      </c>
      <c r="AM953" s="3" t="s">
        <v>71</v>
      </c>
      <c r="AN953" s="3" t="s">
        <v>71</v>
      </c>
      <c r="AO953" s="3" t="s">
        <v>71</v>
      </c>
      <c r="AP953" s="3" t="s">
        <v>82</v>
      </c>
      <c r="AQ953" s="3" t="s">
        <v>83</v>
      </c>
      <c r="AR953" s="3">
        <v>84.962265980166066</v>
      </c>
      <c r="AS953" s="3">
        <v>450.09574229550401</v>
      </c>
    </row>
    <row r="954" spans="1:45" x14ac:dyDescent="0.25">
      <c r="A954" s="2">
        <v>953</v>
      </c>
      <c r="B954" s="3" t="s">
        <v>57</v>
      </c>
      <c r="C954" s="3" t="s">
        <v>46</v>
      </c>
      <c r="D954" s="3" t="s">
        <v>47</v>
      </c>
      <c r="E954" s="3" t="s">
        <v>48</v>
      </c>
      <c r="F954" s="3">
        <v>0.59</v>
      </c>
      <c r="G954" s="3">
        <v>0.64</v>
      </c>
      <c r="H954" s="3">
        <v>0.171132301565489</v>
      </c>
      <c r="I954" s="3">
        <v>9.2531954732780441</v>
      </c>
      <c r="J954" s="3">
        <v>1.3607658252111832</v>
      </c>
      <c r="K954" s="3">
        <v>1.583520638177436</v>
      </c>
      <c r="L954" s="3">
        <v>0.2328709875600517</v>
      </c>
      <c r="M954" s="2">
        <v>1200</v>
      </c>
      <c r="N954" s="3" t="s">
        <v>54</v>
      </c>
      <c r="O954" s="3" t="s">
        <v>69</v>
      </c>
      <c r="P954" s="3" t="s">
        <v>70</v>
      </c>
      <c r="Q954" s="3">
        <v>1.8981885253099999</v>
      </c>
      <c r="R954" s="3" t="s">
        <v>69</v>
      </c>
      <c r="S954" s="3" t="s">
        <v>70</v>
      </c>
      <c r="T954" s="3" t="s">
        <v>57</v>
      </c>
      <c r="U954" s="3" t="s">
        <v>71</v>
      </c>
      <c r="V954" s="3" t="s">
        <v>72</v>
      </c>
      <c r="W954" s="3" t="s">
        <v>73</v>
      </c>
      <c r="X954" s="3" t="s">
        <v>74</v>
      </c>
      <c r="Y954" s="3" t="s">
        <v>75</v>
      </c>
      <c r="Z954" s="3" t="s">
        <v>76</v>
      </c>
      <c r="AA954" s="3">
        <v>0</v>
      </c>
      <c r="AB954" s="3">
        <v>0</v>
      </c>
      <c r="AC954" s="3" t="s">
        <v>47</v>
      </c>
      <c r="AD954" s="8" t="s">
        <v>77</v>
      </c>
      <c r="AE954" s="3" t="s">
        <v>71</v>
      </c>
      <c r="AF954" s="3" t="s">
        <v>78</v>
      </c>
      <c r="AG954" s="3" t="s">
        <v>71</v>
      </c>
      <c r="AH954" s="3" t="s">
        <v>71</v>
      </c>
      <c r="AI954" s="3" t="s">
        <v>79</v>
      </c>
      <c r="AJ954" s="3" t="s">
        <v>80</v>
      </c>
      <c r="AK954" s="3" t="s">
        <v>76</v>
      </c>
      <c r="AL954" s="3" t="s">
        <v>81</v>
      </c>
      <c r="AM954" s="3" t="s">
        <v>71</v>
      </c>
      <c r="AN954" s="3" t="s">
        <v>71</v>
      </c>
      <c r="AO954" s="3" t="s">
        <v>71</v>
      </c>
      <c r="AP954" s="3" t="s">
        <v>82</v>
      </c>
      <c r="AQ954" s="3" t="s">
        <v>83</v>
      </c>
      <c r="AR954" s="3">
        <v>127.7932587493373</v>
      </c>
      <c r="AS954" s="3">
        <v>692.54785367039472</v>
      </c>
    </row>
    <row r="955" spans="1:45" x14ac:dyDescent="0.25">
      <c r="A955" s="2">
        <v>954</v>
      </c>
      <c r="B955" s="3" t="s">
        <v>57</v>
      </c>
      <c r="C955" s="3" t="s">
        <v>46</v>
      </c>
      <c r="D955" s="3" t="s">
        <v>47</v>
      </c>
      <c r="E955" s="3" t="s">
        <v>48</v>
      </c>
      <c r="F955" s="3">
        <v>0.59</v>
      </c>
      <c r="G955" s="3">
        <v>0.64</v>
      </c>
      <c r="H955" s="3">
        <v>1.20383033220954E-3</v>
      </c>
      <c r="I955" s="3">
        <v>9.2531954732780441</v>
      </c>
      <c r="J955" s="3">
        <v>1.3607658252111832</v>
      </c>
      <c r="K955" s="3">
        <v>1.1139277380596118E-2</v>
      </c>
      <c r="L955" s="3">
        <v>1.6381311754233674E-3</v>
      </c>
      <c r="M955" s="2">
        <v>1210</v>
      </c>
      <c r="N955" s="3" t="s">
        <v>55</v>
      </c>
      <c r="O955" s="3" t="s">
        <v>69</v>
      </c>
      <c r="P955" s="3" t="s">
        <v>70</v>
      </c>
      <c r="Q955" s="3">
        <v>1.8981885253099999</v>
      </c>
      <c r="R955" s="3" t="s">
        <v>69</v>
      </c>
      <c r="S955" s="3" t="s">
        <v>70</v>
      </c>
      <c r="T955" s="3" t="s">
        <v>57</v>
      </c>
      <c r="U955" s="3" t="s">
        <v>71</v>
      </c>
      <c r="V955" s="3" t="s">
        <v>72</v>
      </c>
      <c r="W955" s="3" t="s">
        <v>73</v>
      </c>
      <c r="X955" s="3" t="s">
        <v>74</v>
      </c>
      <c r="Y955" s="3" t="s">
        <v>75</v>
      </c>
      <c r="Z955" s="3" t="s">
        <v>76</v>
      </c>
      <c r="AA955" s="3">
        <v>0</v>
      </c>
      <c r="AB955" s="3">
        <v>0</v>
      </c>
      <c r="AC955" s="3" t="s">
        <v>47</v>
      </c>
      <c r="AD955" s="8" t="s">
        <v>77</v>
      </c>
      <c r="AE955" s="3" t="s">
        <v>71</v>
      </c>
      <c r="AF955" s="3" t="s">
        <v>78</v>
      </c>
      <c r="AG955" s="3" t="s">
        <v>71</v>
      </c>
      <c r="AH955" s="3" t="s">
        <v>71</v>
      </c>
      <c r="AI955" s="3" t="s">
        <v>79</v>
      </c>
      <c r="AJ955" s="3" t="s">
        <v>80</v>
      </c>
      <c r="AK955" s="3" t="s">
        <v>76</v>
      </c>
      <c r="AL955" s="3" t="s">
        <v>81</v>
      </c>
      <c r="AM955" s="3" t="s">
        <v>71</v>
      </c>
      <c r="AN955" s="3" t="s">
        <v>71</v>
      </c>
      <c r="AO955" s="3" t="s">
        <v>71</v>
      </c>
      <c r="AP955" s="3" t="s">
        <v>82</v>
      </c>
      <c r="AQ955" s="3" t="s">
        <v>83</v>
      </c>
      <c r="AR955" s="3">
        <v>25.458747571158312</v>
      </c>
      <c r="AS955" s="3">
        <v>4.8717285113821189</v>
      </c>
    </row>
    <row r="956" spans="1:45" x14ac:dyDescent="0.25">
      <c r="A956" s="2">
        <v>955</v>
      </c>
      <c r="B956" s="3" t="s">
        <v>57</v>
      </c>
      <c r="C956" s="3" t="s">
        <v>46</v>
      </c>
      <c r="D956" s="3" t="s">
        <v>47</v>
      </c>
      <c r="E956" s="3" t="s">
        <v>48</v>
      </c>
      <c r="F956" s="3">
        <v>0.59</v>
      </c>
      <c r="G956" s="3">
        <v>0.64</v>
      </c>
      <c r="H956" s="3">
        <v>0.108499676144139</v>
      </c>
      <c r="I956" s="3">
        <v>9.2531954732780441</v>
      </c>
      <c r="J956" s="3">
        <v>1.3607658252111832</v>
      </c>
      <c r="K956" s="3">
        <v>1.0039687121490808</v>
      </c>
      <c r="L956" s="3">
        <v>0.14764265134342541</v>
      </c>
      <c r="M956" s="2">
        <v>1210</v>
      </c>
      <c r="N956" s="3" t="s">
        <v>55</v>
      </c>
      <c r="O956" s="3" t="s">
        <v>69</v>
      </c>
      <c r="P956" s="3" t="s">
        <v>70</v>
      </c>
      <c r="Q956" s="3">
        <v>1.8981885253099999</v>
      </c>
      <c r="R956" s="3" t="s">
        <v>69</v>
      </c>
      <c r="S956" s="3" t="s">
        <v>70</v>
      </c>
      <c r="T956" s="3" t="s">
        <v>57</v>
      </c>
      <c r="U956" s="3" t="s">
        <v>71</v>
      </c>
      <c r="V956" s="3" t="s">
        <v>72</v>
      </c>
      <c r="W956" s="3" t="s">
        <v>73</v>
      </c>
      <c r="X956" s="3" t="s">
        <v>74</v>
      </c>
      <c r="Y956" s="3" t="s">
        <v>75</v>
      </c>
      <c r="Z956" s="3" t="s">
        <v>76</v>
      </c>
      <c r="AA956" s="3">
        <v>0</v>
      </c>
      <c r="AB956" s="3">
        <v>0</v>
      </c>
      <c r="AC956" s="3" t="s">
        <v>47</v>
      </c>
      <c r="AD956" s="8" t="s">
        <v>77</v>
      </c>
      <c r="AE956" s="3" t="s">
        <v>71</v>
      </c>
      <c r="AF956" s="3" t="s">
        <v>78</v>
      </c>
      <c r="AG956" s="3" t="s">
        <v>71</v>
      </c>
      <c r="AH956" s="3" t="s">
        <v>71</v>
      </c>
      <c r="AI956" s="3" t="s">
        <v>79</v>
      </c>
      <c r="AJ956" s="3" t="s">
        <v>80</v>
      </c>
      <c r="AK956" s="3" t="s">
        <v>76</v>
      </c>
      <c r="AL956" s="3" t="s">
        <v>81</v>
      </c>
      <c r="AM956" s="3" t="s">
        <v>71</v>
      </c>
      <c r="AN956" s="3" t="s">
        <v>71</v>
      </c>
      <c r="AO956" s="3" t="s">
        <v>71</v>
      </c>
      <c r="AP956" s="3" t="s">
        <v>82</v>
      </c>
      <c r="AQ956" s="3" t="s">
        <v>83</v>
      </c>
      <c r="AR956" s="3">
        <v>83.826605131612737</v>
      </c>
      <c r="AS956" s="3">
        <v>439.08261123222906</v>
      </c>
    </row>
    <row r="957" spans="1:45" x14ac:dyDescent="0.25">
      <c r="A957" s="2">
        <v>956</v>
      </c>
      <c r="B957" s="3" t="s">
        <v>57</v>
      </c>
      <c r="C957" s="3" t="s">
        <v>46</v>
      </c>
      <c r="D957" s="3" t="s">
        <v>47</v>
      </c>
      <c r="E957" s="3" t="s">
        <v>48</v>
      </c>
      <c r="F957" s="3">
        <v>0.59</v>
      </c>
      <c r="G957" s="3">
        <v>0.64</v>
      </c>
      <c r="H957" s="3">
        <v>0.164470591887627</v>
      </c>
      <c r="I957" s="3">
        <v>9.2531954732780441</v>
      </c>
      <c r="J957" s="3">
        <v>1.3607658252111832</v>
      </c>
      <c r="K957" s="3">
        <v>1.5218785363419507</v>
      </c>
      <c r="L957" s="3">
        <v>0.22380596069293848</v>
      </c>
      <c r="M957" s="2">
        <v>1210</v>
      </c>
      <c r="N957" s="3" t="s">
        <v>55</v>
      </c>
      <c r="O957" s="3" t="s">
        <v>69</v>
      </c>
      <c r="P957" s="3" t="s">
        <v>70</v>
      </c>
      <c r="Q957" s="3">
        <v>1.8981885253099999</v>
      </c>
      <c r="R957" s="3" t="s">
        <v>69</v>
      </c>
      <c r="S957" s="3" t="s">
        <v>70</v>
      </c>
      <c r="T957" s="3" t="s">
        <v>57</v>
      </c>
      <c r="U957" s="3" t="s">
        <v>71</v>
      </c>
      <c r="V957" s="3" t="s">
        <v>72</v>
      </c>
      <c r="W957" s="3" t="s">
        <v>73</v>
      </c>
      <c r="X957" s="3" t="s">
        <v>74</v>
      </c>
      <c r="Y957" s="3" t="s">
        <v>75</v>
      </c>
      <c r="Z957" s="3" t="s">
        <v>76</v>
      </c>
      <c r="AA957" s="3">
        <v>0</v>
      </c>
      <c r="AB957" s="3">
        <v>0</v>
      </c>
      <c r="AC957" s="3" t="s">
        <v>47</v>
      </c>
      <c r="AD957" s="8" t="s">
        <v>77</v>
      </c>
      <c r="AE957" s="3" t="s">
        <v>71</v>
      </c>
      <c r="AF957" s="3" t="s">
        <v>78</v>
      </c>
      <c r="AG957" s="3" t="s">
        <v>71</v>
      </c>
      <c r="AH957" s="3" t="s">
        <v>71</v>
      </c>
      <c r="AI957" s="3" t="s">
        <v>79</v>
      </c>
      <c r="AJ957" s="3" t="s">
        <v>80</v>
      </c>
      <c r="AK957" s="3" t="s">
        <v>76</v>
      </c>
      <c r="AL957" s="3" t="s">
        <v>81</v>
      </c>
      <c r="AM957" s="3" t="s">
        <v>71</v>
      </c>
      <c r="AN957" s="3" t="s">
        <v>71</v>
      </c>
      <c r="AO957" s="3" t="s">
        <v>71</v>
      </c>
      <c r="AP957" s="3" t="s">
        <v>82</v>
      </c>
      <c r="AQ957" s="3" t="s">
        <v>83</v>
      </c>
      <c r="AR957" s="3">
        <v>104.72072535150818</v>
      </c>
      <c r="AS957" s="3">
        <v>665.58887107637202</v>
      </c>
    </row>
    <row r="958" spans="1:45" x14ac:dyDescent="0.25">
      <c r="A958" s="2">
        <v>957</v>
      </c>
      <c r="B958" s="3" t="s">
        <v>57</v>
      </c>
      <c r="C958" s="3" t="s">
        <v>46</v>
      </c>
      <c r="D958" s="3" t="s">
        <v>47</v>
      </c>
      <c r="E958" s="3" t="s">
        <v>48</v>
      </c>
      <c r="F958" s="3">
        <v>0.59</v>
      </c>
      <c r="G958" s="3">
        <v>0.64</v>
      </c>
      <c r="H958" s="3">
        <v>8.2009308990779795E-2</v>
      </c>
      <c r="I958" s="3">
        <v>9.2531954729333368</v>
      </c>
      <c r="J958" s="3">
        <v>1.3607658251604906</v>
      </c>
      <c r="K958" s="3">
        <v>0.75884816669187483</v>
      </c>
      <c r="L958" s="3">
        <v>0.11159546501968011</v>
      </c>
      <c r="M958" s="2">
        <v>1200</v>
      </c>
      <c r="N958" s="3" t="s">
        <v>54</v>
      </c>
      <c r="O958" s="3" t="s">
        <v>69</v>
      </c>
      <c r="P958" s="3" t="s">
        <v>70</v>
      </c>
      <c r="Q958" s="3">
        <v>1.8981885253099999</v>
      </c>
      <c r="R958" s="3" t="s">
        <v>69</v>
      </c>
      <c r="S958" s="3" t="s">
        <v>70</v>
      </c>
      <c r="T958" s="3" t="s">
        <v>57</v>
      </c>
      <c r="U958" s="3" t="s">
        <v>71</v>
      </c>
      <c r="V958" s="3" t="s">
        <v>72</v>
      </c>
      <c r="W958" s="3" t="s">
        <v>73</v>
      </c>
      <c r="X958" s="3" t="s">
        <v>74</v>
      </c>
      <c r="Y958" s="3" t="s">
        <v>75</v>
      </c>
      <c r="Z958" s="3" t="s">
        <v>76</v>
      </c>
      <c r="AA958" s="3">
        <v>0</v>
      </c>
      <c r="AB958" s="3">
        <v>0</v>
      </c>
      <c r="AC958" s="3" t="s">
        <v>47</v>
      </c>
      <c r="AD958" s="8" t="s">
        <v>77</v>
      </c>
      <c r="AE958" s="3" t="s">
        <v>71</v>
      </c>
      <c r="AF958" s="3" t="s">
        <v>78</v>
      </c>
      <c r="AG958" s="3" t="s">
        <v>71</v>
      </c>
      <c r="AH958" s="3" t="s">
        <v>71</v>
      </c>
      <c r="AI958" s="3" t="s">
        <v>79</v>
      </c>
      <c r="AJ958" s="3" t="s">
        <v>80</v>
      </c>
      <c r="AK958" s="3" t="s">
        <v>76</v>
      </c>
      <c r="AL958" s="3" t="s">
        <v>81</v>
      </c>
      <c r="AM958" s="3" t="s">
        <v>71</v>
      </c>
      <c r="AN958" s="3" t="s">
        <v>71</v>
      </c>
      <c r="AO958" s="3" t="s">
        <v>71</v>
      </c>
      <c r="AP958" s="3" t="s">
        <v>82</v>
      </c>
      <c r="AQ958" s="3" t="s">
        <v>83</v>
      </c>
      <c r="AR958" s="3">
        <v>99.837977514114073</v>
      </c>
      <c r="AS958" s="3">
        <v>331.87989878592316</v>
      </c>
    </row>
    <row r="959" spans="1:45" x14ac:dyDescent="0.25">
      <c r="A959" s="2">
        <v>958</v>
      </c>
      <c r="B959" s="3" t="s">
        <v>57</v>
      </c>
      <c r="C959" s="3" t="s">
        <v>46</v>
      </c>
      <c r="D959" s="3" t="s">
        <v>47</v>
      </c>
      <c r="E959" s="3" t="s">
        <v>48</v>
      </c>
      <c r="F959" s="3">
        <v>0.59</v>
      </c>
      <c r="G959" s="3">
        <v>0.64</v>
      </c>
      <c r="H959" s="3">
        <v>4.2517335767501198E-2</v>
      </c>
      <c r="I959" s="3">
        <v>9.2531954729333368</v>
      </c>
      <c r="J959" s="3">
        <v>1.3607658251604906</v>
      </c>
      <c r="K959" s="3">
        <v>0.39342121884502873</v>
      </c>
      <c r="L959" s="3">
        <v>5.785613748928941E-2</v>
      </c>
      <c r="M959" s="2">
        <v>1210</v>
      </c>
      <c r="N959" s="3" t="s">
        <v>55</v>
      </c>
      <c r="O959" s="3" t="s">
        <v>69</v>
      </c>
      <c r="P959" s="3" t="s">
        <v>70</v>
      </c>
      <c r="Q959" s="3">
        <v>1.8981885253099999</v>
      </c>
      <c r="R959" s="3" t="s">
        <v>69</v>
      </c>
      <c r="S959" s="3" t="s">
        <v>70</v>
      </c>
      <c r="T959" s="3" t="s">
        <v>57</v>
      </c>
      <c r="U959" s="3" t="s">
        <v>71</v>
      </c>
      <c r="V959" s="3" t="s">
        <v>72</v>
      </c>
      <c r="W959" s="3" t="s">
        <v>73</v>
      </c>
      <c r="X959" s="3" t="s">
        <v>74</v>
      </c>
      <c r="Y959" s="3" t="s">
        <v>75</v>
      </c>
      <c r="Z959" s="3" t="s">
        <v>76</v>
      </c>
      <c r="AA959" s="3">
        <v>0</v>
      </c>
      <c r="AB959" s="3">
        <v>0</v>
      </c>
      <c r="AC959" s="3" t="s">
        <v>47</v>
      </c>
      <c r="AD959" s="8" t="s">
        <v>77</v>
      </c>
      <c r="AE959" s="3" t="s">
        <v>71</v>
      </c>
      <c r="AF959" s="3" t="s">
        <v>78</v>
      </c>
      <c r="AG959" s="3" t="s">
        <v>71</v>
      </c>
      <c r="AH959" s="3" t="s">
        <v>71</v>
      </c>
      <c r="AI959" s="3" t="s">
        <v>79</v>
      </c>
      <c r="AJ959" s="3" t="s">
        <v>80</v>
      </c>
      <c r="AK959" s="3" t="s">
        <v>76</v>
      </c>
      <c r="AL959" s="3" t="s">
        <v>81</v>
      </c>
      <c r="AM959" s="3" t="s">
        <v>71</v>
      </c>
      <c r="AN959" s="3" t="s">
        <v>71</v>
      </c>
      <c r="AO959" s="3" t="s">
        <v>71</v>
      </c>
      <c r="AP959" s="3" t="s">
        <v>82</v>
      </c>
      <c r="AQ959" s="3" t="s">
        <v>83</v>
      </c>
      <c r="AR959" s="3">
        <v>58.470043584894157</v>
      </c>
      <c r="AS959" s="3">
        <v>172.06155331404966</v>
      </c>
    </row>
    <row r="960" spans="1:45" x14ac:dyDescent="0.25">
      <c r="A960" s="2">
        <v>959</v>
      </c>
      <c r="B960" s="3" t="s">
        <v>57</v>
      </c>
      <c r="C960" s="3" t="s">
        <v>46</v>
      </c>
      <c r="D960" s="3" t="s">
        <v>47</v>
      </c>
      <c r="E960" s="3" t="s">
        <v>48</v>
      </c>
      <c r="F960" s="3">
        <v>0.59</v>
      </c>
      <c r="G960" s="3">
        <v>0.64</v>
      </c>
      <c r="H960" s="3">
        <v>1.35841545866329E-2</v>
      </c>
      <c r="I960" s="3">
        <v>9.2562827838594703</v>
      </c>
      <c r="J960" s="3">
        <v>1.3612142301743166</v>
      </c>
      <c r="K960" s="3">
        <v>0.12573877623353577</v>
      </c>
      <c r="L960" s="3">
        <v>1.8490944528212414E-2</v>
      </c>
      <c r="M960" s="2">
        <v>1200</v>
      </c>
      <c r="N960" s="3" t="s">
        <v>54</v>
      </c>
      <c r="O960" s="3" t="s">
        <v>69</v>
      </c>
      <c r="P960" s="3" t="s">
        <v>70</v>
      </c>
      <c r="Q960" s="3">
        <v>1.8981885253099999</v>
      </c>
      <c r="R960" s="3" t="s">
        <v>69</v>
      </c>
      <c r="S960" s="3" t="s">
        <v>70</v>
      </c>
      <c r="T960" s="3" t="s">
        <v>57</v>
      </c>
      <c r="U960" s="3" t="s">
        <v>71</v>
      </c>
      <c r="V960" s="3" t="s">
        <v>72</v>
      </c>
      <c r="W960" s="3" t="s">
        <v>73</v>
      </c>
      <c r="X960" s="3" t="s">
        <v>74</v>
      </c>
      <c r="Y960" s="3" t="s">
        <v>75</v>
      </c>
      <c r="Z960" s="3" t="s">
        <v>76</v>
      </c>
      <c r="AA960" s="3">
        <v>0</v>
      </c>
      <c r="AB960" s="3">
        <v>0</v>
      </c>
      <c r="AC960" s="3" t="s">
        <v>47</v>
      </c>
      <c r="AD960" s="8" t="s">
        <v>77</v>
      </c>
      <c r="AE960" s="3" t="s">
        <v>71</v>
      </c>
      <c r="AF960" s="3" t="s">
        <v>78</v>
      </c>
      <c r="AG960" s="3" t="s">
        <v>71</v>
      </c>
      <c r="AH960" s="3" t="s">
        <v>71</v>
      </c>
      <c r="AI960" s="3" t="s">
        <v>79</v>
      </c>
      <c r="AJ960" s="3" t="s">
        <v>80</v>
      </c>
      <c r="AK960" s="3" t="s">
        <v>76</v>
      </c>
      <c r="AL960" s="3" t="s">
        <v>81</v>
      </c>
      <c r="AM960" s="3" t="s">
        <v>71</v>
      </c>
      <c r="AN960" s="3" t="s">
        <v>71</v>
      </c>
      <c r="AO960" s="3" t="s">
        <v>71</v>
      </c>
      <c r="AP960" s="3" t="s">
        <v>82</v>
      </c>
      <c r="AQ960" s="3" t="s">
        <v>83</v>
      </c>
      <c r="AR960" s="3">
        <v>101.5778159939992</v>
      </c>
      <c r="AS960" s="3">
        <v>54.973123231789884</v>
      </c>
    </row>
    <row r="961" spans="1:45" x14ac:dyDescent="0.25">
      <c r="A961" s="2">
        <v>960</v>
      </c>
      <c r="B961" s="3" t="s">
        <v>57</v>
      </c>
      <c r="C961" s="3" t="s">
        <v>46</v>
      </c>
      <c r="D961" s="3" t="s">
        <v>47</v>
      </c>
      <c r="E961" s="3" t="s">
        <v>48</v>
      </c>
      <c r="F961" s="3">
        <v>0.59</v>
      </c>
      <c r="G961" s="3">
        <v>0.64</v>
      </c>
      <c r="H961" s="3">
        <v>9.6866365787302705E-2</v>
      </c>
      <c r="I961" s="3">
        <v>9.2562827838594703</v>
      </c>
      <c r="J961" s="3">
        <v>1.3612142301743166</v>
      </c>
      <c r="K961" s="3">
        <v>0.89662247397204409</v>
      </c>
      <c r="L961" s="3">
        <v>0.13185587553494701</v>
      </c>
      <c r="M961" s="2">
        <v>1210</v>
      </c>
      <c r="N961" s="3" t="s">
        <v>55</v>
      </c>
      <c r="O961" s="3" t="s">
        <v>69</v>
      </c>
      <c r="P961" s="3" t="s">
        <v>70</v>
      </c>
      <c r="Q961" s="3">
        <v>1.8981885253099999</v>
      </c>
      <c r="R961" s="3" t="s">
        <v>69</v>
      </c>
      <c r="S961" s="3" t="s">
        <v>70</v>
      </c>
      <c r="T961" s="3" t="s">
        <v>57</v>
      </c>
      <c r="U961" s="3" t="s">
        <v>71</v>
      </c>
      <c r="V961" s="3" t="s">
        <v>72</v>
      </c>
      <c r="W961" s="3" t="s">
        <v>73</v>
      </c>
      <c r="X961" s="3" t="s">
        <v>74</v>
      </c>
      <c r="Y961" s="3" t="s">
        <v>75</v>
      </c>
      <c r="Z961" s="3" t="s">
        <v>76</v>
      </c>
      <c r="AA961" s="3">
        <v>0</v>
      </c>
      <c r="AB961" s="3">
        <v>0</v>
      </c>
      <c r="AC961" s="3" t="s">
        <v>47</v>
      </c>
      <c r="AD961" s="8" t="s">
        <v>77</v>
      </c>
      <c r="AE961" s="3" t="s">
        <v>71</v>
      </c>
      <c r="AF961" s="3" t="s">
        <v>78</v>
      </c>
      <c r="AG961" s="3" t="s">
        <v>71</v>
      </c>
      <c r="AH961" s="3" t="s">
        <v>71</v>
      </c>
      <c r="AI961" s="3" t="s">
        <v>79</v>
      </c>
      <c r="AJ961" s="3" t="s">
        <v>80</v>
      </c>
      <c r="AK961" s="3" t="s">
        <v>76</v>
      </c>
      <c r="AL961" s="3" t="s">
        <v>81</v>
      </c>
      <c r="AM961" s="3" t="s">
        <v>71</v>
      </c>
      <c r="AN961" s="3" t="s">
        <v>71</v>
      </c>
      <c r="AO961" s="3" t="s">
        <v>71</v>
      </c>
      <c r="AP961" s="3" t="s">
        <v>82</v>
      </c>
      <c r="AQ961" s="3" t="s">
        <v>83</v>
      </c>
      <c r="AR961" s="3">
        <v>80.521090011236936</v>
      </c>
      <c r="AS961" s="3">
        <v>392.00427450089342</v>
      </c>
    </row>
    <row r="962" spans="1:45" x14ac:dyDescent="0.25">
      <c r="A962" s="2">
        <v>961</v>
      </c>
      <c r="B962" s="3" t="s">
        <v>57</v>
      </c>
      <c r="C962" s="3" t="s">
        <v>46</v>
      </c>
      <c r="D962" s="3" t="s">
        <v>47</v>
      </c>
      <c r="E962" s="3" t="s">
        <v>48</v>
      </c>
      <c r="F962" s="3">
        <v>0.59</v>
      </c>
      <c r="G962" s="3">
        <v>0.64</v>
      </c>
      <c r="H962" s="3">
        <v>0.100467583732229</v>
      </c>
      <c r="I962" s="3">
        <v>9.2562827838594703</v>
      </c>
      <c r="J962" s="3">
        <v>1.3612142301743166</v>
      </c>
      <c r="K962" s="3">
        <v>0.92995636563659112</v>
      </c>
      <c r="L962" s="3">
        <v>0.13675790464753979</v>
      </c>
      <c r="M962" s="2">
        <v>1210</v>
      </c>
      <c r="N962" s="3" t="s">
        <v>55</v>
      </c>
      <c r="O962" s="3" t="s">
        <v>69</v>
      </c>
      <c r="P962" s="3" t="s">
        <v>70</v>
      </c>
      <c r="Q962" s="3">
        <v>1.8981885253099999</v>
      </c>
      <c r="R962" s="3" t="s">
        <v>69</v>
      </c>
      <c r="S962" s="3" t="s">
        <v>70</v>
      </c>
      <c r="T962" s="3" t="s">
        <v>57</v>
      </c>
      <c r="U962" s="3" t="s">
        <v>71</v>
      </c>
      <c r="V962" s="3" t="s">
        <v>72</v>
      </c>
      <c r="W962" s="3" t="s">
        <v>73</v>
      </c>
      <c r="X962" s="3" t="s">
        <v>74</v>
      </c>
      <c r="Y962" s="3" t="s">
        <v>75</v>
      </c>
      <c r="Z962" s="3" t="s">
        <v>76</v>
      </c>
      <c r="AA962" s="3">
        <v>0</v>
      </c>
      <c r="AB962" s="3">
        <v>0</v>
      </c>
      <c r="AC962" s="3" t="s">
        <v>47</v>
      </c>
      <c r="AD962" s="8" t="s">
        <v>77</v>
      </c>
      <c r="AE962" s="3" t="s">
        <v>71</v>
      </c>
      <c r="AF962" s="3" t="s">
        <v>78</v>
      </c>
      <c r="AG962" s="3" t="s">
        <v>71</v>
      </c>
      <c r="AH962" s="3" t="s">
        <v>71</v>
      </c>
      <c r="AI962" s="3" t="s">
        <v>79</v>
      </c>
      <c r="AJ962" s="3" t="s">
        <v>80</v>
      </c>
      <c r="AK962" s="3" t="s">
        <v>76</v>
      </c>
      <c r="AL962" s="3" t="s">
        <v>81</v>
      </c>
      <c r="AM962" s="3" t="s">
        <v>71</v>
      </c>
      <c r="AN962" s="3" t="s">
        <v>71</v>
      </c>
      <c r="AO962" s="3" t="s">
        <v>71</v>
      </c>
      <c r="AP962" s="3" t="s">
        <v>82</v>
      </c>
      <c r="AQ962" s="3" t="s">
        <v>83</v>
      </c>
      <c r="AR962" s="3">
        <v>81.01762427797108</v>
      </c>
      <c r="AS962" s="3">
        <v>406.57788646978184</v>
      </c>
    </row>
    <row r="963" spans="1:45" x14ac:dyDescent="0.25">
      <c r="A963" s="2">
        <v>962</v>
      </c>
      <c r="B963" s="3" t="s">
        <v>57</v>
      </c>
      <c r="C963" s="3" t="s">
        <v>46</v>
      </c>
      <c r="D963" s="3" t="s">
        <v>47</v>
      </c>
      <c r="E963" s="3" t="s">
        <v>48</v>
      </c>
      <c r="F963" s="3">
        <v>0.59</v>
      </c>
      <c r="G963" s="3">
        <v>0.64</v>
      </c>
      <c r="H963" s="3">
        <v>3.1074551133320703E-4</v>
      </c>
      <c r="I963" s="3">
        <v>9.2562827838594703</v>
      </c>
      <c r="J963" s="3">
        <v>1.3612142301743166</v>
      </c>
      <c r="K963" s="3">
        <v>2.8763483267151722E-3</v>
      </c>
      <c r="L963" s="3">
        <v>4.229912119895558E-4</v>
      </c>
      <c r="M963" s="2">
        <v>1210</v>
      </c>
      <c r="N963" s="3" t="s">
        <v>55</v>
      </c>
      <c r="O963" s="3" t="s">
        <v>69</v>
      </c>
      <c r="P963" s="3" t="s">
        <v>70</v>
      </c>
      <c r="Q963" s="3">
        <v>1.8981885253099999</v>
      </c>
      <c r="R963" s="3" t="s">
        <v>69</v>
      </c>
      <c r="S963" s="3" t="s">
        <v>70</v>
      </c>
      <c r="T963" s="3" t="s">
        <v>57</v>
      </c>
      <c r="U963" s="3" t="s">
        <v>71</v>
      </c>
      <c r="V963" s="3" t="s">
        <v>72</v>
      </c>
      <c r="W963" s="3" t="s">
        <v>73</v>
      </c>
      <c r="X963" s="3" t="s">
        <v>74</v>
      </c>
      <c r="Y963" s="3" t="s">
        <v>75</v>
      </c>
      <c r="Z963" s="3" t="s">
        <v>76</v>
      </c>
      <c r="AA963" s="3">
        <v>0</v>
      </c>
      <c r="AB963" s="3">
        <v>0</v>
      </c>
      <c r="AC963" s="3" t="s">
        <v>47</v>
      </c>
      <c r="AD963" s="8" t="s">
        <v>77</v>
      </c>
      <c r="AE963" s="3" t="s">
        <v>71</v>
      </c>
      <c r="AF963" s="3" t="s">
        <v>78</v>
      </c>
      <c r="AG963" s="3" t="s">
        <v>71</v>
      </c>
      <c r="AH963" s="3" t="s">
        <v>71</v>
      </c>
      <c r="AI963" s="3" t="s">
        <v>79</v>
      </c>
      <c r="AJ963" s="3" t="s">
        <v>80</v>
      </c>
      <c r="AK963" s="3" t="s">
        <v>76</v>
      </c>
      <c r="AL963" s="3" t="s">
        <v>81</v>
      </c>
      <c r="AM963" s="3" t="s">
        <v>71</v>
      </c>
      <c r="AN963" s="3" t="s">
        <v>71</v>
      </c>
      <c r="AO963" s="3" t="s">
        <v>71</v>
      </c>
      <c r="AP963" s="3" t="s">
        <v>82</v>
      </c>
      <c r="AQ963" s="3" t="s">
        <v>83</v>
      </c>
      <c r="AR963" s="3">
        <v>12.934934554805793</v>
      </c>
      <c r="AS963" s="3">
        <v>1.2575424682707623</v>
      </c>
    </row>
    <row r="964" spans="1:45" x14ac:dyDescent="0.25">
      <c r="A964" s="2">
        <v>963</v>
      </c>
      <c r="B964" s="3" t="s">
        <v>57</v>
      </c>
      <c r="C964" s="3" t="s">
        <v>46</v>
      </c>
      <c r="D964" s="3" t="s">
        <v>47</v>
      </c>
      <c r="E964" s="3" t="s">
        <v>48</v>
      </c>
      <c r="F964" s="3">
        <v>0.59</v>
      </c>
      <c r="G964" s="3">
        <v>0.64</v>
      </c>
      <c r="H964" s="3">
        <v>0.19591492356140899</v>
      </c>
      <c r="I964" s="3">
        <v>9.2562827838594703</v>
      </c>
      <c r="J964" s="3">
        <v>1.3612142301743166</v>
      </c>
      <c r="K964" s="3">
        <v>1.8134439340626143</v>
      </c>
      <c r="L964" s="3">
        <v>0.26668218185530346</v>
      </c>
      <c r="M964" s="2">
        <v>1210</v>
      </c>
      <c r="N964" s="3" t="s">
        <v>55</v>
      </c>
      <c r="O964" s="3" t="s">
        <v>69</v>
      </c>
      <c r="P964" s="3" t="s">
        <v>70</v>
      </c>
      <c r="Q964" s="3">
        <v>1.8981885253099999</v>
      </c>
      <c r="R964" s="3" t="s">
        <v>69</v>
      </c>
      <c r="S964" s="3" t="s">
        <v>70</v>
      </c>
      <c r="T964" s="3" t="s">
        <v>57</v>
      </c>
      <c r="U964" s="3" t="s">
        <v>71</v>
      </c>
      <c r="V964" s="3" t="s">
        <v>72</v>
      </c>
      <c r="W964" s="3" t="s">
        <v>73</v>
      </c>
      <c r="X964" s="3" t="s">
        <v>74</v>
      </c>
      <c r="Y964" s="3" t="s">
        <v>75</v>
      </c>
      <c r="Z964" s="3" t="s">
        <v>76</v>
      </c>
      <c r="AA964" s="3">
        <v>0</v>
      </c>
      <c r="AB964" s="3">
        <v>0</v>
      </c>
      <c r="AC964" s="3" t="s">
        <v>47</v>
      </c>
      <c r="AD964" s="8" t="s">
        <v>77</v>
      </c>
      <c r="AE964" s="3" t="s">
        <v>71</v>
      </c>
      <c r="AF964" s="3" t="s">
        <v>78</v>
      </c>
      <c r="AG964" s="3" t="s">
        <v>71</v>
      </c>
      <c r="AH964" s="3" t="s">
        <v>71</v>
      </c>
      <c r="AI964" s="3" t="s">
        <v>79</v>
      </c>
      <c r="AJ964" s="3" t="s">
        <v>80</v>
      </c>
      <c r="AK964" s="3" t="s">
        <v>76</v>
      </c>
      <c r="AL964" s="3" t="s">
        <v>81</v>
      </c>
      <c r="AM964" s="3" t="s">
        <v>71</v>
      </c>
      <c r="AN964" s="3" t="s">
        <v>71</v>
      </c>
      <c r="AO964" s="3" t="s">
        <v>71</v>
      </c>
      <c r="AP964" s="3" t="s">
        <v>82</v>
      </c>
      <c r="AQ964" s="3" t="s">
        <v>83</v>
      </c>
      <c r="AR964" s="3">
        <v>113.97351271916233</v>
      </c>
      <c r="AS964" s="3">
        <v>792.839566658492</v>
      </c>
    </row>
    <row r="965" spans="1:45" x14ac:dyDescent="0.25">
      <c r="A965" s="2">
        <v>964</v>
      </c>
      <c r="B965" s="3" t="s">
        <v>57</v>
      </c>
      <c r="C965" s="3" t="s">
        <v>46</v>
      </c>
      <c r="D965" s="3" t="s">
        <v>47</v>
      </c>
      <c r="E965" s="3" t="s">
        <v>48</v>
      </c>
      <c r="F965" s="3">
        <v>0.59</v>
      </c>
      <c r="G965" s="3">
        <v>0.64</v>
      </c>
      <c r="H965" s="3">
        <v>0.179741326097385</v>
      </c>
      <c r="I965" s="3">
        <v>9.2562827838594703</v>
      </c>
      <c r="J965" s="3">
        <v>1.3612142301743166</v>
      </c>
      <c r="K965" s="3">
        <v>1.6637365423032957</v>
      </c>
      <c r="L965" s="3">
        <v>0.24466645083416272</v>
      </c>
      <c r="M965" s="2">
        <v>1210</v>
      </c>
      <c r="N965" s="3" t="s">
        <v>55</v>
      </c>
      <c r="O965" s="3" t="s">
        <v>69</v>
      </c>
      <c r="P965" s="3" t="s">
        <v>70</v>
      </c>
      <c r="Q965" s="3">
        <v>1.8981885253099999</v>
      </c>
      <c r="R965" s="3" t="s">
        <v>69</v>
      </c>
      <c r="S965" s="3" t="s">
        <v>70</v>
      </c>
      <c r="T965" s="3" t="s">
        <v>57</v>
      </c>
      <c r="U965" s="3" t="s">
        <v>71</v>
      </c>
      <c r="V965" s="3" t="s">
        <v>72</v>
      </c>
      <c r="W965" s="3" t="s">
        <v>73</v>
      </c>
      <c r="X965" s="3" t="s">
        <v>74</v>
      </c>
      <c r="Y965" s="3" t="s">
        <v>75</v>
      </c>
      <c r="Z965" s="3" t="s">
        <v>76</v>
      </c>
      <c r="AA965" s="3">
        <v>0</v>
      </c>
      <c r="AB965" s="3">
        <v>0</v>
      </c>
      <c r="AC965" s="3" t="s">
        <v>47</v>
      </c>
      <c r="AD965" s="8" t="s">
        <v>77</v>
      </c>
      <c r="AE965" s="3" t="s">
        <v>71</v>
      </c>
      <c r="AF965" s="3" t="s">
        <v>78</v>
      </c>
      <c r="AG965" s="3" t="s">
        <v>71</v>
      </c>
      <c r="AH965" s="3" t="s">
        <v>71</v>
      </c>
      <c r="AI965" s="3" t="s">
        <v>79</v>
      </c>
      <c r="AJ965" s="3" t="s">
        <v>80</v>
      </c>
      <c r="AK965" s="3" t="s">
        <v>76</v>
      </c>
      <c r="AL965" s="3" t="s">
        <v>81</v>
      </c>
      <c r="AM965" s="3" t="s">
        <v>71</v>
      </c>
      <c r="AN965" s="3" t="s">
        <v>71</v>
      </c>
      <c r="AO965" s="3" t="s">
        <v>71</v>
      </c>
      <c r="AP965" s="3" t="s">
        <v>82</v>
      </c>
      <c r="AQ965" s="3" t="s">
        <v>83</v>
      </c>
      <c r="AR965" s="3">
        <v>109.62812924925731</v>
      </c>
      <c r="AS965" s="3">
        <v>727.38733988789591</v>
      </c>
    </row>
    <row r="966" spans="1:45" x14ac:dyDescent="0.25">
      <c r="A966" s="2">
        <v>965</v>
      </c>
      <c r="B966" s="3" t="s">
        <v>57</v>
      </c>
      <c r="C966" s="3" t="s">
        <v>46</v>
      </c>
      <c r="D966" s="3" t="s">
        <v>47</v>
      </c>
      <c r="E966" s="3" t="s">
        <v>48</v>
      </c>
      <c r="F966" s="3">
        <v>0.59</v>
      </c>
      <c r="G966" s="3">
        <v>0.64</v>
      </c>
      <c r="H966" s="3">
        <v>1.0907423785065399E-2</v>
      </c>
      <c r="I966" s="3">
        <v>9.2562827838594703</v>
      </c>
      <c r="J966" s="3">
        <v>1.3612142301743166</v>
      </c>
      <c r="K966" s="3">
        <v>0.10096219899796015</v>
      </c>
      <c r="L966" s="3">
        <v>1.4847340470772829E-2</v>
      </c>
      <c r="M966" s="2">
        <v>1210</v>
      </c>
      <c r="N966" s="3" t="s">
        <v>55</v>
      </c>
      <c r="O966" s="3" t="s">
        <v>69</v>
      </c>
      <c r="P966" s="3" t="s">
        <v>70</v>
      </c>
      <c r="Q966" s="3">
        <v>1.8981885253099999</v>
      </c>
      <c r="R966" s="3" t="s">
        <v>69</v>
      </c>
      <c r="S966" s="3" t="s">
        <v>70</v>
      </c>
      <c r="T966" s="3" t="s">
        <v>57</v>
      </c>
      <c r="U966" s="3" t="s">
        <v>71</v>
      </c>
      <c r="V966" s="3" t="s">
        <v>72</v>
      </c>
      <c r="W966" s="3" t="s">
        <v>73</v>
      </c>
      <c r="X966" s="3" t="s">
        <v>74</v>
      </c>
      <c r="Y966" s="3" t="s">
        <v>75</v>
      </c>
      <c r="Z966" s="3" t="s">
        <v>76</v>
      </c>
      <c r="AA966" s="3">
        <v>0</v>
      </c>
      <c r="AB966" s="3">
        <v>0</v>
      </c>
      <c r="AC966" s="3" t="s">
        <v>47</v>
      </c>
      <c r="AD966" s="8" t="s">
        <v>77</v>
      </c>
      <c r="AE966" s="3" t="s">
        <v>71</v>
      </c>
      <c r="AF966" s="3" t="s">
        <v>78</v>
      </c>
      <c r="AG966" s="3" t="s">
        <v>71</v>
      </c>
      <c r="AH966" s="3" t="s">
        <v>71</v>
      </c>
      <c r="AI966" s="3" t="s">
        <v>79</v>
      </c>
      <c r="AJ966" s="3" t="s">
        <v>80</v>
      </c>
      <c r="AK966" s="3" t="s">
        <v>76</v>
      </c>
      <c r="AL966" s="3" t="s">
        <v>81</v>
      </c>
      <c r="AM966" s="3" t="s">
        <v>71</v>
      </c>
      <c r="AN966" s="3" t="s">
        <v>71</v>
      </c>
      <c r="AO966" s="3" t="s">
        <v>71</v>
      </c>
      <c r="AP966" s="3" t="s">
        <v>82</v>
      </c>
      <c r="AQ966" s="3" t="s">
        <v>83</v>
      </c>
      <c r="AR966" s="3">
        <v>65.711368171241901</v>
      </c>
      <c r="AS966" s="3">
        <v>44.14077799643028</v>
      </c>
    </row>
    <row r="967" spans="1:45" x14ac:dyDescent="0.25">
      <c r="A967" s="2">
        <v>966</v>
      </c>
      <c r="B967" s="3" t="s">
        <v>57</v>
      </c>
      <c r="C967" s="3" t="s">
        <v>46</v>
      </c>
      <c r="D967" s="3" t="s">
        <v>47</v>
      </c>
      <c r="E967" s="3" t="s">
        <v>48</v>
      </c>
      <c r="F967" s="3">
        <v>0.59</v>
      </c>
      <c r="G967" s="3">
        <v>0.64</v>
      </c>
      <c r="H967" s="3">
        <v>5.9098213317537E-2</v>
      </c>
      <c r="I967" s="3">
        <v>8.8627382286491141</v>
      </c>
      <c r="J967" s="3">
        <v>1.3043828660193866</v>
      </c>
      <c r="K967" s="3">
        <v>0.52377199441419531</v>
      </c>
      <c r="L967" s="3">
        <v>7.7086696863753995E-2</v>
      </c>
      <c r="M967" s="2">
        <v>1200</v>
      </c>
      <c r="N967" s="3" t="s">
        <v>54</v>
      </c>
      <c r="O967" s="3" t="s">
        <v>84</v>
      </c>
      <c r="P967" s="3" t="s">
        <v>85</v>
      </c>
      <c r="Q967" s="3">
        <v>2.0288415369799999</v>
      </c>
      <c r="R967" s="3" t="s">
        <v>84</v>
      </c>
      <c r="S967" s="3" t="s">
        <v>85</v>
      </c>
      <c r="T967" s="3" t="s">
        <v>57</v>
      </c>
      <c r="U967" s="3" t="s">
        <v>71</v>
      </c>
      <c r="V967" s="3" t="s">
        <v>86</v>
      </c>
      <c r="W967" s="3" t="s">
        <v>73</v>
      </c>
      <c r="X967" s="3" t="s">
        <v>74</v>
      </c>
      <c r="Y967" s="3" t="s">
        <v>75</v>
      </c>
      <c r="Z967" s="3" t="s">
        <v>76</v>
      </c>
      <c r="AA967" s="3">
        <v>0</v>
      </c>
      <c r="AB967" s="3">
        <v>0</v>
      </c>
      <c r="AC967" s="3" t="s">
        <v>47</v>
      </c>
      <c r="AD967" s="8" t="s">
        <v>87</v>
      </c>
      <c r="AE967" s="3" t="s">
        <v>71</v>
      </c>
      <c r="AF967" s="3" t="s">
        <v>88</v>
      </c>
      <c r="AG967" s="3" t="s">
        <v>71</v>
      </c>
      <c r="AH967" s="3" t="s">
        <v>71</v>
      </c>
      <c r="AI967" s="3" t="s">
        <v>79</v>
      </c>
      <c r="AJ967" s="3" t="s">
        <v>80</v>
      </c>
      <c r="AK967" s="3" t="s">
        <v>76</v>
      </c>
      <c r="AL967" s="3" t="s">
        <v>81</v>
      </c>
      <c r="AM967" s="3" t="s">
        <v>71</v>
      </c>
      <c r="AN967" s="3" t="s">
        <v>71</v>
      </c>
      <c r="AO967" s="3" t="s">
        <v>71</v>
      </c>
      <c r="AP967" s="3" t="s">
        <v>82</v>
      </c>
      <c r="AQ967" s="3" t="s">
        <v>83</v>
      </c>
      <c r="AR967" s="3">
        <v>84.211214647583148</v>
      </c>
      <c r="AS967" s="3">
        <v>239.16198411643987</v>
      </c>
    </row>
    <row r="968" spans="1:45" x14ac:dyDescent="0.25">
      <c r="A968" s="2">
        <v>967</v>
      </c>
      <c r="B968" s="3" t="s">
        <v>57</v>
      </c>
      <c r="C968" s="3" t="s">
        <v>46</v>
      </c>
      <c r="D968" s="3" t="s">
        <v>47</v>
      </c>
      <c r="E968" s="3" t="s">
        <v>48</v>
      </c>
      <c r="F968" s="3">
        <v>0.59</v>
      </c>
      <c r="G968" s="3">
        <v>0.64</v>
      </c>
      <c r="H968" s="3">
        <v>1.53596010586664E-2</v>
      </c>
      <c r="I968" s="3">
        <v>8.8627382286491141</v>
      </c>
      <c r="J968" s="3">
        <v>1.3043828660193866</v>
      </c>
      <c r="K968" s="3">
        <v>0.13612812347944211</v>
      </c>
      <c r="L968" s="3">
        <v>2.0034800449817685E-2</v>
      </c>
      <c r="M968" s="2">
        <v>1210</v>
      </c>
      <c r="N968" s="3" t="s">
        <v>55</v>
      </c>
      <c r="O968" s="3" t="s">
        <v>84</v>
      </c>
      <c r="P968" s="3" t="s">
        <v>85</v>
      </c>
      <c r="Q968" s="3">
        <v>2.0288415369799999</v>
      </c>
      <c r="R968" s="3" t="s">
        <v>84</v>
      </c>
      <c r="S968" s="3" t="s">
        <v>85</v>
      </c>
      <c r="T968" s="3" t="s">
        <v>57</v>
      </c>
      <c r="U968" s="3" t="s">
        <v>71</v>
      </c>
      <c r="V968" s="3" t="s">
        <v>86</v>
      </c>
      <c r="W968" s="3" t="s">
        <v>73</v>
      </c>
      <c r="X968" s="3" t="s">
        <v>74</v>
      </c>
      <c r="Y968" s="3" t="s">
        <v>75</v>
      </c>
      <c r="Z968" s="3" t="s">
        <v>76</v>
      </c>
      <c r="AA968" s="3">
        <v>0</v>
      </c>
      <c r="AB968" s="3">
        <v>0</v>
      </c>
      <c r="AC968" s="3" t="s">
        <v>47</v>
      </c>
      <c r="AD968" s="8" t="s">
        <v>87</v>
      </c>
      <c r="AE968" s="3" t="s">
        <v>71</v>
      </c>
      <c r="AF968" s="3" t="s">
        <v>88</v>
      </c>
      <c r="AG968" s="3" t="s">
        <v>71</v>
      </c>
      <c r="AH968" s="3" t="s">
        <v>71</v>
      </c>
      <c r="AI968" s="3" t="s">
        <v>79</v>
      </c>
      <c r="AJ968" s="3" t="s">
        <v>80</v>
      </c>
      <c r="AK968" s="3" t="s">
        <v>76</v>
      </c>
      <c r="AL968" s="3" t="s">
        <v>81</v>
      </c>
      <c r="AM968" s="3" t="s">
        <v>71</v>
      </c>
      <c r="AN968" s="3" t="s">
        <v>71</v>
      </c>
      <c r="AO968" s="3" t="s">
        <v>71</v>
      </c>
      <c r="AP968" s="3" t="s">
        <v>82</v>
      </c>
      <c r="AQ968" s="3" t="s">
        <v>83</v>
      </c>
      <c r="AR968" s="3">
        <v>37.090050772838147</v>
      </c>
      <c r="AS968" s="3">
        <v>62.158100189765975</v>
      </c>
    </row>
    <row r="969" spans="1:45" x14ac:dyDescent="0.25">
      <c r="A969" s="2">
        <v>968</v>
      </c>
      <c r="B969" s="3" t="s">
        <v>57</v>
      </c>
      <c r="C969" s="3" t="s">
        <v>46</v>
      </c>
      <c r="D969" s="3" t="s">
        <v>47</v>
      </c>
      <c r="E969" s="3" t="s">
        <v>48</v>
      </c>
      <c r="F969" s="3">
        <v>0.59</v>
      </c>
      <c r="G969" s="3">
        <v>0.64</v>
      </c>
      <c r="H969" s="3">
        <v>1.8436307404341101E-2</v>
      </c>
      <c r="I969" s="3">
        <v>8.8627382286491141</v>
      </c>
      <c r="J969" s="3">
        <v>1.3043828660193866</v>
      </c>
      <c r="K969" s="3">
        <v>0.16339616642758059</v>
      </c>
      <c r="L969" s="3">
        <v>2.4048003490888883E-2</v>
      </c>
      <c r="M969" s="2">
        <v>1210</v>
      </c>
      <c r="N969" s="3" t="s">
        <v>55</v>
      </c>
      <c r="O969" s="3" t="s">
        <v>84</v>
      </c>
      <c r="P969" s="3" t="s">
        <v>85</v>
      </c>
      <c r="Q969" s="3">
        <v>2.0288415369799999</v>
      </c>
      <c r="R969" s="3" t="s">
        <v>84</v>
      </c>
      <c r="S969" s="3" t="s">
        <v>85</v>
      </c>
      <c r="T969" s="3" t="s">
        <v>57</v>
      </c>
      <c r="U969" s="3" t="s">
        <v>71</v>
      </c>
      <c r="V969" s="3" t="s">
        <v>86</v>
      </c>
      <c r="W969" s="3" t="s">
        <v>73</v>
      </c>
      <c r="X969" s="3" t="s">
        <v>74</v>
      </c>
      <c r="Y969" s="3" t="s">
        <v>75</v>
      </c>
      <c r="Z969" s="3" t="s">
        <v>76</v>
      </c>
      <c r="AA969" s="3">
        <v>0</v>
      </c>
      <c r="AB969" s="3">
        <v>0</v>
      </c>
      <c r="AC969" s="3" t="s">
        <v>47</v>
      </c>
      <c r="AD969" s="8" t="s">
        <v>87</v>
      </c>
      <c r="AE969" s="3" t="s">
        <v>71</v>
      </c>
      <c r="AF969" s="3" t="s">
        <v>88</v>
      </c>
      <c r="AG969" s="3" t="s">
        <v>71</v>
      </c>
      <c r="AH969" s="3" t="s">
        <v>71</v>
      </c>
      <c r="AI969" s="3" t="s">
        <v>79</v>
      </c>
      <c r="AJ969" s="3" t="s">
        <v>80</v>
      </c>
      <c r="AK969" s="3" t="s">
        <v>76</v>
      </c>
      <c r="AL969" s="3" t="s">
        <v>81</v>
      </c>
      <c r="AM969" s="3" t="s">
        <v>71</v>
      </c>
      <c r="AN969" s="3" t="s">
        <v>71</v>
      </c>
      <c r="AO969" s="3" t="s">
        <v>71</v>
      </c>
      <c r="AP969" s="3" t="s">
        <v>82</v>
      </c>
      <c r="AQ969" s="3" t="s">
        <v>83</v>
      </c>
      <c r="AR969" s="3">
        <v>41.259195365455696</v>
      </c>
      <c r="AS969" s="3">
        <v>74.609089024598589</v>
      </c>
    </row>
    <row r="970" spans="1:45" x14ac:dyDescent="0.25">
      <c r="A970" s="2">
        <v>969</v>
      </c>
      <c r="B970" s="3" t="s">
        <v>57</v>
      </c>
      <c r="C970" s="3" t="s">
        <v>46</v>
      </c>
      <c r="D970" s="3" t="s">
        <v>47</v>
      </c>
      <c r="E970" s="3" t="s">
        <v>48</v>
      </c>
      <c r="F970" s="3">
        <v>0.59</v>
      </c>
      <c r="G970" s="3">
        <v>0.64</v>
      </c>
      <c r="H970" s="3">
        <v>7.3178479105137306E-2</v>
      </c>
      <c r="I970" s="3">
        <v>9.1539115680253165</v>
      </c>
      <c r="J970" s="3">
        <v>1.3464334775447879</v>
      </c>
      <c r="K970" s="3">
        <v>0.66986932641101526</v>
      </c>
      <c r="L970" s="3">
        <v>9.8529954102968623E-2</v>
      </c>
      <c r="M970" s="2">
        <v>1200</v>
      </c>
      <c r="N970" s="3" t="s">
        <v>54</v>
      </c>
      <c r="O970" s="3" t="s">
        <v>84</v>
      </c>
      <c r="P970" s="3" t="s">
        <v>85</v>
      </c>
      <c r="Q970" s="3">
        <v>2.0288415369799999</v>
      </c>
      <c r="R970" s="3" t="s">
        <v>84</v>
      </c>
      <c r="S970" s="3" t="s">
        <v>85</v>
      </c>
      <c r="T970" s="3" t="s">
        <v>57</v>
      </c>
      <c r="U970" s="3" t="s">
        <v>71</v>
      </c>
      <c r="V970" s="3" t="s">
        <v>86</v>
      </c>
      <c r="W970" s="3" t="s">
        <v>73</v>
      </c>
      <c r="X970" s="3" t="s">
        <v>74</v>
      </c>
      <c r="Y970" s="3" t="s">
        <v>75</v>
      </c>
      <c r="Z970" s="3" t="s">
        <v>76</v>
      </c>
      <c r="AA970" s="3">
        <v>0</v>
      </c>
      <c r="AB970" s="3">
        <v>0</v>
      </c>
      <c r="AC970" s="3" t="s">
        <v>47</v>
      </c>
      <c r="AD970" s="8" t="s">
        <v>87</v>
      </c>
      <c r="AE970" s="3" t="s">
        <v>71</v>
      </c>
      <c r="AF970" s="3" t="s">
        <v>88</v>
      </c>
      <c r="AG970" s="3" t="s">
        <v>71</v>
      </c>
      <c r="AH970" s="3" t="s">
        <v>71</v>
      </c>
      <c r="AI970" s="3" t="s">
        <v>79</v>
      </c>
      <c r="AJ970" s="3" t="s">
        <v>80</v>
      </c>
      <c r="AK970" s="3" t="s">
        <v>76</v>
      </c>
      <c r="AL970" s="3" t="s">
        <v>81</v>
      </c>
      <c r="AM970" s="3" t="s">
        <v>71</v>
      </c>
      <c r="AN970" s="3" t="s">
        <v>71</v>
      </c>
      <c r="AO970" s="3" t="s">
        <v>71</v>
      </c>
      <c r="AP970" s="3" t="s">
        <v>82</v>
      </c>
      <c r="AQ970" s="3" t="s">
        <v>83</v>
      </c>
      <c r="AR970" s="3">
        <v>85.781221160887284</v>
      </c>
      <c r="AS970" s="3">
        <v>296.14279814808907</v>
      </c>
    </row>
    <row r="971" spans="1:45" x14ac:dyDescent="0.25">
      <c r="A971" s="2">
        <v>970</v>
      </c>
      <c r="B971" s="3" t="s">
        <v>57</v>
      </c>
      <c r="C971" s="3" t="s">
        <v>46</v>
      </c>
      <c r="D971" s="3" t="s">
        <v>47</v>
      </c>
      <c r="E971" s="3" t="s">
        <v>48</v>
      </c>
      <c r="F971" s="3">
        <v>0.59</v>
      </c>
      <c r="G971" s="3">
        <v>0.64</v>
      </c>
      <c r="H971" s="3">
        <v>2.8676184973464799E-2</v>
      </c>
      <c r="I971" s="3">
        <v>9.1539115680253165</v>
      </c>
      <c r="J971" s="3">
        <v>1.3464334775447879</v>
      </c>
      <c r="K971" s="3">
        <v>0.26249926135543317</v>
      </c>
      <c r="L971" s="3">
        <v>3.86105754565398E-2</v>
      </c>
      <c r="M971" s="2">
        <v>1210</v>
      </c>
      <c r="N971" s="3" t="s">
        <v>55</v>
      </c>
      <c r="O971" s="3" t="s">
        <v>84</v>
      </c>
      <c r="P971" s="3" t="s">
        <v>85</v>
      </c>
      <c r="Q971" s="3">
        <v>2.0288415369799999</v>
      </c>
      <c r="R971" s="3" t="s">
        <v>84</v>
      </c>
      <c r="S971" s="3" t="s">
        <v>85</v>
      </c>
      <c r="T971" s="3" t="s">
        <v>57</v>
      </c>
      <c r="U971" s="3" t="s">
        <v>71</v>
      </c>
      <c r="V971" s="3" t="s">
        <v>86</v>
      </c>
      <c r="W971" s="3" t="s">
        <v>73</v>
      </c>
      <c r="X971" s="3" t="s">
        <v>74</v>
      </c>
      <c r="Y971" s="3" t="s">
        <v>75</v>
      </c>
      <c r="Z971" s="3" t="s">
        <v>76</v>
      </c>
      <c r="AA971" s="3">
        <v>0</v>
      </c>
      <c r="AB971" s="3">
        <v>0</v>
      </c>
      <c r="AC971" s="3" t="s">
        <v>47</v>
      </c>
      <c r="AD971" s="8" t="s">
        <v>87</v>
      </c>
      <c r="AE971" s="3" t="s">
        <v>71</v>
      </c>
      <c r="AF971" s="3" t="s">
        <v>88</v>
      </c>
      <c r="AG971" s="3" t="s">
        <v>71</v>
      </c>
      <c r="AH971" s="3" t="s">
        <v>71</v>
      </c>
      <c r="AI971" s="3" t="s">
        <v>79</v>
      </c>
      <c r="AJ971" s="3" t="s">
        <v>80</v>
      </c>
      <c r="AK971" s="3" t="s">
        <v>76</v>
      </c>
      <c r="AL971" s="3" t="s">
        <v>81</v>
      </c>
      <c r="AM971" s="3" t="s">
        <v>71</v>
      </c>
      <c r="AN971" s="3" t="s">
        <v>71</v>
      </c>
      <c r="AO971" s="3" t="s">
        <v>71</v>
      </c>
      <c r="AP971" s="3" t="s">
        <v>82</v>
      </c>
      <c r="AQ971" s="3" t="s">
        <v>83</v>
      </c>
      <c r="AR971" s="3">
        <v>63.145373099945616</v>
      </c>
      <c r="AS971" s="3">
        <v>116.04840332979623</v>
      </c>
    </row>
    <row r="972" spans="1:45" x14ac:dyDescent="0.25">
      <c r="A972" s="2">
        <v>971</v>
      </c>
      <c r="B972" s="3" t="s">
        <v>57</v>
      </c>
      <c r="C972" s="3" t="s">
        <v>46</v>
      </c>
      <c r="D972" s="3" t="s">
        <v>47</v>
      </c>
      <c r="E972" s="3" t="s">
        <v>48</v>
      </c>
      <c r="F972" s="3">
        <v>0.59</v>
      </c>
      <c r="G972" s="3">
        <v>0.64</v>
      </c>
      <c r="H972" s="3">
        <v>0.1955676283442</v>
      </c>
      <c r="I972" s="3">
        <v>9.1539115680253165</v>
      </c>
      <c r="J972" s="3">
        <v>1.3464334775447879</v>
      </c>
      <c r="K972" s="3">
        <v>1.7902087754312481</v>
      </c>
      <c r="L972" s="3">
        <v>0.26331880192666784</v>
      </c>
      <c r="M972" s="2">
        <v>1210</v>
      </c>
      <c r="N972" s="3" t="s">
        <v>55</v>
      </c>
      <c r="O972" s="3" t="s">
        <v>84</v>
      </c>
      <c r="P972" s="3" t="s">
        <v>85</v>
      </c>
      <c r="Q972" s="3">
        <v>2.0288415369799999</v>
      </c>
      <c r="R972" s="3" t="s">
        <v>84</v>
      </c>
      <c r="S972" s="3" t="s">
        <v>85</v>
      </c>
      <c r="T972" s="3" t="s">
        <v>57</v>
      </c>
      <c r="U972" s="3" t="s">
        <v>71</v>
      </c>
      <c r="V972" s="3" t="s">
        <v>86</v>
      </c>
      <c r="W972" s="3" t="s">
        <v>73</v>
      </c>
      <c r="X972" s="3" t="s">
        <v>74</v>
      </c>
      <c r="Y972" s="3" t="s">
        <v>75</v>
      </c>
      <c r="Z972" s="3" t="s">
        <v>76</v>
      </c>
      <c r="AA972" s="3">
        <v>0</v>
      </c>
      <c r="AB972" s="3">
        <v>0</v>
      </c>
      <c r="AC972" s="3" t="s">
        <v>47</v>
      </c>
      <c r="AD972" s="8" t="s">
        <v>87</v>
      </c>
      <c r="AE972" s="3" t="s">
        <v>71</v>
      </c>
      <c r="AF972" s="3" t="s">
        <v>88</v>
      </c>
      <c r="AG972" s="3" t="s">
        <v>71</v>
      </c>
      <c r="AH972" s="3" t="s">
        <v>71</v>
      </c>
      <c r="AI972" s="3" t="s">
        <v>79</v>
      </c>
      <c r="AJ972" s="3" t="s">
        <v>80</v>
      </c>
      <c r="AK972" s="3" t="s">
        <v>76</v>
      </c>
      <c r="AL972" s="3" t="s">
        <v>81</v>
      </c>
      <c r="AM972" s="3" t="s">
        <v>71</v>
      </c>
      <c r="AN972" s="3" t="s">
        <v>71</v>
      </c>
      <c r="AO972" s="3" t="s">
        <v>71</v>
      </c>
      <c r="AP972" s="3" t="s">
        <v>82</v>
      </c>
      <c r="AQ972" s="3" t="s">
        <v>83</v>
      </c>
      <c r="AR972" s="3">
        <v>111.88177909112093</v>
      </c>
      <c r="AS972" s="3">
        <v>791.43411277826226</v>
      </c>
    </row>
    <row r="973" spans="1:45" x14ac:dyDescent="0.25">
      <c r="A973" s="2">
        <v>972</v>
      </c>
      <c r="B973" s="3" t="s">
        <v>57</v>
      </c>
      <c r="C973" s="3" t="s">
        <v>46</v>
      </c>
      <c r="D973" s="3" t="s">
        <v>47</v>
      </c>
      <c r="E973" s="3" t="s">
        <v>48</v>
      </c>
      <c r="F973" s="3">
        <v>0.59</v>
      </c>
      <c r="G973" s="3">
        <v>0.64</v>
      </c>
      <c r="H973" s="3">
        <v>7.31931143448009E-2</v>
      </c>
      <c r="I973" s="3">
        <v>9.1539115680253165</v>
      </c>
      <c r="J973" s="3">
        <v>1.3464334775447879</v>
      </c>
      <c r="K973" s="3">
        <v>0.67000329610067266</v>
      </c>
      <c r="L973" s="3">
        <v>9.8549659479603577E-2</v>
      </c>
      <c r="M973" s="2">
        <v>1210</v>
      </c>
      <c r="N973" s="3" t="s">
        <v>55</v>
      </c>
      <c r="O973" s="3" t="s">
        <v>84</v>
      </c>
      <c r="P973" s="3" t="s">
        <v>85</v>
      </c>
      <c r="Q973" s="3">
        <v>2.0288415369799999</v>
      </c>
      <c r="R973" s="3" t="s">
        <v>84</v>
      </c>
      <c r="S973" s="3" t="s">
        <v>85</v>
      </c>
      <c r="T973" s="3" t="s">
        <v>57</v>
      </c>
      <c r="U973" s="3" t="s">
        <v>71</v>
      </c>
      <c r="V973" s="3" t="s">
        <v>86</v>
      </c>
      <c r="W973" s="3" t="s">
        <v>73</v>
      </c>
      <c r="X973" s="3" t="s">
        <v>74</v>
      </c>
      <c r="Y973" s="3" t="s">
        <v>75</v>
      </c>
      <c r="Z973" s="3" t="s">
        <v>76</v>
      </c>
      <c r="AA973" s="3">
        <v>0</v>
      </c>
      <c r="AB973" s="3">
        <v>0</v>
      </c>
      <c r="AC973" s="3" t="s">
        <v>47</v>
      </c>
      <c r="AD973" s="8" t="s">
        <v>87</v>
      </c>
      <c r="AE973" s="3" t="s">
        <v>71</v>
      </c>
      <c r="AF973" s="3" t="s">
        <v>88</v>
      </c>
      <c r="AG973" s="3" t="s">
        <v>71</v>
      </c>
      <c r="AH973" s="3" t="s">
        <v>71</v>
      </c>
      <c r="AI973" s="3" t="s">
        <v>79</v>
      </c>
      <c r="AJ973" s="3" t="s">
        <v>80</v>
      </c>
      <c r="AK973" s="3" t="s">
        <v>76</v>
      </c>
      <c r="AL973" s="3" t="s">
        <v>81</v>
      </c>
      <c r="AM973" s="3" t="s">
        <v>71</v>
      </c>
      <c r="AN973" s="3" t="s">
        <v>71</v>
      </c>
      <c r="AO973" s="3" t="s">
        <v>71</v>
      </c>
      <c r="AP973" s="3" t="s">
        <v>82</v>
      </c>
      <c r="AQ973" s="3" t="s">
        <v>83</v>
      </c>
      <c r="AR973" s="3">
        <v>84.182990553336964</v>
      </c>
      <c r="AS973" s="3">
        <v>296.20202486171496</v>
      </c>
    </row>
    <row r="974" spans="1:45" x14ac:dyDescent="0.25">
      <c r="A974" s="2">
        <v>973</v>
      </c>
      <c r="B974" s="3" t="s">
        <v>57</v>
      </c>
      <c r="C974" s="3" t="s">
        <v>46</v>
      </c>
      <c r="D974" s="3" t="s">
        <v>47</v>
      </c>
      <c r="E974" s="3" t="s">
        <v>48</v>
      </c>
      <c r="F974" s="3">
        <v>0.59</v>
      </c>
      <c r="G974" s="3">
        <v>0.64</v>
      </c>
      <c r="H974" s="3">
        <v>1.3631116152664001E-3</v>
      </c>
      <c r="I974" s="3">
        <v>9.1539115680253165</v>
      </c>
      <c r="J974" s="3">
        <v>1.3464334775447879</v>
      </c>
      <c r="K974" s="3">
        <v>1.2477803183496774E-2</v>
      </c>
      <c r="L974" s="3">
        <v>1.8353391124248321E-3</v>
      </c>
      <c r="M974" s="2">
        <v>1210</v>
      </c>
      <c r="N974" s="3" t="s">
        <v>55</v>
      </c>
      <c r="O974" s="3" t="s">
        <v>84</v>
      </c>
      <c r="P974" s="3" t="s">
        <v>85</v>
      </c>
      <c r="Q974" s="3">
        <v>2.0288415369799999</v>
      </c>
      <c r="R974" s="3" t="s">
        <v>84</v>
      </c>
      <c r="S974" s="3" t="s">
        <v>85</v>
      </c>
      <c r="T974" s="3" t="s">
        <v>57</v>
      </c>
      <c r="U974" s="3" t="s">
        <v>71</v>
      </c>
      <c r="V974" s="3" t="s">
        <v>86</v>
      </c>
      <c r="W974" s="3" t="s">
        <v>73</v>
      </c>
      <c r="X974" s="3" t="s">
        <v>74</v>
      </c>
      <c r="Y974" s="3" t="s">
        <v>75</v>
      </c>
      <c r="Z974" s="3" t="s">
        <v>76</v>
      </c>
      <c r="AA974" s="3">
        <v>0</v>
      </c>
      <c r="AB974" s="3">
        <v>0</v>
      </c>
      <c r="AC974" s="3" t="s">
        <v>47</v>
      </c>
      <c r="AD974" s="8" t="s">
        <v>87</v>
      </c>
      <c r="AE974" s="3" t="s">
        <v>71</v>
      </c>
      <c r="AF974" s="3" t="s">
        <v>88</v>
      </c>
      <c r="AG974" s="3" t="s">
        <v>71</v>
      </c>
      <c r="AH974" s="3" t="s">
        <v>71</v>
      </c>
      <c r="AI974" s="3" t="s">
        <v>79</v>
      </c>
      <c r="AJ974" s="3" t="s">
        <v>80</v>
      </c>
      <c r="AK974" s="3" t="s">
        <v>76</v>
      </c>
      <c r="AL974" s="3" t="s">
        <v>81</v>
      </c>
      <c r="AM974" s="3" t="s">
        <v>71</v>
      </c>
      <c r="AN974" s="3" t="s">
        <v>71</v>
      </c>
      <c r="AO974" s="3" t="s">
        <v>71</v>
      </c>
      <c r="AP974" s="3" t="s">
        <v>82</v>
      </c>
      <c r="AQ974" s="3" t="s">
        <v>83</v>
      </c>
      <c r="AR974" s="3">
        <v>13.778190864235476</v>
      </c>
      <c r="AS974" s="3">
        <v>5.5163169946888591</v>
      </c>
    </row>
    <row r="975" spans="1:45" x14ac:dyDescent="0.25">
      <c r="A975" s="2">
        <v>974</v>
      </c>
      <c r="B975" s="3" t="s">
        <v>57</v>
      </c>
      <c r="C975" s="3" t="s">
        <v>46</v>
      </c>
      <c r="D975" s="3" t="s">
        <v>47</v>
      </c>
      <c r="E975" s="3" t="s">
        <v>48</v>
      </c>
      <c r="F975" s="3">
        <v>0.59</v>
      </c>
      <c r="G975" s="3">
        <v>0.64</v>
      </c>
      <c r="H975" s="3">
        <v>2.54483083864291E-2</v>
      </c>
      <c r="I975" s="3">
        <v>9.1539115680253165</v>
      </c>
      <c r="J975" s="3">
        <v>1.3464334775447879</v>
      </c>
      <c r="K975" s="3">
        <v>0.23295156452520902</v>
      </c>
      <c r="L975" s="3">
        <v>3.4264454358371922E-2</v>
      </c>
      <c r="M975" s="2">
        <v>1210</v>
      </c>
      <c r="N975" s="3" t="s">
        <v>55</v>
      </c>
      <c r="O975" s="3" t="s">
        <v>84</v>
      </c>
      <c r="P975" s="3" t="s">
        <v>85</v>
      </c>
      <c r="Q975" s="3">
        <v>2.0288415369799999</v>
      </c>
      <c r="R975" s="3" t="s">
        <v>84</v>
      </c>
      <c r="S975" s="3" t="s">
        <v>85</v>
      </c>
      <c r="T975" s="3" t="s">
        <v>57</v>
      </c>
      <c r="U975" s="3" t="s">
        <v>71</v>
      </c>
      <c r="V975" s="3" t="s">
        <v>86</v>
      </c>
      <c r="W975" s="3" t="s">
        <v>73</v>
      </c>
      <c r="X975" s="3" t="s">
        <v>74</v>
      </c>
      <c r="Y975" s="3" t="s">
        <v>75</v>
      </c>
      <c r="Z975" s="3" t="s">
        <v>76</v>
      </c>
      <c r="AA975" s="3">
        <v>0</v>
      </c>
      <c r="AB975" s="3">
        <v>0</v>
      </c>
      <c r="AC975" s="3" t="s">
        <v>47</v>
      </c>
      <c r="AD975" s="8" t="s">
        <v>87</v>
      </c>
      <c r="AE975" s="3" t="s">
        <v>71</v>
      </c>
      <c r="AF975" s="3" t="s">
        <v>88</v>
      </c>
      <c r="AG975" s="3" t="s">
        <v>71</v>
      </c>
      <c r="AH975" s="3" t="s">
        <v>71</v>
      </c>
      <c r="AI975" s="3" t="s">
        <v>79</v>
      </c>
      <c r="AJ975" s="3" t="s">
        <v>80</v>
      </c>
      <c r="AK975" s="3" t="s">
        <v>76</v>
      </c>
      <c r="AL975" s="3" t="s">
        <v>81</v>
      </c>
      <c r="AM975" s="3" t="s">
        <v>71</v>
      </c>
      <c r="AN975" s="3" t="s">
        <v>71</v>
      </c>
      <c r="AO975" s="3" t="s">
        <v>71</v>
      </c>
      <c r="AP975" s="3" t="s">
        <v>82</v>
      </c>
      <c r="AQ975" s="3" t="s">
        <v>83</v>
      </c>
      <c r="AR975" s="3">
        <v>57.312772211138224</v>
      </c>
      <c r="AS975" s="3">
        <v>102.98565023283652</v>
      </c>
    </row>
    <row r="976" spans="1:45" x14ac:dyDescent="0.25">
      <c r="A976" s="2">
        <v>975</v>
      </c>
      <c r="B976" s="3" t="s">
        <v>57</v>
      </c>
      <c r="C976" s="3" t="s">
        <v>46</v>
      </c>
      <c r="D976" s="3" t="s">
        <v>47</v>
      </c>
      <c r="E976" s="3" t="s">
        <v>48</v>
      </c>
      <c r="F976" s="3">
        <v>0.59</v>
      </c>
      <c r="G976" s="3">
        <v>0.64</v>
      </c>
      <c r="H976" s="3">
        <v>2.75433806885111E-3</v>
      </c>
      <c r="I976" s="3">
        <v>9.1539115680253165</v>
      </c>
      <c r="J976" s="3">
        <v>1.3464334775447879</v>
      </c>
      <c r="K976" s="3">
        <v>2.5212967110708685E-2</v>
      </c>
      <c r="L976" s="3">
        <v>3.7085329843771957E-3</v>
      </c>
      <c r="M976" s="2">
        <v>1210</v>
      </c>
      <c r="N976" s="3" t="s">
        <v>55</v>
      </c>
      <c r="O976" s="3" t="s">
        <v>84</v>
      </c>
      <c r="P976" s="3" t="s">
        <v>85</v>
      </c>
      <c r="Q976" s="3">
        <v>2.0288415369799999</v>
      </c>
      <c r="R976" s="3" t="s">
        <v>84</v>
      </c>
      <c r="S976" s="3" t="s">
        <v>85</v>
      </c>
      <c r="T976" s="3" t="s">
        <v>57</v>
      </c>
      <c r="U976" s="3" t="s">
        <v>71</v>
      </c>
      <c r="V976" s="3" t="s">
        <v>86</v>
      </c>
      <c r="W976" s="3" t="s">
        <v>73</v>
      </c>
      <c r="X976" s="3" t="s">
        <v>74</v>
      </c>
      <c r="Y976" s="3" t="s">
        <v>75</v>
      </c>
      <c r="Z976" s="3" t="s">
        <v>76</v>
      </c>
      <c r="AA976" s="3">
        <v>0</v>
      </c>
      <c r="AB976" s="3">
        <v>0</v>
      </c>
      <c r="AC976" s="3" t="s">
        <v>47</v>
      </c>
      <c r="AD976" s="8" t="s">
        <v>87</v>
      </c>
      <c r="AE976" s="3" t="s">
        <v>71</v>
      </c>
      <c r="AF976" s="3" t="s">
        <v>88</v>
      </c>
      <c r="AG976" s="3" t="s">
        <v>71</v>
      </c>
      <c r="AH976" s="3" t="s">
        <v>71</v>
      </c>
      <c r="AI976" s="3" t="s">
        <v>79</v>
      </c>
      <c r="AJ976" s="3" t="s">
        <v>80</v>
      </c>
      <c r="AK976" s="3" t="s">
        <v>76</v>
      </c>
      <c r="AL976" s="3" t="s">
        <v>81</v>
      </c>
      <c r="AM976" s="3" t="s">
        <v>71</v>
      </c>
      <c r="AN976" s="3" t="s">
        <v>71</v>
      </c>
      <c r="AO976" s="3" t="s">
        <v>71</v>
      </c>
      <c r="AP976" s="3" t="s">
        <v>82</v>
      </c>
      <c r="AQ976" s="3" t="s">
        <v>83</v>
      </c>
      <c r="AR976" s="3">
        <v>14.048327255764891</v>
      </c>
      <c r="AS976" s="3">
        <v>11.146410703390949</v>
      </c>
    </row>
    <row r="977" spans="1:45" x14ac:dyDescent="0.25">
      <c r="A977" s="2">
        <v>976</v>
      </c>
      <c r="B977" s="3" t="s">
        <v>57</v>
      </c>
      <c r="C977" s="3" t="s">
        <v>46</v>
      </c>
      <c r="D977" s="3" t="s">
        <v>47</v>
      </c>
      <c r="E977" s="3" t="s">
        <v>48</v>
      </c>
      <c r="F977" s="3">
        <v>0.59</v>
      </c>
      <c r="G977" s="3">
        <v>0.64</v>
      </c>
      <c r="H977" s="3">
        <v>0.10316920354951099</v>
      </c>
      <c r="I977" s="3">
        <v>9.1499915976780883</v>
      </c>
      <c r="J977" s="3">
        <v>1.3458629877552422</v>
      </c>
      <c r="K977" s="3">
        <v>0.94399734561716597</v>
      </c>
      <c r="L977" s="3">
        <v>0.13885161253347361</v>
      </c>
      <c r="M977" s="2">
        <v>1200</v>
      </c>
      <c r="N977" s="3" t="s">
        <v>54</v>
      </c>
      <c r="O977" s="3" t="s">
        <v>84</v>
      </c>
      <c r="P977" s="3" t="s">
        <v>85</v>
      </c>
      <c r="Q977" s="3">
        <v>2.0288415369799999</v>
      </c>
      <c r="R977" s="3" t="s">
        <v>84</v>
      </c>
      <c r="S977" s="3" t="s">
        <v>85</v>
      </c>
      <c r="T977" s="3" t="s">
        <v>57</v>
      </c>
      <c r="U977" s="3" t="s">
        <v>71</v>
      </c>
      <c r="V977" s="3" t="s">
        <v>86</v>
      </c>
      <c r="W977" s="3" t="s">
        <v>73</v>
      </c>
      <c r="X977" s="3" t="s">
        <v>74</v>
      </c>
      <c r="Y977" s="3" t="s">
        <v>75</v>
      </c>
      <c r="Z977" s="3" t="s">
        <v>76</v>
      </c>
      <c r="AA977" s="3">
        <v>0</v>
      </c>
      <c r="AB977" s="3">
        <v>0</v>
      </c>
      <c r="AC977" s="3" t="s">
        <v>47</v>
      </c>
      <c r="AD977" s="8" t="s">
        <v>87</v>
      </c>
      <c r="AE977" s="3" t="s">
        <v>71</v>
      </c>
      <c r="AF977" s="3" t="s">
        <v>88</v>
      </c>
      <c r="AG977" s="3" t="s">
        <v>71</v>
      </c>
      <c r="AH977" s="3" t="s">
        <v>71</v>
      </c>
      <c r="AI977" s="3" t="s">
        <v>79</v>
      </c>
      <c r="AJ977" s="3" t="s">
        <v>80</v>
      </c>
      <c r="AK977" s="3" t="s">
        <v>76</v>
      </c>
      <c r="AL977" s="3" t="s">
        <v>81</v>
      </c>
      <c r="AM977" s="3" t="s">
        <v>71</v>
      </c>
      <c r="AN977" s="3" t="s">
        <v>71</v>
      </c>
      <c r="AO977" s="3" t="s">
        <v>71</v>
      </c>
      <c r="AP977" s="3" t="s">
        <v>82</v>
      </c>
      <c r="AQ977" s="3" t="s">
        <v>83</v>
      </c>
      <c r="AR977" s="3">
        <v>131.17067711457435</v>
      </c>
      <c r="AS977" s="3">
        <v>417.51095397823275</v>
      </c>
    </row>
    <row r="978" spans="1:45" x14ac:dyDescent="0.25">
      <c r="A978" s="2">
        <v>977</v>
      </c>
      <c r="B978" s="3" t="s">
        <v>57</v>
      </c>
      <c r="C978" s="3" t="s">
        <v>46</v>
      </c>
      <c r="D978" s="3" t="s">
        <v>47</v>
      </c>
      <c r="E978" s="3" t="s">
        <v>48</v>
      </c>
      <c r="F978" s="3">
        <v>0.59</v>
      </c>
      <c r="G978" s="3">
        <v>0.64</v>
      </c>
      <c r="H978" s="3">
        <v>6.1809632391913198E-3</v>
      </c>
      <c r="I978" s="3">
        <v>9.1499915976780883</v>
      </c>
      <c r="J978" s="3">
        <v>1.3458629877552422</v>
      </c>
      <c r="K978" s="3">
        <v>5.6555761704157714E-2</v>
      </c>
      <c r="L978" s="3">
        <v>8.3187296523033489E-3</v>
      </c>
      <c r="M978" s="2">
        <v>1210</v>
      </c>
      <c r="N978" s="3" t="s">
        <v>55</v>
      </c>
      <c r="O978" s="3" t="s">
        <v>84</v>
      </c>
      <c r="P978" s="3" t="s">
        <v>85</v>
      </c>
      <c r="Q978" s="3">
        <v>2.0288415369799999</v>
      </c>
      <c r="R978" s="3" t="s">
        <v>84</v>
      </c>
      <c r="S978" s="3" t="s">
        <v>85</v>
      </c>
      <c r="T978" s="3" t="s">
        <v>57</v>
      </c>
      <c r="U978" s="3" t="s">
        <v>71</v>
      </c>
      <c r="V978" s="3" t="s">
        <v>86</v>
      </c>
      <c r="W978" s="3" t="s">
        <v>73</v>
      </c>
      <c r="X978" s="3" t="s">
        <v>74</v>
      </c>
      <c r="Y978" s="3" t="s">
        <v>75</v>
      </c>
      <c r="Z978" s="3" t="s">
        <v>76</v>
      </c>
      <c r="AA978" s="3">
        <v>0</v>
      </c>
      <c r="AB978" s="3">
        <v>0</v>
      </c>
      <c r="AC978" s="3" t="s">
        <v>47</v>
      </c>
      <c r="AD978" s="8" t="s">
        <v>87</v>
      </c>
      <c r="AE978" s="3" t="s">
        <v>71</v>
      </c>
      <c r="AF978" s="3" t="s">
        <v>88</v>
      </c>
      <c r="AG978" s="3" t="s">
        <v>71</v>
      </c>
      <c r="AH978" s="3" t="s">
        <v>71</v>
      </c>
      <c r="AI978" s="3" t="s">
        <v>79</v>
      </c>
      <c r="AJ978" s="3" t="s">
        <v>80</v>
      </c>
      <c r="AK978" s="3" t="s">
        <v>76</v>
      </c>
      <c r="AL978" s="3" t="s">
        <v>81</v>
      </c>
      <c r="AM978" s="3" t="s">
        <v>71</v>
      </c>
      <c r="AN978" s="3" t="s">
        <v>71</v>
      </c>
      <c r="AO978" s="3" t="s">
        <v>71</v>
      </c>
      <c r="AP978" s="3" t="s">
        <v>82</v>
      </c>
      <c r="AQ978" s="3" t="s">
        <v>83</v>
      </c>
      <c r="AR978" s="3">
        <v>42.947727459181351</v>
      </c>
      <c r="AS978" s="3">
        <v>25.013470781139709</v>
      </c>
    </row>
    <row r="979" spans="1:45" x14ac:dyDescent="0.25">
      <c r="A979" s="2">
        <v>978</v>
      </c>
      <c r="B979" s="3" t="s">
        <v>57</v>
      </c>
      <c r="C979" s="3" t="s">
        <v>46</v>
      </c>
      <c r="D979" s="3" t="s">
        <v>47</v>
      </c>
      <c r="E979" s="3" t="s">
        <v>48</v>
      </c>
      <c r="F979" s="3">
        <v>0.59</v>
      </c>
      <c r="G979" s="3">
        <v>0.64</v>
      </c>
      <c r="H979" s="3">
        <v>9.9618465202420403E-3</v>
      </c>
      <c r="I979" s="3">
        <v>9.1499915976780883</v>
      </c>
      <c r="J979" s="3">
        <v>1.3458629877552422</v>
      </c>
      <c r="K979" s="3">
        <v>9.1150811957573366E-2</v>
      </c>
      <c r="L979" s="3">
        <v>1.3407280521292114E-2</v>
      </c>
      <c r="M979" s="2">
        <v>1210</v>
      </c>
      <c r="N979" s="3" t="s">
        <v>55</v>
      </c>
      <c r="O979" s="3" t="s">
        <v>84</v>
      </c>
      <c r="P979" s="3" t="s">
        <v>85</v>
      </c>
      <c r="Q979" s="3">
        <v>2.0288415369799999</v>
      </c>
      <c r="R979" s="3" t="s">
        <v>84</v>
      </c>
      <c r="S979" s="3" t="s">
        <v>85</v>
      </c>
      <c r="T979" s="3" t="s">
        <v>57</v>
      </c>
      <c r="U979" s="3" t="s">
        <v>71</v>
      </c>
      <c r="V979" s="3" t="s">
        <v>86</v>
      </c>
      <c r="W979" s="3" t="s">
        <v>73</v>
      </c>
      <c r="X979" s="3" t="s">
        <v>74</v>
      </c>
      <c r="Y979" s="3" t="s">
        <v>75</v>
      </c>
      <c r="Z979" s="3" t="s">
        <v>76</v>
      </c>
      <c r="AA979" s="3">
        <v>0</v>
      </c>
      <c r="AB979" s="3">
        <v>0</v>
      </c>
      <c r="AC979" s="3" t="s">
        <v>47</v>
      </c>
      <c r="AD979" s="8" t="s">
        <v>87</v>
      </c>
      <c r="AE979" s="3" t="s">
        <v>71</v>
      </c>
      <c r="AF979" s="3" t="s">
        <v>88</v>
      </c>
      <c r="AG979" s="3" t="s">
        <v>71</v>
      </c>
      <c r="AH979" s="3" t="s">
        <v>71</v>
      </c>
      <c r="AI979" s="3" t="s">
        <v>79</v>
      </c>
      <c r="AJ979" s="3" t="s">
        <v>80</v>
      </c>
      <c r="AK979" s="3" t="s">
        <v>76</v>
      </c>
      <c r="AL979" s="3" t="s">
        <v>81</v>
      </c>
      <c r="AM979" s="3" t="s">
        <v>71</v>
      </c>
      <c r="AN979" s="3" t="s">
        <v>71</v>
      </c>
      <c r="AO979" s="3" t="s">
        <v>71</v>
      </c>
      <c r="AP979" s="3" t="s">
        <v>82</v>
      </c>
      <c r="AQ979" s="3" t="s">
        <v>83</v>
      </c>
      <c r="AR979" s="3">
        <v>31.440980846281814</v>
      </c>
      <c r="AS979" s="3">
        <v>40.31416256940458</v>
      </c>
    </row>
    <row r="980" spans="1:45" x14ac:dyDescent="0.25">
      <c r="A980" s="2">
        <v>979</v>
      </c>
      <c r="B980" s="3" t="s">
        <v>57</v>
      </c>
      <c r="C980" s="3" t="s">
        <v>46</v>
      </c>
      <c r="D980" s="3" t="s">
        <v>47</v>
      </c>
      <c r="E980" s="3" t="s">
        <v>48</v>
      </c>
      <c r="F980" s="3">
        <v>0.59</v>
      </c>
      <c r="G980" s="3">
        <v>0.64</v>
      </c>
      <c r="H980" s="3">
        <v>0.14133098421116599</v>
      </c>
      <c r="I980" s="3">
        <v>9.1499915976780883</v>
      </c>
      <c r="J980" s="3">
        <v>1.3458629877552422</v>
      </c>
      <c r="K980" s="3">
        <v>1.2931773180237434</v>
      </c>
      <c r="L980" s="3">
        <v>0.19021214067282882</v>
      </c>
      <c r="M980" s="2">
        <v>1210</v>
      </c>
      <c r="N980" s="3" t="s">
        <v>55</v>
      </c>
      <c r="O980" s="3" t="s">
        <v>84</v>
      </c>
      <c r="P980" s="3" t="s">
        <v>85</v>
      </c>
      <c r="Q980" s="3">
        <v>2.0288415369799999</v>
      </c>
      <c r="R980" s="3" t="s">
        <v>84</v>
      </c>
      <c r="S980" s="3" t="s">
        <v>85</v>
      </c>
      <c r="T980" s="3" t="s">
        <v>57</v>
      </c>
      <c r="U980" s="3" t="s">
        <v>71</v>
      </c>
      <c r="V980" s="3" t="s">
        <v>86</v>
      </c>
      <c r="W980" s="3" t="s">
        <v>73</v>
      </c>
      <c r="X980" s="3" t="s">
        <v>74</v>
      </c>
      <c r="Y980" s="3" t="s">
        <v>75</v>
      </c>
      <c r="Z980" s="3" t="s">
        <v>76</v>
      </c>
      <c r="AA980" s="3">
        <v>0</v>
      </c>
      <c r="AB980" s="3">
        <v>0</v>
      </c>
      <c r="AC980" s="3" t="s">
        <v>47</v>
      </c>
      <c r="AD980" s="8" t="s">
        <v>87</v>
      </c>
      <c r="AE980" s="3" t="s">
        <v>71</v>
      </c>
      <c r="AF980" s="3" t="s">
        <v>88</v>
      </c>
      <c r="AG980" s="3" t="s">
        <v>71</v>
      </c>
      <c r="AH980" s="3" t="s">
        <v>71</v>
      </c>
      <c r="AI980" s="3" t="s">
        <v>79</v>
      </c>
      <c r="AJ980" s="3" t="s">
        <v>80</v>
      </c>
      <c r="AK980" s="3" t="s">
        <v>76</v>
      </c>
      <c r="AL980" s="3" t="s">
        <v>81</v>
      </c>
      <c r="AM980" s="3" t="s">
        <v>71</v>
      </c>
      <c r="AN980" s="3" t="s">
        <v>71</v>
      </c>
      <c r="AO980" s="3" t="s">
        <v>71</v>
      </c>
      <c r="AP980" s="3" t="s">
        <v>82</v>
      </c>
      <c r="AQ980" s="3" t="s">
        <v>83</v>
      </c>
      <c r="AR980" s="3">
        <v>99.749787821932671</v>
      </c>
      <c r="AS980" s="3">
        <v>571.94620113906819</v>
      </c>
    </row>
    <row r="981" spans="1:45" x14ac:dyDescent="0.25">
      <c r="A981" s="2">
        <v>980</v>
      </c>
      <c r="B981" s="3" t="s">
        <v>57</v>
      </c>
      <c r="C981" s="3" t="s">
        <v>46</v>
      </c>
      <c r="D981" s="3" t="s">
        <v>47</v>
      </c>
      <c r="E981" s="3" t="s">
        <v>48</v>
      </c>
      <c r="F981" s="3">
        <v>0.59</v>
      </c>
      <c r="G981" s="3">
        <v>0.64</v>
      </c>
      <c r="H981" s="3">
        <v>0.22645020999604501</v>
      </c>
      <c r="I981" s="3">
        <v>9.1499915976780883</v>
      </c>
      <c r="J981" s="3">
        <v>1.3458629877552422</v>
      </c>
      <c r="K981" s="3">
        <v>2.0720175187562506</v>
      </c>
      <c r="L981" s="3">
        <v>0.30477095620307915</v>
      </c>
      <c r="M981" s="2">
        <v>1210</v>
      </c>
      <c r="N981" s="3" t="s">
        <v>55</v>
      </c>
      <c r="O981" s="3" t="s">
        <v>84</v>
      </c>
      <c r="P981" s="3" t="s">
        <v>85</v>
      </c>
      <c r="Q981" s="3">
        <v>2.0288415369799999</v>
      </c>
      <c r="R981" s="3" t="s">
        <v>84</v>
      </c>
      <c r="S981" s="3" t="s">
        <v>85</v>
      </c>
      <c r="T981" s="3" t="s">
        <v>57</v>
      </c>
      <c r="U981" s="3" t="s">
        <v>71</v>
      </c>
      <c r="V981" s="3" t="s">
        <v>86</v>
      </c>
      <c r="W981" s="3" t="s">
        <v>73</v>
      </c>
      <c r="X981" s="3" t="s">
        <v>74</v>
      </c>
      <c r="Y981" s="3" t="s">
        <v>75</v>
      </c>
      <c r="Z981" s="3" t="s">
        <v>76</v>
      </c>
      <c r="AA981" s="3">
        <v>0</v>
      </c>
      <c r="AB981" s="3">
        <v>0</v>
      </c>
      <c r="AC981" s="3" t="s">
        <v>47</v>
      </c>
      <c r="AD981" s="8" t="s">
        <v>87</v>
      </c>
      <c r="AE981" s="3" t="s">
        <v>71</v>
      </c>
      <c r="AF981" s="3" t="s">
        <v>88</v>
      </c>
      <c r="AG981" s="3" t="s">
        <v>71</v>
      </c>
      <c r="AH981" s="3" t="s">
        <v>71</v>
      </c>
      <c r="AI981" s="3" t="s">
        <v>79</v>
      </c>
      <c r="AJ981" s="3" t="s">
        <v>80</v>
      </c>
      <c r="AK981" s="3" t="s">
        <v>76</v>
      </c>
      <c r="AL981" s="3" t="s">
        <v>81</v>
      </c>
      <c r="AM981" s="3" t="s">
        <v>71</v>
      </c>
      <c r="AN981" s="3" t="s">
        <v>71</v>
      </c>
      <c r="AO981" s="3" t="s">
        <v>71</v>
      </c>
      <c r="AP981" s="3" t="s">
        <v>82</v>
      </c>
      <c r="AQ981" s="3" t="s">
        <v>83</v>
      </c>
      <c r="AR981" s="3">
        <v>118.43852382602897</v>
      </c>
      <c r="AS981" s="3">
        <v>916.41148667632342</v>
      </c>
    </row>
    <row r="982" spans="1:45" x14ac:dyDescent="0.25">
      <c r="A982" s="2">
        <v>981</v>
      </c>
      <c r="B982" s="3" t="s">
        <v>57</v>
      </c>
      <c r="C982" s="3" t="s">
        <v>46</v>
      </c>
      <c r="D982" s="3" t="s">
        <v>47</v>
      </c>
      <c r="E982" s="3" t="s">
        <v>48</v>
      </c>
      <c r="F982" s="3">
        <v>0.59</v>
      </c>
      <c r="G982" s="3">
        <v>0.64</v>
      </c>
      <c r="H982" s="3">
        <v>7.0104661718467201E-2</v>
      </c>
      <c r="I982" s="3">
        <v>9.1499915969963634</v>
      </c>
      <c r="J982" s="3">
        <v>1.3458629876549675</v>
      </c>
      <c r="K982" s="3">
        <v>0.64145706563424754</v>
      </c>
      <c r="L982" s="3">
        <v>9.4351269468957097E-2</v>
      </c>
      <c r="M982" s="2">
        <v>1200</v>
      </c>
      <c r="N982" s="3" t="s">
        <v>54</v>
      </c>
      <c r="O982" s="3" t="s">
        <v>84</v>
      </c>
      <c r="P982" s="3" t="s">
        <v>85</v>
      </c>
      <c r="Q982" s="3">
        <v>2.0288415369799999</v>
      </c>
      <c r="R982" s="3" t="s">
        <v>84</v>
      </c>
      <c r="S982" s="3" t="s">
        <v>85</v>
      </c>
      <c r="T982" s="3" t="s">
        <v>57</v>
      </c>
      <c r="U982" s="3" t="s">
        <v>71</v>
      </c>
      <c r="V982" s="3" t="s">
        <v>86</v>
      </c>
      <c r="W982" s="3" t="s">
        <v>73</v>
      </c>
      <c r="X982" s="3" t="s">
        <v>74</v>
      </c>
      <c r="Y982" s="3" t="s">
        <v>75</v>
      </c>
      <c r="Z982" s="3" t="s">
        <v>76</v>
      </c>
      <c r="AA982" s="3">
        <v>0</v>
      </c>
      <c r="AB982" s="3">
        <v>0</v>
      </c>
      <c r="AC982" s="3" t="s">
        <v>47</v>
      </c>
      <c r="AD982" s="8" t="s">
        <v>87</v>
      </c>
      <c r="AE982" s="3" t="s">
        <v>71</v>
      </c>
      <c r="AF982" s="3" t="s">
        <v>88</v>
      </c>
      <c r="AG982" s="3" t="s">
        <v>71</v>
      </c>
      <c r="AH982" s="3" t="s">
        <v>71</v>
      </c>
      <c r="AI982" s="3" t="s">
        <v>79</v>
      </c>
      <c r="AJ982" s="3" t="s">
        <v>80</v>
      </c>
      <c r="AK982" s="3" t="s">
        <v>76</v>
      </c>
      <c r="AL982" s="3" t="s">
        <v>81</v>
      </c>
      <c r="AM982" s="3" t="s">
        <v>71</v>
      </c>
      <c r="AN982" s="3" t="s">
        <v>71</v>
      </c>
      <c r="AO982" s="3" t="s">
        <v>71</v>
      </c>
      <c r="AP982" s="3" t="s">
        <v>82</v>
      </c>
      <c r="AQ982" s="3" t="s">
        <v>83</v>
      </c>
      <c r="AR982" s="3">
        <v>85.044239931081819</v>
      </c>
      <c r="AS982" s="3">
        <v>283.70350051555863</v>
      </c>
    </row>
    <row r="983" spans="1:45" x14ac:dyDescent="0.25">
      <c r="A983" s="2">
        <v>982</v>
      </c>
      <c r="B983" s="3" t="s">
        <v>57</v>
      </c>
      <c r="C983" s="3" t="s">
        <v>46</v>
      </c>
      <c r="D983" s="3" t="s">
        <v>47</v>
      </c>
      <c r="E983" s="3" t="s">
        <v>48</v>
      </c>
      <c r="F983" s="3">
        <v>0.59</v>
      </c>
      <c r="G983" s="3">
        <v>0.64</v>
      </c>
      <c r="H983" s="3">
        <v>5.4443964730524E-3</v>
      </c>
      <c r="I983" s="3">
        <v>9.1499915969963634</v>
      </c>
      <c r="J983" s="3">
        <v>1.3458629876549675</v>
      </c>
      <c r="K983" s="3">
        <v>4.9816181979146099E-2</v>
      </c>
      <c r="L983" s="3">
        <v>7.3274117032004708E-3</v>
      </c>
      <c r="M983" s="2">
        <v>1210</v>
      </c>
      <c r="N983" s="3" t="s">
        <v>55</v>
      </c>
      <c r="O983" s="3" t="s">
        <v>84</v>
      </c>
      <c r="P983" s="3" t="s">
        <v>85</v>
      </c>
      <c r="Q983" s="3">
        <v>2.0288415369799999</v>
      </c>
      <c r="R983" s="3" t="s">
        <v>84</v>
      </c>
      <c r="S983" s="3" t="s">
        <v>85</v>
      </c>
      <c r="T983" s="3" t="s">
        <v>57</v>
      </c>
      <c r="U983" s="3" t="s">
        <v>71</v>
      </c>
      <c r="V983" s="3" t="s">
        <v>86</v>
      </c>
      <c r="W983" s="3" t="s">
        <v>73</v>
      </c>
      <c r="X983" s="3" t="s">
        <v>74</v>
      </c>
      <c r="Y983" s="3" t="s">
        <v>75</v>
      </c>
      <c r="Z983" s="3" t="s">
        <v>76</v>
      </c>
      <c r="AA983" s="3">
        <v>0</v>
      </c>
      <c r="AB983" s="3">
        <v>0</v>
      </c>
      <c r="AC983" s="3" t="s">
        <v>47</v>
      </c>
      <c r="AD983" s="8" t="s">
        <v>87</v>
      </c>
      <c r="AE983" s="3" t="s">
        <v>71</v>
      </c>
      <c r="AF983" s="3" t="s">
        <v>88</v>
      </c>
      <c r="AG983" s="3" t="s">
        <v>71</v>
      </c>
      <c r="AH983" s="3" t="s">
        <v>71</v>
      </c>
      <c r="AI983" s="3" t="s">
        <v>79</v>
      </c>
      <c r="AJ983" s="3" t="s">
        <v>80</v>
      </c>
      <c r="AK983" s="3" t="s">
        <v>76</v>
      </c>
      <c r="AL983" s="3" t="s">
        <v>81</v>
      </c>
      <c r="AM983" s="3" t="s">
        <v>71</v>
      </c>
      <c r="AN983" s="3" t="s">
        <v>71</v>
      </c>
      <c r="AO983" s="3" t="s">
        <v>71</v>
      </c>
      <c r="AP983" s="3" t="s">
        <v>82</v>
      </c>
      <c r="AQ983" s="3" t="s">
        <v>83</v>
      </c>
      <c r="AR983" s="3">
        <v>56.479177678990659</v>
      </c>
      <c r="AS983" s="3">
        <v>22.032690833063999</v>
      </c>
    </row>
    <row r="984" spans="1:45" x14ac:dyDescent="0.25">
      <c r="A984" s="2">
        <v>983</v>
      </c>
      <c r="B984" s="3" t="s">
        <v>57</v>
      </c>
      <c r="C984" s="3" t="s">
        <v>46</v>
      </c>
      <c r="D984" s="3" t="s">
        <v>47</v>
      </c>
      <c r="E984" s="3" t="s">
        <v>48</v>
      </c>
      <c r="F984" s="3">
        <v>0.59</v>
      </c>
      <c r="G984" s="3">
        <v>0.64</v>
      </c>
      <c r="H984" s="3">
        <v>0.172915707017545</v>
      </c>
      <c r="I984" s="3">
        <v>9.1499915969963634</v>
      </c>
      <c r="J984" s="3">
        <v>1.3458629876549675</v>
      </c>
      <c r="K984" s="3">
        <v>1.5821772661992217</v>
      </c>
      <c r="L984" s="3">
        <v>0.23272085005910415</v>
      </c>
      <c r="M984" s="2">
        <v>1210</v>
      </c>
      <c r="N984" s="3" t="s">
        <v>55</v>
      </c>
      <c r="O984" s="3" t="s">
        <v>84</v>
      </c>
      <c r="P984" s="3" t="s">
        <v>85</v>
      </c>
      <c r="Q984" s="3">
        <v>2.0288415369799999</v>
      </c>
      <c r="R984" s="3" t="s">
        <v>84</v>
      </c>
      <c r="S984" s="3" t="s">
        <v>85</v>
      </c>
      <c r="T984" s="3" t="s">
        <v>57</v>
      </c>
      <c r="U984" s="3" t="s">
        <v>71</v>
      </c>
      <c r="V984" s="3" t="s">
        <v>86</v>
      </c>
      <c r="W984" s="3" t="s">
        <v>73</v>
      </c>
      <c r="X984" s="3" t="s">
        <v>74</v>
      </c>
      <c r="Y984" s="3" t="s">
        <v>75</v>
      </c>
      <c r="Z984" s="3" t="s">
        <v>76</v>
      </c>
      <c r="AA984" s="3">
        <v>0</v>
      </c>
      <c r="AB984" s="3">
        <v>0</v>
      </c>
      <c r="AC984" s="3" t="s">
        <v>47</v>
      </c>
      <c r="AD984" s="8" t="s">
        <v>87</v>
      </c>
      <c r="AE984" s="3" t="s">
        <v>71</v>
      </c>
      <c r="AF984" s="3" t="s">
        <v>88</v>
      </c>
      <c r="AG984" s="3" t="s">
        <v>71</v>
      </c>
      <c r="AH984" s="3" t="s">
        <v>71</v>
      </c>
      <c r="AI984" s="3" t="s">
        <v>79</v>
      </c>
      <c r="AJ984" s="3" t="s">
        <v>80</v>
      </c>
      <c r="AK984" s="3" t="s">
        <v>76</v>
      </c>
      <c r="AL984" s="3" t="s">
        <v>81</v>
      </c>
      <c r="AM984" s="3" t="s">
        <v>71</v>
      </c>
      <c r="AN984" s="3" t="s">
        <v>71</v>
      </c>
      <c r="AO984" s="3" t="s">
        <v>71</v>
      </c>
      <c r="AP984" s="3" t="s">
        <v>82</v>
      </c>
      <c r="AQ984" s="3" t="s">
        <v>83</v>
      </c>
      <c r="AR984" s="3">
        <v>106.35711795809677</v>
      </c>
      <c r="AS984" s="3">
        <v>699.76503947778883</v>
      </c>
    </row>
    <row r="985" spans="1:45" x14ac:dyDescent="0.25">
      <c r="A985" s="2">
        <v>984</v>
      </c>
      <c r="B985" s="3" t="s">
        <v>57</v>
      </c>
      <c r="C985" s="3" t="s">
        <v>46</v>
      </c>
      <c r="D985" s="3" t="s">
        <v>47</v>
      </c>
      <c r="E985" s="3" t="s">
        <v>48</v>
      </c>
      <c r="F985" s="3">
        <v>0.59</v>
      </c>
      <c r="G985" s="3">
        <v>0.64</v>
      </c>
      <c r="H985" s="3">
        <v>4.9635081447953498E-2</v>
      </c>
      <c r="I985" s="3">
        <v>9.1499915969963634</v>
      </c>
      <c r="J985" s="3">
        <v>1.3458629876549675</v>
      </c>
      <c r="K985" s="3">
        <v>0.4541605781650046</v>
      </c>
      <c r="L985" s="3">
        <v>6.6802019010040348E-2</v>
      </c>
      <c r="M985" s="2">
        <v>1210</v>
      </c>
      <c r="N985" s="3" t="s">
        <v>55</v>
      </c>
      <c r="O985" s="3" t="s">
        <v>84</v>
      </c>
      <c r="P985" s="3" t="s">
        <v>85</v>
      </c>
      <c r="Q985" s="3">
        <v>2.0288415369799999</v>
      </c>
      <c r="R985" s="3" t="s">
        <v>84</v>
      </c>
      <c r="S985" s="3" t="s">
        <v>85</v>
      </c>
      <c r="T985" s="3" t="s">
        <v>57</v>
      </c>
      <c r="U985" s="3" t="s">
        <v>71</v>
      </c>
      <c r="V985" s="3" t="s">
        <v>86</v>
      </c>
      <c r="W985" s="3" t="s">
        <v>73</v>
      </c>
      <c r="X985" s="3" t="s">
        <v>74</v>
      </c>
      <c r="Y985" s="3" t="s">
        <v>75</v>
      </c>
      <c r="Z985" s="3" t="s">
        <v>76</v>
      </c>
      <c r="AA985" s="3">
        <v>0</v>
      </c>
      <c r="AB985" s="3">
        <v>0</v>
      </c>
      <c r="AC985" s="3" t="s">
        <v>47</v>
      </c>
      <c r="AD985" s="8" t="s">
        <v>87</v>
      </c>
      <c r="AE985" s="3" t="s">
        <v>71</v>
      </c>
      <c r="AF985" s="3" t="s">
        <v>88</v>
      </c>
      <c r="AG985" s="3" t="s">
        <v>71</v>
      </c>
      <c r="AH985" s="3" t="s">
        <v>71</v>
      </c>
      <c r="AI985" s="3" t="s">
        <v>79</v>
      </c>
      <c r="AJ985" s="3" t="s">
        <v>80</v>
      </c>
      <c r="AK985" s="3" t="s">
        <v>76</v>
      </c>
      <c r="AL985" s="3" t="s">
        <v>81</v>
      </c>
      <c r="AM985" s="3" t="s">
        <v>71</v>
      </c>
      <c r="AN985" s="3" t="s">
        <v>71</v>
      </c>
      <c r="AO985" s="3" t="s">
        <v>71</v>
      </c>
      <c r="AP985" s="3" t="s">
        <v>82</v>
      </c>
      <c r="AQ985" s="3" t="s">
        <v>83</v>
      </c>
      <c r="AR985" s="3">
        <v>74.488734710285797</v>
      </c>
      <c r="AS985" s="3">
        <v>200.86604813399771</v>
      </c>
    </row>
    <row r="986" spans="1:45" x14ac:dyDescent="0.25">
      <c r="A986" s="2">
        <v>985</v>
      </c>
      <c r="B986" s="3" t="s">
        <v>57</v>
      </c>
      <c r="C986" s="3" t="s">
        <v>46</v>
      </c>
      <c r="D986" s="3" t="s">
        <v>47</v>
      </c>
      <c r="E986" s="3" t="s">
        <v>48</v>
      </c>
      <c r="F986" s="3">
        <v>0.59</v>
      </c>
      <c r="G986" s="3">
        <v>0.64</v>
      </c>
      <c r="H986" s="3">
        <v>0.119726230291747</v>
      </c>
      <c r="I986" s="3">
        <v>9.1722206760714577</v>
      </c>
      <c r="J986" s="3">
        <v>1.3490932175768395</v>
      </c>
      <c r="K986" s="3">
        <v>1.0981554049500548</v>
      </c>
      <c r="L986" s="3">
        <v>0.16152184525263863</v>
      </c>
      <c r="M986" s="2">
        <v>1200</v>
      </c>
      <c r="N986" s="3" t="s">
        <v>54</v>
      </c>
      <c r="O986" s="3" t="s">
        <v>84</v>
      </c>
      <c r="P986" s="3" t="s">
        <v>85</v>
      </c>
      <c r="Q986" s="3">
        <v>2.0288415369799999</v>
      </c>
      <c r="R986" s="3" t="s">
        <v>84</v>
      </c>
      <c r="S986" s="3" t="s">
        <v>85</v>
      </c>
      <c r="T986" s="3" t="s">
        <v>57</v>
      </c>
      <c r="U986" s="3" t="s">
        <v>71</v>
      </c>
      <c r="V986" s="3" t="s">
        <v>86</v>
      </c>
      <c r="W986" s="3" t="s">
        <v>73</v>
      </c>
      <c r="X986" s="3" t="s">
        <v>74</v>
      </c>
      <c r="Y986" s="3" t="s">
        <v>75</v>
      </c>
      <c r="Z986" s="3" t="s">
        <v>76</v>
      </c>
      <c r="AA986" s="3">
        <v>0</v>
      </c>
      <c r="AB986" s="3">
        <v>0</v>
      </c>
      <c r="AC986" s="3" t="s">
        <v>47</v>
      </c>
      <c r="AD986" s="8" t="s">
        <v>87</v>
      </c>
      <c r="AE986" s="3" t="s">
        <v>71</v>
      </c>
      <c r="AF986" s="3" t="s">
        <v>88</v>
      </c>
      <c r="AG986" s="3" t="s">
        <v>71</v>
      </c>
      <c r="AH986" s="3" t="s">
        <v>71</v>
      </c>
      <c r="AI986" s="3" t="s">
        <v>79</v>
      </c>
      <c r="AJ986" s="3" t="s">
        <v>80</v>
      </c>
      <c r="AK986" s="3" t="s">
        <v>76</v>
      </c>
      <c r="AL986" s="3" t="s">
        <v>81</v>
      </c>
      <c r="AM986" s="3" t="s">
        <v>71</v>
      </c>
      <c r="AN986" s="3" t="s">
        <v>71</v>
      </c>
      <c r="AO986" s="3" t="s">
        <v>71</v>
      </c>
      <c r="AP986" s="3" t="s">
        <v>82</v>
      </c>
      <c r="AQ986" s="3" t="s">
        <v>83</v>
      </c>
      <c r="AR986" s="3">
        <v>125.37026417570581</v>
      </c>
      <c r="AS986" s="3">
        <v>484.51486398589952</v>
      </c>
    </row>
    <row r="987" spans="1:45" x14ac:dyDescent="0.25">
      <c r="A987" s="2">
        <v>986</v>
      </c>
      <c r="B987" s="3" t="s">
        <v>57</v>
      </c>
      <c r="C987" s="3" t="s">
        <v>46</v>
      </c>
      <c r="D987" s="3" t="s">
        <v>47</v>
      </c>
      <c r="E987" s="3" t="s">
        <v>48</v>
      </c>
      <c r="F987" s="3">
        <v>0.59</v>
      </c>
      <c r="G987" s="3">
        <v>0.64</v>
      </c>
      <c r="H987" s="3">
        <v>0.132573737464564</v>
      </c>
      <c r="I987" s="3">
        <v>9.1722206760714577</v>
      </c>
      <c r="J987" s="3">
        <v>1.3490932175768395</v>
      </c>
      <c r="K987" s="3">
        <v>1.2159955758765431</v>
      </c>
      <c r="L987" s="3">
        <v>0.17885433004225584</v>
      </c>
      <c r="M987" s="2">
        <v>1210</v>
      </c>
      <c r="N987" s="3" t="s">
        <v>55</v>
      </c>
      <c r="O987" s="3" t="s">
        <v>84</v>
      </c>
      <c r="P987" s="3" t="s">
        <v>85</v>
      </c>
      <c r="Q987" s="3">
        <v>2.0288415369799999</v>
      </c>
      <c r="R987" s="3" t="s">
        <v>84</v>
      </c>
      <c r="S987" s="3" t="s">
        <v>85</v>
      </c>
      <c r="T987" s="3" t="s">
        <v>57</v>
      </c>
      <c r="U987" s="3" t="s">
        <v>71</v>
      </c>
      <c r="V987" s="3" t="s">
        <v>86</v>
      </c>
      <c r="W987" s="3" t="s">
        <v>73</v>
      </c>
      <c r="X987" s="3" t="s">
        <v>74</v>
      </c>
      <c r="Y987" s="3" t="s">
        <v>75</v>
      </c>
      <c r="Z987" s="3" t="s">
        <v>76</v>
      </c>
      <c r="AA987" s="3">
        <v>0</v>
      </c>
      <c r="AB987" s="3">
        <v>0</v>
      </c>
      <c r="AC987" s="3" t="s">
        <v>47</v>
      </c>
      <c r="AD987" s="8" t="s">
        <v>87</v>
      </c>
      <c r="AE987" s="3" t="s">
        <v>71</v>
      </c>
      <c r="AF987" s="3" t="s">
        <v>88</v>
      </c>
      <c r="AG987" s="3" t="s">
        <v>71</v>
      </c>
      <c r="AH987" s="3" t="s">
        <v>71</v>
      </c>
      <c r="AI987" s="3" t="s">
        <v>79</v>
      </c>
      <c r="AJ987" s="3" t="s">
        <v>80</v>
      </c>
      <c r="AK987" s="3" t="s">
        <v>76</v>
      </c>
      <c r="AL987" s="3" t="s">
        <v>81</v>
      </c>
      <c r="AM987" s="3" t="s">
        <v>71</v>
      </c>
      <c r="AN987" s="3" t="s">
        <v>71</v>
      </c>
      <c r="AO987" s="3" t="s">
        <v>71</v>
      </c>
      <c r="AP987" s="3" t="s">
        <v>82</v>
      </c>
      <c r="AQ987" s="3" t="s">
        <v>83</v>
      </c>
      <c r="AR987" s="3">
        <v>89.723358288503064</v>
      </c>
      <c r="AS987" s="3">
        <v>536.50688090004405</v>
      </c>
    </row>
    <row r="988" spans="1:45" x14ac:dyDescent="0.25">
      <c r="A988" s="2">
        <v>987</v>
      </c>
      <c r="B988" s="3" t="s">
        <v>57</v>
      </c>
      <c r="C988" s="3" t="s">
        <v>46</v>
      </c>
      <c r="D988" s="3" t="s">
        <v>47</v>
      </c>
      <c r="E988" s="3" t="s">
        <v>48</v>
      </c>
      <c r="F988" s="3">
        <v>0.59</v>
      </c>
      <c r="G988" s="3">
        <v>0.64</v>
      </c>
      <c r="H988" s="3">
        <v>9.9131995067871598E-2</v>
      </c>
      <c r="I988" s="3">
        <v>9.1539115687073362</v>
      </c>
      <c r="J988" s="3">
        <v>1.346433477645105</v>
      </c>
      <c r="K988" s="3">
        <v>0.90744551648082838</v>
      </c>
      <c r="L988" s="3">
        <v>0.13347463686513175</v>
      </c>
      <c r="M988" s="2">
        <v>1200</v>
      </c>
      <c r="N988" s="3" t="s">
        <v>54</v>
      </c>
      <c r="O988" s="3" t="s">
        <v>84</v>
      </c>
      <c r="P988" s="3" t="s">
        <v>85</v>
      </c>
      <c r="Q988" s="3">
        <v>2.0288415369799999</v>
      </c>
      <c r="R988" s="3" t="s">
        <v>84</v>
      </c>
      <c r="S988" s="3" t="s">
        <v>85</v>
      </c>
      <c r="T988" s="3" t="s">
        <v>57</v>
      </c>
      <c r="U988" s="3" t="s">
        <v>71</v>
      </c>
      <c r="V988" s="3" t="s">
        <v>86</v>
      </c>
      <c r="W988" s="3" t="s">
        <v>73</v>
      </c>
      <c r="X988" s="3" t="s">
        <v>74</v>
      </c>
      <c r="Y988" s="3" t="s">
        <v>75</v>
      </c>
      <c r="Z988" s="3" t="s">
        <v>76</v>
      </c>
      <c r="AA988" s="3">
        <v>0</v>
      </c>
      <c r="AB988" s="3">
        <v>0</v>
      </c>
      <c r="AC988" s="3" t="s">
        <v>47</v>
      </c>
      <c r="AD988" s="8" t="s">
        <v>87</v>
      </c>
      <c r="AE988" s="3" t="s">
        <v>71</v>
      </c>
      <c r="AF988" s="3" t="s">
        <v>88</v>
      </c>
      <c r="AG988" s="3" t="s">
        <v>71</v>
      </c>
      <c r="AH988" s="3" t="s">
        <v>71</v>
      </c>
      <c r="AI988" s="3" t="s">
        <v>79</v>
      </c>
      <c r="AJ988" s="3" t="s">
        <v>80</v>
      </c>
      <c r="AK988" s="3" t="s">
        <v>76</v>
      </c>
      <c r="AL988" s="3" t="s">
        <v>81</v>
      </c>
      <c r="AM988" s="3" t="s">
        <v>71</v>
      </c>
      <c r="AN988" s="3" t="s">
        <v>71</v>
      </c>
      <c r="AO988" s="3" t="s">
        <v>71</v>
      </c>
      <c r="AP988" s="3" t="s">
        <v>82</v>
      </c>
      <c r="AQ988" s="3" t="s">
        <v>83</v>
      </c>
      <c r="AR988" s="3">
        <v>116.73101617325963</v>
      </c>
      <c r="AS988" s="3">
        <v>401.17295090574135</v>
      </c>
    </row>
    <row r="989" spans="1:45" x14ac:dyDescent="0.25">
      <c r="A989" s="2">
        <v>988</v>
      </c>
      <c r="B989" s="3" t="s">
        <v>57</v>
      </c>
      <c r="C989" s="3" t="s">
        <v>46</v>
      </c>
      <c r="D989" s="3" t="s">
        <v>47</v>
      </c>
      <c r="E989" s="3" t="s">
        <v>48</v>
      </c>
      <c r="F989" s="3">
        <v>0.59</v>
      </c>
      <c r="G989" s="3">
        <v>0.64</v>
      </c>
      <c r="H989" s="3">
        <v>0.125170085296924</v>
      </c>
      <c r="I989" s="3">
        <v>9.1539115687073362</v>
      </c>
      <c r="J989" s="3">
        <v>1.346433477645105</v>
      </c>
      <c r="K989" s="3">
        <v>1.1457958918555966</v>
      </c>
      <c r="L989" s="3">
        <v>0.1685331932434718</v>
      </c>
      <c r="M989" s="2">
        <v>1210</v>
      </c>
      <c r="N989" s="3" t="s">
        <v>55</v>
      </c>
      <c r="O989" s="3" t="s">
        <v>84</v>
      </c>
      <c r="P989" s="3" t="s">
        <v>85</v>
      </c>
      <c r="Q989" s="3">
        <v>2.0288415369799999</v>
      </c>
      <c r="R989" s="3" t="s">
        <v>84</v>
      </c>
      <c r="S989" s="3" t="s">
        <v>85</v>
      </c>
      <c r="T989" s="3" t="s">
        <v>57</v>
      </c>
      <c r="U989" s="3" t="s">
        <v>71</v>
      </c>
      <c r="V989" s="3" t="s">
        <v>86</v>
      </c>
      <c r="W989" s="3" t="s">
        <v>73</v>
      </c>
      <c r="X989" s="3" t="s">
        <v>74</v>
      </c>
      <c r="Y989" s="3" t="s">
        <v>75</v>
      </c>
      <c r="Z989" s="3" t="s">
        <v>76</v>
      </c>
      <c r="AA989" s="3">
        <v>0</v>
      </c>
      <c r="AB989" s="3">
        <v>0</v>
      </c>
      <c r="AC989" s="3" t="s">
        <v>47</v>
      </c>
      <c r="AD989" s="8" t="s">
        <v>87</v>
      </c>
      <c r="AE989" s="3" t="s">
        <v>71</v>
      </c>
      <c r="AF989" s="3" t="s">
        <v>88</v>
      </c>
      <c r="AG989" s="3" t="s">
        <v>71</v>
      </c>
      <c r="AH989" s="3" t="s">
        <v>71</v>
      </c>
      <c r="AI989" s="3" t="s">
        <v>79</v>
      </c>
      <c r="AJ989" s="3" t="s">
        <v>80</v>
      </c>
      <c r="AK989" s="3" t="s">
        <v>76</v>
      </c>
      <c r="AL989" s="3" t="s">
        <v>81</v>
      </c>
      <c r="AM989" s="3" t="s">
        <v>71</v>
      </c>
      <c r="AN989" s="3" t="s">
        <v>71</v>
      </c>
      <c r="AO989" s="3" t="s">
        <v>71</v>
      </c>
      <c r="AP989" s="3" t="s">
        <v>82</v>
      </c>
      <c r="AQ989" s="3" t="s">
        <v>83</v>
      </c>
      <c r="AR989" s="3">
        <v>96.936741709734292</v>
      </c>
      <c r="AS989" s="3">
        <v>506.54536357621282</v>
      </c>
    </row>
    <row r="990" spans="1:45" x14ac:dyDescent="0.25">
      <c r="A990" s="2">
        <v>989</v>
      </c>
      <c r="B990" s="3" t="s">
        <v>57</v>
      </c>
      <c r="C990" s="3" t="s">
        <v>46</v>
      </c>
      <c r="D990" s="3" t="s">
        <v>47</v>
      </c>
      <c r="E990" s="3" t="s">
        <v>48</v>
      </c>
      <c r="F990" s="3">
        <v>0.59</v>
      </c>
      <c r="G990" s="3">
        <v>0.64</v>
      </c>
      <c r="H990" s="3">
        <v>0.192197573505798</v>
      </c>
      <c r="I990" s="3">
        <v>9.1539115687073362</v>
      </c>
      <c r="J990" s="3">
        <v>1.346433477645105</v>
      </c>
      <c r="K990" s="3">
        <v>1.7593595915922029</v>
      </c>
      <c r="L990" s="3">
        <v>0.25878124729036228</v>
      </c>
      <c r="M990" s="2">
        <v>1210</v>
      </c>
      <c r="N990" s="3" t="s">
        <v>55</v>
      </c>
      <c r="O990" s="3" t="s">
        <v>84</v>
      </c>
      <c r="P990" s="3" t="s">
        <v>85</v>
      </c>
      <c r="Q990" s="3">
        <v>2.0288415369799999</v>
      </c>
      <c r="R990" s="3" t="s">
        <v>84</v>
      </c>
      <c r="S990" s="3" t="s">
        <v>85</v>
      </c>
      <c r="T990" s="3" t="s">
        <v>57</v>
      </c>
      <c r="U990" s="3" t="s">
        <v>71</v>
      </c>
      <c r="V990" s="3" t="s">
        <v>86</v>
      </c>
      <c r="W990" s="3" t="s">
        <v>73</v>
      </c>
      <c r="X990" s="3" t="s">
        <v>74</v>
      </c>
      <c r="Y990" s="3" t="s">
        <v>75</v>
      </c>
      <c r="Z990" s="3" t="s">
        <v>76</v>
      </c>
      <c r="AA990" s="3">
        <v>0</v>
      </c>
      <c r="AB990" s="3">
        <v>0</v>
      </c>
      <c r="AC990" s="3" t="s">
        <v>47</v>
      </c>
      <c r="AD990" s="8" t="s">
        <v>87</v>
      </c>
      <c r="AE990" s="3" t="s">
        <v>71</v>
      </c>
      <c r="AF990" s="3" t="s">
        <v>88</v>
      </c>
      <c r="AG990" s="3" t="s">
        <v>71</v>
      </c>
      <c r="AH990" s="3" t="s">
        <v>71</v>
      </c>
      <c r="AI990" s="3" t="s">
        <v>79</v>
      </c>
      <c r="AJ990" s="3" t="s">
        <v>80</v>
      </c>
      <c r="AK990" s="3" t="s">
        <v>76</v>
      </c>
      <c r="AL990" s="3" t="s">
        <v>81</v>
      </c>
      <c r="AM990" s="3" t="s">
        <v>71</v>
      </c>
      <c r="AN990" s="3" t="s">
        <v>71</v>
      </c>
      <c r="AO990" s="3" t="s">
        <v>71</v>
      </c>
      <c r="AP990" s="3" t="s">
        <v>82</v>
      </c>
      <c r="AQ990" s="3" t="s">
        <v>83</v>
      </c>
      <c r="AR990" s="3">
        <v>112.31049464620864</v>
      </c>
      <c r="AS990" s="3">
        <v>777.79598471163649</v>
      </c>
    </row>
    <row r="991" spans="1:45" x14ac:dyDescent="0.25">
      <c r="A991" s="2">
        <v>990</v>
      </c>
      <c r="B991" s="3" t="s">
        <v>57</v>
      </c>
      <c r="C991" s="3" t="s">
        <v>46</v>
      </c>
      <c r="D991" s="3" t="s">
        <v>47</v>
      </c>
      <c r="E991" s="3" t="s">
        <v>48</v>
      </c>
      <c r="F991" s="3">
        <v>0.59</v>
      </c>
      <c r="G991" s="3">
        <v>0.64</v>
      </c>
      <c r="H991" s="3">
        <v>7.7130499340696101E-2</v>
      </c>
      <c r="I991" s="3">
        <v>9.1539115687073362</v>
      </c>
      <c r="J991" s="3">
        <v>1.346433477645105</v>
      </c>
      <c r="K991" s="3">
        <v>0.70604577021497161</v>
      </c>
      <c r="L991" s="3">
        <v>0.10385108645979693</v>
      </c>
      <c r="M991" s="2">
        <v>1210</v>
      </c>
      <c r="N991" s="3" t="s">
        <v>55</v>
      </c>
      <c r="O991" s="3" t="s">
        <v>84</v>
      </c>
      <c r="P991" s="3" t="s">
        <v>85</v>
      </c>
      <c r="Q991" s="3">
        <v>2.0288415369799999</v>
      </c>
      <c r="R991" s="3" t="s">
        <v>84</v>
      </c>
      <c r="S991" s="3" t="s">
        <v>85</v>
      </c>
      <c r="T991" s="3" t="s">
        <v>57</v>
      </c>
      <c r="U991" s="3" t="s">
        <v>71</v>
      </c>
      <c r="V991" s="3" t="s">
        <v>86</v>
      </c>
      <c r="W991" s="3" t="s">
        <v>73</v>
      </c>
      <c r="X991" s="3" t="s">
        <v>74</v>
      </c>
      <c r="Y991" s="3" t="s">
        <v>75</v>
      </c>
      <c r="Z991" s="3" t="s">
        <v>76</v>
      </c>
      <c r="AA991" s="3">
        <v>0</v>
      </c>
      <c r="AB991" s="3">
        <v>0</v>
      </c>
      <c r="AC991" s="3" t="s">
        <v>47</v>
      </c>
      <c r="AD991" s="8" t="s">
        <v>87</v>
      </c>
      <c r="AE991" s="3" t="s">
        <v>71</v>
      </c>
      <c r="AF991" s="3" t="s">
        <v>88</v>
      </c>
      <c r="AG991" s="3" t="s">
        <v>71</v>
      </c>
      <c r="AH991" s="3" t="s">
        <v>71</v>
      </c>
      <c r="AI991" s="3" t="s">
        <v>79</v>
      </c>
      <c r="AJ991" s="3" t="s">
        <v>80</v>
      </c>
      <c r="AK991" s="3" t="s">
        <v>76</v>
      </c>
      <c r="AL991" s="3" t="s">
        <v>81</v>
      </c>
      <c r="AM991" s="3" t="s">
        <v>71</v>
      </c>
      <c r="AN991" s="3" t="s">
        <v>71</v>
      </c>
      <c r="AO991" s="3" t="s">
        <v>71</v>
      </c>
      <c r="AP991" s="3" t="s">
        <v>82</v>
      </c>
      <c r="AQ991" s="3" t="s">
        <v>83</v>
      </c>
      <c r="AR991" s="3">
        <v>80.708117027455955</v>
      </c>
      <c r="AS991" s="3">
        <v>312.13605661981512</v>
      </c>
    </row>
    <row r="992" spans="1:45" x14ac:dyDescent="0.25">
      <c r="A992" s="2">
        <v>991</v>
      </c>
      <c r="B992" s="3" t="s">
        <v>57</v>
      </c>
      <c r="C992" s="3" t="s">
        <v>46</v>
      </c>
      <c r="D992" s="3" t="s">
        <v>47</v>
      </c>
      <c r="E992" s="3" t="s">
        <v>48</v>
      </c>
      <c r="F992" s="3">
        <v>0.59</v>
      </c>
      <c r="G992" s="3">
        <v>0.64</v>
      </c>
      <c r="H992" s="3">
        <v>4.6431369532171996E-3</v>
      </c>
      <c r="I992" s="3">
        <v>9.1539115687073362</v>
      </c>
      <c r="J992" s="3">
        <v>1.346433477645105</v>
      </c>
      <c r="K992" s="3">
        <v>4.2502865071147457E-2</v>
      </c>
      <c r="L992" s="3">
        <v>6.2516750351027314E-3</v>
      </c>
      <c r="M992" s="2">
        <v>1210</v>
      </c>
      <c r="N992" s="3" t="s">
        <v>55</v>
      </c>
      <c r="O992" s="3" t="s">
        <v>84</v>
      </c>
      <c r="P992" s="3" t="s">
        <v>85</v>
      </c>
      <c r="Q992" s="3">
        <v>2.0288415369799999</v>
      </c>
      <c r="R992" s="3" t="s">
        <v>84</v>
      </c>
      <c r="S992" s="3" t="s">
        <v>85</v>
      </c>
      <c r="T992" s="3" t="s">
        <v>57</v>
      </c>
      <c r="U992" s="3" t="s">
        <v>71</v>
      </c>
      <c r="V992" s="3" t="s">
        <v>86</v>
      </c>
      <c r="W992" s="3" t="s">
        <v>73</v>
      </c>
      <c r="X992" s="3" t="s">
        <v>74</v>
      </c>
      <c r="Y992" s="3" t="s">
        <v>75</v>
      </c>
      <c r="Z992" s="3" t="s">
        <v>76</v>
      </c>
      <c r="AA992" s="3">
        <v>0</v>
      </c>
      <c r="AB992" s="3">
        <v>0</v>
      </c>
      <c r="AC992" s="3" t="s">
        <v>47</v>
      </c>
      <c r="AD992" s="8" t="s">
        <v>87</v>
      </c>
      <c r="AE992" s="3" t="s">
        <v>71</v>
      </c>
      <c r="AF992" s="3" t="s">
        <v>88</v>
      </c>
      <c r="AG992" s="3" t="s">
        <v>71</v>
      </c>
      <c r="AH992" s="3" t="s">
        <v>71</v>
      </c>
      <c r="AI992" s="3" t="s">
        <v>79</v>
      </c>
      <c r="AJ992" s="3" t="s">
        <v>80</v>
      </c>
      <c r="AK992" s="3" t="s">
        <v>76</v>
      </c>
      <c r="AL992" s="3" t="s">
        <v>81</v>
      </c>
      <c r="AM992" s="3" t="s">
        <v>71</v>
      </c>
      <c r="AN992" s="3" t="s">
        <v>71</v>
      </c>
      <c r="AO992" s="3" t="s">
        <v>71</v>
      </c>
      <c r="AP992" s="3" t="s">
        <v>82</v>
      </c>
      <c r="AQ992" s="3" t="s">
        <v>83</v>
      </c>
      <c r="AR992" s="3">
        <v>37.113212938647109</v>
      </c>
      <c r="AS992" s="3">
        <v>18.79010859920978</v>
      </c>
    </row>
    <row r="993" spans="1:45" x14ac:dyDescent="0.25">
      <c r="A993" s="2">
        <v>992</v>
      </c>
      <c r="B993" s="3" t="s">
        <v>57</v>
      </c>
      <c r="C993" s="3" t="s">
        <v>46</v>
      </c>
      <c r="D993" s="3" t="s">
        <v>47</v>
      </c>
      <c r="E993" s="3" t="s">
        <v>48</v>
      </c>
      <c r="F993" s="3">
        <v>0.59</v>
      </c>
      <c r="G993" s="3">
        <v>0.64</v>
      </c>
      <c r="H993" s="3">
        <v>1.08886287467088E-2</v>
      </c>
      <c r="I993" s="3">
        <v>10.381327886652455</v>
      </c>
      <c r="J993" s="3">
        <v>1.8828424508758448</v>
      </c>
      <c r="K993" s="3">
        <v>0.11303842525561364</v>
      </c>
      <c r="L993" s="3">
        <v>2.0501572436130374E-2</v>
      </c>
      <c r="M993" s="2">
        <v>1330</v>
      </c>
      <c r="N993" s="3" t="s">
        <v>89</v>
      </c>
      <c r="O993" s="3" t="s">
        <v>90</v>
      </c>
      <c r="P993" s="3" t="s">
        <v>91</v>
      </c>
      <c r="Q993" s="3">
        <v>1.4013569837199999</v>
      </c>
      <c r="R993" s="3" t="s">
        <v>90</v>
      </c>
      <c r="S993" s="3" t="s">
        <v>91</v>
      </c>
      <c r="T993" s="3" t="s">
        <v>57</v>
      </c>
      <c r="U993" s="3" t="s">
        <v>71</v>
      </c>
      <c r="V993" s="3" t="s">
        <v>92</v>
      </c>
      <c r="W993" s="3" t="s">
        <v>73</v>
      </c>
      <c r="X993" s="3" t="s">
        <v>74</v>
      </c>
      <c r="Y993" s="3" t="s">
        <v>75</v>
      </c>
      <c r="Z993" s="3" t="s">
        <v>76</v>
      </c>
      <c r="AA993" s="3">
        <v>1</v>
      </c>
      <c r="AB993" s="3">
        <v>0</v>
      </c>
      <c r="AC993" s="3" t="s">
        <v>47</v>
      </c>
      <c r="AD993" s="8" t="s">
        <v>87</v>
      </c>
      <c r="AE993" s="3" t="s">
        <v>71</v>
      </c>
      <c r="AF993" s="3" t="s">
        <v>88</v>
      </c>
      <c r="AG993" s="3" t="s">
        <v>71</v>
      </c>
      <c r="AH993" s="3" t="s">
        <v>71</v>
      </c>
      <c r="AI993" s="3" t="s">
        <v>79</v>
      </c>
      <c r="AJ993" s="3" t="s">
        <v>80</v>
      </c>
      <c r="AK993" s="3" t="s">
        <v>76</v>
      </c>
      <c r="AL993" s="3" t="s">
        <v>81</v>
      </c>
      <c r="AM993" s="3" t="s">
        <v>71</v>
      </c>
      <c r="AN993" s="3" t="s">
        <v>71</v>
      </c>
      <c r="AO993" s="3" t="s">
        <v>71</v>
      </c>
      <c r="AP993" s="3" t="s">
        <v>82</v>
      </c>
      <c r="AQ993" s="3" t="s">
        <v>83</v>
      </c>
      <c r="AR993" s="3">
        <v>28.716431401641373</v>
      </c>
      <c r="AS993" s="3">
        <v>44.064717174747848</v>
      </c>
    </row>
    <row r="994" spans="1:45" x14ac:dyDescent="0.25">
      <c r="A994" s="2">
        <v>993</v>
      </c>
      <c r="B994" s="3" t="s">
        <v>57</v>
      </c>
      <c r="C994" s="3" t="s">
        <v>46</v>
      </c>
      <c r="D994" s="3" t="s">
        <v>47</v>
      </c>
      <c r="E994" s="3" t="s">
        <v>48</v>
      </c>
      <c r="F994" s="3">
        <v>0.59</v>
      </c>
      <c r="G994" s="3">
        <v>0.64</v>
      </c>
      <c r="H994" s="3">
        <v>9.243660607079E-4</v>
      </c>
      <c r="I994" s="3">
        <v>10.381327886652455</v>
      </c>
      <c r="J994" s="3">
        <v>1.8828424508758448</v>
      </c>
      <c r="K994" s="3">
        <v>9.5961471635019994E-3</v>
      </c>
      <c r="L994" s="3">
        <v>1.7404356592497124E-3</v>
      </c>
      <c r="M994" s="2">
        <v>1420</v>
      </c>
      <c r="N994" s="3" t="s">
        <v>93</v>
      </c>
      <c r="O994" s="3" t="s">
        <v>90</v>
      </c>
      <c r="P994" s="3" t="s">
        <v>91</v>
      </c>
      <c r="Q994" s="3">
        <v>1.4013569837199999</v>
      </c>
      <c r="R994" s="3" t="s">
        <v>90</v>
      </c>
      <c r="S994" s="3" t="s">
        <v>91</v>
      </c>
      <c r="T994" s="3" t="s">
        <v>57</v>
      </c>
      <c r="U994" s="3" t="s">
        <v>71</v>
      </c>
      <c r="V994" s="3" t="s">
        <v>92</v>
      </c>
      <c r="W994" s="3" t="s">
        <v>73</v>
      </c>
      <c r="X994" s="3" t="s">
        <v>74</v>
      </c>
      <c r="Y994" s="3" t="s">
        <v>75</v>
      </c>
      <c r="Z994" s="3" t="s">
        <v>76</v>
      </c>
      <c r="AA994" s="3">
        <v>1</v>
      </c>
      <c r="AB994" s="3">
        <v>0</v>
      </c>
      <c r="AC994" s="3" t="s">
        <v>47</v>
      </c>
      <c r="AD994" s="8" t="s">
        <v>87</v>
      </c>
      <c r="AE994" s="3" t="s">
        <v>71</v>
      </c>
      <c r="AF994" s="3" t="s">
        <v>88</v>
      </c>
      <c r="AG994" s="3" t="s">
        <v>71</v>
      </c>
      <c r="AH994" s="3" t="s">
        <v>71</v>
      </c>
      <c r="AI994" s="3" t="s">
        <v>79</v>
      </c>
      <c r="AJ994" s="3" t="s">
        <v>80</v>
      </c>
      <c r="AK994" s="3" t="s">
        <v>76</v>
      </c>
      <c r="AL994" s="3" t="s">
        <v>81</v>
      </c>
      <c r="AM994" s="3" t="s">
        <v>71</v>
      </c>
      <c r="AN994" s="3" t="s">
        <v>71</v>
      </c>
      <c r="AO994" s="3" t="s">
        <v>71</v>
      </c>
      <c r="AP994" s="3" t="s">
        <v>82</v>
      </c>
      <c r="AQ994" s="3" t="s">
        <v>83</v>
      </c>
      <c r="AR994" s="3">
        <v>15.080335042098694</v>
      </c>
      <c r="AS994" s="3">
        <v>3.7407767294243546</v>
      </c>
    </row>
    <row r="995" spans="1:45" x14ac:dyDescent="0.25">
      <c r="A995" s="2">
        <v>994</v>
      </c>
      <c r="B995" s="3" t="s">
        <v>57</v>
      </c>
      <c r="C995" s="3" t="s">
        <v>46</v>
      </c>
      <c r="D995" s="3" t="s">
        <v>47</v>
      </c>
      <c r="E995" s="3" t="s">
        <v>48</v>
      </c>
      <c r="F995" s="3">
        <v>0.59</v>
      </c>
      <c r="G995" s="3">
        <v>0.64</v>
      </c>
      <c r="H995" s="3">
        <v>4.3161092472545202E-2</v>
      </c>
      <c r="I995" s="3">
        <v>10.376492204184128</v>
      </c>
      <c r="J995" s="3">
        <v>1.876899730499616</v>
      </c>
      <c r="K995" s="3">
        <v>0.44786073956543554</v>
      </c>
      <c r="L995" s="3">
        <v>8.1009042829789102E-2</v>
      </c>
      <c r="M995" s="2">
        <v>1300</v>
      </c>
      <c r="N995" s="3" t="s">
        <v>56</v>
      </c>
      <c r="O995" s="3" t="s">
        <v>90</v>
      </c>
      <c r="P995" s="3" t="s">
        <v>91</v>
      </c>
      <c r="Q995" s="3">
        <v>1.4013569837199999</v>
      </c>
      <c r="R995" s="3" t="s">
        <v>90</v>
      </c>
      <c r="S995" s="3" t="s">
        <v>91</v>
      </c>
      <c r="T995" s="3" t="s">
        <v>57</v>
      </c>
      <c r="U995" s="3" t="s">
        <v>71</v>
      </c>
      <c r="V995" s="3" t="s">
        <v>92</v>
      </c>
      <c r="W995" s="3" t="s">
        <v>73</v>
      </c>
      <c r="X995" s="3" t="s">
        <v>74</v>
      </c>
      <c r="Y995" s="3" t="s">
        <v>75</v>
      </c>
      <c r="Z995" s="3" t="s">
        <v>76</v>
      </c>
      <c r="AA995" s="3">
        <v>1</v>
      </c>
      <c r="AB995" s="3">
        <v>0</v>
      </c>
      <c r="AC995" s="3" t="s">
        <v>47</v>
      </c>
      <c r="AD995" s="8" t="s">
        <v>87</v>
      </c>
      <c r="AE995" s="3" t="s">
        <v>71</v>
      </c>
      <c r="AF995" s="3" t="s">
        <v>88</v>
      </c>
      <c r="AG995" s="3" t="s">
        <v>71</v>
      </c>
      <c r="AH995" s="3" t="s">
        <v>71</v>
      </c>
      <c r="AI995" s="3" t="s">
        <v>79</v>
      </c>
      <c r="AJ995" s="3" t="s">
        <v>80</v>
      </c>
      <c r="AK995" s="3" t="s">
        <v>76</v>
      </c>
      <c r="AL995" s="3" t="s">
        <v>81</v>
      </c>
      <c r="AM995" s="3" t="s">
        <v>71</v>
      </c>
      <c r="AN995" s="3" t="s">
        <v>71</v>
      </c>
      <c r="AO995" s="3" t="s">
        <v>71</v>
      </c>
      <c r="AP995" s="3" t="s">
        <v>82</v>
      </c>
      <c r="AQ995" s="3" t="s">
        <v>83</v>
      </c>
      <c r="AR995" s="3">
        <v>65.568027828922112</v>
      </c>
      <c r="AS995" s="3">
        <v>174.66674427032001</v>
      </c>
    </row>
    <row r="996" spans="1:45" x14ac:dyDescent="0.25">
      <c r="A996" s="2">
        <v>995</v>
      </c>
      <c r="B996" s="3" t="s">
        <v>57</v>
      </c>
      <c r="C996" s="3" t="s">
        <v>46</v>
      </c>
      <c r="D996" s="3" t="s">
        <v>47</v>
      </c>
      <c r="E996" s="3" t="s">
        <v>48</v>
      </c>
      <c r="F996" s="3">
        <v>0.59</v>
      </c>
      <c r="G996" s="3">
        <v>0.64</v>
      </c>
      <c r="H996" s="3">
        <v>8.3384683339833204E-2</v>
      </c>
      <c r="I996" s="3">
        <v>10.376492204184128</v>
      </c>
      <c r="J996" s="3">
        <v>1.876899730499616</v>
      </c>
      <c r="K996" s="3">
        <v>0.86524051662414136</v>
      </c>
      <c r="L996" s="3">
        <v>0.15650468968832876</v>
      </c>
      <c r="M996" s="2">
        <v>1330</v>
      </c>
      <c r="N996" s="3" t="s">
        <v>89</v>
      </c>
      <c r="O996" s="3" t="s">
        <v>90</v>
      </c>
      <c r="P996" s="3" t="s">
        <v>91</v>
      </c>
      <c r="Q996" s="3">
        <v>1.4013569837199999</v>
      </c>
      <c r="R996" s="3" t="s">
        <v>90</v>
      </c>
      <c r="S996" s="3" t="s">
        <v>91</v>
      </c>
      <c r="T996" s="3" t="s">
        <v>57</v>
      </c>
      <c r="U996" s="3" t="s">
        <v>71</v>
      </c>
      <c r="V996" s="3" t="s">
        <v>92</v>
      </c>
      <c r="W996" s="3" t="s">
        <v>73</v>
      </c>
      <c r="X996" s="3" t="s">
        <v>74</v>
      </c>
      <c r="Y996" s="3" t="s">
        <v>75</v>
      </c>
      <c r="Z996" s="3" t="s">
        <v>76</v>
      </c>
      <c r="AA996" s="3">
        <v>1</v>
      </c>
      <c r="AB996" s="3">
        <v>0</v>
      </c>
      <c r="AC996" s="3" t="s">
        <v>47</v>
      </c>
      <c r="AD996" s="8" t="s">
        <v>87</v>
      </c>
      <c r="AE996" s="3" t="s">
        <v>71</v>
      </c>
      <c r="AF996" s="3" t="s">
        <v>88</v>
      </c>
      <c r="AG996" s="3" t="s">
        <v>71</v>
      </c>
      <c r="AH996" s="3" t="s">
        <v>71</v>
      </c>
      <c r="AI996" s="3" t="s">
        <v>79</v>
      </c>
      <c r="AJ996" s="3" t="s">
        <v>80</v>
      </c>
      <c r="AK996" s="3" t="s">
        <v>76</v>
      </c>
      <c r="AL996" s="3" t="s">
        <v>81</v>
      </c>
      <c r="AM996" s="3" t="s">
        <v>71</v>
      </c>
      <c r="AN996" s="3" t="s">
        <v>71</v>
      </c>
      <c r="AO996" s="3" t="s">
        <v>71</v>
      </c>
      <c r="AP996" s="3" t="s">
        <v>82</v>
      </c>
      <c r="AQ996" s="3" t="s">
        <v>83</v>
      </c>
      <c r="AR996" s="3">
        <v>92.460033660015029</v>
      </c>
      <c r="AS996" s="3">
        <v>337.44584130359448</v>
      </c>
    </row>
    <row r="997" spans="1:45" x14ac:dyDescent="0.25">
      <c r="A997" s="2">
        <v>996</v>
      </c>
      <c r="B997" s="3" t="s">
        <v>57</v>
      </c>
      <c r="C997" s="3" t="s">
        <v>46</v>
      </c>
      <c r="D997" s="3" t="s">
        <v>47</v>
      </c>
      <c r="E997" s="3" t="s">
        <v>48</v>
      </c>
      <c r="F997" s="3">
        <v>0.59</v>
      </c>
      <c r="G997" s="3">
        <v>0.64</v>
      </c>
      <c r="H997" s="3">
        <v>0.16941488856374001</v>
      </c>
      <c r="I997" s="3">
        <v>10.376492204184128</v>
      </c>
      <c r="J997" s="3">
        <v>1.876899730499616</v>
      </c>
      <c r="K997" s="3">
        <v>1.7579322704543709</v>
      </c>
      <c r="L997" s="3">
        <v>0.31797475868790609</v>
      </c>
      <c r="M997" s="2">
        <v>1330</v>
      </c>
      <c r="N997" s="3" t="s">
        <v>89</v>
      </c>
      <c r="O997" s="3" t="s">
        <v>90</v>
      </c>
      <c r="P997" s="3" t="s">
        <v>91</v>
      </c>
      <c r="Q997" s="3">
        <v>1.4013569837199999</v>
      </c>
      <c r="R997" s="3" t="s">
        <v>90</v>
      </c>
      <c r="S997" s="3" t="s">
        <v>91</v>
      </c>
      <c r="T997" s="3" t="s">
        <v>57</v>
      </c>
      <c r="U997" s="3" t="s">
        <v>71</v>
      </c>
      <c r="V997" s="3" t="s">
        <v>92</v>
      </c>
      <c r="W997" s="3" t="s">
        <v>73</v>
      </c>
      <c r="X997" s="3" t="s">
        <v>74</v>
      </c>
      <c r="Y997" s="3" t="s">
        <v>75</v>
      </c>
      <c r="Z997" s="3" t="s">
        <v>76</v>
      </c>
      <c r="AA997" s="3">
        <v>1</v>
      </c>
      <c r="AB997" s="3">
        <v>0</v>
      </c>
      <c r="AC997" s="3" t="s">
        <v>47</v>
      </c>
      <c r="AD997" s="8" t="s">
        <v>87</v>
      </c>
      <c r="AE997" s="3" t="s">
        <v>71</v>
      </c>
      <c r="AF997" s="3" t="s">
        <v>88</v>
      </c>
      <c r="AG997" s="3" t="s">
        <v>71</v>
      </c>
      <c r="AH997" s="3" t="s">
        <v>71</v>
      </c>
      <c r="AI997" s="3" t="s">
        <v>79</v>
      </c>
      <c r="AJ997" s="3" t="s">
        <v>80</v>
      </c>
      <c r="AK997" s="3" t="s">
        <v>76</v>
      </c>
      <c r="AL997" s="3" t="s">
        <v>81</v>
      </c>
      <c r="AM997" s="3" t="s">
        <v>71</v>
      </c>
      <c r="AN997" s="3" t="s">
        <v>71</v>
      </c>
      <c r="AO997" s="3" t="s">
        <v>71</v>
      </c>
      <c r="AP997" s="3" t="s">
        <v>82</v>
      </c>
      <c r="AQ997" s="3" t="s">
        <v>83</v>
      </c>
      <c r="AR997" s="3">
        <v>111.36216745464792</v>
      </c>
      <c r="AS997" s="3">
        <v>685.59772983435209</v>
      </c>
    </row>
    <row r="998" spans="1:45" x14ac:dyDescent="0.25">
      <c r="A998" s="2">
        <v>997</v>
      </c>
      <c r="B998" s="3" t="s">
        <v>57</v>
      </c>
      <c r="C998" s="3" t="s">
        <v>46</v>
      </c>
      <c r="D998" s="3" t="s">
        <v>47</v>
      </c>
      <c r="E998" s="3" t="s">
        <v>48</v>
      </c>
      <c r="F998" s="3">
        <v>0.59</v>
      </c>
      <c r="G998" s="3">
        <v>0.64</v>
      </c>
      <c r="H998" s="3">
        <v>2.9076806501470102E-3</v>
      </c>
      <c r="I998" s="3">
        <v>10.376492204184128</v>
      </c>
      <c r="J998" s="3">
        <v>1.876899730499616</v>
      </c>
      <c r="K998" s="3">
        <v>3.0171525598507488E-2</v>
      </c>
      <c r="L998" s="3">
        <v>5.4574250286398718E-3</v>
      </c>
      <c r="M998" s="2">
        <v>1420</v>
      </c>
      <c r="N998" s="3" t="s">
        <v>93</v>
      </c>
      <c r="O998" s="3" t="s">
        <v>90</v>
      </c>
      <c r="P998" s="3" t="s">
        <v>91</v>
      </c>
      <c r="Q998" s="3">
        <v>1.4013569837199999</v>
      </c>
      <c r="R998" s="3" t="s">
        <v>90</v>
      </c>
      <c r="S998" s="3" t="s">
        <v>91</v>
      </c>
      <c r="T998" s="3" t="s">
        <v>57</v>
      </c>
      <c r="U998" s="3" t="s">
        <v>71</v>
      </c>
      <c r="V998" s="3" t="s">
        <v>92</v>
      </c>
      <c r="W998" s="3" t="s">
        <v>73</v>
      </c>
      <c r="X998" s="3" t="s">
        <v>74</v>
      </c>
      <c r="Y998" s="3" t="s">
        <v>75</v>
      </c>
      <c r="Z998" s="3" t="s">
        <v>76</v>
      </c>
      <c r="AA998" s="3">
        <v>1</v>
      </c>
      <c r="AB998" s="3">
        <v>0</v>
      </c>
      <c r="AC998" s="3" t="s">
        <v>47</v>
      </c>
      <c r="AD998" s="8" t="s">
        <v>87</v>
      </c>
      <c r="AE998" s="3" t="s">
        <v>71</v>
      </c>
      <c r="AF998" s="3" t="s">
        <v>88</v>
      </c>
      <c r="AG998" s="3" t="s">
        <v>71</v>
      </c>
      <c r="AH998" s="3" t="s">
        <v>71</v>
      </c>
      <c r="AI998" s="3" t="s">
        <v>79</v>
      </c>
      <c r="AJ998" s="3" t="s">
        <v>80</v>
      </c>
      <c r="AK998" s="3" t="s">
        <v>76</v>
      </c>
      <c r="AL998" s="3" t="s">
        <v>81</v>
      </c>
      <c r="AM998" s="3" t="s">
        <v>71</v>
      </c>
      <c r="AN998" s="3" t="s">
        <v>71</v>
      </c>
      <c r="AO998" s="3" t="s">
        <v>71</v>
      </c>
      <c r="AP998" s="3" t="s">
        <v>82</v>
      </c>
      <c r="AQ998" s="3" t="s">
        <v>83</v>
      </c>
      <c r="AR998" s="3">
        <v>63.363221065132556</v>
      </c>
      <c r="AS998" s="3">
        <v>11.76696611333565</v>
      </c>
    </row>
    <row r="999" spans="1:45" x14ac:dyDescent="0.25">
      <c r="A999" s="2">
        <v>998</v>
      </c>
      <c r="B999" s="3" t="s">
        <v>57</v>
      </c>
      <c r="C999" s="3" t="s">
        <v>46</v>
      </c>
      <c r="D999" s="3" t="s">
        <v>47</v>
      </c>
      <c r="E999" s="3" t="s">
        <v>48</v>
      </c>
      <c r="F999" s="3">
        <v>0.59</v>
      </c>
      <c r="G999" s="3">
        <v>0.64</v>
      </c>
      <c r="H999" s="3">
        <v>8.2254349042188396E-2</v>
      </c>
      <c r="I999" s="3">
        <v>10.376492204184128</v>
      </c>
      <c r="J999" s="3">
        <v>1.876899730499616</v>
      </c>
      <c r="K999" s="3">
        <v>0.85351161159650812</v>
      </c>
      <c r="L999" s="3">
        <v>0.15438316554970474</v>
      </c>
      <c r="M999" s="2">
        <v>1210</v>
      </c>
      <c r="N999" s="3" t="s">
        <v>55</v>
      </c>
      <c r="O999" s="3" t="s">
        <v>90</v>
      </c>
      <c r="P999" s="3" t="s">
        <v>91</v>
      </c>
      <c r="Q999" s="3">
        <v>1.4013569837199999</v>
      </c>
      <c r="R999" s="3" t="s">
        <v>90</v>
      </c>
      <c r="S999" s="3" t="s">
        <v>91</v>
      </c>
      <c r="T999" s="3" t="s">
        <v>57</v>
      </c>
      <c r="U999" s="3" t="s">
        <v>71</v>
      </c>
      <c r="V999" s="3" t="s">
        <v>92</v>
      </c>
      <c r="W999" s="3" t="s">
        <v>73</v>
      </c>
      <c r="X999" s="3" t="s">
        <v>74</v>
      </c>
      <c r="Y999" s="3" t="s">
        <v>75</v>
      </c>
      <c r="Z999" s="3" t="s">
        <v>76</v>
      </c>
      <c r="AA999" s="3">
        <v>1</v>
      </c>
      <c r="AB999" s="3">
        <v>0</v>
      </c>
      <c r="AC999" s="3" t="s">
        <v>47</v>
      </c>
      <c r="AD999" s="8" t="s">
        <v>87</v>
      </c>
      <c r="AE999" s="3" t="s">
        <v>71</v>
      </c>
      <c r="AF999" s="3" t="s">
        <v>88</v>
      </c>
      <c r="AG999" s="3" t="s">
        <v>71</v>
      </c>
      <c r="AH999" s="3" t="s">
        <v>71</v>
      </c>
      <c r="AI999" s="3" t="s">
        <v>79</v>
      </c>
      <c r="AJ999" s="3" t="s">
        <v>80</v>
      </c>
      <c r="AK999" s="3" t="s">
        <v>76</v>
      </c>
      <c r="AL999" s="3" t="s">
        <v>81</v>
      </c>
      <c r="AM999" s="3" t="s">
        <v>71</v>
      </c>
      <c r="AN999" s="3" t="s">
        <v>71</v>
      </c>
      <c r="AO999" s="3" t="s">
        <v>71</v>
      </c>
      <c r="AP999" s="3" t="s">
        <v>82</v>
      </c>
      <c r="AQ999" s="3" t="s">
        <v>83</v>
      </c>
      <c r="AR999" s="3">
        <v>81.131863356814392</v>
      </c>
      <c r="AS999" s="3">
        <v>332.87154069171157</v>
      </c>
    </row>
    <row r="1000" spans="1:45" x14ac:dyDescent="0.25">
      <c r="A1000" s="2">
        <v>999</v>
      </c>
      <c r="B1000" s="3" t="s">
        <v>57</v>
      </c>
      <c r="C1000" s="3" t="s">
        <v>46</v>
      </c>
      <c r="D1000" s="3" t="s">
        <v>47</v>
      </c>
      <c r="E1000" s="3" t="s">
        <v>48</v>
      </c>
      <c r="F1000" s="3">
        <v>0.59</v>
      </c>
      <c r="G1000" s="3">
        <v>0.64</v>
      </c>
      <c r="H1000" s="3">
        <v>1.01914681860846E-2</v>
      </c>
      <c r="I1000" s="3">
        <v>10.376492204184128</v>
      </c>
      <c r="J1000" s="3">
        <v>1.876899730499616</v>
      </c>
      <c r="K1000" s="3">
        <v>0.1057516901820974</v>
      </c>
      <c r="L1000" s="3">
        <v>1.9128363891857594E-2</v>
      </c>
      <c r="M1000" s="2">
        <v>1330</v>
      </c>
      <c r="N1000" s="3" t="s">
        <v>89</v>
      </c>
      <c r="O1000" s="3" t="s">
        <v>90</v>
      </c>
      <c r="P1000" s="3" t="s">
        <v>91</v>
      </c>
      <c r="Q1000" s="3">
        <v>1.4013569837199999</v>
      </c>
      <c r="R1000" s="3" t="s">
        <v>90</v>
      </c>
      <c r="S1000" s="3" t="s">
        <v>91</v>
      </c>
      <c r="T1000" s="3" t="s">
        <v>57</v>
      </c>
      <c r="U1000" s="3" t="s">
        <v>71</v>
      </c>
      <c r="V1000" s="3" t="s">
        <v>92</v>
      </c>
      <c r="W1000" s="3" t="s">
        <v>73</v>
      </c>
      <c r="X1000" s="3" t="s">
        <v>74</v>
      </c>
      <c r="Y1000" s="3" t="s">
        <v>75</v>
      </c>
      <c r="Z1000" s="3" t="s">
        <v>76</v>
      </c>
      <c r="AA1000" s="3">
        <v>1</v>
      </c>
      <c r="AB1000" s="3">
        <v>0</v>
      </c>
      <c r="AC1000" s="3" t="s">
        <v>47</v>
      </c>
      <c r="AD1000" s="8" t="s">
        <v>87</v>
      </c>
      <c r="AE1000" s="3" t="s">
        <v>71</v>
      </c>
      <c r="AF1000" s="3" t="s">
        <v>88</v>
      </c>
      <c r="AG1000" s="3" t="s">
        <v>71</v>
      </c>
      <c r="AH1000" s="3" t="s">
        <v>71</v>
      </c>
      <c r="AI1000" s="3" t="s">
        <v>79</v>
      </c>
      <c r="AJ1000" s="3" t="s">
        <v>80</v>
      </c>
      <c r="AK1000" s="3" t="s">
        <v>76</v>
      </c>
      <c r="AL1000" s="3" t="s">
        <v>81</v>
      </c>
      <c r="AM1000" s="3" t="s">
        <v>71</v>
      </c>
      <c r="AN1000" s="3" t="s">
        <v>71</v>
      </c>
      <c r="AO1000" s="3" t="s">
        <v>71</v>
      </c>
      <c r="AP1000" s="3" t="s">
        <v>82</v>
      </c>
      <c r="AQ1000" s="3" t="s">
        <v>83</v>
      </c>
      <c r="AR1000" s="3">
        <v>29.658404882972345</v>
      </c>
      <c r="AS1000" s="3">
        <v>41.243408482541881</v>
      </c>
    </row>
    <row r="1001" spans="1:45" x14ac:dyDescent="0.25">
      <c r="A1001" s="2">
        <v>1000</v>
      </c>
      <c r="B1001" s="3" t="s">
        <v>57</v>
      </c>
      <c r="C1001" s="3" t="s">
        <v>46</v>
      </c>
      <c r="D1001" s="3" t="s">
        <v>47</v>
      </c>
      <c r="E1001" s="3" t="s">
        <v>48</v>
      </c>
      <c r="F1001" s="3">
        <v>0.59</v>
      </c>
      <c r="G1001" s="3">
        <v>0.64</v>
      </c>
      <c r="H1001" s="3">
        <v>4.6529328444426299E-4</v>
      </c>
      <c r="I1001" s="3">
        <v>10.376492204184128</v>
      </c>
      <c r="J1001" s="3">
        <v>1.876899730499616</v>
      </c>
      <c r="K1001" s="3">
        <v>4.8281121386951229E-3</v>
      </c>
      <c r="L1001" s="3">
        <v>8.7330884017671839E-4</v>
      </c>
      <c r="M1001" s="2">
        <v>1420</v>
      </c>
      <c r="N1001" s="3" t="s">
        <v>93</v>
      </c>
      <c r="O1001" s="3" t="s">
        <v>90</v>
      </c>
      <c r="P1001" s="3" t="s">
        <v>91</v>
      </c>
      <c r="Q1001" s="3">
        <v>1.4013569837199999</v>
      </c>
      <c r="R1001" s="3" t="s">
        <v>90</v>
      </c>
      <c r="S1001" s="3" t="s">
        <v>91</v>
      </c>
      <c r="T1001" s="3" t="s">
        <v>57</v>
      </c>
      <c r="U1001" s="3" t="s">
        <v>71</v>
      </c>
      <c r="V1001" s="3" t="s">
        <v>92</v>
      </c>
      <c r="W1001" s="3" t="s">
        <v>73</v>
      </c>
      <c r="X1001" s="3" t="s">
        <v>74</v>
      </c>
      <c r="Y1001" s="3" t="s">
        <v>75</v>
      </c>
      <c r="Z1001" s="3" t="s">
        <v>76</v>
      </c>
      <c r="AA1001" s="3">
        <v>1</v>
      </c>
      <c r="AB1001" s="3">
        <v>0</v>
      </c>
      <c r="AC1001" s="3" t="s">
        <v>47</v>
      </c>
      <c r="AD1001" s="8" t="s">
        <v>87</v>
      </c>
      <c r="AE1001" s="3" t="s">
        <v>71</v>
      </c>
      <c r="AF1001" s="3" t="s">
        <v>88</v>
      </c>
      <c r="AG1001" s="3" t="s">
        <v>71</v>
      </c>
      <c r="AH1001" s="3" t="s">
        <v>71</v>
      </c>
      <c r="AI1001" s="3" t="s">
        <v>79</v>
      </c>
      <c r="AJ1001" s="3" t="s">
        <v>80</v>
      </c>
      <c r="AK1001" s="3" t="s">
        <v>76</v>
      </c>
      <c r="AL1001" s="3" t="s">
        <v>81</v>
      </c>
      <c r="AM1001" s="3" t="s">
        <v>71</v>
      </c>
      <c r="AN1001" s="3" t="s">
        <v>71</v>
      </c>
      <c r="AO1001" s="3" t="s">
        <v>71</v>
      </c>
      <c r="AP1001" s="3" t="s">
        <v>82</v>
      </c>
      <c r="AQ1001" s="3" t="s">
        <v>83</v>
      </c>
      <c r="AR1001" s="3">
        <v>8.5591233917490541</v>
      </c>
      <c r="AS1001" s="3">
        <v>1.8829751164528559</v>
      </c>
    </row>
    <row r="1002" spans="1:45" x14ac:dyDescent="0.25">
      <c r="A1002" s="2">
        <v>1001</v>
      </c>
      <c r="B1002" s="3" t="s">
        <v>57</v>
      </c>
      <c r="C1002" s="3" t="s">
        <v>46</v>
      </c>
      <c r="D1002" s="3" t="s">
        <v>47</v>
      </c>
      <c r="E1002" s="3" t="s">
        <v>48</v>
      </c>
      <c r="F1002" s="3">
        <v>0.59</v>
      </c>
      <c r="G1002" s="3">
        <v>0.64</v>
      </c>
      <c r="H1002" s="3">
        <v>5.3099021180783696E-4</v>
      </c>
      <c r="I1002" s="3">
        <v>11.388033766841009</v>
      </c>
      <c r="J1002" s="3">
        <v>1.7017007541044418</v>
      </c>
      <c r="K1002" s="3">
        <v>6.0469344619297066E-3</v>
      </c>
      <c r="L1002" s="3">
        <v>9.0358644385547338E-4</v>
      </c>
      <c r="M1002" s="2">
        <v>1300</v>
      </c>
      <c r="N1002" s="3" t="s">
        <v>56</v>
      </c>
      <c r="O1002" s="3" t="s">
        <v>90</v>
      </c>
      <c r="P1002" s="3" t="s">
        <v>91</v>
      </c>
      <c r="Q1002" s="3">
        <v>1.4013569837199999</v>
      </c>
      <c r="R1002" s="3" t="s">
        <v>90</v>
      </c>
      <c r="S1002" s="3" t="s">
        <v>91</v>
      </c>
      <c r="T1002" s="3" t="s">
        <v>57</v>
      </c>
      <c r="U1002" s="3" t="s">
        <v>71</v>
      </c>
      <c r="V1002" s="3" t="s">
        <v>92</v>
      </c>
      <c r="W1002" s="3" t="s">
        <v>73</v>
      </c>
      <c r="X1002" s="3" t="s">
        <v>74</v>
      </c>
      <c r="Y1002" s="3" t="s">
        <v>75</v>
      </c>
      <c r="Z1002" s="3" t="s">
        <v>76</v>
      </c>
      <c r="AA1002" s="3">
        <v>1</v>
      </c>
      <c r="AB1002" s="3">
        <v>0</v>
      </c>
      <c r="AC1002" s="3" t="s">
        <v>47</v>
      </c>
      <c r="AD1002" s="8" t="s">
        <v>87</v>
      </c>
      <c r="AE1002" s="3" t="s">
        <v>71</v>
      </c>
      <c r="AF1002" s="3" t="s">
        <v>88</v>
      </c>
      <c r="AG1002" s="3" t="s">
        <v>71</v>
      </c>
      <c r="AH1002" s="3" t="s">
        <v>71</v>
      </c>
      <c r="AI1002" s="3" t="s">
        <v>79</v>
      </c>
      <c r="AJ1002" s="3" t="s">
        <v>80</v>
      </c>
      <c r="AK1002" s="3" t="s">
        <v>76</v>
      </c>
      <c r="AL1002" s="3" t="s">
        <v>81</v>
      </c>
      <c r="AM1002" s="3" t="s">
        <v>71</v>
      </c>
      <c r="AN1002" s="3" t="s">
        <v>71</v>
      </c>
      <c r="AO1002" s="3" t="s">
        <v>71</v>
      </c>
      <c r="AP1002" s="3" t="s">
        <v>82</v>
      </c>
      <c r="AQ1002" s="3" t="s">
        <v>83</v>
      </c>
      <c r="AR1002" s="3">
        <v>13.522001915883576</v>
      </c>
      <c r="AS1002" s="3">
        <v>2.1488411488860821</v>
      </c>
    </row>
    <row r="1003" spans="1:45" x14ac:dyDescent="0.25">
      <c r="A1003" s="2">
        <v>1002</v>
      </c>
      <c r="B1003" s="3" t="s">
        <v>57</v>
      </c>
      <c r="C1003" s="3" t="s">
        <v>46</v>
      </c>
      <c r="D1003" s="3" t="s">
        <v>47</v>
      </c>
      <c r="E1003" s="3" t="s">
        <v>48</v>
      </c>
      <c r="F1003" s="3">
        <v>0.59</v>
      </c>
      <c r="G1003" s="3">
        <v>0.64</v>
      </c>
      <c r="H1003" s="3">
        <v>6.6950117872264195E-2</v>
      </c>
      <c r="I1003" s="3">
        <v>11.388033766841009</v>
      </c>
      <c r="J1003" s="3">
        <v>1.7017007541044418</v>
      </c>
      <c r="K1003" s="3">
        <v>0.76243020302333031</v>
      </c>
      <c r="L1003" s="3">
        <v>0.11392906607061325</v>
      </c>
      <c r="M1003" s="2">
        <v>1400</v>
      </c>
      <c r="N1003" s="3" t="s">
        <v>60</v>
      </c>
      <c r="O1003" s="3" t="s">
        <v>90</v>
      </c>
      <c r="P1003" s="3" t="s">
        <v>91</v>
      </c>
      <c r="Q1003" s="3">
        <v>1.4013569837199999</v>
      </c>
      <c r="R1003" s="3" t="s">
        <v>90</v>
      </c>
      <c r="S1003" s="3" t="s">
        <v>91</v>
      </c>
      <c r="T1003" s="3" t="s">
        <v>57</v>
      </c>
      <c r="U1003" s="3" t="s">
        <v>71</v>
      </c>
      <c r="V1003" s="3" t="s">
        <v>92</v>
      </c>
      <c r="W1003" s="3" t="s">
        <v>73</v>
      </c>
      <c r="X1003" s="3" t="s">
        <v>74</v>
      </c>
      <c r="Y1003" s="3" t="s">
        <v>75</v>
      </c>
      <c r="Z1003" s="3" t="s">
        <v>76</v>
      </c>
      <c r="AA1003" s="3">
        <v>1</v>
      </c>
      <c r="AB1003" s="3">
        <v>0</v>
      </c>
      <c r="AC1003" s="3" t="s">
        <v>47</v>
      </c>
      <c r="AD1003" s="8" t="s">
        <v>87</v>
      </c>
      <c r="AE1003" s="3" t="s">
        <v>71</v>
      </c>
      <c r="AF1003" s="3" t="s">
        <v>88</v>
      </c>
      <c r="AG1003" s="3" t="s">
        <v>71</v>
      </c>
      <c r="AH1003" s="3" t="s">
        <v>71</v>
      </c>
      <c r="AI1003" s="3" t="s">
        <v>79</v>
      </c>
      <c r="AJ1003" s="3" t="s">
        <v>80</v>
      </c>
      <c r="AK1003" s="3" t="s">
        <v>76</v>
      </c>
      <c r="AL1003" s="3" t="s">
        <v>81</v>
      </c>
      <c r="AM1003" s="3" t="s">
        <v>71</v>
      </c>
      <c r="AN1003" s="3" t="s">
        <v>71</v>
      </c>
      <c r="AO1003" s="3" t="s">
        <v>71</v>
      </c>
      <c r="AP1003" s="3" t="s">
        <v>82</v>
      </c>
      <c r="AQ1003" s="3" t="s">
        <v>83</v>
      </c>
      <c r="AR1003" s="3">
        <v>103.33127020832725</v>
      </c>
      <c r="AS1003" s="3">
        <v>270.93751449180934</v>
      </c>
    </row>
    <row r="1004" spans="1:45" x14ac:dyDescent="0.25">
      <c r="A1004" s="2">
        <v>1003</v>
      </c>
      <c r="B1004" s="3" t="s">
        <v>57</v>
      </c>
      <c r="C1004" s="3" t="s">
        <v>46</v>
      </c>
      <c r="D1004" s="3" t="s">
        <v>47</v>
      </c>
      <c r="E1004" s="3" t="s">
        <v>48</v>
      </c>
      <c r="F1004" s="3">
        <v>0.59</v>
      </c>
      <c r="G1004" s="3">
        <v>0.64</v>
      </c>
      <c r="H1004" s="3">
        <v>8.6423834876490305E-4</v>
      </c>
      <c r="I1004" s="3">
        <v>11.388033766841009</v>
      </c>
      <c r="J1004" s="3">
        <v>1.7017007541044418</v>
      </c>
      <c r="K1004" s="3">
        <v>9.8419754983336324E-3</v>
      </c>
      <c r="L1004" s="3">
        <v>1.4706750498192131E-3</v>
      </c>
      <c r="M1004" s="2">
        <v>1330</v>
      </c>
      <c r="N1004" s="3" t="s">
        <v>89</v>
      </c>
      <c r="O1004" s="3" t="s">
        <v>90</v>
      </c>
      <c r="P1004" s="3" t="s">
        <v>91</v>
      </c>
      <c r="Q1004" s="3">
        <v>1.4013569837199999</v>
      </c>
      <c r="R1004" s="3" t="s">
        <v>90</v>
      </c>
      <c r="S1004" s="3" t="s">
        <v>91</v>
      </c>
      <c r="T1004" s="3" t="s">
        <v>57</v>
      </c>
      <c r="U1004" s="3" t="s">
        <v>71</v>
      </c>
      <c r="V1004" s="3" t="s">
        <v>92</v>
      </c>
      <c r="W1004" s="3" t="s">
        <v>73</v>
      </c>
      <c r="X1004" s="3" t="s">
        <v>74</v>
      </c>
      <c r="Y1004" s="3" t="s">
        <v>75</v>
      </c>
      <c r="Z1004" s="3" t="s">
        <v>76</v>
      </c>
      <c r="AA1004" s="3">
        <v>1</v>
      </c>
      <c r="AB1004" s="3">
        <v>0</v>
      </c>
      <c r="AC1004" s="3" t="s">
        <v>47</v>
      </c>
      <c r="AD1004" s="8" t="s">
        <v>87</v>
      </c>
      <c r="AE1004" s="3" t="s">
        <v>71</v>
      </c>
      <c r="AF1004" s="3" t="s">
        <v>88</v>
      </c>
      <c r="AG1004" s="3" t="s">
        <v>71</v>
      </c>
      <c r="AH1004" s="3" t="s">
        <v>71</v>
      </c>
      <c r="AI1004" s="3" t="s">
        <v>79</v>
      </c>
      <c r="AJ1004" s="3" t="s">
        <v>80</v>
      </c>
      <c r="AK1004" s="3" t="s">
        <v>76</v>
      </c>
      <c r="AL1004" s="3" t="s">
        <v>81</v>
      </c>
      <c r="AM1004" s="3" t="s">
        <v>71</v>
      </c>
      <c r="AN1004" s="3" t="s">
        <v>71</v>
      </c>
      <c r="AO1004" s="3" t="s">
        <v>71</v>
      </c>
      <c r="AP1004" s="3" t="s">
        <v>82</v>
      </c>
      <c r="AQ1004" s="3" t="s">
        <v>83</v>
      </c>
      <c r="AR1004" s="3">
        <v>28.007266851297331</v>
      </c>
      <c r="AS1004" s="3">
        <v>3.4974485121836194</v>
      </c>
    </row>
    <row r="1005" spans="1:45" x14ac:dyDescent="0.25">
      <c r="A1005" s="2">
        <v>1004</v>
      </c>
      <c r="B1005" s="3" t="s">
        <v>57</v>
      </c>
      <c r="C1005" s="3" t="s">
        <v>46</v>
      </c>
      <c r="D1005" s="3" t="s">
        <v>47</v>
      </c>
      <c r="E1005" s="3" t="s">
        <v>48</v>
      </c>
      <c r="F1005" s="3">
        <v>0.59</v>
      </c>
      <c r="G1005" s="3">
        <v>0.64</v>
      </c>
      <c r="H1005" s="3">
        <v>2.1566463761190601E-2</v>
      </c>
      <c r="I1005" s="3">
        <v>11.388033766841009</v>
      </c>
      <c r="J1005" s="3">
        <v>1.7017007541044418</v>
      </c>
      <c r="K1005" s="3">
        <v>0.2455996175437915</v>
      </c>
      <c r="L1005" s="3">
        <v>3.6699667645784161E-2</v>
      </c>
      <c r="M1005" s="2">
        <v>1420</v>
      </c>
      <c r="N1005" s="3" t="s">
        <v>93</v>
      </c>
      <c r="O1005" s="3" t="s">
        <v>90</v>
      </c>
      <c r="P1005" s="3" t="s">
        <v>91</v>
      </c>
      <c r="Q1005" s="3">
        <v>1.4013569837199999</v>
      </c>
      <c r="R1005" s="3" t="s">
        <v>90</v>
      </c>
      <c r="S1005" s="3" t="s">
        <v>91</v>
      </c>
      <c r="T1005" s="3" t="s">
        <v>57</v>
      </c>
      <c r="U1005" s="3" t="s">
        <v>71</v>
      </c>
      <c r="V1005" s="3" t="s">
        <v>92</v>
      </c>
      <c r="W1005" s="3" t="s">
        <v>73</v>
      </c>
      <c r="X1005" s="3" t="s">
        <v>74</v>
      </c>
      <c r="Y1005" s="3" t="s">
        <v>75</v>
      </c>
      <c r="Z1005" s="3" t="s">
        <v>76</v>
      </c>
      <c r="AA1005" s="3">
        <v>1</v>
      </c>
      <c r="AB1005" s="3">
        <v>0</v>
      </c>
      <c r="AC1005" s="3" t="s">
        <v>47</v>
      </c>
      <c r="AD1005" s="8" t="s">
        <v>87</v>
      </c>
      <c r="AE1005" s="3" t="s">
        <v>71</v>
      </c>
      <c r="AF1005" s="3" t="s">
        <v>88</v>
      </c>
      <c r="AG1005" s="3" t="s">
        <v>71</v>
      </c>
      <c r="AH1005" s="3" t="s">
        <v>71</v>
      </c>
      <c r="AI1005" s="3" t="s">
        <v>79</v>
      </c>
      <c r="AJ1005" s="3" t="s">
        <v>80</v>
      </c>
      <c r="AK1005" s="3" t="s">
        <v>76</v>
      </c>
      <c r="AL1005" s="3" t="s">
        <v>81</v>
      </c>
      <c r="AM1005" s="3" t="s">
        <v>71</v>
      </c>
      <c r="AN1005" s="3" t="s">
        <v>71</v>
      </c>
      <c r="AO1005" s="3" t="s">
        <v>71</v>
      </c>
      <c r="AP1005" s="3" t="s">
        <v>82</v>
      </c>
      <c r="AQ1005" s="3" t="s">
        <v>83</v>
      </c>
      <c r="AR1005" s="3">
        <v>68.321743252904483</v>
      </c>
      <c r="AS1005" s="3">
        <v>87.276382380431059</v>
      </c>
    </row>
    <row r="1006" spans="1:45" x14ac:dyDescent="0.25">
      <c r="A1006" s="2">
        <v>1005</v>
      </c>
      <c r="B1006" s="3" t="s">
        <v>57</v>
      </c>
      <c r="C1006" s="3" t="s">
        <v>46</v>
      </c>
      <c r="D1006" s="3" t="s">
        <v>47</v>
      </c>
      <c r="E1006" s="3" t="s">
        <v>48</v>
      </c>
      <c r="F1006" s="3">
        <v>0.59</v>
      </c>
      <c r="G1006" s="3">
        <v>0.64</v>
      </c>
      <c r="H1006" s="3">
        <v>2.9002870360970501E-4</v>
      </c>
      <c r="I1006" s="3">
        <v>11.626174978424164</v>
      </c>
      <c r="J1006" s="3">
        <v>1.5355153370076216</v>
      </c>
      <c r="K1006" s="3">
        <v>3.3719244569319503E-3</v>
      </c>
      <c r="L1006" s="3">
        <v>4.4534352256513977E-4</v>
      </c>
      <c r="M1006" s="2">
        <v>1330</v>
      </c>
      <c r="N1006" s="3" t="s">
        <v>89</v>
      </c>
      <c r="O1006" s="3" t="s">
        <v>90</v>
      </c>
      <c r="P1006" s="3" t="s">
        <v>91</v>
      </c>
      <c r="Q1006" s="3">
        <v>1.4013569837199999</v>
      </c>
      <c r="R1006" s="3" t="s">
        <v>90</v>
      </c>
      <c r="S1006" s="3" t="s">
        <v>91</v>
      </c>
      <c r="T1006" s="3" t="s">
        <v>57</v>
      </c>
      <c r="U1006" s="3" t="s">
        <v>71</v>
      </c>
      <c r="V1006" s="3" t="s">
        <v>92</v>
      </c>
      <c r="W1006" s="3" t="s">
        <v>73</v>
      </c>
      <c r="X1006" s="3" t="s">
        <v>74</v>
      </c>
      <c r="Y1006" s="3" t="s">
        <v>75</v>
      </c>
      <c r="Z1006" s="3" t="s">
        <v>76</v>
      </c>
      <c r="AA1006" s="3">
        <v>1</v>
      </c>
      <c r="AB1006" s="3">
        <v>0</v>
      </c>
      <c r="AC1006" s="3" t="s">
        <v>47</v>
      </c>
      <c r="AD1006" s="8" t="s">
        <v>87</v>
      </c>
      <c r="AE1006" s="3" t="s">
        <v>71</v>
      </c>
      <c r="AF1006" s="3" t="s">
        <v>88</v>
      </c>
      <c r="AG1006" s="3" t="s">
        <v>71</v>
      </c>
      <c r="AH1006" s="3" t="s">
        <v>71</v>
      </c>
      <c r="AI1006" s="3" t="s">
        <v>79</v>
      </c>
      <c r="AJ1006" s="3" t="s">
        <v>80</v>
      </c>
      <c r="AK1006" s="3" t="s">
        <v>76</v>
      </c>
      <c r="AL1006" s="3" t="s">
        <v>81</v>
      </c>
      <c r="AM1006" s="3" t="s">
        <v>71</v>
      </c>
      <c r="AN1006" s="3" t="s">
        <v>71</v>
      </c>
      <c r="AO1006" s="3" t="s">
        <v>71</v>
      </c>
      <c r="AP1006" s="3" t="s">
        <v>82</v>
      </c>
      <c r="AQ1006" s="3" t="s">
        <v>83</v>
      </c>
      <c r="AR1006" s="3">
        <v>18.706954617075841</v>
      </c>
      <c r="AS1006" s="3">
        <v>1.1737045218832791</v>
      </c>
    </row>
    <row r="1007" spans="1:45" x14ac:dyDescent="0.25">
      <c r="A1007" s="2">
        <v>1006</v>
      </c>
      <c r="B1007" s="3" t="s">
        <v>57</v>
      </c>
      <c r="C1007" s="3" t="s">
        <v>46</v>
      </c>
      <c r="D1007" s="3" t="s">
        <v>47</v>
      </c>
      <c r="E1007" s="3" t="s">
        <v>48</v>
      </c>
      <c r="F1007" s="3">
        <v>0.59</v>
      </c>
      <c r="G1007" s="3">
        <v>0.64</v>
      </c>
      <c r="H1007" s="3">
        <v>2.31692672500169E-4</v>
      </c>
      <c r="I1007" s="3">
        <v>11.626174978424164</v>
      </c>
      <c r="J1007" s="3">
        <v>1.5355153370076216</v>
      </c>
      <c r="K1007" s="3">
        <v>2.6936995517056893E-3</v>
      </c>
      <c r="L1007" s="3">
        <v>3.5576765209629352E-4</v>
      </c>
      <c r="M1007" s="2">
        <v>1420</v>
      </c>
      <c r="N1007" s="3" t="s">
        <v>93</v>
      </c>
      <c r="O1007" s="3" t="s">
        <v>90</v>
      </c>
      <c r="P1007" s="3" t="s">
        <v>91</v>
      </c>
      <c r="Q1007" s="3">
        <v>1.4013569837199999</v>
      </c>
      <c r="R1007" s="3" t="s">
        <v>90</v>
      </c>
      <c r="S1007" s="3" t="s">
        <v>91</v>
      </c>
      <c r="T1007" s="3" t="s">
        <v>57</v>
      </c>
      <c r="U1007" s="3" t="s">
        <v>71</v>
      </c>
      <c r="V1007" s="3" t="s">
        <v>92</v>
      </c>
      <c r="W1007" s="3" t="s">
        <v>73</v>
      </c>
      <c r="X1007" s="3" t="s">
        <v>74</v>
      </c>
      <c r="Y1007" s="3" t="s">
        <v>75</v>
      </c>
      <c r="Z1007" s="3" t="s">
        <v>76</v>
      </c>
      <c r="AA1007" s="3">
        <v>1</v>
      </c>
      <c r="AB1007" s="3">
        <v>0</v>
      </c>
      <c r="AC1007" s="3" t="s">
        <v>47</v>
      </c>
      <c r="AD1007" s="8" t="s">
        <v>87</v>
      </c>
      <c r="AE1007" s="3" t="s">
        <v>71</v>
      </c>
      <c r="AF1007" s="3" t="s">
        <v>88</v>
      </c>
      <c r="AG1007" s="3" t="s">
        <v>71</v>
      </c>
      <c r="AH1007" s="3" t="s">
        <v>71</v>
      </c>
      <c r="AI1007" s="3" t="s">
        <v>79</v>
      </c>
      <c r="AJ1007" s="3" t="s">
        <v>80</v>
      </c>
      <c r="AK1007" s="3" t="s">
        <v>76</v>
      </c>
      <c r="AL1007" s="3" t="s">
        <v>81</v>
      </c>
      <c r="AM1007" s="3" t="s">
        <v>71</v>
      </c>
      <c r="AN1007" s="3" t="s">
        <v>71</v>
      </c>
      <c r="AO1007" s="3" t="s">
        <v>71</v>
      </c>
      <c r="AP1007" s="3" t="s">
        <v>82</v>
      </c>
      <c r="AQ1007" s="3" t="s">
        <v>83</v>
      </c>
      <c r="AR1007" s="3">
        <v>13.848392281840651</v>
      </c>
      <c r="AS1007" s="3">
        <v>0.93762697973032949</v>
      </c>
    </row>
    <row r="1008" spans="1:45" x14ac:dyDescent="0.25">
      <c r="A1008" s="2">
        <v>1007</v>
      </c>
      <c r="B1008" s="3" t="s">
        <v>57</v>
      </c>
      <c r="C1008" s="3" t="s">
        <v>46</v>
      </c>
      <c r="D1008" s="3" t="s">
        <v>47</v>
      </c>
      <c r="E1008" s="3" t="s">
        <v>48</v>
      </c>
      <c r="F1008" s="3">
        <v>0.59</v>
      </c>
      <c r="G1008" s="3">
        <v>0.64</v>
      </c>
      <c r="H1008" s="3">
        <v>9.0490569509223198E-2</v>
      </c>
      <c r="I1008" s="3">
        <v>10.809663473736505</v>
      </c>
      <c r="J1008" s="3">
        <v>2.0819031976208158</v>
      </c>
      <c r="K1008" s="3">
        <v>0.97817260394146432</v>
      </c>
      <c r="L1008" s="3">
        <v>0.18839260601578048</v>
      </c>
      <c r="M1008" s="2">
        <v>1300</v>
      </c>
      <c r="N1008" s="3" t="s">
        <v>56</v>
      </c>
      <c r="O1008" s="3" t="s">
        <v>90</v>
      </c>
      <c r="P1008" s="3" t="s">
        <v>91</v>
      </c>
      <c r="Q1008" s="3">
        <v>1.4013569837199999</v>
      </c>
      <c r="R1008" s="3" t="s">
        <v>90</v>
      </c>
      <c r="S1008" s="3" t="s">
        <v>91</v>
      </c>
      <c r="T1008" s="3" t="s">
        <v>57</v>
      </c>
      <c r="U1008" s="3" t="s">
        <v>71</v>
      </c>
      <c r="V1008" s="3" t="s">
        <v>92</v>
      </c>
      <c r="W1008" s="3" t="s">
        <v>73</v>
      </c>
      <c r="X1008" s="3" t="s">
        <v>74</v>
      </c>
      <c r="Y1008" s="3" t="s">
        <v>75</v>
      </c>
      <c r="Z1008" s="3" t="s">
        <v>76</v>
      </c>
      <c r="AA1008" s="3">
        <v>1</v>
      </c>
      <c r="AB1008" s="3">
        <v>0</v>
      </c>
      <c r="AC1008" s="3" t="s">
        <v>47</v>
      </c>
      <c r="AD1008" s="8" t="s">
        <v>87</v>
      </c>
      <c r="AE1008" s="3" t="s">
        <v>71</v>
      </c>
      <c r="AF1008" s="3" t="s">
        <v>88</v>
      </c>
      <c r="AG1008" s="3" t="s">
        <v>71</v>
      </c>
      <c r="AH1008" s="3" t="s">
        <v>71</v>
      </c>
      <c r="AI1008" s="3" t="s">
        <v>79</v>
      </c>
      <c r="AJ1008" s="3" t="s">
        <v>80</v>
      </c>
      <c r="AK1008" s="3" t="s">
        <v>76</v>
      </c>
      <c r="AL1008" s="3" t="s">
        <v>81</v>
      </c>
      <c r="AM1008" s="3" t="s">
        <v>71</v>
      </c>
      <c r="AN1008" s="3" t="s">
        <v>71</v>
      </c>
      <c r="AO1008" s="3" t="s">
        <v>71</v>
      </c>
      <c r="AP1008" s="3" t="s">
        <v>82</v>
      </c>
      <c r="AQ1008" s="3" t="s">
        <v>83</v>
      </c>
      <c r="AR1008" s="3">
        <v>114.65170879190762</v>
      </c>
      <c r="AS1008" s="3">
        <v>366.20234238503338</v>
      </c>
    </row>
    <row r="1009" spans="1:45" x14ac:dyDescent="0.25">
      <c r="A1009" s="2">
        <v>1008</v>
      </c>
      <c r="B1009" s="3" t="s">
        <v>57</v>
      </c>
      <c r="C1009" s="3" t="s">
        <v>46</v>
      </c>
      <c r="D1009" s="3" t="s">
        <v>47</v>
      </c>
      <c r="E1009" s="3" t="s">
        <v>48</v>
      </c>
      <c r="F1009" s="3">
        <v>0.59</v>
      </c>
      <c r="G1009" s="3">
        <v>0.64</v>
      </c>
      <c r="H1009" s="3">
        <v>0.21034929508509201</v>
      </c>
      <c r="I1009" s="3">
        <v>10.809663473736505</v>
      </c>
      <c r="J1009" s="3">
        <v>2.0819031976208158</v>
      </c>
      <c r="K1009" s="3">
        <v>2.273805091807541</v>
      </c>
      <c r="L1009" s="3">
        <v>0.43792687005493758</v>
      </c>
      <c r="M1009" s="2">
        <v>1330</v>
      </c>
      <c r="N1009" s="3" t="s">
        <v>89</v>
      </c>
      <c r="O1009" s="3" t="s">
        <v>90</v>
      </c>
      <c r="P1009" s="3" t="s">
        <v>91</v>
      </c>
      <c r="Q1009" s="3">
        <v>1.4013569837199999</v>
      </c>
      <c r="R1009" s="3" t="s">
        <v>90</v>
      </c>
      <c r="S1009" s="3" t="s">
        <v>91</v>
      </c>
      <c r="T1009" s="3" t="s">
        <v>57</v>
      </c>
      <c r="U1009" s="3" t="s">
        <v>71</v>
      </c>
      <c r="V1009" s="3" t="s">
        <v>92</v>
      </c>
      <c r="W1009" s="3" t="s">
        <v>73</v>
      </c>
      <c r="X1009" s="3" t="s">
        <v>74</v>
      </c>
      <c r="Y1009" s="3" t="s">
        <v>75</v>
      </c>
      <c r="Z1009" s="3" t="s">
        <v>76</v>
      </c>
      <c r="AA1009" s="3">
        <v>1</v>
      </c>
      <c r="AB1009" s="3">
        <v>0</v>
      </c>
      <c r="AC1009" s="3" t="s">
        <v>47</v>
      </c>
      <c r="AD1009" s="8" t="s">
        <v>87</v>
      </c>
      <c r="AE1009" s="3" t="s">
        <v>71</v>
      </c>
      <c r="AF1009" s="3" t="s">
        <v>88</v>
      </c>
      <c r="AG1009" s="3" t="s">
        <v>71</v>
      </c>
      <c r="AH1009" s="3" t="s">
        <v>71</v>
      </c>
      <c r="AI1009" s="3" t="s">
        <v>79</v>
      </c>
      <c r="AJ1009" s="3" t="s">
        <v>80</v>
      </c>
      <c r="AK1009" s="3" t="s">
        <v>76</v>
      </c>
      <c r="AL1009" s="3" t="s">
        <v>81</v>
      </c>
      <c r="AM1009" s="3" t="s">
        <v>71</v>
      </c>
      <c r="AN1009" s="3" t="s">
        <v>71</v>
      </c>
      <c r="AO1009" s="3" t="s">
        <v>71</v>
      </c>
      <c r="AP1009" s="3" t="s">
        <v>82</v>
      </c>
      <c r="AQ1009" s="3" t="s">
        <v>83</v>
      </c>
      <c r="AR1009" s="3">
        <v>120.75080290600492</v>
      </c>
      <c r="AS1009" s="3">
        <v>851.25339576241663</v>
      </c>
    </row>
    <row r="1010" spans="1:45" x14ac:dyDescent="0.25">
      <c r="A1010" s="2">
        <v>1009</v>
      </c>
      <c r="B1010" s="3" t="s">
        <v>57</v>
      </c>
      <c r="C1010" s="3" t="s">
        <v>46</v>
      </c>
      <c r="D1010" s="3" t="s">
        <v>47</v>
      </c>
      <c r="E1010" s="3" t="s">
        <v>48</v>
      </c>
      <c r="F1010" s="3">
        <v>0.59</v>
      </c>
      <c r="G1010" s="3">
        <v>0.64</v>
      </c>
      <c r="H1010" s="3">
        <v>0.25602390504465899</v>
      </c>
      <c r="I1010" s="3">
        <v>10.809663473736505</v>
      </c>
      <c r="J1010" s="3">
        <v>2.0819031976208158</v>
      </c>
      <c r="K1010" s="3">
        <v>2.7675322547646335</v>
      </c>
      <c r="L1010" s="3">
        <v>0.53301698657984364</v>
      </c>
      <c r="M1010" s="2">
        <v>1330</v>
      </c>
      <c r="N1010" s="3" t="s">
        <v>89</v>
      </c>
      <c r="O1010" s="3" t="s">
        <v>90</v>
      </c>
      <c r="P1010" s="3" t="s">
        <v>91</v>
      </c>
      <c r="Q1010" s="3">
        <v>1.4013569837199999</v>
      </c>
      <c r="R1010" s="3" t="s">
        <v>90</v>
      </c>
      <c r="S1010" s="3" t="s">
        <v>91</v>
      </c>
      <c r="T1010" s="3" t="s">
        <v>57</v>
      </c>
      <c r="U1010" s="3" t="s">
        <v>71</v>
      </c>
      <c r="V1010" s="3" t="s">
        <v>92</v>
      </c>
      <c r="W1010" s="3" t="s">
        <v>73</v>
      </c>
      <c r="X1010" s="3" t="s">
        <v>74</v>
      </c>
      <c r="Y1010" s="3" t="s">
        <v>75</v>
      </c>
      <c r="Z1010" s="3" t="s">
        <v>76</v>
      </c>
      <c r="AA1010" s="3">
        <v>1</v>
      </c>
      <c r="AB1010" s="3">
        <v>0</v>
      </c>
      <c r="AC1010" s="3" t="s">
        <v>47</v>
      </c>
      <c r="AD1010" s="8" t="s">
        <v>87</v>
      </c>
      <c r="AE1010" s="3" t="s">
        <v>71</v>
      </c>
      <c r="AF1010" s="3" t="s">
        <v>88</v>
      </c>
      <c r="AG1010" s="3" t="s">
        <v>71</v>
      </c>
      <c r="AH1010" s="3" t="s">
        <v>71</v>
      </c>
      <c r="AI1010" s="3" t="s">
        <v>79</v>
      </c>
      <c r="AJ1010" s="3" t="s">
        <v>80</v>
      </c>
      <c r="AK1010" s="3" t="s">
        <v>76</v>
      </c>
      <c r="AL1010" s="3" t="s">
        <v>81</v>
      </c>
      <c r="AM1010" s="3" t="s">
        <v>71</v>
      </c>
      <c r="AN1010" s="3" t="s">
        <v>71</v>
      </c>
      <c r="AO1010" s="3" t="s">
        <v>71</v>
      </c>
      <c r="AP1010" s="3" t="s">
        <v>82</v>
      </c>
      <c r="AQ1010" s="3" t="s">
        <v>83</v>
      </c>
      <c r="AR1010" s="3">
        <v>129.93448982896365</v>
      </c>
      <c r="AS1010" s="3">
        <v>1036.091984417905</v>
      </c>
    </row>
    <row r="1011" spans="1:45" x14ac:dyDescent="0.25">
      <c r="A1011" s="2">
        <v>1010</v>
      </c>
      <c r="B1011" s="3" t="s">
        <v>57</v>
      </c>
      <c r="C1011" s="3" t="s">
        <v>46</v>
      </c>
      <c r="D1011" s="3" t="s">
        <v>47</v>
      </c>
      <c r="E1011" s="3" t="s">
        <v>48</v>
      </c>
      <c r="F1011" s="3">
        <v>0.59</v>
      </c>
      <c r="G1011" s="3">
        <v>0.64</v>
      </c>
      <c r="H1011" s="3">
        <v>1.1423537952952601E-5</v>
      </c>
      <c r="I1011" s="3">
        <v>10.809663473736505</v>
      </c>
      <c r="J1011" s="3">
        <v>2.0819031976208158</v>
      </c>
      <c r="K1011" s="3">
        <v>1.2348460095087442E-4</v>
      </c>
      <c r="L1011" s="3">
        <v>2.3782700192394767E-5</v>
      </c>
      <c r="M1011" s="2">
        <v>1420</v>
      </c>
      <c r="N1011" s="3" t="s">
        <v>93</v>
      </c>
      <c r="O1011" s="3" t="s">
        <v>90</v>
      </c>
      <c r="P1011" s="3" t="s">
        <v>91</v>
      </c>
      <c r="Q1011" s="3">
        <v>1.4013569837199999</v>
      </c>
      <c r="R1011" s="3" t="s">
        <v>90</v>
      </c>
      <c r="S1011" s="3" t="s">
        <v>91</v>
      </c>
      <c r="T1011" s="3" t="s">
        <v>57</v>
      </c>
      <c r="U1011" s="3" t="s">
        <v>71</v>
      </c>
      <c r="V1011" s="3" t="s">
        <v>92</v>
      </c>
      <c r="W1011" s="3" t="s">
        <v>73</v>
      </c>
      <c r="X1011" s="3" t="s">
        <v>74</v>
      </c>
      <c r="Y1011" s="3" t="s">
        <v>75</v>
      </c>
      <c r="Z1011" s="3" t="s">
        <v>76</v>
      </c>
      <c r="AA1011" s="3">
        <v>1</v>
      </c>
      <c r="AB1011" s="3">
        <v>0</v>
      </c>
      <c r="AC1011" s="3" t="s">
        <v>47</v>
      </c>
      <c r="AD1011" s="8" t="s">
        <v>87</v>
      </c>
      <c r="AE1011" s="3" t="s">
        <v>71</v>
      </c>
      <c r="AF1011" s="3" t="s">
        <v>88</v>
      </c>
      <c r="AG1011" s="3" t="s">
        <v>71</v>
      </c>
      <c r="AH1011" s="3" t="s">
        <v>71</v>
      </c>
      <c r="AI1011" s="3" t="s">
        <v>79</v>
      </c>
      <c r="AJ1011" s="3" t="s">
        <v>80</v>
      </c>
      <c r="AK1011" s="3" t="s">
        <v>76</v>
      </c>
      <c r="AL1011" s="3" t="s">
        <v>81</v>
      </c>
      <c r="AM1011" s="3" t="s">
        <v>71</v>
      </c>
      <c r="AN1011" s="3" t="s">
        <v>71</v>
      </c>
      <c r="AO1011" s="3" t="s">
        <v>71</v>
      </c>
      <c r="AP1011" s="3" t="s">
        <v>82</v>
      </c>
      <c r="AQ1011" s="3" t="s">
        <v>83</v>
      </c>
      <c r="AR1011" s="3">
        <v>5.7592885507776082</v>
      </c>
      <c r="AS1011" s="3">
        <v>4.6229417931436381E-2</v>
      </c>
    </row>
    <row r="1012" spans="1:45" x14ac:dyDescent="0.25">
      <c r="A1012" s="2">
        <v>1011</v>
      </c>
      <c r="B1012" s="3" t="s">
        <v>57</v>
      </c>
      <c r="C1012" s="3" t="s">
        <v>46</v>
      </c>
      <c r="D1012" s="3" t="s">
        <v>47</v>
      </c>
      <c r="E1012" s="3" t="s">
        <v>48</v>
      </c>
      <c r="F1012" s="3">
        <v>0.59</v>
      </c>
      <c r="G1012" s="3">
        <v>0.64</v>
      </c>
      <c r="H1012" s="3">
        <v>0.103389102845449</v>
      </c>
      <c r="I1012" s="3">
        <v>10.811651154374802</v>
      </c>
      <c r="J1012" s="3">
        <v>2.0828649831546358</v>
      </c>
      <c r="K1012" s="3">
        <v>1.1178069131287738</v>
      </c>
      <c r="L1012" s="3">
        <v>0.21534554195655903</v>
      </c>
      <c r="M1012" s="2">
        <v>1300</v>
      </c>
      <c r="N1012" s="3" t="s">
        <v>56</v>
      </c>
      <c r="O1012" s="3" t="s">
        <v>90</v>
      </c>
      <c r="P1012" s="3" t="s">
        <v>91</v>
      </c>
      <c r="Q1012" s="3">
        <v>1.4013569837199999</v>
      </c>
      <c r="R1012" s="3" t="s">
        <v>90</v>
      </c>
      <c r="S1012" s="3" t="s">
        <v>91</v>
      </c>
      <c r="T1012" s="3" t="s">
        <v>57</v>
      </c>
      <c r="U1012" s="3" t="s">
        <v>71</v>
      </c>
      <c r="V1012" s="3" t="s">
        <v>92</v>
      </c>
      <c r="W1012" s="3" t="s">
        <v>73</v>
      </c>
      <c r="X1012" s="3" t="s">
        <v>74</v>
      </c>
      <c r="Y1012" s="3" t="s">
        <v>75</v>
      </c>
      <c r="Z1012" s="3" t="s">
        <v>76</v>
      </c>
      <c r="AA1012" s="3">
        <v>1</v>
      </c>
      <c r="AB1012" s="3">
        <v>0</v>
      </c>
      <c r="AC1012" s="3" t="s">
        <v>47</v>
      </c>
      <c r="AD1012" s="8" t="s">
        <v>87</v>
      </c>
      <c r="AE1012" s="3" t="s">
        <v>71</v>
      </c>
      <c r="AF1012" s="3" t="s">
        <v>88</v>
      </c>
      <c r="AG1012" s="3" t="s">
        <v>71</v>
      </c>
      <c r="AH1012" s="3" t="s">
        <v>71</v>
      </c>
      <c r="AI1012" s="3" t="s">
        <v>79</v>
      </c>
      <c r="AJ1012" s="3" t="s">
        <v>80</v>
      </c>
      <c r="AK1012" s="3" t="s">
        <v>76</v>
      </c>
      <c r="AL1012" s="3" t="s">
        <v>81</v>
      </c>
      <c r="AM1012" s="3" t="s">
        <v>71</v>
      </c>
      <c r="AN1012" s="3" t="s">
        <v>71</v>
      </c>
      <c r="AO1012" s="3" t="s">
        <v>71</v>
      </c>
      <c r="AP1012" s="3" t="s">
        <v>82</v>
      </c>
      <c r="AQ1012" s="3" t="s">
        <v>83</v>
      </c>
      <c r="AR1012" s="3">
        <v>133.92835947708073</v>
      </c>
      <c r="AS1012" s="3">
        <v>418.40085485627895</v>
      </c>
    </row>
    <row r="1013" spans="1:45" x14ac:dyDescent="0.25">
      <c r="A1013" s="2">
        <v>1012</v>
      </c>
      <c r="B1013" s="3" t="s">
        <v>57</v>
      </c>
      <c r="C1013" s="3" t="s">
        <v>46</v>
      </c>
      <c r="D1013" s="3" t="s">
        <v>47</v>
      </c>
      <c r="E1013" s="3" t="s">
        <v>48</v>
      </c>
      <c r="F1013" s="3">
        <v>0.59</v>
      </c>
      <c r="G1013" s="3">
        <v>0.64</v>
      </c>
      <c r="H1013" s="3">
        <v>0.13239527818674399</v>
      </c>
      <c r="I1013" s="3">
        <v>10.811651154374802</v>
      </c>
      <c r="J1013" s="3">
        <v>2.0828649831546358</v>
      </c>
      <c r="K1013" s="3">
        <v>1.4314115622414836</v>
      </c>
      <c r="L1013" s="3">
        <v>0.27576148887018581</v>
      </c>
      <c r="M1013" s="2">
        <v>1330</v>
      </c>
      <c r="N1013" s="3" t="s">
        <v>89</v>
      </c>
      <c r="O1013" s="3" t="s">
        <v>90</v>
      </c>
      <c r="P1013" s="3" t="s">
        <v>91</v>
      </c>
      <c r="Q1013" s="3">
        <v>1.4013569837199999</v>
      </c>
      <c r="R1013" s="3" t="s">
        <v>90</v>
      </c>
      <c r="S1013" s="3" t="s">
        <v>91</v>
      </c>
      <c r="T1013" s="3" t="s">
        <v>57</v>
      </c>
      <c r="U1013" s="3" t="s">
        <v>71</v>
      </c>
      <c r="V1013" s="3" t="s">
        <v>92</v>
      </c>
      <c r="W1013" s="3" t="s">
        <v>73</v>
      </c>
      <c r="X1013" s="3" t="s">
        <v>74</v>
      </c>
      <c r="Y1013" s="3" t="s">
        <v>75</v>
      </c>
      <c r="Z1013" s="3" t="s">
        <v>76</v>
      </c>
      <c r="AA1013" s="3">
        <v>1</v>
      </c>
      <c r="AB1013" s="3">
        <v>0</v>
      </c>
      <c r="AC1013" s="3" t="s">
        <v>47</v>
      </c>
      <c r="AD1013" s="8" t="s">
        <v>87</v>
      </c>
      <c r="AE1013" s="3" t="s">
        <v>71</v>
      </c>
      <c r="AF1013" s="3" t="s">
        <v>88</v>
      </c>
      <c r="AG1013" s="3" t="s">
        <v>71</v>
      </c>
      <c r="AH1013" s="3" t="s">
        <v>71</v>
      </c>
      <c r="AI1013" s="3" t="s">
        <v>79</v>
      </c>
      <c r="AJ1013" s="3" t="s">
        <v>80</v>
      </c>
      <c r="AK1013" s="3" t="s">
        <v>76</v>
      </c>
      <c r="AL1013" s="3" t="s">
        <v>81</v>
      </c>
      <c r="AM1013" s="3" t="s">
        <v>71</v>
      </c>
      <c r="AN1013" s="3" t="s">
        <v>71</v>
      </c>
      <c r="AO1013" s="3" t="s">
        <v>71</v>
      </c>
      <c r="AP1013" s="3" t="s">
        <v>82</v>
      </c>
      <c r="AQ1013" s="3" t="s">
        <v>83</v>
      </c>
      <c r="AR1013" s="3">
        <v>103.95660894891572</v>
      </c>
      <c r="AS1013" s="3">
        <v>535.78468182545998</v>
      </c>
    </row>
    <row r="1014" spans="1:45" x14ac:dyDescent="0.25">
      <c r="A1014" s="2">
        <v>1013</v>
      </c>
      <c r="B1014" s="3" t="s">
        <v>57</v>
      </c>
      <c r="C1014" s="3" t="s">
        <v>46</v>
      </c>
      <c r="D1014" s="3" t="s">
        <v>47</v>
      </c>
      <c r="E1014" s="3" t="s">
        <v>48</v>
      </c>
      <c r="F1014" s="3">
        <v>0.59</v>
      </c>
      <c r="G1014" s="3">
        <v>0.64</v>
      </c>
      <c r="H1014" s="3">
        <v>3.5652389681217297E-2</v>
      </c>
      <c r="I1014" s="3">
        <v>10.495337274282916</v>
      </c>
      <c r="J1014" s="3">
        <v>1.6621914091080827</v>
      </c>
      <c r="K1014" s="3">
        <v>0.37418385433853951</v>
      </c>
      <c r="L1014" s="3">
        <v>5.9261095842293048E-2</v>
      </c>
      <c r="M1014" s="2">
        <v>1420</v>
      </c>
      <c r="N1014" s="3" t="s">
        <v>93</v>
      </c>
      <c r="O1014" s="3" t="s">
        <v>90</v>
      </c>
      <c r="P1014" s="3" t="s">
        <v>91</v>
      </c>
      <c r="Q1014" s="3">
        <v>1.4013569837199999</v>
      </c>
      <c r="R1014" s="3" t="s">
        <v>90</v>
      </c>
      <c r="S1014" s="3" t="s">
        <v>91</v>
      </c>
      <c r="T1014" s="3" t="s">
        <v>57</v>
      </c>
      <c r="U1014" s="3" t="s">
        <v>71</v>
      </c>
      <c r="V1014" s="3" t="s">
        <v>92</v>
      </c>
      <c r="W1014" s="3" t="s">
        <v>73</v>
      </c>
      <c r="X1014" s="3" t="s">
        <v>74</v>
      </c>
      <c r="Y1014" s="3" t="s">
        <v>75</v>
      </c>
      <c r="Z1014" s="3" t="s">
        <v>76</v>
      </c>
      <c r="AA1014" s="3">
        <v>1</v>
      </c>
      <c r="AB1014" s="3">
        <v>0</v>
      </c>
      <c r="AC1014" s="3" t="s">
        <v>47</v>
      </c>
      <c r="AD1014" s="8" t="s">
        <v>87</v>
      </c>
      <c r="AE1014" s="3" t="s">
        <v>71</v>
      </c>
      <c r="AF1014" s="3" t="s">
        <v>88</v>
      </c>
      <c r="AG1014" s="3" t="s">
        <v>71</v>
      </c>
      <c r="AH1014" s="3" t="s">
        <v>71</v>
      </c>
      <c r="AI1014" s="3" t="s">
        <v>79</v>
      </c>
      <c r="AJ1014" s="3" t="s">
        <v>80</v>
      </c>
      <c r="AK1014" s="3" t="s">
        <v>76</v>
      </c>
      <c r="AL1014" s="3" t="s">
        <v>81</v>
      </c>
      <c r="AM1014" s="3" t="s">
        <v>71</v>
      </c>
      <c r="AN1014" s="3" t="s">
        <v>71</v>
      </c>
      <c r="AO1014" s="3" t="s">
        <v>71</v>
      </c>
      <c r="AP1014" s="3" t="s">
        <v>82</v>
      </c>
      <c r="AQ1014" s="3" t="s">
        <v>83</v>
      </c>
      <c r="AR1014" s="3">
        <v>57.937758863744833</v>
      </c>
      <c r="AS1014" s="3">
        <v>144.28010215534181</v>
      </c>
    </row>
    <row r="1015" spans="1:45" x14ac:dyDescent="0.25">
      <c r="A1015" s="2">
        <v>1014</v>
      </c>
      <c r="B1015" s="3" t="s">
        <v>57</v>
      </c>
      <c r="C1015" s="3" t="s">
        <v>46</v>
      </c>
      <c r="D1015" s="3" t="s">
        <v>47</v>
      </c>
      <c r="E1015" s="3" t="s">
        <v>48</v>
      </c>
      <c r="F1015" s="3">
        <v>0.59</v>
      </c>
      <c r="G1015" s="3">
        <v>0.64</v>
      </c>
      <c r="H1015" s="3">
        <v>6.3577010455455302E-2</v>
      </c>
      <c r="I1015" s="3">
        <v>11.572428603345246</v>
      </c>
      <c r="J1015" s="3">
        <v>1.5725839895011737</v>
      </c>
      <c r="K1015" s="3">
        <v>0.73574041430989068</v>
      </c>
      <c r="L1015" s="3">
        <v>9.9980188742597731E-2</v>
      </c>
      <c r="M1015" s="2">
        <v>1420</v>
      </c>
      <c r="N1015" s="3" t="s">
        <v>93</v>
      </c>
      <c r="O1015" s="3" t="s">
        <v>90</v>
      </c>
      <c r="P1015" s="3" t="s">
        <v>91</v>
      </c>
      <c r="Q1015" s="3">
        <v>1.4013569837199999</v>
      </c>
      <c r="R1015" s="3" t="s">
        <v>90</v>
      </c>
      <c r="S1015" s="3" t="s">
        <v>91</v>
      </c>
      <c r="T1015" s="3" t="s">
        <v>57</v>
      </c>
      <c r="U1015" s="3" t="s">
        <v>71</v>
      </c>
      <c r="V1015" s="3" t="s">
        <v>92</v>
      </c>
      <c r="W1015" s="3" t="s">
        <v>73</v>
      </c>
      <c r="X1015" s="3" t="s">
        <v>74</v>
      </c>
      <c r="Y1015" s="3" t="s">
        <v>75</v>
      </c>
      <c r="Z1015" s="3" t="s">
        <v>76</v>
      </c>
      <c r="AA1015" s="3">
        <v>1</v>
      </c>
      <c r="AB1015" s="3">
        <v>0</v>
      </c>
      <c r="AC1015" s="3" t="s">
        <v>47</v>
      </c>
      <c r="AD1015" s="8" t="s">
        <v>87</v>
      </c>
      <c r="AE1015" s="3" t="s">
        <v>71</v>
      </c>
      <c r="AF1015" s="3" t="s">
        <v>88</v>
      </c>
      <c r="AG1015" s="3" t="s">
        <v>71</v>
      </c>
      <c r="AH1015" s="3" t="s">
        <v>71</v>
      </c>
      <c r="AI1015" s="3" t="s">
        <v>79</v>
      </c>
      <c r="AJ1015" s="3" t="s">
        <v>80</v>
      </c>
      <c r="AK1015" s="3" t="s">
        <v>76</v>
      </c>
      <c r="AL1015" s="3" t="s">
        <v>81</v>
      </c>
      <c r="AM1015" s="3" t="s">
        <v>71</v>
      </c>
      <c r="AN1015" s="3" t="s">
        <v>71</v>
      </c>
      <c r="AO1015" s="3" t="s">
        <v>71</v>
      </c>
      <c r="AP1015" s="3" t="s">
        <v>82</v>
      </c>
      <c r="AQ1015" s="3" t="s">
        <v>83</v>
      </c>
      <c r="AR1015" s="3">
        <v>83.216811889815986</v>
      </c>
      <c r="AS1015" s="3">
        <v>257.28703307865135</v>
      </c>
    </row>
    <row r="1016" spans="1:45" x14ac:dyDescent="0.25">
      <c r="A1016" s="2">
        <v>1015</v>
      </c>
      <c r="B1016" s="3" t="s">
        <v>57</v>
      </c>
      <c r="C1016" s="3" t="s">
        <v>46</v>
      </c>
      <c r="D1016" s="3" t="s">
        <v>47</v>
      </c>
      <c r="E1016" s="3" t="s">
        <v>48</v>
      </c>
      <c r="F1016" s="3">
        <v>0.59</v>
      </c>
      <c r="G1016" s="3">
        <v>0.64</v>
      </c>
      <c r="H1016" s="3">
        <v>1.54421044091974E-2</v>
      </c>
      <c r="I1016" s="3">
        <v>11.572428603345246</v>
      </c>
      <c r="J1016" s="3">
        <v>1.5725839895011737</v>
      </c>
      <c r="K1016" s="3">
        <v>0.17870265076083974</v>
      </c>
      <c r="L1016" s="3">
        <v>2.4284006158109311E-2</v>
      </c>
      <c r="M1016" s="2">
        <v>1420</v>
      </c>
      <c r="N1016" s="3" t="s">
        <v>93</v>
      </c>
      <c r="O1016" s="3" t="s">
        <v>90</v>
      </c>
      <c r="P1016" s="3" t="s">
        <v>91</v>
      </c>
      <c r="Q1016" s="3">
        <v>1.4013569837199999</v>
      </c>
      <c r="R1016" s="3" t="s">
        <v>90</v>
      </c>
      <c r="S1016" s="3" t="s">
        <v>91</v>
      </c>
      <c r="T1016" s="3" t="s">
        <v>57</v>
      </c>
      <c r="U1016" s="3" t="s">
        <v>71</v>
      </c>
      <c r="V1016" s="3" t="s">
        <v>92</v>
      </c>
      <c r="W1016" s="3" t="s">
        <v>73</v>
      </c>
      <c r="X1016" s="3" t="s">
        <v>74</v>
      </c>
      <c r="Y1016" s="3" t="s">
        <v>75</v>
      </c>
      <c r="Z1016" s="3" t="s">
        <v>76</v>
      </c>
      <c r="AA1016" s="3">
        <v>1</v>
      </c>
      <c r="AB1016" s="3">
        <v>0</v>
      </c>
      <c r="AC1016" s="3" t="s">
        <v>47</v>
      </c>
      <c r="AD1016" s="8" t="s">
        <v>87</v>
      </c>
      <c r="AE1016" s="3" t="s">
        <v>71</v>
      </c>
      <c r="AF1016" s="3" t="s">
        <v>88</v>
      </c>
      <c r="AG1016" s="3" t="s">
        <v>71</v>
      </c>
      <c r="AH1016" s="3" t="s">
        <v>71</v>
      </c>
      <c r="AI1016" s="3" t="s">
        <v>79</v>
      </c>
      <c r="AJ1016" s="3" t="s">
        <v>80</v>
      </c>
      <c r="AK1016" s="3" t="s">
        <v>76</v>
      </c>
      <c r="AL1016" s="3" t="s">
        <v>81</v>
      </c>
      <c r="AM1016" s="3" t="s">
        <v>71</v>
      </c>
      <c r="AN1016" s="3" t="s">
        <v>71</v>
      </c>
      <c r="AO1016" s="3" t="s">
        <v>71</v>
      </c>
      <c r="AP1016" s="3" t="s">
        <v>82</v>
      </c>
      <c r="AQ1016" s="3" t="s">
        <v>83</v>
      </c>
      <c r="AR1016" s="3">
        <v>42.30264184497463</v>
      </c>
      <c r="AS1016" s="3">
        <v>62.491979403731904</v>
      </c>
    </row>
    <row r="1017" spans="1:45" x14ac:dyDescent="0.25">
      <c r="A1017" s="2">
        <v>1016</v>
      </c>
      <c r="B1017" s="3" t="s">
        <v>57</v>
      </c>
      <c r="C1017" s="3" t="s">
        <v>46</v>
      </c>
      <c r="D1017" s="3" t="s">
        <v>47</v>
      </c>
      <c r="E1017" s="3" t="s">
        <v>48</v>
      </c>
      <c r="F1017" s="3">
        <v>0.59</v>
      </c>
      <c r="G1017" s="3">
        <v>0.64</v>
      </c>
      <c r="H1017" s="3">
        <v>7.5917814779528098E-3</v>
      </c>
      <c r="I1017" s="3">
        <v>11.492024991659708</v>
      </c>
      <c r="J1017" s="3">
        <v>1.5171771503253428</v>
      </c>
      <c r="K1017" s="3">
        <v>8.724494247585296E-2</v>
      </c>
      <c r="L1017" s="3">
        <v>1.1518077388613164E-2</v>
      </c>
      <c r="M1017" s="2">
        <v>1400</v>
      </c>
      <c r="N1017" s="3" t="s">
        <v>60</v>
      </c>
      <c r="O1017" s="3" t="s">
        <v>94</v>
      </c>
      <c r="P1017" s="3" t="s">
        <v>95</v>
      </c>
      <c r="Q1017" s="3">
        <v>1.93530302735</v>
      </c>
      <c r="R1017" s="3" t="s">
        <v>94</v>
      </c>
      <c r="S1017" s="3" t="s">
        <v>95</v>
      </c>
      <c r="T1017" s="3" t="s">
        <v>57</v>
      </c>
      <c r="U1017" s="3" t="s">
        <v>71</v>
      </c>
      <c r="V1017" s="3" t="s">
        <v>96</v>
      </c>
      <c r="W1017" s="3" t="s">
        <v>73</v>
      </c>
      <c r="X1017" s="3" t="s">
        <v>74</v>
      </c>
      <c r="Y1017" s="3" t="s">
        <v>75</v>
      </c>
      <c r="Z1017" s="3" t="s">
        <v>76</v>
      </c>
      <c r="AA1017" s="3">
        <v>0</v>
      </c>
      <c r="AB1017" s="3">
        <v>0</v>
      </c>
      <c r="AC1017" s="3" t="s">
        <v>47</v>
      </c>
      <c r="AD1017" s="8" t="s">
        <v>77</v>
      </c>
      <c r="AE1017" s="3" t="s">
        <v>71</v>
      </c>
      <c r="AF1017" s="3" t="s">
        <v>78</v>
      </c>
      <c r="AG1017" s="3" t="s">
        <v>71</v>
      </c>
      <c r="AH1017" s="3" t="s">
        <v>71</v>
      </c>
      <c r="AI1017" s="3" t="s">
        <v>79</v>
      </c>
      <c r="AJ1017" s="3" t="s">
        <v>80</v>
      </c>
      <c r="AK1017" s="3" t="s">
        <v>76</v>
      </c>
      <c r="AL1017" s="3" t="s">
        <v>81</v>
      </c>
      <c r="AM1017" s="3" t="s">
        <v>71</v>
      </c>
      <c r="AN1017" s="3" t="s">
        <v>71</v>
      </c>
      <c r="AO1017" s="3" t="s">
        <v>71</v>
      </c>
      <c r="AP1017" s="3" t="s">
        <v>82</v>
      </c>
      <c r="AQ1017" s="3" t="s">
        <v>83</v>
      </c>
      <c r="AR1017" s="3">
        <v>70.684210879933318</v>
      </c>
      <c r="AS1017" s="3">
        <v>30.722849631510691</v>
      </c>
    </row>
    <row r="1018" spans="1:45" x14ac:dyDescent="0.25">
      <c r="A1018" s="2">
        <v>1017</v>
      </c>
      <c r="B1018" s="3" t="s">
        <v>57</v>
      </c>
      <c r="C1018" s="3" t="s">
        <v>46</v>
      </c>
      <c r="D1018" s="3" t="s">
        <v>47</v>
      </c>
      <c r="E1018" s="3" t="s">
        <v>48</v>
      </c>
      <c r="F1018" s="3">
        <v>0.59</v>
      </c>
      <c r="G1018" s="3">
        <v>0.64</v>
      </c>
      <c r="H1018" s="3">
        <v>1.29410578582439E-2</v>
      </c>
      <c r="I1018" s="3">
        <v>9.7954920720454428</v>
      </c>
      <c r="J1018" s="3">
        <v>1.6436795223587632</v>
      </c>
      <c r="K1018" s="3">
        <v>0.1267640296543095</v>
      </c>
      <c r="L1018" s="3">
        <v>2.1270951799255453E-2</v>
      </c>
      <c r="M1018" s="2">
        <v>1200</v>
      </c>
      <c r="N1018" s="3" t="s">
        <v>54</v>
      </c>
      <c r="O1018" s="3" t="s">
        <v>97</v>
      </c>
      <c r="P1018" s="3" t="s">
        <v>98</v>
      </c>
      <c r="Q1018" s="3">
        <v>1.1638533633799999</v>
      </c>
      <c r="R1018" s="3" t="s">
        <v>97</v>
      </c>
      <c r="S1018" s="3" t="s">
        <v>98</v>
      </c>
      <c r="T1018" s="3" t="s">
        <v>57</v>
      </c>
      <c r="U1018" s="3" t="s">
        <v>71</v>
      </c>
      <c r="V1018" s="3" t="s">
        <v>98</v>
      </c>
      <c r="W1018" s="3" t="s">
        <v>73</v>
      </c>
      <c r="X1018" s="3" t="s">
        <v>74</v>
      </c>
      <c r="Y1018" s="3" t="s">
        <v>75</v>
      </c>
      <c r="Z1018" s="3" t="s">
        <v>76</v>
      </c>
      <c r="AA1018" s="3"/>
      <c r="AB1018" s="3"/>
      <c r="AC1018" s="3" t="s">
        <v>99</v>
      </c>
      <c r="AD1018" s="8" t="s">
        <v>71</v>
      </c>
      <c r="AE1018" s="3" t="s">
        <v>71</v>
      </c>
      <c r="AF1018" s="3" t="s">
        <v>71</v>
      </c>
      <c r="AG1018" s="3" t="s">
        <v>71</v>
      </c>
      <c r="AH1018" s="3" t="s">
        <v>71</v>
      </c>
      <c r="AI1018" s="3" t="s">
        <v>79</v>
      </c>
      <c r="AJ1018" s="3" t="s">
        <v>80</v>
      </c>
      <c r="AK1018" s="3" t="s">
        <v>76</v>
      </c>
      <c r="AL1018" s="3" t="s">
        <v>81</v>
      </c>
      <c r="AM1018" s="3" t="s">
        <v>71</v>
      </c>
      <c r="AN1018" s="3" t="s">
        <v>71</v>
      </c>
      <c r="AO1018" s="3" t="s">
        <v>71</v>
      </c>
      <c r="AP1018" s="3" t="s">
        <v>82</v>
      </c>
      <c r="AQ1018" s="3" t="s">
        <v>83</v>
      </c>
      <c r="AR1018" s="3">
        <v>42.157056994016941</v>
      </c>
      <c r="AS1018" s="3">
        <v>52.370603106284136</v>
      </c>
    </row>
    <row r="1019" spans="1:45" x14ac:dyDescent="0.25">
      <c r="A1019" s="2">
        <v>1018</v>
      </c>
      <c r="B1019" s="3" t="s">
        <v>57</v>
      </c>
      <c r="C1019" s="3" t="s">
        <v>46</v>
      </c>
      <c r="D1019" s="3" t="s">
        <v>47</v>
      </c>
      <c r="E1019" s="3" t="s">
        <v>48</v>
      </c>
      <c r="F1019" s="3">
        <v>0.59</v>
      </c>
      <c r="G1019" s="3">
        <v>0.64</v>
      </c>
      <c r="H1019" s="3">
        <v>2.12509429388935E-2</v>
      </c>
      <c r="I1019" s="3">
        <v>9.7954920720454428</v>
      </c>
      <c r="J1019" s="3">
        <v>1.6436795223587632</v>
      </c>
      <c r="K1019" s="3">
        <v>0.20816344308142135</v>
      </c>
      <c r="L1019" s="3">
        <v>3.4929739739473803E-2</v>
      </c>
      <c r="M1019" s="2">
        <v>1300</v>
      </c>
      <c r="N1019" s="3" t="s">
        <v>56</v>
      </c>
      <c r="O1019" s="3" t="s">
        <v>97</v>
      </c>
      <c r="P1019" s="3" t="s">
        <v>98</v>
      </c>
      <c r="Q1019" s="3">
        <v>1.1638533633799999</v>
      </c>
      <c r="R1019" s="3" t="s">
        <v>97</v>
      </c>
      <c r="S1019" s="3" t="s">
        <v>98</v>
      </c>
      <c r="T1019" s="3" t="s">
        <v>57</v>
      </c>
      <c r="U1019" s="3" t="s">
        <v>71</v>
      </c>
      <c r="V1019" s="3" t="s">
        <v>98</v>
      </c>
      <c r="W1019" s="3" t="s">
        <v>73</v>
      </c>
      <c r="X1019" s="3" t="s">
        <v>74</v>
      </c>
      <c r="Y1019" s="3" t="s">
        <v>75</v>
      </c>
      <c r="Z1019" s="3" t="s">
        <v>76</v>
      </c>
      <c r="AA1019" s="3"/>
      <c r="AB1019" s="3"/>
      <c r="AC1019" s="3" t="s">
        <v>99</v>
      </c>
      <c r="AD1019" s="8" t="s">
        <v>71</v>
      </c>
      <c r="AE1019" s="3" t="s">
        <v>71</v>
      </c>
      <c r="AF1019" s="3" t="s">
        <v>71</v>
      </c>
      <c r="AG1019" s="3" t="s">
        <v>71</v>
      </c>
      <c r="AH1019" s="3" t="s">
        <v>71</v>
      </c>
      <c r="AI1019" s="3" t="s">
        <v>79</v>
      </c>
      <c r="AJ1019" s="3" t="s">
        <v>80</v>
      </c>
      <c r="AK1019" s="3" t="s">
        <v>76</v>
      </c>
      <c r="AL1019" s="3" t="s">
        <v>81</v>
      </c>
      <c r="AM1019" s="3" t="s">
        <v>71</v>
      </c>
      <c r="AN1019" s="3" t="s">
        <v>71</v>
      </c>
      <c r="AO1019" s="3" t="s">
        <v>71</v>
      </c>
      <c r="AP1019" s="3" t="s">
        <v>82</v>
      </c>
      <c r="AQ1019" s="3" t="s">
        <v>83</v>
      </c>
      <c r="AR1019" s="3">
        <v>37.293441806147293</v>
      </c>
      <c r="AS1019" s="3">
        <v>85.99951491431726</v>
      </c>
    </row>
    <row r="1020" spans="1:45" x14ac:dyDescent="0.25">
      <c r="A1020" s="2">
        <v>1019</v>
      </c>
      <c r="B1020" s="3" t="s">
        <v>57</v>
      </c>
      <c r="C1020" s="3" t="s">
        <v>46</v>
      </c>
      <c r="D1020" s="3" t="s">
        <v>47</v>
      </c>
      <c r="E1020" s="3" t="s">
        <v>48</v>
      </c>
      <c r="F1020" s="3">
        <v>0.59</v>
      </c>
      <c r="G1020" s="3">
        <v>0.64</v>
      </c>
      <c r="H1020" s="3">
        <v>2.31260743465041E-2</v>
      </c>
      <c r="I1020" s="3">
        <v>9.6478322220914237</v>
      </c>
      <c r="J1020" s="3">
        <v>1.5778583096550312</v>
      </c>
      <c r="K1020" s="3">
        <v>0.22311648525068412</v>
      </c>
      <c r="L1020" s="3">
        <v>3.648966857733154E-2</v>
      </c>
      <c r="M1020" s="2">
        <v>1200</v>
      </c>
      <c r="N1020" s="3" t="s">
        <v>54</v>
      </c>
      <c r="O1020" s="3" t="s">
        <v>97</v>
      </c>
      <c r="P1020" s="3" t="s">
        <v>98</v>
      </c>
      <c r="Q1020" s="3">
        <v>1.1638533633799999</v>
      </c>
      <c r="R1020" s="3" t="s">
        <v>97</v>
      </c>
      <c r="S1020" s="3" t="s">
        <v>98</v>
      </c>
      <c r="T1020" s="3" t="s">
        <v>57</v>
      </c>
      <c r="U1020" s="3" t="s">
        <v>71</v>
      </c>
      <c r="V1020" s="3" t="s">
        <v>98</v>
      </c>
      <c r="W1020" s="3" t="s">
        <v>73</v>
      </c>
      <c r="X1020" s="3" t="s">
        <v>74</v>
      </c>
      <c r="Y1020" s="3" t="s">
        <v>75</v>
      </c>
      <c r="Z1020" s="3" t="s">
        <v>76</v>
      </c>
      <c r="AA1020" s="3"/>
      <c r="AB1020" s="3"/>
      <c r="AC1020" s="3" t="s">
        <v>99</v>
      </c>
      <c r="AD1020" s="8" t="s">
        <v>71</v>
      </c>
      <c r="AE1020" s="3" t="s">
        <v>71</v>
      </c>
      <c r="AF1020" s="3" t="s">
        <v>71</v>
      </c>
      <c r="AG1020" s="3" t="s">
        <v>71</v>
      </c>
      <c r="AH1020" s="3" t="s">
        <v>71</v>
      </c>
      <c r="AI1020" s="3" t="s">
        <v>79</v>
      </c>
      <c r="AJ1020" s="3" t="s">
        <v>80</v>
      </c>
      <c r="AK1020" s="3" t="s">
        <v>76</v>
      </c>
      <c r="AL1020" s="3" t="s">
        <v>81</v>
      </c>
      <c r="AM1020" s="3" t="s">
        <v>71</v>
      </c>
      <c r="AN1020" s="3" t="s">
        <v>71</v>
      </c>
      <c r="AO1020" s="3" t="s">
        <v>71</v>
      </c>
      <c r="AP1020" s="3" t="s">
        <v>82</v>
      </c>
      <c r="AQ1020" s="3" t="s">
        <v>83</v>
      </c>
      <c r="AR1020" s="3">
        <v>44.850180839703143</v>
      </c>
      <c r="AS1020" s="3">
        <v>93.587902494050013</v>
      </c>
    </row>
    <row r="1021" spans="1:45" x14ac:dyDescent="0.25">
      <c r="A1021" s="2">
        <v>1020</v>
      </c>
      <c r="B1021" s="3" t="s">
        <v>57</v>
      </c>
      <c r="C1021" s="3" t="s">
        <v>46</v>
      </c>
      <c r="D1021" s="3" t="s">
        <v>47</v>
      </c>
      <c r="E1021" s="3" t="s">
        <v>48</v>
      </c>
      <c r="F1021" s="3">
        <v>0.59</v>
      </c>
      <c r="G1021" s="3">
        <v>0.64</v>
      </c>
      <c r="H1021" s="3">
        <v>1.3521753473618E-2</v>
      </c>
      <c r="I1021" s="3">
        <v>9.6478322220914237</v>
      </c>
      <c r="J1021" s="3">
        <v>1.5778583096550312</v>
      </c>
      <c r="K1021" s="3">
        <v>0.13045560886194837</v>
      </c>
      <c r="L1021" s="3">
        <v>2.1335411079454945E-2</v>
      </c>
      <c r="M1021" s="2">
        <v>1300</v>
      </c>
      <c r="N1021" s="3" t="s">
        <v>56</v>
      </c>
      <c r="O1021" s="3" t="s">
        <v>97</v>
      </c>
      <c r="P1021" s="3" t="s">
        <v>98</v>
      </c>
      <c r="Q1021" s="3">
        <v>1.1638533633799999</v>
      </c>
      <c r="R1021" s="3" t="s">
        <v>97</v>
      </c>
      <c r="S1021" s="3" t="s">
        <v>98</v>
      </c>
      <c r="T1021" s="3" t="s">
        <v>57</v>
      </c>
      <c r="U1021" s="3" t="s">
        <v>71</v>
      </c>
      <c r="V1021" s="3" t="s">
        <v>98</v>
      </c>
      <c r="W1021" s="3" t="s">
        <v>73</v>
      </c>
      <c r="X1021" s="3" t="s">
        <v>74</v>
      </c>
      <c r="Y1021" s="3" t="s">
        <v>75</v>
      </c>
      <c r="Z1021" s="3" t="s">
        <v>76</v>
      </c>
      <c r="AA1021" s="3"/>
      <c r="AB1021" s="3"/>
      <c r="AC1021" s="3" t="s">
        <v>99</v>
      </c>
      <c r="AD1021" s="8" t="s">
        <v>71</v>
      </c>
      <c r="AE1021" s="3" t="s">
        <v>71</v>
      </c>
      <c r="AF1021" s="3" t="s">
        <v>71</v>
      </c>
      <c r="AG1021" s="3" t="s">
        <v>71</v>
      </c>
      <c r="AH1021" s="3" t="s">
        <v>71</v>
      </c>
      <c r="AI1021" s="3" t="s">
        <v>79</v>
      </c>
      <c r="AJ1021" s="3" t="s">
        <v>80</v>
      </c>
      <c r="AK1021" s="3" t="s">
        <v>76</v>
      </c>
      <c r="AL1021" s="3" t="s">
        <v>81</v>
      </c>
      <c r="AM1021" s="3" t="s">
        <v>71</v>
      </c>
      <c r="AN1021" s="3" t="s">
        <v>71</v>
      </c>
      <c r="AO1021" s="3" t="s">
        <v>71</v>
      </c>
      <c r="AP1021" s="3" t="s">
        <v>82</v>
      </c>
      <c r="AQ1021" s="3" t="s">
        <v>83</v>
      </c>
      <c r="AR1021" s="3">
        <v>29.845424826054508</v>
      </c>
      <c r="AS1021" s="3">
        <v>54.720594886820443</v>
      </c>
    </row>
    <row r="1022" spans="1:45" x14ac:dyDescent="0.25">
      <c r="A1022" s="2">
        <v>1021</v>
      </c>
      <c r="B1022" s="3" t="s">
        <v>57</v>
      </c>
      <c r="C1022" s="3" t="s">
        <v>46</v>
      </c>
      <c r="D1022" s="3" t="s">
        <v>47</v>
      </c>
      <c r="E1022" s="3" t="s">
        <v>48</v>
      </c>
      <c r="F1022" s="3">
        <v>0.59</v>
      </c>
      <c r="G1022" s="3">
        <v>0.64</v>
      </c>
      <c r="H1022" s="3">
        <v>6.2589723259158098E-3</v>
      </c>
      <c r="I1022" s="3">
        <v>9.6478322220914237</v>
      </c>
      <c r="J1022" s="3">
        <v>1.5778583096550312</v>
      </c>
      <c r="K1022" s="3">
        <v>6.0385514883149055E-2</v>
      </c>
      <c r="L1022" s="3">
        <v>9.8757714943471381E-3</v>
      </c>
      <c r="M1022" s="2">
        <v>1210</v>
      </c>
      <c r="N1022" s="3" t="s">
        <v>55</v>
      </c>
      <c r="O1022" s="3" t="s">
        <v>97</v>
      </c>
      <c r="P1022" s="3" t="s">
        <v>98</v>
      </c>
      <c r="Q1022" s="3">
        <v>1.1638533633799999</v>
      </c>
      <c r="R1022" s="3" t="s">
        <v>97</v>
      </c>
      <c r="S1022" s="3" t="s">
        <v>98</v>
      </c>
      <c r="T1022" s="3" t="s">
        <v>57</v>
      </c>
      <c r="U1022" s="3" t="s">
        <v>71</v>
      </c>
      <c r="V1022" s="3" t="s">
        <v>98</v>
      </c>
      <c r="W1022" s="3" t="s">
        <v>73</v>
      </c>
      <c r="X1022" s="3" t="s">
        <v>74</v>
      </c>
      <c r="Y1022" s="3" t="s">
        <v>75</v>
      </c>
      <c r="Z1022" s="3" t="s">
        <v>76</v>
      </c>
      <c r="AA1022" s="3"/>
      <c r="AB1022" s="3"/>
      <c r="AC1022" s="3" t="s">
        <v>99</v>
      </c>
      <c r="AD1022" s="8" t="s">
        <v>71</v>
      </c>
      <c r="AE1022" s="3" t="s">
        <v>71</v>
      </c>
      <c r="AF1022" s="3" t="s">
        <v>71</v>
      </c>
      <c r="AG1022" s="3" t="s">
        <v>71</v>
      </c>
      <c r="AH1022" s="3" t="s">
        <v>71</v>
      </c>
      <c r="AI1022" s="3" t="s">
        <v>79</v>
      </c>
      <c r="AJ1022" s="3" t="s">
        <v>80</v>
      </c>
      <c r="AK1022" s="3" t="s">
        <v>76</v>
      </c>
      <c r="AL1022" s="3" t="s">
        <v>81</v>
      </c>
      <c r="AM1022" s="3" t="s">
        <v>71</v>
      </c>
      <c r="AN1022" s="3" t="s">
        <v>71</v>
      </c>
      <c r="AO1022" s="3" t="s">
        <v>71</v>
      </c>
      <c r="AP1022" s="3" t="s">
        <v>82</v>
      </c>
      <c r="AQ1022" s="3" t="s">
        <v>83</v>
      </c>
      <c r="AR1022" s="3">
        <v>22.740521308718726</v>
      </c>
      <c r="AS1022" s="3">
        <v>25.329162354756249</v>
      </c>
    </row>
    <row r="1023" spans="1:45" x14ac:dyDescent="0.25">
      <c r="A1023" s="2">
        <v>1022</v>
      </c>
      <c r="B1023" s="3" t="s">
        <v>57</v>
      </c>
      <c r="C1023" s="3" t="s">
        <v>46</v>
      </c>
      <c r="D1023" s="3" t="s">
        <v>47</v>
      </c>
      <c r="E1023" s="3" t="s">
        <v>48</v>
      </c>
      <c r="F1023" s="3">
        <v>0.59</v>
      </c>
      <c r="G1023" s="3">
        <v>0.64</v>
      </c>
      <c r="H1023" s="3">
        <v>5.8811397570900099E-2</v>
      </c>
      <c r="I1023" s="3">
        <v>9.1385963506011372</v>
      </c>
      <c r="J1023" s="3">
        <v>1.3442133881684504</v>
      </c>
      <c r="K1023" s="3">
        <v>0.5374536232151802</v>
      </c>
      <c r="L1023" s="3">
        <v>7.9055067991701394E-2</v>
      </c>
      <c r="M1023" s="2">
        <v>1200</v>
      </c>
      <c r="N1023" s="3" t="s">
        <v>54</v>
      </c>
      <c r="O1023" s="3" t="s">
        <v>97</v>
      </c>
      <c r="P1023" s="3" t="s">
        <v>98</v>
      </c>
      <c r="Q1023" s="3">
        <v>1.1638533633799999</v>
      </c>
      <c r="R1023" s="3" t="s">
        <v>97</v>
      </c>
      <c r="S1023" s="3" t="s">
        <v>98</v>
      </c>
      <c r="T1023" s="3" t="s">
        <v>57</v>
      </c>
      <c r="U1023" s="3" t="s">
        <v>71</v>
      </c>
      <c r="V1023" s="3" t="s">
        <v>98</v>
      </c>
      <c r="W1023" s="3" t="s">
        <v>73</v>
      </c>
      <c r="X1023" s="3" t="s">
        <v>74</v>
      </c>
      <c r="Y1023" s="3" t="s">
        <v>75</v>
      </c>
      <c r="Z1023" s="3" t="s">
        <v>76</v>
      </c>
      <c r="AA1023" s="3"/>
      <c r="AB1023" s="3"/>
      <c r="AC1023" s="3" t="s">
        <v>99</v>
      </c>
      <c r="AD1023" s="8" t="s">
        <v>71</v>
      </c>
      <c r="AE1023" s="3" t="s">
        <v>71</v>
      </c>
      <c r="AF1023" s="3" t="s">
        <v>71</v>
      </c>
      <c r="AG1023" s="3" t="s">
        <v>71</v>
      </c>
      <c r="AH1023" s="3" t="s">
        <v>71</v>
      </c>
      <c r="AI1023" s="3" t="s">
        <v>79</v>
      </c>
      <c r="AJ1023" s="3" t="s">
        <v>80</v>
      </c>
      <c r="AK1023" s="3" t="s">
        <v>76</v>
      </c>
      <c r="AL1023" s="3" t="s">
        <v>81</v>
      </c>
      <c r="AM1023" s="3" t="s">
        <v>71</v>
      </c>
      <c r="AN1023" s="3" t="s">
        <v>71</v>
      </c>
      <c r="AO1023" s="3" t="s">
        <v>71</v>
      </c>
      <c r="AP1023" s="3" t="s">
        <v>82</v>
      </c>
      <c r="AQ1023" s="3" t="s">
        <v>83</v>
      </c>
      <c r="AR1023" s="3">
        <v>74.703424357118948</v>
      </c>
      <c r="AS1023" s="3">
        <v>238.00128197011668</v>
      </c>
    </row>
    <row r="1024" spans="1:45" x14ac:dyDescent="0.25">
      <c r="A1024" s="2">
        <v>1023</v>
      </c>
      <c r="B1024" s="3" t="s">
        <v>57</v>
      </c>
      <c r="C1024" s="3" t="s">
        <v>46</v>
      </c>
      <c r="D1024" s="3" t="s">
        <v>47</v>
      </c>
      <c r="E1024" s="3" t="s">
        <v>48</v>
      </c>
      <c r="F1024" s="3">
        <v>0.59</v>
      </c>
      <c r="G1024" s="3">
        <v>0.64</v>
      </c>
      <c r="H1024" s="3">
        <v>8.23360207948928E-2</v>
      </c>
      <c r="I1024" s="3">
        <v>9.1385963506011372</v>
      </c>
      <c r="J1024" s="3">
        <v>1.3442133881684504</v>
      </c>
      <c r="K1024" s="3">
        <v>0.75243565915922672</v>
      </c>
      <c r="L1024" s="3">
        <v>0.11067718148101084</v>
      </c>
      <c r="M1024" s="2">
        <v>1210</v>
      </c>
      <c r="N1024" s="3" t="s">
        <v>55</v>
      </c>
      <c r="O1024" s="3" t="s">
        <v>97</v>
      </c>
      <c r="P1024" s="3" t="s">
        <v>98</v>
      </c>
      <c r="Q1024" s="3">
        <v>1.1638533633799999</v>
      </c>
      <c r="R1024" s="3" t="s">
        <v>97</v>
      </c>
      <c r="S1024" s="3" t="s">
        <v>98</v>
      </c>
      <c r="T1024" s="3" t="s">
        <v>57</v>
      </c>
      <c r="U1024" s="3" t="s">
        <v>71</v>
      </c>
      <c r="V1024" s="3" t="s">
        <v>98</v>
      </c>
      <c r="W1024" s="3" t="s">
        <v>73</v>
      </c>
      <c r="X1024" s="3" t="s">
        <v>74</v>
      </c>
      <c r="Y1024" s="3" t="s">
        <v>75</v>
      </c>
      <c r="Z1024" s="3" t="s">
        <v>76</v>
      </c>
      <c r="AA1024" s="3"/>
      <c r="AB1024" s="3"/>
      <c r="AC1024" s="3" t="s">
        <v>99</v>
      </c>
      <c r="AD1024" s="8" t="s">
        <v>71</v>
      </c>
      <c r="AE1024" s="3" t="s">
        <v>71</v>
      </c>
      <c r="AF1024" s="3" t="s">
        <v>71</v>
      </c>
      <c r="AG1024" s="3" t="s">
        <v>71</v>
      </c>
      <c r="AH1024" s="3" t="s">
        <v>71</v>
      </c>
      <c r="AI1024" s="3" t="s">
        <v>79</v>
      </c>
      <c r="AJ1024" s="3" t="s">
        <v>80</v>
      </c>
      <c r="AK1024" s="3" t="s">
        <v>76</v>
      </c>
      <c r="AL1024" s="3" t="s">
        <v>81</v>
      </c>
      <c r="AM1024" s="3" t="s">
        <v>71</v>
      </c>
      <c r="AN1024" s="3" t="s">
        <v>71</v>
      </c>
      <c r="AO1024" s="3" t="s">
        <v>71</v>
      </c>
      <c r="AP1024" s="3" t="s">
        <v>82</v>
      </c>
      <c r="AQ1024" s="3" t="s">
        <v>83</v>
      </c>
      <c r="AR1024" s="3">
        <v>74.519605550625329</v>
      </c>
      <c r="AS1024" s="3">
        <v>333.20205454867198</v>
      </c>
    </row>
    <row r="1025" spans="1:45" x14ac:dyDescent="0.25">
      <c r="A1025" s="2">
        <v>1024</v>
      </c>
      <c r="B1025" s="3" t="s">
        <v>57</v>
      </c>
      <c r="C1025" s="3" t="s">
        <v>46</v>
      </c>
      <c r="D1025" s="3" t="s">
        <v>47</v>
      </c>
      <c r="E1025" s="3" t="s">
        <v>48</v>
      </c>
      <c r="F1025" s="3">
        <v>0.59</v>
      </c>
      <c r="G1025" s="3">
        <v>0.64</v>
      </c>
      <c r="H1025" s="3">
        <v>1.3110100341545999E-2</v>
      </c>
      <c r="I1025" s="3">
        <v>9.1385963506011372</v>
      </c>
      <c r="J1025" s="3">
        <v>1.3442133881684504</v>
      </c>
      <c r="K1025" s="3">
        <v>0.11980791513726699</v>
      </c>
      <c r="L1025" s="3">
        <v>1.7622772399337905E-2</v>
      </c>
      <c r="M1025" s="2">
        <v>1210</v>
      </c>
      <c r="N1025" s="3" t="s">
        <v>55</v>
      </c>
      <c r="O1025" s="3" t="s">
        <v>97</v>
      </c>
      <c r="P1025" s="3" t="s">
        <v>98</v>
      </c>
      <c r="Q1025" s="3">
        <v>1.1638533633799999</v>
      </c>
      <c r="R1025" s="3" t="s">
        <v>97</v>
      </c>
      <c r="S1025" s="3" t="s">
        <v>98</v>
      </c>
      <c r="T1025" s="3" t="s">
        <v>57</v>
      </c>
      <c r="U1025" s="3" t="s">
        <v>71</v>
      </c>
      <c r="V1025" s="3" t="s">
        <v>98</v>
      </c>
      <c r="W1025" s="3" t="s">
        <v>73</v>
      </c>
      <c r="X1025" s="3" t="s">
        <v>74</v>
      </c>
      <c r="Y1025" s="3" t="s">
        <v>75</v>
      </c>
      <c r="Z1025" s="3" t="s">
        <v>76</v>
      </c>
      <c r="AA1025" s="3"/>
      <c r="AB1025" s="3"/>
      <c r="AC1025" s="3" t="s">
        <v>99</v>
      </c>
      <c r="AD1025" s="8" t="s">
        <v>71</v>
      </c>
      <c r="AE1025" s="3" t="s">
        <v>71</v>
      </c>
      <c r="AF1025" s="3" t="s">
        <v>71</v>
      </c>
      <c r="AG1025" s="3" t="s">
        <v>71</v>
      </c>
      <c r="AH1025" s="3" t="s">
        <v>71</v>
      </c>
      <c r="AI1025" s="3" t="s">
        <v>79</v>
      </c>
      <c r="AJ1025" s="3" t="s">
        <v>80</v>
      </c>
      <c r="AK1025" s="3" t="s">
        <v>76</v>
      </c>
      <c r="AL1025" s="3" t="s">
        <v>81</v>
      </c>
      <c r="AM1025" s="3" t="s">
        <v>71</v>
      </c>
      <c r="AN1025" s="3" t="s">
        <v>71</v>
      </c>
      <c r="AO1025" s="3" t="s">
        <v>71</v>
      </c>
      <c r="AP1025" s="3" t="s">
        <v>82</v>
      </c>
      <c r="AQ1025" s="3" t="s">
        <v>83</v>
      </c>
      <c r="AR1025" s="3">
        <v>37.971732045696641</v>
      </c>
      <c r="AS1025" s="3">
        <v>53.054693765494001</v>
      </c>
    </row>
    <row r="1026" spans="1:45" x14ac:dyDescent="0.25">
      <c r="A1026" s="2">
        <v>1025</v>
      </c>
      <c r="B1026" s="3" t="s">
        <v>57</v>
      </c>
      <c r="C1026" s="3" t="s">
        <v>46</v>
      </c>
      <c r="D1026" s="3" t="s">
        <v>47</v>
      </c>
      <c r="E1026" s="3" t="s">
        <v>48</v>
      </c>
      <c r="F1026" s="3">
        <v>0.59</v>
      </c>
      <c r="G1026" s="3">
        <v>0.64</v>
      </c>
      <c r="H1026" s="3">
        <v>9.9288757644978298E-2</v>
      </c>
      <c r="I1026" s="3">
        <v>9.1385963512820165</v>
      </c>
      <c r="J1026" s="3">
        <v>1.344213388268602</v>
      </c>
      <c r="K1026" s="3">
        <v>0.90735987833772314</v>
      </c>
      <c r="L1026" s="3">
        <v>0.13346527733093635</v>
      </c>
      <c r="M1026" s="2">
        <v>1200</v>
      </c>
      <c r="N1026" s="3" t="s">
        <v>54</v>
      </c>
      <c r="O1026" s="3" t="s">
        <v>97</v>
      </c>
      <c r="P1026" s="3" t="s">
        <v>98</v>
      </c>
      <c r="Q1026" s="3">
        <v>1.1638533633799999</v>
      </c>
      <c r="R1026" s="3" t="s">
        <v>97</v>
      </c>
      <c r="S1026" s="3" t="s">
        <v>98</v>
      </c>
      <c r="T1026" s="3" t="s">
        <v>57</v>
      </c>
      <c r="U1026" s="3" t="s">
        <v>71</v>
      </c>
      <c r="V1026" s="3" t="s">
        <v>98</v>
      </c>
      <c r="W1026" s="3" t="s">
        <v>73</v>
      </c>
      <c r="X1026" s="3" t="s">
        <v>74</v>
      </c>
      <c r="Y1026" s="3" t="s">
        <v>75</v>
      </c>
      <c r="Z1026" s="3" t="s">
        <v>76</v>
      </c>
      <c r="AA1026" s="3"/>
      <c r="AB1026" s="3"/>
      <c r="AC1026" s="3" t="s">
        <v>99</v>
      </c>
      <c r="AD1026" s="8" t="s">
        <v>71</v>
      </c>
      <c r="AE1026" s="3" t="s">
        <v>71</v>
      </c>
      <c r="AF1026" s="3" t="s">
        <v>71</v>
      </c>
      <c r="AG1026" s="3" t="s">
        <v>71</v>
      </c>
      <c r="AH1026" s="3" t="s">
        <v>71</v>
      </c>
      <c r="AI1026" s="3" t="s">
        <v>79</v>
      </c>
      <c r="AJ1026" s="3" t="s">
        <v>80</v>
      </c>
      <c r="AK1026" s="3" t="s">
        <v>76</v>
      </c>
      <c r="AL1026" s="3" t="s">
        <v>81</v>
      </c>
      <c r="AM1026" s="3" t="s">
        <v>71</v>
      </c>
      <c r="AN1026" s="3" t="s">
        <v>71</v>
      </c>
      <c r="AO1026" s="3" t="s">
        <v>71</v>
      </c>
      <c r="AP1026" s="3" t="s">
        <v>82</v>
      </c>
      <c r="AQ1026" s="3" t="s">
        <v>83</v>
      </c>
      <c r="AR1026" s="3">
        <v>116.72479840317894</v>
      </c>
      <c r="AS1026" s="3">
        <v>401.80734654769736</v>
      </c>
    </row>
    <row r="1027" spans="1:45" x14ac:dyDescent="0.25">
      <c r="A1027" s="2">
        <v>1026</v>
      </c>
      <c r="B1027" s="3" t="s">
        <v>57</v>
      </c>
      <c r="C1027" s="3" t="s">
        <v>46</v>
      </c>
      <c r="D1027" s="3" t="s">
        <v>47</v>
      </c>
      <c r="E1027" s="3" t="s">
        <v>48</v>
      </c>
      <c r="F1027" s="3">
        <v>0.59</v>
      </c>
      <c r="G1027" s="3">
        <v>0.64</v>
      </c>
      <c r="H1027" s="3">
        <v>7.5394695757363003E-2</v>
      </c>
      <c r="I1027" s="3">
        <v>9.1385963512820165</v>
      </c>
      <c r="J1027" s="3">
        <v>1.344213388268602</v>
      </c>
      <c r="K1027" s="3">
        <v>0.68900169155425528</v>
      </c>
      <c r="L1027" s="3">
        <v>0.10134655944148532</v>
      </c>
      <c r="M1027" s="2">
        <v>1210</v>
      </c>
      <c r="N1027" s="3" t="s">
        <v>55</v>
      </c>
      <c r="O1027" s="3" t="s">
        <v>97</v>
      </c>
      <c r="P1027" s="3" t="s">
        <v>98</v>
      </c>
      <c r="Q1027" s="3">
        <v>1.1638533633799999</v>
      </c>
      <c r="R1027" s="3" t="s">
        <v>97</v>
      </c>
      <c r="S1027" s="3" t="s">
        <v>98</v>
      </c>
      <c r="T1027" s="3" t="s">
        <v>57</v>
      </c>
      <c r="U1027" s="3" t="s">
        <v>71</v>
      </c>
      <c r="V1027" s="3" t="s">
        <v>98</v>
      </c>
      <c r="W1027" s="3" t="s">
        <v>73</v>
      </c>
      <c r="X1027" s="3" t="s">
        <v>74</v>
      </c>
      <c r="Y1027" s="3" t="s">
        <v>75</v>
      </c>
      <c r="Z1027" s="3" t="s">
        <v>76</v>
      </c>
      <c r="AA1027" s="3"/>
      <c r="AB1027" s="3"/>
      <c r="AC1027" s="3" t="s">
        <v>99</v>
      </c>
      <c r="AD1027" s="8" t="s">
        <v>71</v>
      </c>
      <c r="AE1027" s="3" t="s">
        <v>71</v>
      </c>
      <c r="AF1027" s="3" t="s">
        <v>71</v>
      </c>
      <c r="AG1027" s="3" t="s">
        <v>71</v>
      </c>
      <c r="AH1027" s="3" t="s">
        <v>71</v>
      </c>
      <c r="AI1027" s="3" t="s">
        <v>79</v>
      </c>
      <c r="AJ1027" s="3" t="s">
        <v>80</v>
      </c>
      <c r="AK1027" s="3" t="s">
        <v>76</v>
      </c>
      <c r="AL1027" s="3" t="s">
        <v>81</v>
      </c>
      <c r="AM1027" s="3" t="s">
        <v>71</v>
      </c>
      <c r="AN1027" s="3" t="s">
        <v>71</v>
      </c>
      <c r="AO1027" s="3" t="s">
        <v>71</v>
      </c>
      <c r="AP1027" s="3" t="s">
        <v>82</v>
      </c>
      <c r="AQ1027" s="3" t="s">
        <v>83</v>
      </c>
      <c r="AR1027" s="3">
        <v>70.968079177432173</v>
      </c>
      <c r="AS1027" s="3">
        <v>305.11150874057864</v>
      </c>
    </row>
    <row r="1028" spans="1:45" x14ac:dyDescent="0.25">
      <c r="A1028" s="2">
        <v>1027</v>
      </c>
      <c r="B1028" s="3" t="s">
        <v>57</v>
      </c>
      <c r="C1028" s="3" t="s">
        <v>46</v>
      </c>
      <c r="D1028" s="3" t="s">
        <v>47</v>
      </c>
      <c r="E1028" s="3" t="s">
        <v>48</v>
      </c>
      <c r="F1028" s="3">
        <v>0.59</v>
      </c>
      <c r="G1028" s="3">
        <v>0.64</v>
      </c>
      <c r="H1028" s="3">
        <v>9.2740200367608105E-2</v>
      </c>
      <c r="I1028" s="3">
        <v>9.1385963512820165</v>
      </c>
      <c r="J1028" s="3">
        <v>1.344213388268602</v>
      </c>
      <c r="K1028" s="3">
        <v>0.84751525669658656</v>
      </c>
      <c r="L1028" s="3">
        <v>0.12466261896485155</v>
      </c>
      <c r="M1028" s="2">
        <v>1210</v>
      </c>
      <c r="N1028" s="3" t="s">
        <v>55</v>
      </c>
      <c r="O1028" s="3" t="s">
        <v>97</v>
      </c>
      <c r="P1028" s="3" t="s">
        <v>98</v>
      </c>
      <c r="Q1028" s="3">
        <v>1.1638533633799999</v>
      </c>
      <c r="R1028" s="3" t="s">
        <v>97</v>
      </c>
      <c r="S1028" s="3" t="s">
        <v>98</v>
      </c>
      <c r="T1028" s="3" t="s">
        <v>57</v>
      </c>
      <c r="U1028" s="3" t="s">
        <v>71</v>
      </c>
      <c r="V1028" s="3" t="s">
        <v>98</v>
      </c>
      <c r="W1028" s="3" t="s">
        <v>73</v>
      </c>
      <c r="X1028" s="3" t="s">
        <v>74</v>
      </c>
      <c r="Y1028" s="3" t="s">
        <v>75</v>
      </c>
      <c r="Z1028" s="3" t="s">
        <v>76</v>
      </c>
      <c r="AA1028" s="3"/>
      <c r="AB1028" s="3"/>
      <c r="AC1028" s="3" t="s">
        <v>99</v>
      </c>
      <c r="AD1028" s="8" t="s">
        <v>71</v>
      </c>
      <c r="AE1028" s="3" t="s">
        <v>71</v>
      </c>
      <c r="AF1028" s="3" t="s">
        <v>71</v>
      </c>
      <c r="AG1028" s="3" t="s">
        <v>71</v>
      </c>
      <c r="AH1028" s="3" t="s">
        <v>71</v>
      </c>
      <c r="AI1028" s="3" t="s">
        <v>79</v>
      </c>
      <c r="AJ1028" s="3" t="s">
        <v>80</v>
      </c>
      <c r="AK1028" s="3" t="s">
        <v>76</v>
      </c>
      <c r="AL1028" s="3" t="s">
        <v>81</v>
      </c>
      <c r="AM1028" s="3" t="s">
        <v>71</v>
      </c>
      <c r="AN1028" s="3" t="s">
        <v>71</v>
      </c>
      <c r="AO1028" s="3" t="s">
        <v>71</v>
      </c>
      <c r="AP1028" s="3" t="s">
        <v>82</v>
      </c>
      <c r="AQ1028" s="3" t="s">
        <v>83</v>
      </c>
      <c r="AR1028" s="3">
        <v>80.86894844682655</v>
      </c>
      <c r="AS1028" s="3">
        <v>375.30627547231751</v>
      </c>
    </row>
    <row r="1029" spans="1:45" x14ac:dyDescent="0.25">
      <c r="A1029" s="2">
        <v>1028</v>
      </c>
      <c r="B1029" s="3" t="s">
        <v>57</v>
      </c>
      <c r="C1029" s="3" t="s">
        <v>46</v>
      </c>
      <c r="D1029" s="3" t="s">
        <v>47</v>
      </c>
      <c r="E1029" s="3" t="s">
        <v>48</v>
      </c>
      <c r="F1029" s="3">
        <v>0.59</v>
      </c>
      <c r="G1029" s="3">
        <v>0.64</v>
      </c>
      <c r="H1029" s="3">
        <v>1.3495844016681101E-2</v>
      </c>
      <c r="I1029" s="3">
        <v>9.1385963512820165</v>
      </c>
      <c r="J1029" s="3">
        <v>1.344213388268602</v>
      </c>
      <c r="K1029" s="3">
        <v>0.12333307088831315</v>
      </c>
      <c r="L1029" s="3">
        <v>1.8141294213207444E-2</v>
      </c>
      <c r="M1029" s="2">
        <v>1210</v>
      </c>
      <c r="N1029" s="3" t="s">
        <v>55</v>
      </c>
      <c r="O1029" s="3" t="s">
        <v>97</v>
      </c>
      <c r="P1029" s="3" t="s">
        <v>98</v>
      </c>
      <c r="Q1029" s="3">
        <v>1.1638533633799999</v>
      </c>
      <c r="R1029" s="3" t="s">
        <v>97</v>
      </c>
      <c r="S1029" s="3" t="s">
        <v>98</v>
      </c>
      <c r="T1029" s="3" t="s">
        <v>57</v>
      </c>
      <c r="U1029" s="3" t="s">
        <v>71</v>
      </c>
      <c r="V1029" s="3" t="s">
        <v>98</v>
      </c>
      <c r="W1029" s="3" t="s">
        <v>73</v>
      </c>
      <c r="X1029" s="3" t="s">
        <v>74</v>
      </c>
      <c r="Y1029" s="3" t="s">
        <v>75</v>
      </c>
      <c r="Z1029" s="3" t="s">
        <v>76</v>
      </c>
      <c r="AA1029" s="3"/>
      <c r="AB1029" s="3"/>
      <c r="AC1029" s="3" t="s">
        <v>99</v>
      </c>
      <c r="AD1029" s="8" t="s">
        <v>71</v>
      </c>
      <c r="AE1029" s="3" t="s">
        <v>71</v>
      </c>
      <c r="AF1029" s="3" t="s">
        <v>71</v>
      </c>
      <c r="AG1029" s="3" t="s">
        <v>71</v>
      </c>
      <c r="AH1029" s="3" t="s">
        <v>71</v>
      </c>
      <c r="AI1029" s="3" t="s">
        <v>79</v>
      </c>
      <c r="AJ1029" s="3" t="s">
        <v>80</v>
      </c>
      <c r="AK1029" s="3" t="s">
        <v>76</v>
      </c>
      <c r="AL1029" s="3" t="s">
        <v>81</v>
      </c>
      <c r="AM1029" s="3" t="s">
        <v>71</v>
      </c>
      <c r="AN1029" s="3" t="s">
        <v>71</v>
      </c>
      <c r="AO1029" s="3" t="s">
        <v>71</v>
      </c>
      <c r="AP1029" s="3" t="s">
        <v>82</v>
      </c>
      <c r="AQ1029" s="3" t="s">
        <v>83</v>
      </c>
      <c r="AR1029" s="3">
        <v>36.599895081709526</v>
      </c>
      <c r="AS1029" s="3">
        <v>54.615743034614333</v>
      </c>
    </row>
    <row r="1030" spans="1:45" x14ac:dyDescent="0.25">
      <c r="A1030" s="2">
        <v>1029</v>
      </c>
      <c r="B1030" s="3" t="s">
        <v>57</v>
      </c>
      <c r="C1030" s="3" t="s">
        <v>46</v>
      </c>
      <c r="D1030" s="3" t="s">
        <v>47</v>
      </c>
      <c r="E1030" s="3" t="s">
        <v>48</v>
      </c>
      <c r="F1030" s="3">
        <v>0.59</v>
      </c>
      <c r="G1030" s="3">
        <v>0.64</v>
      </c>
      <c r="H1030" s="3">
        <v>9.2888995152493006E-2</v>
      </c>
      <c r="I1030" s="3">
        <v>9.1385963512820201</v>
      </c>
      <c r="J1030" s="3">
        <v>1.344213388268602</v>
      </c>
      <c r="K1030" s="3">
        <v>0.84887503217482585</v>
      </c>
      <c r="L1030" s="3">
        <v>0.12486263090679837</v>
      </c>
      <c r="M1030" s="2">
        <v>1200</v>
      </c>
      <c r="N1030" s="3" t="s">
        <v>54</v>
      </c>
      <c r="O1030" s="3" t="s">
        <v>97</v>
      </c>
      <c r="P1030" s="3" t="s">
        <v>98</v>
      </c>
      <c r="Q1030" s="3">
        <v>1.1638533633799999</v>
      </c>
      <c r="R1030" s="3" t="s">
        <v>97</v>
      </c>
      <c r="S1030" s="3" t="s">
        <v>98</v>
      </c>
      <c r="T1030" s="3" t="s">
        <v>57</v>
      </c>
      <c r="U1030" s="3" t="s">
        <v>71</v>
      </c>
      <c r="V1030" s="3" t="s">
        <v>98</v>
      </c>
      <c r="W1030" s="3" t="s">
        <v>73</v>
      </c>
      <c r="X1030" s="3" t="s">
        <v>74</v>
      </c>
      <c r="Y1030" s="3" t="s">
        <v>75</v>
      </c>
      <c r="Z1030" s="3" t="s">
        <v>76</v>
      </c>
      <c r="AA1030" s="3"/>
      <c r="AB1030" s="3"/>
      <c r="AC1030" s="3" t="s">
        <v>99</v>
      </c>
      <c r="AD1030" s="8" t="s">
        <v>71</v>
      </c>
      <c r="AE1030" s="3" t="s">
        <v>71</v>
      </c>
      <c r="AF1030" s="3" t="s">
        <v>71</v>
      </c>
      <c r="AG1030" s="3" t="s">
        <v>71</v>
      </c>
      <c r="AH1030" s="3" t="s">
        <v>71</v>
      </c>
      <c r="AI1030" s="3" t="s">
        <v>79</v>
      </c>
      <c r="AJ1030" s="3" t="s">
        <v>80</v>
      </c>
      <c r="AK1030" s="3" t="s">
        <v>76</v>
      </c>
      <c r="AL1030" s="3" t="s">
        <v>81</v>
      </c>
      <c r="AM1030" s="3" t="s">
        <v>71</v>
      </c>
      <c r="AN1030" s="3" t="s">
        <v>71</v>
      </c>
      <c r="AO1030" s="3" t="s">
        <v>71</v>
      </c>
      <c r="AP1030" s="3" t="s">
        <v>82</v>
      </c>
      <c r="AQ1030" s="3" t="s">
        <v>83</v>
      </c>
      <c r="AR1030" s="3">
        <v>114.37960551087157</v>
      </c>
      <c r="AS1030" s="3">
        <v>375.908426603149</v>
      </c>
    </row>
    <row r="1031" spans="1:45" x14ac:dyDescent="0.25">
      <c r="A1031" s="2">
        <v>1030</v>
      </c>
      <c r="B1031" s="3" t="s">
        <v>57</v>
      </c>
      <c r="C1031" s="3" t="s">
        <v>46</v>
      </c>
      <c r="D1031" s="3" t="s">
        <v>47</v>
      </c>
      <c r="E1031" s="3" t="s">
        <v>48</v>
      </c>
      <c r="F1031" s="3">
        <v>0.59</v>
      </c>
      <c r="G1031" s="3">
        <v>0.64</v>
      </c>
      <c r="H1031" s="3">
        <v>6.0490922615960299E-2</v>
      </c>
      <c r="I1031" s="3">
        <v>9.1385963512820201</v>
      </c>
      <c r="J1031" s="3">
        <v>1.344213388268602</v>
      </c>
      <c r="K1031" s="3">
        <v>0.55280212470389778</v>
      </c>
      <c r="L1031" s="3">
        <v>8.1312708049093796E-2</v>
      </c>
      <c r="M1031" s="2">
        <v>1210</v>
      </c>
      <c r="N1031" s="3" t="s">
        <v>55</v>
      </c>
      <c r="O1031" s="3" t="s">
        <v>97</v>
      </c>
      <c r="P1031" s="3" t="s">
        <v>98</v>
      </c>
      <c r="Q1031" s="3">
        <v>1.1638533633799999</v>
      </c>
      <c r="R1031" s="3" t="s">
        <v>97</v>
      </c>
      <c r="S1031" s="3" t="s">
        <v>98</v>
      </c>
      <c r="T1031" s="3" t="s">
        <v>57</v>
      </c>
      <c r="U1031" s="3" t="s">
        <v>71</v>
      </c>
      <c r="V1031" s="3" t="s">
        <v>98</v>
      </c>
      <c r="W1031" s="3" t="s">
        <v>73</v>
      </c>
      <c r="X1031" s="3" t="s">
        <v>74</v>
      </c>
      <c r="Y1031" s="3" t="s">
        <v>75</v>
      </c>
      <c r="Z1031" s="3" t="s">
        <v>76</v>
      </c>
      <c r="AA1031" s="3"/>
      <c r="AB1031" s="3"/>
      <c r="AC1031" s="3" t="s">
        <v>99</v>
      </c>
      <c r="AD1031" s="8" t="s">
        <v>71</v>
      </c>
      <c r="AE1031" s="3" t="s">
        <v>71</v>
      </c>
      <c r="AF1031" s="3" t="s">
        <v>71</v>
      </c>
      <c r="AG1031" s="3" t="s">
        <v>71</v>
      </c>
      <c r="AH1031" s="3" t="s">
        <v>71</v>
      </c>
      <c r="AI1031" s="3" t="s">
        <v>79</v>
      </c>
      <c r="AJ1031" s="3" t="s">
        <v>80</v>
      </c>
      <c r="AK1031" s="3" t="s">
        <v>76</v>
      </c>
      <c r="AL1031" s="3" t="s">
        <v>81</v>
      </c>
      <c r="AM1031" s="3" t="s">
        <v>71</v>
      </c>
      <c r="AN1031" s="3" t="s">
        <v>71</v>
      </c>
      <c r="AO1031" s="3" t="s">
        <v>71</v>
      </c>
      <c r="AP1031" s="3" t="s">
        <v>82</v>
      </c>
      <c r="AQ1031" s="3" t="s">
        <v>83</v>
      </c>
      <c r="AR1031" s="3">
        <v>63.315458356337601</v>
      </c>
      <c r="AS1031" s="3">
        <v>244.79807868530057</v>
      </c>
    </row>
    <row r="1032" spans="1:45" x14ac:dyDescent="0.25">
      <c r="A1032" s="2">
        <v>1031</v>
      </c>
      <c r="B1032" s="3" t="s">
        <v>57</v>
      </c>
      <c r="C1032" s="3" t="s">
        <v>46</v>
      </c>
      <c r="D1032" s="3" t="s">
        <v>47</v>
      </c>
      <c r="E1032" s="3" t="s">
        <v>48</v>
      </c>
      <c r="F1032" s="3">
        <v>0.59</v>
      </c>
      <c r="G1032" s="3">
        <v>0.64</v>
      </c>
      <c r="H1032" s="3">
        <v>9.2691749180621605E-2</v>
      </c>
      <c r="I1032" s="3">
        <v>9.1385963512820201</v>
      </c>
      <c r="J1032" s="3">
        <v>1.344213388268602</v>
      </c>
      <c r="K1032" s="3">
        <v>0.84707248085597675</v>
      </c>
      <c r="L1032" s="3">
        <v>0.12459749023062679</v>
      </c>
      <c r="M1032" s="2">
        <v>1210</v>
      </c>
      <c r="N1032" s="3" t="s">
        <v>55</v>
      </c>
      <c r="O1032" s="3" t="s">
        <v>97</v>
      </c>
      <c r="P1032" s="3" t="s">
        <v>98</v>
      </c>
      <c r="Q1032" s="3">
        <v>1.1638533633799999</v>
      </c>
      <c r="R1032" s="3" t="s">
        <v>97</v>
      </c>
      <c r="S1032" s="3" t="s">
        <v>98</v>
      </c>
      <c r="T1032" s="3" t="s">
        <v>57</v>
      </c>
      <c r="U1032" s="3" t="s">
        <v>71</v>
      </c>
      <c r="V1032" s="3" t="s">
        <v>98</v>
      </c>
      <c r="W1032" s="3" t="s">
        <v>73</v>
      </c>
      <c r="X1032" s="3" t="s">
        <v>74</v>
      </c>
      <c r="Y1032" s="3" t="s">
        <v>75</v>
      </c>
      <c r="Z1032" s="3" t="s">
        <v>76</v>
      </c>
      <c r="AA1032" s="3"/>
      <c r="AB1032" s="3"/>
      <c r="AC1032" s="3" t="s">
        <v>99</v>
      </c>
      <c r="AD1032" s="8" t="s">
        <v>71</v>
      </c>
      <c r="AE1032" s="3" t="s">
        <v>71</v>
      </c>
      <c r="AF1032" s="3" t="s">
        <v>71</v>
      </c>
      <c r="AG1032" s="3" t="s">
        <v>71</v>
      </c>
      <c r="AH1032" s="3" t="s">
        <v>71</v>
      </c>
      <c r="AI1032" s="3" t="s">
        <v>79</v>
      </c>
      <c r="AJ1032" s="3" t="s">
        <v>80</v>
      </c>
      <c r="AK1032" s="3" t="s">
        <v>76</v>
      </c>
      <c r="AL1032" s="3" t="s">
        <v>81</v>
      </c>
      <c r="AM1032" s="3" t="s">
        <v>71</v>
      </c>
      <c r="AN1032" s="3" t="s">
        <v>71</v>
      </c>
      <c r="AO1032" s="3" t="s">
        <v>71</v>
      </c>
      <c r="AP1032" s="3" t="s">
        <v>82</v>
      </c>
      <c r="AQ1032" s="3" t="s">
        <v>83</v>
      </c>
      <c r="AR1032" s="3">
        <v>80.733182798597454</v>
      </c>
      <c r="AS1032" s="3">
        <v>375.11020047508839</v>
      </c>
    </row>
    <row r="1033" spans="1:45" x14ac:dyDescent="0.25">
      <c r="A1033" s="2">
        <v>1032</v>
      </c>
      <c r="B1033" s="3" t="s">
        <v>57</v>
      </c>
      <c r="C1033" s="3" t="s">
        <v>46</v>
      </c>
      <c r="D1033" s="3" t="s">
        <v>47</v>
      </c>
      <c r="E1033" s="3" t="s">
        <v>48</v>
      </c>
      <c r="F1033" s="3">
        <v>0.59</v>
      </c>
      <c r="G1033" s="3">
        <v>0.64</v>
      </c>
      <c r="H1033" s="3">
        <v>1.8886991924912101E-2</v>
      </c>
      <c r="I1033" s="3">
        <v>9.1385963512820201</v>
      </c>
      <c r="J1033" s="3">
        <v>1.344213388268602</v>
      </c>
      <c r="K1033" s="3">
        <v>0.17260059549169471</v>
      </c>
      <c r="L1033" s="3">
        <v>2.5388147409587822E-2</v>
      </c>
      <c r="M1033" s="2">
        <v>1210</v>
      </c>
      <c r="N1033" s="3" t="s">
        <v>55</v>
      </c>
      <c r="O1033" s="3" t="s">
        <v>97</v>
      </c>
      <c r="P1033" s="3" t="s">
        <v>98</v>
      </c>
      <c r="Q1033" s="3">
        <v>1.1638533633799999</v>
      </c>
      <c r="R1033" s="3" t="s">
        <v>97</v>
      </c>
      <c r="S1033" s="3" t="s">
        <v>98</v>
      </c>
      <c r="T1033" s="3" t="s">
        <v>57</v>
      </c>
      <c r="U1033" s="3" t="s">
        <v>71</v>
      </c>
      <c r="V1033" s="3" t="s">
        <v>98</v>
      </c>
      <c r="W1033" s="3" t="s">
        <v>73</v>
      </c>
      <c r="X1033" s="3" t="s">
        <v>74</v>
      </c>
      <c r="Y1033" s="3" t="s">
        <v>75</v>
      </c>
      <c r="Z1033" s="3" t="s">
        <v>76</v>
      </c>
      <c r="AA1033" s="3"/>
      <c r="AB1033" s="3"/>
      <c r="AC1033" s="3" t="s">
        <v>99</v>
      </c>
      <c r="AD1033" s="8" t="s">
        <v>71</v>
      </c>
      <c r="AE1033" s="3" t="s">
        <v>71</v>
      </c>
      <c r="AF1033" s="3" t="s">
        <v>71</v>
      </c>
      <c r="AG1033" s="3" t="s">
        <v>71</v>
      </c>
      <c r="AH1033" s="3" t="s">
        <v>71</v>
      </c>
      <c r="AI1033" s="3" t="s">
        <v>79</v>
      </c>
      <c r="AJ1033" s="3" t="s">
        <v>80</v>
      </c>
      <c r="AK1033" s="3" t="s">
        <v>76</v>
      </c>
      <c r="AL1033" s="3" t="s">
        <v>81</v>
      </c>
      <c r="AM1033" s="3" t="s">
        <v>71</v>
      </c>
      <c r="AN1033" s="3" t="s">
        <v>71</v>
      </c>
      <c r="AO1033" s="3" t="s">
        <v>71</v>
      </c>
      <c r="AP1033" s="3" t="s">
        <v>82</v>
      </c>
      <c r="AQ1033" s="3" t="s">
        <v>83</v>
      </c>
      <c r="AR1033" s="3">
        <v>39.96557096236711</v>
      </c>
      <c r="AS1033" s="3">
        <v>76.432944571147402</v>
      </c>
    </row>
    <row r="1034" spans="1:45" x14ac:dyDescent="0.25">
      <c r="A1034" s="2">
        <v>1033</v>
      </c>
      <c r="B1034" s="3" t="s">
        <v>57</v>
      </c>
      <c r="C1034" s="3" t="s">
        <v>46</v>
      </c>
      <c r="D1034" s="3" t="s">
        <v>47</v>
      </c>
      <c r="E1034" s="3" t="s">
        <v>48</v>
      </c>
      <c r="F1034" s="3">
        <v>0.59</v>
      </c>
      <c r="G1034" s="3">
        <v>0.64</v>
      </c>
      <c r="H1034" s="3">
        <v>3.4539459025365801E-3</v>
      </c>
      <c r="I1034" s="3">
        <v>9.1449516373431585</v>
      </c>
      <c r="J1034" s="3">
        <v>1.3451366194457464</v>
      </c>
      <c r="K1034" s="3">
        <v>3.1586168236696591E-2</v>
      </c>
      <c r="L1034" s="3">
        <v>4.646029115086543E-3</v>
      </c>
      <c r="M1034" s="2">
        <v>1200</v>
      </c>
      <c r="N1034" s="3" t="s">
        <v>54</v>
      </c>
      <c r="O1034" s="3" t="s">
        <v>97</v>
      </c>
      <c r="P1034" s="3" t="s">
        <v>98</v>
      </c>
      <c r="Q1034" s="3">
        <v>1.1638533633799999</v>
      </c>
      <c r="R1034" s="3" t="s">
        <v>97</v>
      </c>
      <c r="S1034" s="3" t="s">
        <v>98</v>
      </c>
      <c r="T1034" s="3" t="s">
        <v>57</v>
      </c>
      <c r="U1034" s="3" t="s">
        <v>71</v>
      </c>
      <c r="V1034" s="3" t="s">
        <v>98</v>
      </c>
      <c r="W1034" s="3" t="s">
        <v>73</v>
      </c>
      <c r="X1034" s="3" t="s">
        <v>74</v>
      </c>
      <c r="Y1034" s="3" t="s">
        <v>75</v>
      </c>
      <c r="Z1034" s="3" t="s">
        <v>76</v>
      </c>
      <c r="AA1034" s="3"/>
      <c r="AB1034" s="3"/>
      <c r="AC1034" s="3" t="s">
        <v>99</v>
      </c>
      <c r="AD1034" s="8" t="s">
        <v>71</v>
      </c>
      <c r="AE1034" s="3" t="s">
        <v>71</v>
      </c>
      <c r="AF1034" s="3" t="s">
        <v>71</v>
      </c>
      <c r="AG1034" s="3" t="s">
        <v>71</v>
      </c>
      <c r="AH1034" s="3" t="s">
        <v>71</v>
      </c>
      <c r="AI1034" s="3" t="s">
        <v>79</v>
      </c>
      <c r="AJ1034" s="3" t="s">
        <v>80</v>
      </c>
      <c r="AK1034" s="3" t="s">
        <v>76</v>
      </c>
      <c r="AL1034" s="3" t="s">
        <v>81</v>
      </c>
      <c r="AM1034" s="3" t="s">
        <v>71</v>
      </c>
      <c r="AN1034" s="3" t="s">
        <v>71</v>
      </c>
      <c r="AO1034" s="3" t="s">
        <v>71</v>
      </c>
      <c r="AP1034" s="3" t="s">
        <v>82</v>
      </c>
      <c r="AQ1034" s="3" t="s">
        <v>83</v>
      </c>
      <c r="AR1034" s="3">
        <v>33.462285854381363</v>
      </c>
      <c r="AS1034" s="3">
        <v>13.977623158302325</v>
      </c>
    </row>
    <row r="1035" spans="1:45" x14ac:dyDescent="0.25">
      <c r="A1035" s="2">
        <v>1034</v>
      </c>
      <c r="B1035" s="3" t="s">
        <v>57</v>
      </c>
      <c r="C1035" s="3" t="s">
        <v>46</v>
      </c>
      <c r="D1035" s="3" t="s">
        <v>47</v>
      </c>
      <c r="E1035" s="3" t="s">
        <v>48</v>
      </c>
      <c r="F1035" s="3">
        <v>0.59</v>
      </c>
      <c r="G1035" s="3">
        <v>0.64</v>
      </c>
      <c r="H1035" s="3">
        <v>3.0752429091266902E-2</v>
      </c>
      <c r="I1035" s="3">
        <v>11.046550087188873</v>
      </c>
      <c r="J1035" s="3">
        <v>1.9024307402999678</v>
      </c>
      <c r="K1035" s="3">
        <v>0.33970824825940404</v>
      </c>
      <c r="L1035" s="3">
        <v>5.8504366442121161E-2</v>
      </c>
      <c r="M1035" s="2">
        <v>1300</v>
      </c>
      <c r="N1035" s="3" t="s">
        <v>56</v>
      </c>
      <c r="O1035" s="3" t="s">
        <v>100</v>
      </c>
      <c r="P1035" s="3" t="s">
        <v>101</v>
      </c>
      <c r="Q1035" s="3">
        <v>0.34421950323700001</v>
      </c>
      <c r="R1035" s="3" t="s">
        <v>100</v>
      </c>
      <c r="S1035" s="3" t="s">
        <v>101</v>
      </c>
      <c r="T1035" s="3" t="s">
        <v>57</v>
      </c>
      <c r="U1035" s="3" t="s">
        <v>71</v>
      </c>
      <c r="V1035" s="3" t="s">
        <v>102</v>
      </c>
      <c r="W1035" s="3" t="s">
        <v>73</v>
      </c>
      <c r="X1035" s="3" t="s">
        <v>74</v>
      </c>
      <c r="Y1035" s="3" t="s">
        <v>75</v>
      </c>
      <c r="Z1035" s="3" t="s">
        <v>76</v>
      </c>
      <c r="AA1035" s="3">
        <v>1</v>
      </c>
      <c r="AB1035" s="3">
        <v>0</v>
      </c>
      <c r="AC1035" s="3" t="s">
        <v>47</v>
      </c>
      <c r="AD1035" s="8" t="s">
        <v>77</v>
      </c>
      <c r="AE1035" s="3" t="s">
        <v>71</v>
      </c>
      <c r="AF1035" s="3" t="s">
        <v>88</v>
      </c>
      <c r="AG1035" s="3" t="s">
        <v>71</v>
      </c>
      <c r="AH1035" s="3" t="s">
        <v>71</v>
      </c>
      <c r="AI1035" s="3" t="s">
        <v>79</v>
      </c>
      <c r="AJ1035" s="3" t="s">
        <v>80</v>
      </c>
      <c r="AK1035" s="3" t="s">
        <v>76</v>
      </c>
      <c r="AL1035" s="3" t="s">
        <v>81</v>
      </c>
      <c r="AM1035" s="3" t="s">
        <v>71</v>
      </c>
      <c r="AN1035" s="3" t="s">
        <v>71</v>
      </c>
      <c r="AO1035" s="3" t="s">
        <v>71</v>
      </c>
      <c r="AP1035" s="3" t="s">
        <v>82</v>
      </c>
      <c r="AQ1035" s="3" t="s">
        <v>83</v>
      </c>
      <c r="AR1035" s="3">
        <v>75.415044552947336</v>
      </c>
      <c r="AS1035" s="3">
        <v>124.45066517239397</v>
      </c>
    </row>
    <row r="1036" spans="1:45" x14ac:dyDescent="0.25">
      <c r="A1036" s="2">
        <v>1035</v>
      </c>
      <c r="B1036" s="3" t="s">
        <v>57</v>
      </c>
      <c r="C1036" s="3" t="s">
        <v>46</v>
      </c>
      <c r="D1036" s="3" t="s">
        <v>47</v>
      </c>
      <c r="E1036" s="3" t="s">
        <v>48</v>
      </c>
      <c r="F1036" s="3">
        <v>0.59</v>
      </c>
      <c r="G1036" s="3">
        <v>0.64</v>
      </c>
      <c r="H1036" s="3">
        <v>1.8435612105409099E-2</v>
      </c>
      <c r="I1036" s="3">
        <v>10.77753053055487</v>
      </c>
      <c r="J1036" s="3">
        <v>2.0766235887589768</v>
      </c>
      <c r="K1036" s="3">
        <v>0.19869037231551351</v>
      </c>
      <c r="L1036" s="3">
        <v>3.828382697130308E-2</v>
      </c>
      <c r="M1036" s="2">
        <v>1300</v>
      </c>
      <c r="N1036" s="3" t="s">
        <v>56</v>
      </c>
      <c r="O1036" s="3" t="s">
        <v>100</v>
      </c>
      <c r="P1036" s="3" t="s">
        <v>101</v>
      </c>
      <c r="Q1036" s="3">
        <v>0.34421950323700001</v>
      </c>
      <c r="R1036" s="3" t="s">
        <v>100</v>
      </c>
      <c r="S1036" s="3" t="s">
        <v>101</v>
      </c>
      <c r="T1036" s="3" t="s">
        <v>57</v>
      </c>
      <c r="U1036" s="3" t="s">
        <v>71</v>
      </c>
      <c r="V1036" s="3" t="s">
        <v>102</v>
      </c>
      <c r="W1036" s="3" t="s">
        <v>73</v>
      </c>
      <c r="X1036" s="3" t="s">
        <v>74</v>
      </c>
      <c r="Y1036" s="3" t="s">
        <v>75</v>
      </c>
      <c r="Z1036" s="3" t="s">
        <v>76</v>
      </c>
      <c r="AA1036" s="3">
        <v>1</v>
      </c>
      <c r="AB1036" s="3">
        <v>0</v>
      </c>
      <c r="AC1036" s="3" t="s">
        <v>47</v>
      </c>
      <c r="AD1036" s="8" t="s">
        <v>77</v>
      </c>
      <c r="AE1036" s="3" t="s">
        <v>71</v>
      </c>
      <c r="AF1036" s="3" t="s">
        <v>88</v>
      </c>
      <c r="AG1036" s="3" t="s">
        <v>71</v>
      </c>
      <c r="AH1036" s="3" t="s">
        <v>71</v>
      </c>
      <c r="AI1036" s="3" t="s">
        <v>79</v>
      </c>
      <c r="AJ1036" s="3" t="s">
        <v>80</v>
      </c>
      <c r="AK1036" s="3" t="s">
        <v>76</v>
      </c>
      <c r="AL1036" s="3" t="s">
        <v>81</v>
      </c>
      <c r="AM1036" s="3" t="s">
        <v>71</v>
      </c>
      <c r="AN1036" s="3" t="s">
        <v>71</v>
      </c>
      <c r="AO1036" s="3" t="s">
        <v>71</v>
      </c>
      <c r="AP1036" s="3" t="s">
        <v>82</v>
      </c>
      <c r="AQ1036" s="3" t="s">
        <v>83</v>
      </c>
      <c r="AR1036" s="3">
        <v>55.18934029876138</v>
      </c>
      <c r="AS1036" s="3">
        <v>74.606275249650182</v>
      </c>
    </row>
    <row r="1037" spans="1:45" x14ac:dyDescent="0.25">
      <c r="A1037" s="2">
        <v>1036</v>
      </c>
      <c r="B1037" s="3" t="s">
        <v>57</v>
      </c>
      <c r="C1037" s="3" t="s">
        <v>46</v>
      </c>
      <c r="D1037" s="3" t="s">
        <v>47</v>
      </c>
      <c r="E1037" s="3" t="s">
        <v>48</v>
      </c>
      <c r="F1037" s="3">
        <v>0.59</v>
      </c>
      <c r="G1037" s="3">
        <v>0.64</v>
      </c>
      <c r="H1037" s="3">
        <v>2.2898183823772102E-2</v>
      </c>
      <c r="I1037" s="3">
        <v>10.77916918190301</v>
      </c>
      <c r="J1037" s="3">
        <v>2.0755727976781264</v>
      </c>
      <c r="K1037" s="3">
        <v>0.24682339739475426</v>
      </c>
      <c r="L1037" s="3">
        <v>4.7526847460854678E-2</v>
      </c>
      <c r="M1037" s="2">
        <v>1300</v>
      </c>
      <c r="N1037" s="3" t="s">
        <v>56</v>
      </c>
      <c r="O1037" s="3" t="s">
        <v>100</v>
      </c>
      <c r="P1037" s="3" t="s">
        <v>101</v>
      </c>
      <c r="Q1037" s="3">
        <v>0.34421950323700001</v>
      </c>
      <c r="R1037" s="3" t="s">
        <v>100</v>
      </c>
      <c r="S1037" s="3" t="s">
        <v>101</v>
      </c>
      <c r="T1037" s="3" t="s">
        <v>57</v>
      </c>
      <c r="U1037" s="3" t="s">
        <v>71</v>
      </c>
      <c r="V1037" s="3" t="s">
        <v>102</v>
      </c>
      <c r="W1037" s="3" t="s">
        <v>73</v>
      </c>
      <c r="X1037" s="3" t="s">
        <v>74</v>
      </c>
      <c r="Y1037" s="3" t="s">
        <v>75</v>
      </c>
      <c r="Z1037" s="3" t="s">
        <v>76</v>
      </c>
      <c r="AA1037" s="3">
        <v>1</v>
      </c>
      <c r="AB1037" s="3">
        <v>0</v>
      </c>
      <c r="AC1037" s="3" t="s">
        <v>47</v>
      </c>
      <c r="AD1037" s="8" t="s">
        <v>77</v>
      </c>
      <c r="AE1037" s="3" t="s">
        <v>71</v>
      </c>
      <c r="AF1037" s="3" t="s">
        <v>88</v>
      </c>
      <c r="AG1037" s="3" t="s">
        <v>71</v>
      </c>
      <c r="AH1037" s="3" t="s">
        <v>71</v>
      </c>
      <c r="AI1037" s="3" t="s">
        <v>79</v>
      </c>
      <c r="AJ1037" s="3" t="s">
        <v>80</v>
      </c>
      <c r="AK1037" s="3" t="s">
        <v>76</v>
      </c>
      <c r="AL1037" s="3" t="s">
        <v>81</v>
      </c>
      <c r="AM1037" s="3" t="s">
        <v>71</v>
      </c>
      <c r="AN1037" s="3" t="s">
        <v>71</v>
      </c>
      <c r="AO1037" s="3" t="s">
        <v>71</v>
      </c>
      <c r="AP1037" s="3" t="s">
        <v>82</v>
      </c>
      <c r="AQ1037" s="3" t="s">
        <v>83</v>
      </c>
      <c r="AR1037" s="3">
        <v>56.948631799178536</v>
      </c>
      <c r="AS1037" s="3">
        <v>92.665662268528052</v>
      </c>
    </row>
    <row r="1038" spans="1:45" x14ac:dyDescent="0.25">
      <c r="A1038" s="2">
        <v>1037</v>
      </c>
      <c r="B1038" s="3" t="s">
        <v>57</v>
      </c>
      <c r="C1038" s="3" t="s">
        <v>46</v>
      </c>
      <c r="D1038" s="3" t="s">
        <v>47</v>
      </c>
      <c r="E1038" s="3" t="s">
        <v>48</v>
      </c>
      <c r="F1038" s="3">
        <v>0.59</v>
      </c>
      <c r="G1038" s="3">
        <v>0.64</v>
      </c>
      <c r="H1038" s="3">
        <v>5.8625365601452505E-4</v>
      </c>
      <c r="I1038" s="3">
        <v>10.77916918190301</v>
      </c>
      <c r="J1038" s="3">
        <v>2.0755727976781264</v>
      </c>
      <c r="K1038" s="3">
        <v>6.319327341689736E-3</v>
      </c>
      <c r="L1038" s="3">
        <v>1.2168121409630978E-3</v>
      </c>
      <c r="M1038" s="2">
        <v>1400</v>
      </c>
      <c r="N1038" s="3" t="s">
        <v>60</v>
      </c>
      <c r="O1038" s="3" t="s">
        <v>100</v>
      </c>
      <c r="P1038" s="3" t="s">
        <v>101</v>
      </c>
      <c r="Q1038" s="3">
        <v>0.34421950323700001</v>
      </c>
      <c r="R1038" s="3" t="s">
        <v>100</v>
      </c>
      <c r="S1038" s="3" t="s">
        <v>101</v>
      </c>
      <c r="T1038" s="3" t="s">
        <v>57</v>
      </c>
      <c r="U1038" s="3" t="s">
        <v>71</v>
      </c>
      <c r="V1038" s="3" t="s">
        <v>102</v>
      </c>
      <c r="W1038" s="3" t="s">
        <v>73</v>
      </c>
      <c r="X1038" s="3" t="s">
        <v>74</v>
      </c>
      <c r="Y1038" s="3" t="s">
        <v>75</v>
      </c>
      <c r="Z1038" s="3" t="s">
        <v>76</v>
      </c>
      <c r="AA1038" s="3">
        <v>1</v>
      </c>
      <c r="AB1038" s="3">
        <v>0</v>
      </c>
      <c r="AC1038" s="3" t="s">
        <v>47</v>
      </c>
      <c r="AD1038" s="8" t="s">
        <v>77</v>
      </c>
      <c r="AE1038" s="3" t="s">
        <v>71</v>
      </c>
      <c r="AF1038" s="3" t="s">
        <v>88</v>
      </c>
      <c r="AG1038" s="3" t="s">
        <v>71</v>
      </c>
      <c r="AH1038" s="3" t="s">
        <v>71</v>
      </c>
      <c r="AI1038" s="3" t="s">
        <v>79</v>
      </c>
      <c r="AJ1038" s="3" t="s">
        <v>80</v>
      </c>
      <c r="AK1038" s="3" t="s">
        <v>76</v>
      </c>
      <c r="AL1038" s="3" t="s">
        <v>81</v>
      </c>
      <c r="AM1038" s="3" t="s">
        <v>71</v>
      </c>
      <c r="AN1038" s="3" t="s">
        <v>71</v>
      </c>
      <c r="AO1038" s="3" t="s">
        <v>71</v>
      </c>
      <c r="AP1038" s="3" t="s">
        <v>82</v>
      </c>
      <c r="AQ1038" s="3" t="s">
        <v>83</v>
      </c>
      <c r="AR1038" s="3">
        <v>13.452817842248612</v>
      </c>
      <c r="AS1038" s="3">
        <v>2.3724843729978615</v>
      </c>
    </row>
    <row r="1039" spans="1:45" x14ac:dyDescent="0.25">
      <c r="A1039" s="2">
        <v>1038</v>
      </c>
      <c r="B1039" s="3" t="s">
        <v>57</v>
      </c>
      <c r="C1039" s="3" t="s">
        <v>46</v>
      </c>
      <c r="D1039" s="3" t="s">
        <v>47</v>
      </c>
      <c r="E1039" s="3" t="s">
        <v>48</v>
      </c>
      <c r="F1039" s="3">
        <v>0.59</v>
      </c>
      <c r="G1039" s="3">
        <v>0.64</v>
      </c>
      <c r="H1039" s="3">
        <v>2.6299290219318101E-2</v>
      </c>
      <c r="I1039" s="3">
        <v>10.77916918190301</v>
      </c>
      <c r="J1039" s="3">
        <v>2.0755727976781264</v>
      </c>
      <c r="K1039" s="3">
        <v>0.28348449863799691</v>
      </c>
      <c r="L1039" s="3">
        <v>5.458609137745906E-2</v>
      </c>
      <c r="M1039" s="2">
        <v>1300</v>
      </c>
      <c r="N1039" s="3" t="s">
        <v>56</v>
      </c>
      <c r="O1039" s="3" t="s">
        <v>100</v>
      </c>
      <c r="P1039" s="3" t="s">
        <v>101</v>
      </c>
      <c r="Q1039" s="3">
        <v>0.34421950323700001</v>
      </c>
      <c r="R1039" s="3" t="s">
        <v>100</v>
      </c>
      <c r="S1039" s="3" t="s">
        <v>101</v>
      </c>
      <c r="T1039" s="3" t="s">
        <v>57</v>
      </c>
      <c r="U1039" s="3" t="s">
        <v>71</v>
      </c>
      <c r="V1039" s="3" t="s">
        <v>102</v>
      </c>
      <c r="W1039" s="3" t="s">
        <v>73</v>
      </c>
      <c r="X1039" s="3" t="s">
        <v>74</v>
      </c>
      <c r="Y1039" s="3" t="s">
        <v>75</v>
      </c>
      <c r="Z1039" s="3" t="s">
        <v>76</v>
      </c>
      <c r="AA1039" s="3">
        <v>1</v>
      </c>
      <c r="AB1039" s="3">
        <v>0</v>
      </c>
      <c r="AC1039" s="3" t="s">
        <v>47</v>
      </c>
      <c r="AD1039" s="8" t="s">
        <v>77</v>
      </c>
      <c r="AE1039" s="3" t="s">
        <v>71</v>
      </c>
      <c r="AF1039" s="3" t="s">
        <v>88</v>
      </c>
      <c r="AG1039" s="3" t="s">
        <v>71</v>
      </c>
      <c r="AH1039" s="3" t="s">
        <v>71</v>
      </c>
      <c r="AI1039" s="3" t="s">
        <v>79</v>
      </c>
      <c r="AJ1039" s="3" t="s">
        <v>80</v>
      </c>
      <c r="AK1039" s="3" t="s">
        <v>76</v>
      </c>
      <c r="AL1039" s="3" t="s">
        <v>81</v>
      </c>
      <c r="AM1039" s="3" t="s">
        <v>71</v>
      </c>
      <c r="AN1039" s="3" t="s">
        <v>71</v>
      </c>
      <c r="AO1039" s="3" t="s">
        <v>71</v>
      </c>
      <c r="AP1039" s="3" t="s">
        <v>82</v>
      </c>
      <c r="AQ1039" s="3" t="s">
        <v>83</v>
      </c>
      <c r="AR1039" s="3">
        <v>56.116309580848366</v>
      </c>
      <c r="AS1039" s="3">
        <v>106.42945152860904</v>
      </c>
    </row>
    <row r="1040" spans="1:45" x14ac:dyDescent="0.25">
      <c r="A1040" s="2">
        <v>1039</v>
      </c>
      <c r="B1040" s="3" t="s">
        <v>57</v>
      </c>
      <c r="C1040" s="3" t="s">
        <v>46</v>
      </c>
      <c r="D1040" s="3" t="s">
        <v>47</v>
      </c>
      <c r="E1040" s="3" t="s">
        <v>48</v>
      </c>
      <c r="F1040" s="3">
        <v>0.59</v>
      </c>
      <c r="G1040" s="3">
        <v>0.64</v>
      </c>
      <c r="H1040" s="3">
        <v>2.27277051644371E-2</v>
      </c>
      <c r="I1040" s="3">
        <v>11.535326158682389</v>
      </c>
      <c r="J1040" s="3">
        <v>1.5718622910669369</v>
      </c>
      <c r="K1040" s="3">
        <v>0.2621714919101521</v>
      </c>
      <c r="L1040" s="3">
        <v>3.5724822710465953E-2</v>
      </c>
      <c r="M1040" s="2">
        <v>1300</v>
      </c>
      <c r="N1040" s="3" t="s">
        <v>56</v>
      </c>
      <c r="O1040" s="3" t="s">
        <v>100</v>
      </c>
      <c r="P1040" s="3" t="s">
        <v>101</v>
      </c>
      <c r="Q1040" s="3">
        <v>0.34421950323700001</v>
      </c>
      <c r="R1040" s="3" t="s">
        <v>100</v>
      </c>
      <c r="S1040" s="3" t="s">
        <v>101</v>
      </c>
      <c r="T1040" s="3" t="s">
        <v>57</v>
      </c>
      <c r="U1040" s="3" t="s">
        <v>71</v>
      </c>
      <c r="V1040" s="3" t="s">
        <v>102</v>
      </c>
      <c r="W1040" s="3" t="s">
        <v>73</v>
      </c>
      <c r="X1040" s="3" t="s">
        <v>74</v>
      </c>
      <c r="Y1040" s="3" t="s">
        <v>75</v>
      </c>
      <c r="Z1040" s="3" t="s">
        <v>76</v>
      </c>
      <c r="AA1040" s="3">
        <v>1</v>
      </c>
      <c r="AB1040" s="3">
        <v>0</v>
      </c>
      <c r="AC1040" s="3" t="s">
        <v>47</v>
      </c>
      <c r="AD1040" s="8" t="s">
        <v>77</v>
      </c>
      <c r="AE1040" s="3" t="s">
        <v>71</v>
      </c>
      <c r="AF1040" s="3" t="s">
        <v>88</v>
      </c>
      <c r="AG1040" s="3" t="s">
        <v>71</v>
      </c>
      <c r="AH1040" s="3" t="s">
        <v>71</v>
      </c>
      <c r="AI1040" s="3" t="s">
        <v>79</v>
      </c>
      <c r="AJ1040" s="3" t="s">
        <v>80</v>
      </c>
      <c r="AK1040" s="3" t="s">
        <v>76</v>
      </c>
      <c r="AL1040" s="3" t="s">
        <v>81</v>
      </c>
      <c r="AM1040" s="3" t="s">
        <v>71</v>
      </c>
      <c r="AN1040" s="3" t="s">
        <v>71</v>
      </c>
      <c r="AO1040" s="3" t="s">
        <v>71</v>
      </c>
      <c r="AP1040" s="3" t="s">
        <v>82</v>
      </c>
      <c r="AQ1040" s="3" t="s">
        <v>83</v>
      </c>
      <c r="AR1040" s="3">
        <v>75.890561538220965</v>
      </c>
      <c r="AS1040" s="3">
        <v>91.975759611115762</v>
      </c>
    </row>
    <row r="1041" spans="1:45" x14ac:dyDescent="0.25">
      <c r="A1041" s="2">
        <v>1040</v>
      </c>
      <c r="B1041" s="3" t="s">
        <v>57</v>
      </c>
      <c r="C1041" s="3" t="s">
        <v>46</v>
      </c>
      <c r="D1041" s="3" t="s">
        <v>47</v>
      </c>
      <c r="E1041" s="3" t="s">
        <v>48</v>
      </c>
      <c r="F1041" s="3">
        <v>0.59</v>
      </c>
      <c r="G1041" s="3">
        <v>0.64</v>
      </c>
      <c r="H1041" s="3">
        <v>5.0218117328223497E-2</v>
      </c>
      <c r="I1041" s="3">
        <v>11.535326158682389</v>
      </c>
      <c r="J1041" s="3">
        <v>1.5718622910669369</v>
      </c>
      <c r="K1041" s="3">
        <v>0.57928236245603792</v>
      </c>
      <c r="L1041" s="3">
        <v>7.8935964956609622E-2</v>
      </c>
      <c r="M1041" s="2">
        <v>1400</v>
      </c>
      <c r="N1041" s="3" t="s">
        <v>60</v>
      </c>
      <c r="O1041" s="3" t="s">
        <v>100</v>
      </c>
      <c r="P1041" s="3" t="s">
        <v>101</v>
      </c>
      <c r="Q1041" s="3">
        <v>0.34421950323700001</v>
      </c>
      <c r="R1041" s="3" t="s">
        <v>100</v>
      </c>
      <c r="S1041" s="3" t="s">
        <v>101</v>
      </c>
      <c r="T1041" s="3" t="s">
        <v>57</v>
      </c>
      <c r="U1041" s="3" t="s">
        <v>71</v>
      </c>
      <c r="V1041" s="3" t="s">
        <v>102</v>
      </c>
      <c r="W1041" s="3" t="s">
        <v>73</v>
      </c>
      <c r="X1041" s="3" t="s">
        <v>74</v>
      </c>
      <c r="Y1041" s="3" t="s">
        <v>75</v>
      </c>
      <c r="Z1041" s="3" t="s">
        <v>76</v>
      </c>
      <c r="AA1041" s="3">
        <v>1</v>
      </c>
      <c r="AB1041" s="3">
        <v>0</v>
      </c>
      <c r="AC1041" s="3" t="s">
        <v>47</v>
      </c>
      <c r="AD1041" s="8" t="s">
        <v>77</v>
      </c>
      <c r="AE1041" s="3" t="s">
        <v>71</v>
      </c>
      <c r="AF1041" s="3" t="s">
        <v>88</v>
      </c>
      <c r="AG1041" s="3" t="s">
        <v>71</v>
      </c>
      <c r="AH1041" s="3" t="s">
        <v>71</v>
      </c>
      <c r="AI1041" s="3" t="s">
        <v>79</v>
      </c>
      <c r="AJ1041" s="3" t="s">
        <v>80</v>
      </c>
      <c r="AK1041" s="3" t="s">
        <v>76</v>
      </c>
      <c r="AL1041" s="3" t="s">
        <v>81</v>
      </c>
      <c r="AM1041" s="3" t="s">
        <v>71</v>
      </c>
      <c r="AN1041" s="3" t="s">
        <v>71</v>
      </c>
      <c r="AO1041" s="3" t="s">
        <v>71</v>
      </c>
      <c r="AP1041" s="3" t="s">
        <v>82</v>
      </c>
      <c r="AQ1041" s="3" t="s">
        <v>83</v>
      </c>
      <c r="AR1041" s="3">
        <v>83.938930872284743</v>
      </c>
      <c r="AS1041" s="3">
        <v>203.22551063055798</v>
      </c>
    </row>
    <row r="1042" spans="1:45" x14ac:dyDescent="0.25">
      <c r="A1042" s="2">
        <v>1041</v>
      </c>
      <c r="B1042" s="3" t="s">
        <v>57</v>
      </c>
      <c r="C1042" s="3" t="s">
        <v>46</v>
      </c>
      <c r="D1042" s="3" t="s">
        <v>47</v>
      </c>
      <c r="E1042" s="3" t="s">
        <v>48</v>
      </c>
      <c r="F1042" s="3">
        <v>0.59</v>
      </c>
      <c r="G1042" s="3">
        <v>0.64</v>
      </c>
      <c r="H1042" s="3">
        <v>2.6446817679275899E-3</v>
      </c>
      <c r="I1042" s="3">
        <v>11.535326158682389</v>
      </c>
      <c r="J1042" s="3">
        <v>1.5718622910669369</v>
      </c>
      <c r="K1042" s="3">
        <v>3.0507266778965515E-2</v>
      </c>
      <c r="L1042" s="3">
        <v>4.1570755428776184E-3</v>
      </c>
      <c r="M1042" s="2">
        <v>1300</v>
      </c>
      <c r="N1042" s="3" t="s">
        <v>56</v>
      </c>
      <c r="O1042" s="3" t="s">
        <v>100</v>
      </c>
      <c r="P1042" s="3" t="s">
        <v>101</v>
      </c>
      <c r="Q1042" s="3">
        <v>0.34421950323700001</v>
      </c>
      <c r="R1042" s="3" t="s">
        <v>100</v>
      </c>
      <c r="S1042" s="3" t="s">
        <v>101</v>
      </c>
      <c r="T1042" s="3" t="s">
        <v>57</v>
      </c>
      <c r="U1042" s="3" t="s">
        <v>71</v>
      </c>
      <c r="V1042" s="3" t="s">
        <v>102</v>
      </c>
      <c r="W1042" s="3" t="s">
        <v>73</v>
      </c>
      <c r="X1042" s="3" t="s">
        <v>74</v>
      </c>
      <c r="Y1042" s="3" t="s">
        <v>75</v>
      </c>
      <c r="Z1042" s="3" t="s">
        <v>76</v>
      </c>
      <c r="AA1042" s="3">
        <v>1</v>
      </c>
      <c r="AB1042" s="3">
        <v>0</v>
      </c>
      <c r="AC1042" s="3" t="s">
        <v>47</v>
      </c>
      <c r="AD1042" s="8" t="s">
        <v>77</v>
      </c>
      <c r="AE1042" s="3" t="s">
        <v>71</v>
      </c>
      <c r="AF1042" s="3" t="s">
        <v>88</v>
      </c>
      <c r="AG1042" s="3" t="s">
        <v>71</v>
      </c>
      <c r="AH1042" s="3" t="s">
        <v>71</v>
      </c>
      <c r="AI1042" s="3" t="s">
        <v>79</v>
      </c>
      <c r="AJ1042" s="3" t="s">
        <v>80</v>
      </c>
      <c r="AK1042" s="3" t="s">
        <v>76</v>
      </c>
      <c r="AL1042" s="3" t="s">
        <v>81</v>
      </c>
      <c r="AM1042" s="3" t="s">
        <v>71</v>
      </c>
      <c r="AN1042" s="3" t="s">
        <v>71</v>
      </c>
      <c r="AO1042" s="3" t="s">
        <v>71</v>
      </c>
      <c r="AP1042" s="3" t="s">
        <v>82</v>
      </c>
      <c r="AQ1042" s="3" t="s">
        <v>83</v>
      </c>
      <c r="AR1042" s="3">
        <v>14.822544283269451</v>
      </c>
      <c r="AS1042" s="3">
        <v>10.702647397741957</v>
      </c>
    </row>
    <row r="1043" spans="1:45" x14ac:dyDescent="0.25">
      <c r="A1043" s="2">
        <v>1042</v>
      </c>
      <c r="B1043" s="3" t="s">
        <v>68</v>
      </c>
      <c r="C1043" s="3" t="s">
        <v>46</v>
      </c>
      <c r="D1043" s="3" t="s">
        <v>47</v>
      </c>
      <c r="E1043" s="3" t="s">
        <v>48</v>
      </c>
      <c r="F1043" s="3">
        <v>0.59</v>
      </c>
      <c r="G1043" s="3">
        <v>0.64</v>
      </c>
      <c r="H1043" s="3">
        <v>7.0875876168304602E-3</v>
      </c>
      <c r="I1043" s="3">
        <v>11.046550087188873</v>
      </c>
      <c r="J1043" s="3">
        <v>1.9024307402999678</v>
      </c>
      <c r="K1043" s="3">
        <v>7.8293391606657298E-2</v>
      </c>
      <c r="L1043" s="3">
        <v>1.3483644556827656E-2</v>
      </c>
      <c r="M1043" s="2">
        <v>1300</v>
      </c>
      <c r="N1043" s="3" t="s">
        <v>56</v>
      </c>
      <c r="O1043" s="3" t="s">
        <v>100</v>
      </c>
      <c r="P1043" s="3" t="s">
        <v>101</v>
      </c>
      <c r="Q1043" s="3">
        <v>0.34421950323700001</v>
      </c>
      <c r="R1043" s="3" t="s">
        <v>100</v>
      </c>
      <c r="S1043" s="3" t="s">
        <v>101</v>
      </c>
      <c r="T1043" s="3" t="s">
        <v>57</v>
      </c>
      <c r="U1043" s="3" t="s">
        <v>71</v>
      </c>
      <c r="V1043" s="3" t="s">
        <v>102</v>
      </c>
      <c r="W1043" s="3" t="s">
        <v>73</v>
      </c>
      <c r="X1043" s="3" t="s">
        <v>74</v>
      </c>
      <c r="Y1043" s="3" t="s">
        <v>75</v>
      </c>
      <c r="Z1043" s="3" t="s">
        <v>76</v>
      </c>
      <c r="AA1043" s="3">
        <v>1</v>
      </c>
      <c r="AB1043" s="3">
        <v>0</v>
      </c>
      <c r="AC1043" s="3" t="s">
        <v>47</v>
      </c>
      <c r="AD1043" s="8" t="s">
        <v>77</v>
      </c>
      <c r="AE1043" s="3" t="s">
        <v>71</v>
      </c>
      <c r="AF1043" s="3" t="s">
        <v>88</v>
      </c>
      <c r="AG1043" s="3" t="s">
        <v>71</v>
      </c>
      <c r="AH1043" s="3" t="s">
        <v>71</v>
      </c>
      <c r="AI1043" s="3" t="s">
        <v>79</v>
      </c>
      <c r="AJ1043" s="3" t="s">
        <v>80</v>
      </c>
      <c r="AK1043" s="3" t="s">
        <v>76</v>
      </c>
      <c r="AL1043" s="3" t="s">
        <v>81</v>
      </c>
      <c r="AM1043" s="3" t="s">
        <v>71</v>
      </c>
      <c r="AN1043" s="3" t="s">
        <v>71</v>
      </c>
      <c r="AO1043" s="3" t="s">
        <v>71</v>
      </c>
      <c r="AP1043" s="3" t="s">
        <v>82</v>
      </c>
      <c r="AQ1043" s="3" t="s">
        <v>83</v>
      </c>
      <c r="AR1043" s="3">
        <v>22.764993355944505</v>
      </c>
      <c r="AS1043" s="3">
        <v>28.68244946649304</v>
      </c>
    </row>
    <row r="1044" spans="1:45" x14ac:dyDescent="0.25">
      <c r="A1044" s="2">
        <v>1043</v>
      </c>
      <c r="B1044" s="3" t="s">
        <v>68</v>
      </c>
      <c r="C1044" s="3" t="s">
        <v>46</v>
      </c>
      <c r="D1044" s="3" t="s">
        <v>47</v>
      </c>
      <c r="E1044" s="3" t="s">
        <v>48</v>
      </c>
      <c r="F1044" s="3">
        <v>0.59</v>
      </c>
      <c r="G1044" s="3">
        <v>0.64</v>
      </c>
      <c r="H1044" s="3">
        <v>9.7912597458125802E-3</v>
      </c>
      <c r="I1044" s="3">
        <v>11.046550087188873</v>
      </c>
      <c r="J1044" s="3">
        <v>1.9024307402999678</v>
      </c>
      <c r="K1044" s="3">
        <v>0.10815964119879486</v>
      </c>
      <c r="L1044" s="3">
        <v>1.8627193526695503E-2</v>
      </c>
      <c r="M1044" s="2">
        <v>1400</v>
      </c>
      <c r="N1044" s="3" t="s">
        <v>60</v>
      </c>
      <c r="O1044" s="3" t="s">
        <v>100</v>
      </c>
      <c r="P1044" s="3" t="s">
        <v>101</v>
      </c>
      <c r="Q1044" s="3">
        <v>0.34421950323700001</v>
      </c>
      <c r="R1044" s="3" t="s">
        <v>100</v>
      </c>
      <c r="S1044" s="3" t="s">
        <v>101</v>
      </c>
      <c r="T1044" s="3" t="s">
        <v>57</v>
      </c>
      <c r="U1044" s="3" t="s">
        <v>71</v>
      </c>
      <c r="V1044" s="3" t="s">
        <v>102</v>
      </c>
      <c r="W1044" s="3" t="s">
        <v>73</v>
      </c>
      <c r="X1044" s="3" t="s">
        <v>74</v>
      </c>
      <c r="Y1044" s="3" t="s">
        <v>75</v>
      </c>
      <c r="Z1044" s="3" t="s">
        <v>76</v>
      </c>
      <c r="AA1044" s="3">
        <v>1</v>
      </c>
      <c r="AB1044" s="3">
        <v>0</v>
      </c>
      <c r="AC1044" s="3" t="s">
        <v>47</v>
      </c>
      <c r="AD1044" s="8" t="s">
        <v>77</v>
      </c>
      <c r="AE1044" s="3" t="s">
        <v>71</v>
      </c>
      <c r="AF1044" s="3" t="s">
        <v>88</v>
      </c>
      <c r="AG1044" s="3" t="s">
        <v>71</v>
      </c>
      <c r="AH1044" s="3" t="s">
        <v>71</v>
      </c>
      <c r="AI1044" s="3" t="s">
        <v>79</v>
      </c>
      <c r="AJ1044" s="3" t="s">
        <v>80</v>
      </c>
      <c r="AK1044" s="3" t="s">
        <v>76</v>
      </c>
      <c r="AL1044" s="3" t="s">
        <v>81</v>
      </c>
      <c r="AM1044" s="3" t="s">
        <v>71</v>
      </c>
      <c r="AN1044" s="3" t="s">
        <v>71</v>
      </c>
      <c r="AO1044" s="3" t="s">
        <v>71</v>
      </c>
      <c r="AP1044" s="3" t="s">
        <v>82</v>
      </c>
      <c r="AQ1044" s="3" t="s">
        <v>83</v>
      </c>
      <c r="AR1044" s="3">
        <v>27.255431086845981</v>
      </c>
      <c r="AS1044" s="3">
        <v>39.623822385728218</v>
      </c>
    </row>
    <row r="1045" spans="1:45" x14ac:dyDescent="0.25">
      <c r="A1045" s="2">
        <v>1044</v>
      </c>
      <c r="B1045" s="3" t="s">
        <v>68</v>
      </c>
      <c r="C1045" s="3" t="s">
        <v>46</v>
      </c>
      <c r="D1045" s="3" t="s">
        <v>47</v>
      </c>
      <c r="E1045" s="3" t="s">
        <v>48</v>
      </c>
      <c r="F1045" s="3">
        <v>0.59</v>
      </c>
      <c r="G1045" s="3">
        <v>0.64</v>
      </c>
      <c r="H1045" s="3">
        <v>3.4371568011544599E-3</v>
      </c>
      <c r="I1045" s="3">
        <v>11.535326158682389</v>
      </c>
      <c r="J1045" s="3">
        <v>1.5718622910669369</v>
      </c>
      <c r="K1045" s="3">
        <v>3.9648724759850124E-2</v>
      </c>
      <c r="L1045" s="3">
        <v>5.402737164218953E-3</v>
      </c>
      <c r="M1045" s="2">
        <v>1300</v>
      </c>
      <c r="N1045" s="3" t="s">
        <v>56</v>
      </c>
      <c r="O1045" s="3" t="s">
        <v>100</v>
      </c>
      <c r="P1045" s="3" t="s">
        <v>101</v>
      </c>
      <c r="Q1045" s="3">
        <v>0.34421950323700001</v>
      </c>
      <c r="R1045" s="3" t="s">
        <v>100</v>
      </c>
      <c r="S1045" s="3" t="s">
        <v>101</v>
      </c>
      <c r="T1045" s="3" t="s">
        <v>57</v>
      </c>
      <c r="U1045" s="3" t="s">
        <v>71</v>
      </c>
      <c r="V1045" s="3" t="s">
        <v>102</v>
      </c>
      <c r="W1045" s="3" t="s">
        <v>73</v>
      </c>
      <c r="X1045" s="3" t="s">
        <v>74</v>
      </c>
      <c r="Y1045" s="3" t="s">
        <v>75</v>
      </c>
      <c r="Z1045" s="3" t="s">
        <v>76</v>
      </c>
      <c r="AA1045" s="3">
        <v>1</v>
      </c>
      <c r="AB1045" s="3">
        <v>0</v>
      </c>
      <c r="AC1045" s="3" t="s">
        <v>47</v>
      </c>
      <c r="AD1045" s="8" t="s">
        <v>77</v>
      </c>
      <c r="AE1045" s="3" t="s">
        <v>71</v>
      </c>
      <c r="AF1045" s="3" t="s">
        <v>88</v>
      </c>
      <c r="AG1045" s="3" t="s">
        <v>71</v>
      </c>
      <c r="AH1045" s="3" t="s">
        <v>71</v>
      </c>
      <c r="AI1045" s="3" t="s">
        <v>79</v>
      </c>
      <c r="AJ1045" s="3" t="s">
        <v>80</v>
      </c>
      <c r="AK1045" s="3" t="s">
        <v>76</v>
      </c>
      <c r="AL1045" s="3" t="s">
        <v>81</v>
      </c>
      <c r="AM1045" s="3" t="s">
        <v>71</v>
      </c>
      <c r="AN1045" s="3" t="s">
        <v>71</v>
      </c>
      <c r="AO1045" s="3" t="s">
        <v>71</v>
      </c>
      <c r="AP1045" s="3" t="s">
        <v>82</v>
      </c>
      <c r="AQ1045" s="3" t="s">
        <v>83</v>
      </c>
      <c r="AR1045" s="3">
        <v>17.768443850372055</v>
      </c>
      <c r="AS1045" s="3">
        <v>13.909680075547774</v>
      </c>
    </row>
    <row r="1046" spans="1:45" x14ac:dyDescent="0.25">
      <c r="A1046" s="2">
        <v>1045</v>
      </c>
      <c r="B1046" s="3" t="s">
        <v>68</v>
      </c>
      <c r="C1046" s="3" t="s">
        <v>46</v>
      </c>
      <c r="D1046" s="3" t="s">
        <v>47</v>
      </c>
      <c r="E1046" s="3" t="s">
        <v>48</v>
      </c>
      <c r="F1046" s="3">
        <v>0.59</v>
      </c>
      <c r="G1046" s="3">
        <v>0.64</v>
      </c>
      <c r="H1046" s="3">
        <v>1.5558526532446999E-2</v>
      </c>
      <c r="I1046" s="3">
        <v>11.535326158682389</v>
      </c>
      <c r="J1046" s="3">
        <v>1.5718622910669369</v>
      </c>
      <c r="K1046" s="3">
        <v>0.17947267810028988</v>
      </c>
      <c r="L1046" s="3">
        <v>2.4455861160917865E-2</v>
      </c>
      <c r="M1046" s="2">
        <v>1400</v>
      </c>
      <c r="N1046" s="3" t="s">
        <v>60</v>
      </c>
      <c r="O1046" s="3" t="s">
        <v>100</v>
      </c>
      <c r="P1046" s="3" t="s">
        <v>101</v>
      </c>
      <c r="Q1046" s="3">
        <v>0.34421950323700001</v>
      </c>
      <c r="R1046" s="3" t="s">
        <v>100</v>
      </c>
      <c r="S1046" s="3" t="s">
        <v>101</v>
      </c>
      <c r="T1046" s="3" t="s">
        <v>57</v>
      </c>
      <c r="U1046" s="3" t="s">
        <v>71</v>
      </c>
      <c r="V1046" s="3" t="s">
        <v>102</v>
      </c>
      <c r="W1046" s="3" t="s">
        <v>73</v>
      </c>
      <c r="X1046" s="3" t="s">
        <v>74</v>
      </c>
      <c r="Y1046" s="3" t="s">
        <v>75</v>
      </c>
      <c r="Z1046" s="3" t="s">
        <v>76</v>
      </c>
      <c r="AA1046" s="3">
        <v>1</v>
      </c>
      <c r="AB1046" s="3">
        <v>0</v>
      </c>
      <c r="AC1046" s="3" t="s">
        <v>47</v>
      </c>
      <c r="AD1046" s="8" t="s">
        <v>77</v>
      </c>
      <c r="AE1046" s="3" t="s">
        <v>71</v>
      </c>
      <c r="AF1046" s="3" t="s">
        <v>88</v>
      </c>
      <c r="AG1046" s="3" t="s">
        <v>71</v>
      </c>
      <c r="AH1046" s="3" t="s">
        <v>71</v>
      </c>
      <c r="AI1046" s="3" t="s">
        <v>79</v>
      </c>
      <c r="AJ1046" s="3" t="s">
        <v>80</v>
      </c>
      <c r="AK1046" s="3" t="s">
        <v>76</v>
      </c>
      <c r="AL1046" s="3" t="s">
        <v>81</v>
      </c>
      <c r="AM1046" s="3" t="s">
        <v>71</v>
      </c>
      <c r="AN1046" s="3" t="s">
        <v>71</v>
      </c>
      <c r="AO1046" s="3" t="s">
        <v>71</v>
      </c>
      <c r="AP1046" s="3" t="s">
        <v>82</v>
      </c>
      <c r="AQ1046" s="3" t="s">
        <v>83</v>
      </c>
      <c r="AR1046" s="3">
        <v>38.718837356079248</v>
      </c>
      <c r="AS1046" s="3">
        <v>62.963123020914139</v>
      </c>
    </row>
    <row r="1047" spans="1:45" x14ac:dyDescent="0.25">
      <c r="A1047" s="2">
        <v>1046</v>
      </c>
      <c r="B1047" s="3" t="s">
        <v>68</v>
      </c>
      <c r="C1047" s="3" t="s">
        <v>46</v>
      </c>
      <c r="D1047" s="3" t="s">
        <v>47</v>
      </c>
      <c r="E1047" s="3" t="s">
        <v>48</v>
      </c>
      <c r="F1047" s="3">
        <v>0.59</v>
      </c>
      <c r="G1047" s="3">
        <v>0.64</v>
      </c>
      <c r="H1047" s="3">
        <v>2.2342654850818302E-3</v>
      </c>
      <c r="I1047" s="3">
        <v>11.594993325188165</v>
      </c>
      <c r="J1047" s="3">
        <v>1.5308238423591891</v>
      </c>
      <c r="K1047" s="3">
        <v>2.5906293386222117E-2</v>
      </c>
      <c r="L1047" s="3">
        <v>3.420266874723485E-3</v>
      </c>
      <c r="M1047" s="2">
        <v>1400</v>
      </c>
      <c r="N1047" s="3" t="s">
        <v>60</v>
      </c>
      <c r="O1047" s="3" t="s">
        <v>100</v>
      </c>
      <c r="P1047" s="3" t="s">
        <v>101</v>
      </c>
      <c r="Q1047" s="3">
        <v>0.34421950323700001</v>
      </c>
      <c r="R1047" s="3" t="s">
        <v>100</v>
      </c>
      <c r="S1047" s="3" t="s">
        <v>101</v>
      </c>
      <c r="T1047" s="3" t="s">
        <v>57</v>
      </c>
      <c r="U1047" s="3" t="s">
        <v>71</v>
      </c>
      <c r="V1047" s="3" t="s">
        <v>102</v>
      </c>
      <c r="W1047" s="3" t="s">
        <v>73</v>
      </c>
      <c r="X1047" s="3" t="s">
        <v>74</v>
      </c>
      <c r="Y1047" s="3" t="s">
        <v>75</v>
      </c>
      <c r="Z1047" s="3" t="s">
        <v>76</v>
      </c>
      <c r="AA1047" s="3">
        <v>1</v>
      </c>
      <c r="AB1047" s="3">
        <v>0</v>
      </c>
      <c r="AC1047" s="3" t="s">
        <v>47</v>
      </c>
      <c r="AD1047" s="8" t="s">
        <v>77</v>
      </c>
      <c r="AE1047" s="3" t="s">
        <v>71</v>
      </c>
      <c r="AF1047" s="3" t="s">
        <v>88</v>
      </c>
      <c r="AG1047" s="3" t="s">
        <v>71</v>
      </c>
      <c r="AH1047" s="3" t="s">
        <v>71</v>
      </c>
      <c r="AI1047" s="3" t="s">
        <v>79</v>
      </c>
      <c r="AJ1047" s="3" t="s">
        <v>80</v>
      </c>
      <c r="AK1047" s="3" t="s">
        <v>76</v>
      </c>
      <c r="AL1047" s="3" t="s">
        <v>81</v>
      </c>
      <c r="AM1047" s="3" t="s">
        <v>71</v>
      </c>
      <c r="AN1047" s="3" t="s">
        <v>71</v>
      </c>
      <c r="AO1047" s="3" t="s">
        <v>71</v>
      </c>
      <c r="AP1047" s="3" t="s">
        <v>82</v>
      </c>
      <c r="AQ1047" s="3" t="s">
        <v>83</v>
      </c>
      <c r="AR1047" s="3">
        <v>12.929726038756787</v>
      </c>
      <c r="AS1047" s="3">
        <v>9.0417516276500667</v>
      </c>
    </row>
    <row r="1048" spans="1:45" x14ac:dyDescent="0.25">
      <c r="A1048" s="2">
        <v>1047</v>
      </c>
      <c r="B1048" s="3" t="s">
        <v>68</v>
      </c>
      <c r="C1048" s="3" t="s">
        <v>46</v>
      </c>
      <c r="D1048" s="3" t="s">
        <v>47</v>
      </c>
      <c r="E1048" s="3" t="s">
        <v>48</v>
      </c>
      <c r="F1048" s="3">
        <v>0.59</v>
      </c>
      <c r="G1048" s="3">
        <v>0.64</v>
      </c>
      <c r="H1048" s="3">
        <v>1.61167247108826E-3</v>
      </c>
      <c r="I1048" s="3">
        <v>11.594993323892323</v>
      </c>
      <c r="J1048" s="3">
        <v>1.5308238421881066</v>
      </c>
      <c r="K1048" s="3">
        <v>1.8687331542569418E-2</v>
      </c>
      <c r="L1048" s="3">
        <v>2.4671866445401302E-3</v>
      </c>
      <c r="M1048" s="2">
        <v>1400</v>
      </c>
      <c r="N1048" s="3" t="s">
        <v>60</v>
      </c>
      <c r="O1048" s="3" t="s">
        <v>100</v>
      </c>
      <c r="P1048" s="3" t="s">
        <v>101</v>
      </c>
      <c r="Q1048" s="3">
        <v>0.34421950323700001</v>
      </c>
      <c r="R1048" s="3" t="s">
        <v>100</v>
      </c>
      <c r="S1048" s="3" t="s">
        <v>101</v>
      </c>
      <c r="T1048" s="3" t="s">
        <v>57</v>
      </c>
      <c r="U1048" s="3" t="s">
        <v>71</v>
      </c>
      <c r="V1048" s="3" t="s">
        <v>102</v>
      </c>
      <c r="W1048" s="3" t="s">
        <v>73</v>
      </c>
      <c r="X1048" s="3" t="s">
        <v>74</v>
      </c>
      <c r="Y1048" s="3" t="s">
        <v>75</v>
      </c>
      <c r="Z1048" s="3" t="s">
        <v>76</v>
      </c>
      <c r="AA1048" s="3">
        <v>1</v>
      </c>
      <c r="AB1048" s="3">
        <v>0</v>
      </c>
      <c r="AC1048" s="3" t="s">
        <v>47</v>
      </c>
      <c r="AD1048" s="8" t="s">
        <v>77</v>
      </c>
      <c r="AE1048" s="3" t="s">
        <v>71</v>
      </c>
      <c r="AF1048" s="3" t="s">
        <v>88</v>
      </c>
      <c r="AG1048" s="3" t="s">
        <v>71</v>
      </c>
      <c r="AH1048" s="3" t="s">
        <v>71</v>
      </c>
      <c r="AI1048" s="3" t="s">
        <v>79</v>
      </c>
      <c r="AJ1048" s="3" t="s">
        <v>80</v>
      </c>
      <c r="AK1048" s="3" t="s">
        <v>76</v>
      </c>
      <c r="AL1048" s="3" t="s">
        <v>81</v>
      </c>
      <c r="AM1048" s="3" t="s">
        <v>71</v>
      </c>
      <c r="AN1048" s="3" t="s">
        <v>71</v>
      </c>
      <c r="AO1048" s="3" t="s">
        <v>71</v>
      </c>
      <c r="AP1048" s="3" t="s">
        <v>82</v>
      </c>
      <c r="AQ1048" s="3" t="s">
        <v>83</v>
      </c>
      <c r="AR1048" s="3">
        <v>11.470666297956797</v>
      </c>
      <c r="AS1048" s="3">
        <v>6.5222070904288056</v>
      </c>
    </row>
    <row r="1049" spans="1:45" x14ac:dyDescent="0.25">
      <c r="A1049" s="2">
        <v>1048</v>
      </c>
      <c r="B1049" s="3" t="s">
        <v>57</v>
      </c>
      <c r="C1049" s="3" t="s">
        <v>46</v>
      </c>
      <c r="D1049" s="3" t="s">
        <v>47</v>
      </c>
      <c r="E1049" s="3" t="s">
        <v>48</v>
      </c>
      <c r="F1049" s="3">
        <v>0.59</v>
      </c>
      <c r="G1049" s="3">
        <v>0.64</v>
      </c>
      <c r="H1049" s="3">
        <v>5.1925596330362297E-2</v>
      </c>
      <c r="I1049" s="3">
        <v>10.777527749643431</v>
      </c>
      <c r="J1049" s="3">
        <v>2.0766230529304153</v>
      </c>
      <c r="K1049" s="3">
        <v>0.55962955536726278</v>
      </c>
      <c r="L1049" s="3">
        <v>0.10782989037678932</v>
      </c>
      <c r="M1049" s="2">
        <v>1300</v>
      </c>
      <c r="N1049" s="3" t="s">
        <v>56</v>
      </c>
      <c r="O1049" s="3" t="s">
        <v>103</v>
      </c>
      <c r="P1049" s="3" t="s">
        <v>104</v>
      </c>
      <c r="Q1049" s="3">
        <v>1.3426751218099999</v>
      </c>
      <c r="R1049" s="3" t="s">
        <v>103</v>
      </c>
      <c r="S1049" s="3" t="s">
        <v>104</v>
      </c>
      <c r="T1049" s="3" t="s">
        <v>57</v>
      </c>
      <c r="U1049" s="3" t="s">
        <v>71</v>
      </c>
      <c r="V1049" s="3" t="s">
        <v>105</v>
      </c>
      <c r="W1049" s="3" t="s">
        <v>73</v>
      </c>
      <c r="X1049" s="3" t="s">
        <v>74</v>
      </c>
      <c r="Y1049" s="3" t="s">
        <v>75</v>
      </c>
      <c r="Z1049" s="3" t="s">
        <v>76</v>
      </c>
      <c r="AA1049" s="3">
        <v>2</v>
      </c>
      <c r="AB1049" s="3">
        <v>1</v>
      </c>
      <c r="AC1049" s="3" t="s">
        <v>47</v>
      </c>
      <c r="AD1049" s="8" t="s">
        <v>87</v>
      </c>
      <c r="AE1049" s="3" t="s">
        <v>71</v>
      </c>
      <c r="AF1049" s="3" t="s">
        <v>88</v>
      </c>
      <c r="AG1049" s="3" t="s">
        <v>71</v>
      </c>
      <c r="AH1049" s="3" t="s">
        <v>71</v>
      </c>
      <c r="AI1049" s="3" t="s">
        <v>79</v>
      </c>
      <c r="AJ1049" s="3" t="s">
        <v>80</v>
      </c>
      <c r="AK1049" s="3" t="s">
        <v>76</v>
      </c>
      <c r="AL1049" s="3" t="s">
        <v>81</v>
      </c>
      <c r="AM1049" s="3" t="s">
        <v>71</v>
      </c>
      <c r="AN1049" s="3" t="s">
        <v>71</v>
      </c>
      <c r="AO1049" s="3" t="s">
        <v>71</v>
      </c>
      <c r="AP1049" s="3" t="s">
        <v>82</v>
      </c>
      <c r="AQ1049" s="3" t="s">
        <v>83</v>
      </c>
      <c r="AR1049" s="3">
        <v>68.411406384511821</v>
      </c>
      <c r="AS1049" s="3">
        <v>210.13543299647662</v>
      </c>
    </row>
    <row r="1050" spans="1:45" x14ac:dyDescent="0.25">
      <c r="A1050" s="2">
        <v>1049</v>
      </c>
      <c r="B1050" s="3" t="s">
        <v>57</v>
      </c>
      <c r="C1050" s="3" t="s">
        <v>46</v>
      </c>
      <c r="D1050" s="3" t="s">
        <v>47</v>
      </c>
      <c r="E1050" s="3" t="s">
        <v>48</v>
      </c>
      <c r="F1050" s="3">
        <v>0.59</v>
      </c>
      <c r="G1050" s="3">
        <v>0.64</v>
      </c>
      <c r="H1050" s="3">
        <v>5.1158281868761202E-2</v>
      </c>
      <c r="I1050" s="3">
        <v>11.046550087188873</v>
      </c>
      <c r="J1050" s="3">
        <v>1.9024307402999678</v>
      </c>
      <c r="K1050" s="3">
        <v>0.56512252303779698</v>
      </c>
      <c r="L1050" s="3">
        <v>9.7325088048061795E-2</v>
      </c>
      <c r="M1050" s="2">
        <v>1300</v>
      </c>
      <c r="N1050" s="3" t="s">
        <v>56</v>
      </c>
      <c r="O1050" s="3" t="s">
        <v>103</v>
      </c>
      <c r="P1050" s="3" t="s">
        <v>104</v>
      </c>
      <c r="Q1050" s="3">
        <v>1.3426751218099999</v>
      </c>
      <c r="R1050" s="3" t="s">
        <v>103</v>
      </c>
      <c r="S1050" s="3" t="s">
        <v>104</v>
      </c>
      <c r="T1050" s="3" t="s">
        <v>57</v>
      </c>
      <c r="U1050" s="3" t="s">
        <v>71</v>
      </c>
      <c r="V1050" s="3" t="s">
        <v>105</v>
      </c>
      <c r="W1050" s="3" t="s">
        <v>73</v>
      </c>
      <c r="X1050" s="3" t="s">
        <v>74</v>
      </c>
      <c r="Y1050" s="3" t="s">
        <v>75</v>
      </c>
      <c r="Z1050" s="3" t="s">
        <v>76</v>
      </c>
      <c r="AA1050" s="3">
        <v>2</v>
      </c>
      <c r="AB1050" s="3">
        <v>1</v>
      </c>
      <c r="AC1050" s="3" t="s">
        <v>47</v>
      </c>
      <c r="AD1050" s="8" t="s">
        <v>87</v>
      </c>
      <c r="AE1050" s="3" t="s">
        <v>71</v>
      </c>
      <c r="AF1050" s="3" t="s">
        <v>88</v>
      </c>
      <c r="AG1050" s="3" t="s">
        <v>71</v>
      </c>
      <c r="AH1050" s="3" t="s">
        <v>71</v>
      </c>
      <c r="AI1050" s="3" t="s">
        <v>79</v>
      </c>
      <c r="AJ1050" s="3" t="s">
        <v>80</v>
      </c>
      <c r="AK1050" s="3" t="s">
        <v>76</v>
      </c>
      <c r="AL1050" s="3" t="s">
        <v>81</v>
      </c>
      <c r="AM1050" s="3" t="s">
        <v>71</v>
      </c>
      <c r="AN1050" s="3" t="s">
        <v>71</v>
      </c>
      <c r="AO1050" s="3" t="s">
        <v>71</v>
      </c>
      <c r="AP1050" s="3" t="s">
        <v>82</v>
      </c>
      <c r="AQ1050" s="3" t="s">
        <v>83</v>
      </c>
      <c r="AR1050" s="3">
        <v>76.632581055162547</v>
      </c>
      <c r="AS1050" s="3">
        <v>207.03022153954572</v>
      </c>
    </row>
    <row r="1051" spans="1:45" x14ac:dyDescent="0.25">
      <c r="A1051" s="2">
        <v>1050</v>
      </c>
      <c r="B1051" s="3" t="s">
        <v>57</v>
      </c>
      <c r="C1051" s="3" t="s">
        <v>46</v>
      </c>
      <c r="D1051" s="3" t="s">
        <v>47</v>
      </c>
      <c r="E1051" s="3" t="s">
        <v>48</v>
      </c>
      <c r="F1051" s="3">
        <v>0.59</v>
      </c>
      <c r="G1051" s="3">
        <v>0.64</v>
      </c>
      <c r="H1051" s="3">
        <v>0.23352796888580099</v>
      </c>
      <c r="I1051" s="3">
        <v>11.046550087188873</v>
      </c>
      <c r="J1051" s="3">
        <v>1.9024307402999678</v>
      </c>
      <c r="K1051" s="3">
        <v>2.5796784050564852</v>
      </c>
      <c r="L1051" s="3">
        <v>0.44427078672816223</v>
      </c>
      <c r="M1051" s="2">
        <v>1300</v>
      </c>
      <c r="N1051" s="3" t="s">
        <v>56</v>
      </c>
      <c r="O1051" s="3" t="s">
        <v>103</v>
      </c>
      <c r="P1051" s="3" t="s">
        <v>104</v>
      </c>
      <c r="Q1051" s="3">
        <v>1.3426751218099999</v>
      </c>
      <c r="R1051" s="3" t="s">
        <v>103</v>
      </c>
      <c r="S1051" s="3" t="s">
        <v>104</v>
      </c>
      <c r="T1051" s="3" t="s">
        <v>57</v>
      </c>
      <c r="U1051" s="3" t="s">
        <v>71</v>
      </c>
      <c r="V1051" s="3" t="s">
        <v>105</v>
      </c>
      <c r="W1051" s="3" t="s">
        <v>73</v>
      </c>
      <c r="X1051" s="3" t="s">
        <v>74</v>
      </c>
      <c r="Y1051" s="3" t="s">
        <v>75</v>
      </c>
      <c r="Z1051" s="3" t="s">
        <v>76</v>
      </c>
      <c r="AA1051" s="3">
        <v>2</v>
      </c>
      <c r="AB1051" s="3">
        <v>1</v>
      </c>
      <c r="AC1051" s="3" t="s">
        <v>47</v>
      </c>
      <c r="AD1051" s="8" t="s">
        <v>87</v>
      </c>
      <c r="AE1051" s="3" t="s">
        <v>71</v>
      </c>
      <c r="AF1051" s="3" t="s">
        <v>88</v>
      </c>
      <c r="AG1051" s="3" t="s">
        <v>71</v>
      </c>
      <c r="AH1051" s="3" t="s">
        <v>71</v>
      </c>
      <c r="AI1051" s="3" t="s">
        <v>79</v>
      </c>
      <c r="AJ1051" s="3" t="s">
        <v>80</v>
      </c>
      <c r="AK1051" s="3" t="s">
        <v>76</v>
      </c>
      <c r="AL1051" s="3" t="s">
        <v>81</v>
      </c>
      <c r="AM1051" s="3" t="s">
        <v>71</v>
      </c>
      <c r="AN1051" s="3" t="s">
        <v>71</v>
      </c>
      <c r="AO1051" s="3" t="s">
        <v>71</v>
      </c>
      <c r="AP1051" s="3" t="s">
        <v>82</v>
      </c>
      <c r="AQ1051" s="3" t="s">
        <v>83</v>
      </c>
      <c r="AR1051" s="3">
        <v>129.15146095089679</v>
      </c>
      <c r="AS1051" s="3">
        <v>945.05416069552984</v>
      </c>
    </row>
    <row r="1052" spans="1:45" x14ac:dyDescent="0.25">
      <c r="A1052" s="2">
        <v>1051</v>
      </c>
      <c r="B1052" s="3" t="s">
        <v>57</v>
      </c>
      <c r="C1052" s="3" t="s">
        <v>46</v>
      </c>
      <c r="D1052" s="3" t="s">
        <v>47</v>
      </c>
      <c r="E1052" s="3" t="s">
        <v>48</v>
      </c>
      <c r="F1052" s="3">
        <v>0.59</v>
      </c>
      <c r="G1052" s="3">
        <v>0.64</v>
      </c>
      <c r="H1052" s="3">
        <v>3.4829876956610502E-2</v>
      </c>
      <c r="I1052" s="3">
        <v>11.168697049310238</v>
      </c>
      <c r="J1052" s="3">
        <v>1.771801703620878</v>
      </c>
      <c r="K1052" s="3">
        <v>0.38900434399313433</v>
      </c>
      <c r="L1052" s="3">
        <v>6.1711635328628049E-2</v>
      </c>
      <c r="M1052" s="2">
        <v>1300</v>
      </c>
      <c r="N1052" s="3" t="s">
        <v>56</v>
      </c>
      <c r="O1052" s="3" t="s">
        <v>103</v>
      </c>
      <c r="P1052" s="3" t="s">
        <v>104</v>
      </c>
      <c r="Q1052" s="3">
        <v>1.3426751218099999</v>
      </c>
      <c r="R1052" s="3" t="s">
        <v>103</v>
      </c>
      <c r="S1052" s="3" t="s">
        <v>104</v>
      </c>
      <c r="T1052" s="3" t="s">
        <v>57</v>
      </c>
      <c r="U1052" s="3" t="s">
        <v>71</v>
      </c>
      <c r="V1052" s="3" t="s">
        <v>105</v>
      </c>
      <c r="W1052" s="3" t="s">
        <v>73</v>
      </c>
      <c r="X1052" s="3" t="s">
        <v>74</v>
      </c>
      <c r="Y1052" s="3" t="s">
        <v>75</v>
      </c>
      <c r="Z1052" s="3" t="s">
        <v>76</v>
      </c>
      <c r="AA1052" s="3">
        <v>2</v>
      </c>
      <c r="AB1052" s="3">
        <v>1</v>
      </c>
      <c r="AC1052" s="3" t="s">
        <v>47</v>
      </c>
      <c r="AD1052" s="8" t="s">
        <v>87</v>
      </c>
      <c r="AE1052" s="3" t="s">
        <v>71</v>
      </c>
      <c r="AF1052" s="3" t="s">
        <v>88</v>
      </c>
      <c r="AG1052" s="3" t="s">
        <v>71</v>
      </c>
      <c r="AH1052" s="3" t="s">
        <v>71</v>
      </c>
      <c r="AI1052" s="3" t="s">
        <v>79</v>
      </c>
      <c r="AJ1052" s="3" t="s">
        <v>80</v>
      </c>
      <c r="AK1052" s="3" t="s">
        <v>76</v>
      </c>
      <c r="AL1052" s="3" t="s">
        <v>81</v>
      </c>
      <c r="AM1052" s="3" t="s">
        <v>71</v>
      </c>
      <c r="AN1052" s="3" t="s">
        <v>71</v>
      </c>
      <c r="AO1052" s="3" t="s">
        <v>71</v>
      </c>
      <c r="AP1052" s="3" t="s">
        <v>82</v>
      </c>
      <c r="AQ1052" s="3" t="s">
        <v>83</v>
      </c>
      <c r="AR1052" s="3">
        <v>50.54656215390338</v>
      </c>
      <c r="AS1052" s="3">
        <v>140.95151125326106</v>
      </c>
    </row>
    <row r="1053" spans="1:45" x14ac:dyDescent="0.25">
      <c r="A1053" s="2">
        <v>1052</v>
      </c>
      <c r="B1053" s="3" t="s">
        <v>57</v>
      </c>
      <c r="C1053" s="3" t="s">
        <v>46</v>
      </c>
      <c r="D1053" s="3" t="s">
        <v>47</v>
      </c>
      <c r="E1053" s="3" t="s">
        <v>48</v>
      </c>
      <c r="F1053" s="3">
        <v>0.59</v>
      </c>
      <c r="G1053" s="3">
        <v>0.64</v>
      </c>
      <c r="H1053" s="3">
        <v>4.0150502557993399E-2</v>
      </c>
      <c r="I1053" s="3">
        <v>10.77753053055487</v>
      </c>
      <c r="J1053" s="3">
        <v>2.0766235887589768</v>
      </c>
      <c r="K1053" s="3">
        <v>0.43272326713589526</v>
      </c>
      <c r="L1053" s="3">
        <v>8.3377480712456736E-2</v>
      </c>
      <c r="M1053" s="2">
        <v>1300</v>
      </c>
      <c r="N1053" s="3" t="s">
        <v>56</v>
      </c>
      <c r="O1053" s="3" t="s">
        <v>103</v>
      </c>
      <c r="P1053" s="3" t="s">
        <v>104</v>
      </c>
      <c r="Q1053" s="3">
        <v>1.3426751218099999</v>
      </c>
      <c r="R1053" s="3" t="s">
        <v>103</v>
      </c>
      <c r="S1053" s="3" t="s">
        <v>104</v>
      </c>
      <c r="T1053" s="3" t="s">
        <v>57</v>
      </c>
      <c r="U1053" s="3" t="s">
        <v>71</v>
      </c>
      <c r="V1053" s="3" t="s">
        <v>105</v>
      </c>
      <c r="W1053" s="3" t="s">
        <v>73</v>
      </c>
      <c r="X1053" s="3" t="s">
        <v>74</v>
      </c>
      <c r="Y1053" s="3" t="s">
        <v>75</v>
      </c>
      <c r="Z1053" s="3" t="s">
        <v>76</v>
      </c>
      <c r="AA1053" s="3">
        <v>2</v>
      </c>
      <c r="AB1053" s="3">
        <v>1</v>
      </c>
      <c r="AC1053" s="3" t="s">
        <v>47</v>
      </c>
      <c r="AD1053" s="8" t="s">
        <v>87</v>
      </c>
      <c r="AE1053" s="3" t="s">
        <v>71</v>
      </c>
      <c r="AF1053" s="3" t="s">
        <v>88</v>
      </c>
      <c r="AG1053" s="3" t="s">
        <v>71</v>
      </c>
      <c r="AH1053" s="3" t="s">
        <v>71</v>
      </c>
      <c r="AI1053" s="3" t="s">
        <v>79</v>
      </c>
      <c r="AJ1053" s="3" t="s">
        <v>80</v>
      </c>
      <c r="AK1053" s="3" t="s">
        <v>76</v>
      </c>
      <c r="AL1053" s="3" t="s">
        <v>81</v>
      </c>
      <c r="AM1053" s="3" t="s">
        <v>71</v>
      </c>
      <c r="AN1053" s="3" t="s">
        <v>71</v>
      </c>
      <c r="AO1053" s="3" t="s">
        <v>71</v>
      </c>
      <c r="AP1053" s="3" t="s">
        <v>82</v>
      </c>
      <c r="AQ1053" s="3" t="s">
        <v>83</v>
      </c>
      <c r="AR1053" s="3">
        <v>62.510489287401604</v>
      </c>
      <c r="AS1053" s="3">
        <v>162.48331913940302</v>
      </c>
    </row>
    <row r="1054" spans="1:45" x14ac:dyDescent="0.25">
      <c r="A1054" s="2">
        <v>1053</v>
      </c>
      <c r="B1054" s="3" t="s">
        <v>57</v>
      </c>
      <c r="C1054" s="3" t="s">
        <v>46</v>
      </c>
      <c r="D1054" s="3" t="s">
        <v>47</v>
      </c>
      <c r="E1054" s="3" t="s">
        <v>48</v>
      </c>
      <c r="F1054" s="3">
        <v>0.59</v>
      </c>
      <c r="G1054" s="3">
        <v>0.64</v>
      </c>
      <c r="H1054" s="3">
        <v>0.256625774253467</v>
      </c>
      <c r="I1054" s="3">
        <v>10.77753053055487</v>
      </c>
      <c r="J1054" s="3">
        <v>2.0766235887589768</v>
      </c>
      <c r="K1054" s="3">
        <v>2.7657921169440223</v>
      </c>
      <c r="L1054" s="3">
        <v>0.53291513629828569</v>
      </c>
      <c r="M1054" s="2">
        <v>1300</v>
      </c>
      <c r="N1054" s="3" t="s">
        <v>56</v>
      </c>
      <c r="O1054" s="3" t="s">
        <v>103</v>
      </c>
      <c r="P1054" s="3" t="s">
        <v>104</v>
      </c>
      <c r="Q1054" s="3">
        <v>1.3426751218099999</v>
      </c>
      <c r="R1054" s="3" t="s">
        <v>103</v>
      </c>
      <c r="S1054" s="3" t="s">
        <v>104</v>
      </c>
      <c r="T1054" s="3" t="s">
        <v>57</v>
      </c>
      <c r="U1054" s="3" t="s">
        <v>71</v>
      </c>
      <c r="V1054" s="3" t="s">
        <v>105</v>
      </c>
      <c r="W1054" s="3" t="s">
        <v>73</v>
      </c>
      <c r="X1054" s="3" t="s">
        <v>74</v>
      </c>
      <c r="Y1054" s="3" t="s">
        <v>75</v>
      </c>
      <c r="Z1054" s="3" t="s">
        <v>76</v>
      </c>
      <c r="AA1054" s="3">
        <v>2</v>
      </c>
      <c r="AB1054" s="3">
        <v>1</v>
      </c>
      <c r="AC1054" s="3" t="s">
        <v>47</v>
      </c>
      <c r="AD1054" s="8" t="s">
        <v>87</v>
      </c>
      <c r="AE1054" s="3" t="s">
        <v>71</v>
      </c>
      <c r="AF1054" s="3" t="s">
        <v>88</v>
      </c>
      <c r="AG1054" s="3" t="s">
        <v>71</v>
      </c>
      <c r="AH1054" s="3" t="s">
        <v>71</v>
      </c>
      <c r="AI1054" s="3" t="s">
        <v>79</v>
      </c>
      <c r="AJ1054" s="3" t="s">
        <v>80</v>
      </c>
      <c r="AK1054" s="3" t="s">
        <v>76</v>
      </c>
      <c r="AL1054" s="3" t="s">
        <v>81</v>
      </c>
      <c r="AM1054" s="3" t="s">
        <v>71</v>
      </c>
      <c r="AN1054" s="3" t="s">
        <v>71</v>
      </c>
      <c r="AO1054" s="3" t="s">
        <v>71</v>
      </c>
      <c r="AP1054" s="3" t="s">
        <v>82</v>
      </c>
      <c r="AQ1054" s="3" t="s">
        <v>83</v>
      </c>
      <c r="AR1054" s="3">
        <v>132.91407729556596</v>
      </c>
      <c r="AS1054" s="3">
        <v>1038.5276626910161</v>
      </c>
    </row>
    <row r="1055" spans="1:45" x14ac:dyDescent="0.25">
      <c r="A1055" s="2">
        <v>1054</v>
      </c>
      <c r="B1055" s="3" t="s">
        <v>68</v>
      </c>
      <c r="C1055" s="3" t="s">
        <v>46</v>
      </c>
      <c r="D1055" s="3" t="s">
        <v>47</v>
      </c>
      <c r="E1055" s="3" t="s">
        <v>48</v>
      </c>
      <c r="F1055" s="3">
        <v>0.59</v>
      </c>
      <c r="G1055" s="3">
        <v>0.64</v>
      </c>
      <c r="H1055" s="3">
        <v>9.6251300269829504E-2</v>
      </c>
      <c r="I1055" s="3">
        <v>11.046550087188873</v>
      </c>
      <c r="J1055" s="3">
        <v>1.9024307402999678</v>
      </c>
      <c r="K1055" s="3">
        <v>1.0632448093877276</v>
      </c>
      <c r="L1055" s="3">
        <v>0.18311143242716624</v>
      </c>
      <c r="M1055" s="2">
        <v>1300</v>
      </c>
      <c r="N1055" s="3" t="s">
        <v>56</v>
      </c>
      <c r="O1055" s="3" t="s">
        <v>103</v>
      </c>
      <c r="P1055" s="3" t="s">
        <v>104</v>
      </c>
      <c r="Q1055" s="3">
        <v>1.3426751218099999</v>
      </c>
      <c r="R1055" s="3" t="s">
        <v>103</v>
      </c>
      <c r="S1055" s="3" t="s">
        <v>104</v>
      </c>
      <c r="T1055" s="3" t="s">
        <v>57</v>
      </c>
      <c r="U1055" s="3" t="s">
        <v>71</v>
      </c>
      <c r="V1055" s="3" t="s">
        <v>105</v>
      </c>
      <c r="W1055" s="3" t="s">
        <v>73</v>
      </c>
      <c r="X1055" s="3" t="s">
        <v>74</v>
      </c>
      <c r="Y1055" s="3" t="s">
        <v>75</v>
      </c>
      <c r="Z1055" s="3" t="s">
        <v>76</v>
      </c>
      <c r="AA1055" s="3">
        <v>2</v>
      </c>
      <c r="AB1055" s="3">
        <v>1</v>
      </c>
      <c r="AC1055" s="3" t="s">
        <v>47</v>
      </c>
      <c r="AD1055" s="8" t="s">
        <v>87</v>
      </c>
      <c r="AE1055" s="3" t="s">
        <v>71</v>
      </c>
      <c r="AF1055" s="3" t="s">
        <v>88</v>
      </c>
      <c r="AG1055" s="3" t="s">
        <v>71</v>
      </c>
      <c r="AH1055" s="3" t="s">
        <v>71</v>
      </c>
      <c r="AI1055" s="3" t="s">
        <v>79</v>
      </c>
      <c r="AJ1055" s="3" t="s">
        <v>80</v>
      </c>
      <c r="AK1055" s="3" t="s">
        <v>76</v>
      </c>
      <c r="AL1055" s="3" t="s">
        <v>81</v>
      </c>
      <c r="AM1055" s="3" t="s">
        <v>71</v>
      </c>
      <c r="AN1055" s="3" t="s">
        <v>71</v>
      </c>
      <c r="AO1055" s="3" t="s">
        <v>71</v>
      </c>
      <c r="AP1055" s="3" t="s">
        <v>82</v>
      </c>
      <c r="AQ1055" s="3" t="s">
        <v>83</v>
      </c>
      <c r="AR1055" s="3">
        <v>112.83709202536213</v>
      </c>
      <c r="AS1055" s="3">
        <v>389.51519266131038</v>
      </c>
    </row>
    <row r="1056" spans="1:45" x14ac:dyDescent="0.25">
      <c r="A1056" s="2">
        <v>1055</v>
      </c>
      <c r="B1056" s="3" t="s">
        <v>68</v>
      </c>
      <c r="C1056" s="3" t="s">
        <v>46</v>
      </c>
      <c r="D1056" s="3" t="s">
        <v>47</v>
      </c>
      <c r="E1056" s="3" t="s">
        <v>48</v>
      </c>
      <c r="F1056" s="3">
        <v>0.59</v>
      </c>
      <c r="G1056" s="3">
        <v>0.64</v>
      </c>
      <c r="H1056" s="3">
        <v>5.0547710445552597E-2</v>
      </c>
      <c r="I1056" s="3">
        <v>11.046550087188873</v>
      </c>
      <c r="J1056" s="3">
        <v>1.9024307402999678</v>
      </c>
      <c r="K1056" s="3">
        <v>0.55837781522951691</v>
      </c>
      <c r="L1056" s="3">
        <v>9.6163518203401049E-2</v>
      </c>
      <c r="M1056" s="2">
        <v>1400</v>
      </c>
      <c r="N1056" s="3" t="s">
        <v>60</v>
      </c>
      <c r="O1056" s="3" t="s">
        <v>103</v>
      </c>
      <c r="P1056" s="3" t="s">
        <v>104</v>
      </c>
      <c r="Q1056" s="3">
        <v>1.3426751218099999</v>
      </c>
      <c r="R1056" s="3" t="s">
        <v>103</v>
      </c>
      <c r="S1056" s="3" t="s">
        <v>104</v>
      </c>
      <c r="T1056" s="3" t="s">
        <v>57</v>
      </c>
      <c r="U1056" s="3" t="s">
        <v>71</v>
      </c>
      <c r="V1056" s="3" t="s">
        <v>105</v>
      </c>
      <c r="W1056" s="3" t="s">
        <v>73</v>
      </c>
      <c r="X1056" s="3" t="s">
        <v>74</v>
      </c>
      <c r="Y1056" s="3" t="s">
        <v>75</v>
      </c>
      <c r="Z1056" s="3" t="s">
        <v>76</v>
      </c>
      <c r="AA1056" s="3">
        <v>2</v>
      </c>
      <c r="AB1056" s="3">
        <v>1</v>
      </c>
      <c r="AC1056" s="3" t="s">
        <v>47</v>
      </c>
      <c r="AD1056" s="8" t="s">
        <v>87</v>
      </c>
      <c r="AE1056" s="3" t="s">
        <v>71</v>
      </c>
      <c r="AF1056" s="3" t="s">
        <v>88</v>
      </c>
      <c r="AG1056" s="3" t="s">
        <v>71</v>
      </c>
      <c r="AH1056" s="3" t="s">
        <v>71</v>
      </c>
      <c r="AI1056" s="3" t="s">
        <v>79</v>
      </c>
      <c r="AJ1056" s="3" t="s">
        <v>80</v>
      </c>
      <c r="AK1056" s="3" t="s">
        <v>76</v>
      </c>
      <c r="AL1056" s="3" t="s">
        <v>81</v>
      </c>
      <c r="AM1056" s="3" t="s">
        <v>71</v>
      </c>
      <c r="AN1056" s="3" t="s">
        <v>71</v>
      </c>
      <c r="AO1056" s="3" t="s">
        <v>71</v>
      </c>
      <c r="AP1056" s="3" t="s">
        <v>82</v>
      </c>
      <c r="AQ1056" s="3" t="s">
        <v>83</v>
      </c>
      <c r="AR1056" s="3">
        <v>111.14817784012862</v>
      </c>
      <c r="AS1056" s="3">
        <v>204.55932665420019</v>
      </c>
    </row>
    <row r="1057" spans="1:45" x14ac:dyDescent="0.25">
      <c r="A1057" s="2">
        <v>1056</v>
      </c>
      <c r="B1057" s="3" t="s">
        <v>68</v>
      </c>
      <c r="C1057" s="3" t="s">
        <v>46</v>
      </c>
      <c r="D1057" s="3" t="s">
        <v>47</v>
      </c>
      <c r="E1057" s="3" t="s">
        <v>48</v>
      </c>
      <c r="F1057" s="3">
        <v>0.59</v>
      </c>
      <c r="G1057" s="3">
        <v>0.64</v>
      </c>
      <c r="H1057" s="3">
        <v>7.7511855770908604E-4</v>
      </c>
      <c r="I1057" s="3">
        <v>11.046550087188873</v>
      </c>
      <c r="J1057" s="3">
        <v>1.9024307402999678</v>
      </c>
      <c r="K1057" s="3">
        <v>8.562385971243017E-3</v>
      </c>
      <c r="L1057" s="3">
        <v>1.47460937156274E-3</v>
      </c>
      <c r="M1057" s="2">
        <v>1300</v>
      </c>
      <c r="N1057" s="3" t="s">
        <v>56</v>
      </c>
      <c r="O1057" s="3" t="s">
        <v>103</v>
      </c>
      <c r="P1057" s="3" t="s">
        <v>104</v>
      </c>
      <c r="Q1057" s="3">
        <v>1.3426751218099999</v>
      </c>
      <c r="R1057" s="3" t="s">
        <v>103</v>
      </c>
      <c r="S1057" s="3" t="s">
        <v>104</v>
      </c>
      <c r="T1057" s="3" t="s">
        <v>57</v>
      </c>
      <c r="U1057" s="3" t="s">
        <v>71</v>
      </c>
      <c r="V1057" s="3" t="s">
        <v>105</v>
      </c>
      <c r="W1057" s="3" t="s">
        <v>73</v>
      </c>
      <c r="X1057" s="3" t="s">
        <v>74</v>
      </c>
      <c r="Y1057" s="3" t="s">
        <v>75</v>
      </c>
      <c r="Z1057" s="3" t="s">
        <v>76</v>
      </c>
      <c r="AA1057" s="3">
        <v>2</v>
      </c>
      <c r="AB1057" s="3">
        <v>1</v>
      </c>
      <c r="AC1057" s="3" t="s">
        <v>47</v>
      </c>
      <c r="AD1057" s="8" t="s">
        <v>87</v>
      </c>
      <c r="AE1057" s="3" t="s">
        <v>71</v>
      </c>
      <c r="AF1057" s="3" t="s">
        <v>88</v>
      </c>
      <c r="AG1057" s="3" t="s">
        <v>71</v>
      </c>
      <c r="AH1057" s="3" t="s">
        <v>71</v>
      </c>
      <c r="AI1057" s="3" t="s">
        <v>79</v>
      </c>
      <c r="AJ1057" s="3" t="s">
        <v>80</v>
      </c>
      <c r="AK1057" s="3" t="s">
        <v>76</v>
      </c>
      <c r="AL1057" s="3" t="s">
        <v>81</v>
      </c>
      <c r="AM1057" s="3" t="s">
        <v>71</v>
      </c>
      <c r="AN1057" s="3" t="s">
        <v>71</v>
      </c>
      <c r="AO1057" s="3" t="s">
        <v>71</v>
      </c>
      <c r="AP1057" s="3" t="s">
        <v>82</v>
      </c>
      <c r="AQ1057" s="3" t="s">
        <v>83</v>
      </c>
      <c r="AR1057" s="3">
        <v>82.658983768901507</v>
      </c>
      <c r="AS1057" s="3">
        <v>3.1367935133864404</v>
      </c>
    </row>
    <row r="1058" spans="1:45" x14ac:dyDescent="0.25">
      <c r="A1058" s="2">
        <v>1057</v>
      </c>
      <c r="B1058" s="3" t="s">
        <v>68</v>
      </c>
      <c r="C1058" s="3" t="s">
        <v>46</v>
      </c>
      <c r="D1058" s="3" t="s">
        <v>47</v>
      </c>
      <c r="E1058" s="3" t="s">
        <v>48</v>
      </c>
      <c r="F1058" s="3">
        <v>0.59</v>
      </c>
      <c r="G1058" s="3">
        <v>0.64</v>
      </c>
      <c r="H1058" s="3">
        <v>6.7794411957938103E-2</v>
      </c>
      <c r="I1058" s="3">
        <v>11.168697049310238</v>
      </c>
      <c r="J1058" s="3">
        <v>1.771801703620878</v>
      </c>
      <c r="K1058" s="3">
        <v>0.75717524879434595</v>
      </c>
      <c r="L1058" s="3">
        <v>0.12011825460305035</v>
      </c>
      <c r="M1058" s="2">
        <v>1300</v>
      </c>
      <c r="N1058" s="3" t="s">
        <v>56</v>
      </c>
      <c r="O1058" s="3" t="s">
        <v>103</v>
      </c>
      <c r="P1058" s="3" t="s">
        <v>104</v>
      </c>
      <c r="Q1058" s="3">
        <v>1.3426751218099999</v>
      </c>
      <c r="R1058" s="3" t="s">
        <v>103</v>
      </c>
      <c r="S1058" s="3" t="s">
        <v>104</v>
      </c>
      <c r="T1058" s="3" t="s">
        <v>57</v>
      </c>
      <c r="U1058" s="3" t="s">
        <v>71</v>
      </c>
      <c r="V1058" s="3" t="s">
        <v>105</v>
      </c>
      <c r="W1058" s="3" t="s">
        <v>73</v>
      </c>
      <c r="X1058" s="3" t="s">
        <v>74</v>
      </c>
      <c r="Y1058" s="3" t="s">
        <v>75</v>
      </c>
      <c r="Z1058" s="3" t="s">
        <v>76</v>
      </c>
      <c r="AA1058" s="3">
        <v>2</v>
      </c>
      <c r="AB1058" s="3">
        <v>1</v>
      </c>
      <c r="AC1058" s="3" t="s">
        <v>47</v>
      </c>
      <c r="AD1058" s="8" t="s">
        <v>87</v>
      </c>
      <c r="AE1058" s="3" t="s">
        <v>71</v>
      </c>
      <c r="AF1058" s="3" t="s">
        <v>88</v>
      </c>
      <c r="AG1058" s="3" t="s">
        <v>71</v>
      </c>
      <c r="AH1058" s="3" t="s">
        <v>71</v>
      </c>
      <c r="AI1058" s="3" t="s">
        <v>79</v>
      </c>
      <c r="AJ1058" s="3" t="s">
        <v>80</v>
      </c>
      <c r="AK1058" s="3" t="s">
        <v>76</v>
      </c>
      <c r="AL1058" s="3" t="s">
        <v>81</v>
      </c>
      <c r="AM1058" s="3" t="s">
        <v>71</v>
      </c>
      <c r="AN1058" s="3" t="s">
        <v>71</v>
      </c>
      <c r="AO1058" s="3" t="s">
        <v>71</v>
      </c>
      <c r="AP1058" s="3" t="s">
        <v>82</v>
      </c>
      <c r="AQ1058" s="3" t="s">
        <v>83</v>
      </c>
      <c r="AR1058" s="3">
        <v>75.776648555505489</v>
      </c>
      <c r="AS1058" s="3">
        <v>274.35425143481308</v>
      </c>
    </row>
    <row r="1059" spans="1:45" x14ac:dyDescent="0.25">
      <c r="A1059" s="2">
        <v>1058</v>
      </c>
      <c r="B1059" s="3" t="s">
        <v>68</v>
      </c>
      <c r="C1059" s="3" t="s">
        <v>46</v>
      </c>
      <c r="D1059" s="3" t="s">
        <v>47</v>
      </c>
      <c r="E1059" s="3" t="s">
        <v>48</v>
      </c>
      <c r="F1059" s="3">
        <v>0.59</v>
      </c>
      <c r="G1059" s="3">
        <v>0.64</v>
      </c>
      <c r="H1059" s="3">
        <v>1.84876318339477E-2</v>
      </c>
      <c r="I1059" s="3">
        <v>11.168697049310238</v>
      </c>
      <c r="J1059" s="3">
        <v>1.771801703620878</v>
      </c>
      <c r="K1059" s="3">
        <v>0.20648275911254568</v>
      </c>
      <c r="L1059" s="3">
        <v>3.2756417579304115E-2</v>
      </c>
      <c r="M1059" s="2">
        <v>1400</v>
      </c>
      <c r="N1059" s="3" t="s">
        <v>60</v>
      </c>
      <c r="O1059" s="3" t="s">
        <v>103</v>
      </c>
      <c r="P1059" s="3" t="s">
        <v>104</v>
      </c>
      <c r="Q1059" s="3">
        <v>1.3426751218099999</v>
      </c>
      <c r="R1059" s="3" t="s">
        <v>103</v>
      </c>
      <c r="S1059" s="3" t="s">
        <v>104</v>
      </c>
      <c r="T1059" s="3" t="s">
        <v>57</v>
      </c>
      <c r="U1059" s="3" t="s">
        <v>71</v>
      </c>
      <c r="V1059" s="3" t="s">
        <v>105</v>
      </c>
      <c r="W1059" s="3" t="s">
        <v>73</v>
      </c>
      <c r="X1059" s="3" t="s">
        <v>74</v>
      </c>
      <c r="Y1059" s="3" t="s">
        <v>75</v>
      </c>
      <c r="Z1059" s="3" t="s">
        <v>76</v>
      </c>
      <c r="AA1059" s="3">
        <v>2</v>
      </c>
      <c r="AB1059" s="3">
        <v>1</v>
      </c>
      <c r="AC1059" s="3" t="s">
        <v>47</v>
      </c>
      <c r="AD1059" s="8" t="s">
        <v>87</v>
      </c>
      <c r="AE1059" s="3" t="s">
        <v>71</v>
      </c>
      <c r="AF1059" s="3" t="s">
        <v>88</v>
      </c>
      <c r="AG1059" s="3" t="s">
        <v>71</v>
      </c>
      <c r="AH1059" s="3" t="s">
        <v>71</v>
      </c>
      <c r="AI1059" s="3" t="s">
        <v>79</v>
      </c>
      <c r="AJ1059" s="3" t="s">
        <v>80</v>
      </c>
      <c r="AK1059" s="3" t="s">
        <v>76</v>
      </c>
      <c r="AL1059" s="3" t="s">
        <v>81</v>
      </c>
      <c r="AM1059" s="3" t="s">
        <v>71</v>
      </c>
      <c r="AN1059" s="3" t="s">
        <v>71</v>
      </c>
      <c r="AO1059" s="3" t="s">
        <v>71</v>
      </c>
      <c r="AP1059" s="3" t="s">
        <v>82</v>
      </c>
      <c r="AQ1059" s="3" t="s">
        <v>83</v>
      </c>
      <c r="AR1059" s="3">
        <v>65.758622763055655</v>
      </c>
      <c r="AS1059" s="3">
        <v>74.816791622177746</v>
      </c>
    </row>
    <row r="1060" spans="1:45" x14ac:dyDescent="0.25">
      <c r="A1060" s="2">
        <v>1059</v>
      </c>
      <c r="B1060" s="3" t="s">
        <v>68</v>
      </c>
      <c r="C1060" s="3" t="s">
        <v>46</v>
      </c>
      <c r="D1060" s="3" t="s">
        <v>47</v>
      </c>
      <c r="E1060" s="3" t="s">
        <v>48</v>
      </c>
      <c r="F1060" s="3">
        <v>0.59</v>
      </c>
      <c r="G1060" s="3">
        <v>0.64</v>
      </c>
      <c r="H1060" s="3">
        <v>1.83959047617637E-4</v>
      </c>
      <c r="I1060" s="3">
        <v>11.168697049310238</v>
      </c>
      <c r="J1060" s="3">
        <v>1.771801703620878</v>
      </c>
      <c r="K1060" s="3">
        <v>2.0545828723210237E-3</v>
      </c>
      <c r="L1060" s="3">
        <v>3.2593895396540343E-4</v>
      </c>
      <c r="M1060" s="2">
        <v>1300</v>
      </c>
      <c r="N1060" s="3" t="s">
        <v>56</v>
      </c>
      <c r="O1060" s="3" t="s">
        <v>103</v>
      </c>
      <c r="P1060" s="3" t="s">
        <v>104</v>
      </c>
      <c r="Q1060" s="3">
        <v>1.3426751218099999</v>
      </c>
      <c r="R1060" s="3" t="s">
        <v>103</v>
      </c>
      <c r="S1060" s="3" t="s">
        <v>104</v>
      </c>
      <c r="T1060" s="3" t="s">
        <v>57</v>
      </c>
      <c r="U1060" s="3" t="s">
        <v>71</v>
      </c>
      <c r="V1060" s="3" t="s">
        <v>105</v>
      </c>
      <c r="W1060" s="3" t="s">
        <v>73</v>
      </c>
      <c r="X1060" s="3" t="s">
        <v>74</v>
      </c>
      <c r="Y1060" s="3" t="s">
        <v>75</v>
      </c>
      <c r="Z1060" s="3" t="s">
        <v>76</v>
      </c>
      <c r="AA1060" s="3">
        <v>2</v>
      </c>
      <c r="AB1060" s="3">
        <v>1</v>
      </c>
      <c r="AC1060" s="3" t="s">
        <v>47</v>
      </c>
      <c r="AD1060" s="8" t="s">
        <v>87</v>
      </c>
      <c r="AE1060" s="3" t="s">
        <v>71</v>
      </c>
      <c r="AF1060" s="3" t="s">
        <v>88</v>
      </c>
      <c r="AG1060" s="3" t="s">
        <v>71</v>
      </c>
      <c r="AH1060" s="3" t="s">
        <v>71</v>
      </c>
      <c r="AI1060" s="3" t="s">
        <v>79</v>
      </c>
      <c r="AJ1060" s="3" t="s">
        <v>80</v>
      </c>
      <c r="AK1060" s="3" t="s">
        <v>76</v>
      </c>
      <c r="AL1060" s="3" t="s">
        <v>81</v>
      </c>
      <c r="AM1060" s="3" t="s">
        <v>71</v>
      </c>
      <c r="AN1060" s="3" t="s">
        <v>71</v>
      </c>
      <c r="AO1060" s="3" t="s">
        <v>71</v>
      </c>
      <c r="AP1060" s="3" t="s">
        <v>82</v>
      </c>
      <c r="AQ1060" s="3" t="s">
        <v>83</v>
      </c>
      <c r="AR1060" s="3">
        <v>18.280841053686771</v>
      </c>
      <c r="AS1060" s="3">
        <v>0.74445585331002173</v>
      </c>
    </row>
    <row r="1061" spans="1:45" x14ac:dyDescent="0.25">
      <c r="A1061" s="2">
        <v>1060</v>
      </c>
      <c r="B1061" s="3" t="s">
        <v>68</v>
      </c>
      <c r="C1061" s="3" t="s">
        <v>46</v>
      </c>
      <c r="D1061" s="3" t="s">
        <v>47</v>
      </c>
      <c r="E1061" s="3" t="s">
        <v>48</v>
      </c>
      <c r="F1061" s="3">
        <v>0.59</v>
      </c>
      <c r="G1061" s="3">
        <v>0.64</v>
      </c>
      <c r="H1061" s="3">
        <v>2.41966495447017E-4</v>
      </c>
      <c r="I1061" s="3">
        <v>11.594993325188165</v>
      </c>
      <c r="J1061" s="3">
        <v>1.5308238423591891</v>
      </c>
      <c r="K1061" s="3">
        <v>2.8055998996273346E-3</v>
      </c>
      <c r="L1061" s="3">
        <v>3.7040808028238981E-4</v>
      </c>
      <c r="M1061" s="2">
        <v>1400</v>
      </c>
      <c r="N1061" s="3" t="s">
        <v>60</v>
      </c>
      <c r="O1061" s="3" t="s">
        <v>103</v>
      </c>
      <c r="P1061" s="3" t="s">
        <v>104</v>
      </c>
      <c r="Q1061" s="3">
        <v>1.3426751218099999</v>
      </c>
      <c r="R1061" s="3" t="s">
        <v>103</v>
      </c>
      <c r="S1061" s="3" t="s">
        <v>104</v>
      </c>
      <c r="T1061" s="3" t="s">
        <v>57</v>
      </c>
      <c r="U1061" s="3" t="s">
        <v>71</v>
      </c>
      <c r="V1061" s="3" t="s">
        <v>105</v>
      </c>
      <c r="W1061" s="3" t="s">
        <v>73</v>
      </c>
      <c r="X1061" s="3" t="s">
        <v>74</v>
      </c>
      <c r="Y1061" s="3" t="s">
        <v>75</v>
      </c>
      <c r="Z1061" s="3" t="s">
        <v>76</v>
      </c>
      <c r="AA1061" s="3">
        <v>2</v>
      </c>
      <c r="AB1061" s="3">
        <v>1</v>
      </c>
      <c r="AC1061" s="3" t="s">
        <v>47</v>
      </c>
      <c r="AD1061" s="8" t="s">
        <v>87</v>
      </c>
      <c r="AE1061" s="3" t="s">
        <v>71</v>
      </c>
      <c r="AF1061" s="3" t="s">
        <v>88</v>
      </c>
      <c r="AG1061" s="3" t="s">
        <v>71</v>
      </c>
      <c r="AH1061" s="3" t="s">
        <v>71</v>
      </c>
      <c r="AI1061" s="3" t="s">
        <v>79</v>
      </c>
      <c r="AJ1061" s="3" t="s">
        <v>80</v>
      </c>
      <c r="AK1061" s="3" t="s">
        <v>76</v>
      </c>
      <c r="AL1061" s="3" t="s">
        <v>81</v>
      </c>
      <c r="AM1061" s="3" t="s">
        <v>71</v>
      </c>
      <c r="AN1061" s="3" t="s">
        <v>71</v>
      </c>
      <c r="AO1061" s="3" t="s">
        <v>71</v>
      </c>
      <c r="AP1061" s="3" t="s">
        <v>82</v>
      </c>
      <c r="AQ1061" s="3" t="s">
        <v>83</v>
      </c>
      <c r="AR1061" s="3">
        <v>5.1783950306524709</v>
      </c>
      <c r="AS1061" s="3">
        <v>0.97920366610538234</v>
      </c>
    </row>
    <row r="1062" spans="1:45" x14ac:dyDescent="0.25">
      <c r="A1062" s="2">
        <v>1061</v>
      </c>
      <c r="B1062" s="3" t="s">
        <v>57</v>
      </c>
      <c r="C1062" s="3" t="s">
        <v>46</v>
      </c>
      <c r="D1062" s="3" t="s">
        <v>47</v>
      </c>
      <c r="E1062" s="3" t="s">
        <v>48</v>
      </c>
      <c r="F1062" s="3">
        <v>0.59</v>
      </c>
      <c r="G1062" s="3">
        <v>0.64</v>
      </c>
      <c r="H1062" s="3">
        <v>0.116021715440994</v>
      </c>
      <c r="I1062" s="3">
        <v>10.115799686661761</v>
      </c>
      <c r="J1062" s="3">
        <v>1.7613689011664726</v>
      </c>
      <c r="K1062" s="3">
        <v>1.1736524327039672</v>
      </c>
      <c r="L1062" s="3">
        <v>0.20435704143775277</v>
      </c>
      <c r="M1062" s="2">
        <v>1200</v>
      </c>
      <c r="N1062" s="3" t="s">
        <v>54</v>
      </c>
      <c r="O1062" s="3" t="s">
        <v>106</v>
      </c>
      <c r="P1062" s="3" t="s">
        <v>107</v>
      </c>
      <c r="Q1062" s="3">
        <v>1.8538044331200001</v>
      </c>
      <c r="R1062" s="3" t="s">
        <v>106</v>
      </c>
      <c r="S1062" s="3" t="s">
        <v>107</v>
      </c>
      <c r="T1062" s="3" t="s">
        <v>57</v>
      </c>
      <c r="U1062" s="3" t="s">
        <v>71</v>
      </c>
      <c r="V1062" s="3" t="s">
        <v>108</v>
      </c>
      <c r="W1062" s="3" t="s">
        <v>73</v>
      </c>
      <c r="X1062" s="3" t="s">
        <v>74</v>
      </c>
      <c r="Y1062" s="3" t="s">
        <v>75</v>
      </c>
      <c r="Z1062" s="3" t="s">
        <v>76</v>
      </c>
      <c r="AA1062" s="3"/>
      <c r="AB1062" s="3"/>
      <c r="AC1062" s="3" t="s">
        <v>99</v>
      </c>
      <c r="AD1062" s="8" t="s">
        <v>71</v>
      </c>
      <c r="AE1062" s="3" t="s">
        <v>71</v>
      </c>
      <c r="AF1062" s="3" t="s">
        <v>71</v>
      </c>
      <c r="AG1062" s="3" t="s">
        <v>71</v>
      </c>
      <c r="AH1062" s="3" t="s">
        <v>71</v>
      </c>
      <c r="AI1062" s="3" t="s">
        <v>79</v>
      </c>
      <c r="AJ1062" s="3" t="s">
        <v>80</v>
      </c>
      <c r="AK1062" s="3" t="s">
        <v>76</v>
      </c>
      <c r="AL1062" s="3" t="s">
        <v>81</v>
      </c>
      <c r="AM1062" s="3" t="s">
        <v>71</v>
      </c>
      <c r="AN1062" s="3" t="s">
        <v>71</v>
      </c>
      <c r="AO1062" s="3" t="s">
        <v>71</v>
      </c>
      <c r="AP1062" s="3" t="s">
        <v>82</v>
      </c>
      <c r="AQ1062" s="3" t="s">
        <v>83</v>
      </c>
      <c r="AR1062" s="3">
        <v>119.97646198830734</v>
      </c>
      <c r="AS1062" s="3">
        <v>469.52322427025342</v>
      </c>
    </row>
    <row r="1063" spans="1:45" x14ac:dyDescent="0.25">
      <c r="A1063" s="2">
        <v>1062</v>
      </c>
      <c r="B1063" s="3" t="s">
        <v>57</v>
      </c>
      <c r="C1063" s="3" t="s">
        <v>46</v>
      </c>
      <c r="D1063" s="3" t="s">
        <v>47</v>
      </c>
      <c r="E1063" s="3" t="s">
        <v>48</v>
      </c>
      <c r="F1063" s="3">
        <v>0.59</v>
      </c>
      <c r="G1063" s="3">
        <v>0.64</v>
      </c>
      <c r="H1063" s="3">
        <v>4.0785329204551697E-2</v>
      </c>
      <c r="I1063" s="3">
        <v>10.115799686661761</v>
      </c>
      <c r="J1063" s="3">
        <v>1.7613689011664726</v>
      </c>
      <c r="K1063" s="3">
        <v>0.41257622038780084</v>
      </c>
      <c r="L1063" s="3">
        <v>7.1838010484734066E-2</v>
      </c>
      <c r="M1063" s="2">
        <v>1300</v>
      </c>
      <c r="N1063" s="3" t="s">
        <v>56</v>
      </c>
      <c r="O1063" s="3" t="s">
        <v>106</v>
      </c>
      <c r="P1063" s="3" t="s">
        <v>107</v>
      </c>
      <c r="Q1063" s="3">
        <v>1.8538044331200001</v>
      </c>
      <c r="R1063" s="3" t="s">
        <v>106</v>
      </c>
      <c r="S1063" s="3" t="s">
        <v>107</v>
      </c>
      <c r="T1063" s="3" t="s">
        <v>57</v>
      </c>
      <c r="U1063" s="3" t="s">
        <v>71</v>
      </c>
      <c r="V1063" s="3" t="s">
        <v>108</v>
      </c>
      <c r="W1063" s="3" t="s">
        <v>73</v>
      </c>
      <c r="X1063" s="3" t="s">
        <v>74</v>
      </c>
      <c r="Y1063" s="3" t="s">
        <v>75</v>
      </c>
      <c r="Z1063" s="3" t="s">
        <v>76</v>
      </c>
      <c r="AA1063" s="3"/>
      <c r="AB1063" s="3"/>
      <c r="AC1063" s="3" t="s">
        <v>99</v>
      </c>
      <c r="AD1063" s="8" t="s">
        <v>71</v>
      </c>
      <c r="AE1063" s="3" t="s">
        <v>71</v>
      </c>
      <c r="AF1063" s="3" t="s">
        <v>71</v>
      </c>
      <c r="AG1063" s="3" t="s">
        <v>71</v>
      </c>
      <c r="AH1063" s="3" t="s">
        <v>71</v>
      </c>
      <c r="AI1063" s="3" t="s">
        <v>79</v>
      </c>
      <c r="AJ1063" s="3" t="s">
        <v>80</v>
      </c>
      <c r="AK1063" s="3" t="s">
        <v>76</v>
      </c>
      <c r="AL1063" s="3" t="s">
        <v>81</v>
      </c>
      <c r="AM1063" s="3" t="s">
        <v>71</v>
      </c>
      <c r="AN1063" s="3" t="s">
        <v>71</v>
      </c>
      <c r="AO1063" s="3" t="s">
        <v>71</v>
      </c>
      <c r="AP1063" s="3" t="s">
        <v>82</v>
      </c>
      <c r="AQ1063" s="3" t="s">
        <v>83</v>
      </c>
      <c r="AR1063" s="3">
        <v>105.69229284728075</v>
      </c>
      <c r="AS1063" s="3">
        <v>165.0523714311382</v>
      </c>
    </row>
    <row r="1064" spans="1:45" x14ac:dyDescent="0.25">
      <c r="A1064" s="2">
        <v>1063</v>
      </c>
      <c r="B1064" s="3" t="s">
        <v>57</v>
      </c>
      <c r="C1064" s="3" t="s">
        <v>46</v>
      </c>
      <c r="D1064" s="3" t="s">
        <v>47</v>
      </c>
      <c r="E1064" s="3" t="s">
        <v>48</v>
      </c>
      <c r="F1064" s="3">
        <v>0.59</v>
      </c>
      <c r="G1064" s="3">
        <v>0.64</v>
      </c>
      <c r="H1064" s="3">
        <v>7.6021602436248E-4</v>
      </c>
      <c r="I1064" s="3">
        <v>10.115799686661761</v>
      </c>
      <c r="J1064" s="3">
        <v>1.7613689011664726</v>
      </c>
      <c r="K1064" s="3">
        <v>7.6901930210412249E-3</v>
      </c>
      <c r="L1064" s="3">
        <v>1.3390208634804857E-3</v>
      </c>
      <c r="M1064" s="2">
        <v>1210</v>
      </c>
      <c r="N1064" s="3" t="s">
        <v>55</v>
      </c>
      <c r="O1064" s="3" t="s">
        <v>106</v>
      </c>
      <c r="P1064" s="3" t="s">
        <v>107</v>
      </c>
      <c r="Q1064" s="3">
        <v>1.8538044331200001</v>
      </c>
      <c r="R1064" s="3" t="s">
        <v>106</v>
      </c>
      <c r="S1064" s="3" t="s">
        <v>107</v>
      </c>
      <c r="T1064" s="3" t="s">
        <v>57</v>
      </c>
      <c r="U1064" s="3" t="s">
        <v>71</v>
      </c>
      <c r="V1064" s="3" t="s">
        <v>108</v>
      </c>
      <c r="W1064" s="3" t="s">
        <v>73</v>
      </c>
      <c r="X1064" s="3" t="s">
        <v>74</v>
      </c>
      <c r="Y1064" s="3" t="s">
        <v>75</v>
      </c>
      <c r="Z1064" s="3" t="s">
        <v>76</v>
      </c>
      <c r="AA1064" s="3"/>
      <c r="AB1064" s="3"/>
      <c r="AC1064" s="3" t="s">
        <v>99</v>
      </c>
      <c r="AD1064" s="8" t="s">
        <v>71</v>
      </c>
      <c r="AE1064" s="3" t="s">
        <v>71</v>
      </c>
      <c r="AF1064" s="3" t="s">
        <v>71</v>
      </c>
      <c r="AG1064" s="3" t="s">
        <v>71</v>
      </c>
      <c r="AH1064" s="3" t="s">
        <v>71</v>
      </c>
      <c r="AI1064" s="3" t="s">
        <v>79</v>
      </c>
      <c r="AJ1064" s="3" t="s">
        <v>80</v>
      </c>
      <c r="AK1064" s="3" t="s">
        <v>76</v>
      </c>
      <c r="AL1064" s="3" t="s">
        <v>81</v>
      </c>
      <c r="AM1064" s="3" t="s">
        <v>71</v>
      </c>
      <c r="AN1064" s="3" t="s">
        <v>71</v>
      </c>
      <c r="AO1064" s="3" t="s">
        <v>71</v>
      </c>
      <c r="AP1064" s="3" t="s">
        <v>82</v>
      </c>
      <c r="AQ1064" s="3" t="s">
        <v>83</v>
      </c>
      <c r="AR1064" s="3">
        <v>28.479111915753954</v>
      </c>
      <c r="AS1064" s="3">
        <v>3.0764851006026981</v>
      </c>
    </row>
    <row r="1065" spans="1:45" x14ac:dyDescent="0.25">
      <c r="A1065" s="2">
        <v>1064</v>
      </c>
      <c r="B1065" s="3" t="s">
        <v>57</v>
      </c>
      <c r="C1065" s="3" t="s">
        <v>46</v>
      </c>
      <c r="D1065" s="3" t="s">
        <v>47</v>
      </c>
      <c r="E1065" s="3" t="s">
        <v>48</v>
      </c>
      <c r="F1065" s="3">
        <v>0.59</v>
      </c>
      <c r="G1065" s="3">
        <v>0.64</v>
      </c>
      <c r="H1065" s="3">
        <v>2.0027351225341398E-3</v>
      </c>
      <c r="I1065" s="3">
        <v>10.115799686661761</v>
      </c>
      <c r="J1065" s="3">
        <v>1.7613689011664726</v>
      </c>
      <c r="K1065" s="3">
        <v>2.0259267324997356E-2</v>
      </c>
      <c r="L1065" s="3">
        <v>3.5275553621054588E-3</v>
      </c>
      <c r="M1065" s="2">
        <v>1210</v>
      </c>
      <c r="N1065" s="3" t="s">
        <v>55</v>
      </c>
      <c r="O1065" s="3" t="s">
        <v>106</v>
      </c>
      <c r="P1065" s="3" t="s">
        <v>107</v>
      </c>
      <c r="Q1065" s="3">
        <v>1.8538044331200001</v>
      </c>
      <c r="R1065" s="3" t="s">
        <v>106</v>
      </c>
      <c r="S1065" s="3" t="s">
        <v>107</v>
      </c>
      <c r="T1065" s="3" t="s">
        <v>57</v>
      </c>
      <c r="U1065" s="3" t="s">
        <v>71</v>
      </c>
      <c r="V1065" s="3" t="s">
        <v>108</v>
      </c>
      <c r="W1065" s="3" t="s">
        <v>73</v>
      </c>
      <c r="X1065" s="3" t="s">
        <v>74</v>
      </c>
      <c r="Y1065" s="3" t="s">
        <v>75</v>
      </c>
      <c r="Z1065" s="3" t="s">
        <v>76</v>
      </c>
      <c r="AA1065" s="3"/>
      <c r="AB1065" s="3"/>
      <c r="AC1065" s="3" t="s">
        <v>99</v>
      </c>
      <c r="AD1065" s="8" t="s">
        <v>71</v>
      </c>
      <c r="AE1065" s="3" t="s">
        <v>71</v>
      </c>
      <c r="AF1065" s="3" t="s">
        <v>71</v>
      </c>
      <c r="AG1065" s="3" t="s">
        <v>71</v>
      </c>
      <c r="AH1065" s="3" t="s">
        <v>71</v>
      </c>
      <c r="AI1065" s="3" t="s">
        <v>79</v>
      </c>
      <c r="AJ1065" s="3" t="s">
        <v>80</v>
      </c>
      <c r="AK1065" s="3" t="s">
        <v>76</v>
      </c>
      <c r="AL1065" s="3" t="s">
        <v>81</v>
      </c>
      <c r="AM1065" s="3" t="s">
        <v>71</v>
      </c>
      <c r="AN1065" s="3" t="s">
        <v>71</v>
      </c>
      <c r="AO1065" s="3" t="s">
        <v>71</v>
      </c>
      <c r="AP1065" s="3" t="s">
        <v>82</v>
      </c>
      <c r="AQ1065" s="3" t="s">
        <v>83</v>
      </c>
      <c r="AR1065" s="3">
        <v>64.061875130628835</v>
      </c>
      <c r="AS1065" s="3">
        <v>8.1047814929933359</v>
      </c>
    </row>
    <row r="1066" spans="1:45" x14ac:dyDescent="0.25">
      <c r="A1066" s="2">
        <v>1065</v>
      </c>
      <c r="B1066" s="3" t="s">
        <v>57</v>
      </c>
      <c r="C1066" s="3" t="s">
        <v>46</v>
      </c>
      <c r="D1066" s="3" t="s">
        <v>47</v>
      </c>
      <c r="E1066" s="3" t="s">
        <v>48</v>
      </c>
      <c r="F1066" s="3">
        <v>0.59</v>
      </c>
      <c r="G1066" s="3">
        <v>0.64</v>
      </c>
      <c r="H1066" s="3">
        <v>4.4333239573304303E-2</v>
      </c>
      <c r="I1066" s="3">
        <v>10.115799686661761</v>
      </c>
      <c r="J1066" s="3">
        <v>1.7613689011664726</v>
      </c>
      <c r="K1066" s="3">
        <v>0.44846617098433245</v>
      </c>
      <c r="L1066" s="3">
        <v>7.8087189472380983E-2</v>
      </c>
      <c r="M1066" s="2">
        <v>1210</v>
      </c>
      <c r="N1066" s="3" t="s">
        <v>55</v>
      </c>
      <c r="O1066" s="3" t="s">
        <v>106</v>
      </c>
      <c r="P1066" s="3" t="s">
        <v>107</v>
      </c>
      <c r="Q1066" s="3">
        <v>1.8538044331200001</v>
      </c>
      <c r="R1066" s="3" t="s">
        <v>106</v>
      </c>
      <c r="S1066" s="3" t="s">
        <v>107</v>
      </c>
      <c r="T1066" s="3" t="s">
        <v>57</v>
      </c>
      <c r="U1066" s="3" t="s">
        <v>71</v>
      </c>
      <c r="V1066" s="3" t="s">
        <v>108</v>
      </c>
      <c r="W1066" s="3" t="s">
        <v>73</v>
      </c>
      <c r="X1066" s="3" t="s">
        <v>74</v>
      </c>
      <c r="Y1066" s="3" t="s">
        <v>75</v>
      </c>
      <c r="Z1066" s="3" t="s">
        <v>76</v>
      </c>
      <c r="AA1066" s="3"/>
      <c r="AB1066" s="3"/>
      <c r="AC1066" s="3" t="s">
        <v>99</v>
      </c>
      <c r="AD1066" s="8" t="s">
        <v>71</v>
      </c>
      <c r="AE1066" s="3" t="s">
        <v>71</v>
      </c>
      <c r="AF1066" s="3" t="s">
        <v>71</v>
      </c>
      <c r="AG1066" s="3" t="s">
        <v>71</v>
      </c>
      <c r="AH1066" s="3" t="s">
        <v>71</v>
      </c>
      <c r="AI1066" s="3" t="s">
        <v>79</v>
      </c>
      <c r="AJ1066" s="3" t="s">
        <v>80</v>
      </c>
      <c r="AK1066" s="3" t="s">
        <v>76</v>
      </c>
      <c r="AL1066" s="3" t="s">
        <v>81</v>
      </c>
      <c r="AM1066" s="3" t="s">
        <v>71</v>
      </c>
      <c r="AN1066" s="3" t="s">
        <v>71</v>
      </c>
      <c r="AO1066" s="3" t="s">
        <v>71</v>
      </c>
      <c r="AP1066" s="3" t="s">
        <v>82</v>
      </c>
      <c r="AQ1066" s="3" t="s">
        <v>83</v>
      </c>
      <c r="AR1066" s="3">
        <v>54.524385977332798</v>
      </c>
      <c r="AS1066" s="3">
        <v>179.41025529302436</v>
      </c>
    </row>
    <row r="1067" spans="1:45" x14ac:dyDescent="0.25">
      <c r="A1067" s="2">
        <v>1066</v>
      </c>
      <c r="B1067" s="3" t="s">
        <v>57</v>
      </c>
      <c r="C1067" s="3" t="s">
        <v>46</v>
      </c>
      <c r="D1067" s="3" t="s">
        <v>47</v>
      </c>
      <c r="E1067" s="3" t="s">
        <v>48</v>
      </c>
      <c r="F1067" s="3">
        <v>0.59</v>
      </c>
      <c r="G1067" s="3">
        <v>0.64</v>
      </c>
      <c r="H1067" s="3">
        <v>1.04373481324213E-2</v>
      </c>
      <c r="I1067" s="3">
        <v>8.9028021953563155</v>
      </c>
      <c r="J1067" s="3">
        <v>1.5077956406829105</v>
      </c>
      <c r="K1067" s="3">
        <v>9.2921645867018496E-2</v>
      </c>
      <c r="L1067" s="3">
        <v>1.5737388014354755E-2</v>
      </c>
      <c r="M1067" s="2">
        <v>1200</v>
      </c>
      <c r="N1067" s="3" t="s">
        <v>54</v>
      </c>
      <c r="O1067" s="3" t="s">
        <v>106</v>
      </c>
      <c r="P1067" s="3" t="s">
        <v>107</v>
      </c>
      <c r="Q1067" s="3">
        <v>1.8538044331200001</v>
      </c>
      <c r="R1067" s="3" t="s">
        <v>106</v>
      </c>
      <c r="S1067" s="3" t="s">
        <v>107</v>
      </c>
      <c r="T1067" s="3" t="s">
        <v>57</v>
      </c>
      <c r="U1067" s="3" t="s">
        <v>71</v>
      </c>
      <c r="V1067" s="3" t="s">
        <v>108</v>
      </c>
      <c r="W1067" s="3" t="s">
        <v>73</v>
      </c>
      <c r="X1067" s="3" t="s">
        <v>74</v>
      </c>
      <c r="Y1067" s="3" t="s">
        <v>75</v>
      </c>
      <c r="Z1067" s="3" t="s">
        <v>76</v>
      </c>
      <c r="AA1067" s="3"/>
      <c r="AB1067" s="3"/>
      <c r="AC1067" s="3" t="s">
        <v>99</v>
      </c>
      <c r="AD1067" s="8" t="s">
        <v>71</v>
      </c>
      <c r="AE1067" s="3" t="s">
        <v>71</v>
      </c>
      <c r="AF1067" s="3" t="s">
        <v>71</v>
      </c>
      <c r="AG1067" s="3" t="s">
        <v>71</v>
      </c>
      <c r="AH1067" s="3" t="s">
        <v>71</v>
      </c>
      <c r="AI1067" s="3" t="s">
        <v>79</v>
      </c>
      <c r="AJ1067" s="3" t="s">
        <v>80</v>
      </c>
      <c r="AK1067" s="3" t="s">
        <v>76</v>
      </c>
      <c r="AL1067" s="3" t="s">
        <v>81</v>
      </c>
      <c r="AM1067" s="3" t="s">
        <v>71</v>
      </c>
      <c r="AN1067" s="3" t="s">
        <v>71</v>
      </c>
      <c r="AO1067" s="3" t="s">
        <v>71</v>
      </c>
      <c r="AP1067" s="3" t="s">
        <v>82</v>
      </c>
      <c r="AQ1067" s="3" t="s">
        <v>83</v>
      </c>
      <c r="AR1067" s="3">
        <v>27.859197435599711</v>
      </c>
      <c r="AS1067" s="3">
        <v>42.238449322513958</v>
      </c>
    </row>
    <row r="1068" spans="1:45" x14ac:dyDescent="0.25">
      <c r="A1068" s="2">
        <v>1067</v>
      </c>
      <c r="B1068" s="3" t="s">
        <v>57</v>
      </c>
      <c r="C1068" s="3" t="s">
        <v>46</v>
      </c>
      <c r="D1068" s="3" t="s">
        <v>47</v>
      </c>
      <c r="E1068" s="3" t="s">
        <v>48</v>
      </c>
      <c r="F1068" s="3">
        <v>0.59</v>
      </c>
      <c r="G1068" s="3">
        <v>0.64</v>
      </c>
      <c r="H1068" s="3">
        <v>3.4409676947330603E-2</v>
      </c>
      <c r="I1068" s="3">
        <v>8.9028021953563155</v>
      </c>
      <c r="J1068" s="3">
        <v>1.5077956406829105</v>
      </c>
      <c r="K1068" s="3">
        <v>0.3063425474681965</v>
      </c>
      <c r="L1068" s="3">
        <v>5.1882760898492322E-2</v>
      </c>
      <c r="M1068" s="2">
        <v>1300</v>
      </c>
      <c r="N1068" s="3" t="s">
        <v>56</v>
      </c>
      <c r="O1068" s="3" t="s">
        <v>106</v>
      </c>
      <c r="P1068" s="3" t="s">
        <v>107</v>
      </c>
      <c r="Q1068" s="3">
        <v>1.8538044331200001</v>
      </c>
      <c r="R1068" s="3" t="s">
        <v>106</v>
      </c>
      <c r="S1068" s="3" t="s">
        <v>107</v>
      </c>
      <c r="T1068" s="3" t="s">
        <v>57</v>
      </c>
      <c r="U1068" s="3" t="s">
        <v>71</v>
      </c>
      <c r="V1068" s="3" t="s">
        <v>108</v>
      </c>
      <c r="W1068" s="3" t="s">
        <v>73</v>
      </c>
      <c r="X1068" s="3" t="s">
        <v>74</v>
      </c>
      <c r="Y1068" s="3" t="s">
        <v>75</v>
      </c>
      <c r="Z1068" s="3" t="s">
        <v>76</v>
      </c>
      <c r="AA1068" s="3"/>
      <c r="AB1068" s="3"/>
      <c r="AC1068" s="3" t="s">
        <v>99</v>
      </c>
      <c r="AD1068" s="8" t="s">
        <v>71</v>
      </c>
      <c r="AE1068" s="3" t="s">
        <v>71</v>
      </c>
      <c r="AF1068" s="3" t="s">
        <v>71</v>
      </c>
      <c r="AG1068" s="3" t="s">
        <v>71</v>
      </c>
      <c r="AH1068" s="3" t="s">
        <v>71</v>
      </c>
      <c r="AI1068" s="3" t="s">
        <v>79</v>
      </c>
      <c r="AJ1068" s="3" t="s">
        <v>80</v>
      </c>
      <c r="AK1068" s="3" t="s">
        <v>76</v>
      </c>
      <c r="AL1068" s="3" t="s">
        <v>81</v>
      </c>
      <c r="AM1068" s="3" t="s">
        <v>71</v>
      </c>
      <c r="AN1068" s="3" t="s">
        <v>71</v>
      </c>
      <c r="AO1068" s="3" t="s">
        <v>71</v>
      </c>
      <c r="AP1068" s="3" t="s">
        <v>82</v>
      </c>
      <c r="AQ1068" s="3" t="s">
        <v>83</v>
      </c>
      <c r="AR1068" s="3">
        <v>75.617364931695249</v>
      </c>
      <c r="AS1068" s="3">
        <v>139.25102214701388</v>
      </c>
    </row>
    <row r="1069" spans="1:45" x14ac:dyDescent="0.25">
      <c r="A1069" s="2">
        <v>1068</v>
      </c>
      <c r="B1069" s="3" t="s">
        <v>57</v>
      </c>
      <c r="C1069" s="3" t="s">
        <v>46</v>
      </c>
      <c r="D1069" s="3" t="s">
        <v>47</v>
      </c>
      <c r="E1069" s="3" t="s">
        <v>48</v>
      </c>
      <c r="F1069" s="3">
        <v>0.59</v>
      </c>
      <c r="G1069" s="3">
        <v>0.64</v>
      </c>
      <c r="H1069" s="3">
        <v>9.4343092099304596E-2</v>
      </c>
      <c r="I1069" s="3">
        <v>10.176386056100851</v>
      </c>
      <c r="J1069" s="3">
        <v>1.7898962071248767</v>
      </c>
      <c r="K1069" s="3">
        <v>0.96007172692880161</v>
      </c>
      <c r="L1069" s="3">
        <v>0.16886434271697823</v>
      </c>
      <c r="M1069" s="2">
        <v>1200</v>
      </c>
      <c r="N1069" s="3" t="s">
        <v>54</v>
      </c>
      <c r="O1069" s="3" t="s">
        <v>106</v>
      </c>
      <c r="P1069" s="3" t="s">
        <v>107</v>
      </c>
      <c r="Q1069" s="3">
        <v>1.8538044331200001</v>
      </c>
      <c r="R1069" s="3" t="s">
        <v>106</v>
      </c>
      <c r="S1069" s="3" t="s">
        <v>107</v>
      </c>
      <c r="T1069" s="3" t="s">
        <v>57</v>
      </c>
      <c r="U1069" s="3" t="s">
        <v>71</v>
      </c>
      <c r="V1069" s="3" t="s">
        <v>108</v>
      </c>
      <c r="W1069" s="3" t="s">
        <v>73</v>
      </c>
      <c r="X1069" s="3" t="s">
        <v>74</v>
      </c>
      <c r="Y1069" s="3" t="s">
        <v>75</v>
      </c>
      <c r="Z1069" s="3" t="s">
        <v>76</v>
      </c>
      <c r="AA1069" s="3"/>
      <c r="AB1069" s="3"/>
      <c r="AC1069" s="3" t="s">
        <v>99</v>
      </c>
      <c r="AD1069" s="8" t="s">
        <v>71</v>
      </c>
      <c r="AE1069" s="3" t="s">
        <v>71</v>
      </c>
      <c r="AF1069" s="3" t="s">
        <v>71</v>
      </c>
      <c r="AG1069" s="3" t="s">
        <v>71</v>
      </c>
      <c r="AH1069" s="3" t="s">
        <v>71</v>
      </c>
      <c r="AI1069" s="3" t="s">
        <v>79</v>
      </c>
      <c r="AJ1069" s="3" t="s">
        <v>80</v>
      </c>
      <c r="AK1069" s="3" t="s">
        <v>76</v>
      </c>
      <c r="AL1069" s="3" t="s">
        <v>81</v>
      </c>
      <c r="AM1069" s="3" t="s">
        <v>71</v>
      </c>
      <c r="AN1069" s="3" t="s">
        <v>71</v>
      </c>
      <c r="AO1069" s="3" t="s">
        <v>71</v>
      </c>
      <c r="AP1069" s="3" t="s">
        <v>82</v>
      </c>
      <c r="AQ1069" s="3" t="s">
        <v>83</v>
      </c>
      <c r="AR1069" s="3">
        <v>95.439710410204285</v>
      </c>
      <c r="AS1069" s="3">
        <v>381.7929481711455</v>
      </c>
    </row>
    <row r="1070" spans="1:45" x14ac:dyDescent="0.25">
      <c r="A1070" s="2">
        <v>1069</v>
      </c>
      <c r="B1070" s="3" t="s">
        <v>57</v>
      </c>
      <c r="C1070" s="3" t="s">
        <v>46</v>
      </c>
      <c r="D1070" s="3" t="s">
        <v>47</v>
      </c>
      <c r="E1070" s="3" t="s">
        <v>48</v>
      </c>
      <c r="F1070" s="3">
        <v>0.59</v>
      </c>
      <c r="G1070" s="3">
        <v>0.64</v>
      </c>
      <c r="H1070" s="3">
        <v>3.45328327860763E-4</v>
      </c>
      <c r="I1070" s="3">
        <v>10.176386056100851</v>
      </c>
      <c r="J1070" s="3">
        <v>1.7898962071248767</v>
      </c>
      <c r="K1070" s="3">
        <v>3.5141943804188917E-3</v>
      </c>
      <c r="L1070" s="3">
        <v>6.1810186425075562E-4</v>
      </c>
      <c r="M1070" s="2">
        <v>1300</v>
      </c>
      <c r="N1070" s="3" t="s">
        <v>56</v>
      </c>
      <c r="O1070" s="3" t="s">
        <v>106</v>
      </c>
      <c r="P1070" s="3" t="s">
        <v>107</v>
      </c>
      <c r="Q1070" s="3">
        <v>1.8538044331200001</v>
      </c>
      <c r="R1070" s="3" t="s">
        <v>106</v>
      </c>
      <c r="S1070" s="3" t="s">
        <v>107</v>
      </c>
      <c r="T1070" s="3" t="s">
        <v>57</v>
      </c>
      <c r="U1070" s="3" t="s">
        <v>71</v>
      </c>
      <c r="V1070" s="3" t="s">
        <v>108</v>
      </c>
      <c r="W1070" s="3" t="s">
        <v>73</v>
      </c>
      <c r="X1070" s="3" t="s">
        <v>74</v>
      </c>
      <c r="Y1070" s="3" t="s">
        <v>75</v>
      </c>
      <c r="Z1070" s="3" t="s">
        <v>76</v>
      </c>
      <c r="AA1070" s="3"/>
      <c r="AB1070" s="3"/>
      <c r="AC1070" s="3" t="s">
        <v>99</v>
      </c>
      <c r="AD1070" s="8" t="s">
        <v>71</v>
      </c>
      <c r="AE1070" s="3" t="s">
        <v>71</v>
      </c>
      <c r="AF1070" s="3" t="s">
        <v>71</v>
      </c>
      <c r="AG1070" s="3" t="s">
        <v>71</v>
      </c>
      <c r="AH1070" s="3" t="s">
        <v>71</v>
      </c>
      <c r="AI1070" s="3" t="s">
        <v>79</v>
      </c>
      <c r="AJ1070" s="3" t="s">
        <v>80</v>
      </c>
      <c r="AK1070" s="3" t="s">
        <v>76</v>
      </c>
      <c r="AL1070" s="3" t="s">
        <v>81</v>
      </c>
      <c r="AM1070" s="3" t="s">
        <v>71</v>
      </c>
      <c r="AN1070" s="3" t="s">
        <v>71</v>
      </c>
      <c r="AO1070" s="3" t="s">
        <v>71</v>
      </c>
      <c r="AP1070" s="3" t="s">
        <v>82</v>
      </c>
      <c r="AQ1070" s="3" t="s">
        <v>83</v>
      </c>
      <c r="AR1070" s="3">
        <v>48.73627967129724</v>
      </c>
      <c r="AS1070" s="3">
        <v>1.3974941614399832</v>
      </c>
    </row>
    <row r="1071" spans="1:45" x14ac:dyDescent="0.25">
      <c r="A1071" s="2">
        <v>1070</v>
      </c>
      <c r="B1071" s="3" t="s">
        <v>57</v>
      </c>
      <c r="C1071" s="3" t="s">
        <v>46</v>
      </c>
      <c r="D1071" s="3" t="s">
        <v>47</v>
      </c>
      <c r="E1071" s="3" t="s">
        <v>48</v>
      </c>
      <c r="F1071" s="3">
        <v>0.59</v>
      </c>
      <c r="G1071" s="3">
        <v>0.64</v>
      </c>
      <c r="H1071" s="3">
        <v>4.8672081889045699E-5</v>
      </c>
      <c r="I1071" s="3">
        <v>10.176386056100851</v>
      </c>
      <c r="J1071" s="3">
        <v>1.7898962071248767</v>
      </c>
      <c r="K1071" s="3">
        <v>4.953058954570834E-4</v>
      </c>
      <c r="L1071" s="3">
        <v>8.7117974766074308E-5</v>
      </c>
      <c r="M1071" s="2">
        <v>1210</v>
      </c>
      <c r="N1071" s="3" t="s">
        <v>55</v>
      </c>
      <c r="O1071" s="3" t="s">
        <v>106</v>
      </c>
      <c r="P1071" s="3" t="s">
        <v>107</v>
      </c>
      <c r="Q1071" s="3">
        <v>1.8538044331200001</v>
      </c>
      <c r="R1071" s="3" t="s">
        <v>106</v>
      </c>
      <c r="S1071" s="3" t="s">
        <v>107</v>
      </c>
      <c r="T1071" s="3" t="s">
        <v>57</v>
      </c>
      <c r="U1071" s="3" t="s">
        <v>71</v>
      </c>
      <c r="V1071" s="3" t="s">
        <v>108</v>
      </c>
      <c r="W1071" s="3" t="s">
        <v>73</v>
      </c>
      <c r="X1071" s="3" t="s">
        <v>74</v>
      </c>
      <c r="Y1071" s="3" t="s">
        <v>75</v>
      </c>
      <c r="Z1071" s="3" t="s">
        <v>76</v>
      </c>
      <c r="AA1071" s="3"/>
      <c r="AB1071" s="3"/>
      <c r="AC1071" s="3" t="s">
        <v>99</v>
      </c>
      <c r="AD1071" s="8" t="s">
        <v>71</v>
      </c>
      <c r="AE1071" s="3" t="s">
        <v>71</v>
      </c>
      <c r="AF1071" s="3" t="s">
        <v>71</v>
      </c>
      <c r="AG1071" s="3" t="s">
        <v>71</v>
      </c>
      <c r="AH1071" s="3" t="s">
        <v>71</v>
      </c>
      <c r="AI1071" s="3" t="s">
        <v>79</v>
      </c>
      <c r="AJ1071" s="3" t="s">
        <v>80</v>
      </c>
      <c r="AK1071" s="3" t="s">
        <v>76</v>
      </c>
      <c r="AL1071" s="3" t="s">
        <v>81</v>
      </c>
      <c r="AM1071" s="3" t="s">
        <v>71</v>
      </c>
      <c r="AN1071" s="3" t="s">
        <v>71</v>
      </c>
      <c r="AO1071" s="3" t="s">
        <v>71</v>
      </c>
      <c r="AP1071" s="3" t="s">
        <v>82</v>
      </c>
      <c r="AQ1071" s="3" t="s">
        <v>83</v>
      </c>
      <c r="AR1071" s="3">
        <v>2.3106424255181448</v>
      </c>
      <c r="AS1071" s="3">
        <v>0.19696892718426323</v>
      </c>
    </row>
    <row r="1072" spans="1:45" x14ac:dyDescent="0.25">
      <c r="A1072" s="2">
        <v>1071</v>
      </c>
      <c r="B1072" s="3" t="s">
        <v>57</v>
      </c>
      <c r="C1072" s="3" t="s">
        <v>46</v>
      </c>
      <c r="D1072" s="3" t="s">
        <v>47</v>
      </c>
      <c r="E1072" s="3" t="s">
        <v>48</v>
      </c>
      <c r="F1072" s="3">
        <v>0.59</v>
      </c>
      <c r="G1072" s="3">
        <v>0.64</v>
      </c>
      <c r="H1072" s="3">
        <v>7.0988715600808002E-4</v>
      </c>
      <c r="I1072" s="3">
        <v>10.176386056100851</v>
      </c>
      <c r="J1072" s="3">
        <v>1.7898962071248767</v>
      </c>
      <c r="K1072" s="3">
        <v>7.2240857558057148E-3</v>
      </c>
      <c r="L1072" s="3">
        <v>1.2706243280255281E-3</v>
      </c>
      <c r="M1072" s="2">
        <v>1330</v>
      </c>
      <c r="N1072" s="3" t="s">
        <v>89</v>
      </c>
      <c r="O1072" s="3" t="s">
        <v>106</v>
      </c>
      <c r="P1072" s="3" t="s">
        <v>107</v>
      </c>
      <c r="Q1072" s="3">
        <v>1.8538044331200001</v>
      </c>
      <c r="R1072" s="3" t="s">
        <v>106</v>
      </c>
      <c r="S1072" s="3" t="s">
        <v>107</v>
      </c>
      <c r="T1072" s="3" t="s">
        <v>57</v>
      </c>
      <c r="U1072" s="3" t="s">
        <v>71</v>
      </c>
      <c r="V1072" s="3" t="s">
        <v>108</v>
      </c>
      <c r="W1072" s="3" t="s">
        <v>73</v>
      </c>
      <c r="X1072" s="3" t="s">
        <v>74</v>
      </c>
      <c r="Y1072" s="3" t="s">
        <v>75</v>
      </c>
      <c r="Z1072" s="3" t="s">
        <v>76</v>
      </c>
      <c r="AA1072" s="3"/>
      <c r="AB1072" s="3"/>
      <c r="AC1072" s="3" t="s">
        <v>99</v>
      </c>
      <c r="AD1072" s="8" t="s">
        <v>71</v>
      </c>
      <c r="AE1072" s="3" t="s">
        <v>71</v>
      </c>
      <c r="AF1072" s="3" t="s">
        <v>71</v>
      </c>
      <c r="AG1072" s="3" t="s">
        <v>71</v>
      </c>
      <c r="AH1072" s="3" t="s">
        <v>71</v>
      </c>
      <c r="AI1072" s="3" t="s">
        <v>79</v>
      </c>
      <c r="AJ1072" s="3" t="s">
        <v>80</v>
      </c>
      <c r="AK1072" s="3" t="s">
        <v>76</v>
      </c>
      <c r="AL1072" s="3" t="s">
        <v>81</v>
      </c>
      <c r="AM1072" s="3" t="s">
        <v>71</v>
      </c>
      <c r="AN1072" s="3" t="s">
        <v>71</v>
      </c>
      <c r="AO1072" s="3" t="s">
        <v>71</v>
      </c>
      <c r="AP1072" s="3" t="s">
        <v>82</v>
      </c>
      <c r="AQ1072" s="3" t="s">
        <v>83</v>
      </c>
      <c r="AR1072" s="3">
        <v>29.716367867480351</v>
      </c>
      <c r="AS1072" s="3">
        <v>2.8728113964705688</v>
      </c>
    </row>
    <row r="1073" spans="1:45" x14ac:dyDescent="0.25">
      <c r="A1073" s="2">
        <v>1072</v>
      </c>
      <c r="B1073" s="3" t="s">
        <v>57</v>
      </c>
      <c r="C1073" s="3" t="s">
        <v>46</v>
      </c>
      <c r="D1073" s="3" t="s">
        <v>47</v>
      </c>
      <c r="E1073" s="3" t="s">
        <v>48</v>
      </c>
      <c r="F1073" s="3">
        <v>0.59</v>
      </c>
      <c r="G1073" s="3">
        <v>0.64</v>
      </c>
      <c r="H1073" s="3">
        <v>6.8880767884022898E-4</v>
      </c>
      <c r="I1073" s="3">
        <v>10.176386056100851</v>
      </c>
      <c r="J1073" s="3">
        <v>1.7898962071248767</v>
      </c>
      <c r="K1073" s="3">
        <v>7.0095728582848993E-3</v>
      </c>
      <c r="L1073" s="3">
        <v>1.232894251794616E-3</v>
      </c>
      <c r="M1073" s="2">
        <v>1210</v>
      </c>
      <c r="N1073" s="3" t="s">
        <v>55</v>
      </c>
      <c r="O1073" s="3" t="s">
        <v>106</v>
      </c>
      <c r="P1073" s="3" t="s">
        <v>107</v>
      </c>
      <c r="Q1073" s="3">
        <v>1.8538044331200001</v>
      </c>
      <c r="R1073" s="3" t="s">
        <v>106</v>
      </c>
      <c r="S1073" s="3" t="s">
        <v>107</v>
      </c>
      <c r="T1073" s="3" t="s">
        <v>57</v>
      </c>
      <c r="U1073" s="3" t="s">
        <v>71</v>
      </c>
      <c r="V1073" s="3" t="s">
        <v>108</v>
      </c>
      <c r="W1073" s="3" t="s">
        <v>73</v>
      </c>
      <c r="X1073" s="3" t="s">
        <v>74</v>
      </c>
      <c r="Y1073" s="3" t="s">
        <v>75</v>
      </c>
      <c r="Z1073" s="3" t="s">
        <v>76</v>
      </c>
      <c r="AA1073" s="3"/>
      <c r="AB1073" s="3"/>
      <c r="AC1073" s="3" t="s">
        <v>99</v>
      </c>
      <c r="AD1073" s="8" t="s">
        <v>71</v>
      </c>
      <c r="AE1073" s="3" t="s">
        <v>71</v>
      </c>
      <c r="AF1073" s="3" t="s">
        <v>71</v>
      </c>
      <c r="AG1073" s="3" t="s">
        <v>71</v>
      </c>
      <c r="AH1073" s="3" t="s">
        <v>71</v>
      </c>
      <c r="AI1073" s="3" t="s">
        <v>79</v>
      </c>
      <c r="AJ1073" s="3" t="s">
        <v>80</v>
      </c>
      <c r="AK1073" s="3" t="s">
        <v>76</v>
      </c>
      <c r="AL1073" s="3" t="s">
        <v>81</v>
      </c>
      <c r="AM1073" s="3" t="s">
        <v>71</v>
      </c>
      <c r="AN1073" s="3" t="s">
        <v>71</v>
      </c>
      <c r="AO1073" s="3" t="s">
        <v>71</v>
      </c>
      <c r="AP1073" s="3" t="s">
        <v>82</v>
      </c>
      <c r="AQ1073" s="3" t="s">
        <v>83</v>
      </c>
      <c r="AR1073" s="3">
        <v>32.720633432661153</v>
      </c>
      <c r="AS1073" s="3">
        <v>2.7875057789130175</v>
      </c>
    </row>
    <row r="1074" spans="1:45" x14ac:dyDescent="0.25">
      <c r="A1074" s="2">
        <v>1073</v>
      </c>
      <c r="B1074" s="3" t="s">
        <v>57</v>
      </c>
      <c r="C1074" s="3" t="s">
        <v>46</v>
      </c>
      <c r="D1074" s="3" t="s">
        <v>47</v>
      </c>
      <c r="E1074" s="3" t="s">
        <v>48</v>
      </c>
      <c r="F1074" s="3">
        <v>0.59</v>
      </c>
      <c r="G1074" s="3">
        <v>0.64</v>
      </c>
      <c r="H1074" s="3">
        <v>2.0515316863678601E-4</v>
      </c>
      <c r="I1074" s="3">
        <v>10.176386056100851</v>
      </c>
      <c r="J1074" s="3">
        <v>1.7898962071248767</v>
      </c>
      <c r="K1074" s="3">
        <v>2.0877178446802955E-3</v>
      </c>
      <c r="L1074" s="3">
        <v>3.6720287842263347E-4</v>
      </c>
      <c r="M1074" s="2">
        <v>1210</v>
      </c>
      <c r="N1074" s="3" t="s">
        <v>55</v>
      </c>
      <c r="O1074" s="3" t="s">
        <v>106</v>
      </c>
      <c r="P1074" s="3" t="s">
        <v>107</v>
      </c>
      <c r="Q1074" s="3">
        <v>1.8538044331200001</v>
      </c>
      <c r="R1074" s="3" t="s">
        <v>106</v>
      </c>
      <c r="S1074" s="3" t="s">
        <v>107</v>
      </c>
      <c r="T1074" s="3" t="s">
        <v>57</v>
      </c>
      <c r="U1074" s="3" t="s">
        <v>71</v>
      </c>
      <c r="V1074" s="3" t="s">
        <v>108</v>
      </c>
      <c r="W1074" s="3" t="s">
        <v>73</v>
      </c>
      <c r="X1074" s="3" t="s">
        <v>74</v>
      </c>
      <c r="Y1074" s="3" t="s">
        <v>75</v>
      </c>
      <c r="Z1074" s="3" t="s">
        <v>76</v>
      </c>
      <c r="AA1074" s="3"/>
      <c r="AB1074" s="3"/>
      <c r="AC1074" s="3" t="s">
        <v>99</v>
      </c>
      <c r="AD1074" s="8" t="s">
        <v>71</v>
      </c>
      <c r="AE1074" s="3" t="s">
        <v>71</v>
      </c>
      <c r="AF1074" s="3" t="s">
        <v>71</v>
      </c>
      <c r="AG1074" s="3" t="s">
        <v>71</v>
      </c>
      <c r="AH1074" s="3" t="s">
        <v>71</v>
      </c>
      <c r="AI1074" s="3" t="s">
        <v>79</v>
      </c>
      <c r="AJ1074" s="3" t="s">
        <v>80</v>
      </c>
      <c r="AK1074" s="3" t="s">
        <v>76</v>
      </c>
      <c r="AL1074" s="3" t="s">
        <v>81</v>
      </c>
      <c r="AM1074" s="3" t="s">
        <v>71</v>
      </c>
      <c r="AN1074" s="3" t="s">
        <v>71</v>
      </c>
      <c r="AO1074" s="3" t="s">
        <v>71</v>
      </c>
      <c r="AP1074" s="3" t="s">
        <v>82</v>
      </c>
      <c r="AQ1074" s="3" t="s">
        <v>83</v>
      </c>
      <c r="AR1074" s="3">
        <v>11.948716495372327</v>
      </c>
      <c r="AS1074" s="3">
        <v>0.83022541807348638</v>
      </c>
    </row>
    <row r="1075" spans="1:45" x14ac:dyDescent="0.25">
      <c r="A1075" s="2">
        <v>1074</v>
      </c>
      <c r="B1075" s="3" t="s">
        <v>57</v>
      </c>
      <c r="C1075" s="3" t="s">
        <v>46</v>
      </c>
      <c r="D1075" s="3" t="s">
        <v>47</v>
      </c>
      <c r="E1075" s="3" t="s">
        <v>48</v>
      </c>
      <c r="F1075" s="3">
        <v>0.59</v>
      </c>
      <c r="G1075" s="3">
        <v>0.64</v>
      </c>
      <c r="H1075" s="3">
        <v>2.2724400520702901E-3</v>
      </c>
      <c r="I1075" s="3">
        <v>10.136910725021197</v>
      </c>
      <c r="J1075" s="3">
        <v>1.8569762850842411</v>
      </c>
      <c r="K1075" s="3">
        <v>2.3035521935799053E-2</v>
      </c>
      <c r="L1075" s="3">
        <v>4.2198672859701265E-3</v>
      </c>
      <c r="M1075" s="2">
        <v>1300</v>
      </c>
      <c r="N1075" s="3" t="s">
        <v>56</v>
      </c>
      <c r="O1075" s="3" t="s">
        <v>106</v>
      </c>
      <c r="P1075" s="3" t="s">
        <v>107</v>
      </c>
      <c r="Q1075" s="3">
        <v>1.8538044331200001</v>
      </c>
      <c r="R1075" s="3" t="s">
        <v>106</v>
      </c>
      <c r="S1075" s="3" t="s">
        <v>107</v>
      </c>
      <c r="T1075" s="3" t="s">
        <v>57</v>
      </c>
      <c r="U1075" s="3" t="s">
        <v>71</v>
      </c>
      <c r="V1075" s="3" t="s">
        <v>108</v>
      </c>
      <c r="W1075" s="3" t="s">
        <v>73</v>
      </c>
      <c r="X1075" s="3" t="s">
        <v>74</v>
      </c>
      <c r="Y1075" s="3" t="s">
        <v>75</v>
      </c>
      <c r="Z1075" s="3" t="s">
        <v>76</v>
      </c>
      <c r="AA1075" s="3"/>
      <c r="AB1075" s="3"/>
      <c r="AC1075" s="3" t="s">
        <v>99</v>
      </c>
      <c r="AD1075" s="8" t="s">
        <v>71</v>
      </c>
      <c r="AE1075" s="3" t="s">
        <v>71</v>
      </c>
      <c r="AF1075" s="3" t="s">
        <v>71</v>
      </c>
      <c r="AG1075" s="3" t="s">
        <v>71</v>
      </c>
      <c r="AH1075" s="3" t="s">
        <v>71</v>
      </c>
      <c r="AI1075" s="3" t="s">
        <v>79</v>
      </c>
      <c r="AJ1075" s="3" t="s">
        <v>80</v>
      </c>
      <c r="AK1075" s="3" t="s">
        <v>76</v>
      </c>
      <c r="AL1075" s="3" t="s">
        <v>81</v>
      </c>
      <c r="AM1075" s="3" t="s">
        <v>71</v>
      </c>
      <c r="AN1075" s="3" t="s">
        <v>71</v>
      </c>
      <c r="AO1075" s="3" t="s">
        <v>71</v>
      </c>
      <c r="AP1075" s="3" t="s">
        <v>82</v>
      </c>
      <c r="AQ1075" s="3" t="s">
        <v>83</v>
      </c>
      <c r="AR1075" s="3">
        <v>33.282142281699862</v>
      </c>
      <c r="AS1075" s="3">
        <v>9.1962386192396348</v>
      </c>
    </row>
    <row r="1076" spans="1:45" x14ac:dyDescent="0.25">
      <c r="A1076" s="2">
        <v>1075</v>
      </c>
      <c r="B1076" s="3" t="s">
        <v>57</v>
      </c>
      <c r="C1076" s="3" t="s">
        <v>46</v>
      </c>
      <c r="D1076" s="3" t="s">
        <v>47</v>
      </c>
      <c r="E1076" s="3" t="s">
        <v>48</v>
      </c>
      <c r="F1076" s="3">
        <v>0.59</v>
      </c>
      <c r="G1076" s="3">
        <v>0.64</v>
      </c>
      <c r="H1076" s="3">
        <v>9.3101612342581207E-3</v>
      </c>
      <c r="I1076" s="3">
        <v>10.136910725021197</v>
      </c>
      <c r="J1076" s="3">
        <v>1.8569762850842411</v>
      </c>
      <c r="K1076" s="3">
        <v>9.4376273267227737E-2</v>
      </c>
      <c r="L1076" s="3">
        <v>1.7288748622327956E-2</v>
      </c>
      <c r="M1076" s="2">
        <v>1330</v>
      </c>
      <c r="N1076" s="3" t="s">
        <v>89</v>
      </c>
      <c r="O1076" s="3" t="s">
        <v>106</v>
      </c>
      <c r="P1076" s="3" t="s">
        <v>107</v>
      </c>
      <c r="Q1076" s="3">
        <v>1.8538044331200001</v>
      </c>
      <c r="R1076" s="3" t="s">
        <v>106</v>
      </c>
      <c r="S1076" s="3" t="s">
        <v>107</v>
      </c>
      <c r="T1076" s="3" t="s">
        <v>57</v>
      </c>
      <c r="U1076" s="3" t="s">
        <v>71</v>
      </c>
      <c r="V1076" s="3" t="s">
        <v>108</v>
      </c>
      <c r="W1076" s="3" t="s">
        <v>73</v>
      </c>
      <c r="X1076" s="3" t="s">
        <v>74</v>
      </c>
      <c r="Y1076" s="3" t="s">
        <v>75</v>
      </c>
      <c r="Z1076" s="3" t="s">
        <v>76</v>
      </c>
      <c r="AA1076" s="3"/>
      <c r="AB1076" s="3"/>
      <c r="AC1076" s="3" t="s">
        <v>99</v>
      </c>
      <c r="AD1076" s="8" t="s">
        <v>71</v>
      </c>
      <c r="AE1076" s="3" t="s">
        <v>71</v>
      </c>
      <c r="AF1076" s="3" t="s">
        <v>71</v>
      </c>
      <c r="AG1076" s="3" t="s">
        <v>71</v>
      </c>
      <c r="AH1076" s="3" t="s">
        <v>71</v>
      </c>
      <c r="AI1076" s="3" t="s">
        <v>79</v>
      </c>
      <c r="AJ1076" s="3" t="s">
        <v>80</v>
      </c>
      <c r="AK1076" s="3" t="s">
        <v>76</v>
      </c>
      <c r="AL1076" s="3" t="s">
        <v>81</v>
      </c>
      <c r="AM1076" s="3" t="s">
        <v>71</v>
      </c>
      <c r="AN1076" s="3" t="s">
        <v>71</v>
      </c>
      <c r="AO1076" s="3" t="s">
        <v>71</v>
      </c>
      <c r="AP1076" s="3" t="s">
        <v>82</v>
      </c>
      <c r="AQ1076" s="3" t="s">
        <v>83</v>
      </c>
      <c r="AR1076" s="3">
        <v>32.197813170911949</v>
      </c>
      <c r="AS1076" s="3">
        <v>37.67688578443699</v>
      </c>
    </row>
    <row r="1077" spans="1:45" x14ac:dyDescent="0.25">
      <c r="A1077" s="2">
        <v>1076</v>
      </c>
      <c r="B1077" s="3" t="s">
        <v>57</v>
      </c>
      <c r="C1077" s="3" t="s">
        <v>46</v>
      </c>
      <c r="D1077" s="3" t="s">
        <v>47</v>
      </c>
      <c r="E1077" s="3" t="s">
        <v>48</v>
      </c>
      <c r="F1077" s="3">
        <v>0.59</v>
      </c>
      <c r="G1077" s="3">
        <v>0.64</v>
      </c>
      <c r="H1077" s="3">
        <v>7.8452065995353898E-2</v>
      </c>
      <c r="I1077" s="3">
        <v>10.136910725021197</v>
      </c>
      <c r="J1077" s="3">
        <v>1.8569762850842411</v>
      </c>
      <c r="K1077" s="3">
        <v>0.79526158918837364</v>
      </c>
      <c r="L1077" s="3">
        <v>0.14568362606923599</v>
      </c>
      <c r="M1077" s="2">
        <v>1330</v>
      </c>
      <c r="N1077" s="3" t="s">
        <v>89</v>
      </c>
      <c r="O1077" s="3" t="s">
        <v>106</v>
      </c>
      <c r="P1077" s="3" t="s">
        <v>107</v>
      </c>
      <c r="Q1077" s="3">
        <v>1.8538044331200001</v>
      </c>
      <c r="R1077" s="3" t="s">
        <v>106</v>
      </c>
      <c r="S1077" s="3" t="s">
        <v>107</v>
      </c>
      <c r="T1077" s="3" t="s">
        <v>57</v>
      </c>
      <c r="U1077" s="3" t="s">
        <v>71</v>
      </c>
      <c r="V1077" s="3" t="s">
        <v>108</v>
      </c>
      <c r="W1077" s="3" t="s">
        <v>73</v>
      </c>
      <c r="X1077" s="3" t="s">
        <v>74</v>
      </c>
      <c r="Y1077" s="3" t="s">
        <v>75</v>
      </c>
      <c r="Z1077" s="3" t="s">
        <v>76</v>
      </c>
      <c r="AA1077" s="3"/>
      <c r="AB1077" s="3"/>
      <c r="AC1077" s="3" t="s">
        <v>99</v>
      </c>
      <c r="AD1077" s="8" t="s">
        <v>71</v>
      </c>
      <c r="AE1077" s="3" t="s">
        <v>71</v>
      </c>
      <c r="AF1077" s="3" t="s">
        <v>71</v>
      </c>
      <c r="AG1077" s="3" t="s">
        <v>71</v>
      </c>
      <c r="AH1077" s="3" t="s">
        <v>71</v>
      </c>
      <c r="AI1077" s="3" t="s">
        <v>79</v>
      </c>
      <c r="AJ1077" s="3" t="s">
        <v>80</v>
      </c>
      <c r="AK1077" s="3" t="s">
        <v>76</v>
      </c>
      <c r="AL1077" s="3" t="s">
        <v>81</v>
      </c>
      <c r="AM1077" s="3" t="s">
        <v>71</v>
      </c>
      <c r="AN1077" s="3" t="s">
        <v>71</v>
      </c>
      <c r="AO1077" s="3" t="s">
        <v>71</v>
      </c>
      <c r="AP1077" s="3" t="s">
        <v>82</v>
      </c>
      <c r="AQ1077" s="3" t="s">
        <v>83</v>
      </c>
      <c r="AR1077" s="3">
        <v>81.193371602893137</v>
      </c>
      <c r="AS1077" s="3">
        <v>317.48424712384667</v>
      </c>
    </row>
    <row r="1078" spans="1:45" x14ac:dyDescent="0.25">
      <c r="A1078" s="2">
        <v>1077</v>
      </c>
      <c r="B1078" s="3" t="s">
        <v>57</v>
      </c>
      <c r="C1078" s="3" t="s">
        <v>46</v>
      </c>
      <c r="D1078" s="3" t="s">
        <v>47</v>
      </c>
      <c r="E1078" s="3" t="s">
        <v>48</v>
      </c>
      <c r="F1078" s="3">
        <v>0.59</v>
      </c>
      <c r="G1078" s="3">
        <v>0.64</v>
      </c>
      <c r="H1078" s="3">
        <v>7.2890600443324294E-2</v>
      </c>
      <c r="I1078" s="3">
        <v>8.7597005472687677</v>
      </c>
      <c r="J1078" s="3">
        <v>1.4194773279196737</v>
      </c>
      <c r="K1078" s="3">
        <v>0.6384998325941369</v>
      </c>
      <c r="L1078" s="3">
        <v>0.10346655474775056</v>
      </c>
      <c r="M1078" s="2">
        <v>1300</v>
      </c>
      <c r="N1078" s="3" t="s">
        <v>56</v>
      </c>
      <c r="O1078" s="3" t="s">
        <v>106</v>
      </c>
      <c r="P1078" s="3" t="s">
        <v>107</v>
      </c>
      <c r="Q1078" s="3">
        <v>1.8538044331200001</v>
      </c>
      <c r="R1078" s="3" t="s">
        <v>106</v>
      </c>
      <c r="S1078" s="3" t="s">
        <v>107</v>
      </c>
      <c r="T1078" s="3" t="s">
        <v>57</v>
      </c>
      <c r="U1078" s="3" t="s">
        <v>71</v>
      </c>
      <c r="V1078" s="3" t="s">
        <v>108</v>
      </c>
      <c r="W1078" s="3" t="s">
        <v>73</v>
      </c>
      <c r="X1078" s="3" t="s">
        <v>74</v>
      </c>
      <c r="Y1078" s="3" t="s">
        <v>75</v>
      </c>
      <c r="Z1078" s="3" t="s">
        <v>76</v>
      </c>
      <c r="AA1078" s="3"/>
      <c r="AB1078" s="3"/>
      <c r="AC1078" s="3" t="s">
        <v>99</v>
      </c>
      <c r="AD1078" s="8" t="s">
        <v>71</v>
      </c>
      <c r="AE1078" s="3" t="s">
        <v>71</v>
      </c>
      <c r="AF1078" s="3" t="s">
        <v>71</v>
      </c>
      <c r="AG1078" s="3" t="s">
        <v>71</v>
      </c>
      <c r="AH1078" s="3" t="s">
        <v>71</v>
      </c>
      <c r="AI1078" s="3" t="s">
        <v>79</v>
      </c>
      <c r="AJ1078" s="3" t="s">
        <v>80</v>
      </c>
      <c r="AK1078" s="3" t="s">
        <v>76</v>
      </c>
      <c r="AL1078" s="3" t="s">
        <v>81</v>
      </c>
      <c r="AM1078" s="3" t="s">
        <v>71</v>
      </c>
      <c r="AN1078" s="3" t="s">
        <v>71</v>
      </c>
      <c r="AO1078" s="3" t="s">
        <v>71</v>
      </c>
      <c r="AP1078" s="3" t="s">
        <v>82</v>
      </c>
      <c r="AQ1078" s="3" t="s">
        <v>83</v>
      </c>
      <c r="AR1078" s="3">
        <v>111.54653868740132</v>
      </c>
      <c r="AS1078" s="3">
        <v>294.97779453665908</v>
      </c>
    </row>
    <row r="1079" spans="1:45" x14ac:dyDescent="0.25">
      <c r="A1079" s="2">
        <v>1078</v>
      </c>
      <c r="B1079" s="3" t="s">
        <v>57</v>
      </c>
      <c r="C1079" s="3" t="s">
        <v>46</v>
      </c>
      <c r="D1079" s="3" t="s">
        <v>47</v>
      </c>
      <c r="E1079" s="3" t="s">
        <v>48</v>
      </c>
      <c r="F1079" s="3">
        <v>0.59</v>
      </c>
      <c r="G1079" s="3">
        <v>0.64</v>
      </c>
      <c r="H1079" s="3">
        <v>4.6997659276031299E-4</v>
      </c>
      <c r="I1079" s="3">
        <v>8.7597005472687677</v>
      </c>
      <c r="J1079" s="3">
        <v>1.4194773279196737</v>
      </c>
      <c r="K1079" s="3">
        <v>4.1168542168060242E-3</v>
      </c>
      <c r="L1079" s="3">
        <v>6.6712111807620171E-4</v>
      </c>
      <c r="M1079" s="2">
        <v>1210</v>
      </c>
      <c r="N1079" s="3" t="s">
        <v>55</v>
      </c>
      <c r="O1079" s="3" t="s">
        <v>106</v>
      </c>
      <c r="P1079" s="3" t="s">
        <v>107</v>
      </c>
      <c r="Q1079" s="3">
        <v>1.8538044331200001</v>
      </c>
      <c r="R1079" s="3" t="s">
        <v>106</v>
      </c>
      <c r="S1079" s="3" t="s">
        <v>107</v>
      </c>
      <c r="T1079" s="3" t="s">
        <v>57</v>
      </c>
      <c r="U1079" s="3" t="s">
        <v>71</v>
      </c>
      <c r="V1079" s="3" t="s">
        <v>108</v>
      </c>
      <c r="W1079" s="3" t="s">
        <v>73</v>
      </c>
      <c r="X1079" s="3" t="s">
        <v>74</v>
      </c>
      <c r="Y1079" s="3" t="s">
        <v>75</v>
      </c>
      <c r="Z1079" s="3" t="s">
        <v>76</v>
      </c>
      <c r="AA1079" s="3"/>
      <c r="AB1079" s="3"/>
      <c r="AC1079" s="3" t="s">
        <v>99</v>
      </c>
      <c r="AD1079" s="8" t="s">
        <v>71</v>
      </c>
      <c r="AE1079" s="3" t="s">
        <v>71</v>
      </c>
      <c r="AF1079" s="3" t="s">
        <v>71</v>
      </c>
      <c r="AG1079" s="3" t="s">
        <v>71</v>
      </c>
      <c r="AH1079" s="3" t="s">
        <v>71</v>
      </c>
      <c r="AI1079" s="3" t="s">
        <v>79</v>
      </c>
      <c r="AJ1079" s="3" t="s">
        <v>80</v>
      </c>
      <c r="AK1079" s="3" t="s">
        <v>76</v>
      </c>
      <c r="AL1079" s="3" t="s">
        <v>81</v>
      </c>
      <c r="AM1079" s="3" t="s">
        <v>71</v>
      </c>
      <c r="AN1079" s="3" t="s">
        <v>71</v>
      </c>
      <c r="AO1079" s="3" t="s">
        <v>71</v>
      </c>
      <c r="AP1079" s="3" t="s">
        <v>82</v>
      </c>
      <c r="AQ1079" s="3" t="s">
        <v>83</v>
      </c>
      <c r="AR1079" s="3">
        <v>25.353461549068339</v>
      </c>
      <c r="AS1079" s="3">
        <v>1.9019277927897427</v>
      </c>
    </row>
    <row r="1080" spans="1:45" x14ac:dyDescent="0.25">
      <c r="A1080" s="2">
        <v>1079</v>
      </c>
      <c r="B1080" s="3" t="s">
        <v>57</v>
      </c>
      <c r="C1080" s="3" t="s">
        <v>46</v>
      </c>
      <c r="D1080" s="3" t="s">
        <v>47</v>
      </c>
      <c r="E1080" s="3" t="s">
        <v>48</v>
      </c>
      <c r="F1080" s="3">
        <v>0.59</v>
      </c>
      <c r="G1080" s="3">
        <v>0.64</v>
      </c>
      <c r="H1080" s="3">
        <v>2.4966520207833701E-3</v>
      </c>
      <c r="I1080" s="3">
        <v>8.7597005472687677</v>
      </c>
      <c r="J1080" s="3">
        <v>1.4194773279196737</v>
      </c>
      <c r="K1080" s="3">
        <v>2.1869924072795761E-2</v>
      </c>
      <c r="L1080" s="3">
        <v>3.5439409392068319E-3</v>
      </c>
      <c r="M1080" s="2">
        <v>1330</v>
      </c>
      <c r="N1080" s="3" t="s">
        <v>89</v>
      </c>
      <c r="O1080" s="3" t="s">
        <v>106</v>
      </c>
      <c r="P1080" s="3" t="s">
        <v>107</v>
      </c>
      <c r="Q1080" s="3">
        <v>1.8538044331200001</v>
      </c>
      <c r="R1080" s="3" t="s">
        <v>106</v>
      </c>
      <c r="S1080" s="3" t="s">
        <v>107</v>
      </c>
      <c r="T1080" s="3" t="s">
        <v>57</v>
      </c>
      <c r="U1080" s="3" t="s">
        <v>71</v>
      </c>
      <c r="V1080" s="3" t="s">
        <v>108</v>
      </c>
      <c r="W1080" s="3" t="s">
        <v>73</v>
      </c>
      <c r="X1080" s="3" t="s">
        <v>74</v>
      </c>
      <c r="Y1080" s="3" t="s">
        <v>75</v>
      </c>
      <c r="Z1080" s="3" t="s">
        <v>76</v>
      </c>
      <c r="AA1080" s="3"/>
      <c r="AB1080" s="3"/>
      <c r="AC1080" s="3" t="s">
        <v>99</v>
      </c>
      <c r="AD1080" s="8" t="s">
        <v>71</v>
      </c>
      <c r="AE1080" s="3" t="s">
        <v>71</v>
      </c>
      <c r="AF1080" s="3" t="s">
        <v>71</v>
      </c>
      <c r="AG1080" s="3" t="s">
        <v>71</v>
      </c>
      <c r="AH1080" s="3" t="s">
        <v>71</v>
      </c>
      <c r="AI1080" s="3" t="s">
        <v>79</v>
      </c>
      <c r="AJ1080" s="3" t="s">
        <v>80</v>
      </c>
      <c r="AK1080" s="3" t="s">
        <v>76</v>
      </c>
      <c r="AL1080" s="3" t="s">
        <v>81</v>
      </c>
      <c r="AM1080" s="3" t="s">
        <v>71</v>
      </c>
      <c r="AN1080" s="3" t="s">
        <v>71</v>
      </c>
      <c r="AO1080" s="3" t="s">
        <v>71</v>
      </c>
      <c r="AP1080" s="3" t="s">
        <v>82</v>
      </c>
      <c r="AQ1080" s="3" t="s">
        <v>83</v>
      </c>
      <c r="AR1080" s="3">
        <v>38.95243436867402</v>
      </c>
      <c r="AS1080" s="3">
        <v>10.103592264805103</v>
      </c>
    </row>
    <row r="1081" spans="1:45" x14ac:dyDescent="0.25">
      <c r="A1081" s="2">
        <v>1080</v>
      </c>
      <c r="B1081" s="3" t="s">
        <v>57</v>
      </c>
      <c r="C1081" s="3" t="s">
        <v>46</v>
      </c>
      <c r="D1081" s="3" t="s">
        <v>47</v>
      </c>
      <c r="E1081" s="3" t="s">
        <v>48</v>
      </c>
      <c r="F1081" s="3">
        <v>0.59</v>
      </c>
      <c r="G1081" s="3">
        <v>0.64</v>
      </c>
      <c r="H1081" s="3">
        <v>1.02976593849347E-3</v>
      </c>
      <c r="I1081" s="3">
        <v>9.9456634254991698</v>
      </c>
      <c r="J1081" s="3">
        <v>1.7438898703919621</v>
      </c>
      <c r="K1081" s="3">
        <v>1.0241705431299332E-2</v>
      </c>
      <c r="L1081" s="3">
        <v>1.7957983890134345E-3</v>
      </c>
      <c r="M1081" s="2">
        <v>1300</v>
      </c>
      <c r="N1081" s="3" t="s">
        <v>56</v>
      </c>
      <c r="O1081" s="3" t="s">
        <v>106</v>
      </c>
      <c r="P1081" s="3" t="s">
        <v>107</v>
      </c>
      <c r="Q1081" s="3">
        <v>1.8538044331200001</v>
      </c>
      <c r="R1081" s="3" t="s">
        <v>106</v>
      </c>
      <c r="S1081" s="3" t="s">
        <v>107</v>
      </c>
      <c r="T1081" s="3" t="s">
        <v>57</v>
      </c>
      <c r="U1081" s="3" t="s">
        <v>71</v>
      </c>
      <c r="V1081" s="3" t="s">
        <v>108</v>
      </c>
      <c r="W1081" s="3" t="s">
        <v>73</v>
      </c>
      <c r="X1081" s="3" t="s">
        <v>74</v>
      </c>
      <c r="Y1081" s="3" t="s">
        <v>75</v>
      </c>
      <c r="Z1081" s="3" t="s">
        <v>76</v>
      </c>
      <c r="AA1081" s="3"/>
      <c r="AB1081" s="3"/>
      <c r="AC1081" s="3" t="s">
        <v>99</v>
      </c>
      <c r="AD1081" s="8" t="s">
        <v>71</v>
      </c>
      <c r="AE1081" s="3" t="s">
        <v>71</v>
      </c>
      <c r="AF1081" s="3" t="s">
        <v>71</v>
      </c>
      <c r="AG1081" s="3" t="s">
        <v>71</v>
      </c>
      <c r="AH1081" s="3" t="s">
        <v>71</v>
      </c>
      <c r="AI1081" s="3" t="s">
        <v>79</v>
      </c>
      <c r="AJ1081" s="3" t="s">
        <v>80</v>
      </c>
      <c r="AK1081" s="3" t="s">
        <v>76</v>
      </c>
      <c r="AL1081" s="3" t="s">
        <v>81</v>
      </c>
      <c r="AM1081" s="3" t="s">
        <v>71</v>
      </c>
      <c r="AN1081" s="3" t="s">
        <v>71</v>
      </c>
      <c r="AO1081" s="3" t="s">
        <v>71</v>
      </c>
      <c r="AP1081" s="3" t="s">
        <v>82</v>
      </c>
      <c r="AQ1081" s="3" t="s">
        <v>83</v>
      </c>
      <c r="AR1081" s="3">
        <v>37.529107253834169</v>
      </c>
      <c r="AS1081" s="3">
        <v>4.16731490176105</v>
      </c>
    </row>
    <row r="1082" spans="1:45" x14ac:dyDescent="0.25">
      <c r="A1082" s="2">
        <v>1081</v>
      </c>
      <c r="B1082" s="3" t="s">
        <v>57</v>
      </c>
      <c r="C1082" s="3" t="s">
        <v>46</v>
      </c>
      <c r="D1082" s="3" t="s">
        <v>47</v>
      </c>
      <c r="E1082" s="3" t="s">
        <v>48</v>
      </c>
      <c r="F1082" s="3">
        <v>0.59</v>
      </c>
      <c r="G1082" s="3">
        <v>0.64</v>
      </c>
      <c r="H1082" s="3">
        <v>0.116203990702534</v>
      </c>
      <c r="I1082" s="3">
        <v>9.9456634254991698</v>
      </c>
      <c r="J1082" s="3">
        <v>1.7438898703919621</v>
      </c>
      <c r="K1082" s="3">
        <v>1.155725780227238</v>
      </c>
      <c r="L1082" s="3">
        <v>0.20264696228527077</v>
      </c>
      <c r="M1082" s="2">
        <v>1210</v>
      </c>
      <c r="N1082" s="3" t="s">
        <v>55</v>
      </c>
      <c r="O1082" s="3" t="s">
        <v>106</v>
      </c>
      <c r="P1082" s="3" t="s">
        <v>107</v>
      </c>
      <c r="Q1082" s="3">
        <v>1.8538044331200001</v>
      </c>
      <c r="R1082" s="3" t="s">
        <v>106</v>
      </c>
      <c r="S1082" s="3" t="s">
        <v>107</v>
      </c>
      <c r="T1082" s="3" t="s">
        <v>57</v>
      </c>
      <c r="U1082" s="3" t="s">
        <v>71</v>
      </c>
      <c r="V1082" s="3" t="s">
        <v>108</v>
      </c>
      <c r="W1082" s="3" t="s">
        <v>73</v>
      </c>
      <c r="X1082" s="3" t="s">
        <v>74</v>
      </c>
      <c r="Y1082" s="3" t="s">
        <v>75</v>
      </c>
      <c r="Z1082" s="3" t="s">
        <v>76</v>
      </c>
      <c r="AA1082" s="3"/>
      <c r="AB1082" s="3"/>
      <c r="AC1082" s="3" t="s">
        <v>99</v>
      </c>
      <c r="AD1082" s="8" t="s">
        <v>71</v>
      </c>
      <c r="AE1082" s="3" t="s">
        <v>71</v>
      </c>
      <c r="AF1082" s="3" t="s">
        <v>71</v>
      </c>
      <c r="AG1082" s="3" t="s">
        <v>71</v>
      </c>
      <c r="AH1082" s="3" t="s">
        <v>71</v>
      </c>
      <c r="AI1082" s="3" t="s">
        <v>79</v>
      </c>
      <c r="AJ1082" s="3" t="s">
        <v>80</v>
      </c>
      <c r="AK1082" s="3" t="s">
        <v>76</v>
      </c>
      <c r="AL1082" s="3" t="s">
        <v>81</v>
      </c>
      <c r="AM1082" s="3" t="s">
        <v>71</v>
      </c>
      <c r="AN1082" s="3" t="s">
        <v>71</v>
      </c>
      <c r="AO1082" s="3" t="s">
        <v>71</v>
      </c>
      <c r="AP1082" s="3" t="s">
        <v>82</v>
      </c>
      <c r="AQ1082" s="3" t="s">
        <v>83</v>
      </c>
      <c r="AR1082" s="3">
        <v>91.418070051200502</v>
      </c>
      <c r="AS1082" s="3">
        <v>470.26086608305928</v>
      </c>
    </row>
    <row r="1083" spans="1:45" x14ac:dyDescent="0.25">
      <c r="A1083" s="2">
        <v>1082</v>
      </c>
      <c r="B1083" s="3" t="s">
        <v>57</v>
      </c>
      <c r="C1083" s="3" t="s">
        <v>46</v>
      </c>
      <c r="D1083" s="3" t="s">
        <v>47</v>
      </c>
      <c r="E1083" s="3" t="s">
        <v>48</v>
      </c>
      <c r="F1083" s="3">
        <v>0.59</v>
      </c>
      <c r="G1083" s="3">
        <v>0.64</v>
      </c>
      <c r="H1083" s="3">
        <v>6.6882153330278804E-2</v>
      </c>
      <c r="I1083" s="3">
        <v>9.9456634254991698</v>
      </c>
      <c r="J1083" s="3">
        <v>1.7438898703919621</v>
      </c>
      <c r="K1083" s="3">
        <v>0.66518738619558138</v>
      </c>
      <c r="L1083" s="3">
        <v>0.11663510970267524</v>
      </c>
      <c r="M1083" s="2">
        <v>1330</v>
      </c>
      <c r="N1083" s="3" t="s">
        <v>89</v>
      </c>
      <c r="O1083" s="3" t="s">
        <v>106</v>
      </c>
      <c r="P1083" s="3" t="s">
        <v>107</v>
      </c>
      <c r="Q1083" s="3">
        <v>1.8538044331200001</v>
      </c>
      <c r="R1083" s="3" t="s">
        <v>106</v>
      </c>
      <c r="S1083" s="3" t="s">
        <v>107</v>
      </c>
      <c r="T1083" s="3" t="s">
        <v>57</v>
      </c>
      <c r="U1083" s="3" t="s">
        <v>71</v>
      </c>
      <c r="V1083" s="3" t="s">
        <v>108</v>
      </c>
      <c r="W1083" s="3" t="s">
        <v>73</v>
      </c>
      <c r="X1083" s="3" t="s">
        <v>74</v>
      </c>
      <c r="Y1083" s="3" t="s">
        <v>75</v>
      </c>
      <c r="Z1083" s="3" t="s">
        <v>76</v>
      </c>
      <c r="AA1083" s="3"/>
      <c r="AB1083" s="3"/>
      <c r="AC1083" s="3" t="s">
        <v>99</v>
      </c>
      <c r="AD1083" s="8" t="s">
        <v>71</v>
      </c>
      <c r="AE1083" s="3" t="s">
        <v>71</v>
      </c>
      <c r="AF1083" s="3" t="s">
        <v>71</v>
      </c>
      <c r="AG1083" s="3" t="s">
        <v>71</v>
      </c>
      <c r="AH1083" s="3" t="s">
        <v>71</v>
      </c>
      <c r="AI1083" s="3" t="s">
        <v>79</v>
      </c>
      <c r="AJ1083" s="3" t="s">
        <v>80</v>
      </c>
      <c r="AK1083" s="3" t="s">
        <v>76</v>
      </c>
      <c r="AL1083" s="3" t="s">
        <v>81</v>
      </c>
      <c r="AM1083" s="3" t="s">
        <v>71</v>
      </c>
      <c r="AN1083" s="3" t="s">
        <v>71</v>
      </c>
      <c r="AO1083" s="3" t="s">
        <v>71</v>
      </c>
      <c r="AP1083" s="3" t="s">
        <v>82</v>
      </c>
      <c r="AQ1083" s="3" t="s">
        <v>83</v>
      </c>
      <c r="AR1083" s="3">
        <v>66.812566222583484</v>
      </c>
      <c r="AS1083" s="3">
        <v>270.66247174858029</v>
      </c>
    </row>
    <row r="1084" spans="1:45" x14ac:dyDescent="0.25">
      <c r="A1084" s="2">
        <v>1083</v>
      </c>
      <c r="B1084" s="3" t="s">
        <v>57</v>
      </c>
      <c r="C1084" s="3" t="s">
        <v>46</v>
      </c>
      <c r="D1084" s="3" t="s">
        <v>47</v>
      </c>
      <c r="E1084" s="3" t="s">
        <v>48</v>
      </c>
      <c r="F1084" s="3">
        <v>0.59</v>
      </c>
      <c r="G1084" s="3">
        <v>0.64</v>
      </c>
      <c r="H1084" s="3">
        <v>4.1664985331088297E-2</v>
      </c>
      <c r="I1084" s="3">
        <v>9.8672962632328094</v>
      </c>
      <c r="J1084" s="3">
        <v>1.7833472465904383</v>
      </c>
      <c r="K1084" s="3">
        <v>0.41112075406509735</v>
      </c>
      <c r="L1084" s="3">
        <v>7.4303136869427314E-2</v>
      </c>
      <c r="M1084" s="2">
        <v>1300</v>
      </c>
      <c r="N1084" s="3" t="s">
        <v>56</v>
      </c>
      <c r="O1084" s="3" t="s">
        <v>106</v>
      </c>
      <c r="P1084" s="3" t="s">
        <v>107</v>
      </c>
      <c r="Q1084" s="3">
        <v>1.8538044331200001</v>
      </c>
      <c r="R1084" s="3" t="s">
        <v>106</v>
      </c>
      <c r="S1084" s="3" t="s">
        <v>107</v>
      </c>
      <c r="T1084" s="3" t="s">
        <v>57</v>
      </c>
      <c r="U1084" s="3" t="s">
        <v>71</v>
      </c>
      <c r="V1084" s="3" t="s">
        <v>108</v>
      </c>
      <c r="W1084" s="3" t="s">
        <v>73</v>
      </c>
      <c r="X1084" s="3" t="s">
        <v>74</v>
      </c>
      <c r="Y1084" s="3" t="s">
        <v>75</v>
      </c>
      <c r="Z1084" s="3" t="s">
        <v>76</v>
      </c>
      <c r="AA1084" s="3"/>
      <c r="AB1084" s="3"/>
      <c r="AC1084" s="3" t="s">
        <v>99</v>
      </c>
      <c r="AD1084" s="8" t="s">
        <v>71</v>
      </c>
      <c r="AE1084" s="3" t="s">
        <v>71</v>
      </c>
      <c r="AF1084" s="3" t="s">
        <v>71</v>
      </c>
      <c r="AG1084" s="3" t="s">
        <v>71</v>
      </c>
      <c r="AH1084" s="3" t="s">
        <v>71</v>
      </c>
      <c r="AI1084" s="3" t="s">
        <v>79</v>
      </c>
      <c r="AJ1084" s="3" t="s">
        <v>80</v>
      </c>
      <c r="AK1084" s="3" t="s">
        <v>76</v>
      </c>
      <c r="AL1084" s="3" t="s">
        <v>81</v>
      </c>
      <c r="AM1084" s="3" t="s">
        <v>71</v>
      </c>
      <c r="AN1084" s="3" t="s">
        <v>71</v>
      </c>
      <c r="AO1084" s="3" t="s">
        <v>71</v>
      </c>
      <c r="AP1084" s="3" t="s">
        <v>82</v>
      </c>
      <c r="AQ1084" s="3" t="s">
        <v>83</v>
      </c>
      <c r="AR1084" s="3">
        <v>69.580433780229725</v>
      </c>
      <c r="AS1084" s="3">
        <v>168.61221347631647</v>
      </c>
    </row>
    <row r="1085" spans="1:45" x14ac:dyDescent="0.25">
      <c r="A1085" s="2">
        <v>1084</v>
      </c>
      <c r="B1085" s="3" t="s">
        <v>57</v>
      </c>
      <c r="C1085" s="3" t="s">
        <v>46</v>
      </c>
      <c r="D1085" s="3" t="s">
        <v>47</v>
      </c>
      <c r="E1085" s="3" t="s">
        <v>48</v>
      </c>
      <c r="F1085" s="3">
        <v>0.59</v>
      </c>
      <c r="G1085" s="3">
        <v>0.64</v>
      </c>
      <c r="H1085" s="3">
        <v>7.2833040532834198E-4</v>
      </c>
      <c r="I1085" s="3">
        <v>9.8672962632328094</v>
      </c>
      <c r="J1085" s="3">
        <v>1.7833472465904383</v>
      </c>
      <c r="K1085" s="3">
        <v>7.1866518868951863E-3</v>
      </c>
      <c r="L1085" s="3">
        <v>1.2988660229503967E-3</v>
      </c>
      <c r="M1085" s="2">
        <v>1330</v>
      </c>
      <c r="N1085" s="3" t="s">
        <v>89</v>
      </c>
      <c r="O1085" s="3" t="s">
        <v>106</v>
      </c>
      <c r="P1085" s="3" t="s">
        <v>107</v>
      </c>
      <c r="Q1085" s="3">
        <v>1.8538044331200001</v>
      </c>
      <c r="R1085" s="3" t="s">
        <v>106</v>
      </c>
      <c r="S1085" s="3" t="s">
        <v>107</v>
      </c>
      <c r="T1085" s="3" t="s">
        <v>57</v>
      </c>
      <c r="U1085" s="3" t="s">
        <v>71</v>
      </c>
      <c r="V1085" s="3" t="s">
        <v>108</v>
      </c>
      <c r="W1085" s="3" t="s">
        <v>73</v>
      </c>
      <c r="X1085" s="3" t="s">
        <v>74</v>
      </c>
      <c r="Y1085" s="3" t="s">
        <v>75</v>
      </c>
      <c r="Z1085" s="3" t="s">
        <v>76</v>
      </c>
      <c r="AA1085" s="3"/>
      <c r="AB1085" s="3"/>
      <c r="AC1085" s="3" t="s">
        <v>99</v>
      </c>
      <c r="AD1085" s="8" t="s">
        <v>71</v>
      </c>
      <c r="AE1085" s="3" t="s">
        <v>71</v>
      </c>
      <c r="AF1085" s="3" t="s">
        <v>71</v>
      </c>
      <c r="AG1085" s="3" t="s">
        <v>71</v>
      </c>
      <c r="AH1085" s="3" t="s">
        <v>71</v>
      </c>
      <c r="AI1085" s="3" t="s">
        <v>79</v>
      </c>
      <c r="AJ1085" s="3" t="s">
        <v>80</v>
      </c>
      <c r="AK1085" s="3" t="s">
        <v>76</v>
      </c>
      <c r="AL1085" s="3" t="s">
        <v>81</v>
      </c>
      <c r="AM1085" s="3" t="s">
        <v>71</v>
      </c>
      <c r="AN1085" s="3" t="s">
        <v>71</v>
      </c>
      <c r="AO1085" s="3" t="s">
        <v>71</v>
      </c>
      <c r="AP1085" s="3" t="s">
        <v>82</v>
      </c>
      <c r="AQ1085" s="3" t="s">
        <v>83</v>
      </c>
      <c r="AR1085" s="3">
        <v>8.9167524104701545</v>
      </c>
      <c r="AS1085" s="3">
        <v>2.9474485784321947</v>
      </c>
    </row>
    <row r="1086" spans="1:45" x14ac:dyDescent="0.25">
      <c r="A1086" s="2">
        <v>1085</v>
      </c>
      <c r="B1086" s="3" t="s">
        <v>57</v>
      </c>
      <c r="C1086" s="3" t="s">
        <v>46</v>
      </c>
      <c r="D1086" s="3" t="s">
        <v>47</v>
      </c>
      <c r="E1086" s="3" t="s">
        <v>48</v>
      </c>
      <c r="F1086" s="3">
        <v>0.59</v>
      </c>
      <c r="G1086" s="3">
        <v>0.64</v>
      </c>
      <c r="H1086" s="3">
        <v>6.4402542149026099E-3</v>
      </c>
      <c r="I1086" s="3">
        <v>9.8672962632328094</v>
      </c>
      <c r="J1086" s="3">
        <v>1.7833472465904383</v>
      </c>
      <c r="K1086" s="3">
        <v>6.3547896348977867E-2</v>
      </c>
      <c r="L1086" s="3">
        <v>1.1485209621489034E-2</v>
      </c>
      <c r="M1086" s="2">
        <v>1330</v>
      </c>
      <c r="N1086" s="3" t="s">
        <v>89</v>
      </c>
      <c r="O1086" s="3" t="s">
        <v>106</v>
      </c>
      <c r="P1086" s="3" t="s">
        <v>107</v>
      </c>
      <c r="Q1086" s="3">
        <v>1.8538044331200001</v>
      </c>
      <c r="R1086" s="3" t="s">
        <v>106</v>
      </c>
      <c r="S1086" s="3" t="s">
        <v>107</v>
      </c>
      <c r="T1086" s="3" t="s">
        <v>57</v>
      </c>
      <c r="U1086" s="3" t="s">
        <v>71</v>
      </c>
      <c r="V1086" s="3" t="s">
        <v>108</v>
      </c>
      <c r="W1086" s="3" t="s">
        <v>73</v>
      </c>
      <c r="X1086" s="3" t="s">
        <v>74</v>
      </c>
      <c r="Y1086" s="3" t="s">
        <v>75</v>
      </c>
      <c r="Z1086" s="3" t="s">
        <v>76</v>
      </c>
      <c r="AA1086" s="3"/>
      <c r="AB1086" s="3"/>
      <c r="AC1086" s="3" t="s">
        <v>99</v>
      </c>
      <c r="AD1086" s="8" t="s">
        <v>71</v>
      </c>
      <c r="AE1086" s="3" t="s">
        <v>71</v>
      </c>
      <c r="AF1086" s="3" t="s">
        <v>71</v>
      </c>
      <c r="AG1086" s="3" t="s">
        <v>71</v>
      </c>
      <c r="AH1086" s="3" t="s">
        <v>71</v>
      </c>
      <c r="AI1086" s="3" t="s">
        <v>79</v>
      </c>
      <c r="AJ1086" s="3" t="s">
        <v>80</v>
      </c>
      <c r="AK1086" s="3" t="s">
        <v>76</v>
      </c>
      <c r="AL1086" s="3" t="s">
        <v>81</v>
      </c>
      <c r="AM1086" s="3" t="s">
        <v>71</v>
      </c>
      <c r="AN1086" s="3" t="s">
        <v>71</v>
      </c>
      <c r="AO1086" s="3" t="s">
        <v>71</v>
      </c>
      <c r="AP1086" s="3" t="s">
        <v>82</v>
      </c>
      <c r="AQ1086" s="3" t="s">
        <v>83</v>
      </c>
      <c r="AR1086" s="3">
        <v>48.354630165447247</v>
      </c>
      <c r="AS1086" s="3">
        <v>26.062784131467296</v>
      </c>
    </row>
    <row r="1087" spans="1:45" x14ac:dyDescent="0.25">
      <c r="A1087" s="2">
        <v>1086</v>
      </c>
      <c r="B1087" s="3" t="s">
        <v>68</v>
      </c>
      <c r="C1087" s="3" t="s">
        <v>46</v>
      </c>
      <c r="D1087" s="3" t="s">
        <v>47</v>
      </c>
      <c r="E1087" s="3" t="s">
        <v>48</v>
      </c>
      <c r="F1087" s="3">
        <v>0.59</v>
      </c>
      <c r="G1087" s="3">
        <v>0.64</v>
      </c>
      <c r="H1087" s="3">
        <v>4.6396401144982501E-4</v>
      </c>
      <c r="I1087" s="3">
        <v>10.115799686661761</v>
      </c>
      <c r="J1087" s="3">
        <v>1.7613689011664726</v>
      </c>
      <c r="K1087" s="3">
        <v>4.6933670016464733E-3</v>
      </c>
      <c r="L1087" s="3">
        <v>8.1721178102816703E-4</v>
      </c>
      <c r="M1087" s="2">
        <v>1300</v>
      </c>
      <c r="N1087" s="3" t="s">
        <v>56</v>
      </c>
      <c r="O1087" s="3" t="s">
        <v>106</v>
      </c>
      <c r="P1087" s="3" t="s">
        <v>107</v>
      </c>
      <c r="Q1087" s="3">
        <v>1.8538044331200001</v>
      </c>
      <c r="R1087" s="3" t="s">
        <v>106</v>
      </c>
      <c r="S1087" s="3" t="s">
        <v>107</v>
      </c>
      <c r="T1087" s="3" t="s">
        <v>57</v>
      </c>
      <c r="U1087" s="3" t="s">
        <v>71</v>
      </c>
      <c r="V1087" s="3" t="s">
        <v>108</v>
      </c>
      <c r="W1087" s="3" t="s">
        <v>73</v>
      </c>
      <c r="X1087" s="3" t="s">
        <v>74</v>
      </c>
      <c r="Y1087" s="3" t="s">
        <v>75</v>
      </c>
      <c r="Z1087" s="3" t="s">
        <v>76</v>
      </c>
      <c r="AA1087" s="3"/>
      <c r="AB1087" s="3"/>
      <c r="AC1087" s="3" t="s">
        <v>99</v>
      </c>
      <c r="AD1087" s="8" t="s">
        <v>71</v>
      </c>
      <c r="AE1087" s="3" t="s">
        <v>71</v>
      </c>
      <c r="AF1087" s="3" t="s">
        <v>71</v>
      </c>
      <c r="AG1087" s="3" t="s">
        <v>71</v>
      </c>
      <c r="AH1087" s="3" t="s">
        <v>71</v>
      </c>
      <c r="AI1087" s="3" t="s">
        <v>79</v>
      </c>
      <c r="AJ1087" s="3" t="s">
        <v>80</v>
      </c>
      <c r="AK1087" s="3" t="s">
        <v>76</v>
      </c>
      <c r="AL1087" s="3" t="s">
        <v>81</v>
      </c>
      <c r="AM1087" s="3" t="s">
        <v>71</v>
      </c>
      <c r="AN1087" s="3" t="s">
        <v>71</v>
      </c>
      <c r="AO1087" s="3" t="s">
        <v>71</v>
      </c>
      <c r="AP1087" s="3" t="s">
        <v>82</v>
      </c>
      <c r="AQ1087" s="3" t="s">
        <v>83</v>
      </c>
      <c r="AR1087" s="3">
        <v>26.80795368868829</v>
      </c>
      <c r="AS1087" s="3">
        <v>1.8775957394981924</v>
      </c>
    </row>
    <row r="1088" spans="1:45" x14ac:dyDescent="0.25">
      <c r="A1088" s="2">
        <v>1087</v>
      </c>
      <c r="B1088" s="3" t="s">
        <v>68</v>
      </c>
      <c r="C1088" s="3" t="s">
        <v>46</v>
      </c>
      <c r="D1088" s="3" t="s">
        <v>47</v>
      </c>
      <c r="E1088" s="3" t="s">
        <v>48</v>
      </c>
      <c r="F1088" s="3">
        <v>0.59</v>
      </c>
      <c r="G1088" s="3">
        <v>0.64</v>
      </c>
      <c r="H1088" s="3">
        <v>1.64110715317725E-4</v>
      </c>
      <c r="I1088" s="3">
        <v>8.9028021953563155</v>
      </c>
      <c r="J1088" s="3">
        <v>1.5077956406829105</v>
      </c>
      <c r="K1088" s="3">
        <v>1.4610452366121374E-3</v>
      </c>
      <c r="L1088" s="3">
        <v>2.4744542114541992E-4</v>
      </c>
      <c r="M1088" s="2">
        <v>1300</v>
      </c>
      <c r="N1088" s="3" t="s">
        <v>56</v>
      </c>
      <c r="O1088" s="3" t="s">
        <v>106</v>
      </c>
      <c r="P1088" s="3" t="s">
        <v>107</v>
      </c>
      <c r="Q1088" s="3">
        <v>1.8538044331200001</v>
      </c>
      <c r="R1088" s="3" t="s">
        <v>106</v>
      </c>
      <c r="S1088" s="3" t="s">
        <v>107</v>
      </c>
      <c r="T1088" s="3" t="s">
        <v>57</v>
      </c>
      <c r="U1088" s="3" t="s">
        <v>71</v>
      </c>
      <c r="V1088" s="3" t="s">
        <v>108</v>
      </c>
      <c r="W1088" s="3" t="s">
        <v>73</v>
      </c>
      <c r="X1088" s="3" t="s">
        <v>74</v>
      </c>
      <c r="Y1088" s="3" t="s">
        <v>75</v>
      </c>
      <c r="Z1088" s="3" t="s">
        <v>76</v>
      </c>
      <c r="AA1088" s="3"/>
      <c r="AB1088" s="3"/>
      <c r="AC1088" s="3" t="s">
        <v>99</v>
      </c>
      <c r="AD1088" s="8" t="s">
        <v>71</v>
      </c>
      <c r="AE1088" s="3" t="s">
        <v>71</v>
      </c>
      <c r="AF1088" s="3" t="s">
        <v>71</v>
      </c>
      <c r="AG1088" s="3" t="s">
        <v>71</v>
      </c>
      <c r="AH1088" s="3" t="s">
        <v>71</v>
      </c>
      <c r="AI1088" s="3" t="s">
        <v>79</v>
      </c>
      <c r="AJ1088" s="3" t="s">
        <v>80</v>
      </c>
      <c r="AK1088" s="3" t="s">
        <v>76</v>
      </c>
      <c r="AL1088" s="3" t="s">
        <v>81</v>
      </c>
      <c r="AM1088" s="3" t="s">
        <v>71</v>
      </c>
      <c r="AN1088" s="3" t="s">
        <v>71</v>
      </c>
      <c r="AO1088" s="3" t="s">
        <v>71</v>
      </c>
      <c r="AP1088" s="3" t="s">
        <v>82</v>
      </c>
      <c r="AQ1088" s="3" t="s">
        <v>83</v>
      </c>
      <c r="AR1088" s="3">
        <v>10.236668277230567</v>
      </c>
      <c r="AS1088" s="3">
        <v>0.6641325022681922</v>
      </c>
    </row>
    <row r="1089" spans="1:45" x14ac:dyDescent="0.25">
      <c r="A1089" s="2">
        <v>1088</v>
      </c>
      <c r="B1089" s="3" t="s">
        <v>68</v>
      </c>
      <c r="C1089" s="3" t="s">
        <v>46</v>
      </c>
      <c r="D1089" s="3" t="s">
        <v>47</v>
      </c>
      <c r="E1089" s="3" t="s">
        <v>48</v>
      </c>
      <c r="F1089" s="3">
        <v>0.59</v>
      </c>
      <c r="G1089" s="3">
        <v>0.64</v>
      </c>
      <c r="H1089" s="3">
        <v>2.9599119093098002E-2</v>
      </c>
      <c r="I1089" s="3">
        <v>10.136910725021197</v>
      </c>
      <c r="J1089" s="3">
        <v>1.8569762850842411</v>
      </c>
      <c r="K1089" s="3">
        <v>0.3000436277860048</v>
      </c>
      <c r="L1089" s="3">
        <v>5.4964862215267155E-2</v>
      </c>
      <c r="M1089" s="2">
        <v>1300</v>
      </c>
      <c r="N1089" s="3" t="s">
        <v>56</v>
      </c>
      <c r="O1089" s="3" t="s">
        <v>106</v>
      </c>
      <c r="P1089" s="3" t="s">
        <v>107</v>
      </c>
      <c r="Q1089" s="3">
        <v>1.8538044331200001</v>
      </c>
      <c r="R1089" s="3" t="s">
        <v>106</v>
      </c>
      <c r="S1089" s="3" t="s">
        <v>107</v>
      </c>
      <c r="T1089" s="3" t="s">
        <v>57</v>
      </c>
      <c r="U1089" s="3" t="s">
        <v>71</v>
      </c>
      <c r="V1089" s="3" t="s">
        <v>108</v>
      </c>
      <c r="W1089" s="3" t="s">
        <v>73</v>
      </c>
      <c r="X1089" s="3" t="s">
        <v>74</v>
      </c>
      <c r="Y1089" s="3" t="s">
        <v>75</v>
      </c>
      <c r="Z1089" s="3" t="s">
        <v>76</v>
      </c>
      <c r="AA1089" s="3"/>
      <c r="AB1089" s="3"/>
      <c r="AC1089" s="3" t="s">
        <v>99</v>
      </c>
      <c r="AD1089" s="8" t="s">
        <v>71</v>
      </c>
      <c r="AE1089" s="3" t="s">
        <v>71</v>
      </c>
      <c r="AF1089" s="3" t="s">
        <v>71</v>
      </c>
      <c r="AG1089" s="3" t="s">
        <v>71</v>
      </c>
      <c r="AH1089" s="3" t="s">
        <v>71</v>
      </c>
      <c r="AI1089" s="3" t="s">
        <v>79</v>
      </c>
      <c r="AJ1089" s="3" t="s">
        <v>80</v>
      </c>
      <c r="AK1089" s="3" t="s">
        <v>76</v>
      </c>
      <c r="AL1089" s="3" t="s">
        <v>81</v>
      </c>
      <c r="AM1089" s="3" t="s">
        <v>71</v>
      </c>
      <c r="AN1089" s="3" t="s">
        <v>71</v>
      </c>
      <c r="AO1089" s="3" t="s">
        <v>71</v>
      </c>
      <c r="AP1089" s="3" t="s">
        <v>82</v>
      </c>
      <c r="AQ1089" s="3" t="s">
        <v>83</v>
      </c>
      <c r="AR1089" s="3">
        <v>46.429200295361824</v>
      </c>
      <c r="AS1089" s="3">
        <v>119.78338519928612</v>
      </c>
    </row>
    <row r="1090" spans="1:45" x14ac:dyDescent="0.25">
      <c r="A1090" s="2">
        <v>1089</v>
      </c>
      <c r="B1090" s="3" t="s">
        <v>68</v>
      </c>
      <c r="C1090" s="3" t="s">
        <v>46</v>
      </c>
      <c r="D1090" s="3" t="s">
        <v>47</v>
      </c>
      <c r="E1090" s="3" t="s">
        <v>48</v>
      </c>
      <c r="F1090" s="3">
        <v>0.59</v>
      </c>
      <c r="G1090" s="3">
        <v>0.64</v>
      </c>
      <c r="H1090" s="3">
        <v>1.6152579081601202E-2</v>
      </c>
      <c r="I1090" s="3">
        <v>9.8672962632328094</v>
      </c>
      <c r="J1090" s="3">
        <v>1.7833472465904383</v>
      </c>
      <c r="K1090" s="3">
        <v>0.15938228321345599</v>
      </c>
      <c r="L1090" s="3">
        <v>2.8805657430507815E-2</v>
      </c>
      <c r="M1090" s="2">
        <v>1300</v>
      </c>
      <c r="N1090" s="3" t="s">
        <v>56</v>
      </c>
      <c r="O1090" s="3" t="s">
        <v>106</v>
      </c>
      <c r="P1090" s="3" t="s">
        <v>107</v>
      </c>
      <c r="Q1090" s="3">
        <v>1.8538044331200001</v>
      </c>
      <c r="R1090" s="3" t="s">
        <v>106</v>
      </c>
      <c r="S1090" s="3" t="s">
        <v>107</v>
      </c>
      <c r="T1090" s="3" t="s">
        <v>57</v>
      </c>
      <c r="U1090" s="3" t="s">
        <v>71</v>
      </c>
      <c r="V1090" s="3" t="s">
        <v>108</v>
      </c>
      <c r="W1090" s="3" t="s">
        <v>73</v>
      </c>
      <c r="X1090" s="3" t="s">
        <v>74</v>
      </c>
      <c r="Y1090" s="3" t="s">
        <v>75</v>
      </c>
      <c r="Z1090" s="3" t="s">
        <v>76</v>
      </c>
      <c r="AA1090" s="3"/>
      <c r="AB1090" s="3"/>
      <c r="AC1090" s="3" t="s">
        <v>99</v>
      </c>
      <c r="AD1090" s="8" t="s">
        <v>71</v>
      </c>
      <c r="AE1090" s="3" t="s">
        <v>71</v>
      </c>
      <c r="AF1090" s="3" t="s">
        <v>71</v>
      </c>
      <c r="AG1090" s="3" t="s">
        <v>71</v>
      </c>
      <c r="AH1090" s="3" t="s">
        <v>71</v>
      </c>
      <c r="AI1090" s="3" t="s">
        <v>79</v>
      </c>
      <c r="AJ1090" s="3" t="s">
        <v>80</v>
      </c>
      <c r="AK1090" s="3" t="s">
        <v>76</v>
      </c>
      <c r="AL1090" s="3" t="s">
        <v>81</v>
      </c>
      <c r="AM1090" s="3" t="s">
        <v>71</v>
      </c>
      <c r="AN1090" s="3" t="s">
        <v>71</v>
      </c>
      <c r="AO1090" s="3" t="s">
        <v>71</v>
      </c>
      <c r="AP1090" s="3" t="s">
        <v>82</v>
      </c>
      <c r="AQ1090" s="3" t="s">
        <v>83</v>
      </c>
      <c r="AR1090" s="3">
        <v>32.372561984417956</v>
      </c>
      <c r="AS1090" s="3">
        <v>65.367168394701679</v>
      </c>
    </row>
    <row r="1091" spans="1:45" x14ac:dyDescent="0.25">
      <c r="A1091" s="2">
        <v>1090</v>
      </c>
      <c r="B1091" s="3" t="s">
        <v>57</v>
      </c>
      <c r="C1091" s="3" t="s">
        <v>46</v>
      </c>
      <c r="D1091" s="3" t="s">
        <v>47</v>
      </c>
      <c r="E1091" s="3" t="s">
        <v>48</v>
      </c>
      <c r="F1091" s="3">
        <v>0.59</v>
      </c>
      <c r="G1091" s="3">
        <v>0.64</v>
      </c>
      <c r="H1091" s="3">
        <v>1.22049308674733E-3</v>
      </c>
      <c r="I1091" s="3">
        <v>9.4768971225364442</v>
      </c>
      <c r="J1091" s="3">
        <v>1.6345837971214197</v>
      </c>
      <c r="K1091" s="3">
        <v>1.1566487421871394E-2</v>
      </c>
      <c r="L1091" s="3">
        <v>1.9949982240958929E-3</v>
      </c>
      <c r="M1091" s="2">
        <v>1390</v>
      </c>
      <c r="N1091" s="3" t="s">
        <v>109</v>
      </c>
      <c r="O1091" s="3" t="s">
        <v>110</v>
      </c>
      <c r="P1091" s="3" t="s">
        <v>111</v>
      </c>
      <c r="Q1091" s="3">
        <v>4.0744780953699999</v>
      </c>
      <c r="R1091" s="3" t="s">
        <v>110</v>
      </c>
      <c r="S1091" s="3" t="s">
        <v>111</v>
      </c>
      <c r="T1091" s="3" t="s">
        <v>57</v>
      </c>
      <c r="U1091" s="3" t="s">
        <v>71</v>
      </c>
      <c r="V1091" s="3" t="s">
        <v>112</v>
      </c>
      <c r="W1091" s="3" t="s">
        <v>73</v>
      </c>
      <c r="X1091" s="3" t="s">
        <v>74</v>
      </c>
      <c r="Y1091" s="3" t="s">
        <v>75</v>
      </c>
      <c r="Z1091" s="3" t="s">
        <v>76</v>
      </c>
      <c r="AA1091" s="3"/>
      <c r="AB1091" s="3"/>
      <c r="AC1091" s="3" t="s">
        <v>99</v>
      </c>
      <c r="AD1091" s="8" t="s">
        <v>71</v>
      </c>
      <c r="AE1091" s="3" t="s">
        <v>71</v>
      </c>
      <c r="AF1091" s="3" t="s">
        <v>71</v>
      </c>
      <c r="AG1091" s="3" t="s">
        <v>71</v>
      </c>
      <c r="AH1091" s="3" t="s">
        <v>71</v>
      </c>
      <c r="AI1091" s="3" t="s">
        <v>79</v>
      </c>
      <c r="AJ1091" s="3" t="s">
        <v>80</v>
      </c>
      <c r="AK1091" s="3" t="s">
        <v>76</v>
      </c>
      <c r="AL1091" s="3" t="s">
        <v>81</v>
      </c>
      <c r="AM1091" s="3" t="s">
        <v>71</v>
      </c>
      <c r="AN1091" s="3" t="s">
        <v>71</v>
      </c>
      <c r="AO1091" s="3" t="s">
        <v>71</v>
      </c>
      <c r="AP1091" s="3" t="s">
        <v>82</v>
      </c>
      <c r="AQ1091" s="3" t="s">
        <v>83</v>
      </c>
      <c r="AR1091" s="3">
        <v>14.638812348773351</v>
      </c>
      <c r="AS1091" s="3">
        <v>4.9391602865982485</v>
      </c>
    </row>
    <row r="1092" spans="1:45" x14ac:dyDescent="0.25">
      <c r="A1092" s="2">
        <v>1091</v>
      </c>
      <c r="B1092" s="3" t="s">
        <v>57</v>
      </c>
      <c r="C1092" s="3" t="s">
        <v>46</v>
      </c>
      <c r="D1092" s="3" t="s">
        <v>47</v>
      </c>
      <c r="E1092" s="3" t="s">
        <v>48</v>
      </c>
      <c r="F1092" s="3">
        <v>0.59</v>
      </c>
      <c r="G1092" s="3">
        <v>0.64</v>
      </c>
      <c r="H1092" s="3">
        <v>0.18268681014752999</v>
      </c>
      <c r="I1092" s="3">
        <v>8.6519783792635963</v>
      </c>
      <c r="J1092" s="3">
        <v>1.4197397070881477</v>
      </c>
      <c r="K1092" s="3">
        <v>1.5806023315730628</v>
      </c>
      <c r="L1092" s="3">
        <v>0.25936771832772226</v>
      </c>
      <c r="M1092" s="2">
        <v>1300</v>
      </c>
      <c r="N1092" s="3" t="s">
        <v>56</v>
      </c>
      <c r="O1092" s="3" t="s">
        <v>110</v>
      </c>
      <c r="P1092" s="3" t="s">
        <v>111</v>
      </c>
      <c r="Q1092" s="3">
        <v>4.0744780953699999</v>
      </c>
      <c r="R1092" s="3" t="s">
        <v>110</v>
      </c>
      <c r="S1092" s="3" t="s">
        <v>111</v>
      </c>
      <c r="T1092" s="3" t="s">
        <v>57</v>
      </c>
      <c r="U1092" s="3" t="s">
        <v>71</v>
      </c>
      <c r="V1092" s="3" t="s">
        <v>112</v>
      </c>
      <c r="W1092" s="3" t="s">
        <v>73</v>
      </c>
      <c r="X1092" s="3" t="s">
        <v>74</v>
      </c>
      <c r="Y1092" s="3" t="s">
        <v>75</v>
      </c>
      <c r="Z1092" s="3" t="s">
        <v>76</v>
      </c>
      <c r="AA1092" s="3"/>
      <c r="AB1092" s="3"/>
      <c r="AC1092" s="3" t="s">
        <v>99</v>
      </c>
      <c r="AD1092" s="8" t="s">
        <v>71</v>
      </c>
      <c r="AE1092" s="3" t="s">
        <v>71</v>
      </c>
      <c r="AF1092" s="3" t="s">
        <v>71</v>
      </c>
      <c r="AG1092" s="3" t="s">
        <v>71</v>
      </c>
      <c r="AH1092" s="3" t="s">
        <v>71</v>
      </c>
      <c r="AI1092" s="3" t="s">
        <v>79</v>
      </c>
      <c r="AJ1092" s="3" t="s">
        <v>80</v>
      </c>
      <c r="AK1092" s="3" t="s">
        <v>76</v>
      </c>
      <c r="AL1092" s="3" t="s">
        <v>81</v>
      </c>
      <c r="AM1092" s="3" t="s">
        <v>71</v>
      </c>
      <c r="AN1092" s="3" t="s">
        <v>71</v>
      </c>
      <c r="AO1092" s="3" t="s">
        <v>71</v>
      </c>
      <c r="AP1092" s="3" t="s">
        <v>82</v>
      </c>
      <c r="AQ1092" s="3" t="s">
        <v>83</v>
      </c>
      <c r="AR1092" s="3">
        <v>129.6186032451559</v>
      </c>
      <c r="AS1092" s="3">
        <v>739.30729093330024</v>
      </c>
    </row>
    <row r="1093" spans="1:45" x14ac:dyDescent="0.25">
      <c r="A1093" s="2">
        <v>1092</v>
      </c>
      <c r="B1093" s="3" t="s">
        <v>45</v>
      </c>
      <c r="C1093" s="3" t="s">
        <v>46</v>
      </c>
      <c r="D1093" s="3" t="s">
        <v>47</v>
      </c>
      <c r="E1093" s="3" t="s">
        <v>48</v>
      </c>
      <c r="F1093" s="3">
        <v>0.59</v>
      </c>
      <c r="G1093" s="3">
        <v>0.64</v>
      </c>
      <c r="H1093" s="3">
        <v>8.8740244948378996E-2</v>
      </c>
      <c r="I1093" s="3">
        <v>8.6519783792635963</v>
      </c>
      <c r="J1093" s="3">
        <v>1.4197397070881477</v>
      </c>
      <c r="K1093" s="3">
        <v>0.76777868066393062</v>
      </c>
      <c r="L1093" s="3">
        <v>0.12598804936994207</v>
      </c>
      <c r="M1093" s="2">
        <v>4340</v>
      </c>
      <c r="N1093" s="3" t="s">
        <v>113</v>
      </c>
      <c r="O1093" s="3" t="s">
        <v>110</v>
      </c>
      <c r="P1093" s="3" t="s">
        <v>111</v>
      </c>
      <c r="Q1093" s="3">
        <v>4.0744780953699999</v>
      </c>
      <c r="R1093" s="3" t="s">
        <v>110</v>
      </c>
      <c r="S1093" s="3" t="s">
        <v>111</v>
      </c>
      <c r="T1093" s="3" t="s">
        <v>57</v>
      </c>
      <c r="U1093" s="3" t="s">
        <v>71</v>
      </c>
      <c r="V1093" s="3" t="s">
        <v>112</v>
      </c>
      <c r="W1093" s="3" t="s">
        <v>73</v>
      </c>
      <c r="X1093" s="3" t="s">
        <v>74</v>
      </c>
      <c r="Y1093" s="3" t="s">
        <v>75</v>
      </c>
      <c r="Z1093" s="3" t="s">
        <v>76</v>
      </c>
      <c r="AA1093" s="3"/>
      <c r="AB1093" s="3"/>
      <c r="AC1093" s="3" t="s">
        <v>99</v>
      </c>
      <c r="AD1093" s="8" t="s">
        <v>71</v>
      </c>
      <c r="AE1093" s="3" t="s">
        <v>71</v>
      </c>
      <c r="AF1093" s="3" t="s">
        <v>71</v>
      </c>
      <c r="AG1093" s="3" t="s">
        <v>71</v>
      </c>
      <c r="AH1093" s="3" t="s">
        <v>71</v>
      </c>
      <c r="AI1093" s="3" t="s">
        <v>79</v>
      </c>
      <c r="AJ1093" s="3" t="s">
        <v>80</v>
      </c>
      <c r="AK1093" s="3" t="s">
        <v>76</v>
      </c>
      <c r="AL1093" s="3" t="s">
        <v>81</v>
      </c>
      <c r="AM1093" s="3" t="s">
        <v>71</v>
      </c>
      <c r="AN1093" s="3" t="s">
        <v>71</v>
      </c>
      <c r="AO1093" s="3" t="s">
        <v>71</v>
      </c>
      <c r="AP1093" s="3" t="s">
        <v>82</v>
      </c>
      <c r="AQ1093" s="3" t="s">
        <v>83</v>
      </c>
      <c r="AR1093" s="3">
        <v>114.44398530596447</v>
      </c>
      <c r="AS1093" s="3">
        <v>359.11903019469673</v>
      </c>
    </row>
    <row r="1094" spans="1:45" x14ac:dyDescent="0.25">
      <c r="A1094" s="2">
        <v>1093</v>
      </c>
      <c r="B1094" s="3" t="s">
        <v>57</v>
      </c>
      <c r="C1094" s="3" t="s">
        <v>46</v>
      </c>
      <c r="D1094" s="3" t="s">
        <v>47</v>
      </c>
      <c r="E1094" s="3" t="s">
        <v>48</v>
      </c>
      <c r="F1094" s="3">
        <v>0.59</v>
      </c>
      <c r="G1094" s="3">
        <v>0.64</v>
      </c>
      <c r="H1094" s="3">
        <v>2.1084998474185501E-2</v>
      </c>
      <c r="I1094" s="3">
        <v>8.6519783792635963</v>
      </c>
      <c r="J1094" s="3">
        <v>1.4197397070881477</v>
      </c>
      <c r="K1094" s="3">
        <v>0.18242695092545888</v>
      </c>
      <c r="L1094" s="3">
        <v>2.9935209557694163E-2</v>
      </c>
      <c r="M1094" s="2">
        <v>1200</v>
      </c>
      <c r="N1094" s="3" t="s">
        <v>54</v>
      </c>
      <c r="O1094" s="3" t="s">
        <v>110</v>
      </c>
      <c r="P1094" s="3" t="s">
        <v>111</v>
      </c>
      <c r="Q1094" s="3">
        <v>4.0744780953699999</v>
      </c>
      <c r="R1094" s="3" t="s">
        <v>110</v>
      </c>
      <c r="S1094" s="3" t="s">
        <v>111</v>
      </c>
      <c r="T1094" s="3" t="s">
        <v>57</v>
      </c>
      <c r="U1094" s="3" t="s">
        <v>71</v>
      </c>
      <c r="V1094" s="3" t="s">
        <v>112</v>
      </c>
      <c r="W1094" s="3" t="s">
        <v>73</v>
      </c>
      <c r="X1094" s="3" t="s">
        <v>74</v>
      </c>
      <c r="Y1094" s="3" t="s">
        <v>75</v>
      </c>
      <c r="Z1094" s="3" t="s">
        <v>76</v>
      </c>
      <c r="AA1094" s="3"/>
      <c r="AB1094" s="3"/>
      <c r="AC1094" s="3" t="s">
        <v>99</v>
      </c>
      <c r="AD1094" s="8" t="s">
        <v>71</v>
      </c>
      <c r="AE1094" s="3" t="s">
        <v>71</v>
      </c>
      <c r="AF1094" s="3" t="s">
        <v>71</v>
      </c>
      <c r="AG1094" s="3" t="s">
        <v>71</v>
      </c>
      <c r="AH1094" s="3" t="s">
        <v>71</v>
      </c>
      <c r="AI1094" s="3" t="s">
        <v>79</v>
      </c>
      <c r="AJ1094" s="3" t="s">
        <v>80</v>
      </c>
      <c r="AK1094" s="3" t="s">
        <v>76</v>
      </c>
      <c r="AL1094" s="3" t="s">
        <v>81</v>
      </c>
      <c r="AM1094" s="3" t="s">
        <v>71</v>
      </c>
      <c r="AN1094" s="3" t="s">
        <v>71</v>
      </c>
      <c r="AO1094" s="3" t="s">
        <v>71</v>
      </c>
      <c r="AP1094" s="3" t="s">
        <v>82</v>
      </c>
      <c r="AQ1094" s="3" t="s">
        <v>83</v>
      </c>
      <c r="AR1094" s="3">
        <v>103.47194249870473</v>
      </c>
      <c r="AS1094" s="3">
        <v>85.327961491551676</v>
      </c>
    </row>
    <row r="1095" spans="1:45" x14ac:dyDescent="0.25">
      <c r="A1095" s="2">
        <v>1094</v>
      </c>
      <c r="B1095" s="3" t="s">
        <v>57</v>
      </c>
      <c r="C1095" s="3" t="s">
        <v>46</v>
      </c>
      <c r="D1095" s="3" t="s">
        <v>47</v>
      </c>
      <c r="E1095" s="3" t="s">
        <v>48</v>
      </c>
      <c r="F1095" s="3">
        <v>0.59</v>
      </c>
      <c r="G1095" s="3">
        <v>0.64</v>
      </c>
      <c r="H1095" s="3">
        <v>4.2632789609338903E-2</v>
      </c>
      <c r="I1095" s="3">
        <v>8.6519783792635963</v>
      </c>
      <c r="J1095" s="3">
        <v>1.4197397070881477</v>
      </c>
      <c r="K1095" s="3">
        <v>0.36885797394769387</v>
      </c>
      <c r="L1095" s="3">
        <v>6.0527464232313442E-2</v>
      </c>
      <c r="M1095" s="2">
        <v>1210</v>
      </c>
      <c r="N1095" s="3" t="s">
        <v>55</v>
      </c>
      <c r="O1095" s="3" t="s">
        <v>110</v>
      </c>
      <c r="P1095" s="3" t="s">
        <v>111</v>
      </c>
      <c r="Q1095" s="3">
        <v>4.0744780953699999</v>
      </c>
      <c r="R1095" s="3" t="s">
        <v>110</v>
      </c>
      <c r="S1095" s="3" t="s">
        <v>111</v>
      </c>
      <c r="T1095" s="3" t="s">
        <v>57</v>
      </c>
      <c r="U1095" s="3" t="s">
        <v>71</v>
      </c>
      <c r="V1095" s="3" t="s">
        <v>112</v>
      </c>
      <c r="W1095" s="3" t="s">
        <v>73</v>
      </c>
      <c r="X1095" s="3" t="s">
        <v>74</v>
      </c>
      <c r="Y1095" s="3" t="s">
        <v>75</v>
      </c>
      <c r="Z1095" s="3" t="s">
        <v>76</v>
      </c>
      <c r="AA1095" s="3"/>
      <c r="AB1095" s="3"/>
      <c r="AC1095" s="3" t="s">
        <v>99</v>
      </c>
      <c r="AD1095" s="8" t="s">
        <v>71</v>
      </c>
      <c r="AE1095" s="3" t="s">
        <v>71</v>
      </c>
      <c r="AF1095" s="3" t="s">
        <v>71</v>
      </c>
      <c r="AG1095" s="3" t="s">
        <v>71</v>
      </c>
      <c r="AH1095" s="3" t="s">
        <v>71</v>
      </c>
      <c r="AI1095" s="3" t="s">
        <v>79</v>
      </c>
      <c r="AJ1095" s="3" t="s">
        <v>80</v>
      </c>
      <c r="AK1095" s="3" t="s">
        <v>76</v>
      </c>
      <c r="AL1095" s="3" t="s">
        <v>81</v>
      </c>
      <c r="AM1095" s="3" t="s">
        <v>71</v>
      </c>
      <c r="AN1095" s="3" t="s">
        <v>71</v>
      </c>
      <c r="AO1095" s="3" t="s">
        <v>71</v>
      </c>
      <c r="AP1095" s="3" t="s">
        <v>82</v>
      </c>
      <c r="AQ1095" s="3" t="s">
        <v>83</v>
      </c>
      <c r="AR1095" s="3">
        <v>75.038447204793513</v>
      </c>
      <c r="AS1095" s="3">
        <v>172.52877843538121</v>
      </c>
    </row>
    <row r="1096" spans="1:45" x14ac:dyDescent="0.25">
      <c r="A1096" s="2">
        <v>1095</v>
      </c>
      <c r="B1096" s="3" t="s">
        <v>57</v>
      </c>
      <c r="C1096" s="3" t="s">
        <v>46</v>
      </c>
      <c r="D1096" s="3" t="s">
        <v>47</v>
      </c>
      <c r="E1096" s="3" t="s">
        <v>48</v>
      </c>
      <c r="F1096" s="3">
        <v>0.59</v>
      </c>
      <c r="G1096" s="3">
        <v>0.64</v>
      </c>
      <c r="H1096" s="3">
        <v>5.8610665682597402E-2</v>
      </c>
      <c r="I1096" s="3">
        <v>8.6519783792635963</v>
      </c>
      <c r="J1096" s="3">
        <v>1.4197397070881477</v>
      </c>
      <c r="K1096" s="3">
        <v>0.50709821228007956</v>
      </c>
      <c r="L1096" s="3">
        <v>8.3211889328452179E-2</v>
      </c>
      <c r="M1096" s="2">
        <v>1210</v>
      </c>
      <c r="N1096" s="3" t="s">
        <v>55</v>
      </c>
      <c r="O1096" s="3" t="s">
        <v>110</v>
      </c>
      <c r="P1096" s="3" t="s">
        <v>111</v>
      </c>
      <c r="Q1096" s="3">
        <v>4.0744780953699999</v>
      </c>
      <c r="R1096" s="3" t="s">
        <v>110</v>
      </c>
      <c r="S1096" s="3" t="s">
        <v>111</v>
      </c>
      <c r="T1096" s="3" t="s">
        <v>57</v>
      </c>
      <c r="U1096" s="3" t="s">
        <v>71</v>
      </c>
      <c r="V1096" s="3" t="s">
        <v>112</v>
      </c>
      <c r="W1096" s="3" t="s">
        <v>73</v>
      </c>
      <c r="X1096" s="3" t="s">
        <v>74</v>
      </c>
      <c r="Y1096" s="3" t="s">
        <v>75</v>
      </c>
      <c r="Z1096" s="3" t="s">
        <v>76</v>
      </c>
      <c r="AA1096" s="3"/>
      <c r="AB1096" s="3"/>
      <c r="AC1096" s="3" t="s">
        <v>99</v>
      </c>
      <c r="AD1096" s="8" t="s">
        <v>71</v>
      </c>
      <c r="AE1096" s="3" t="s">
        <v>71</v>
      </c>
      <c r="AF1096" s="3" t="s">
        <v>71</v>
      </c>
      <c r="AG1096" s="3" t="s">
        <v>71</v>
      </c>
      <c r="AH1096" s="3" t="s">
        <v>71</v>
      </c>
      <c r="AI1096" s="3" t="s">
        <v>79</v>
      </c>
      <c r="AJ1096" s="3" t="s">
        <v>80</v>
      </c>
      <c r="AK1096" s="3" t="s">
        <v>76</v>
      </c>
      <c r="AL1096" s="3" t="s">
        <v>81</v>
      </c>
      <c r="AM1096" s="3" t="s">
        <v>71</v>
      </c>
      <c r="AN1096" s="3" t="s">
        <v>71</v>
      </c>
      <c r="AO1096" s="3" t="s">
        <v>71</v>
      </c>
      <c r="AP1096" s="3" t="s">
        <v>82</v>
      </c>
      <c r="AQ1096" s="3" t="s">
        <v>83</v>
      </c>
      <c r="AR1096" s="3">
        <v>89.812799007163591</v>
      </c>
      <c r="AS1096" s="3">
        <v>237.18894883875871</v>
      </c>
    </row>
    <row r="1097" spans="1:45" x14ac:dyDescent="0.25">
      <c r="A1097" s="2">
        <v>1096</v>
      </c>
      <c r="B1097" s="3" t="s">
        <v>57</v>
      </c>
      <c r="C1097" s="3" t="s">
        <v>46</v>
      </c>
      <c r="D1097" s="3" t="s">
        <v>47</v>
      </c>
      <c r="E1097" s="3" t="s">
        <v>48</v>
      </c>
      <c r="F1097" s="3">
        <v>0.59</v>
      </c>
      <c r="G1097" s="3">
        <v>0.64</v>
      </c>
      <c r="H1097" s="3">
        <v>5.6932628560976903E-2</v>
      </c>
      <c r="I1097" s="3">
        <v>8.6519783792635963</v>
      </c>
      <c r="J1097" s="3">
        <v>1.4197397070881477</v>
      </c>
      <c r="K1097" s="3">
        <v>0.49257987138421727</v>
      </c>
      <c r="L1097" s="3">
        <v>8.0829513396919656E-2</v>
      </c>
      <c r="M1097" s="2">
        <v>1210</v>
      </c>
      <c r="N1097" s="3" t="s">
        <v>55</v>
      </c>
      <c r="O1097" s="3" t="s">
        <v>110</v>
      </c>
      <c r="P1097" s="3" t="s">
        <v>111</v>
      </c>
      <c r="Q1097" s="3">
        <v>4.0744780953699999</v>
      </c>
      <c r="R1097" s="3" t="s">
        <v>110</v>
      </c>
      <c r="S1097" s="3" t="s">
        <v>111</v>
      </c>
      <c r="T1097" s="3" t="s">
        <v>57</v>
      </c>
      <c r="U1097" s="3" t="s">
        <v>71</v>
      </c>
      <c r="V1097" s="3" t="s">
        <v>112</v>
      </c>
      <c r="W1097" s="3" t="s">
        <v>73</v>
      </c>
      <c r="X1097" s="3" t="s">
        <v>74</v>
      </c>
      <c r="Y1097" s="3" t="s">
        <v>75</v>
      </c>
      <c r="Z1097" s="3" t="s">
        <v>76</v>
      </c>
      <c r="AA1097" s="3"/>
      <c r="AB1097" s="3"/>
      <c r="AC1097" s="3" t="s">
        <v>99</v>
      </c>
      <c r="AD1097" s="8" t="s">
        <v>71</v>
      </c>
      <c r="AE1097" s="3" t="s">
        <v>71</v>
      </c>
      <c r="AF1097" s="3" t="s">
        <v>71</v>
      </c>
      <c r="AG1097" s="3" t="s">
        <v>71</v>
      </c>
      <c r="AH1097" s="3" t="s">
        <v>71</v>
      </c>
      <c r="AI1097" s="3" t="s">
        <v>79</v>
      </c>
      <c r="AJ1097" s="3" t="s">
        <v>80</v>
      </c>
      <c r="AK1097" s="3" t="s">
        <v>76</v>
      </c>
      <c r="AL1097" s="3" t="s">
        <v>81</v>
      </c>
      <c r="AM1097" s="3" t="s">
        <v>71</v>
      </c>
      <c r="AN1097" s="3" t="s">
        <v>71</v>
      </c>
      <c r="AO1097" s="3" t="s">
        <v>71</v>
      </c>
      <c r="AP1097" s="3" t="s">
        <v>82</v>
      </c>
      <c r="AQ1097" s="3" t="s">
        <v>83</v>
      </c>
      <c r="AR1097" s="3">
        <v>88.839685045357456</v>
      </c>
      <c r="AS1097" s="3">
        <v>230.39817353610286</v>
      </c>
    </row>
    <row r="1098" spans="1:45" x14ac:dyDescent="0.25">
      <c r="A1098" s="2">
        <v>1097</v>
      </c>
      <c r="B1098" s="3" t="s">
        <v>57</v>
      </c>
      <c r="C1098" s="3" t="s">
        <v>46</v>
      </c>
      <c r="D1098" s="3" t="s">
        <v>47</v>
      </c>
      <c r="E1098" s="3" t="s">
        <v>48</v>
      </c>
      <c r="F1098" s="3">
        <v>0.59</v>
      </c>
      <c r="G1098" s="3">
        <v>0.64</v>
      </c>
      <c r="H1098" s="3">
        <v>4.8451543586314802E-2</v>
      </c>
      <c r="I1098" s="3">
        <v>8.6519783792635963</v>
      </c>
      <c r="J1098" s="3">
        <v>1.4197397070881477</v>
      </c>
      <c r="K1098" s="3">
        <v>0.41920170755074343</v>
      </c>
      <c r="L1098" s="3">
        <v>6.8788580299203192E-2</v>
      </c>
      <c r="M1098" s="2">
        <v>1210</v>
      </c>
      <c r="N1098" s="3" t="s">
        <v>55</v>
      </c>
      <c r="O1098" s="3" t="s">
        <v>110</v>
      </c>
      <c r="P1098" s="3" t="s">
        <v>111</v>
      </c>
      <c r="Q1098" s="3">
        <v>4.0744780953699999</v>
      </c>
      <c r="R1098" s="3" t="s">
        <v>110</v>
      </c>
      <c r="S1098" s="3" t="s">
        <v>111</v>
      </c>
      <c r="T1098" s="3" t="s">
        <v>57</v>
      </c>
      <c r="U1098" s="3" t="s">
        <v>71</v>
      </c>
      <c r="V1098" s="3" t="s">
        <v>112</v>
      </c>
      <c r="W1098" s="3" t="s">
        <v>73</v>
      </c>
      <c r="X1098" s="3" t="s">
        <v>74</v>
      </c>
      <c r="Y1098" s="3" t="s">
        <v>75</v>
      </c>
      <c r="Z1098" s="3" t="s">
        <v>76</v>
      </c>
      <c r="AA1098" s="3"/>
      <c r="AB1098" s="3"/>
      <c r="AC1098" s="3" t="s">
        <v>99</v>
      </c>
      <c r="AD1098" s="8" t="s">
        <v>71</v>
      </c>
      <c r="AE1098" s="3" t="s">
        <v>71</v>
      </c>
      <c r="AF1098" s="3" t="s">
        <v>71</v>
      </c>
      <c r="AG1098" s="3" t="s">
        <v>71</v>
      </c>
      <c r="AH1098" s="3" t="s">
        <v>71</v>
      </c>
      <c r="AI1098" s="3" t="s">
        <v>79</v>
      </c>
      <c r="AJ1098" s="3" t="s">
        <v>80</v>
      </c>
      <c r="AK1098" s="3" t="s">
        <v>76</v>
      </c>
      <c r="AL1098" s="3" t="s">
        <v>81</v>
      </c>
      <c r="AM1098" s="3" t="s">
        <v>71</v>
      </c>
      <c r="AN1098" s="3" t="s">
        <v>71</v>
      </c>
      <c r="AO1098" s="3" t="s">
        <v>71</v>
      </c>
      <c r="AP1098" s="3" t="s">
        <v>82</v>
      </c>
      <c r="AQ1098" s="3" t="s">
        <v>83</v>
      </c>
      <c r="AR1098" s="3">
        <v>68.565651085127527</v>
      </c>
      <c r="AS1098" s="3">
        <v>196.07644033747147</v>
      </c>
    </row>
    <row r="1099" spans="1:45" x14ac:dyDescent="0.25">
      <c r="A1099" s="2">
        <v>1098</v>
      </c>
      <c r="B1099" s="3" t="s">
        <v>57</v>
      </c>
      <c r="C1099" s="3" t="s">
        <v>46</v>
      </c>
      <c r="D1099" s="3" t="s">
        <v>47</v>
      </c>
      <c r="E1099" s="3" t="s">
        <v>48</v>
      </c>
      <c r="F1099" s="3">
        <v>0.59</v>
      </c>
      <c r="G1099" s="3">
        <v>0.64</v>
      </c>
      <c r="H1099" s="3">
        <v>0.259838389110642</v>
      </c>
      <c r="I1099" s="3">
        <v>8.0017926262209613</v>
      </c>
      <c r="J1099" s="3">
        <v>1.1771245408046274</v>
      </c>
      <c r="K1099" s="3">
        <v>2.079172905994668</v>
      </c>
      <c r="L1099" s="3">
        <v>0.30586214446527854</v>
      </c>
      <c r="M1099" s="2">
        <v>1390</v>
      </c>
      <c r="N1099" s="3" t="s">
        <v>109</v>
      </c>
      <c r="O1099" s="3" t="s">
        <v>110</v>
      </c>
      <c r="P1099" s="3" t="s">
        <v>111</v>
      </c>
      <c r="Q1099" s="3">
        <v>4.0744780953699999</v>
      </c>
      <c r="R1099" s="3" t="s">
        <v>110</v>
      </c>
      <c r="S1099" s="3" t="s">
        <v>111</v>
      </c>
      <c r="T1099" s="3" t="s">
        <v>57</v>
      </c>
      <c r="U1099" s="3" t="s">
        <v>71</v>
      </c>
      <c r="V1099" s="3" t="s">
        <v>112</v>
      </c>
      <c r="W1099" s="3" t="s">
        <v>73</v>
      </c>
      <c r="X1099" s="3" t="s">
        <v>74</v>
      </c>
      <c r="Y1099" s="3" t="s">
        <v>75</v>
      </c>
      <c r="Z1099" s="3" t="s">
        <v>76</v>
      </c>
      <c r="AA1099" s="3"/>
      <c r="AB1099" s="3"/>
      <c r="AC1099" s="3" t="s">
        <v>99</v>
      </c>
      <c r="AD1099" s="8" t="s">
        <v>71</v>
      </c>
      <c r="AE1099" s="3" t="s">
        <v>71</v>
      </c>
      <c r="AF1099" s="3" t="s">
        <v>71</v>
      </c>
      <c r="AG1099" s="3" t="s">
        <v>71</v>
      </c>
      <c r="AH1099" s="3" t="s">
        <v>71</v>
      </c>
      <c r="AI1099" s="3" t="s">
        <v>79</v>
      </c>
      <c r="AJ1099" s="3" t="s">
        <v>80</v>
      </c>
      <c r="AK1099" s="3" t="s">
        <v>76</v>
      </c>
      <c r="AL1099" s="3" t="s">
        <v>81</v>
      </c>
      <c r="AM1099" s="3" t="s">
        <v>71</v>
      </c>
      <c r="AN1099" s="3" t="s">
        <v>71</v>
      </c>
      <c r="AO1099" s="3" t="s">
        <v>71</v>
      </c>
      <c r="AP1099" s="3" t="s">
        <v>82</v>
      </c>
      <c r="AQ1099" s="3" t="s">
        <v>83</v>
      </c>
      <c r="AR1099" s="3">
        <v>141.5185041627652</v>
      </c>
      <c r="AS1099" s="3">
        <v>1051.5286537584727</v>
      </c>
    </row>
    <row r="1100" spans="1:45" x14ac:dyDescent="0.25">
      <c r="A1100" s="2">
        <v>1099</v>
      </c>
      <c r="B1100" s="3" t="s">
        <v>57</v>
      </c>
      <c r="C1100" s="3" t="s">
        <v>46</v>
      </c>
      <c r="D1100" s="3" t="s">
        <v>47</v>
      </c>
      <c r="E1100" s="3" t="s">
        <v>48</v>
      </c>
      <c r="F1100" s="3">
        <v>0.59</v>
      </c>
      <c r="G1100" s="3">
        <v>0.64</v>
      </c>
      <c r="H1100" s="3">
        <v>8.2775576920560506E-2</v>
      </c>
      <c r="I1100" s="3">
        <v>8.0017926262209613</v>
      </c>
      <c r="J1100" s="3">
        <v>1.1771245408046274</v>
      </c>
      <c r="K1100" s="3">
        <v>0.66235300103412709</v>
      </c>
      <c r="L1100" s="3">
        <v>9.743716297245289E-2</v>
      </c>
      <c r="M1100" s="2">
        <v>1210</v>
      </c>
      <c r="N1100" s="3" t="s">
        <v>55</v>
      </c>
      <c r="O1100" s="3" t="s">
        <v>110</v>
      </c>
      <c r="P1100" s="3" t="s">
        <v>111</v>
      </c>
      <c r="Q1100" s="3">
        <v>4.0744780953699999</v>
      </c>
      <c r="R1100" s="3" t="s">
        <v>110</v>
      </c>
      <c r="S1100" s="3" t="s">
        <v>111</v>
      </c>
      <c r="T1100" s="3" t="s">
        <v>57</v>
      </c>
      <c r="U1100" s="3" t="s">
        <v>71</v>
      </c>
      <c r="V1100" s="3" t="s">
        <v>112</v>
      </c>
      <c r="W1100" s="3" t="s">
        <v>73</v>
      </c>
      <c r="X1100" s="3" t="s">
        <v>74</v>
      </c>
      <c r="Y1100" s="3" t="s">
        <v>75</v>
      </c>
      <c r="Z1100" s="3" t="s">
        <v>76</v>
      </c>
      <c r="AA1100" s="3"/>
      <c r="AB1100" s="3"/>
      <c r="AC1100" s="3" t="s">
        <v>99</v>
      </c>
      <c r="AD1100" s="8" t="s">
        <v>71</v>
      </c>
      <c r="AE1100" s="3" t="s">
        <v>71</v>
      </c>
      <c r="AF1100" s="3" t="s">
        <v>71</v>
      </c>
      <c r="AG1100" s="3" t="s">
        <v>71</v>
      </c>
      <c r="AH1100" s="3" t="s">
        <v>71</v>
      </c>
      <c r="AI1100" s="3" t="s">
        <v>79</v>
      </c>
      <c r="AJ1100" s="3" t="s">
        <v>80</v>
      </c>
      <c r="AK1100" s="3" t="s">
        <v>76</v>
      </c>
      <c r="AL1100" s="3" t="s">
        <v>81</v>
      </c>
      <c r="AM1100" s="3" t="s">
        <v>71</v>
      </c>
      <c r="AN1100" s="3" t="s">
        <v>71</v>
      </c>
      <c r="AO1100" s="3" t="s">
        <v>71</v>
      </c>
      <c r="AP1100" s="3" t="s">
        <v>82</v>
      </c>
      <c r="AQ1100" s="3" t="s">
        <v>83</v>
      </c>
      <c r="AR1100" s="3">
        <v>79.939352333105091</v>
      </c>
      <c r="AS1100" s="3">
        <v>334.98087507883537</v>
      </c>
    </row>
    <row r="1101" spans="1:45" x14ac:dyDescent="0.25">
      <c r="A1101" s="2">
        <v>1100</v>
      </c>
      <c r="B1101" s="3" t="s">
        <v>57</v>
      </c>
      <c r="C1101" s="3" t="s">
        <v>46</v>
      </c>
      <c r="D1101" s="3" t="s">
        <v>47</v>
      </c>
      <c r="E1101" s="3" t="s">
        <v>48</v>
      </c>
      <c r="F1101" s="3">
        <v>0.59</v>
      </c>
      <c r="G1101" s="3">
        <v>0.64</v>
      </c>
      <c r="H1101" s="3">
        <v>9.64527911743287E-2</v>
      </c>
      <c r="I1101" s="3">
        <v>8.0017926262209613</v>
      </c>
      <c r="J1101" s="3">
        <v>1.1771245408046274</v>
      </c>
      <c r="K1101" s="3">
        <v>0.77179523319717358</v>
      </c>
      <c r="L1101" s="3">
        <v>0.11353694752040629</v>
      </c>
      <c r="M1101" s="2">
        <v>1210</v>
      </c>
      <c r="N1101" s="3" t="s">
        <v>55</v>
      </c>
      <c r="O1101" s="3" t="s">
        <v>110</v>
      </c>
      <c r="P1101" s="3" t="s">
        <v>111</v>
      </c>
      <c r="Q1101" s="3">
        <v>4.0744780953699999</v>
      </c>
      <c r="R1101" s="3" t="s">
        <v>110</v>
      </c>
      <c r="S1101" s="3" t="s">
        <v>111</v>
      </c>
      <c r="T1101" s="3" t="s">
        <v>57</v>
      </c>
      <c r="U1101" s="3" t="s">
        <v>71</v>
      </c>
      <c r="V1101" s="3" t="s">
        <v>112</v>
      </c>
      <c r="W1101" s="3" t="s">
        <v>73</v>
      </c>
      <c r="X1101" s="3" t="s">
        <v>74</v>
      </c>
      <c r="Y1101" s="3" t="s">
        <v>75</v>
      </c>
      <c r="Z1101" s="3" t="s">
        <v>76</v>
      </c>
      <c r="AA1101" s="3"/>
      <c r="AB1101" s="3"/>
      <c r="AC1101" s="3" t="s">
        <v>99</v>
      </c>
      <c r="AD1101" s="8" t="s">
        <v>71</v>
      </c>
      <c r="AE1101" s="3" t="s">
        <v>71</v>
      </c>
      <c r="AF1101" s="3" t="s">
        <v>71</v>
      </c>
      <c r="AG1101" s="3" t="s">
        <v>71</v>
      </c>
      <c r="AH1101" s="3" t="s">
        <v>71</v>
      </c>
      <c r="AI1101" s="3" t="s">
        <v>79</v>
      </c>
      <c r="AJ1101" s="3" t="s">
        <v>80</v>
      </c>
      <c r="AK1101" s="3" t="s">
        <v>76</v>
      </c>
      <c r="AL1101" s="3" t="s">
        <v>81</v>
      </c>
      <c r="AM1101" s="3" t="s">
        <v>71</v>
      </c>
      <c r="AN1101" s="3" t="s">
        <v>71</v>
      </c>
      <c r="AO1101" s="3" t="s">
        <v>71</v>
      </c>
      <c r="AP1101" s="3" t="s">
        <v>82</v>
      </c>
      <c r="AQ1101" s="3" t="s">
        <v>83</v>
      </c>
      <c r="AR1101" s="3">
        <v>91.129057748600985</v>
      </c>
      <c r="AS1101" s="3">
        <v>390.33059742223833</v>
      </c>
    </row>
    <row r="1102" spans="1:45" x14ac:dyDescent="0.25">
      <c r="A1102" s="2">
        <v>1101</v>
      </c>
      <c r="B1102" s="3" t="s">
        <v>57</v>
      </c>
      <c r="C1102" s="3" t="s">
        <v>46</v>
      </c>
      <c r="D1102" s="3" t="s">
        <v>47</v>
      </c>
      <c r="E1102" s="3" t="s">
        <v>48</v>
      </c>
      <c r="F1102" s="3">
        <v>0.59</v>
      </c>
      <c r="G1102" s="3">
        <v>0.64</v>
      </c>
      <c r="H1102" s="3">
        <v>0.100080278573408</v>
      </c>
      <c r="I1102" s="3">
        <v>8.0017926262209613</v>
      </c>
      <c r="J1102" s="3">
        <v>1.1771245408046274</v>
      </c>
      <c r="K1102" s="3">
        <v>0.80082163511883575</v>
      </c>
      <c r="L1102" s="3">
        <v>0.11780695195932207</v>
      </c>
      <c r="M1102" s="2">
        <v>1210</v>
      </c>
      <c r="N1102" s="3" t="s">
        <v>55</v>
      </c>
      <c r="O1102" s="3" t="s">
        <v>110</v>
      </c>
      <c r="P1102" s="3" t="s">
        <v>111</v>
      </c>
      <c r="Q1102" s="3">
        <v>4.0744780953699999</v>
      </c>
      <c r="R1102" s="3" t="s">
        <v>110</v>
      </c>
      <c r="S1102" s="3" t="s">
        <v>111</v>
      </c>
      <c r="T1102" s="3" t="s">
        <v>57</v>
      </c>
      <c r="U1102" s="3" t="s">
        <v>71</v>
      </c>
      <c r="V1102" s="3" t="s">
        <v>112</v>
      </c>
      <c r="W1102" s="3" t="s">
        <v>73</v>
      </c>
      <c r="X1102" s="3" t="s">
        <v>74</v>
      </c>
      <c r="Y1102" s="3" t="s">
        <v>75</v>
      </c>
      <c r="Z1102" s="3" t="s">
        <v>76</v>
      </c>
      <c r="AA1102" s="3"/>
      <c r="AB1102" s="3"/>
      <c r="AC1102" s="3" t="s">
        <v>99</v>
      </c>
      <c r="AD1102" s="8" t="s">
        <v>71</v>
      </c>
      <c r="AE1102" s="3" t="s">
        <v>71</v>
      </c>
      <c r="AF1102" s="3" t="s">
        <v>71</v>
      </c>
      <c r="AG1102" s="3" t="s">
        <v>71</v>
      </c>
      <c r="AH1102" s="3" t="s">
        <v>71</v>
      </c>
      <c r="AI1102" s="3" t="s">
        <v>79</v>
      </c>
      <c r="AJ1102" s="3" t="s">
        <v>80</v>
      </c>
      <c r="AK1102" s="3" t="s">
        <v>76</v>
      </c>
      <c r="AL1102" s="3" t="s">
        <v>81</v>
      </c>
      <c r="AM1102" s="3" t="s">
        <v>71</v>
      </c>
      <c r="AN1102" s="3" t="s">
        <v>71</v>
      </c>
      <c r="AO1102" s="3" t="s">
        <v>71</v>
      </c>
      <c r="AP1102" s="3" t="s">
        <v>82</v>
      </c>
      <c r="AQ1102" s="3" t="s">
        <v>83</v>
      </c>
      <c r="AR1102" s="3">
        <v>92.075878441312284</v>
      </c>
      <c r="AS1102" s="3">
        <v>405.01051810037626</v>
      </c>
    </row>
    <row r="1103" spans="1:45" x14ac:dyDescent="0.25">
      <c r="A1103" s="2">
        <v>1102</v>
      </c>
      <c r="B1103" s="3" t="s">
        <v>57</v>
      </c>
      <c r="C1103" s="3" t="s">
        <v>46</v>
      </c>
      <c r="D1103" s="3" t="s">
        <v>47</v>
      </c>
      <c r="E1103" s="3" t="s">
        <v>48</v>
      </c>
      <c r="F1103" s="3">
        <v>0.59</v>
      </c>
      <c r="G1103" s="3">
        <v>0.64</v>
      </c>
      <c r="H1103" s="3">
        <v>7.59375446609174E-2</v>
      </c>
      <c r="I1103" s="3">
        <v>8.0017926262209613</v>
      </c>
      <c r="J1103" s="3">
        <v>1.1771245408046274</v>
      </c>
      <c r="K1103" s="3">
        <v>0.60763648492105382</v>
      </c>
      <c r="L1103" s="3">
        <v>8.9387947388813283E-2</v>
      </c>
      <c r="M1103" s="2">
        <v>1210</v>
      </c>
      <c r="N1103" s="3" t="s">
        <v>55</v>
      </c>
      <c r="O1103" s="3" t="s">
        <v>110</v>
      </c>
      <c r="P1103" s="3" t="s">
        <v>111</v>
      </c>
      <c r="Q1103" s="3">
        <v>4.0744780953699999</v>
      </c>
      <c r="R1103" s="3" t="s">
        <v>110</v>
      </c>
      <c r="S1103" s="3" t="s">
        <v>111</v>
      </c>
      <c r="T1103" s="3" t="s">
        <v>57</v>
      </c>
      <c r="U1103" s="3" t="s">
        <v>71</v>
      </c>
      <c r="V1103" s="3" t="s">
        <v>112</v>
      </c>
      <c r="W1103" s="3" t="s">
        <v>73</v>
      </c>
      <c r="X1103" s="3" t="s">
        <v>74</v>
      </c>
      <c r="Y1103" s="3" t="s">
        <v>75</v>
      </c>
      <c r="Z1103" s="3" t="s">
        <v>76</v>
      </c>
      <c r="AA1103" s="3"/>
      <c r="AB1103" s="3"/>
      <c r="AC1103" s="3" t="s">
        <v>99</v>
      </c>
      <c r="AD1103" s="8" t="s">
        <v>71</v>
      </c>
      <c r="AE1103" s="3" t="s">
        <v>71</v>
      </c>
      <c r="AF1103" s="3" t="s">
        <v>71</v>
      </c>
      <c r="AG1103" s="3" t="s">
        <v>71</v>
      </c>
      <c r="AH1103" s="3" t="s">
        <v>71</v>
      </c>
      <c r="AI1103" s="3" t="s">
        <v>79</v>
      </c>
      <c r="AJ1103" s="3" t="s">
        <v>80</v>
      </c>
      <c r="AK1103" s="3" t="s">
        <v>76</v>
      </c>
      <c r="AL1103" s="3" t="s">
        <v>81</v>
      </c>
      <c r="AM1103" s="3" t="s">
        <v>71</v>
      </c>
      <c r="AN1103" s="3" t="s">
        <v>71</v>
      </c>
      <c r="AO1103" s="3" t="s">
        <v>71</v>
      </c>
      <c r="AP1103" s="3" t="s">
        <v>82</v>
      </c>
      <c r="AQ1103" s="3" t="s">
        <v>83</v>
      </c>
      <c r="AR1103" s="3">
        <v>84.93819812514694</v>
      </c>
      <c r="AS1103" s="3">
        <v>307.30834031232024</v>
      </c>
    </row>
    <row r="1104" spans="1:45" x14ac:dyDescent="0.25">
      <c r="A1104" s="2">
        <v>1103</v>
      </c>
      <c r="B1104" s="3" t="s">
        <v>57</v>
      </c>
      <c r="C1104" s="3" t="s">
        <v>46</v>
      </c>
      <c r="D1104" s="3" t="s">
        <v>47</v>
      </c>
      <c r="E1104" s="3" t="s">
        <v>48</v>
      </c>
      <c r="F1104" s="3">
        <v>0.59</v>
      </c>
      <c r="G1104" s="3">
        <v>0.64</v>
      </c>
      <c r="H1104" s="3">
        <v>7.9093006657269E-3</v>
      </c>
      <c r="I1104" s="3">
        <v>8.9028021953563155</v>
      </c>
      <c r="J1104" s="3">
        <v>1.5077956406829105</v>
      </c>
      <c r="K1104" s="3">
        <v>7.0414939330566612E-2</v>
      </c>
      <c r="L1104" s="3">
        <v>1.1925609064633462E-2</v>
      </c>
      <c r="M1104" s="2">
        <v>1200</v>
      </c>
      <c r="N1104" s="3" t="s">
        <v>54</v>
      </c>
      <c r="O1104" s="3" t="s">
        <v>110</v>
      </c>
      <c r="P1104" s="3" t="s">
        <v>111</v>
      </c>
      <c r="Q1104" s="3">
        <v>4.0744780953699999</v>
      </c>
      <c r="R1104" s="3" t="s">
        <v>110</v>
      </c>
      <c r="S1104" s="3" t="s">
        <v>111</v>
      </c>
      <c r="T1104" s="3" t="s">
        <v>57</v>
      </c>
      <c r="U1104" s="3" t="s">
        <v>71</v>
      </c>
      <c r="V1104" s="3" t="s">
        <v>112</v>
      </c>
      <c r="W1104" s="3" t="s">
        <v>73</v>
      </c>
      <c r="X1104" s="3" t="s">
        <v>74</v>
      </c>
      <c r="Y1104" s="3" t="s">
        <v>75</v>
      </c>
      <c r="Z1104" s="3" t="s">
        <v>76</v>
      </c>
      <c r="AA1104" s="3"/>
      <c r="AB1104" s="3"/>
      <c r="AC1104" s="3" t="s">
        <v>99</v>
      </c>
      <c r="AD1104" s="8" t="s">
        <v>71</v>
      </c>
      <c r="AE1104" s="3" t="s">
        <v>71</v>
      </c>
      <c r="AF1104" s="3" t="s">
        <v>71</v>
      </c>
      <c r="AG1104" s="3" t="s">
        <v>71</v>
      </c>
      <c r="AH1104" s="3" t="s">
        <v>71</v>
      </c>
      <c r="AI1104" s="3" t="s">
        <v>79</v>
      </c>
      <c r="AJ1104" s="3" t="s">
        <v>80</v>
      </c>
      <c r="AK1104" s="3" t="s">
        <v>76</v>
      </c>
      <c r="AL1104" s="3" t="s">
        <v>81</v>
      </c>
      <c r="AM1104" s="3" t="s">
        <v>71</v>
      </c>
      <c r="AN1104" s="3" t="s">
        <v>71</v>
      </c>
      <c r="AO1104" s="3" t="s">
        <v>71</v>
      </c>
      <c r="AP1104" s="3" t="s">
        <v>82</v>
      </c>
      <c r="AQ1104" s="3" t="s">
        <v>83</v>
      </c>
      <c r="AR1104" s="3">
        <v>25.699010982539271</v>
      </c>
      <c r="AS1104" s="3">
        <v>32.007804195789504</v>
      </c>
    </row>
    <row r="1105" spans="1:45" x14ac:dyDescent="0.25">
      <c r="A1105" s="2">
        <v>1104</v>
      </c>
      <c r="B1105" s="3" t="s">
        <v>57</v>
      </c>
      <c r="C1105" s="3" t="s">
        <v>46</v>
      </c>
      <c r="D1105" s="3" t="s">
        <v>47</v>
      </c>
      <c r="E1105" s="3" t="s">
        <v>48</v>
      </c>
      <c r="F1105" s="3">
        <v>0.59</v>
      </c>
      <c r="G1105" s="3">
        <v>0.64</v>
      </c>
      <c r="H1105" s="3">
        <v>0.182189416050582</v>
      </c>
      <c r="I1105" s="3">
        <v>8.9028021953563155</v>
      </c>
      <c r="J1105" s="3">
        <v>1.5077956406829105</v>
      </c>
      <c r="K1105" s="3">
        <v>1.6219963331858065</v>
      </c>
      <c r="L1105" s="3">
        <v>0.27470440729963264</v>
      </c>
      <c r="M1105" s="2">
        <v>1300</v>
      </c>
      <c r="N1105" s="3" t="s">
        <v>56</v>
      </c>
      <c r="O1105" s="3" t="s">
        <v>110</v>
      </c>
      <c r="P1105" s="3" t="s">
        <v>111</v>
      </c>
      <c r="Q1105" s="3">
        <v>4.0744780953699999</v>
      </c>
      <c r="R1105" s="3" t="s">
        <v>110</v>
      </c>
      <c r="S1105" s="3" t="s">
        <v>111</v>
      </c>
      <c r="T1105" s="3" t="s">
        <v>57</v>
      </c>
      <c r="U1105" s="3" t="s">
        <v>71</v>
      </c>
      <c r="V1105" s="3" t="s">
        <v>112</v>
      </c>
      <c r="W1105" s="3" t="s">
        <v>73</v>
      </c>
      <c r="X1105" s="3" t="s">
        <v>74</v>
      </c>
      <c r="Y1105" s="3" t="s">
        <v>75</v>
      </c>
      <c r="Z1105" s="3" t="s">
        <v>76</v>
      </c>
      <c r="AA1105" s="3"/>
      <c r="AB1105" s="3"/>
      <c r="AC1105" s="3" t="s">
        <v>99</v>
      </c>
      <c r="AD1105" s="8" t="s">
        <v>71</v>
      </c>
      <c r="AE1105" s="3" t="s">
        <v>71</v>
      </c>
      <c r="AF1105" s="3" t="s">
        <v>71</v>
      </c>
      <c r="AG1105" s="3" t="s">
        <v>71</v>
      </c>
      <c r="AH1105" s="3" t="s">
        <v>71</v>
      </c>
      <c r="AI1105" s="3" t="s">
        <v>79</v>
      </c>
      <c r="AJ1105" s="3" t="s">
        <v>80</v>
      </c>
      <c r="AK1105" s="3" t="s">
        <v>76</v>
      </c>
      <c r="AL1105" s="3" t="s">
        <v>81</v>
      </c>
      <c r="AM1105" s="3" t="s">
        <v>71</v>
      </c>
      <c r="AN1105" s="3" t="s">
        <v>71</v>
      </c>
      <c r="AO1105" s="3" t="s">
        <v>71</v>
      </c>
      <c r="AP1105" s="3" t="s">
        <v>82</v>
      </c>
      <c r="AQ1105" s="3" t="s">
        <v>83</v>
      </c>
      <c r="AR1105" s="3">
        <v>227.75809455883046</v>
      </c>
      <c r="AS1105" s="3">
        <v>737.29440843760176</v>
      </c>
    </row>
    <row r="1106" spans="1:45" x14ac:dyDescent="0.25">
      <c r="A1106" s="2">
        <v>1105</v>
      </c>
      <c r="B1106" s="3" t="s">
        <v>45</v>
      </c>
      <c r="C1106" s="3" t="s">
        <v>46</v>
      </c>
      <c r="D1106" s="3" t="s">
        <v>47</v>
      </c>
      <c r="E1106" s="3" t="s">
        <v>48</v>
      </c>
      <c r="F1106" s="3">
        <v>0.59</v>
      </c>
      <c r="G1106" s="3">
        <v>0.64</v>
      </c>
      <c r="H1106" s="3">
        <v>9.4271704159524905E-2</v>
      </c>
      <c r="I1106" s="3">
        <v>8.9028021953563155</v>
      </c>
      <c r="J1106" s="3">
        <v>1.5077956406829105</v>
      </c>
      <c r="K1106" s="3">
        <v>0.83928233475139946</v>
      </c>
      <c r="L1106" s="3">
        <v>0.14214246457148066</v>
      </c>
      <c r="M1106" s="2">
        <v>4340</v>
      </c>
      <c r="N1106" s="3" t="s">
        <v>113</v>
      </c>
      <c r="O1106" s="3" t="s">
        <v>110</v>
      </c>
      <c r="P1106" s="3" t="s">
        <v>111</v>
      </c>
      <c r="Q1106" s="3">
        <v>4.0744780953699999</v>
      </c>
      <c r="R1106" s="3" t="s">
        <v>110</v>
      </c>
      <c r="S1106" s="3" t="s">
        <v>111</v>
      </c>
      <c r="T1106" s="3" t="s">
        <v>57</v>
      </c>
      <c r="U1106" s="3" t="s">
        <v>71</v>
      </c>
      <c r="V1106" s="3" t="s">
        <v>112</v>
      </c>
      <c r="W1106" s="3" t="s">
        <v>73</v>
      </c>
      <c r="X1106" s="3" t="s">
        <v>74</v>
      </c>
      <c r="Y1106" s="3" t="s">
        <v>75</v>
      </c>
      <c r="Z1106" s="3" t="s">
        <v>76</v>
      </c>
      <c r="AA1106" s="3"/>
      <c r="AB1106" s="3"/>
      <c r="AC1106" s="3" t="s">
        <v>99</v>
      </c>
      <c r="AD1106" s="8" t="s">
        <v>71</v>
      </c>
      <c r="AE1106" s="3" t="s">
        <v>71</v>
      </c>
      <c r="AF1106" s="3" t="s">
        <v>71</v>
      </c>
      <c r="AG1106" s="3" t="s">
        <v>71</v>
      </c>
      <c r="AH1106" s="3" t="s">
        <v>71</v>
      </c>
      <c r="AI1106" s="3" t="s">
        <v>79</v>
      </c>
      <c r="AJ1106" s="3" t="s">
        <v>80</v>
      </c>
      <c r="AK1106" s="3" t="s">
        <v>76</v>
      </c>
      <c r="AL1106" s="3" t="s">
        <v>81</v>
      </c>
      <c r="AM1106" s="3" t="s">
        <v>71</v>
      </c>
      <c r="AN1106" s="3" t="s">
        <v>71</v>
      </c>
      <c r="AO1106" s="3" t="s">
        <v>71</v>
      </c>
      <c r="AP1106" s="3" t="s">
        <v>82</v>
      </c>
      <c r="AQ1106" s="3" t="s">
        <v>83</v>
      </c>
      <c r="AR1106" s="3">
        <v>102.77756196521615</v>
      </c>
      <c r="AS1106" s="3">
        <v>381.50405142856607</v>
      </c>
    </row>
    <row r="1107" spans="1:45" x14ac:dyDescent="0.25">
      <c r="A1107" s="2">
        <v>1106</v>
      </c>
      <c r="B1107" s="3" t="s">
        <v>57</v>
      </c>
      <c r="C1107" s="3" t="s">
        <v>46</v>
      </c>
      <c r="D1107" s="3" t="s">
        <v>47</v>
      </c>
      <c r="E1107" s="3" t="s">
        <v>48</v>
      </c>
      <c r="F1107" s="3">
        <v>0.59</v>
      </c>
      <c r="G1107" s="3">
        <v>0.64</v>
      </c>
      <c r="H1107" s="3">
        <v>2.5613093033474898E-3</v>
      </c>
      <c r="I1107" s="3">
        <v>8.9028021953563155</v>
      </c>
      <c r="J1107" s="3">
        <v>1.5077956406829105</v>
      </c>
      <c r="K1107" s="3">
        <v>2.2802830088828586E-2</v>
      </c>
      <c r="L1107" s="3">
        <v>3.8619310020279276E-3</v>
      </c>
      <c r="M1107" s="2">
        <v>1200</v>
      </c>
      <c r="N1107" s="3" t="s">
        <v>54</v>
      </c>
      <c r="O1107" s="3" t="s">
        <v>110</v>
      </c>
      <c r="P1107" s="3" t="s">
        <v>111</v>
      </c>
      <c r="Q1107" s="3">
        <v>4.0744780953699999</v>
      </c>
      <c r="R1107" s="3" t="s">
        <v>110</v>
      </c>
      <c r="S1107" s="3" t="s">
        <v>111</v>
      </c>
      <c r="T1107" s="3" t="s">
        <v>57</v>
      </c>
      <c r="U1107" s="3" t="s">
        <v>71</v>
      </c>
      <c r="V1107" s="3" t="s">
        <v>112</v>
      </c>
      <c r="W1107" s="3" t="s">
        <v>73</v>
      </c>
      <c r="X1107" s="3" t="s">
        <v>74</v>
      </c>
      <c r="Y1107" s="3" t="s">
        <v>75</v>
      </c>
      <c r="Z1107" s="3" t="s">
        <v>76</v>
      </c>
      <c r="AA1107" s="3"/>
      <c r="AB1107" s="3"/>
      <c r="AC1107" s="3" t="s">
        <v>99</v>
      </c>
      <c r="AD1107" s="8" t="s">
        <v>71</v>
      </c>
      <c r="AE1107" s="3" t="s">
        <v>71</v>
      </c>
      <c r="AF1107" s="3" t="s">
        <v>71</v>
      </c>
      <c r="AG1107" s="3" t="s">
        <v>71</v>
      </c>
      <c r="AH1107" s="3" t="s">
        <v>71</v>
      </c>
      <c r="AI1107" s="3" t="s">
        <v>79</v>
      </c>
      <c r="AJ1107" s="3" t="s">
        <v>80</v>
      </c>
      <c r="AK1107" s="3" t="s">
        <v>76</v>
      </c>
      <c r="AL1107" s="3" t="s">
        <v>81</v>
      </c>
      <c r="AM1107" s="3" t="s">
        <v>71</v>
      </c>
      <c r="AN1107" s="3" t="s">
        <v>71</v>
      </c>
      <c r="AO1107" s="3" t="s">
        <v>71</v>
      </c>
      <c r="AP1107" s="3" t="s">
        <v>82</v>
      </c>
      <c r="AQ1107" s="3" t="s">
        <v>83</v>
      </c>
      <c r="AR1107" s="3">
        <v>19.859787991616962</v>
      </c>
      <c r="AS1107" s="3">
        <v>10.365251004004669</v>
      </c>
    </row>
    <row r="1108" spans="1:45" x14ac:dyDescent="0.25">
      <c r="A1108" s="2">
        <v>1107</v>
      </c>
      <c r="B1108" s="3" t="s">
        <v>57</v>
      </c>
      <c r="C1108" s="3" t="s">
        <v>46</v>
      </c>
      <c r="D1108" s="3" t="s">
        <v>47</v>
      </c>
      <c r="E1108" s="3" t="s">
        <v>48</v>
      </c>
      <c r="F1108" s="3">
        <v>0.59</v>
      </c>
      <c r="G1108" s="3">
        <v>0.64</v>
      </c>
      <c r="H1108" s="3">
        <v>8.0070380791156498E-2</v>
      </c>
      <c r="I1108" s="3">
        <v>8.9028021953563155</v>
      </c>
      <c r="J1108" s="3">
        <v>1.5077956406829105</v>
      </c>
      <c r="K1108" s="3">
        <v>0.71285076189052421</v>
      </c>
      <c r="L1108" s="3">
        <v>0.12072977110472642</v>
      </c>
      <c r="M1108" s="2">
        <v>1210</v>
      </c>
      <c r="N1108" s="3" t="s">
        <v>55</v>
      </c>
      <c r="O1108" s="3" t="s">
        <v>110</v>
      </c>
      <c r="P1108" s="3" t="s">
        <v>111</v>
      </c>
      <c r="Q1108" s="3">
        <v>4.0744780953699999</v>
      </c>
      <c r="R1108" s="3" t="s">
        <v>110</v>
      </c>
      <c r="S1108" s="3" t="s">
        <v>111</v>
      </c>
      <c r="T1108" s="3" t="s">
        <v>57</v>
      </c>
      <c r="U1108" s="3" t="s">
        <v>71</v>
      </c>
      <c r="V1108" s="3" t="s">
        <v>112</v>
      </c>
      <c r="W1108" s="3" t="s">
        <v>73</v>
      </c>
      <c r="X1108" s="3" t="s">
        <v>74</v>
      </c>
      <c r="Y1108" s="3" t="s">
        <v>75</v>
      </c>
      <c r="Z1108" s="3" t="s">
        <v>76</v>
      </c>
      <c r="AA1108" s="3"/>
      <c r="AB1108" s="3"/>
      <c r="AC1108" s="3" t="s">
        <v>99</v>
      </c>
      <c r="AD1108" s="8" t="s">
        <v>71</v>
      </c>
      <c r="AE1108" s="3" t="s">
        <v>71</v>
      </c>
      <c r="AF1108" s="3" t="s">
        <v>71</v>
      </c>
      <c r="AG1108" s="3" t="s">
        <v>71</v>
      </c>
      <c r="AH1108" s="3" t="s">
        <v>71</v>
      </c>
      <c r="AI1108" s="3" t="s">
        <v>79</v>
      </c>
      <c r="AJ1108" s="3" t="s">
        <v>80</v>
      </c>
      <c r="AK1108" s="3" t="s">
        <v>76</v>
      </c>
      <c r="AL1108" s="3" t="s">
        <v>81</v>
      </c>
      <c r="AM1108" s="3" t="s">
        <v>71</v>
      </c>
      <c r="AN1108" s="3" t="s">
        <v>71</v>
      </c>
      <c r="AO1108" s="3" t="s">
        <v>71</v>
      </c>
      <c r="AP1108" s="3" t="s">
        <v>82</v>
      </c>
      <c r="AQ1108" s="3" t="s">
        <v>83</v>
      </c>
      <c r="AR1108" s="3">
        <v>73.183564767239005</v>
      </c>
      <c r="AS1108" s="3">
        <v>324.03333474870527</v>
      </c>
    </row>
    <row r="1109" spans="1:45" x14ac:dyDescent="0.25">
      <c r="A1109" s="2">
        <v>1108</v>
      </c>
      <c r="B1109" s="3" t="s">
        <v>57</v>
      </c>
      <c r="C1109" s="3" t="s">
        <v>46</v>
      </c>
      <c r="D1109" s="3" t="s">
        <v>47</v>
      </c>
      <c r="E1109" s="3" t="s">
        <v>48</v>
      </c>
      <c r="F1109" s="3">
        <v>0.59</v>
      </c>
      <c r="G1109" s="3">
        <v>0.64</v>
      </c>
      <c r="H1109" s="3">
        <v>6.8704302843121401E-3</v>
      </c>
      <c r="I1109" s="3">
        <v>8.9028021953563155</v>
      </c>
      <c r="J1109" s="3">
        <v>1.5077956406829105</v>
      </c>
      <c r="K1109" s="3">
        <v>6.1166081818216637E-2</v>
      </c>
      <c r="L1109" s="3">
        <v>1.0359204832301695E-2</v>
      </c>
      <c r="M1109" s="2">
        <v>1210</v>
      </c>
      <c r="N1109" s="3" t="s">
        <v>55</v>
      </c>
      <c r="O1109" s="3" t="s">
        <v>110</v>
      </c>
      <c r="P1109" s="3" t="s">
        <v>111</v>
      </c>
      <c r="Q1109" s="3">
        <v>4.0744780953699999</v>
      </c>
      <c r="R1109" s="3" t="s">
        <v>110</v>
      </c>
      <c r="S1109" s="3" t="s">
        <v>111</v>
      </c>
      <c r="T1109" s="3" t="s">
        <v>57</v>
      </c>
      <c r="U1109" s="3" t="s">
        <v>71</v>
      </c>
      <c r="V1109" s="3" t="s">
        <v>112</v>
      </c>
      <c r="W1109" s="3" t="s">
        <v>73</v>
      </c>
      <c r="X1109" s="3" t="s">
        <v>74</v>
      </c>
      <c r="Y1109" s="3" t="s">
        <v>75</v>
      </c>
      <c r="Z1109" s="3" t="s">
        <v>76</v>
      </c>
      <c r="AA1109" s="3"/>
      <c r="AB1109" s="3"/>
      <c r="AC1109" s="3" t="s">
        <v>99</v>
      </c>
      <c r="AD1109" s="8" t="s">
        <v>71</v>
      </c>
      <c r="AE1109" s="3" t="s">
        <v>71</v>
      </c>
      <c r="AF1109" s="3" t="s">
        <v>71</v>
      </c>
      <c r="AG1109" s="3" t="s">
        <v>71</v>
      </c>
      <c r="AH1109" s="3" t="s">
        <v>71</v>
      </c>
      <c r="AI1109" s="3" t="s">
        <v>79</v>
      </c>
      <c r="AJ1109" s="3" t="s">
        <v>80</v>
      </c>
      <c r="AK1109" s="3" t="s">
        <v>76</v>
      </c>
      <c r="AL1109" s="3" t="s">
        <v>81</v>
      </c>
      <c r="AM1109" s="3" t="s">
        <v>71</v>
      </c>
      <c r="AN1109" s="3" t="s">
        <v>71</v>
      </c>
      <c r="AO1109" s="3" t="s">
        <v>71</v>
      </c>
      <c r="AP1109" s="3" t="s">
        <v>82</v>
      </c>
      <c r="AQ1109" s="3" t="s">
        <v>83</v>
      </c>
      <c r="AR1109" s="3">
        <v>35.258683259681796</v>
      </c>
      <c r="AS1109" s="3">
        <v>27.803644920720025</v>
      </c>
    </row>
    <row r="1110" spans="1:45" x14ac:dyDescent="0.25">
      <c r="A1110" s="2">
        <v>1109</v>
      </c>
      <c r="B1110" s="3" t="s">
        <v>57</v>
      </c>
      <c r="C1110" s="3" t="s">
        <v>46</v>
      </c>
      <c r="D1110" s="3" t="s">
        <v>47</v>
      </c>
      <c r="E1110" s="3" t="s">
        <v>48</v>
      </c>
      <c r="F1110" s="3">
        <v>0.59</v>
      </c>
      <c r="G1110" s="3">
        <v>0.64</v>
      </c>
      <c r="H1110" s="3">
        <v>5.3905353826503202E-2</v>
      </c>
      <c r="I1110" s="3">
        <v>8.9028021953563155</v>
      </c>
      <c r="J1110" s="3">
        <v>1.5077956406829105</v>
      </c>
      <c r="K1110" s="3">
        <v>0.47990870238805167</v>
      </c>
      <c r="L1110" s="3">
        <v>8.1278257509071375E-2</v>
      </c>
      <c r="M1110" s="2">
        <v>1210</v>
      </c>
      <c r="N1110" s="3" t="s">
        <v>55</v>
      </c>
      <c r="O1110" s="3" t="s">
        <v>110</v>
      </c>
      <c r="P1110" s="3" t="s">
        <v>111</v>
      </c>
      <c r="Q1110" s="3">
        <v>4.0744780953699999</v>
      </c>
      <c r="R1110" s="3" t="s">
        <v>110</v>
      </c>
      <c r="S1110" s="3" t="s">
        <v>111</v>
      </c>
      <c r="T1110" s="3" t="s">
        <v>57</v>
      </c>
      <c r="U1110" s="3" t="s">
        <v>71</v>
      </c>
      <c r="V1110" s="3" t="s">
        <v>112</v>
      </c>
      <c r="W1110" s="3" t="s">
        <v>73</v>
      </c>
      <c r="X1110" s="3" t="s">
        <v>74</v>
      </c>
      <c r="Y1110" s="3" t="s">
        <v>75</v>
      </c>
      <c r="Z1110" s="3" t="s">
        <v>76</v>
      </c>
      <c r="AA1110" s="3"/>
      <c r="AB1110" s="3"/>
      <c r="AC1110" s="3" t="s">
        <v>99</v>
      </c>
      <c r="AD1110" s="8" t="s">
        <v>71</v>
      </c>
      <c r="AE1110" s="3" t="s">
        <v>71</v>
      </c>
      <c r="AF1110" s="3" t="s">
        <v>71</v>
      </c>
      <c r="AG1110" s="3" t="s">
        <v>71</v>
      </c>
      <c r="AH1110" s="3" t="s">
        <v>71</v>
      </c>
      <c r="AI1110" s="3" t="s">
        <v>79</v>
      </c>
      <c r="AJ1110" s="3" t="s">
        <v>80</v>
      </c>
      <c r="AK1110" s="3" t="s">
        <v>76</v>
      </c>
      <c r="AL1110" s="3" t="s">
        <v>81</v>
      </c>
      <c r="AM1110" s="3" t="s">
        <v>71</v>
      </c>
      <c r="AN1110" s="3" t="s">
        <v>71</v>
      </c>
      <c r="AO1110" s="3" t="s">
        <v>71</v>
      </c>
      <c r="AP1110" s="3" t="s">
        <v>82</v>
      </c>
      <c r="AQ1110" s="3" t="s">
        <v>83</v>
      </c>
      <c r="AR1110" s="3">
        <v>59.166284337530989</v>
      </c>
      <c r="AS1110" s="3">
        <v>218.14722733452908</v>
      </c>
    </row>
    <row r="1111" spans="1:45" x14ac:dyDescent="0.25">
      <c r="A1111" s="2">
        <v>1110</v>
      </c>
      <c r="B1111" s="3" t="s">
        <v>57</v>
      </c>
      <c r="C1111" s="3" t="s">
        <v>46</v>
      </c>
      <c r="D1111" s="3" t="s">
        <v>47</v>
      </c>
      <c r="E1111" s="3" t="s">
        <v>48</v>
      </c>
      <c r="F1111" s="3">
        <v>0.59</v>
      </c>
      <c r="G1111" s="3">
        <v>0.64</v>
      </c>
      <c r="H1111" s="3">
        <v>2.3337031631056E-2</v>
      </c>
      <c r="I1111" s="3">
        <v>8.6960428537051477</v>
      </c>
      <c r="J1111" s="3">
        <v>1.4257822193636989</v>
      </c>
      <c r="K1111" s="3">
        <v>0.20293982714193551</v>
      </c>
      <c r="L1111" s="3">
        <v>3.3273524752287863E-2</v>
      </c>
      <c r="M1111" s="2">
        <v>1300</v>
      </c>
      <c r="N1111" s="3" t="s">
        <v>56</v>
      </c>
      <c r="O1111" s="3" t="s">
        <v>110</v>
      </c>
      <c r="P1111" s="3" t="s">
        <v>111</v>
      </c>
      <c r="Q1111" s="3">
        <v>4.0744780953699999</v>
      </c>
      <c r="R1111" s="3" t="s">
        <v>110</v>
      </c>
      <c r="S1111" s="3" t="s">
        <v>111</v>
      </c>
      <c r="T1111" s="3" t="s">
        <v>57</v>
      </c>
      <c r="U1111" s="3" t="s">
        <v>71</v>
      </c>
      <c r="V1111" s="3" t="s">
        <v>112</v>
      </c>
      <c r="W1111" s="3" t="s">
        <v>73</v>
      </c>
      <c r="X1111" s="3" t="s">
        <v>74</v>
      </c>
      <c r="Y1111" s="3" t="s">
        <v>75</v>
      </c>
      <c r="Z1111" s="3" t="s">
        <v>76</v>
      </c>
      <c r="AA1111" s="3"/>
      <c r="AB1111" s="3"/>
      <c r="AC1111" s="3" t="s">
        <v>99</v>
      </c>
      <c r="AD1111" s="8" t="s">
        <v>71</v>
      </c>
      <c r="AE1111" s="3" t="s">
        <v>71</v>
      </c>
      <c r="AF1111" s="3" t="s">
        <v>71</v>
      </c>
      <c r="AG1111" s="3" t="s">
        <v>71</v>
      </c>
      <c r="AH1111" s="3" t="s">
        <v>71</v>
      </c>
      <c r="AI1111" s="3" t="s">
        <v>79</v>
      </c>
      <c r="AJ1111" s="3" t="s">
        <v>80</v>
      </c>
      <c r="AK1111" s="3" t="s">
        <v>76</v>
      </c>
      <c r="AL1111" s="3" t="s">
        <v>81</v>
      </c>
      <c r="AM1111" s="3" t="s">
        <v>71</v>
      </c>
      <c r="AN1111" s="3" t="s">
        <v>71</v>
      </c>
      <c r="AO1111" s="3" t="s">
        <v>71</v>
      </c>
      <c r="AP1111" s="3" t="s">
        <v>82</v>
      </c>
      <c r="AQ1111" s="3" t="s">
        <v>83</v>
      </c>
      <c r="AR1111" s="3">
        <v>43.938261289869473</v>
      </c>
      <c r="AS1111" s="3">
        <v>94.44161633589097</v>
      </c>
    </row>
    <row r="1112" spans="1:45" x14ac:dyDescent="0.25">
      <c r="A1112" s="2">
        <v>1111</v>
      </c>
      <c r="B1112" s="3" t="s">
        <v>45</v>
      </c>
      <c r="C1112" s="3" t="s">
        <v>46</v>
      </c>
      <c r="D1112" s="3" t="s">
        <v>47</v>
      </c>
      <c r="E1112" s="3" t="s">
        <v>48</v>
      </c>
      <c r="F1112" s="3">
        <v>0.59</v>
      </c>
      <c r="G1112" s="3">
        <v>0.64</v>
      </c>
      <c r="H1112" s="3">
        <v>6.3263389978429297E-3</v>
      </c>
      <c r="I1112" s="3">
        <v>8.6960428537051477</v>
      </c>
      <c r="J1112" s="3">
        <v>1.4257822193636989</v>
      </c>
      <c r="K1112" s="3">
        <v>5.5014115032308193E-2</v>
      </c>
      <c r="L1112" s="3">
        <v>9.0199816567916105E-3</v>
      </c>
      <c r="M1112" s="2">
        <v>4340</v>
      </c>
      <c r="N1112" s="3" t="s">
        <v>113</v>
      </c>
      <c r="O1112" s="3" t="s">
        <v>110</v>
      </c>
      <c r="P1112" s="3" t="s">
        <v>111</v>
      </c>
      <c r="Q1112" s="3">
        <v>4.0744780953699999</v>
      </c>
      <c r="R1112" s="3" t="s">
        <v>110</v>
      </c>
      <c r="S1112" s="3" t="s">
        <v>111</v>
      </c>
      <c r="T1112" s="3" t="s">
        <v>57</v>
      </c>
      <c r="U1112" s="3" t="s">
        <v>71</v>
      </c>
      <c r="V1112" s="3" t="s">
        <v>112</v>
      </c>
      <c r="W1112" s="3" t="s">
        <v>73</v>
      </c>
      <c r="X1112" s="3" t="s">
        <v>74</v>
      </c>
      <c r="Y1112" s="3" t="s">
        <v>75</v>
      </c>
      <c r="Z1112" s="3" t="s">
        <v>76</v>
      </c>
      <c r="AA1112" s="3"/>
      <c r="AB1112" s="3"/>
      <c r="AC1112" s="3" t="s">
        <v>99</v>
      </c>
      <c r="AD1112" s="8" t="s">
        <v>71</v>
      </c>
      <c r="AE1112" s="3" t="s">
        <v>71</v>
      </c>
      <c r="AF1112" s="3" t="s">
        <v>71</v>
      </c>
      <c r="AG1112" s="3" t="s">
        <v>71</v>
      </c>
      <c r="AH1112" s="3" t="s">
        <v>71</v>
      </c>
      <c r="AI1112" s="3" t="s">
        <v>79</v>
      </c>
      <c r="AJ1112" s="3" t="s">
        <v>80</v>
      </c>
      <c r="AK1112" s="3" t="s">
        <v>76</v>
      </c>
      <c r="AL1112" s="3" t="s">
        <v>81</v>
      </c>
      <c r="AM1112" s="3" t="s">
        <v>71</v>
      </c>
      <c r="AN1112" s="3" t="s">
        <v>71</v>
      </c>
      <c r="AO1112" s="3" t="s">
        <v>71</v>
      </c>
      <c r="AP1112" s="3" t="s">
        <v>82</v>
      </c>
      <c r="AQ1112" s="3" t="s">
        <v>83</v>
      </c>
      <c r="AR1112" s="3">
        <v>24.519454824535995</v>
      </c>
      <c r="AS1112" s="3">
        <v>25.60178560370024</v>
      </c>
    </row>
    <row r="1113" spans="1:45" x14ac:dyDescent="0.25">
      <c r="A1113" s="2">
        <v>1112</v>
      </c>
      <c r="B1113" s="3" t="s">
        <v>57</v>
      </c>
      <c r="C1113" s="3" t="s">
        <v>46</v>
      </c>
      <c r="D1113" s="3" t="s">
        <v>47</v>
      </c>
      <c r="E1113" s="3" t="s">
        <v>48</v>
      </c>
      <c r="F1113" s="3">
        <v>0.59</v>
      </c>
      <c r="G1113" s="3">
        <v>0.64</v>
      </c>
      <c r="H1113" s="3">
        <v>1.24853286742054E-3</v>
      </c>
      <c r="I1113" s="3">
        <v>8.6960428537051477</v>
      </c>
      <c r="J1113" s="3">
        <v>1.4257822193636989</v>
      </c>
      <c r="K1113" s="3">
        <v>1.0857295319348384E-2</v>
      </c>
      <c r="L1113" s="3">
        <v>1.7801359626593803E-3</v>
      </c>
      <c r="M1113" s="2">
        <v>1200</v>
      </c>
      <c r="N1113" s="3" t="s">
        <v>54</v>
      </c>
      <c r="O1113" s="3" t="s">
        <v>110</v>
      </c>
      <c r="P1113" s="3" t="s">
        <v>111</v>
      </c>
      <c r="Q1113" s="3">
        <v>4.0744780953699999</v>
      </c>
      <c r="R1113" s="3" t="s">
        <v>110</v>
      </c>
      <c r="S1113" s="3" t="s">
        <v>111</v>
      </c>
      <c r="T1113" s="3" t="s">
        <v>57</v>
      </c>
      <c r="U1113" s="3" t="s">
        <v>71</v>
      </c>
      <c r="V1113" s="3" t="s">
        <v>112</v>
      </c>
      <c r="W1113" s="3" t="s">
        <v>73</v>
      </c>
      <c r="X1113" s="3" t="s">
        <v>74</v>
      </c>
      <c r="Y1113" s="3" t="s">
        <v>75</v>
      </c>
      <c r="Z1113" s="3" t="s">
        <v>76</v>
      </c>
      <c r="AA1113" s="3"/>
      <c r="AB1113" s="3"/>
      <c r="AC1113" s="3" t="s">
        <v>99</v>
      </c>
      <c r="AD1113" s="8" t="s">
        <v>71</v>
      </c>
      <c r="AE1113" s="3" t="s">
        <v>71</v>
      </c>
      <c r="AF1113" s="3" t="s">
        <v>71</v>
      </c>
      <c r="AG1113" s="3" t="s">
        <v>71</v>
      </c>
      <c r="AH1113" s="3" t="s">
        <v>71</v>
      </c>
      <c r="AI1113" s="3" t="s">
        <v>79</v>
      </c>
      <c r="AJ1113" s="3" t="s">
        <v>80</v>
      </c>
      <c r="AK1113" s="3" t="s">
        <v>76</v>
      </c>
      <c r="AL1113" s="3" t="s">
        <v>81</v>
      </c>
      <c r="AM1113" s="3" t="s">
        <v>71</v>
      </c>
      <c r="AN1113" s="3" t="s">
        <v>71</v>
      </c>
      <c r="AO1113" s="3" t="s">
        <v>71</v>
      </c>
      <c r="AP1113" s="3" t="s">
        <v>82</v>
      </c>
      <c r="AQ1113" s="3" t="s">
        <v>83</v>
      </c>
      <c r="AR1113" s="3">
        <v>8.9986810485162625</v>
      </c>
      <c r="AS1113" s="3">
        <v>5.0526332530983185</v>
      </c>
    </row>
    <row r="1114" spans="1:45" x14ac:dyDescent="0.25">
      <c r="A1114" s="2">
        <v>1113</v>
      </c>
      <c r="B1114" s="3" t="s">
        <v>57</v>
      </c>
      <c r="C1114" s="3" t="s">
        <v>46</v>
      </c>
      <c r="D1114" s="3" t="s">
        <v>47</v>
      </c>
      <c r="E1114" s="3" t="s">
        <v>48</v>
      </c>
      <c r="F1114" s="3">
        <v>0.59</v>
      </c>
      <c r="G1114" s="3">
        <v>0.64</v>
      </c>
      <c r="H1114" s="3">
        <v>8.5817622058314905E-3</v>
      </c>
      <c r="I1114" s="3">
        <v>8.6960428537051477</v>
      </c>
      <c r="J1114" s="3">
        <v>1.4257822193636989</v>
      </c>
      <c r="K1114" s="3">
        <v>7.4627371902217854E-2</v>
      </c>
      <c r="L1114" s="3">
        <v>1.2235723963881935E-2</v>
      </c>
      <c r="M1114" s="2">
        <v>1210</v>
      </c>
      <c r="N1114" s="3" t="s">
        <v>55</v>
      </c>
      <c r="O1114" s="3" t="s">
        <v>110</v>
      </c>
      <c r="P1114" s="3" t="s">
        <v>111</v>
      </c>
      <c r="Q1114" s="3">
        <v>4.0744780953699999</v>
      </c>
      <c r="R1114" s="3" t="s">
        <v>110</v>
      </c>
      <c r="S1114" s="3" t="s">
        <v>111</v>
      </c>
      <c r="T1114" s="3" t="s">
        <v>57</v>
      </c>
      <c r="U1114" s="3" t="s">
        <v>71</v>
      </c>
      <c r="V1114" s="3" t="s">
        <v>112</v>
      </c>
      <c r="W1114" s="3" t="s">
        <v>73</v>
      </c>
      <c r="X1114" s="3" t="s">
        <v>74</v>
      </c>
      <c r="Y1114" s="3" t="s">
        <v>75</v>
      </c>
      <c r="Z1114" s="3" t="s">
        <v>76</v>
      </c>
      <c r="AA1114" s="3"/>
      <c r="AB1114" s="3"/>
      <c r="AC1114" s="3" t="s">
        <v>99</v>
      </c>
      <c r="AD1114" s="8" t="s">
        <v>71</v>
      </c>
      <c r="AE1114" s="3" t="s">
        <v>71</v>
      </c>
      <c r="AF1114" s="3" t="s">
        <v>71</v>
      </c>
      <c r="AG1114" s="3" t="s">
        <v>71</v>
      </c>
      <c r="AH1114" s="3" t="s">
        <v>71</v>
      </c>
      <c r="AI1114" s="3" t="s">
        <v>79</v>
      </c>
      <c r="AJ1114" s="3" t="s">
        <v>80</v>
      </c>
      <c r="AK1114" s="3" t="s">
        <v>76</v>
      </c>
      <c r="AL1114" s="3" t="s">
        <v>81</v>
      </c>
      <c r="AM1114" s="3" t="s">
        <v>71</v>
      </c>
      <c r="AN1114" s="3" t="s">
        <v>71</v>
      </c>
      <c r="AO1114" s="3" t="s">
        <v>71</v>
      </c>
      <c r="AP1114" s="3" t="s">
        <v>82</v>
      </c>
      <c r="AQ1114" s="3" t="s">
        <v>83</v>
      </c>
      <c r="AR1114" s="3">
        <v>44.988942771789866</v>
      </c>
      <c r="AS1114" s="3">
        <v>34.729159498178745</v>
      </c>
    </row>
    <row r="1115" spans="1:45" x14ac:dyDescent="0.25">
      <c r="A1115" s="2">
        <v>1114</v>
      </c>
      <c r="B1115" s="3" t="s">
        <v>57</v>
      </c>
      <c r="C1115" s="3" t="s">
        <v>46</v>
      </c>
      <c r="D1115" s="3" t="s">
        <v>47</v>
      </c>
      <c r="E1115" s="3" t="s">
        <v>48</v>
      </c>
      <c r="F1115" s="3">
        <v>0.59</v>
      </c>
      <c r="G1115" s="3">
        <v>0.64</v>
      </c>
      <c r="H1115" s="3">
        <v>1.7500682923061801E-2</v>
      </c>
      <c r="I1115" s="3">
        <v>8.6960428537051477</v>
      </c>
      <c r="J1115" s="3">
        <v>1.4257822193636989</v>
      </c>
      <c r="K1115" s="3">
        <v>0.1521866886680513</v>
      </c>
      <c r="L1115" s="3">
        <v>2.4952162538423438E-2</v>
      </c>
      <c r="M1115" s="2">
        <v>1210</v>
      </c>
      <c r="N1115" s="3" t="s">
        <v>55</v>
      </c>
      <c r="O1115" s="3" t="s">
        <v>110</v>
      </c>
      <c r="P1115" s="3" t="s">
        <v>111</v>
      </c>
      <c r="Q1115" s="3">
        <v>4.0744780953699999</v>
      </c>
      <c r="R1115" s="3" t="s">
        <v>110</v>
      </c>
      <c r="S1115" s="3" t="s">
        <v>111</v>
      </c>
      <c r="T1115" s="3" t="s">
        <v>57</v>
      </c>
      <c r="U1115" s="3" t="s">
        <v>71</v>
      </c>
      <c r="V1115" s="3" t="s">
        <v>112</v>
      </c>
      <c r="W1115" s="3" t="s">
        <v>73</v>
      </c>
      <c r="X1115" s="3" t="s">
        <v>74</v>
      </c>
      <c r="Y1115" s="3" t="s">
        <v>75</v>
      </c>
      <c r="Z1115" s="3" t="s">
        <v>76</v>
      </c>
      <c r="AA1115" s="3"/>
      <c r="AB1115" s="3"/>
      <c r="AC1115" s="3" t="s">
        <v>99</v>
      </c>
      <c r="AD1115" s="8" t="s">
        <v>71</v>
      </c>
      <c r="AE1115" s="3" t="s">
        <v>71</v>
      </c>
      <c r="AF1115" s="3" t="s">
        <v>71</v>
      </c>
      <c r="AG1115" s="3" t="s">
        <v>71</v>
      </c>
      <c r="AH1115" s="3" t="s">
        <v>71</v>
      </c>
      <c r="AI1115" s="3" t="s">
        <v>79</v>
      </c>
      <c r="AJ1115" s="3" t="s">
        <v>80</v>
      </c>
      <c r="AK1115" s="3" t="s">
        <v>76</v>
      </c>
      <c r="AL1115" s="3" t="s">
        <v>81</v>
      </c>
      <c r="AM1115" s="3" t="s">
        <v>71</v>
      </c>
      <c r="AN1115" s="3" t="s">
        <v>71</v>
      </c>
      <c r="AO1115" s="3" t="s">
        <v>71</v>
      </c>
      <c r="AP1115" s="3" t="s">
        <v>82</v>
      </c>
      <c r="AQ1115" s="3" t="s">
        <v>83</v>
      </c>
      <c r="AR1115" s="3">
        <v>50.417767501150635</v>
      </c>
      <c r="AS1115" s="3">
        <v>70.822751083578524</v>
      </c>
    </row>
    <row r="1116" spans="1:45" x14ac:dyDescent="0.25">
      <c r="A1116" s="2">
        <v>1115</v>
      </c>
      <c r="B1116" s="3" t="s">
        <v>57</v>
      </c>
      <c r="C1116" s="3" t="s">
        <v>46</v>
      </c>
      <c r="D1116" s="3" t="s">
        <v>47</v>
      </c>
      <c r="E1116" s="3" t="s">
        <v>48</v>
      </c>
      <c r="F1116" s="3">
        <v>0.59</v>
      </c>
      <c r="G1116" s="3">
        <v>0.64</v>
      </c>
      <c r="H1116" s="3">
        <v>2.4340030775368399E-3</v>
      </c>
      <c r="I1116" s="3">
        <v>7.9930859852977703</v>
      </c>
      <c r="J1116" s="3">
        <v>1.1737081434020205</v>
      </c>
      <c r="K1116" s="3">
        <v>1.9455195887231356E-2</v>
      </c>
      <c r="L1116" s="3">
        <v>2.8568092331705684E-3</v>
      </c>
      <c r="M1116" s="2">
        <v>1390</v>
      </c>
      <c r="N1116" s="3" t="s">
        <v>109</v>
      </c>
      <c r="O1116" s="3" t="s">
        <v>110</v>
      </c>
      <c r="P1116" s="3" t="s">
        <v>111</v>
      </c>
      <c r="Q1116" s="3">
        <v>4.0744780953699999</v>
      </c>
      <c r="R1116" s="3" t="s">
        <v>110</v>
      </c>
      <c r="S1116" s="3" t="s">
        <v>111</v>
      </c>
      <c r="T1116" s="3" t="s">
        <v>57</v>
      </c>
      <c r="U1116" s="3" t="s">
        <v>71</v>
      </c>
      <c r="V1116" s="3" t="s">
        <v>112</v>
      </c>
      <c r="W1116" s="3" t="s">
        <v>73</v>
      </c>
      <c r="X1116" s="3" t="s">
        <v>74</v>
      </c>
      <c r="Y1116" s="3" t="s">
        <v>75</v>
      </c>
      <c r="Z1116" s="3" t="s">
        <v>76</v>
      </c>
      <c r="AA1116" s="3"/>
      <c r="AB1116" s="3"/>
      <c r="AC1116" s="3" t="s">
        <v>99</v>
      </c>
      <c r="AD1116" s="8" t="s">
        <v>71</v>
      </c>
      <c r="AE1116" s="3" t="s">
        <v>71</v>
      </c>
      <c r="AF1116" s="3" t="s">
        <v>71</v>
      </c>
      <c r="AG1116" s="3" t="s">
        <v>71</v>
      </c>
      <c r="AH1116" s="3" t="s">
        <v>71</v>
      </c>
      <c r="AI1116" s="3" t="s">
        <v>79</v>
      </c>
      <c r="AJ1116" s="3" t="s">
        <v>80</v>
      </c>
      <c r="AK1116" s="3" t="s">
        <v>76</v>
      </c>
      <c r="AL1116" s="3" t="s">
        <v>81</v>
      </c>
      <c r="AM1116" s="3" t="s">
        <v>71</v>
      </c>
      <c r="AN1116" s="3" t="s">
        <v>71</v>
      </c>
      <c r="AO1116" s="3" t="s">
        <v>71</v>
      </c>
      <c r="AP1116" s="3" t="s">
        <v>82</v>
      </c>
      <c r="AQ1116" s="3" t="s">
        <v>83</v>
      </c>
      <c r="AR1116" s="3">
        <v>27.360955277757963</v>
      </c>
      <c r="AS1116" s="3">
        <v>9.8500609864713358</v>
      </c>
    </row>
    <row r="1117" spans="1:45" x14ac:dyDescent="0.25">
      <c r="A1117" s="2">
        <v>1116</v>
      </c>
      <c r="B1117" s="3" t="s">
        <v>57</v>
      </c>
      <c r="C1117" s="3" t="s">
        <v>46</v>
      </c>
      <c r="D1117" s="3" t="s">
        <v>47</v>
      </c>
      <c r="E1117" s="3" t="s">
        <v>48</v>
      </c>
      <c r="F1117" s="3">
        <v>0.59</v>
      </c>
      <c r="G1117" s="3">
        <v>0.64</v>
      </c>
      <c r="H1117" s="3">
        <v>2.58208426830818E-3</v>
      </c>
      <c r="I1117" s="3">
        <v>7.9930859852977703</v>
      </c>
      <c r="J1117" s="3">
        <v>1.1737081434020205</v>
      </c>
      <c r="K1117" s="3">
        <v>2.063882157787196E-2</v>
      </c>
      <c r="L1117" s="3">
        <v>3.0306133326635583E-3</v>
      </c>
      <c r="M1117" s="2">
        <v>1210</v>
      </c>
      <c r="N1117" s="3" t="s">
        <v>55</v>
      </c>
      <c r="O1117" s="3" t="s">
        <v>110</v>
      </c>
      <c r="P1117" s="3" t="s">
        <v>111</v>
      </c>
      <c r="Q1117" s="3">
        <v>4.0744780953699999</v>
      </c>
      <c r="R1117" s="3" t="s">
        <v>110</v>
      </c>
      <c r="S1117" s="3" t="s">
        <v>111</v>
      </c>
      <c r="T1117" s="3" t="s">
        <v>57</v>
      </c>
      <c r="U1117" s="3" t="s">
        <v>71</v>
      </c>
      <c r="V1117" s="3" t="s">
        <v>112</v>
      </c>
      <c r="W1117" s="3" t="s">
        <v>73</v>
      </c>
      <c r="X1117" s="3" t="s">
        <v>74</v>
      </c>
      <c r="Y1117" s="3" t="s">
        <v>75</v>
      </c>
      <c r="Z1117" s="3" t="s">
        <v>76</v>
      </c>
      <c r="AA1117" s="3"/>
      <c r="AB1117" s="3"/>
      <c r="AC1117" s="3" t="s">
        <v>99</v>
      </c>
      <c r="AD1117" s="8" t="s">
        <v>71</v>
      </c>
      <c r="AE1117" s="3" t="s">
        <v>71</v>
      </c>
      <c r="AF1117" s="3" t="s">
        <v>71</v>
      </c>
      <c r="AG1117" s="3" t="s">
        <v>71</v>
      </c>
      <c r="AH1117" s="3" t="s">
        <v>71</v>
      </c>
      <c r="AI1117" s="3" t="s">
        <v>79</v>
      </c>
      <c r="AJ1117" s="3" t="s">
        <v>80</v>
      </c>
      <c r="AK1117" s="3" t="s">
        <v>76</v>
      </c>
      <c r="AL1117" s="3" t="s">
        <v>81</v>
      </c>
      <c r="AM1117" s="3" t="s">
        <v>71</v>
      </c>
      <c r="AN1117" s="3" t="s">
        <v>71</v>
      </c>
      <c r="AO1117" s="3" t="s">
        <v>71</v>
      </c>
      <c r="AP1117" s="3" t="s">
        <v>82</v>
      </c>
      <c r="AQ1117" s="3" t="s">
        <v>83</v>
      </c>
      <c r="AR1117" s="3">
        <v>20.518187508816791</v>
      </c>
      <c r="AS1117" s="3">
        <v>10.449324304380962</v>
      </c>
    </row>
    <row r="1118" spans="1:45" x14ac:dyDescent="0.25">
      <c r="A1118" s="2">
        <v>1117</v>
      </c>
      <c r="B1118" s="3" t="s">
        <v>57</v>
      </c>
      <c r="C1118" s="3" t="s">
        <v>46</v>
      </c>
      <c r="D1118" s="3" t="s">
        <v>47</v>
      </c>
      <c r="E1118" s="3" t="s">
        <v>48</v>
      </c>
      <c r="F1118" s="3">
        <v>0.59</v>
      </c>
      <c r="G1118" s="3">
        <v>0.64</v>
      </c>
      <c r="H1118" s="3">
        <v>5.2285549733509596E-3</v>
      </c>
      <c r="I1118" s="3">
        <v>7.9930859852977703</v>
      </c>
      <c r="J1118" s="3">
        <v>1.1737081434020205</v>
      </c>
      <c r="K1118" s="3">
        <v>4.1792289480850509E-2</v>
      </c>
      <c r="L1118" s="3">
        <v>6.1367975504471551E-3</v>
      </c>
      <c r="M1118" s="2">
        <v>1210</v>
      </c>
      <c r="N1118" s="3" t="s">
        <v>55</v>
      </c>
      <c r="O1118" s="3" t="s">
        <v>110</v>
      </c>
      <c r="P1118" s="3" t="s">
        <v>111</v>
      </c>
      <c r="Q1118" s="3">
        <v>4.0744780953699999</v>
      </c>
      <c r="R1118" s="3" t="s">
        <v>110</v>
      </c>
      <c r="S1118" s="3" t="s">
        <v>111</v>
      </c>
      <c r="T1118" s="3" t="s">
        <v>57</v>
      </c>
      <c r="U1118" s="3" t="s">
        <v>71</v>
      </c>
      <c r="V1118" s="3" t="s">
        <v>112</v>
      </c>
      <c r="W1118" s="3" t="s">
        <v>73</v>
      </c>
      <c r="X1118" s="3" t="s">
        <v>74</v>
      </c>
      <c r="Y1118" s="3" t="s">
        <v>75</v>
      </c>
      <c r="Z1118" s="3" t="s">
        <v>76</v>
      </c>
      <c r="AA1118" s="3"/>
      <c r="AB1118" s="3"/>
      <c r="AC1118" s="3" t="s">
        <v>99</v>
      </c>
      <c r="AD1118" s="8" t="s">
        <v>71</v>
      </c>
      <c r="AE1118" s="3" t="s">
        <v>71</v>
      </c>
      <c r="AF1118" s="3" t="s">
        <v>71</v>
      </c>
      <c r="AG1118" s="3" t="s">
        <v>71</v>
      </c>
      <c r="AH1118" s="3" t="s">
        <v>71</v>
      </c>
      <c r="AI1118" s="3" t="s">
        <v>79</v>
      </c>
      <c r="AJ1118" s="3" t="s">
        <v>80</v>
      </c>
      <c r="AK1118" s="3" t="s">
        <v>76</v>
      </c>
      <c r="AL1118" s="3" t="s">
        <v>81</v>
      </c>
      <c r="AM1118" s="3" t="s">
        <v>71</v>
      </c>
      <c r="AN1118" s="3" t="s">
        <v>71</v>
      </c>
      <c r="AO1118" s="3" t="s">
        <v>71</v>
      </c>
      <c r="AP1118" s="3" t="s">
        <v>82</v>
      </c>
      <c r="AQ1118" s="3" t="s">
        <v>83</v>
      </c>
      <c r="AR1118" s="3">
        <v>39.724939720720997</v>
      </c>
      <c r="AS1118" s="3">
        <v>21.159211273776783</v>
      </c>
    </row>
    <row r="1119" spans="1:45" x14ac:dyDescent="0.25">
      <c r="A1119" s="2">
        <v>1118</v>
      </c>
      <c r="B1119" s="3" t="s">
        <v>57</v>
      </c>
      <c r="C1119" s="3" t="s">
        <v>46</v>
      </c>
      <c r="D1119" s="3" t="s">
        <v>47</v>
      </c>
      <c r="E1119" s="3" t="s">
        <v>48</v>
      </c>
      <c r="F1119" s="3">
        <v>0.59</v>
      </c>
      <c r="G1119" s="3">
        <v>0.64</v>
      </c>
      <c r="H1119" s="3">
        <v>0.195983807870803</v>
      </c>
      <c r="I1119" s="3">
        <v>8.7597005472687677</v>
      </c>
      <c r="J1119" s="3">
        <v>1.4194773279196737</v>
      </c>
      <c r="K1119" s="3">
        <v>1.7167594690616901</v>
      </c>
      <c r="L1119" s="3">
        <v>0.27819457191197017</v>
      </c>
      <c r="M1119" s="2">
        <v>1390</v>
      </c>
      <c r="N1119" s="3" t="s">
        <v>109</v>
      </c>
      <c r="O1119" s="3" t="s">
        <v>110</v>
      </c>
      <c r="P1119" s="3" t="s">
        <v>111</v>
      </c>
      <c r="Q1119" s="3">
        <v>4.0744780953699999</v>
      </c>
      <c r="R1119" s="3" t="s">
        <v>110</v>
      </c>
      <c r="S1119" s="3" t="s">
        <v>111</v>
      </c>
      <c r="T1119" s="3" t="s">
        <v>57</v>
      </c>
      <c r="U1119" s="3" t="s">
        <v>71</v>
      </c>
      <c r="V1119" s="3" t="s">
        <v>112</v>
      </c>
      <c r="W1119" s="3" t="s">
        <v>73</v>
      </c>
      <c r="X1119" s="3" t="s">
        <v>74</v>
      </c>
      <c r="Y1119" s="3" t="s">
        <v>75</v>
      </c>
      <c r="Z1119" s="3" t="s">
        <v>76</v>
      </c>
      <c r="AA1119" s="3"/>
      <c r="AB1119" s="3"/>
      <c r="AC1119" s="3" t="s">
        <v>99</v>
      </c>
      <c r="AD1119" s="8" t="s">
        <v>71</v>
      </c>
      <c r="AE1119" s="3" t="s">
        <v>71</v>
      </c>
      <c r="AF1119" s="3" t="s">
        <v>71</v>
      </c>
      <c r="AG1119" s="3" t="s">
        <v>71</v>
      </c>
      <c r="AH1119" s="3" t="s">
        <v>71</v>
      </c>
      <c r="AI1119" s="3" t="s">
        <v>79</v>
      </c>
      <c r="AJ1119" s="3" t="s">
        <v>80</v>
      </c>
      <c r="AK1119" s="3" t="s">
        <v>76</v>
      </c>
      <c r="AL1119" s="3" t="s">
        <v>81</v>
      </c>
      <c r="AM1119" s="3" t="s">
        <v>71</v>
      </c>
      <c r="AN1119" s="3" t="s">
        <v>71</v>
      </c>
      <c r="AO1119" s="3" t="s">
        <v>71</v>
      </c>
      <c r="AP1119" s="3" t="s">
        <v>82</v>
      </c>
      <c r="AQ1119" s="3" t="s">
        <v>83</v>
      </c>
      <c r="AR1119" s="3">
        <v>120.79916784610261</v>
      </c>
      <c r="AS1119" s="3">
        <v>793.11833156836644</v>
      </c>
    </row>
    <row r="1120" spans="1:45" x14ac:dyDescent="0.25">
      <c r="A1120" s="2">
        <v>1119</v>
      </c>
      <c r="B1120" s="3" t="s">
        <v>57</v>
      </c>
      <c r="C1120" s="3" t="s">
        <v>46</v>
      </c>
      <c r="D1120" s="3" t="s">
        <v>47</v>
      </c>
      <c r="E1120" s="3" t="s">
        <v>48</v>
      </c>
      <c r="F1120" s="3">
        <v>0.59</v>
      </c>
      <c r="G1120" s="3">
        <v>0.64</v>
      </c>
      <c r="H1120" s="3">
        <v>7.2339459256622093E-2</v>
      </c>
      <c r="I1120" s="3">
        <v>8.7597005472687677</v>
      </c>
      <c r="J1120" s="3">
        <v>1.4194773279196737</v>
      </c>
      <c r="K1120" s="3">
        <v>0.63367200083935926</v>
      </c>
      <c r="L1120" s="3">
        <v>0.10268422232874404</v>
      </c>
      <c r="M1120" s="2">
        <v>1300</v>
      </c>
      <c r="N1120" s="3" t="s">
        <v>56</v>
      </c>
      <c r="O1120" s="3" t="s">
        <v>110</v>
      </c>
      <c r="P1120" s="3" t="s">
        <v>111</v>
      </c>
      <c r="Q1120" s="3">
        <v>4.0744780953699999</v>
      </c>
      <c r="R1120" s="3" t="s">
        <v>110</v>
      </c>
      <c r="S1120" s="3" t="s">
        <v>111</v>
      </c>
      <c r="T1120" s="3" t="s">
        <v>57</v>
      </c>
      <c r="U1120" s="3" t="s">
        <v>71</v>
      </c>
      <c r="V1120" s="3" t="s">
        <v>112</v>
      </c>
      <c r="W1120" s="3" t="s">
        <v>73</v>
      </c>
      <c r="X1120" s="3" t="s">
        <v>74</v>
      </c>
      <c r="Y1120" s="3" t="s">
        <v>75</v>
      </c>
      <c r="Z1120" s="3" t="s">
        <v>76</v>
      </c>
      <c r="AA1120" s="3"/>
      <c r="AB1120" s="3"/>
      <c r="AC1120" s="3" t="s">
        <v>99</v>
      </c>
      <c r="AD1120" s="8" t="s">
        <v>71</v>
      </c>
      <c r="AE1120" s="3" t="s">
        <v>71</v>
      </c>
      <c r="AF1120" s="3" t="s">
        <v>71</v>
      </c>
      <c r="AG1120" s="3" t="s">
        <v>71</v>
      </c>
      <c r="AH1120" s="3" t="s">
        <v>71</v>
      </c>
      <c r="AI1120" s="3" t="s">
        <v>79</v>
      </c>
      <c r="AJ1120" s="3" t="s">
        <v>80</v>
      </c>
      <c r="AK1120" s="3" t="s">
        <v>76</v>
      </c>
      <c r="AL1120" s="3" t="s">
        <v>81</v>
      </c>
      <c r="AM1120" s="3" t="s">
        <v>71</v>
      </c>
      <c r="AN1120" s="3" t="s">
        <v>71</v>
      </c>
      <c r="AO1120" s="3" t="s">
        <v>71</v>
      </c>
      <c r="AP1120" s="3" t="s">
        <v>82</v>
      </c>
      <c r="AQ1120" s="3" t="s">
        <v>83</v>
      </c>
      <c r="AR1120" s="3">
        <v>115.04554522946115</v>
      </c>
      <c r="AS1120" s="3">
        <v>292.74740528560437</v>
      </c>
    </row>
    <row r="1121" spans="1:45" x14ac:dyDescent="0.25">
      <c r="A1121" s="2">
        <v>1120</v>
      </c>
      <c r="B1121" s="3" t="s">
        <v>57</v>
      </c>
      <c r="C1121" s="3" t="s">
        <v>46</v>
      </c>
      <c r="D1121" s="3" t="s">
        <v>47</v>
      </c>
      <c r="E1121" s="3" t="s">
        <v>48</v>
      </c>
      <c r="F1121" s="3">
        <v>0.59</v>
      </c>
      <c r="G1121" s="3">
        <v>0.64</v>
      </c>
      <c r="H1121" s="3">
        <v>0.144455542180842</v>
      </c>
      <c r="I1121" s="3">
        <v>8.7597005472687677</v>
      </c>
      <c r="J1121" s="3">
        <v>1.4194773279196737</v>
      </c>
      <c r="K1121" s="3">
        <v>1.2653872918975282</v>
      </c>
      <c r="L1121" s="3">
        <v>0.20505136701804932</v>
      </c>
      <c r="M1121" s="2">
        <v>1210</v>
      </c>
      <c r="N1121" s="3" t="s">
        <v>55</v>
      </c>
      <c r="O1121" s="3" t="s">
        <v>110</v>
      </c>
      <c r="P1121" s="3" t="s">
        <v>111</v>
      </c>
      <c r="Q1121" s="3">
        <v>4.0744780953699999</v>
      </c>
      <c r="R1121" s="3" t="s">
        <v>110</v>
      </c>
      <c r="S1121" s="3" t="s">
        <v>111</v>
      </c>
      <c r="T1121" s="3" t="s">
        <v>57</v>
      </c>
      <c r="U1121" s="3" t="s">
        <v>71</v>
      </c>
      <c r="V1121" s="3" t="s">
        <v>112</v>
      </c>
      <c r="W1121" s="3" t="s">
        <v>73</v>
      </c>
      <c r="X1121" s="3" t="s">
        <v>74</v>
      </c>
      <c r="Y1121" s="3" t="s">
        <v>75</v>
      </c>
      <c r="Z1121" s="3" t="s">
        <v>76</v>
      </c>
      <c r="AA1121" s="3"/>
      <c r="AB1121" s="3"/>
      <c r="AC1121" s="3" t="s">
        <v>99</v>
      </c>
      <c r="AD1121" s="8" t="s">
        <v>71</v>
      </c>
      <c r="AE1121" s="3" t="s">
        <v>71</v>
      </c>
      <c r="AF1121" s="3" t="s">
        <v>71</v>
      </c>
      <c r="AG1121" s="3" t="s">
        <v>71</v>
      </c>
      <c r="AH1121" s="3" t="s">
        <v>71</v>
      </c>
      <c r="AI1121" s="3" t="s">
        <v>79</v>
      </c>
      <c r="AJ1121" s="3" t="s">
        <v>80</v>
      </c>
      <c r="AK1121" s="3" t="s">
        <v>76</v>
      </c>
      <c r="AL1121" s="3" t="s">
        <v>81</v>
      </c>
      <c r="AM1121" s="3" t="s">
        <v>71</v>
      </c>
      <c r="AN1121" s="3" t="s">
        <v>71</v>
      </c>
      <c r="AO1121" s="3" t="s">
        <v>71</v>
      </c>
      <c r="AP1121" s="3" t="s">
        <v>82</v>
      </c>
      <c r="AQ1121" s="3" t="s">
        <v>83</v>
      </c>
      <c r="AR1121" s="3">
        <v>104.33354246180397</v>
      </c>
      <c r="AS1121" s="3">
        <v>584.59083862581542</v>
      </c>
    </row>
    <row r="1122" spans="1:45" x14ac:dyDescent="0.25">
      <c r="A1122" s="2">
        <v>1121</v>
      </c>
      <c r="B1122" s="3" t="s">
        <v>57</v>
      </c>
      <c r="C1122" s="3" t="s">
        <v>46</v>
      </c>
      <c r="D1122" s="3" t="s">
        <v>47</v>
      </c>
      <c r="E1122" s="3" t="s">
        <v>48</v>
      </c>
      <c r="F1122" s="3">
        <v>0.59</v>
      </c>
      <c r="G1122" s="3">
        <v>0.64</v>
      </c>
      <c r="H1122" s="3">
        <v>2.57779431332587E-2</v>
      </c>
      <c r="I1122" s="3">
        <v>8.7597005472687677</v>
      </c>
      <c r="J1122" s="3">
        <v>1.4194773279196737</v>
      </c>
      <c r="K1122" s="3">
        <v>0.22580706257186942</v>
      </c>
      <c r="L1122" s="3">
        <v>3.6591205838063363E-2</v>
      </c>
      <c r="M1122" s="2">
        <v>1210</v>
      </c>
      <c r="N1122" s="3" t="s">
        <v>55</v>
      </c>
      <c r="O1122" s="3" t="s">
        <v>110</v>
      </c>
      <c r="P1122" s="3" t="s">
        <v>111</v>
      </c>
      <c r="Q1122" s="3">
        <v>4.0744780953699999</v>
      </c>
      <c r="R1122" s="3" t="s">
        <v>110</v>
      </c>
      <c r="S1122" s="3" t="s">
        <v>111</v>
      </c>
      <c r="T1122" s="3" t="s">
        <v>57</v>
      </c>
      <c r="U1122" s="3" t="s">
        <v>71</v>
      </c>
      <c r="V1122" s="3" t="s">
        <v>112</v>
      </c>
      <c r="W1122" s="3" t="s">
        <v>73</v>
      </c>
      <c r="X1122" s="3" t="s">
        <v>74</v>
      </c>
      <c r="Y1122" s="3" t="s">
        <v>75</v>
      </c>
      <c r="Z1122" s="3" t="s">
        <v>76</v>
      </c>
      <c r="AA1122" s="3"/>
      <c r="AB1122" s="3"/>
      <c r="AC1122" s="3" t="s">
        <v>99</v>
      </c>
      <c r="AD1122" s="8" t="s">
        <v>71</v>
      </c>
      <c r="AE1122" s="3" t="s">
        <v>71</v>
      </c>
      <c r="AF1122" s="3" t="s">
        <v>71</v>
      </c>
      <c r="AG1122" s="3" t="s">
        <v>71</v>
      </c>
      <c r="AH1122" s="3" t="s">
        <v>71</v>
      </c>
      <c r="AI1122" s="3" t="s">
        <v>79</v>
      </c>
      <c r="AJ1122" s="3" t="s">
        <v>80</v>
      </c>
      <c r="AK1122" s="3" t="s">
        <v>76</v>
      </c>
      <c r="AL1122" s="3" t="s">
        <v>81</v>
      </c>
      <c r="AM1122" s="3" t="s">
        <v>71</v>
      </c>
      <c r="AN1122" s="3" t="s">
        <v>71</v>
      </c>
      <c r="AO1122" s="3" t="s">
        <v>71</v>
      </c>
      <c r="AP1122" s="3" t="s">
        <v>82</v>
      </c>
      <c r="AQ1122" s="3" t="s">
        <v>83</v>
      </c>
      <c r="AR1122" s="3">
        <v>67.512398547518842</v>
      </c>
      <c r="AS1122" s="3">
        <v>104.31963472508976</v>
      </c>
    </row>
    <row r="1123" spans="1:45" x14ac:dyDescent="0.25">
      <c r="A1123" s="2">
        <v>1122</v>
      </c>
      <c r="B1123" s="3" t="s">
        <v>57</v>
      </c>
      <c r="C1123" s="3" t="s">
        <v>46</v>
      </c>
      <c r="D1123" s="3" t="s">
        <v>47</v>
      </c>
      <c r="E1123" s="3" t="s">
        <v>48</v>
      </c>
      <c r="F1123" s="3">
        <v>0.59</v>
      </c>
      <c r="G1123" s="3">
        <v>0.64</v>
      </c>
      <c r="H1123" s="3">
        <v>0.10334947216952001</v>
      </c>
      <c r="I1123" s="3">
        <v>8.7597005472687677</v>
      </c>
      <c r="J1123" s="3">
        <v>1.4194773279196737</v>
      </c>
      <c r="K1123" s="3">
        <v>0.90531042792328265</v>
      </c>
      <c r="L1123" s="3">
        <v>0.14670223259709894</v>
      </c>
      <c r="M1123" s="2">
        <v>1210</v>
      </c>
      <c r="N1123" s="3" t="s">
        <v>55</v>
      </c>
      <c r="O1123" s="3" t="s">
        <v>110</v>
      </c>
      <c r="P1123" s="3" t="s">
        <v>111</v>
      </c>
      <c r="Q1123" s="3">
        <v>4.0744780953699999</v>
      </c>
      <c r="R1123" s="3" t="s">
        <v>110</v>
      </c>
      <c r="S1123" s="3" t="s">
        <v>111</v>
      </c>
      <c r="T1123" s="3" t="s">
        <v>57</v>
      </c>
      <c r="U1123" s="3" t="s">
        <v>71</v>
      </c>
      <c r="V1123" s="3" t="s">
        <v>112</v>
      </c>
      <c r="W1123" s="3" t="s">
        <v>73</v>
      </c>
      <c r="X1123" s="3" t="s">
        <v>74</v>
      </c>
      <c r="Y1123" s="3" t="s">
        <v>75</v>
      </c>
      <c r="Z1123" s="3" t="s">
        <v>76</v>
      </c>
      <c r="AA1123" s="3"/>
      <c r="AB1123" s="3"/>
      <c r="AC1123" s="3" t="s">
        <v>99</v>
      </c>
      <c r="AD1123" s="8" t="s">
        <v>71</v>
      </c>
      <c r="AE1123" s="3" t="s">
        <v>71</v>
      </c>
      <c r="AF1123" s="3" t="s">
        <v>71</v>
      </c>
      <c r="AG1123" s="3" t="s">
        <v>71</v>
      </c>
      <c r="AH1123" s="3" t="s">
        <v>71</v>
      </c>
      <c r="AI1123" s="3" t="s">
        <v>79</v>
      </c>
      <c r="AJ1123" s="3" t="s">
        <v>80</v>
      </c>
      <c r="AK1123" s="3" t="s">
        <v>76</v>
      </c>
      <c r="AL1123" s="3" t="s">
        <v>81</v>
      </c>
      <c r="AM1123" s="3" t="s">
        <v>71</v>
      </c>
      <c r="AN1123" s="3" t="s">
        <v>71</v>
      </c>
      <c r="AO1123" s="3" t="s">
        <v>71</v>
      </c>
      <c r="AP1123" s="3" t="s">
        <v>82</v>
      </c>
      <c r="AQ1123" s="3" t="s">
        <v>83</v>
      </c>
      <c r="AR1123" s="3">
        <v>93.972997329211836</v>
      </c>
      <c r="AS1123" s="3">
        <v>418.24047520087015</v>
      </c>
    </row>
    <row r="1124" spans="1:45" x14ac:dyDescent="0.25">
      <c r="A1124" s="2">
        <v>1123</v>
      </c>
      <c r="B1124" s="3" t="s">
        <v>57</v>
      </c>
      <c r="C1124" s="3" t="s">
        <v>46</v>
      </c>
      <c r="D1124" s="3" t="s">
        <v>47</v>
      </c>
      <c r="E1124" s="3" t="s">
        <v>48</v>
      </c>
      <c r="F1124" s="3">
        <v>0.59</v>
      </c>
      <c r="G1124" s="3">
        <v>0.64</v>
      </c>
      <c r="H1124" s="3">
        <v>0.26124667063532497</v>
      </c>
      <c r="I1124" s="3">
        <v>9.8672962632328094</v>
      </c>
      <c r="J1124" s="3">
        <v>1.7833472465904383</v>
      </c>
      <c r="K1124" s="3">
        <v>2.5777982969419546</v>
      </c>
      <c r="L1124" s="3">
        <v>0.46589353075842588</v>
      </c>
      <c r="M1124" s="2">
        <v>1390</v>
      </c>
      <c r="N1124" s="3" t="s">
        <v>109</v>
      </c>
      <c r="O1124" s="3" t="s">
        <v>110</v>
      </c>
      <c r="P1124" s="3" t="s">
        <v>111</v>
      </c>
      <c r="Q1124" s="3">
        <v>4.0744780953699999</v>
      </c>
      <c r="R1124" s="3" t="s">
        <v>110</v>
      </c>
      <c r="S1124" s="3" t="s">
        <v>111</v>
      </c>
      <c r="T1124" s="3" t="s">
        <v>57</v>
      </c>
      <c r="U1124" s="3" t="s">
        <v>71</v>
      </c>
      <c r="V1124" s="3" t="s">
        <v>112</v>
      </c>
      <c r="W1124" s="3" t="s">
        <v>73</v>
      </c>
      <c r="X1124" s="3" t="s">
        <v>74</v>
      </c>
      <c r="Y1124" s="3" t="s">
        <v>75</v>
      </c>
      <c r="Z1124" s="3" t="s">
        <v>76</v>
      </c>
      <c r="AA1124" s="3"/>
      <c r="AB1124" s="3"/>
      <c r="AC1124" s="3" t="s">
        <v>99</v>
      </c>
      <c r="AD1124" s="8" t="s">
        <v>71</v>
      </c>
      <c r="AE1124" s="3" t="s">
        <v>71</v>
      </c>
      <c r="AF1124" s="3" t="s">
        <v>71</v>
      </c>
      <c r="AG1124" s="3" t="s">
        <v>71</v>
      </c>
      <c r="AH1124" s="3" t="s">
        <v>71</v>
      </c>
      <c r="AI1124" s="3" t="s">
        <v>79</v>
      </c>
      <c r="AJ1124" s="3" t="s">
        <v>80</v>
      </c>
      <c r="AK1124" s="3" t="s">
        <v>76</v>
      </c>
      <c r="AL1124" s="3" t="s">
        <v>81</v>
      </c>
      <c r="AM1124" s="3" t="s">
        <v>71</v>
      </c>
      <c r="AN1124" s="3" t="s">
        <v>71</v>
      </c>
      <c r="AO1124" s="3" t="s">
        <v>71</v>
      </c>
      <c r="AP1124" s="3" t="s">
        <v>82</v>
      </c>
      <c r="AQ1124" s="3" t="s">
        <v>83</v>
      </c>
      <c r="AR1124" s="3">
        <v>132.72629733000809</v>
      </c>
      <c r="AS1124" s="3">
        <v>1057.2277668911834</v>
      </c>
    </row>
    <row r="1125" spans="1:45" x14ac:dyDescent="0.25">
      <c r="A1125" s="2">
        <v>1124</v>
      </c>
      <c r="B1125" s="3" t="s">
        <v>57</v>
      </c>
      <c r="C1125" s="3" t="s">
        <v>46</v>
      </c>
      <c r="D1125" s="3" t="s">
        <v>47</v>
      </c>
      <c r="E1125" s="3" t="s">
        <v>48</v>
      </c>
      <c r="F1125" s="3">
        <v>0.59</v>
      </c>
      <c r="G1125" s="3">
        <v>0.64</v>
      </c>
      <c r="H1125" s="3">
        <v>1.9811341254054E-2</v>
      </c>
      <c r="I1125" s="3">
        <v>9.8672962632328094</v>
      </c>
      <c r="J1125" s="3">
        <v>1.7833472465904383</v>
      </c>
      <c r="K1125" s="3">
        <v>0.19548437352575704</v>
      </c>
      <c r="L1125" s="3">
        <v>3.5330500876680764E-2</v>
      </c>
      <c r="M1125" s="2">
        <v>1300</v>
      </c>
      <c r="N1125" s="3" t="s">
        <v>56</v>
      </c>
      <c r="O1125" s="3" t="s">
        <v>110</v>
      </c>
      <c r="P1125" s="3" t="s">
        <v>111</v>
      </c>
      <c r="Q1125" s="3">
        <v>4.0744780953699999</v>
      </c>
      <c r="R1125" s="3" t="s">
        <v>110</v>
      </c>
      <c r="S1125" s="3" t="s">
        <v>111</v>
      </c>
      <c r="T1125" s="3" t="s">
        <v>57</v>
      </c>
      <c r="U1125" s="3" t="s">
        <v>71</v>
      </c>
      <c r="V1125" s="3" t="s">
        <v>112</v>
      </c>
      <c r="W1125" s="3" t="s">
        <v>73</v>
      </c>
      <c r="X1125" s="3" t="s">
        <v>74</v>
      </c>
      <c r="Y1125" s="3" t="s">
        <v>75</v>
      </c>
      <c r="Z1125" s="3" t="s">
        <v>76</v>
      </c>
      <c r="AA1125" s="3"/>
      <c r="AB1125" s="3"/>
      <c r="AC1125" s="3" t="s">
        <v>99</v>
      </c>
      <c r="AD1125" s="8" t="s">
        <v>71</v>
      </c>
      <c r="AE1125" s="3" t="s">
        <v>71</v>
      </c>
      <c r="AF1125" s="3" t="s">
        <v>71</v>
      </c>
      <c r="AG1125" s="3" t="s">
        <v>71</v>
      </c>
      <c r="AH1125" s="3" t="s">
        <v>71</v>
      </c>
      <c r="AI1125" s="3" t="s">
        <v>79</v>
      </c>
      <c r="AJ1125" s="3" t="s">
        <v>80</v>
      </c>
      <c r="AK1125" s="3" t="s">
        <v>76</v>
      </c>
      <c r="AL1125" s="3" t="s">
        <v>81</v>
      </c>
      <c r="AM1125" s="3" t="s">
        <v>71</v>
      </c>
      <c r="AN1125" s="3" t="s">
        <v>71</v>
      </c>
      <c r="AO1125" s="3" t="s">
        <v>71</v>
      </c>
      <c r="AP1125" s="3" t="s">
        <v>82</v>
      </c>
      <c r="AQ1125" s="3" t="s">
        <v>83</v>
      </c>
      <c r="AR1125" s="3">
        <v>60.111637737837796</v>
      </c>
      <c r="AS1125" s="3">
        <v>80.173653590326396</v>
      </c>
    </row>
    <row r="1126" spans="1:45" x14ac:dyDescent="0.25">
      <c r="A1126" s="2">
        <v>1125</v>
      </c>
      <c r="B1126" s="3" t="s">
        <v>57</v>
      </c>
      <c r="C1126" s="3" t="s">
        <v>46</v>
      </c>
      <c r="D1126" s="3" t="s">
        <v>47</v>
      </c>
      <c r="E1126" s="3" t="s">
        <v>48</v>
      </c>
      <c r="F1126" s="3">
        <v>0.59</v>
      </c>
      <c r="G1126" s="3">
        <v>0.64</v>
      </c>
      <c r="H1126" s="3">
        <v>0.30716249918179001</v>
      </c>
      <c r="I1126" s="3">
        <v>9.583083659390601</v>
      </c>
      <c r="J1126" s="3">
        <v>1.695288249462561</v>
      </c>
      <c r="K1126" s="3">
        <v>2.9435639266865907</v>
      </c>
      <c r="L1126" s="3">
        <v>0.52072897553844211</v>
      </c>
      <c r="M1126" s="2">
        <v>1390</v>
      </c>
      <c r="N1126" s="3" t="s">
        <v>109</v>
      </c>
      <c r="O1126" s="3" t="s">
        <v>110</v>
      </c>
      <c r="P1126" s="3" t="s">
        <v>111</v>
      </c>
      <c r="Q1126" s="3">
        <v>4.0744780953699999</v>
      </c>
      <c r="R1126" s="3" t="s">
        <v>110</v>
      </c>
      <c r="S1126" s="3" t="s">
        <v>111</v>
      </c>
      <c r="T1126" s="3" t="s">
        <v>57</v>
      </c>
      <c r="U1126" s="3" t="s">
        <v>71</v>
      </c>
      <c r="V1126" s="3" t="s">
        <v>112</v>
      </c>
      <c r="W1126" s="3" t="s">
        <v>73</v>
      </c>
      <c r="X1126" s="3" t="s">
        <v>74</v>
      </c>
      <c r="Y1126" s="3" t="s">
        <v>75</v>
      </c>
      <c r="Z1126" s="3" t="s">
        <v>76</v>
      </c>
      <c r="AA1126" s="3"/>
      <c r="AB1126" s="3"/>
      <c r="AC1126" s="3" t="s">
        <v>99</v>
      </c>
      <c r="AD1126" s="8" t="s">
        <v>71</v>
      </c>
      <c r="AE1126" s="3" t="s">
        <v>71</v>
      </c>
      <c r="AF1126" s="3" t="s">
        <v>71</v>
      </c>
      <c r="AG1126" s="3" t="s">
        <v>71</v>
      </c>
      <c r="AH1126" s="3" t="s">
        <v>71</v>
      </c>
      <c r="AI1126" s="3" t="s">
        <v>79</v>
      </c>
      <c r="AJ1126" s="3" t="s">
        <v>80</v>
      </c>
      <c r="AK1126" s="3" t="s">
        <v>76</v>
      </c>
      <c r="AL1126" s="3" t="s">
        <v>81</v>
      </c>
      <c r="AM1126" s="3" t="s">
        <v>71</v>
      </c>
      <c r="AN1126" s="3" t="s">
        <v>71</v>
      </c>
      <c r="AO1126" s="3" t="s">
        <v>71</v>
      </c>
      <c r="AP1126" s="3" t="s">
        <v>82</v>
      </c>
      <c r="AQ1126" s="3" t="s">
        <v>83</v>
      </c>
      <c r="AR1126" s="3">
        <v>148.90409562582516</v>
      </c>
      <c r="AS1126" s="3">
        <v>1243.042532534263</v>
      </c>
    </row>
    <row r="1127" spans="1:45" x14ac:dyDescent="0.25">
      <c r="A1127" s="2">
        <v>1126</v>
      </c>
      <c r="B1127" s="3" t="s">
        <v>68</v>
      </c>
      <c r="C1127" s="3" t="s">
        <v>46</v>
      </c>
      <c r="D1127" s="3" t="s">
        <v>47</v>
      </c>
      <c r="E1127" s="3" t="s">
        <v>48</v>
      </c>
      <c r="F1127" s="3">
        <v>0.59</v>
      </c>
      <c r="G1127" s="3">
        <v>0.64</v>
      </c>
      <c r="H1127" s="3">
        <v>3.7820967243139099E-5</v>
      </c>
      <c r="I1127" s="3">
        <v>8.6519783792635963</v>
      </c>
      <c r="J1127" s="3">
        <v>1.4197397070881477</v>
      </c>
      <c r="K1127" s="3">
        <v>3.2722619087047618E-4</v>
      </c>
      <c r="L1127" s="3">
        <v>5.3695928955564734E-5</v>
      </c>
      <c r="M1127" s="2">
        <v>1300</v>
      </c>
      <c r="N1127" s="3" t="s">
        <v>56</v>
      </c>
      <c r="O1127" s="3" t="s">
        <v>110</v>
      </c>
      <c r="P1127" s="3" t="s">
        <v>111</v>
      </c>
      <c r="Q1127" s="3">
        <v>4.0744780953699999</v>
      </c>
      <c r="R1127" s="3" t="s">
        <v>110</v>
      </c>
      <c r="S1127" s="3" t="s">
        <v>111</v>
      </c>
      <c r="T1127" s="3" t="s">
        <v>57</v>
      </c>
      <c r="U1127" s="3" t="s">
        <v>71</v>
      </c>
      <c r="V1127" s="3" t="s">
        <v>112</v>
      </c>
      <c r="W1127" s="3" t="s">
        <v>73</v>
      </c>
      <c r="X1127" s="3" t="s">
        <v>74</v>
      </c>
      <c r="Y1127" s="3" t="s">
        <v>75</v>
      </c>
      <c r="Z1127" s="3" t="s">
        <v>76</v>
      </c>
      <c r="AA1127" s="3"/>
      <c r="AB1127" s="3"/>
      <c r="AC1127" s="3" t="s">
        <v>99</v>
      </c>
      <c r="AD1127" s="8" t="s">
        <v>71</v>
      </c>
      <c r="AE1127" s="3" t="s">
        <v>71</v>
      </c>
      <c r="AF1127" s="3" t="s">
        <v>71</v>
      </c>
      <c r="AG1127" s="3" t="s">
        <v>71</v>
      </c>
      <c r="AH1127" s="3" t="s">
        <v>71</v>
      </c>
      <c r="AI1127" s="3" t="s">
        <v>79</v>
      </c>
      <c r="AJ1127" s="3" t="s">
        <v>80</v>
      </c>
      <c r="AK1127" s="3" t="s">
        <v>76</v>
      </c>
      <c r="AL1127" s="3" t="s">
        <v>81</v>
      </c>
      <c r="AM1127" s="3" t="s">
        <v>71</v>
      </c>
      <c r="AN1127" s="3" t="s">
        <v>71</v>
      </c>
      <c r="AO1127" s="3" t="s">
        <v>71</v>
      </c>
      <c r="AP1127" s="3" t="s">
        <v>82</v>
      </c>
      <c r="AQ1127" s="3" t="s">
        <v>83</v>
      </c>
      <c r="AR1127" s="3">
        <v>11.913771437932986</v>
      </c>
      <c r="AS1127" s="3">
        <v>0.15305602418927755</v>
      </c>
    </row>
    <row r="1128" spans="1:45" x14ac:dyDescent="0.25">
      <c r="A1128" s="2">
        <v>1127</v>
      </c>
      <c r="B1128" s="3" t="s">
        <v>68</v>
      </c>
      <c r="C1128" s="3" t="s">
        <v>46</v>
      </c>
      <c r="D1128" s="3" t="s">
        <v>47</v>
      </c>
      <c r="E1128" s="3" t="s">
        <v>48</v>
      </c>
      <c r="F1128" s="3">
        <v>0.59</v>
      </c>
      <c r="G1128" s="3">
        <v>0.64</v>
      </c>
      <c r="H1128" s="3">
        <v>1.21928584917042E-4</v>
      </c>
      <c r="I1128" s="3">
        <v>8.6519783792635963</v>
      </c>
      <c r="J1128" s="3">
        <v>1.4197397070881477</v>
      </c>
      <c r="K1128" s="3">
        <v>1.0549234805164527E-3</v>
      </c>
      <c r="L1128" s="3">
        <v>1.7310685343579354E-4</v>
      </c>
      <c r="M1128" s="2">
        <v>1210</v>
      </c>
      <c r="N1128" s="3" t="s">
        <v>55</v>
      </c>
      <c r="O1128" s="3" t="s">
        <v>110</v>
      </c>
      <c r="P1128" s="3" t="s">
        <v>111</v>
      </c>
      <c r="Q1128" s="3">
        <v>4.0744780953699999</v>
      </c>
      <c r="R1128" s="3" t="s">
        <v>110</v>
      </c>
      <c r="S1128" s="3" t="s">
        <v>111</v>
      </c>
      <c r="T1128" s="3" t="s">
        <v>57</v>
      </c>
      <c r="U1128" s="3" t="s">
        <v>71</v>
      </c>
      <c r="V1128" s="3" t="s">
        <v>112</v>
      </c>
      <c r="W1128" s="3" t="s">
        <v>73</v>
      </c>
      <c r="X1128" s="3" t="s">
        <v>74</v>
      </c>
      <c r="Y1128" s="3" t="s">
        <v>75</v>
      </c>
      <c r="Z1128" s="3" t="s">
        <v>76</v>
      </c>
      <c r="AA1128" s="3"/>
      <c r="AB1128" s="3"/>
      <c r="AC1128" s="3" t="s">
        <v>99</v>
      </c>
      <c r="AD1128" s="8" t="s">
        <v>71</v>
      </c>
      <c r="AE1128" s="3" t="s">
        <v>71</v>
      </c>
      <c r="AF1128" s="3" t="s">
        <v>71</v>
      </c>
      <c r="AG1128" s="3" t="s">
        <v>71</v>
      </c>
      <c r="AH1128" s="3" t="s">
        <v>71</v>
      </c>
      <c r="AI1128" s="3" t="s">
        <v>79</v>
      </c>
      <c r="AJ1128" s="3" t="s">
        <v>80</v>
      </c>
      <c r="AK1128" s="3" t="s">
        <v>76</v>
      </c>
      <c r="AL1128" s="3" t="s">
        <v>81</v>
      </c>
      <c r="AM1128" s="3" t="s">
        <v>71</v>
      </c>
      <c r="AN1128" s="3" t="s">
        <v>71</v>
      </c>
      <c r="AO1128" s="3" t="s">
        <v>71</v>
      </c>
      <c r="AP1128" s="3" t="s">
        <v>82</v>
      </c>
      <c r="AQ1128" s="3" t="s">
        <v>83</v>
      </c>
      <c r="AR1128" s="3">
        <v>20.479402658147499</v>
      </c>
      <c r="AS1128" s="3">
        <v>0.49342747694567479</v>
      </c>
    </row>
    <row r="1129" spans="1:45" x14ac:dyDescent="0.25">
      <c r="A1129" s="2">
        <v>1128</v>
      </c>
      <c r="B1129" s="3" t="s">
        <v>68</v>
      </c>
      <c r="C1129" s="3" t="s">
        <v>46</v>
      </c>
      <c r="D1129" s="3" t="s">
        <v>47</v>
      </c>
      <c r="E1129" s="3" t="s">
        <v>48</v>
      </c>
      <c r="F1129" s="3">
        <v>0.59</v>
      </c>
      <c r="G1129" s="3">
        <v>0.64</v>
      </c>
      <c r="H1129" s="3">
        <v>2.0505849913390799E-4</v>
      </c>
      <c r="I1129" s="3">
        <v>8.6519783792635963</v>
      </c>
      <c r="J1129" s="3">
        <v>1.4197397070881477</v>
      </c>
      <c r="K1129" s="3">
        <v>1.7741617009908149E-3</v>
      </c>
      <c r="L1129" s="3">
        <v>2.9112969349630969E-4</v>
      </c>
      <c r="M1129" s="2">
        <v>1210</v>
      </c>
      <c r="N1129" s="3" t="s">
        <v>55</v>
      </c>
      <c r="O1129" s="3" t="s">
        <v>110</v>
      </c>
      <c r="P1129" s="3" t="s">
        <v>111</v>
      </c>
      <c r="Q1129" s="3">
        <v>4.0744780953699999</v>
      </c>
      <c r="R1129" s="3" t="s">
        <v>110</v>
      </c>
      <c r="S1129" s="3" t="s">
        <v>111</v>
      </c>
      <c r="T1129" s="3" t="s">
        <v>57</v>
      </c>
      <c r="U1129" s="3" t="s">
        <v>71</v>
      </c>
      <c r="V1129" s="3" t="s">
        <v>112</v>
      </c>
      <c r="W1129" s="3" t="s">
        <v>73</v>
      </c>
      <c r="X1129" s="3" t="s">
        <v>74</v>
      </c>
      <c r="Y1129" s="3" t="s">
        <v>75</v>
      </c>
      <c r="Z1129" s="3" t="s">
        <v>76</v>
      </c>
      <c r="AA1129" s="3"/>
      <c r="AB1129" s="3"/>
      <c r="AC1129" s="3" t="s">
        <v>99</v>
      </c>
      <c r="AD1129" s="8" t="s">
        <v>71</v>
      </c>
      <c r="AE1129" s="3" t="s">
        <v>71</v>
      </c>
      <c r="AF1129" s="3" t="s">
        <v>71</v>
      </c>
      <c r="AG1129" s="3" t="s">
        <v>71</v>
      </c>
      <c r="AH1129" s="3" t="s">
        <v>71</v>
      </c>
      <c r="AI1129" s="3" t="s">
        <v>79</v>
      </c>
      <c r="AJ1129" s="3" t="s">
        <v>80</v>
      </c>
      <c r="AK1129" s="3" t="s">
        <v>76</v>
      </c>
      <c r="AL1129" s="3" t="s">
        <v>81</v>
      </c>
      <c r="AM1129" s="3" t="s">
        <v>71</v>
      </c>
      <c r="AN1129" s="3" t="s">
        <v>71</v>
      </c>
      <c r="AO1129" s="3" t="s">
        <v>71</v>
      </c>
      <c r="AP1129" s="3" t="s">
        <v>82</v>
      </c>
      <c r="AQ1129" s="3" t="s">
        <v>83</v>
      </c>
      <c r="AR1129" s="3">
        <v>28.017658802889144</v>
      </c>
      <c r="AS1129" s="3">
        <v>0.82984230418776095</v>
      </c>
    </row>
    <row r="1130" spans="1:45" x14ac:dyDescent="0.25">
      <c r="A1130" s="2">
        <v>1129</v>
      </c>
      <c r="B1130" s="3" t="s">
        <v>68</v>
      </c>
      <c r="C1130" s="3" t="s">
        <v>46</v>
      </c>
      <c r="D1130" s="3" t="s">
        <v>47</v>
      </c>
      <c r="E1130" s="3" t="s">
        <v>48</v>
      </c>
      <c r="F1130" s="3">
        <v>0.59</v>
      </c>
      <c r="G1130" s="3">
        <v>0.64</v>
      </c>
      <c r="H1130" s="3">
        <v>2.49174438731826E-4</v>
      </c>
      <c r="I1130" s="3">
        <v>8.6519783792635963</v>
      </c>
      <c r="J1130" s="3">
        <v>1.4197397070881477</v>
      </c>
      <c r="K1130" s="3">
        <v>2.1558518565729001E-3</v>
      </c>
      <c r="L1130" s="3">
        <v>3.5376284465897626E-4</v>
      </c>
      <c r="M1130" s="2">
        <v>1210</v>
      </c>
      <c r="N1130" s="3" t="s">
        <v>55</v>
      </c>
      <c r="O1130" s="3" t="s">
        <v>110</v>
      </c>
      <c r="P1130" s="3" t="s">
        <v>111</v>
      </c>
      <c r="Q1130" s="3">
        <v>4.0744780953699999</v>
      </c>
      <c r="R1130" s="3" t="s">
        <v>110</v>
      </c>
      <c r="S1130" s="3" t="s">
        <v>111</v>
      </c>
      <c r="T1130" s="3" t="s">
        <v>57</v>
      </c>
      <c r="U1130" s="3" t="s">
        <v>71</v>
      </c>
      <c r="V1130" s="3" t="s">
        <v>112</v>
      </c>
      <c r="W1130" s="3" t="s">
        <v>73</v>
      </c>
      <c r="X1130" s="3" t="s">
        <v>74</v>
      </c>
      <c r="Y1130" s="3" t="s">
        <v>75</v>
      </c>
      <c r="Z1130" s="3" t="s">
        <v>76</v>
      </c>
      <c r="AA1130" s="3"/>
      <c r="AB1130" s="3"/>
      <c r="AC1130" s="3" t="s">
        <v>99</v>
      </c>
      <c r="AD1130" s="8" t="s">
        <v>71</v>
      </c>
      <c r="AE1130" s="3" t="s">
        <v>71</v>
      </c>
      <c r="AF1130" s="3" t="s">
        <v>71</v>
      </c>
      <c r="AG1130" s="3" t="s">
        <v>71</v>
      </c>
      <c r="AH1130" s="3" t="s">
        <v>71</v>
      </c>
      <c r="AI1130" s="3" t="s">
        <v>79</v>
      </c>
      <c r="AJ1130" s="3" t="s">
        <v>80</v>
      </c>
      <c r="AK1130" s="3" t="s">
        <v>76</v>
      </c>
      <c r="AL1130" s="3" t="s">
        <v>81</v>
      </c>
      <c r="AM1130" s="3" t="s">
        <v>71</v>
      </c>
      <c r="AN1130" s="3" t="s">
        <v>71</v>
      </c>
      <c r="AO1130" s="3" t="s">
        <v>71</v>
      </c>
      <c r="AP1130" s="3" t="s">
        <v>82</v>
      </c>
      <c r="AQ1130" s="3" t="s">
        <v>83</v>
      </c>
      <c r="AR1130" s="3">
        <v>28.043844114834393</v>
      </c>
      <c r="AS1130" s="3">
        <v>1.0083731776798037</v>
      </c>
    </row>
    <row r="1131" spans="1:45" x14ac:dyDescent="0.25">
      <c r="A1131" s="2">
        <v>1130</v>
      </c>
      <c r="B1131" s="3" t="s">
        <v>68</v>
      </c>
      <c r="C1131" s="3" t="s">
        <v>46</v>
      </c>
      <c r="D1131" s="3" t="s">
        <v>47</v>
      </c>
      <c r="E1131" s="3" t="s">
        <v>48</v>
      </c>
      <c r="F1131" s="3">
        <v>0.59</v>
      </c>
      <c r="G1131" s="3">
        <v>0.64</v>
      </c>
      <c r="H1131" s="3">
        <v>2.1019078033912699E-4</v>
      </c>
      <c r="I1131" s="3">
        <v>8.6519783792635963</v>
      </c>
      <c r="J1131" s="3">
        <v>1.4197397070881477</v>
      </c>
      <c r="K1131" s="3">
        <v>1.8185660870146706E-3</v>
      </c>
      <c r="L1131" s="3">
        <v>2.9841619691130136E-4</v>
      </c>
      <c r="M1131" s="2">
        <v>1210</v>
      </c>
      <c r="N1131" s="3" t="s">
        <v>55</v>
      </c>
      <c r="O1131" s="3" t="s">
        <v>110</v>
      </c>
      <c r="P1131" s="3" t="s">
        <v>111</v>
      </c>
      <c r="Q1131" s="3">
        <v>4.0744780953699999</v>
      </c>
      <c r="R1131" s="3" t="s">
        <v>110</v>
      </c>
      <c r="S1131" s="3" t="s">
        <v>111</v>
      </c>
      <c r="T1131" s="3" t="s">
        <v>57</v>
      </c>
      <c r="U1131" s="3" t="s">
        <v>71</v>
      </c>
      <c r="V1131" s="3" t="s">
        <v>112</v>
      </c>
      <c r="W1131" s="3" t="s">
        <v>73</v>
      </c>
      <c r="X1131" s="3" t="s">
        <v>74</v>
      </c>
      <c r="Y1131" s="3" t="s">
        <v>75</v>
      </c>
      <c r="Z1131" s="3" t="s">
        <v>76</v>
      </c>
      <c r="AA1131" s="3"/>
      <c r="AB1131" s="3"/>
      <c r="AC1131" s="3" t="s">
        <v>99</v>
      </c>
      <c r="AD1131" s="8" t="s">
        <v>71</v>
      </c>
      <c r="AE1131" s="3" t="s">
        <v>71</v>
      </c>
      <c r="AF1131" s="3" t="s">
        <v>71</v>
      </c>
      <c r="AG1131" s="3" t="s">
        <v>71</v>
      </c>
      <c r="AH1131" s="3" t="s">
        <v>71</v>
      </c>
      <c r="AI1131" s="3" t="s">
        <v>79</v>
      </c>
      <c r="AJ1131" s="3" t="s">
        <v>80</v>
      </c>
      <c r="AK1131" s="3" t="s">
        <v>76</v>
      </c>
      <c r="AL1131" s="3" t="s">
        <v>81</v>
      </c>
      <c r="AM1131" s="3" t="s">
        <v>71</v>
      </c>
      <c r="AN1131" s="3" t="s">
        <v>71</v>
      </c>
      <c r="AO1131" s="3" t="s">
        <v>71</v>
      </c>
      <c r="AP1131" s="3" t="s">
        <v>82</v>
      </c>
      <c r="AQ1131" s="3" t="s">
        <v>83</v>
      </c>
      <c r="AR1131" s="3">
        <v>23.970865648065285</v>
      </c>
      <c r="AS1131" s="3">
        <v>0.85061190934466391</v>
      </c>
    </row>
    <row r="1132" spans="1:45" x14ac:dyDescent="0.25">
      <c r="A1132" s="2">
        <v>1131</v>
      </c>
      <c r="B1132" s="3" t="s">
        <v>68</v>
      </c>
      <c r="C1132" s="3" t="s">
        <v>46</v>
      </c>
      <c r="D1132" s="3" t="s">
        <v>47</v>
      </c>
      <c r="E1132" s="3" t="s">
        <v>48</v>
      </c>
      <c r="F1132" s="3">
        <v>0.59</v>
      </c>
      <c r="G1132" s="3">
        <v>0.64</v>
      </c>
      <c r="H1132" s="3">
        <v>1.2042462604191001E-3</v>
      </c>
      <c r="I1132" s="3">
        <v>8.9028021953563155</v>
      </c>
      <c r="J1132" s="3">
        <v>1.5077956406829105</v>
      </c>
      <c r="K1132" s="3">
        <v>1.0721166251008798E-2</v>
      </c>
      <c r="L1132" s="3">
        <v>1.8157572617686162E-3</v>
      </c>
      <c r="M1132" s="2">
        <v>1300</v>
      </c>
      <c r="N1132" s="3" t="s">
        <v>56</v>
      </c>
      <c r="O1132" s="3" t="s">
        <v>110</v>
      </c>
      <c r="P1132" s="3" t="s">
        <v>111</v>
      </c>
      <c r="Q1132" s="3">
        <v>4.0744780953699999</v>
      </c>
      <c r="R1132" s="3" t="s">
        <v>110</v>
      </c>
      <c r="S1132" s="3" t="s">
        <v>111</v>
      </c>
      <c r="T1132" s="3" t="s">
        <v>57</v>
      </c>
      <c r="U1132" s="3" t="s">
        <v>71</v>
      </c>
      <c r="V1132" s="3" t="s">
        <v>112</v>
      </c>
      <c r="W1132" s="3" t="s">
        <v>73</v>
      </c>
      <c r="X1132" s="3" t="s">
        <v>74</v>
      </c>
      <c r="Y1132" s="3" t="s">
        <v>75</v>
      </c>
      <c r="Z1132" s="3" t="s">
        <v>76</v>
      </c>
      <c r="AA1132" s="3"/>
      <c r="AB1132" s="3"/>
      <c r="AC1132" s="3" t="s">
        <v>99</v>
      </c>
      <c r="AD1132" s="8" t="s">
        <v>71</v>
      </c>
      <c r="AE1132" s="3" t="s">
        <v>71</v>
      </c>
      <c r="AF1132" s="3" t="s">
        <v>71</v>
      </c>
      <c r="AG1132" s="3" t="s">
        <v>71</v>
      </c>
      <c r="AH1132" s="3" t="s">
        <v>71</v>
      </c>
      <c r="AI1132" s="3" t="s">
        <v>79</v>
      </c>
      <c r="AJ1132" s="3" t="s">
        <v>80</v>
      </c>
      <c r="AK1132" s="3" t="s">
        <v>76</v>
      </c>
      <c r="AL1132" s="3" t="s">
        <v>81</v>
      </c>
      <c r="AM1132" s="3" t="s">
        <v>71</v>
      </c>
      <c r="AN1132" s="3" t="s">
        <v>71</v>
      </c>
      <c r="AO1132" s="3" t="s">
        <v>71</v>
      </c>
      <c r="AP1132" s="3" t="s">
        <v>82</v>
      </c>
      <c r="AQ1132" s="3" t="s">
        <v>83</v>
      </c>
      <c r="AR1132" s="3">
        <v>90.246662504210221</v>
      </c>
      <c r="AS1132" s="3">
        <v>4.8734117131282311</v>
      </c>
    </row>
    <row r="1133" spans="1:45" x14ac:dyDescent="0.25">
      <c r="A1133" s="2">
        <v>1132</v>
      </c>
      <c r="B1133" s="3" t="s">
        <v>68</v>
      </c>
      <c r="C1133" s="3" t="s">
        <v>46</v>
      </c>
      <c r="D1133" s="3" t="s">
        <v>47</v>
      </c>
      <c r="E1133" s="3" t="s">
        <v>48</v>
      </c>
      <c r="F1133" s="3">
        <v>0.59</v>
      </c>
      <c r="G1133" s="3">
        <v>0.64</v>
      </c>
      <c r="H1133" s="3">
        <v>1.50572066524783E-5</v>
      </c>
      <c r="I1133" s="3">
        <v>8.9028021953563155</v>
      </c>
      <c r="J1133" s="3">
        <v>1.5077956406829105</v>
      </c>
      <c r="K1133" s="3">
        <v>1.3405133244161752E-4</v>
      </c>
      <c r="L1133" s="3">
        <v>2.2703190551468501E-5</v>
      </c>
      <c r="M1133" s="2">
        <v>1210</v>
      </c>
      <c r="N1133" s="3" t="s">
        <v>55</v>
      </c>
      <c r="O1133" s="3" t="s">
        <v>110</v>
      </c>
      <c r="P1133" s="3" t="s">
        <v>111</v>
      </c>
      <c r="Q1133" s="3">
        <v>4.0744780953699999</v>
      </c>
      <c r="R1133" s="3" t="s">
        <v>110</v>
      </c>
      <c r="S1133" s="3" t="s">
        <v>111</v>
      </c>
      <c r="T1133" s="3" t="s">
        <v>57</v>
      </c>
      <c r="U1133" s="3" t="s">
        <v>71</v>
      </c>
      <c r="V1133" s="3" t="s">
        <v>112</v>
      </c>
      <c r="W1133" s="3" t="s">
        <v>73</v>
      </c>
      <c r="X1133" s="3" t="s">
        <v>74</v>
      </c>
      <c r="Y1133" s="3" t="s">
        <v>75</v>
      </c>
      <c r="Z1133" s="3" t="s">
        <v>76</v>
      </c>
      <c r="AA1133" s="3"/>
      <c r="AB1133" s="3"/>
      <c r="AC1133" s="3" t="s">
        <v>99</v>
      </c>
      <c r="AD1133" s="8" t="s">
        <v>71</v>
      </c>
      <c r="AE1133" s="3" t="s">
        <v>71</v>
      </c>
      <c r="AF1133" s="3" t="s">
        <v>71</v>
      </c>
      <c r="AG1133" s="3" t="s">
        <v>71</v>
      </c>
      <c r="AH1133" s="3" t="s">
        <v>71</v>
      </c>
      <c r="AI1133" s="3" t="s">
        <v>79</v>
      </c>
      <c r="AJ1133" s="3" t="s">
        <v>80</v>
      </c>
      <c r="AK1133" s="3" t="s">
        <v>76</v>
      </c>
      <c r="AL1133" s="3" t="s">
        <v>81</v>
      </c>
      <c r="AM1133" s="3" t="s">
        <v>71</v>
      </c>
      <c r="AN1133" s="3" t="s">
        <v>71</v>
      </c>
      <c r="AO1133" s="3" t="s">
        <v>71</v>
      </c>
      <c r="AP1133" s="3" t="s">
        <v>82</v>
      </c>
      <c r="AQ1133" s="3" t="s">
        <v>83</v>
      </c>
      <c r="AR1133" s="3">
        <v>4.1046844683215191</v>
      </c>
      <c r="AS1133" s="3">
        <v>6.0934353444985954E-2</v>
      </c>
    </row>
    <row r="1134" spans="1:45" x14ac:dyDescent="0.25">
      <c r="A1134" s="2">
        <v>1133</v>
      </c>
      <c r="B1134" s="3" t="s">
        <v>68</v>
      </c>
      <c r="C1134" s="3" t="s">
        <v>46</v>
      </c>
      <c r="D1134" s="3" t="s">
        <v>47</v>
      </c>
      <c r="E1134" s="3" t="s">
        <v>48</v>
      </c>
      <c r="F1134" s="3">
        <v>0.59</v>
      </c>
      <c r="G1134" s="3">
        <v>0.64</v>
      </c>
      <c r="H1134" s="3">
        <v>7.8586831534723801E-6</v>
      </c>
      <c r="I1134" s="3">
        <v>8.9028021953563155</v>
      </c>
      <c r="J1134" s="3">
        <v>1.5077956406829105</v>
      </c>
      <c r="K1134" s="3">
        <v>6.9964301631343596E-5</v>
      </c>
      <c r="L1134" s="3">
        <v>1.1849288200313882E-5</v>
      </c>
      <c r="M1134" s="2">
        <v>1210</v>
      </c>
      <c r="N1134" s="3" t="s">
        <v>55</v>
      </c>
      <c r="O1134" s="3" t="s">
        <v>110</v>
      </c>
      <c r="P1134" s="3" t="s">
        <v>111</v>
      </c>
      <c r="Q1134" s="3">
        <v>4.0744780953699999</v>
      </c>
      <c r="R1134" s="3" t="s">
        <v>110</v>
      </c>
      <c r="S1134" s="3" t="s">
        <v>111</v>
      </c>
      <c r="T1134" s="3" t="s">
        <v>57</v>
      </c>
      <c r="U1134" s="3" t="s">
        <v>71</v>
      </c>
      <c r="V1134" s="3" t="s">
        <v>112</v>
      </c>
      <c r="W1134" s="3" t="s">
        <v>73</v>
      </c>
      <c r="X1134" s="3" t="s">
        <v>74</v>
      </c>
      <c r="Y1134" s="3" t="s">
        <v>75</v>
      </c>
      <c r="Z1134" s="3" t="s">
        <v>76</v>
      </c>
      <c r="AA1134" s="3"/>
      <c r="AB1134" s="3"/>
      <c r="AC1134" s="3" t="s">
        <v>99</v>
      </c>
      <c r="AD1134" s="8" t="s">
        <v>71</v>
      </c>
      <c r="AE1134" s="3" t="s">
        <v>71</v>
      </c>
      <c r="AF1134" s="3" t="s">
        <v>71</v>
      </c>
      <c r="AG1134" s="3" t="s">
        <v>71</v>
      </c>
      <c r="AH1134" s="3" t="s">
        <v>71</v>
      </c>
      <c r="AI1134" s="3" t="s">
        <v>79</v>
      </c>
      <c r="AJ1134" s="3" t="s">
        <v>80</v>
      </c>
      <c r="AK1134" s="3" t="s">
        <v>76</v>
      </c>
      <c r="AL1134" s="3" t="s">
        <v>81</v>
      </c>
      <c r="AM1134" s="3" t="s">
        <v>71</v>
      </c>
      <c r="AN1134" s="3" t="s">
        <v>71</v>
      </c>
      <c r="AO1134" s="3" t="s">
        <v>71</v>
      </c>
      <c r="AP1134" s="3" t="s">
        <v>82</v>
      </c>
      <c r="AQ1134" s="3" t="s">
        <v>83</v>
      </c>
      <c r="AR1134" s="3">
        <v>5.7366385088173644</v>
      </c>
      <c r="AS1134" s="3">
        <v>3.1802962391236381E-2</v>
      </c>
    </row>
    <row r="1135" spans="1:45" x14ac:dyDescent="0.25">
      <c r="A1135" s="2">
        <v>1134</v>
      </c>
      <c r="B1135" s="3" t="s">
        <v>68</v>
      </c>
      <c r="C1135" s="3" t="s">
        <v>46</v>
      </c>
      <c r="D1135" s="3" t="s">
        <v>47</v>
      </c>
      <c r="E1135" s="3" t="s">
        <v>48</v>
      </c>
      <c r="F1135" s="3">
        <v>0.59</v>
      </c>
      <c r="G1135" s="3">
        <v>0.64</v>
      </c>
      <c r="H1135" s="3">
        <v>4.1457472230456398E-5</v>
      </c>
      <c r="I1135" s="3">
        <v>8.6960428537051477</v>
      </c>
      <c r="J1135" s="3">
        <v>1.4257822193636989</v>
      </c>
      <c r="K1135" s="3">
        <v>3.6051595512234E-4</v>
      </c>
      <c r="L1135" s="3">
        <v>5.9109326765949036E-5</v>
      </c>
      <c r="M1135" s="2">
        <v>1210</v>
      </c>
      <c r="N1135" s="3" t="s">
        <v>55</v>
      </c>
      <c r="O1135" s="3" t="s">
        <v>110</v>
      </c>
      <c r="P1135" s="3" t="s">
        <v>111</v>
      </c>
      <c r="Q1135" s="3">
        <v>4.0744780953699999</v>
      </c>
      <c r="R1135" s="3" t="s">
        <v>110</v>
      </c>
      <c r="S1135" s="3" t="s">
        <v>111</v>
      </c>
      <c r="T1135" s="3" t="s">
        <v>57</v>
      </c>
      <c r="U1135" s="3" t="s">
        <v>71</v>
      </c>
      <c r="V1135" s="3" t="s">
        <v>112</v>
      </c>
      <c r="W1135" s="3" t="s">
        <v>73</v>
      </c>
      <c r="X1135" s="3" t="s">
        <v>74</v>
      </c>
      <c r="Y1135" s="3" t="s">
        <v>75</v>
      </c>
      <c r="Z1135" s="3" t="s">
        <v>76</v>
      </c>
      <c r="AA1135" s="3"/>
      <c r="AB1135" s="3"/>
      <c r="AC1135" s="3" t="s">
        <v>99</v>
      </c>
      <c r="AD1135" s="8" t="s">
        <v>71</v>
      </c>
      <c r="AE1135" s="3" t="s">
        <v>71</v>
      </c>
      <c r="AF1135" s="3" t="s">
        <v>71</v>
      </c>
      <c r="AG1135" s="3" t="s">
        <v>71</v>
      </c>
      <c r="AH1135" s="3" t="s">
        <v>71</v>
      </c>
      <c r="AI1135" s="3" t="s">
        <v>79</v>
      </c>
      <c r="AJ1135" s="3" t="s">
        <v>80</v>
      </c>
      <c r="AK1135" s="3" t="s">
        <v>76</v>
      </c>
      <c r="AL1135" s="3" t="s">
        <v>81</v>
      </c>
      <c r="AM1135" s="3" t="s">
        <v>71</v>
      </c>
      <c r="AN1135" s="3" t="s">
        <v>71</v>
      </c>
      <c r="AO1135" s="3" t="s">
        <v>71</v>
      </c>
      <c r="AP1135" s="3" t="s">
        <v>82</v>
      </c>
      <c r="AQ1135" s="3" t="s">
        <v>83</v>
      </c>
      <c r="AR1135" s="3">
        <v>8.842592333671389</v>
      </c>
      <c r="AS1135" s="3">
        <v>0.167772437752292</v>
      </c>
    </row>
    <row r="1136" spans="1:45" x14ac:dyDescent="0.25">
      <c r="A1136" s="2">
        <v>1135</v>
      </c>
      <c r="B1136" s="3" t="s">
        <v>68</v>
      </c>
      <c r="C1136" s="3" t="s">
        <v>46</v>
      </c>
      <c r="D1136" s="3" t="s">
        <v>47</v>
      </c>
      <c r="E1136" s="3" t="s">
        <v>48</v>
      </c>
      <c r="F1136" s="3">
        <v>0.59</v>
      </c>
      <c r="G1136" s="3">
        <v>0.64</v>
      </c>
      <c r="H1136" s="3">
        <v>3.9021596855291303E-5</v>
      </c>
      <c r="I1136" s="3">
        <v>8.6960428537051477</v>
      </c>
      <c r="J1136" s="3">
        <v>1.4257822193636989</v>
      </c>
      <c r="K1136" s="3">
        <v>3.3933347847361922E-4</v>
      </c>
      <c r="L1136" s="3">
        <v>5.5636298967452764E-5</v>
      </c>
      <c r="M1136" s="2">
        <v>1210</v>
      </c>
      <c r="N1136" s="3" t="s">
        <v>55</v>
      </c>
      <c r="O1136" s="3" t="s">
        <v>110</v>
      </c>
      <c r="P1136" s="3" t="s">
        <v>111</v>
      </c>
      <c r="Q1136" s="3">
        <v>4.0744780953699999</v>
      </c>
      <c r="R1136" s="3" t="s">
        <v>110</v>
      </c>
      <c r="S1136" s="3" t="s">
        <v>111</v>
      </c>
      <c r="T1136" s="3" t="s">
        <v>57</v>
      </c>
      <c r="U1136" s="3" t="s">
        <v>71</v>
      </c>
      <c r="V1136" s="3" t="s">
        <v>112</v>
      </c>
      <c r="W1136" s="3" t="s">
        <v>73</v>
      </c>
      <c r="X1136" s="3" t="s">
        <v>74</v>
      </c>
      <c r="Y1136" s="3" t="s">
        <v>75</v>
      </c>
      <c r="Z1136" s="3" t="s">
        <v>76</v>
      </c>
      <c r="AA1136" s="3"/>
      <c r="AB1136" s="3"/>
      <c r="AC1136" s="3" t="s">
        <v>99</v>
      </c>
      <c r="AD1136" s="8" t="s">
        <v>71</v>
      </c>
      <c r="AE1136" s="3" t="s">
        <v>71</v>
      </c>
      <c r="AF1136" s="3" t="s">
        <v>71</v>
      </c>
      <c r="AG1136" s="3" t="s">
        <v>71</v>
      </c>
      <c r="AH1136" s="3" t="s">
        <v>71</v>
      </c>
      <c r="AI1136" s="3" t="s">
        <v>79</v>
      </c>
      <c r="AJ1136" s="3" t="s">
        <v>80</v>
      </c>
      <c r="AK1136" s="3" t="s">
        <v>76</v>
      </c>
      <c r="AL1136" s="3" t="s">
        <v>81</v>
      </c>
      <c r="AM1136" s="3" t="s">
        <v>71</v>
      </c>
      <c r="AN1136" s="3" t="s">
        <v>71</v>
      </c>
      <c r="AO1136" s="3" t="s">
        <v>71</v>
      </c>
      <c r="AP1136" s="3" t="s">
        <v>82</v>
      </c>
      <c r="AQ1136" s="3" t="s">
        <v>83</v>
      </c>
      <c r="AR1136" s="3">
        <v>7.6005577878676789</v>
      </c>
      <c r="AS1136" s="3">
        <v>0.15791479984613924</v>
      </c>
    </row>
    <row r="1137" spans="1:45" x14ac:dyDescent="0.25">
      <c r="A1137" s="2">
        <v>1136</v>
      </c>
      <c r="B1137" s="3" t="s">
        <v>68</v>
      </c>
      <c r="C1137" s="3" t="s">
        <v>46</v>
      </c>
      <c r="D1137" s="3" t="s">
        <v>47</v>
      </c>
      <c r="E1137" s="3" t="s">
        <v>48</v>
      </c>
      <c r="F1137" s="3">
        <v>0.59</v>
      </c>
      <c r="G1137" s="3">
        <v>0.64</v>
      </c>
      <c r="H1137" s="3">
        <v>4.4396926906032801E-2</v>
      </c>
      <c r="I1137" s="3">
        <v>9.8672962632328094</v>
      </c>
      <c r="J1137" s="3">
        <v>1.7833472465904383</v>
      </c>
      <c r="K1137" s="3">
        <v>0.43807763095891761</v>
      </c>
      <c r="L1137" s="3">
        <v>7.9175137354950548E-2</v>
      </c>
      <c r="M1137" s="2">
        <v>1390</v>
      </c>
      <c r="N1137" s="3" t="s">
        <v>109</v>
      </c>
      <c r="O1137" s="3" t="s">
        <v>110</v>
      </c>
      <c r="P1137" s="3" t="s">
        <v>111</v>
      </c>
      <c r="Q1137" s="3">
        <v>4.0744780953699999</v>
      </c>
      <c r="R1137" s="3" t="s">
        <v>110</v>
      </c>
      <c r="S1137" s="3" t="s">
        <v>111</v>
      </c>
      <c r="T1137" s="3" t="s">
        <v>57</v>
      </c>
      <c r="U1137" s="3" t="s">
        <v>71</v>
      </c>
      <c r="V1137" s="3" t="s">
        <v>112</v>
      </c>
      <c r="W1137" s="3" t="s">
        <v>73</v>
      </c>
      <c r="X1137" s="3" t="s">
        <v>74</v>
      </c>
      <c r="Y1137" s="3" t="s">
        <v>75</v>
      </c>
      <c r="Z1137" s="3" t="s">
        <v>76</v>
      </c>
      <c r="AA1137" s="3"/>
      <c r="AB1137" s="3"/>
      <c r="AC1137" s="3" t="s">
        <v>99</v>
      </c>
      <c r="AD1137" s="8" t="s">
        <v>71</v>
      </c>
      <c r="AE1137" s="3" t="s">
        <v>71</v>
      </c>
      <c r="AF1137" s="3" t="s">
        <v>71</v>
      </c>
      <c r="AG1137" s="3" t="s">
        <v>71</v>
      </c>
      <c r="AH1137" s="3" t="s">
        <v>71</v>
      </c>
      <c r="AI1137" s="3" t="s">
        <v>79</v>
      </c>
      <c r="AJ1137" s="3" t="s">
        <v>80</v>
      </c>
      <c r="AK1137" s="3" t="s">
        <v>76</v>
      </c>
      <c r="AL1137" s="3" t="s">
        <v>81</v>
      </c>
      <c r="AM1137" s="3" t="s">
        <v>71</v>
      </c>
      <c r="AN1137" s="3" t="s">
        <v>71</v>
      </c>
      <c r="AO1137" s="3" t="s">
        <v>71</v>
      </c>
      <c r="AP1137" s="3" t="s">
        <v>82</v>
      </c>
      <c r="AQ1137" s="3" t="s">
        <v>83</v>
      </c>
      <c r="AR1137" s="3">
        <v>87.974839563469743</v>
      </c>
      <c r="AS1137" s="3">
        <v>179.66798878450206</v>
      </c>
    </row>
    <row r="1138" spans="1:45" x14ac:dyDescent="0.25">
      <c r="A1138" s="2">
        <v>1137</v>
      </c>
      <c r="B1138" s="3" t="s">
        <v>68</v>
      </c>
      <c r="C1138" s="3" t="s">
        <v>46</v>
      </c>
      <c r="D1138" s="3" t="s">
        <v>47</v>
      </c>
      <c r="E1138" s="3" t="s">
        <v>48</v>
      </c>
      <c r="F1138" s="3">
        <v>0.59</v>
      </c>
      <c r="G1138" s="3">
        <v>0.64</v>
      </c>
      <c r="H1138" s="3">
        <v>5.5947050294193799E-2</v>
      </c>
      <c r="I1138" s="3">
        <v>9.8672962632328094</v>
      </c>
      <c r="J1138" s="3">
        <v>1.7833472465904383</v>
      </c>
      <c r="K1138" s="3">
        <v>0.55204612030679656</v>
      </c>
      <c r="L1138" s="3">
        <v>9.9773018097007282E-2</v>
      </c>
      <c r="M1138" s="2">
        <v>1300</v>
      </c>
      <c r="N1138" s="3" t="s">
        <v>56</v>
      </c>
      <c r="O1138" s="3" t="s">
        <v>110</v>
      </c>
      <c r="P1138" s="3" t="s">
        <v>111</v>
      </c>
      <c r="Q1138" s="3">
        <v>4.0744780953699999</v>
      </c>
      <c r="R1138" s="3" t="s">
        <v>110</v>
      </c>
      <c r="S1138" s="3" t="s">
        <v>111</v>
      </c>
      <c r="T1138" s="3" t="s">
        <v>57</v>
      </c>
      <c r="U1138" s="3" t="s">
        <v>71</v>
      </c>
      <c r="V1138" s="3" t="s">
        <v>112</v>
      </c>
      <c r="W1138" s="3" t="s">
        <v>73</v>
      </c>
      <c r="X1138" s="3" t="s">
        <v>74</v>
      </c>
      <c r="Y1138" s="3" t="s">
        <v>75</v>
      </c>
      <c r="Z1138" s="3" t="s">
        <v>76</v>
      </c>
      <c r="AA1138" s="3"/>
      <c r="AB1138" s="3"/>
      <c r="AC1138" s="3" t="s">
        <v>99</v>
      </c>
      <c r="AD1138" s="8" t="s">
        <v>71</v>
      </c>
      <c r="AE1138" s="3" t="s">
        <v>71</v>
      </c>
      <c r="AF1138" s="3" t="s">
        <v>71</v>
      </c>
      <c r="AG1138" s="3" t="s">
        <v>71</v>
      </c>
      <c r="AH1138" s="3" t="s">
        <v>71</v>
      </c>
      <c r="AI1138" s="3" t="s">
        <v>79</v>
      </c>
      <c r="AJ1138" s="3" t="s">
        <v>80</v>
      </c>
      <c r="AK1138" s="3" t="s">
        <v>76</v>
      </c>
      <c r="AL1138" s="3" t="s">
        <v>81</v>
      </c>
      <c r="AM1138" s="3" t="s">
        <v>71</v>
      </c>
      <c r="AN1138" s="3" t="s">
        <v>71</v>
      </c>
      <c r="AO1138" s="3" t="s">
        <v>71</v>
      </c>
      <c r="AP1138" s="3" t="s">
        <v>82</v>
      </c>
      <c r="AQ1138" s="3" t="s">
        <v>83</v>
      </c>
      <c r="AR1138" s="3">
        <v>105.27928360827839</v>
      </c>
      <c r="AS1138" s="3">
        <v>226.40967979739386</v>
      </c>
    </row>
    <row r="1139" spans="1:45" x14ac:dyDescent="0.25">
      <c r="A1139" s="2">
        <v>1138</v>
      </c>
      <c r="B1139" s="3" t="s">
        <v>68</v>
      </c>
      <c r="C1139" s="3" t="s">
        <v>46</v>
      </c>
      <c r="D1139" s="3" t="s">
        <v>47</v>
      </c>
      <c r="E1139" s="3" t="s">
        <v>48</v>
      </c>
      <c r="F1139" s="3">
        <v>0.59</v>
      </c>
      <c r="G1139" s="3">
        <v>0.64</v>
      </c>
      <c r="H1139" s="3">
        <v>3.50319427619524E-2</v>
      </c>
      <c r="I1139" s="3">
        <v>9.583083659390601</v>
      </c>
      <c r="J1139" s="3">
        <v>1.695288249462561</v>
      </c>
      <c r="K1139" s="3">
        <v>0.33571403823877288</v>
      </c>
      <c r="L1139" s="3">
        <v>5.9389240920182919E-2</v>
      </c>
      <c r="M1139" s="2">
        <v>1390</v>
      </c>
      <c r="N1139" s="3" t="s">
        <v>109</v>
      </c>
      <c r="O1139" s="3" t="s">
        <v>110</v>
      </c>
      <c r="P1139" s="3" t="s">
        <v>111</v>
      </c>
      <c r="Q1139" s="3">
        <v>4.0744780953699999</v>
      </c>
      <c r="R1139" s="3" t="s">
        <v>110</v>
      </c>
      <c r="S1139" s="3" t="s">
        <v>111</v>
      </c>
      <c r="T1139" s="3" t="s">
        <v>57</v>
      </c>
      <c r="U1139" s="3" t="s">
        <v>71</v>
      </c>
      <c r="V1139" s="3" t="s">
        <v>112</v>
      </c>
      <c r="W1139" s="3" t="s">
        <v>73</v>
      </c>
      <c r="X1139" s="3" t="s">
        <v>74</v>
      </c>
      <c r="Y1139" s="3" t="s">
        <v>75</v>
      </c>
      <c r="Z1139" s="3" t="s">
        <v>76</v>
      </c>
      <c r="AA1139" s="3"/>
      <c r="AB1139" s="3"/>
      <c r="AC1139" s="3" t="s">
        <v>99</v>
      </c>
      <c r="AD1139" s="8" t="s">
        <v>71</v>
      </c>
      <c r="AE1139" s="3" t="s">
        <v>71</v>
      </c>
      <c r="AF1139" s="3" t="s">
        <v>71</v>
      </c>
      <c r="AG1139" s="3" t="s">
        <v>71</v>
      </c>
      <c r="AH1139" s="3" t="s">
        <v>71</v>
      </c>
      <c r="AI1139" s="3" t="s">
        <v>79</v>
      </c>
      <c r="AJ1139" s="3" t="s">
        <v>80</v>
      </c>
      <c r="AK1139" s="3" t="s">
        <v>76</v>
      </c>
      <c r="AL1139" s="3" t="s">
        <v>81</v>
      </c>
      <c r="AM1139" s="3" t="s">
        <v>71</v>
      </c>
      <c r="AN1139" s="3" t="s">
        <v>71</v>
      </c>
      <c r="AO1139" s="3" t="s">
        <v>71</v>
      </c>
      <c r="AP1139" s="3" t="s">
        <v>82</v>
      </c>
      <c r="AQ1139" s="3" t="s">
        <v>83</v>
      </c>
      <c r="AR1139" s="3">
        <v>101.87419997744159</v>
      </c>
      <c r="AS1139" s="3">
        <v>141.76924255535633</v>
      </c>
    </row>
    <row r="1140" spans="1:45" x14ac:dyDescent="0.25">
      <c r="A1140" s="2">
        <v>1139</v>
      </c>
      <c r="B1140" s="3" t="s">
        <v>68</v>
      </c>
      <c r="C1140" s="3" t="s">
        <v>46</v>
      </c>
      <c r="D1140" s="3" t="s">
        <v>47</v>
      </c>
      <c r="E1140" s="3" t="s">
        <v>48</v>
      </c>
      <c r="F1140" s="3">
        <v>0.59</v>
      </c>
      <c r="G1140" s="3">
        <v>0.64</v>
      </c>
      <c r="H1140" s="3">
        <v>7.6250484075852804E-2</v>
      </c>
      <c r="I1140" s="3">
        <v>9.583083659390601</v>
      </c>
      <c r="J1140" s="3">
        <v>1.695288249462561</v>
      </c>
      <c r="K1140" s="3">
        <v>0.73071476796792822</v>
      </c>
      <c r="L1140" s="3">
        <v>0.12926654966962539</v>
      </c>
      <c r="M1140" s="2">
        <v>1300</v>
      </c>
      <c r="N1140" s="3" t="s">
        <v>56</v>
      </c>
      <c r="O1140" s="3" t="s">
        <v>110</v>
      </c>
      <c r="P1140" s="3" t="s">
        <v>111</v>
      </c>
      <c r="Q1140" s="3">
        <v>4.0744780953699999</v>
      </c>
      <c r="R1140" s="3" t="s">
        <v>110</v>
      </c>
      <c r="S1140" s="3" t="s">
        <v>111</v>
      </c>
      <c r="T1140" s="3" t="s">
        <v>57</v>
      </c>
      <c r="U1140" s="3" t="s">
        <v>71</v>
      </c>
      <c r="V1140" s="3" t="s">
        <v>112</v>
      </c>
      <c r="W1140" s="3" t="s">
        <v>73</v>
      </c>
      <c r="X1140" s="3" t="s">
        <v>74</v>
      </c>
      <c r="Y1140" s="3" t="s">
        <v>75</v>
      </c>
      <c r="Z1140" s="3" t="s">
        <v>76</v>
      </c>
      <c r="AA1140" s="3"/>
      <c r="AB1140" s="3"/>
      <c r="AC1140" s="3" t="s">
        <v>99</v>
      </c>
      <c r="AD1140" s="8" t="s">
        <v>71</v>
      </c>
      <c r="AE1140" s="3" t="s">
        <v>71</v>
      </c>
      <c r="AF1140" s="3" t="s">
        <v>71</v>
      </c>
      <c r="AG1140" s="3" t="s">
        <v>71</v>
      </c>
      <c r="AH1140" s="3" t="s">
        <v>71</v>
      </c>
      <c r="AI1140" s="3" t="s">
        <v>79</v>
      </c>
      <c r="AJ1140" s="3" t="s">
        <v>80</v>
      </c>
      <c r="AK1140" s="3" t="s">
        <v>76</v>
      </c>
      <c r="AL1140" s="3" t="s">
        <v>81</v>
      </c>
      <c r="AM1140" s="3" t="s">
        <v>71</v>
      </c>
      <c r="AN1140" s="3" t="s">
        <v>71</v>
      </c>
      <c r="AO1140" s="3" t="s">
        <v>71</v>
      </c>
      <c r="AP1140" s="3" t="s">
        <v>82</v>
      </c>
      <c r="AQ1140" s="3" t="s">
        <v>83</v>
      </c>
      <c r="AR1140" s="3">
        <v>106.37622490671724</v>
      </c>
      <c r="AS1140" s="3">
        <v>308.57476119347388</v>
      </c>
    </row>
    <row r="1141" spans="1:45" x14ac:dyDescent="0.25">
      <c r="A1141" s="2">
        <v>1140</v>
      </c>
      <c r="B1141" s="3" t="s">
        <v>57</v>
      </c>
      <c r="C1141" s="3" t="s">
        <v>46</v>
      </c>
      <c r="D1141" s="3" t="s">
        <v>47</v>
      </c>
      <c r="E1141" s="3" t="s">
        <v>48</v>
      </c>
      <c r="F1141" s="3">
        <v>0.59</v>
      </c>
      <c r="G1141" s="3">
        <v>0.64</v>
      </c>
      <c r="H1141" s="3">
        <v>4.2595169699756297E-2</v>
      </c>
      <c r="I1141" s="3">
        <v>9.2335187263772784</v>
      </c>
      <c r="J1141" s="3">
        <v>1.3579933179922863</v>
      </c>
      <c r="K1141" s="3">
        <v>0.39330329707591782</v>
      </c>
      <c r="L1141" s="3">
        <v>5.784395583101655E-2</v>
      </c>
      <c r="M1141" s="2">
        <v>1210</v>
      </c>
      <c r="N1141" s="3" t="s">
        <v>55</v>
      </c>
      <c r="O1141" s="3" t="s">
        <v>114</v>
      </c>
      <c r="P1141" s="3" t="s">
        <v>115</v>
      </c>
      <c r="Q1141" s="3">
        <v>5.6539808486199998</v>
      </c>
      <c r="R1141" s="3" t="s">
        <v>114</v>
      </c>
      <c r="S1141" s="3" t="s">
        <v>115</v>
      </c>
      <c r="T1141" s="3" t="s">
        <v>57</v>
      </c>
      <c r="U1141" s="3" t="s">
        <v>71</v>
      </c>
      <c r="V1141" s="3" t="s">
        <v>115</v>
      </c>
      <c r="W1141" s="3" t="s">
        <v>73</v>
      </c>
      <c r="X1141" s="3" t="s">
        <v>74</v>
      </c>
      <c r="Y1141" s="3" t="s">
        <v>75</v>
      </c>
      <c r="Z1141" s="3" t="s">
        <v>76</v>
      </c>
      <c r="AA1141" s="3">
        <v>34</v>
      </c>
      <c r="AB1141" s="3">
        <v>7</v>
      </c>
      <c r="AC1141" s="3" t="s">
        <v>47</v>
      </c>
      <c r="AD1141" s="8" t="s">
        <v>116</v>
      </c>
      <c r="AE1141" s="3" t="s">
        <v>71</v>
      </c>
      <c r="AF1141" s="3" t="s">
        <v>117</v>
      </c>
      <c r="AG1141" s="3" t="s">
        <v>71</v>
      </c>
      <c r="AH1141" s="3" t="s">
        <v>71</v>
      </c>
      <c r="AI1141" s="3" t="s">
        <v>79</v>
      </c>
      <c r="AJ1141" s="3" t="s">
        <v>80</v>
      </c>
      <c r="AK1141" s="3" t="s">
        <v>76</v>
      </c>
      <c r="AL1141" s="3" t="s">
        <v>81</v>
      </c>
      <c r="AM1141" s="3" t="s">
        <v>71</v>
      </c>
      <c r="AN1141" s="3" t="s">
        <v>71</v>
      </c>
      <c r="AO1141" s="3" t="s">
        <v>71</v>
      </c>
      <c r="AP1141" s="3" t="s">
        <v>82</v>
      </c>
      <c r="AQ1141" s="3" t="s">
        <v>83</v>
      </c>
      <c r="AR1141" s="3">
        <v>68.198086431700403</v>
      </c>
      <c r="AS1141" s="3">
        <v>172.37653606267676</v>
      </c>
    </row>
    <row r="1142" spans="1:45" x14ac:dyDescent="0.25">
      <c r="A1142" s="2">
        <v>1141</v>
      </c>
      <c r="B1142" s="3" t="s">
        <v>57</v>
      </c>
      <c r="C1142" s="3" t="s">
        <v>46</v>
      </c>
      <c r="D1142" s="3" t="s">
        <v>47</v>
      </c>
      <c r="E1142" s="3" t="s">
        <v>48</v>
      </c>
      <c r="F1142" s="3">
        <v>0.59</v>
      </c>
      <c r="G1142" s="3">
        <v>0.64</v>
      </c>
      <c r="H1142" s="3">
        <v>0.12731761326588101</v>
      </c>
      <c r="I1142" s="3">
        <v>11.625455114458296</v>
      </c>
      <c r="J1142" s="3">
        <v>1.534856384810416</v>
      </c>
      <c r="K1142" s="3">
        <v>1.4801251983024597</v>
      </c>
      <c r="L1142" s="3">
        <v>0.19541425161996079</v>
      </c>
      <c r="M1142" s="2">
        <v>1450</v>
      </c>
      <c r="N1142" s="3" t="s">
        <v>59</v>
      </c>
      <c r="O1142" s="3" t="s">
        <v>114</v>
      </c>
      <c r="P1142" s="3" t="s">
        <v>115</v>
      </c>
      <c r="Q1142" s="3">
        <v>5.6539808486199998</v>
      </c>
      <c r="R1142" s="3" t="s">
        <v>114</v>
      </c>
      <c r="S1142" s="3" t="s">
        <v>115</v>
      </c>
      <c r="T1142" s="3" t="s">
        <v>57</v>
      </c>
      <c r="U1142" s="3" t="s">
        <v>71</v>
      </c>
      <c r="V1142" s="3" t="s">
        <v>115</v>
      </c>
      <c r="W1142" s="3" t="s">
        <v>73</v>
      </c>
      <c r="X1142" s="3" t="s">
        <v>74</v>
      </c>
      <c r="Y1142" s="3" t="s">
        <v>75</v>
      </c>
      <c r="Z1142" s="3" t="s">
        <v>76</v>
      </c>
      <c r="AA1142" s="3">
        <v>34</v>
      </c>
      <c r="AB1142" s="3">
        <v>7</v>
      </c>
      <c r="AC1142" s="3" t="s">
        <v>47</v>
      </c>
      <c r="AD1142" s="8" t="s">
        <v>116</v>
      </c>
      <c r="AE1142" s="3" t="s">
        <v>71</v>
      </c>
      <c r="AF1142" s="3" t="s">
        <v>117</v>
      </c>
      <c r="AG1142" s="3" t="s">
        <v>71</v>
      </c>
      <c r="AH1142" s="3" t="s">
        <v>71</v>
      </c>
      <c r="AI1142" s="3" t="s">
        <v>79</v>
      </c>
      <c r="AJ1142" s="3" t="s">
        <v>80</v>
      </c>
      <c r="AK1142" s="3" t="s">
        <v>76</v>
      </c>
      <c r="AL1142" s="3" t="s">
        <v>81</v>
      </c>
      <c r="AM1142" s="3" t="s">
        <v>71</v>
      </c>
      <c r="AN1142" s="3" t="s">
        <v>71</v>
      </c>
      <c r="AO1142" s="3" t="s">
        <v>71</v>
      </c>
      <c r="AP1142" s="3" t="s">
        <v>82</v>
      </c>
      <c r="AQ1142" s="3" t="s">
        <v>83</v>
      </c>
      <c r="AR1142" s="3">
        <v>121.04475863902769</v>
      </c>
      <c r="AS1142" s="3">
        <v>515.23610092966965</v>
      </c>
    </row>
    <row r="1143" spans="1:45" x14ac:dyDescent="0.25">
      <c r="A1143" s="2">
        <v>1142</v>
      </c>
      <c r="B1143" s="3" t="s">
        <v>57</v>
      </c>
      <c r="C1143" s="3" t="s">
        <v>46</v>
      </c>
      <c r="D1143" s="3" t="s">
        <v>47</v>
      </c>
      <c r="E1143" s="3" t="s">
        <v>48</v>
      </c>
      <c r="F1143" s="3">
        <v>0.59</v>
      </c>
      <c r="G1143" s="3">
        <v>0.64</v>
      </c>
      <c r="H1143" s="3">
        <v>6.9937334189353703E-2</v>
      </c>
      <c r="I1143" s="3">
        <v>9.2289276646262728</v>
      </c>
      <c r="J1143" s="3">
        <v>1.3573238323050023</v>
      </c>
      <c r="K1143" s="3">
        <v>0.64544659829033924</v>
      </c>
      <c r="L1143" s="3">
        <v>9.4927610463089229E-2</v>
      </c>
      <c r="M1143" s="2">
        <v>1210</v>
      </c>
      <c r="N1143" s="3" t="s">
        <v>55</v>
      </c>
      <c r="O1143" s="3" t="s">
        <v>114</v>
      </c>
      <c r="P1143" s="3" t="s">
        <v>115</v>
      </c>
      <c r="Q1143" s="3">
        <v>5.6539808486199998</v>
      </c>
      <c r="R1143" s="3" t="s">
        <v>114</v>
      </c>
      <c r="S1143" s="3" t="s">
        <v>115</v>
      </c>
      <c r="T1143" s="3" t="s">
        <v>57</v>
      </c>
      <c r="U1143" s="3" t="s">
        <v>71</v>
      </c>
      <c r="V1143" s="3" t="s">
        <v>115</v>
      </c>
      <c r="W1143" s="3" t="s">
        <v>73</v>
      </c>
      <c r="X1143" s="3" t="s">
        <v>74</v>
      </c>
      <c r="Y1143" s="3" t="s">
        <v>75</v>
      </c>
      <c r="Z1143" s="3" t="s">
        <v>76</v>
      </c>
      <c r="AA1143" s="3">
        <v>34</v>
      </c>
      <c r="AB1143" s="3">
        <v>7</v>
      </c>
      <c r="AC1143" s="3" t="s">
        <v>47</v>
      </c>
      <c r="AD1143" s="8" t="s">
        <v>116</v>
      </c>
      <c r="AE1143" s="3" t="s">
        <v>71</v>
      </c>
      <c r="AF1143" s="3" t="s">
        <v>117</v>
      </c>
      <c r="AG1143" s="3" t="s">
        <v>71</v>
      </c>
      <c r="AH1143" s="3" t="s">
        <v>71</v>
      </c>
      <c r="AI1143" s="3" t="s">
        <v>79</v>
      </c>
      <c r="AJ1143" s="3" t="s">
        <v>80</v>
      </c>
      <c r="AK1143" s="3" t="s">
        <v>76</v>
      </c>
      <c r="AL1143" s="3" t="s">
        <v>81</v>
      </c>
      <c r="AM1143" s="3" t="s">
        <v>71</v>
      </c>
      <c r="AN1143" s="3" t="s">
        <v>71</v>
      </c>
      <c r="AO1143" s="3" t="s">
        <v>71</v>
      </c>
      <c r="AP1143" s="3" t="s">
        <v>82</v>
      </c>
      <c r="AQ1143" s="3" t="s">
        <v>83</v>
      </c>
      <c r="AR1143" s="3">
        <v>68.333517288725332</v>
      </c>
      <c r="AS1143" s="3">
        <v>283.02635002972124</v>
      </c>
    </row>
    <row r="1144" spans="1:45" x14ac:dyDescent="0.25">
      <c r="A1144" s="2">
        <v>1143</v>
      </c>
      <c r="B1144" s="3" t="s">
        <v>57</v>
      </c>
      <c r="C1144" s="3" t="s">
        <v>46</v>
      </c>
      <c r="D1144" s="3" t="s">
        <v>47</v>
      </c>
      <c r="E1144" s="3" t="s">
        <v>48</v>
      </c>
      <c r="F1144" s="3">
        <v>0.59</v>
      </c>
      <c r="G1144" s="3">
        <v>0.64</v>
      </c>
      <c r="H1144" s="3">
        <v>0.107512190046825</v>
      </c>
      <c r="I1144" s="3">
        <v>9.2289276646262728</v>
      </c>
      <c r="J1144" s="3">
        <v>1.3573238323050023</v>
      </c>
      <c r="K1144" s="3">
        <v>0.99222222500770063</v>
      </c>
      <c r="L1144" s="3">
        <v>0.14592885781386022</v>
      </c>
      <c r="M1144" s="2">
        <v>1210</v>
      </c>
      <c r="N1144" s="3" t="s">
        <v>55</v>
      </c>
      <c r="O1144" s="3" t="s">
        <v>114</v>
      </c>
      <c r="P1144" s="3" t="s">
        <v>115</v>
      </c>
      <c r="Q1144" s="3">
        <v>5.6539808486199998</v>
      </c>
      <c r="R1144" s="3" t="s">
        <v>114</v>
      </c>
      <c r="S1144" s="3" t="s">
        <v>115</v>
      </c>
      <c r="T1144" s="3" t="s">
        <v>57</v>
      </c>
      <c r="U1144" s="3" t="s">
        <v>71</v>
      </c>
      <c r="V1144" s="3" t="s">
        <v>115</v>
      </c>
      <c r="W1144" s="3" t="s">
        <v>73</v>
      </c>
      <c r="X1144" s="3" t="s">
        <v>74</v>
      </c>
      <c r="Y1144" s="3" t="s">
        <v>75</v>
      </c>
      <c r="Z1144" s="3" t="s">
        <v>76</v>
      </c>
      <c r="AA1144" s="3">
        <v>34</v>
      </c>
      <c r="AB1144" s="3">
        <v>7</v>
      </c>
      <c r="AC1144" s="3" t="s">
        <v>47</v>
      </c>
      <c r="AD1144" s="8" t="s">
        <v>116</v>
      </c>
      <c r="AE1144" s="3" t="s">
        <v>71</v>
      </c>
      <c r="AF1144" s="3" t="s">
        <v>117</v>
      </c>
      <c r="AG1144" s="3" t="s">
        <v>71</v>
      </c>
      <c r="AH1144" s="3" t="s">
        <v>71</v>
      </c>
      <c r="AI1144" s="3" t="s">
        <v>79</v>
      </c>
      <c r="AJ1144" s="3" t="s">
        <v>80</v>
      </c>
      <c r="AK1144" s="3" t="s">
        <v>76</v>
      </c>
      <c r="AL1144" s="3" t="s">
        <v>81</v>
      </c>
      <c r="AM1144" s="3" t="s">
        <v>71</v>
      </c>
      <c r="AN1144" s="3" t="s">
        <v>71</v>
      </c>
      <c r="AO1144" s="3" t="s">
        <v>71</v>
      </c>
      <c r="AP1144" s="3" t="s">
        <v>82</v>
      </c>
      <c r="AQ1144" s="3" t="s">
        <v>83</v>
      </c>
      <c r="AR1144" s="3">
        <v>83.545234307845988</v>
      </c>
      <c r="AS1144" s="3">
        <v>435.08639677728479</v>
      </c>
    </row>
    <row r="1145" spans="1:45" x14ac:dyDescent="0.25">
      <c r="A1145" s="2">
        <v>1144</v>
      </c>
      <c r="B1145" s="3" t="s">
        <v>57</v>
      </c>
      <c r="C1145" s="3" t="s">
        <v>46</v>
      </c>
      <c r="D1145" s="3" t="s">
        <v>47</v>
      </c>
      <c r="E1145" s="3" t="s">
        <v>48</v>
      </c>
      <c r="F1145" s="3">
        <v>0.59</v>
      </c>
      <c r="G1145" s="3">
        <v>0.64</v>
      </c>
      <c r="H1145" s="3">
        <v>7.8372097920045194E-2</v>
      </c>
      <c r="I1145" s="3">
        <v>11.620405713354641</v>
      </c>
      <c r="J1145" s="3">
        <v>1.5341880191229347</v>
      </c>
      <c r="K1145" s="3">
        <v>0.91071557443768258</v>
      </c>
      <c r="L1145" s="3">
        <v>0.1202375336624628</v>
      </c>
      <c r="M1145" s="2">
        <v>1400</v>
      </c>
      <c r="N1145" s="3" t="s">
        <v>60</v>
      </c>
      <c r="O1145" s="3" t="s">
        <v>114</v>
      </c>
      <c r="P1145" s="3" t="s">
        <v>115</v>
      </c>
      <c r="Q1145" s="3">
        <v>5.6539808486199998</v>
      </c>
      <c r="R1145" s="3" t="s">
        <v>114</v>
      </c>
      <c r="S1145" s="3" t="s">
        <v>115</v>
      </c>
      <c r="T1145" s="3" t="s">
        <v>57</v>
      </c>
      <c r="U1145" s="3" t="s">
        <v>71</v>
      </c>
      <c r="V1145" s="3" t="s">
        <v>115</v>
      </c>
      <c r="W1145" s="3" t="s">
        <v>73</v>
      </c>
      <c r="X1145" s="3" t="s">
        <v>74</v>
      </c>
      <c r="Y1145" s="3" t="s">
        <v>75</v>
      </c>
      <c r="Z1145" s="3" t="s">
        <v>76</v>
      </c>
      <c r="AA1145" s="3">
        <v>34</v>
      </c>
      <c r="AB1145" s="3">
        <v>7</v>
      </c>
      <c r="AC1145" s="3" t="s">
        <v>47</v>
      </c>
      <c r="AD1145" s="8" t="s">
        <v>116</v>
      </c>
      <c r="AE1145" s="3" t="s">
        <v>71</v>
      </c>
      <c r="AF1145" s="3" t="s">
        <v>117</v>
      </c>
      <c r="AG1145" s="3" t="s">
        <v>71</v>
      </c>
      <c r="AH1145" s="3" t="s">
        <v>71</v>
      </c>
      <c r="AI1145" s="3" t="s">
        <v>79</v>
      </c>
      <c r="AJ1145" s="3" t="s">
        <v>80</v>
      </c>
      <c r="AK1145" s="3" t="s">
        <v>76</v>
      </c>
      <c r="AL1145" s="3" t="s">
        <v>81</v>
      </c>
      <c r="AM1145" s="3" t="s">
        <v>71</v>
      </c>
      <c r="AN1145" s="3" t="s">
        <v>71</v>
      </c>
      <c r="AO1145" s="3" t="s">
        <v>71</v>
      </c>
      <c r="AP1145" s="3" t="s">
        <v>82</v>
      </c>
      <c r="AQ1145" s="3" t="s">
        <v>83</v>
      </c>
      <c r="AR1145" s="3">
        <v>112.70509500098277</v>
      </c>
      <c r="AS1145" s="3">
        <v>317.16062780469656</v>
      </c>
    </row>
    <row r="1146" spans="1:45" x14ac:dyDescent="0.25">
      <c r="A1146" s="2">
        <v>1145</v>
      </c>
      <c r="B1146" s="3" t="s">
        <v>57</v>
      </c>
      <c r="C1146" s="3" t="s">
        <v>46</v>
      </c>
      <c r="D1146" s="3" t="s">
        <v>47</v>
      </c>
      <c r="E1146" s="3" t="s">
        <v>48</v>
      </c>
      <c r="F1146" s="3">
        <v>0.59</v>
      </c>
      <c r="G1146" s="3">
        <v>0.64</v>
      </c>
      <c r="H1146" s="3">
        <v>0.53939135574786801</v>
      </c>
      <c r="I1146" s="3">
        <v>11.620405713354641</v>
      </c>
      <c r="J1146" s="3">
        <v>1.5341880191229347</v>
      </c>
      <c r="K1146" s="3">
        <v>6.267946392066631</v>
      </c>
      <c r="L1146" s="3">
        <v>0.82752775560685576</v>
      </c>
      <c r="M1146" s="2">
        <v>1410</v>
      </c>
      <c r="N1146" s="3" t="s">
        <v>61</v>
      </c>
      <c r="O1146" s="3" t="s">
        <v>114</v>
      </c>
      <c r="P1146" s="3" t="s">
        <v>115</v>
      </c>
      <c r="Q1146" s="3">
        <v>5.6539808486199998</v>
      </c>
      <c r="R1146" s="3" t="s">
        <v>114</v>
      </c>
      <c r="S1146" s="3" t="s">
        <v>115</v>
      </c>
      <c r="T1146" s="3" t="s">
        <v>57</v>
      </c>
      <c r="U1146" s="3" t="s">
        <v>71</v>
      </c>
      <c r="V1146" s="3" t="s">
        <v>115</v>
      </c>
      <c r="W1146" s="3" t="s">
        <v>73</v>
      </c>
      <c r="X1146" s="3" t="s">
        <v>74</v>
      </c>
      <c r="Y1146" s="3" t="s">
        <v>75</v>
      </c>
      <c r="Z1146" s="3" t="s">
        <v>76</v>
      </c>
      <c r="AA1146" s="3">
        <v>34</v>
      </c>
      <c r="AB1146" s="3">
        <v>7</v>
      </c>
      <c r="AC1146" s="3" t="s">
        <v>47</v>
      </c>
      <c r="AD1146" s="8" t="s">
        <v>116</v>
      </c>
      <c r="AE1146" s="3" t="s">
        <v>71</v>
      </c>
      <c r="AF1146" s="3" t="s">
        <v>117</v>
      </c>
      <c r="AG1146" s="3" t="s">
        <v>71</v>
      </c>
      <c r="AH1146" s="3" t="s">
        <v>71</v>
      </c>
      <c r="AI1146" s="3" t="s">
        <v>79</v>
      </c>
      <c r="AJ1146" s="3" t="s">
        <v>80</v>
      </c>
      <c r="AK1146" s="3" t="s">
        <v>76</v>
      </c>
      <c r="AL1146" s="3" t="s">
        <v>81</v>
      </c>
      <c r="AM1146" s="3" t="s">
        <v>71</v>
      </c>
      <c r="AN1146" s="3" t="s">
        <v>71</v>
      </c>
      <c r="AO1146" s="3" t="s">
        <v>71</v>
      </c>
      <c r="AP1146" s="3" t="s">
        <v>82</v>
      </c>
      <c r="AQ1146" s="3" t="s">
        <v>83</v>
      </c>
      <c r="AR1146" s="3">
        <v>187.33224477660704</v>
      </c>
      <c r="AS1146" s="3">
        <v>2182.8393721953034</v>
      </c>
    </row>
    <row r="1147" spans="1:45" x14ac:dyDescent="0.25">
      <c r="A1147" s="2">
        <v>1146</v>
      </c>
      <c r="B1147" s="3" t="s">
        <v>57</v>
      </c>
      <c r="C1147" s="3" t="s">
        <v>46</v>
      </c>
      <c r="D1147" s="3" t="s">
        <v>47</v>
      </c>
      <c r="E1147" s="3" t="s">
        <v>48</v>
      </c>
      <c r="F1147" s="3">
        <v>0.59</v>
      </c>
      <c r="G1147" s="3">
        <v>0.64</v>
      </c>
      <c r="H1147" s="3">
        <v>2.1454629676242198E-3</v>
      </c>
      <c r="I1147" s="3">
        <v>11.579550042135651</v>
      </c>
      <c r="J1147" s="3">
        <v>1.5286200724267165</v>
      </c>
      <c r="K1147" s="3">
        <v>2.4843495797153513E-2</v>
      </c>
      <c r="L1147" s="3">
        <v>3.2795977569585731E-3</v>
      </c>
      <c r="M1147" s="2">
        <v>1400</v>
      </c>
      <c r="N1147" s="3" t="s">
        <v>60</v>
      </c>
      <c r="O1147" s="3" t="s">
        <v>114</v>
      </c>
      <c r="P1147" s="3" t="s">
        <v>115</v>
      </c>
      <c r="Q1147" s="3">
        <v>5.6539808486199998</v>
      </c>
      <c r="R1147" s="3" t="s">
        <v>114</v>
      </c>
      <c r="S1147" s="3" t="s">
        <v>115</v>
      </c>
      <c r="T1147" s="3" t="s">
        <v>57</v>
      </c>
      <c r="U1147" s="3" t="s">
        <v>71</v>
      </c>
      <c r="V1147" s="3" t="s">
        <v>115</v>
      </c>
      <c r="W1147" s="3" t="s">
        <v>73</v>
      </c>
      <c r="X1147" s="3" t="s">
        <v>74</v>
      </c>
      <c r="Y1147" s="3" t="s">
        <v>75</v>
      </c>
      <c r="Z1147" s="3" t="s">
        <v>76</v>
      </c>
      <c r="AA1147" s="3">
        <v>34</v>
      </c>
      <c r="AB1147" s="3">
        <v>7</v>
      </c>
      <c r="AC1147" s="3" t="s">
        <v>47</v>
      </c>
      <c r="AD1147" s="8" t="s">
        <v>116</v>
      </c>
      <c r="AE1147" s="3" t="s">
        <v>71</v>
      </c>
      <c r="AF1147" s="3" t="s">
        <v>117</v>
      </c>
      <c r="AG1147" s="3" t="s">
        <v>71</v>
      </c>
      <c r="AH1147" s="3" t="s">
        <v>71</v>
      </c>
      <c r="AI1147" s="3" t="s">
        <v>79</v>
      </c>
      <c r="AJ1147" s="3" t="s">
        <v>80</v>
      </c>
      <c r="AK1147" s="3" t="s">
        <v>76</v>
      </c>
      <c r="AL1147" s="3" t="s">
        <v>81</v>
      </c>
      <c r="AM1147" s="3" t="s">
        <v>71</v>
      </c>
      <c r="AN1147" s="3" t="s">
        <v>71</v>
      </c>
      <c r="AO1147" s="3" t="s">
        <v>71</v>
      </c>
      <c r="AP1147" s="3" t="s">
        <v>82</v>
      </c>
      <c r="AQ1147" s="3" t="s">
        <v>83</v>
      </c>
      <c r="AR1147" s="3">
        <v>100.36938392469823</v>
      </c>
      <c r="AS1147" s="3">
        <v>8.6823805895514212</v>
      </c>
    </row>
    <row r="1148" spans="1:45" x14ac:dyDescent="0.25">
      <c r="A1148" s="2">
        <v>1147</v>
      </c>
      <c r="B1148" s="3" t="s">
        <v>57</v>
      </c>
      <c r="C1148" s="3" t="s">
        <v>46</v>
      </c>
      <c r="D1148" s="3" t="s">
        <v>47</v>
      </c>
      <c r="E1148" s="3" t="s">
        <v>48</v>
      </c>
      <c r="F1148" s="3">
        <v>0.59</v>
      </c>
      <c r="G1148" s="3">
        <v>0.64</v>
      </c>
      <c r="H1148" s="3">
        <v>0.47742420317850298</v>
      </c>
      <c r="I1148" s="3">
        <v>11.579550042135651</v>
      </c>
      <c r="J1148" s="3">
        <v>1.5286200724267165</v>
      </c>
      <c r="K1148" s="3">
        <v>5.5283574520322141</v>
      </c>
      <c r="L1148" s="3">
        <v>0.72980022004099065</v>
      </c>
      <c r="M1148" s="2">
        <v>1410</v>
      </c>
      <c r="N1148" s="3" t="s">
        <v>61</v>
      </c>
      <c r="O1148" s="3" t="s">
        <v>114</v>
      </c>
      <c r="P1148" s="3" t="s">
        <v>115</v>
      </c>
      <c r="Q1148" s="3">
        <v>5.6539808486199998</v>
      </c>
      <c r="R1148" s="3" t="s">
        <v>114</v>
      </c>
      <c r="S1148" s="3" t="s">
        <v>115</v>
      </c>
      <c r="T1148" s="3" t="s">
        <v>57</v>
      </c>
      <c r="U1148" s="3" t="s">
        <v>71</v>
      </c>
      <c r="V1148" s="3" t="s">
        <v>115</v>
      </c>
      <c r="W1148" s="3" t="s">
        <v>73</v>
      </c>
      <c r="X1148" s="3" t="s">
        <v>74</v>
      </c>
      <c r="Y1148" s="3" t="s">
        <v>75</v>
      </c>
      <c r="Z1148" s="3" t="s">
        <v>76</v>
      </c>
      <c r="AA1148" s="3">
        <v>34</v>
      </c>
      <c r="AB1148" s="3">
        <v>7</v>
      </c>
      <c r="AC1148" s="3" t="s">
        <v>47</v>
      </c>
      <c r="AD1148" s="8" t="s">
        <v>116</v>
      </c>
      <c r="AE1148" s="3" t="s">
        <v>71</v>
      </c>
      <c r="AF1148" s="3" t="s">
        <v>117</v>
      </c>
      <c r="AG1148" s="3" t="s">
        <v>71</v>
      </c>
      <c r="AH1148" s="3" t="s">
        <v>71</v>
      </c>
      <c r="AI1148" s="3" t="s">
        <v>79</v>
      </c>
      <c r="AJ1148" s="3" t="s">
        <v>80</v>
      </c>
      <c r="AK1148" s="3" t="s">
        <v>76</v>
      </c>
      <c r="AL1148" s="3" t="s">
        <v>81</v>
      </c>
      <c r="AM1148" s="3" t="s">
        <v>71</v>
      </c>
      <c r="AN1148" s="3" t="s">
        <v>71</v>
      </c>
      <c r="AO1148" s="3" t="s">
        <v>71</v>
      </c>
      <c r="AP1148" s="3" t="s">
        <v>82</v>
      </c>
      <c r="AQ1148" s="3" t="s">
        <v>83</v>
      </c>
      <c r="AR1148" s="3">
        <v>175.07354506340639</v>
      </c>
      <c r="AS1148" s="3">
        <v>1932.0672028421277</v>
      </c>
    </row>
    <row r="1149" spans="1:45" x14ac:dyDescent="0.25">
      <c r="A1149" s="2">
        <v>1148</v>
      </c>
      <c r="B1149" s="3" t="s">
        <v>57</v>
      </c>
      <c r="C1149" s="3" t="s">
        <v>46</v>
      </c>
      <c r="D1149" s="3" t="s">
        <v>47</v>
      </c>
      <c r="E1149" s="3" t="s">
        <v>48</v>
      </c>
      <c r="F1149" s="3">
        <v>0.59</v>
      </c>
      <c r="G1149" s="3">
        <v>0.64</v>
      </c>
      <c r="H1149" s="3">
        <v>3.3191439103403102E-2</v>
      </c>
      <c r="I1149" s="3">
        <v>10.769951115284774</v>
      </c>
      <c r="J1149" s="3">
        <v>1.4723322428641266</v>
      </c>
      <c r="K1149" s="3">
        <v>0.35747017658960289</v>
      </c>
      <c r="L1149" s="3">
        <v>4.8868825979001565E-2</v>
      </c>
      <c r="M1149" s="2">
        <v>1400</v>
      </c>
      <c r="N1149" s="3" t="s">
        <v>60</v>
      </c>
      <c r="O1149" s="3" t="s">
        <v>114</v>
      </c>
      <c r="P1149" s="3" t="s">
        <v>115</v>
      </c>
      <c r="Q1149" s="3">
        <v>5.6539808486199998</v>
      </c>
      <c r="R1149" s="3" t="s">
        <v>114</v>
      </c>
      <c r="S1149" s="3" t="s">
        <v>115</v>
      </c>
      <c r="T1149" s="3" t="s">
        <v>57</v>
      </c>
      <c r="U1149" s="3" t="s">
        <v>71</v>
      </c>
      <c r="V1149" s="3" t="s">
        <v>115</v>
      </c>
      <c r="W1149" s="3" t="s">
        <v>73</v>
      </c>
      <c r="X1149" s="3" t="s">
        <v>74</v>
      </c>
      <c r="Y1149" s="3" t="s">
        <v>75</v>
      </c>
      <c r="Z1149" s="3" t="s">
        <v>76</v>
      </c>
      <c r="AA1149" s="3">
        <v>34</v>
      </c>
      <c r="AB1149" s="3">
        <v>7</v>
      </c>
      <c r="AC1149" s="3" t="s">
        <v>47</v>
      </c>
      <c r="AD1149" s="8" t="s">
        <v>116</v>
      </c>
      <c r="AE1149" s="3" t="s">
        <v>71</v>
      </c>
      <c r="AF1149" s="3" t="s">
        <v>117</v>
      </c>
      <c r="AG1149" s="3" t="s">
        <v>71</v>
      </c>
      <c r="AH1149" s="3" t="s">
        <v>71</v>
      </c>
      <c r="AI1149" s="3" t="s">
        <v>79</v>
      </c>
      <c r="AJ1149" s="3" t="s">
        <v>80</v>
      </c>
      <c r="AK1149" s="3" t="s">
        <v>76</v>
      </c>
      <c r="AL1149" s="3" t="s">
        <v>81</v>
      </c>
      <c r="AM1149" s="3" t="s">
        <v>71</v>
      </c>
      <c r="AN1149" s="3" t="s">
        <v>71</v>
      </c>
      <c r="AO1149" s="3" t="s">
        <v>71</v>
      </c>
      <c r="AP1149" s="3" t="s">
        <v>82</v>
      </c>
      <c r="AQ1149" s="3" t="s">
        <v>83</v>
      </c>
      <c r="AR1149" s="3">
        <v>51.090455811861943</v>
      </c>
      <c r="AS1149" s="3">
        <v>134.32098850430532</v>
      </c>
    </row>
    <row r="1150" spans="1:45" x14ac:dyDescent="0.25">
      <c r="A1150" s="2">
        <v>1149</v>
      </c>
      <c r="B1150" s="3" t="s">
        <v>57</v>
      </c>
      <c r="C1150" s="3" t="s">
        <v>46</v>
      </c>
      <c r="D1150" s="3" t="s">
        <v>47</v>
      </c>
      <c r="E1150" s="3" t="s">
        <v>48</v>
      </c>
      <c r="F1150" s="3">
        <v>0.59</v>
      </c>
      <c r="G1150" s="3">
        <v>0.64</v>
      </c>
      <c r="H1150" s="3">
        <v>0.100884822914662</v>
      </c>
      <c r="I1150" s="3">
        <v>10.769951115284774</v>
      </c>
      <c r="J1150" s="3">
        <v>1.4723322428641266</v>
      </c>
      <c r="K1150" s="3">
        <v>1.086524611065071</v>
      </c>
      <c r="L1150" s="3">
        <v>0.14853597759289452</v>
      </c>
      <c r="M1150" s="2">
        <v>1450</v>
      </c>
      <c r="N1150" s="3" t="s">
        <v>59</v>
      </c>
      <c r="O1150" s="3" t="s">
        <v>114</v>
      </c>
      <c r="P1150" s="3" t="s">
        <v>115</v>
      </c>
      <c r="Q1150" s="3">
        <v>5.6539808486199998</v>
      </c>
      <c r="R1150" s="3" t="s">
        <v>114</v>
      </c>
      <c r="S1150" s="3" t="s">
        <v>115</v>
      </c>
      <c r="T1150" s="3" t="s">
        <v>57</v>
      </c>
      <c r="U1150" s="3" t="s">
        <v>71</v>
      </c>
      <c r="V1150" s="3" t="s">
        <v>115</v>
      </c>
      <c r="W1150" s="3" t="s">
        <v>73</v>
      </c>
      <c r="X1150" s="3" t="s">
        <v>74</v>
      </c>
      <c r="Y1150" s="3" t="s">
        <v>75</v>
      </c>
      <c r="Z1150" s="3" t="s">
        <v>76</v>
      </c>
      <c r="AA1150" s="3">
        <v>34</v>
      </c>
      <c r="AB1150" s="3">
        <v>7</v>
      </c>
      <c r="AC1150" s="3" t="s">
        <v>47</v>
      </c>
      <c r="AD1150" s="8" t="s">
        <v>116</v>
      </c>
      <c r="AE1150" s="3" t="s">
        <v>71</v>
      </c>
      <c r="AF1150" s="3" t="s">
        <v>117</v>
      </c>
      <c r="AG1150" s="3" t="s">
        <v>71</v>
      </c>
      <c r="AH1150" s="3" t="s">
        <v>71</v>
      </c>
      <c r="AI1150" s="3" t="s">
        <v>79</v>
      </c>
      <c r="AJ1150" s="3" t="s">
        <v>80</v>
      </c>
      <c r="AK1150" s="3" t="s">
        <v>76</v>
      </c>
      <c r="AL1150" s="3" t="s">
        <v>81</v>
      </c>
      <c r="AM1150" s="3" t="s">
        <v>71</v>
      </c>
      <c r="AN1150" s="3" t="s">
        <v>71</v>
      </c>
      <c r="AO1150" s="3" t="s">
        <v>71</v>
      </c>
      <c r="AP1150" s="3" t="s">
        <v>82</v>
      </c>
      <c r="AQ1150" s="3" t="s">
        <v>83</v>
      </c>
      <c r="AR1150" s="3">
        <v>81.760522903261787</v>
      </c>
      <c r="AS1150" s="3">
        <v>408.26639353488832</v>
      </c>
    </row>
    <row r="1151" spans="1:45" x14ac:dyDescent="0.25">
      <c r="A1151" s="2">
        <v>1150</v>
      </c>
      <c r="B1151" s="3" t="s">
        <v>57</v>
      </c>
      <c r="C1151" s="3" t="s">
        <v>46</v>
      </c>
      <c r="D1151" s="3" t="s">
        <v>47</v>
      </c>
      <c r="E1151" s="3" t="s">
        <v>48</v>
      </c>
      <c r="F1151" s="3">
        <v>0.59</v>
      </c>
      <c r="G1151" s="3">
        <v>0.64</v>
      </c>
      <c r="H1151" s="3">
        <v>8.7186162114088597E-2</v>
      </c>
      <c r="I1151" s="3">
        <v>10.769951115284774</v>
      </c>
      <c r="J1151" s="3">
        <v>1.4723322428641266</v>
      </c>
      <c r="K1151" s="3">
        <v>0.93899070389802763</v>
      </c>
      <c r="L1151" s="3">
        <v>0.1283669976121514</v>
      </c>
      <c r="M1151" s="2">
        <v>1210</v>
      </c>
      <c r="N1151" s="3" t="s">
        <v>55</v>
      </c>
      <c r="O1151" s="3" t="s">
        <v>114</v>
      </c>
      <c r="P1151" s="3" t="s">
        <v>115</v>
      </c>
      <c r="Q1151" s="3">
        <v>5.6539808486199998</v>
      </c>
      <c r="R1151" s="3" t="s">
        <v>114</v>
      </c>
      <c r="S1151" s="3" t="s">
        <v>115</v>
      </c>
      <c r="T1151" s="3" t="s">
        <v>57</v>
      </c>
      <c r="U1151" s="3" t="s">
        <v>71</v>
      </c>
      <c r="V1151" s="3" t="s">
        <v>115</v>
      </c>
      <c r="W1151" s="3" t="s">
        <v>73</v>
      </c>
      <c r="X1151" s="3" t="s">
        <v>74</v>
      </c>
      <c r="Y1151" s="3" t="s">
        <v>75</v>
      </c>
      <c r="Z1151" s="3" t="s">
        <v>76</v>
      </c>
      <c r="AA1151" s="3">
        <v>34</v>
      </c>
      <c r="AB1151" s="3">
        <v>7</v>
      </c>
      <c r="AC1151" s="3" t="s">
        <v>47</v>
      </c>
      <c r="AD1151" s="8" t="s">
        <v>116</v>
      </c>
      <c r="AE1151" s="3" t="s">
        <v>71</v>
      </c>
      <c r="AF1151" s="3" t="s">
        <v>117</v>
      </c>
      <c r="AG1151" s="3" t="s">
        <v>71</v>
      </c>
      <c r="AH1151" s="3" t="s">
        <v>71</v>
      </c>
      <c r="AI1151" s="3" t="s">
        <v>79</v>
      </c>
      <c r="AJ1151" s="3" t="s">
        <v>80</v>
      </c>
      <c r="AK1151" s="3" t="s">
        <v>76</v>
      </c>
      <c r="AL1151" s="3" t="s">
        <v>81</v>
      </c>
      <c r="AM1151" s="3" t="s">
        <v>71</v>
      </c>
      <c r="AN1151" s="3" t="s">
        <v>71</v>
      </c>
      <c r="AO1151" s="3" t="s">
        <v>71</v>
      </c>
      <c r="AP1151" s="3" t="s">
        <v>82</v>
      </c>
      <c r="AQ1151" s="3" t="s">
        <v>83</v>
      </c>
      <c r="AR1151" s="3">
        <v>75.196660105604863</v>
      </c>
      <c r="AS1151" s="3">
        <v>352.82988009580686</v>
      </c>
    </row>
    <row r="1152" spans="1:45" x14ac:dyDescent="0.25">
      <c r="A1152" s="2">
        <v>1151</v>
      </c>
      <c r="B1152" s="3" t="s">
        <v>57</v>
      </c>
      <c r="C1152" s="3" t="s">
        <v>46</v>
      </c>
      <c r="D1152" s="3" t="s">
        <v>47</v>
      </c>
      <c r="E1152" s="3" t="s">
        <v>48</v>
      </c>
      <c r="F1152" s="3">
        <v>0.59</v>
      </c>
      <c r="G1152" s="3">
        <v>0.64</v>
      </c>
      <c r="H1152" s="3">
        <v>0.25190378020528698</v>
      </c>
      <c r="I1152" s="3">
        <v>9.2316823083482653</v>
      </c>
      <c r="J1152" s="3">
        <v>1.3577255246482587</v>
      </c>
      <c r="K1152" s="3">
        <v>2.3254956711271979</v>
      </c>
      <c r="L1152" s="3">
        <v>0.34201619214010293</v>
      </c>
      <c r="M1152" s="2">
        <v>1210</v>
      </c>
      <c r="N1152" s="3" t="s">
        <v>55</v>
      </c>
      <c r="O1152" s="3" t="s">
        <v>114</v>
      </c>
      <c r="P1152" s="3" t="s">
        <v>115</v>
      </c>
      <c r="Q1152" s="3">
        <v>5.6539808486199998</v>
      </c>
      <c r="R1152" s="3" t="s">
        <v>114</v>
      </c>
      <c r="S1152" s="3" t="s">
        <v>115</v>
      </c>
      <c r="T1152" s="3" t="s">
        <v>57</v>
      </c>
      <c r="U1152" s="3" t="s">
        <v>71</v>
      </c>
      <c r="V1152" s="3" t="s">
        <v>115</v>
      </c>
      <c r="W1152" s="3" t="s">
        <v>73</v>
      </c>
      <c r="X1152" s="3" t="s">
        <v>74</v>
      </c>
      <c r="Y1152" s="3" t="s">
        <v>75</v>
      </c>
      <c r="Z1152" s="3" t="s">
        <v>76</v>
      </c>
      <c r="AA1152" s="3">
        <v>34</v>
      </c>
      <c r="AB1152" s="3">
        <v>7</v>
      </c>
      <c r="AC1152" s="3" t="s">
        <v>47</v>
      </c>
      <c r="AD1152" s="8" t="s">
        <v>116</v>
      </c>
      <c r="AE1152" s="3" t="s">
        <v>71</v>
      </c>
      <c r="AF1152" s="3" t="s">
        <v>117</v>
      </c>
      <c r="AG1152" s="3" t="s">
        <v>71</v>
      </c>
      <c r="AH1152" s="3" t="s">
        <v>71</v>
      </c>
      <c r="AI1152" s="3" t="s">
        <v>79</v>
      </c>
      <c r="AJ1152" s="3" t="s">
        <v>80</v>
      </c>
      <c r="AK1152" s="3" t="s">
        <v>76</v>
      </c>
      <c r="AL1152" s="3" t="s">
        <v>81</v>
      </c>
      <c r="AM1152" s="3" t="s">
        <v>71</v>
      </c>
      <c r="AN1152" s="3" t="s">
        <v>71</v>
      </c>
      <c r="AO1152" s="3" t="s">
        <v>71</v>
      </c>
      <c r="AP1152" s="3" t="s">
        <v>82</v>
      </c>
      <c r="AQ1152" s="3" t="s">
        <v>83</v>
      </c>
      <c r="AR1152" s="3">
        <v>127.42736535398579</v>
      </c>
      <c r="AS1152" s="3">
        <v>1019.4184307506025</v>
      </c>
    </row>
    <row r="1153" spans="1:45" x14ac:dyDescent="0.25">
      <c r="A1153" s="2">
        <v>1152</v>
      </c>
      <c r="B1153" s="3" t="s">
        <v>57</v>
      </c>
      <c r="C1153" s="3" t="s">
        <v>46</v>
      </c>
      <c r="D1153" s="3" t="s">
        <v>47</v>
      </c>
      <c r="E1153" s="3" t="s">
        <v>48</v>
      </c>
      <c r="F1153" s="3">
        <v>0.59</v>
      </c>
      <c r="G1153" s="3">
        <v>0.64</v>
      </c>
      <c r="H1153" s="3">
        <v>9.3452559502842494E-2</v>
      </c>
      <c r="I1153" s="3">
        <v>9.2316823083482653</v>
      </c>
      <c r="J1153" s="3">
        <v>1.3577255246482587</v>
      </c>
      <c r="K1153" s="3">
        <v>0.86272434023225464</v>
      </c>
      <c r="L1153" s="3">
        <v>0.12688292538071944</v>
      </c>
      <c r="M1153" s="2">
        <v>1210</v>
      </c>
      <c r="N1153" s="3" t="s">
        <v>55</v>
      </c>
      <c r="O1153" s="3" t="s">
        <v>114</v>
      </c>
      <c r="P1153" s="3" t="s">
        <v>115</v>
      </c>
      <c r="Q1153" s="3">
        <v>5.6539808486199998</v>
      </c>
      <c r="R1153" s="3" t="s">
        <v>114</v>
      </c>
      <c r="S1153" s="3" t="s">
        <v>115</v>
      </c>
      <c r="T1153" s="3" t="s">
        <v>57</v>
      </c>
      <c r="U1153" s="3" t="s">
        <v>71</v>
      </c>
      <c r="V1153" s="3" t="s">
        <v>115</v>
      </c>
      <c r="W1153" s="3" t="s">
        <v>73</v>
      </c>
      <c r="X1153" s="3" t="s">
        <v>74</v>
      </c>
      <c r="Y1153" s="3" t="s">
        <v>75</v>
      </c>
      <c r="Z1153" s="3" t="s">
        <v>76</v>
      </c>
      <c r="AA1153" s="3">
        <v>34</v>
      </c>
      <c r="AB1153" s="3">
        <v>7</v>
      </c>
      <c r="AC1153" s="3" t="s">
        <v>47</v>
      </c>
      <c r="AD1153" s="8" t="s">
        <v>116</v>
      </c>
      <c r="AE1153" s="3" t="s">
        <v>71</v>
      </c>
      <c r="AF1153" s="3" t="s">
        <v>117</v>
      </c>
      <c r="AG1153" s="3" t="s">
        <v>71</v>
      </c>
      <c r="AH1153" s="3" t="s">
        <v>71</v>
      </c>
      <c r="AI1153" s="3" t="s">
        <v>79</v>
      </c>
      <c r="AJ1153" s="3" t="s">
        <v>80</v>
      </c>
      <c r="AK1153" s="3" t="s">
        <v>76</v>
      </c>
      <c r="AL1153" s="3" t="s">
        <v>81</v>
      </c>
      <c r="AM1153" s="3" t="s">
        <v>71</v>
      </c>
      <c r="AN1153" s="3" t="s">
        <v>71</v>
      </c>
      <c r="AO1153" s="3" t="s">
        <v>71</v>
      </c>
      <c r="AP1153" s="3" t="s">
        <v>82</v>
      </c>
      <c r="AQ1153" s="3" t="s">
        <v>83</v>
      </c>
      <c r="AR1153" s="3">
        <v>87.006565390922972</v>
      </c>
      <c r="AS1153" s="3">
        <v>378.18909061379617</v>
      </c>
    </row>
    <row r="1154" spans="1:45" x14ac:dyDescent="0.25">
      <c r="A1154" s="2">
        <v>1153</v>
      </c>
      <c r="B1154" s="3" t="s">
        <v>57</v>
      </c>
      <c r="C1154" s="3" t="s">
        <v>46</v>
      </c>
      <c r="D1154" s="3" t="s">
        <v>47</v>
      </c>
      <c r="E1154" s="3" t="s">
        <v>48</v>
      </c>
      <c r="F1154" s="3">
        <v>0.59</v>
      </c>
      <c r="G1154" s="3">
        <v>0.64</v>
      </c>
      <c r="H1154" s="3">
        <v>1.7406306627341599E-2</v>
      </c>
      <c r="I1154" s="3">
        <v>9.2316823083482653</v>
      </c>
      <c r="J1154" s="3">
        <v>1.3577255246482587</v>
      </c>
      <c r="K1154" s="3">
        <v>0.16068949294531459</v>
      </c>
      <c r="L1154" s="3">
        <v>2.3632986797795835E-2</v>
      </c>
      <c r="M1154" s="2">
        <v>1210</v>
      </c>
      <c r="N1154" s="3" t="s">
        <v>55</v>
      </c>
      <c r="O1154" s="3" t="s">
        <v>114</v>
      </c>
      <c r="P1154" s="3" t="s">
        <v>115</v>
      </c>
      <c r="Q1154" s="3">
        <v>5.6539808486199998</v>
      </c>
      <c r="R1154" s="3" t="s">
        <v>114</v>
      </c>
      <c r="S1154" s="3" t="s">
        <v>115</v>
      </c>
      <c r="T1154" s="3" t="s">
        <v>57</v>
      </c>
      <c r="U1154" s="3" t="s">
        <v>71</v>
      </c>
      <c r="V1154" s="3" t="s">
        <v>115</v>
      </c>
      <c r="W1154" s="3" t="s">
        <v>73</v>
      </c>
      <c r="X1154" s="3" t="s">
        <v>74</v>
      </c>
      <c r="Y1154" s="3" t="s">
        <v>75</v>
      </c>
      <c r="Z1154" s="3" t="s">
        <v>76</v>
      </c>
      <c r="AA1154" s="3">
        <v>34</v>
      </c>
      <c r="AB1154" s="3">
        <v>7</v>
      </c>
      <c r="AC1154" s="3" t="s">
        <v>47</v>
      </c>
      <c r="AD1154" s="8" t="s">
        <v>116</v>
      </c>
      <c r="AE1154" s="3" t="s">
        <v>71</v>
      </c>
      <c r="AF1154" s="3" t="s">
        <v>117</v>
      </c>
      <c r="AG1154" s="3" t="s">
        <v>71</v>
      </c>
      <c r="AH1154" s="3" t="s">
        <v>71</v>
      </c>
      <c r="AI1154" s="3" t="s">
        <v>79</v>
      </c>
      <c r="AJ1154" s="3" t="s">
        <v>80</v>
      </c>
      <c r="AK1154" s="3" t="s">
        <v>76</v>
      </c>
      <c r="AL1154" s="3" t="s">
        <v>81</v>
      </c>
      <c r="AM1154" s="3" t="s">
        <v>71</v>
      </c>
      <c r="AN1154" s="3" t="s">
        <v>71</v>
      </c>
      <c r="AO1154" s="3" t="s">
        <v>71</v>
      </c>
      <c r="AP1154" s="3" t="s">
        <v>82</v>
      </c>
      <c r="AQ1154" s="3" t="s">
        <v>83</v>
      </c>
      <c r="AR1154" s="3">
        <v>37.934386571782646</v>
      </c>
      <c r="AS1154" s="3">
        <v>70.440823765121053</v>
      </c>
    </row>
    <row r="1155" spans="1:45" x14ac:dyDescent="0.25">
      <c r="A1155" s="2">
        <v>1154</v>
      </c>
      <c r="B1155" s="3" t="s">
        <v>57</v>
      </c>
      <c r="C1155" s="3" t="s">
        <v>46</v>
      </c>
      <c r="D1155" s="3" t="s">
        <v>47</v>
      </c>
      <c r="E1155" s="3" t="s">
        <v>48</v>
      </c>
      <c r="F1155" s="3">
        <v>0.59</v>
      </c>
      <c r="G1155" s="3">
        <v>0.64</v>
      </c>
      <c r="H1155" s="3">
        <v>2.02846085710487E-2</v>
      </c>
      <c r="I1155" s="3">
        <v>9.2316823083482653</v>
      </c>
      <c r="J1155" s="3">
        <v>1.3577255246482587</v>
      </c>
      <c r="K1155" s="3">
        <v>0.18726106207711987</v>
      </c>
      <c r="L1155" s="3">
        <v>2.7540930814411661E-2</v>
      </c>
      <c r="M1155" s="2">
        <v>1210</v>
      </c>
      <c r="N1155" s="3" t="s">
        <v>55</v>
      </c>
      <c r="O1155" s="3" t="s">
        <v>114</v>
      </c>
      <c r="P1155" s="3" t="s">
        <v>115</v>
      </c>
      <c r="Q1155" s="3">
        <v>5.6539808486199998</v>
      </c>
      <c r="R1155" s="3" t="s">
        <v>114</v>
      </c>
      <c r="S1155" s="3" t="s">
        <v>115</v>
      </c>
      <c r="T1155" s="3" t="s">
        <v>57</v>
      </c>
      <c r="U1155" s="3" t="s">
        <v>71</v>
      </c>
      <c r="V1155" s="3" t="s">
        <v>115</v>
      </c>
      <c r="W1155" s="3" t="s">
        <v>73</v>
      </c>
      <c r="X1155" s="3" t="s">
        <v>74</v>
      </c>
      <c r="Y1155" s="3" t="s">
        <v>75</v>
      </c>
      <c r="Z1155" s="3" t="s">
        <v>76</v>
      </c>
      <c r="AA1155" s="3">
        <v>34</v>
      </c>
      <c r="AB1155" s="3">
        <v>7</v>
      </c>
      <c r="AC1155" s="3" t="s">
        <v>47</v>
      </c>
      <c r="AD1155" s="8" t="s">
        <v>116</v>
      </c>
      <c r="AE1155" s="3" t="s">
        <v>71</v>
      </c>
      <c r="AF1155" s="3" t="s">
        <v>117</v>
      </c>
      <c r="AG1155" s="3" t="s">
        <v>71</v>
      </c>
      <c r="AH1155" s="3" t="s">
        <v>71</v>
      </c>
      <c r="AI1155" s="3" t="s">
        <v>79</v>
      </c>
      <c r="AJ1155" s="3" t="s">
        <v>80</v>
      </c>
      <c r="AK1155" s="3" t="s">
        <v>76</v>
      </c>
      <c r="AL1155" s="3" t="s">
        <v>81</v>
      </c>
      <c r="AM1155" s="3" t="s">
        <v>71</v>
      </c>
      <c r="AN1155" s="3" t="s">
        <v>71</v>
      </c>
      <c r="AO1155" s="3" t="s">
        <v>71</v>
      </c>
      <c r="AP1155" s="3" t="s">
        <v>82</v>
      </c>
      <c r="AQ1155" s="3" t="s">
        <v>83</v>
      </c>
      <c r="AR1155" s="3">
        <v>45.847410934340573</v>
      </c>
      <c r="AS1155" s="3">
        <v>82.088898471618606</v>
      </c>
    </row>
    <row r="1156" spans="1:45" x14ac:dyDescent="0.25">
      <c r="A1156" s="2">
        <v>1155</v>
      </c>
      <c r="B1156" s="3" t="s">
        <v>57</v>
      </c>
      <c r="C1156" s="3" t="s">
        <v>46</v>
      </c>
      <c r="D1156" s="3" t="s">
        <v>47</v>
      </c>
      <c r="E1156" s="3" t="s">
        <v>48</v>
      </c>
      <c r="F1156" s="3">
        <v>0.59</v>
      </c>
      <c r="G1156" s="3">
        <v>0.64</v>
      </c>
      <c r="H1156" s="3">
        <v>0.34560441250735602</v>
      </c>
      <c r="I1156" s="3">
        <v>11.558518110403499</v>
      </c>
      <c r="J1156" s="3">
        <v>1.5296741483322933</v>
      </c>
      <c r="K1156" s="3">
        <v>3.994674861001636</v>
      </c>
      <c r="L1156" s="3">
        <v>0.52866213536207241</v>
      </c>
      <c r="M1156" s="2">
        <v>1410</v>
      </c>
      <c r="N1156" s="3" t="s">
        <v>61</v>
      </c>
      <c r="O1156" s="3" t="s">
        <v>114</v>
      </c>
      <c r="P1156" s="3" t="s">
        <v>115</v>
      </c>
      <c r="Q1156" s="3">
        <v>5.6539808486199998</v>
      </c>
      <c r="R1156" s="3" t="s">
        <v>114</v>
      </c>
      <c r="S1156" s="3" t="s">
        <v>115</v>
      </c>
      <c r="T1156" s="3" t="s">
        <v>57</v>
      </c>
      <c r="U1156" s="3" t="s">
        <v>71</v>
      </c>
      <c r="V1156" s="3" t="s">
        <v>115</v>
      </c>
      <c r="W1156" s="3" t="s">
        <v>73</v>
      </c>
      <c r="X1156" s="3" t="s">
        <v>74</v>
      </c>
      <c r="Y1156" s="3" t="s">
        <v>75</v>
      </c>
      <c r="Z1156" s="3" t="s">
        <v>76</v>
      </c>
      <c r="AA1156" s="3">
        <v>34</v>
      </c>
      <c r="AB1156" s="3">
        <v>7</v>
      </c>
      <c r="AC1156" s="3" t="s">
        <v>47</v>
      </c>
      <c r="AD1156" s="8" t="s">
        <v>116</v>
      </c>
      <c r="AE1156" s="3" t="s">
        <v>71</v>
      </c>
      <c r="AF1156" s="3" t="s">
        <v>117</v>
      </c>
      <c r="AG1156" s="3" t="s">
        <v>71</v>
      </c>
      <c r="AH1156" s="3" t="s">
        <v>71</v>
      </c>
      <c r="AI1156" s="3" t="s">
        <v>79</v>
      </c>
      <c r="AJ1156" s="3" t="s">
        <v>80</v>
      </c>
      <c r="AK1156" s="3" t="s">
        <v>76</v>
      </c>
      <c r="AL1156" s="3" t="s">
        <v>81</v>
      </c>
      <c r="AM1156" s="3" t="s">
        <v>71</v>
      </c>
      <c r="AN1156" s="3" t="s">
        <v>71</v>
      </c>
      <c r="AO1156" s="3" t="s">
        <v>71</v>
      </c>
      <c r="AP1156" s="3" t="s">
        <v>82</v>
      </c>
      <c r="AQ1156" s="3" t="s">
        <v>83</v>
      </c>
      <c r="AR1156" s="3">
        <v>158.03811840496749</v>
      </c>
      <c r="AS1156" s="3">
        <v>1398.6114363651723</v>
      </c>
    </row>
    <row r="1157" spans="1:45" x14ac:dyDescent="0.25">
      <c r="A1157" s="2">
        <v>1156</v>
      </c>
      <c r="B1157" s="3" t="s">
        <v>57</v>
      </c>
      <c r="C1157" s="3" t="s">
        <v>46</v>
      </c>
      <c r="D1157" s="3" t="s">
        <v>47</v>
      </c>
      <c r="E1157" s="3" t="s">
        <v>48</v>
      </c>
      <c r="F1157" s="3">
        <v>0.59</v>
      </c>
      <c r="G1157" s="3">
        <v>0.64</v>
      </c>
      <c r="H1157" s="3">
        <v>7.27320870300176E-2</v>
      </c>
      <c r="I1157" s="3">
        <v>10.660837385521925</v>
      </c>
      <c r="J1157" s="3">
        <v>1.4639972397383221</v>
      </c>
      <c r="K1157" s="3">
        <v>0.77538495253664586</v>
      </c>
      <c r="L1157" s="3">
        <v>0.10647957465235318</v>
      </c>
      <c r="M1157" s="2">
        <v>1200</v>
      </c>
      <c r="N1157" s="3" t="s">
        <v>54</v>
      </c>
      <c r="O1157" s="3" t="s">
        <v>114</v>
      </c>
      <c r="P1157" s="3" t="s">
        <v>115</v>
      </c>
      <c r="Q1157" s="3">
        <v>5.6539808486199998</v>
      </c>
      <c r="R1157" s="3" t="s">
        <v>114</v>
      </c>
      <c r="S1157" s="3" t="s">
        <v>115</v>
      </c>
      <c r="T1157" s="3" t="s">
        <v>57</v>
      </c>
      <c r="U1157" s="3" t="s">
        <v>71</v>
      </c>
      <c r="V1157" s="3" t="s">
        <v>115</v>
      </c>
      <c r="W1157" s="3" t="s">
        <v>73</v>
      </c>
      <c r="X1157" s="3" t="s">
        <v>74</v>
      </c>
      <c r="Y1157" s="3" t="s">
        <v>75</v>
      </c>
      <c r="Z1157" s="3" t="s">
        <v>76</v>
      </c>
      <c r="AA1157" s="3">
        <v>34</v>
      </c>
      <c r="AB1157" s="3">
        <v>7</v>
      </c>
      <c r="AC1157" s="3" t="s">
        <v>47</v>
      </c>
      <c r="AD1157" s="8" t="s">
        <v>116</v>
      </c>
      <c r="AE1157" s="3" t="s">
        <v>71</v>
      </c>
      <c r="AF1157" s="3" t="s">
        <v>117</v>
      </c>
      <c r="AG1157" s="3" t="s">
        <v>71</v>
      </c>
      <c r="AH1157" s="3" t="s">
        <v>71</v>
      </c>
      <c r="AI1157" s="3" t="s">
        <v>79</v>
      </c>
      <c r="AJ1157" s="3" t="s">
        <v>80</v>
      </c>
      <c r="AK1157" s="3" t="s">
        <v>76</v>
      </c>
      <c r="AL1157" s="3" t="s">
        <v>81</v>
      </c>
      <c r="AM1157" s="3" t="s">
        <v>71</v>
      </c>
      <c r="AN1157" s="3" t="s">
        <v>71</v>
      </c>
      <c r="AO1157" s="3" t="s">
        <v>71</v>
      </c>
      <c r="AP1157" s="3" t="s">
        <v>82</v>
      </c>
      <c r="AQ1157" s="3" t="s">
        <v>83</v>
      </c>
      <c r="AR1157" s="3">
        <v>90.477048110175232</v>
      </c>
      <c r="AS1157" s="3">
        <v>294.33631351198244</v>
      </c>
    </row>
    <row r="1158" spans="1:45" x14ac:dyDescent="0.25">
      <c r="A1158" s="2">
        <v>1157</v>
      </c>
      <c r="B1158" s="3" t="s">
        <v>57</v>
      </c>
      <c r="C1158" s="3" t="s">
        <v>46</v>
      </c>
      <c r="D1158" s="3" t="s">
        <v>47</v>
      </c>
      <c r="E1158" s="3" t="s">
        <v>48</v>
      </c>
      <c r="F1158" s="3">
        <v>0.59</v>
      </c>
      <c r="G1158" s="3">
        <v>0.64</v>
      </c>
      <c r="H1158" s="3">
        <v>7.0600907213627495E-2</v>
      </c>
      <c r="I1158" s="3">
        <v>10.660837385521925</v>
      </c>
      <c r="J1158" s="3">
        <v>1.4639972397383221</v>
      </c>
      <c r="K1158" s="3">
        <v>0.75266479107480455</v>
      </c>
      <c r="L1158" s="3">
        <v>0.10335953328377205</v>
      </c>
      <c r="M1158" s="2">
        <v>1400</v>
      </c>
      <c r="N1158" s="3" t="s">
        <v>60</v>
      </c>
      <c r="O1158" s="3" t="s">
        <v>114</v>
      </c>
      <c r="P1158" s="3" t="s">
        <v>115</v>
      </c>
      <c r="Q1158" s="3">
        <v>5.6539808486199998</v>
      </c>
      <c r="R1158" s="3" t="s">
        <v>114</v>
      </c>
      <c r="S1158" s="3" t="s">
        <v>115</v>
      </c>
      <c r="T1158" s="3" t="s">
        <v>57</v>
      </c>
      <c r="U1158" s="3" t="s">
        <v>71</v>
      </c>
      <c r="V1158" s="3" t="s">
        <v>115</v>
      </c>
      <c r="W1158" s="3" t="s">
        <v>73</v>
      </c>
      <c r="X1158" s="3" t="s">
        <v>74</v>
      </c>
      <c r="Y1158" s="3" t="s">
        <v>75</v>
      </c>
      <c r="Z1158" s="3" t="s">
        <v>76</v>
      </c>
      <c r="AA1158" s="3">
        <v>34</v>
      </c>
      <c r="AB1158" s="3">
        <v>7</v>
      </c>
      <c r="AC1158" s="3" t="s">
        <v>47</v>
      </c>
      <c r="AD1158" s="8" t="s">
        <v>116</v>
      </c>
      <c r="AE1158" s="3" t="s">
        <v>71</v>
      </c>
      <c r="AF1158" s="3" t="s">
        <v>117</v>
      </c>
      <c r="AG1158" s="3" t="s">
        <v>71</v>
      </c>
      <c r="AH1158" s="3" t="s">
        <v>71</v>
      </c>
      <c r="AI1158" s="3" t="s">
        <v>79</v>
      </c>
      <c r="AJ1158" s="3" t="s">
        <v>80</v>
      </c>
      <c r="AK1158" s="3" t="s">
        <v>76</v>
      </c>
      <c r="AL1158" s="3" t="s">
        <v>81</v>
      </c>
      <c r="AM1158" s="3" t="s">
        <v>71</v>
      </c>
      <c r="AN1158" s="3" t="s">
        <v>71</v>
      </c>
      <c r="AO1158" s="3" t="s">
        <v>71</v>
      </c>
      <c r="AP1158" s="3" t="s">
        <v>82</v>
      </c>
      <c r="AQ1158" s="3" t="s">
        <v>83</v>
      </c>
      <c r="AR1158" s="3">
        <v>108.90863205181934</v>
      </c>
      <c r="AS1158" s="3">
        <v>285.71173478473486</v>
      </c>
    </row>
    <row r="1159" spans="1:45" x14ac:dyDescent="0.25">
      <c r="A1159" s="2">
        <v>1158</v>
      </c>
      <c r="B1159" s="3" t="s">
        <v>57</v>
      </c>
      <c r="C1159" s="3" t="s">
        <v>46</v>
      </c>
      <c r="D1159" s="3" t="s">
        <v>47</v>
      </c>
      <c r="E1159" s="3" t="s">
        <v>48</v>
      </c>
      <c r="F1159" s="3">
        <v>0.59</v>
      </c>
      <c r="G1159" s="3">
        <v>0.64</v>
      </c>
      <c r="H1159" s="3">
        <v>5.2131877727205497E-2</v>
      </c>
      <c r="I1159" s="3">
        <v>10.660837385521925</v>
      </c>
      <c r="J1159" s="3">
        <v>1.4639972397383221</v>
      </c>
      <c r="K1159" s="3">
        <v>0.55576947105165009</v>
      </c>
      <c r="L1159" s="3">
        <v>7.6320925095004558E-2</v>
      </c>
      <c r="M1159" s="2">
        <v>1210</v>
      </c>
      <c r="N1159" s="3" t="s">
        <v>55</v>
      </c>
      <c r="O1159" s="3" t="s">
        <v>114</v>
      </c>
      <c r="P1159" s="3" t="s">
        <v>115</v>
      </c>
      <c r="Q1159" s="3">
        <v>5.6539808486199998</v>
      </c>
      <c r="R1159" s="3" t="s">
        <v>114</v>
      </c>
      <c r="S1159" s="3" t="s">
        <v>115</v>
      </c>
      <c r="T1159" s="3" t="s">
        <v>57</v>
      </c>
      <c r="U1159" s="3" t="s">
        <v>71</v>
      </c>
      <c r="V1159" s="3" t="s">
        <v>115</v>
      </c>
      <c r="W1159" s="3" t="s">
        <v>73</v>
      </c>
      <c r="X1159" s="3" t="s">
        <v>74</v>
      </c>
      <c r="Y1159" s="3" t="s">
        <v>75</v>
      </c>
      <c r="Z1159" s="3" t="s">
        <v>76</v>
      </c>
      <c r="AA1159" s="3">
        <v>34</v>
      </c>
      <c r="AB1159" s="3">
        <v>7</v>
      </c>
      <c r="AC1159" s="3" t="s">
        <v>47</v>
      </c>
      <c r="AD1159" s="8" t="s">
        <v>116</v>
      </c>
      <c r="AE1159" s="3" t="s">
        <v>71</v>
      </c>
      <c r="AF1159" s="3" t="s">
        <v>117</v>
      </c>
      <c r="AG1159" s="3" t="s">
        <v>71</v>
      </c>
      <c r="AH1159" s="3" t="s">
        <v>71</v>
      </c>
      <c r="AI1159" s="3" t="s">
        <v>79</v>
      </c>
      <c r="AJ1159" s="3" t="s">
        <v>80</v>
      </c>
      <c r="AK1159" s="3" t="s">
        <v>76</v>
      </c>
      <c r="AL1159" s="3" t="s">
        <v>81</v>
      </c>
      <c r="AM1159" s="3" t="s">
        <v>71</v>
      </c>
      <c r="AN1159" s="3" t="s">
        <v>71</v>
      </c>
      <c r="AO1159" s="3" t="s">
        <v>71</v>
      </c>
      <c r="AP1159" s="3" t="s">
        <v>82</v>
      </c>
      <c r="AQ1159" s="3" t="s">
        <v>83</v>
      </c>
      <c r="AR1159" s="3">
        <v>72.568544471143966</v>
      </c>
      <c r="AS1159" s="3">
        <v>210.97022419211325</v>
      </c>
    </row>
    <row r="1160" spans="1:45" x14ac:dyDescent="0.25">
      <c r="A1160" s="2">
        <v>1159</v>
      </c>
      <c r="B1160" s="3" t="s">
        <v>57</v>
      </c>
      <c r="C1160" s="3" t="s">
        <v>46</v>
      </c>
      <c r="D1160" s="3" t="s">
        <v>47</v>
      </c>
      <c r="E1160" s="3" t="s">
        <v>48</v>
      </c>
      <c r="F1160" s="3">
        <v>0.59</v>
      </c>
      <c r="G1160" s="3">
        <v>0.64</v>
      </c>
      <c r="H1160" s="3">
        <v>1.59571944869E-2</v>
      </c>
      <c r="I1160" s="3">
        <v>10.660837385521925</v>
      </c>
      <c r="J1160" s="3">
        <v>1.4639972397383221</v>
      </c>
      <c r="K1160" s="3">
        <v>0.17011705555398787</v>
      </c>
      <c r="L1160" s="3">
        <v>2.336128868278917E-2</v>
      </c>
      <c r="M1160" s="2">
        <v>1210</v>
      </c>
      <c r="N1160" s="3" t="s">
        <v>55</v>
      </c>
      <c r="O1160" s="3" t="s">
        <v>114</v>
      </c>
      <c r="P1160" s="3" t="s">
        <v>115</v>
      </c>
      <c r="Q1160" s="3">
        <v>5.6539808486199998</v>
      </c>
      <c r="R1160" s="3" t="s">
        <v>114</v>
      </c>
      <c r="S1160" s="3" t="s">
        <v>115</v>
      </c>
      <c r="T1160" s="3" t="s">
        <v>57</v>
      </c>
      <c r="U1160" s="3" t="s">
        <v>71</v>
      </c>
      <c r="V1160" s="3" t="s">
        <v>115</v>
      </c>
      <c r="W1160" s="3" t="s">
        <v>73</v>
      </c>
      <c r="X1160" s="3" t="s">
        <v>74</v>
      </c>
      <c r="Y1160" s="3" t="s">
        <v>75</v>
      </c>
      <c r="Z1160" s="3" t="s">
        <v>76</v>
      </c>
      <c r="AA1160" s="3">
        <v>34</v>
      </c>
      <c r="AB1160" s="3">
        <v>7</v>
      </c>
      <c r="AC1160" s="3" t="s">
        <v>47</v>
      </c>
      <c r="AD1160" s="8" t="s">
        <v>116</v>
      </c>
      <c r="AE1160" s="3" t="s">
        <v>71</v>
      </c>
      <c r="AF1160" s="3" t="s">
        <v>117</v>
      </c>
      <c r="AG1160" s="3" t="s">
        <v>71</v>
      </c>
      <c r="AH1160" s="3" t="s">
        <v>71</v>
      </c>
      <c r="AI1160" s="3" t="s">
        <v>79</v>
      </c>
      <c r="AJ1160" s="3" t="s">
        <v>80</v>
      </c>
      <c r="AK1160" s="3" t="s">
        <v>76</v>
      </c>
      <c r="AL1160" s="3" t="s">
        <v>81</v>
      </c>
      <c r="AM1160" s="3" t="s">
        <v>71</v>
      </c>
      <c r="AN1160" s="3" t="s">
        <v>71</v>
      </c>
      <c r="AO1160" s="3" t="s">
        <v>71</v>
      </c>
      <c r="AP1160" s="3" t="s">
        <v>82</v>
      </c>
      <c r="AQ1160" s="3" t="s">
        <v>83</v>
      </c>
      <c r="AR1160" s="3">
        <v>46.396681371979213</v>
      </c>
      <c r="AS1160" s="3">
        <v>64.57647499279733</v>
      </c>
    </row>
    <row r="1161" spans="1:45" x14ac:dyDescent="0.25">
      <c r="A1161" s="2">
        <v>1160</v>
      </c>
      <c r="B1161" s="3" t="s">
        <v>57</v>
      </c>
      <c r="C1161" s="3" t="s">
        <v>46</v>
      </c>
      <c r="D1161" s="3" t="s">
        <v>47</v>
      </c>
      <c r="E1161" s="3" t="s">
        <v>48</v>
      </c>
      <c r="F1161" s="3">
        <v>0.59</v>
      </c>
      <c r="G1161" s="3">
        <v>0.64</v>
      </c>
      <c r="H1161" s="3">
        <v>0.29614673591555202</v>
      </c>
      <c r="I1161" s="3">
        <v>10.660837385521925</v>
      </c>
      <c r="J1161" s="3">
        <v>1.4639972397383221</v>
      </c>
      <c r="K1161" s="3">
        <v>3.1571721938488055</v>
      </c>
      <c r="L1161" s="3">
        <v>0.43355800393788196</v>
      </c>
      <c r="M1161" s="2">
        <v>1410</v>
      </c>
      <c r="N1161" s="3" t="s">
        <v>61</v>
      </c>
      <c r="O1161" s="3" t="s">
        <v>114</v>
      </c>
      <c r="P1161" s="3" t="s">
        <v>115</v>
      </c>
      <c r="Q1161" s="3">
        <v>5.6539808486199998</v>
      </c>
      <c r="R1161" s="3" t="s">
        <v>114</v>
      </c>
      <c r="S1161" s="3" t="s">
        <v>115</v>
      </c>
      <c r="T1161" s="3" t="s">
        <v>57</v>
      </c>
      <c r="U1161" s="3" t="s">
        <v>71</v>
      </c>
      <c r="V1161" s="3" t="s">
        <v>115</v>
      </c>
      <c r="W1161" s="3" t="s">
        <v>73</v>
      </c>
      <c r="X1161" s="3" t="s">
        <v>74</v>
      </c>
      <c r="Y1161" s="3" t="s">
        <v>75</v>
      </c>
      <c r="Z1161" s="3" t="s">
        <v>76</v>
      </c>
      <c r="AA1161" s="3">
        <v>34</v>
      </c>
      <c r="AB1161" s="3">
        <v>7</v>
      </c>
      <c r="AC1161" s="3" t="s">
        <v>47</v>
      </c>
      <c r="AD1161" s="8" t="s">
        <v>116</v>
      </c>
      <c r="AE1161" s="3" t="s">
        <v>71</v>
      </c>
      <c r="AF1161" s="3" t="s">
        <v>117</v>
      </c>
      <c r="AG1161" s="3" t="s">
        <v>71</v>
      </c>
      <c r="AH1161" s="3" t="s">
        <v>71</v>
      </c>
      <c r="AI1161" s="3" t="s">
        <v>79</v>
      </c>
      <c r="AJ1161" s="3" t="s">
        <v>80</v>
      </c>
      <c r="AK1161" s="3" t="s">
        <v>76</v>
      </c>
      <c r="AL1161" s="3" t="s">
        <v>81</v>
      </c>
      <c r="AM1161" s="3" t="s">
        <v>71</v>
      </c>
      <c r="AN1161" s="3" t="s">
        <v>71</v>
      </c>
      <c r="AO1161" s="3" t="s">
        <v>71</v>
      </c>
      <c r="AP1161" s="3" t="s">
        <v>82</v>
      </c>
      <c r="AQ1161" s="3" t="s">
        <v>83</v>
      </c>
      <c r="AR1161" s="3">
        <v>137.5416574264512</v>
      </c>
      <c r="AS1161" s="3">
        <v>1198.4633202126499</v>
      </c>
    </row>
    <row r="1162" spans="1:45" x14ac:dyDescent="0.25">
      <c r="A1162" s="2">
        <v>1161</v>
      </c>
      <c r="B1162" s="3" t="s">
        <v>57</v>
      </c>
      <c r="C1162" s="3" t="s">
        <v>46</v>
      </c>
      <c r="D1162" s="3" t="s">
        <v>47</v>
      </c>
      <c r="E1162" s="3" t="s">
        <v>48</v>
      </c>
      <c r="F1162" s="3">
        <v>0.59</v>
      </c>
      <c r="G1162" s="3">
        <v>0.64</v>
      </c>
      <c r="H1162" s="3">
        <v>3.5120687966926702E-5</v>
      </c>
      <c r="I1162" s="3">
        <v>11.620405713354641</v>
      </c>
      <c r="J1162" s="3">
        <v>1.5341880191229347</v>
      </c>
      <c r="K1162" s="3">
        <v>4.0811664310782061E-4</v>
      </c>
      <c r="L1162" s="3">
        <v>5.3881738702213963E-5</v>
      </c>
      <c r="M1162" s="2">
        <v>1400</v>
      </c>
      <c r="N1162" s="3" t="s">
        <v>60</v>
      </c>
      <c r="O1162" s="3" t="s">
        <v>114</v>
      </c>
      <c r="P1162" s="3" t="s">
        <v>115</v>
      </c>
      <c r="Q1162" s="3">
        <v>5.6539808486199998</v>
      </c>
      <c r="R1162" s="3" t="s">
        <v>114</v>
      </c>
      <c r="S1162" s="3" t="s">
        <v>115</v>
      </c>
      <c r="T1162" s="3" t="s">
        <v>57</v>
      </c>
      <c r="U1162" s="3" t="s">
        <v>71</v>
      </c>
      <c r="V1162" s="3" t="s">
        <v>115</v>
      </c>
      <c r="W1162" s="3" t="s">
        <v>73</v>
      </c>
      <c r="X1162" s="3" t="s">
        <v>74</v>
      </c>
      <c r="Y1162" s="3" t="s">
        <v>75</v>
      </c>
      <c r="Z1162" s="3" t="s">
        <v>76</v>
      </c>
      <c r="AA1162" s="3">
        <v>34</v>
      </c>
      <c r="AB1162" s="3">
        <v>7</v>
      </c>
      <c r="AC1162" s="3" t="s">
        <v>47</v>
      </c>
      <c r="AD1162" s="8" t="s">
        <v>116</v>
      </c>
      <c r="AE1162" s="3" t="s">
        <v>71</v>
      </c>
      <c r="AF1162" s="3" t="s">
        <v>117</v>
      </c>
      <c r="AG1162" s="3" t="s">
        <v>71</v>
      </c>
      <c r="AH1162" s="3" t="s">
        <v>71</v>
      </c>
      <c r="AI1162" s="3" t="s">
        <v>79</v>
      </c>
      <c r="AJ1162" s="3" t="s">
        <v>80</v>
      </c>
      <c r="AK1162" s="3" t="s">
        <v>76</v>
      </c>
      <c r="AL1162" s="3" t="s">
        <v>81</v>
      </c>
      <c r="AM1162" s="3" t="s">
        <v>71</v>
      </c>
      <c r="AN1162" s="3" t="s">
        <v>71</v>
      </c>
      <c r="AO1162" s="3" t="s">
        <v>71</v>
      </c>
      <c r="AP1162" s="3" t="s">
        <v>82</v>
      </c>
      <c r="AQ1162" s="3" t="s">
        <v>83</v>
      </c>
      <c r="AR1162" s="3">
        <v>3.0419885494312573</v>
      </c>
      <c r="AS1162" s="3">
        <v>0.14212838165806357</v>
      </c>
    </row>
    <row r="1163" spans="1:45" x14ac:dyDescent="0.25">
      <c r="A1163" s="2">
        <v>1162</v>
      </c>
      <c r="B1163" s="3" t="s">
        <v>57</v>
      </c>
      <c r="C1163" s="3" t="s">
        <v>46</v>
      </c>
      <c r="D1163" s="3" t="s">
        <v>47</v>
      </c>
      <c r="E1163" s="3" t="s">
        <v>48</v>
      </c>
      <c r="F1163" s="3">
        <v>0.59</v>
      </c>
      <c r="G1163" s="3">
        <v>0.64</v>
      </c>
      <c r="H1163" s="3">
        <v>7.2688351863059802E-2</v>
      </c>
      <c r="I1163" s="3">
        <v>11.350942464772352</v>
      </c>
      <c r="J1163" s="3">
        <v>1.497452820435913</v>
      </c>
      <c r="K1163" s="3">
        <v>0.82508129985672007</v>
      </c>
      <c r="L1163" s="3">
        <v>0.10884737751017695</v>
      </c>
      <c r="M1163" s="2">
        <v>1400</v>
      </c>
      <c r="N1163" s="3" t="s">
        <v>60</v>
      </c>
      <c r="O1163" s="3" t="s">
        <v>114</v>
      </c>
      <c r="P1163" s="3" t="s">
        <v>115</v>
      </c>
      <c r="Q1163" s="3">
        <v>5.6539808486199998</v>
      </c>
      <c r="R1163" s="3" t="s">
        <v>114</v>
      </c>
      <c r="S1163" s="3" t="s">
        <v>115</v>
      </c>
      <c r="T1163" s="3" t="s">
        <v>57</v>
      </c>
      <c r="U1163" s="3" t="s">
        <v>71</v>
      </c>
      <c r="V1163" s="3" t="s">
        <v>115</v>
      </c>
      <c r="W1163" s="3" t="s">
        <v>73</v>
      </c>
      <c r="X1163" s="3" t="s">
        <v>74</v>
      </c>
      <c r="Y1163" s="3" t="s">
        <v>75</v>
      </c>
      <c r="Z1163" s="3" t="s">
        <v>76</v>
      </c>
      <c r="AA1163" s="3">
        <v>34</v>
      </c>
      <c r="AB1163" s="3">
        <v>7</v>
      </c>
      <c r="AC1163" s="3" t="s">
        <v>47</v>
      </c>
      <c r="AD1163" s="8" t="s">
        <v>116</v>
      </c>
      <c r="AE1163" s="3" t="s">
        <v>71</v>
      </c>
      <c r="AF1163" s="3" t="s">
        <v>117</v>
      </c>
      <c r="AG1163" s="3" t="s">
        <v>71</v>
      </c>
      <c r="AH1163" s="3" t="s">
        <v>71</v>
      </c>
      <c r="AI1163" s="3" t="s">
        <v>79</v>
      </c>
      <c r="AJ1163" s="3" t="s">
        <v>80</v>
      </c>
      <c r="AK1163" s="3" t="s">
        <v>76</v>
      </c>
      <c r="AL1163" s="3" t="s">
        <v>81</v>
      </c>
      <c r="AM1163" s="3" t="s">
        <v>71</v>
      </c>
      <c r="AN1163" s="3" t="s">
        <v>71</v>
      </c>
      <c r="AO1163" s="3" t="s">
        <v>71</v>
      </c>
      <c r="AP1163" s="3" t="s">
        <v>82</v>
      </c>
      <c r="AQ1163" s="3" t="s">
        <v>83</v>
      </c>
      <c r="AR1163" s="3">
        <v>93.773090867401123</v>
      </c>
      <c r="AS1163" s="3">
        <v>294.15932357069454</v>
      </c>
    </row>
    <row r="1164" spans="1:45" x14ac:dyDescent="0.25">
      <c r="A1164" s="2">
        <v>1163</v>
      </c>
      <c r="B1164" s="3" t="s">
        <v>57</v>
      </c>
      <c r="C1164" s="3" t="s">
        <v>46</v>
      </c>
      <c r="D1164" s="3" t="s">
        <v>47</v>
      </c>
      <c r="E1164" s="3" t="s">
        <v>48</v>
      </c>
      <c r="F1164" s="3">
        <v>0.59</v>
      </c>
      <c r="G1164" s="3">
        <v>0.64</v>
      </c>
      <c r="H1164" s="3">
        <v>0.26127129691199902</v>
      </c>
      <c r="I1164" s="3">
        <v>11.350942464772352</v>
      </c>
      <c r="J1164" s="3">
        <v>1.497452820435913</v>
      </c>
      <c r="K1164" s="3">
        <v>2.9656754589445553</v>
      </c>
      <c r="L1164" s="3">
        <v>0.39124144045982179</v>
      </c>
      <c r="M1164" s="2">
        <v>1450</v>
      </c>
      <c r="N1164" s="3" t="s">
        <v>59</v>
      </c>
      <c r="O1164" s="3" t="s">
        <v>114</v>
      </c>
      <c r="P1164" s="3" t="s">
        <v>115</v>
      </c>
      <c r="Q1164" s="3">
        <v>5.6539808486199998</v>
      </c>
      <c r="R1164" s="3" t="s">
        <v>114</v>
      </c>
      <c r="S1164" s="3" t="s">
        <v>115</v>
      </c>
      <c r="T1164" s="3" t="s">
        <v>57</v>
      </c>
      <c r="U1164" s="3" t="s">
        <v>71</v>
      </c>
      <c r="V1164" s="3" t="s">
        <v>115</v>
      </c>
      <c r="W1164" s="3" t="s">
        <v>73</v>
      </c>
      <c r="X1164" s="3" t="s">
        <v>74</v>
      </c>
      <c r="Y1164" s="3" t="s">
        <v>75</v>
      </c>
      <c r="Z1164" s="3" t="s">
        <v>76</v>
      </c>
      <c r="AA1164" s="3">
        <v>34</v>
      </c>
      <c r="AB1164" s="3">
        <v>7</v>
      </c>
      <c r="AC1164" s="3" t="s">
        <v>47</v>
      </c>
      <c r="AD1164" s="8" t="s">
        <v>116</v>
      </c>
      <c r="AE1164" s="3" t="s">
        <v>71</v>
      </c>
      <c r="AF1164" s="3" t="s">
        <v>117</v>
      </c>
      <c r="AG1164" s="3" t="s">
        <v>71</v>
      </c>
      <c r="AH1164" s="3" t="s">
        <v>71</v>
      </c>
      <c r="AI1164" s="3" t="s">
        <v>79</v>
      </c>
      <c r="AJ1164" s="3" t="s">
        <v>80</v>
      </c>
      <c r="AK1164" s="3" t="s">
        <v>76</v>
      </c>
      <c r="AL1164" s="3" t="s">
        <v>81</v>
      </c>
      <c r="AM1164" s="3" t="s">
        <v>71</v>
      </c>
      <c r="AN1164" s="3" t="s">
        <v>71</v>
      </c>
      <c r="AO1164" s="3" t="s">
        <v>71</v>
      </c>
      <c r="AP1164" s="3" t="s">
        <v>82</v>
      </c>
      <c r="AQ1164" s="3" t="s">
        <v>83</v>
      </c>
      <c r="AR1164" s="3">
        <v>140.29832468255586</v>
      </c>
      <c r="AS1164" s="3">
        <v>1057.3274258970998</v>
      </c>
    </row>
    <row r="1165" spans="1:45" x14ac:dyDescent="0.25">
      <c r="A1165" s="2">
        <v>1164</v>
      </c>
      <c r="B1165" s="3" t="s">
        <v>57</v>
      </c>
      <c r="C1165" s="3" t="s">
        <v>46</v>
      </c>
      <c r="D1165" s="3" t="s">
        <v>47</v>
      </c>
      <c r="E1165" s="3" t="s">
        <v>48</v>
      </c>
      <c r="F1165" s="3">
        <v>0.59</v>
      </c>
      <c r="G1165" s="3">
        <v>0.64</v>
      </c>
      <c r="H1165" s="3">
        <v>1.3257022533805601E-2</v>
      </c>
      <c r="I1165" s="3">
        <v>10.25718110188366</v>
      </c>
      <c r="J1165" s="3">
        <v>1.4163915456398293</v>
      </c>
      <c r="K1165" s="3">
        <v>0.13597968100099664</v>
      </c>
      <c r="L1165" s="3">
        <v>1.877713463723896E-2</v>
      </c>
      <c r="M1165" s="2">
        <v>1210</v>
      </c>
      <c r="N1165" s="3" t="s">
        <v>55</v>
      </c>
      <c r="O1165" s="3" t="s">
        <v>114</v>
      </c>
      <c r="P1165" s="3" t="s">
        <v>115</v>
      </c>
      <c r="Q1165" s="3">
        <v>5.6539808486199998</v>
      </c>
      <c r="R1165" s="3" t="s">
        <v>114</v>
      </c>
      <c r="S1165" s="3" t="s">
        <v>115</v>
      </c>
      <c r="T1165" s="3" t="s">
        <v>57</v>
      </c>
      <c r="U1165" s="3" t="s">
        <v>71</v>
      </c>
      <c r="V1165" s="3" t="s">
        <v>115</v>
      </c>
      <c r="W1165" s="3" t="s">
        <v>73</v>
      </c>
      <c r="X1165" s="3" t="s">
        <v>74</v>
      </c>
      <c r="Y1165" s="3" t="s">
        <v>75</v>
      </c>
      <c r="Z1165" s="3" t="s">
        <v>76</v>
      </c>
      <c r="AA1165" s="3">
        <v>34</v>
      </c>
      <c r="AB1165" s="3">
        <v>7</v>
      </c>
      <c r="AC1165" s="3" t="s">
        <v>47</v>
      </c>
      <c r="AD1165" s="8" t="s">
        <v>116</v>
      </c>
      <c r="AE1165" s="3" t="s">
        <v>71</v>
      </c>
      <c r="AF1165" s="3" t="s">
        <v>117</v>
      </c>
      <c r="AG1165" s="3" t="s">
        <v>71</v>
      </c>
      <c r="AH1165" s="3" t="s">
        <v>71</v>
      </c>
      <c r="AI1165" s="3" t="s">
        <v>79</v>
      </c>
      <c r="AJ1165" s="3" t="s">
        <v>80</v>
      </c>
      <c r="AK1165" s="3" t="s">
        <v>76</v>
      </c>
      <c r="AL1165" s="3" t="s">
        <v>81</v>
      </c>
      <c r="AM1165" s="3" t="s">
        <v>71</v>
      </c>
      <c r="AN1165" s="3" t="s">
        <v>71</v>
      </c>
      <c r="AO1165" s="3" t="s">
        <v>71</v>
      </c>
      <c r="AP1165" s="3" t="s">
        <v>82</v>
      </c>
      <c r="AQ1165" s="3" t="s">
        <v>83</v>
      </c>
      <c r="AR1165" s="3">
        <v>32.907845902896618</v>
      </c>
      <c r="AS1165" s="3">
        <v>53.649266782832626</v>
      </c>
    </row>
    <row r="1166" spans="1:45" x14ac:dyDescent="0.25">
      <c r="A1166" s="2">
        <v>1165</v>
      </c>
      <c r="B1166" s="3" t="s">
        <v>57</v>
      </c>
      <c r="C1166" s="3" t="s">
        <v>46</v>
      </c>
      <c r="D1166" s="3" t="s">
        <v>47</v>
      </c>
      <c r="E1166" s="3" t="s">
        <v>48</v>
      </c>
      <c r="F1166" s="3">
        <v>0.59</v>
      </c>
      <c r="G1166" s="3">
        <v>0.64</v>
      </c>
      <c r="H1166" s="3">
        <v>0.11547611900718199</v>
      </c>
      <c r="I1166" s="3">
        <v>10.25718110188366</v>
      </c>
      <c r="J1166" s="3">
        <v>1.4163915456398293</v>
      </c>
      <c r="K1166" s="3">
        <v>1.1844594655993357</v>
      </c>
      <c r="L1166" s="3">
        <v>0.16355939868507138</v>
      </c>
      <c r="M1166" s="2">
        <v>1410</v>
      </c>
      <c r="N1166" s="3" t="s">
        <v>61</v>
      </c>
      <c r="O1166" s="3" t="s">
        <v>114</v>
      </c>
      <c r="P1166" s="3" t="s">
        <v>115</v>
      </c>
      <c r="Q1166" s="3">
        <v>5.6539808486199998</v>
      </c>
      <c r="R1166" s="3" t="s">
        <v>114</v>
      </c>
      <c r="S1166" s="3" t="s">
        <v>115</v>
      </c>
      <c r="T1166" s="3" t="s">
        <v>57</v>
      </c>
      <c r="U1166" s="3" t="s">
        <v>71</v>
      </c>
      <c r="V1166" s="3" t="s">
        <v>115</v>
      </c>
      <c r="W1166" s="3" t="s">
        <v>73</v>
      </c>
      <c r="X1166" s="3" t="s">
        <v>74</v>
      </c>
      <c r="Y1166" s="3" t="s">
        <v>75</v>
      </c>
      <c r="Z1166" s="3" t="s">
        <v>76</v>
      </c>
      <c r="AA1166" s="3">
        <v>34</v>
      </c>
      <c r="AB1166" s="3">
        <v>7</v>
      </c>
      <c r="AC1166" s="3" t="s">
        <v>47</v>
      </c>
      <c r="AD1166" s="8" t="s">
        <v>116</v>
      </c>
      <c r="AE1166" s="3" t="s">
        <v>71</v>
      </c>
      <c r="AF1166" s="3" t="s">
        <v>117</v>
      </c>
      <c r="AG1166" s="3" t="s">
        <v>71</v>
      </c>
      <c r="AH1166" s="3" t="s">
        <v>71</v>
      </c>
      <c r="AI1166" s="3" t="s">
        <v>79</v>
      </c>
      <c r="AJ1166" s="3" t="s">
        <v>80</v>
      </c>
      <c r="AK1166" s="3" t="s">
        <v>76</v>
      </c>
      <c r="AL1166" s="3" t="s">
        <v>81</v>
      </c>
      <c r="AM1166" s="3" t="s">
        <v>71</v>
      </c>
      <c r="AN1166" s="3" t="s">
        <v>71</v>
      </c>
      <c r="AO1166" s="3" t="s">
        <v>71</v>
      </c>
      <c r="AP1166" s="3" t="s">
        <v>82</v>
      </c>
      <c r="AQ1166" s="3" t="s">
        <v>83</v>
      </c>
      <c r="AR1166" s="3">
        <v>90.878184893062155</v>
      </c>
      <c r="AS1166" s="3">
        <v>467.31527383804121</v>
      </c>
    </row>
    <row r="1167" spans="1:45" x14ac:dyDescent="0.25">
      <c r="A1167" s="2">
        <v>1166</v>
      </c>
      <c r="B1167" s="3" t="s">
        <v>57</v>
      </c>
      <c r="C1167" s="3" t="s">
        <v>46</v>
      </c>
      <c r="D1167" s="3" t="s">
        <v>47</v>
      </c>
      <c r="E1167" s="3" t="s">
        <v>48</v>
      </c>
      <c r="F1167" s="3">
        <v>0.59</v>
      </c>
      <c r="G1167" s="3">
        <v>0.64</v>
      </c>
      <c r="H1167" s="3">
        <v>7.8329125691691801E-2</v>
      </c>
      <c r="I1167" s="3">
        <v>11.467824440638692</v>
      </c>
      <c r="J1167" s="3">
        <v>1.5133937633670693</v>
      </c>
      <c r="K1167" s="3">
        <v>0.89826466202104327</v>
      </c>
      <c r="L1167" s="3">
        <v>0.11854281031180165</v>
      </c>
      <c r="M1167" s="2">
        <v>1400</v>
      </c>
      <c r="N1167" s="3" t="s">
        <v>60</v>
      </c>
      <c r="O1167" s="3" t="s">
        <v>114</v>
      </c>
      <c r="P1167" s="3" t="s">
        <v>115</v>
      </c>
      <c r="Q1167" s="3">
        <v>5.6539808486199998</v>
      </c>
      <c r="R1167" s="3" t="s">
        <v>114</v>
      </c>
      <c r="S1167" s="3" t="s">
        <v>115</v>
      </c>
      <c r="T1167" s="3" t="s">
        <v>57</v>
      </c>
      <c r="U1167" s="3" t="s">
        <v>71</v>
      </c>
      <c r="V1167" s="3" t="s">
        <v>115</v>
      </c>
      <c r="W1167" s="3" t="s">
        <v>73</v>
      </c>
      <c r="X1167" s="3" t="s">
        <v>74</v>
      </c>
      <c r="Y1167" s="3" t="s">
        <v>75</v>
      </c>
      <c r="Z1167" s="3" t="s">
        <v>76</v>
      </c>
      <c r="AA1167" s="3">
        <v>34</v>
      </c>
      <c r="AB1167" s="3">
        <v>7</v>
      </c>
      <c r="AC1167" s="3" t="s">
        <v>47</v>
      </c>
      <c r="AD1167" s="8" t="s">
        <v>116</v>
      </c>
      <c r="AE1167" s="3" t="s">
        <v>71</v>
      </c>
      <c r="AF1167" s="3" t="s">
        <v>117</v>
      </c>
      <c r="AG1167" s="3" t="s">
        <v>71</v>
      </c>
      <c r="AH1167" s="3" t="s">
        <v>71</v>
      </c>
      <c r="AI1167" s="3" t="s">
        <v>79</v>
      </c>
      <c r="AJ1167" s="3" t="s">
        <v>80</v>
      </c>
      <c r="AK1167" s="3" t="s">
        <v>76</v>
      </c>
      <c r="AL1167" s="3" t="s">
        <v>81</v>
      </c>
      <c r="AM1167" s="3" t="s">
        <v>71</v>
      </c>
      <c r="AN1167" s="3" t="s">
        <v>71</v>
      </c>
      <c r="AO1167" s="3" t="s">
        <v>71</v>
      </c>
      <c r="AP1167" s="3" t="s">
        <v>82</v>
      </c>
      <c r="AQ1167" s="3" t="s">
        <v>83</v>
      </c>
      <c r="AR1167" s="3">
        <v>180.59953825793582</v>
      </c>
      <c r="AS1167" s="3">
        <v>316.98672536639981</v>
      </c>
    </row>
    <row r="1168" spans="1:45" x14ac:dyDescent="0.25">
      <c r="A1168" s="2">
        <v>1167</v>
      </c>
      <c r="B1168" s="3" t="s">
        <v>57</v>
      </c>
      <c r="C1168" s="3" t="s">
        <v>46</v>
      </c>
      <c r="D1168" s="3" t="s">
        <v>47</v>
      </c>
      <c r="E1168" s="3" t="s">
        <v>48</v>
      </c>
      <c r="F1168" s="3">
        <v>0.59</v>
      </c>
      <c r="G1168" s="3">
        <v>0.64</v>
      </c>
      <c r="H1168" s="3">
        <v>0.43485918254809902</v>
      </c>
      <c r="I1168" s="3">
        <v>11.467824440638692</v>
      </c>
      <c r="J1168" s="3">
        <v>1.5133937633670693</v>
      </c>
      <c r="K1168" s="3">
        <v>4.9868887618612527</v>
      </c>
      <c r="L1168" s="3">
        <v>0.65811317481119502</v>
      </c>
      <c r="M1168" s="2">
        <v>1410</v>
      </c>
      <c r="N1168" s="3" t="s">
        <v>61</v>
      </c>
      <c r="O1168" s="3" t="s">
        <v>114</v>
      </c>
      <c r="P1168" s="3" t="s">
        <v>115</v>
      </c>
      <c r="Q1168" s="3">
        <v>5.6539808486199998</v>
      </c>
      <c r="R1168" s="3" t="s">
        <v>114</v>
      </c>
      <c r="S1168" s="3" t="s">
        <v>115</v>
      </c>
      <c r="T1168" s="3" t="s">
        <v>57</v>
      </c>
      <c r="U1168" s="3" t="s">
        <v>71</v>
      </c>
      <c r="V1168" s="3" t="s">
        <v>115</v>
      </c>
      <c r="W1168" s="3" t="s">
        <v>73</v>
      </c>
      <c r="X1168" s="3" t="s">
        <v>74</v>
      </c>
      <c r="Y1168" s="3" t="s">
        <v>75</v>
      </c>
      <c r="Z1168" s="3" t="s">
        <v>76</v>
      </c>
      <c r="AA1168" s="3">
        <v>34</v>
      </c>
      <c r="AB1168" s="3">
        <v>7</v>
      </c>
      <c r="AC1168" s="3" t="s">
        <v>47</v>
      </c>
      <c r="AD1168" s="8" t="s">
        <v>116</v>
      </c>
      <c r="AE1168" s="3" t="s">
        <v>71</v>
      </c>
      <c r="AF1168" s="3" t="s">
        <v>117</v>
      </c>
      <c r="AG1168" s="3" t="s">
        <v>71</v>
      </c>
      <c r="AH1168" s="3" t="s">
        <v>71</v>
      </c>
      <c r="AI1168" s="3" t="s">
        <v>79</v>
      </c>
      <c r="AJ1168" s="3" t="s">
        <v>80</v>
      </c>
      <c r="AK1168" s="3" t="s">
        <v>76</v>
      </c>
      <c r="AL1168" s="3" t="s">
        <v>81</v>
      </c>
      <c r="AM1168" s="3" t="s">
        <v>71</v>
      </c>
      <c r="AN1168" s="3" t="s">
        <v>71</v>
      </c>
      <c r="AO1168" s="3" t="s">
        <v>71</v>
      </c>
      <c r="AP1168" s="3" t="s">
        <v>82</v>
      </c>
      <c r="AQ1168" s="3" t="s">
        <v>83</v>
      </c>
      <c r="AR1168" s="3">
        <v>167.84845086837981</v>
      </c>
      <c r="AS1168" s="3">
        <v>1759.8126757343887</v>
      </c>
    </row>
    <row r="1169" spans="1:45" x14ac:dyDescent="0.25">
      <c r="A1169" s="2">
        <v>1168</v>
      </c>
      <c r="B1169" s="3" t="s">
        <v>57</v>
      </c>
      <c r="C1169" s="3" t="s">
        <v>46</v>
      </c>
      <c r="D1169" s="3" t="s">
        <v>47</v>
      </c>
      <c r="E1169" s="3" t="s">
        <v>48</v>
      </c>
      <c r="F1169" s="3">
        <v>0.59</v>
      </c>
      <c r="G1169" s="3">
        <v>0.64</v>
      </c>
      <c r="H1169" s="3">
        <v>7.46093835358402E-4</v>
      </c>
      <c r="I1169" s="3">
        <v>11.606796577065063</v>
      </c>
      <c r="J1169" s="3">
        <v>1.5323333199976734</v>
      </c>
      <c r="K1169" s="3">
        <v>8.659759374407246E-3</v>
      </c>
      <c r="L1169" s="3">
        <v>1.1432644437645377E-3</v>
      </c>
      <c r="M1169" s="2">
        <v>1400</v>
      </c>
      <c r="N1169" s="3" t="s">
        <v>60</v>
      </c>
      <c r="O1169" s="3" t="s">
        <v>114</v>
      </c>
      <c r="P1169" s="3" t="s">
        <v>115</v>
      </c>
      <c r="Q1169" s="3">
        <v>5.6539808486199998</v>
      </c>
      <c r="R1169" s="3" t="s">
        <v>114</v>
      </c>
      <c r="S1169" s="3" t="s">
        <v>115</v>
      </c>
      <c r="T1169" s="3" t="s">
        <v>57</v>
      </c>
      <c r="U1169" s="3" t="s">
        <v>71</v>
      </c>
      <c r="V1169" s="3" t="s">
        <v>115</v>
      </c>
      <c r="W1169" s="3" t="s">
        <v>73</v>
      </c>
      <c r="X1169" s="3" t="s">
        <v>74</v>
      </c>
      <c r="Y1169" s="3" t="s">
        <v>75</v>
      </c>
      <c r="Z1169" s="3" t="s">
        <v>76</v>
      </c>
      <c r="AA1169" s="3">
        <v>34</v>
      </c>
      <c r="AB1169" s="3">
        <v>7</v>
      </c>
      <c r="AC1169" s="3" t="s">
        <v>47</v>
      </c>
      <c r="AD1169" s="8" t="s">
        <v>116</v>
      </c>
      <c r="AE1169" s="3" t="s">
        <v>71</v>
      </c>
      <c r="AF1169" s="3" t="s">
        <v>117</v>
      </c>
      <c r="AG1169" s="3" t="s">
        <v>71</v>
      </c>
      <c r="AH1169" s="3" t="s">
        <v>71</v>
      </c>
      <c r="AI1169" s="3" t="s">
        <v>79</v>
      </c>
      <c r="AJ1169" s="3" t="s">
        <v>80</v>
      </c>
      <c r="AK1169" s="3" t="s">
        <v>76</v>
      </c>
      <c r="AL1169" s="3" t="s">
        <v>81</v>
      </c>
      <c r="AM1169" s="3" t="s">
        <v>71</v>
      </c>
      <c r="AN1169" s="3" t="s">
        <v>71</v>
      </c>
      <c r="AO1169" s="3" t="s">
        <v>71</v>
      </c>
      <c r="AP1169" s="3" t="s">
        <v>82</v>
      </c>
      <c r="AQ1169" s="3" t="s">
        <v>83</v>
      </c>
      <c r="AR1169" s="3">
        <v>35.587831966383618</v>
      </c>
      <c r="AS1169" s="3">
        <v>3.0193346293331973</v>
      </c>
    </row>
    <row r="1170" spans="1:45" x14ac:dyDescent="0.25">
      <c r="A1170" s="2">
        <v>1169</v>
      </c>
      <c r="B1170" s="3" t="s">
        <v>57</v>
      </c>
      <c r="C1170" s="3" t="s">
        <v>46</v>
      </c>
      <c r="D1170" s="3" t="s">
        <v>47</v>
      </c>
      <c r="E1170" s="3" t="s">
        <v>48</v>
      </c>
      <c r="F1170" s="3">
        <v>0.59</v>
      </c>
      <c r="G1170" s="3">
        <v>0.64</v>
      </c>
      <c r="H1170" s="3">
        <v>4.1450865976694298E-2</v>
      </c>
      <c r="I1170" s="3">
        <v>11.606796577065063</v>
      </c>
      <c r="J1170" s="3">
        <v>1.5323333199976734</v>
      </c>
      <c r="K1170" s="3">
        <v>0.48111176933467809</v>
      </c>
      <c r="L1170" s="3">
        <v>6.3516543078846577E-2</v>
      </c>
      <c r="M1170" s="2">
        <v>1410</v>
      </c>
      <c r="N1170" s="3" t="s">
        <v>61</v>
      </c>
      <c r="O1170" s="3" t="s">
        <v>114</v>
      </c>
      <c r="P1170" s="3" t="s">
        <v>115</v>
      </c>
      <c r="Q1170" s="3">
        <v>5.6539808486199998</v>
      </c>
      <c r="R1170" s="3" t="s">
        <v>114</v>
      </c>
      <c r="S1170" s="3" t="s">
        <v>115</v>
      </c>
      <c r="T1170" s="3" t="s">
        <v>57</v>
      </c>
      <c r="U1170" s="3" t="s">
        <v>71</v>
      </c>
      <c r="V1170" s="3" t="s">
        <v>115</v>
      </c>
      <c r="W1170" s="3" t="s">
        <v>73</v>
      </c>
      <c r="X1170" s="3" t="s">
        <v>74</v>
      </c>
      <c r="Y1170" s="3" t="s">
        <v>75</v>
      </c>
      <c r="Z1170" s="3" t="s">
        <v>76</v>
      </c>
      <c r="AA1170" s="3">
        <v>34</v>
      </c>
      <c r="AB1170" s="3">
        <v>7</v>
      </c>
      <c r="AC1170" s="3" t="s">
        <v>47</v>
      </c>
      <c r="AD1170" s="8" t="s">
        <v>116</v>
      </c>
      <c r="AE1170" s="3" t="s">
        <v>71</v>
      </c>
      <c r="AF1170" s="3" t="s">
        <v>117</v>
      </c>
      <c r="AG1170" s="3" t="s">
        <v>71</v>
      </c>
      <c r="AH1170" s="3" t="s">
        <v>71</v>
      </c>
      <c r="AI1170" s="3" t="s">
        <v>79</v>
      </c>
      <c r="AJ1170" s="3" t="s">
        <v>80</v>
      </c>
      <c r="AK1170" s="3" t="s">
        <v>76</v>
      </c>
      <c r="AL1170" s="3" t="s">
        <v>81</v>
      </c>
      <c r="AM1170" s="3" t="s">
        <v>71</v>
      </c>
      <c r="AN1170" s="3" t="s">
        <v>71</v>
      </c>
      <c r="AO1170" s="3" t="s">
        <v>71</v>
      </c>
      <c r="AP1170" s="3" t="s">
        <v>82</v>
      </c>
      <c r="AQ1170" s="3" t="s">
        <v>83</v>
      </c>
      <c r="AR1170" s="3">
        <v>62.017992805156567</v>
      </c>
      <c r="AS1170" s="3">
        <v>167.74570319182683</v>
      </c>
    </row>
    <row r="1171" spans="1:45" x14ac:dyDescent="0.25">
      <c r="A1171" s="2">
        <v>1170</v>
      </c>
      <c r="B1171" s="3" t="s">
        <v>57</v>
      </c>
      <c r="C1171" s="3" t="s">
        <v>46</v>
      </c>
      <c r="D1171" s="3" t="s">
        <v>47</v>
      </c>
      <c r="E1171" s="3" t="s">
        <v>48</v>
      </c>
      <c r="F1171" s="3">
        <v>0.59</v>
      </c>
      <c r="G1171" s="3">
        <v>0.64</v>
      </c>
      <c r="H1171" s="3">
        <v>4.7787275939789099E-4</v>
      </c>
      <c r="I1171" s="3">
        <v>11.606796577065063</v>
      </c>
      <c r="J1171" s="3">
        <v>1.5323333199976734</v>
      </c>
      <c r="K1171" s="3">
        <v>5.5465719080520781E-3</v>
      </c>
      <c r="L1171" s="3">
        <v>7.322603519446197E-4</v>
      </c>
      <c r="M1171" s="2">
        <v>1430</v>
      </c>
      <c r="N1171" s="3" t="s">
        <v>62</v>
      </c>
      <c r="O1171" s="3" t="s">
        <v>114</v>
      </c>
      <c r="P1171" s="3" t="s">
        <v>115</v>
      </c>
      <c r="Q1171" s="3">
        <v>5.6539808486199998</v>
      </c>
      <c r="R1171" s="3" t="s">
        <v>114</v>
      </c>
      <c r="S1171" s="3" t="s">
        <v>115</v>
      </c>
      <c r="T1171" s="3" t="s">
        <v>57</v>
      </c>
      <c r="U1171" s="3" t="s">
        <v>71</v>
      </c>
      <c r="V1171" s="3" t="s">
        <v>115</v>
      </c>
      <c r="W1171" s="3" t="s">
        <v>73</v>
      </c>
      <c r="X1171" s="3" t="s">
        <v>74</v>
      </c>
      <c r="Y1171" s="3" t="s">
        <v>75</v>
      </c>
      <c r="Z1171" s="3" t="s">
        <v>76</v>
      </c>
      <c r="AA1171" s="3">
        <v>34</v>
      </c>
      <c r="AB1171" s="3">
        <v>7</v>
      </c>
      <c r="AC1171" s="3" t="s">
        <v>47</v>
      </c>
      <c r="AD1171" s="8" t="s">
        <v>116</v>
      </c>
      <c r="AE1171" s="3" t="s">
        <v>71</v>
      </c>
      <c r="AF1171" s="3" t="s">
        <v>117</v>
      </c>
      <c r="AG1171" s="3" t="s">
        <v>71</v>
      </c>
      <c r="AH1171" s="3" t="s">
        <v>71</v>
      </c>
      <c r="AI1171" s="3" t="s">
        <v>79</v>
      </c>
      <c r="AJ1171" s="3" t="s">
        <v>80</v>
      </c>
      <c r="AK1171" s="3" t="s">
        <v>76</v>
      </c>
      <c r="AL1171" s="3" t="s">
        <v>81</v>
      </c>
      <c r="AM1171" s="3" t="s">
        <v>71</v>
      </c>
      <c r="AN1171" s="3" t="s">
        <v>71</v>
      </c>
      <c r="AO1171" s="3" t="s">
        <v>71</v>
      </c>
      <c r="AP1171" s="3" t="s">
        <v>82</v>
      </c>
      <c r="AQ1171" s="3" t="s">
        <v>83</v>
      </c>
      <c r="AR1171" s="3">
        <v>6.7882012386189423</v>
      </c>
      <c r="AS1171" s="3">
        <v>1.9338824454593673</v>
      </c>
    </row>
    <row r="1172" spans="1:45" x14ac:dyDescent="0.25">
      <c r="A1172" s="2">
        <v>1171</v>
      </c>
      <c r="B1172" s="3" t="s">
        <v>57</v>
      </c>
      <c r="C1172" s="3" t="s">
        <v>46</v>
      </c>
      <c r="D1172" s="3" t="s">
        <v>47</v>
      </c>
      <c r="E1172" s="3" t="s">
        <v>48</v>
      </c>
      <c r="F1172" s="3">
        <v>0.59</v>
      </c>
      <c r="G1172" s="3">
        <v>0.64</v>
      </c>
      <c r="H1172" s="3">
        <v>1.0637057798203601E-3</v>
      </c>
      <c r="I1172" s="3">
        <v>10.699894300303255</v>
      </c>
      <c r="J1172" s="3">
        <v>1.4670580481095683</v>
      </c>
      <c r="K1172" s="3">
        <v>1.13815394106995E-2</v>
      </c>
      <c r="L1172" s="3">
        <v>1.5605181251061237E-3</v>
      </c>
      <c r="M1172" s="2">
        <v>1200</v>
      </c>
      <c r="N1172" s="3" t="s">
        <v>54</v>
      </c>
      <c r="O1172" s="3" t="s">
        <v>114</v>
      </c>
      <c r="P1172" s="3" t="s">
        <v>115</v>
      </c>
      <c r="Q1172" s="3">
        <v>5.6539808486199998</v>
      </c>
      <c r="R1172" s="3" t="s">
        <v>114</v>
      </c>
      <c r="S1172" s="3" t="s">
        <v>115</v>
      </c>
      <c r="T1172" s="3" t="s">
        <v>57</v>
      </c>
      <c r="U1172" s="3" t="s">
        <v>71</v>
      </c>
      <c r="V1172" s="3" t="s">
        <v>115</v>
      </c>
      <c r="W1172" s="3" t="s">
        <v>73</v>
      </c>
      <c r="X1172" s="3" t="s">
        <v>74</v>
      </c>
      <c r="Y1172" s="3" t="s">
        <v>75</v>
      </c>
      <c r="Z1172" s="3" t="s">
        <v>76</v>
      </c>
      <c r="AA1172" s="3">
        <v>34</v>
      </c>
      <c r="AB1172" s="3">
        <v>7</v>
      </c>
      <c r="AC1172" s="3" t="s">
        <v>47</v>
      </c>
      <c r="AD1172" s="8" t="s">
        <v>116</v>
      </c>
      <c r="AE1172" s="3" t="s">
        <v>71</v>
      </c>
      <c r="AF1172" s="3" t="s">
        <v>117</v>
      </c>
      <c r="AG1172" s="3" t="s">
        <v>71</v>
      </c>
      <c r="AH1172" s="3" t="s">
        <v>71</v>
      </c>
      <c r="AI1172" s="3" t="s">
        <v>79</v>
      </c>
      <c r="AJ1172" s="3" t="s">
        <v>80</v>
      </c>
      <c r="AK1172" s="3" t="s">
        <v>76</v>
      </c>
      <c r="AL1172" s="3" t="s">
        <v>81</v>
      </c>
      <c r="AM1172" s="3" t="s">
        <v>71</v>
      </c>
      <c r="AN1172" s="3" t="s">
        <v>71</v>
      </c>
      <c r="AO1172" s="3" t="s">
        <v>71</v>
      </c>
      <c r="AP1172" s="3" t="s">
        <v>82</v>
      </c>
      <c r="AQ1172" s="3" t="s">
        <v>83</v>
      </c>
      <c r="AR1172" s="3">
        <v>9.9557857677126584</v>
      </c>
      <c r="AS1172" s="3">
        <v>4.3046645666100378</v>
      </c>
    </row>
    <row r="1173" spans="1:45" x14ac:dyDescent="0.25">
      <c r="A1173" s="2">
        <v>1172</v>
      </c>
      <c r="B1173" s="3" t="s">
        <v>57</v>
      </c>
      <c r="C1173" s="3" t="s">
        <v>46</v>
      </c>
      <c r="D1173" s="3" t="s">
        <v>47</v>
      </c>
      <c r="E1173" s="3" t="s">
        <v>48</v>
      </c>
      <c r="F1173" s="3">
        <v>0.59</v>
      </c>
      <c r="G1173" s="3">
        <v>0.64</v>
      </c>
      <c r="H1173" s="3">
        <v>0.14992826703576601</v>
      </c>
      <c r="I1173" s="3">
        <v>10.699894300303255</v>
      </c>
      <c r="J1173" s="3">
        <v>1.4670580481095683</v>
      </c>
      <c r="K1173" s="3">
        <v>1.604216609910337</v>
      </c>
      <c r="L1173" s="3">
        <v>0.21995347079394101</v>
      </c>
      <c r="M1173" s="2">
        <v>1400</v>
      </c>
      <c r="N1173" s="3" t="s">
        <v>60</v>
      </c>
      <c r="O1173" s="3" t="s">
        <v>114</v>
      </c>
      <c r="P1173" s="3" t="s">
        <v>115</v>
      </c>
      <c r="Q1173" s="3">
        <v>5.6539808486199998</v>
      </c>
      <c r="R1173" s="3" t="s">
        <v>114</v>
      </c>
      <c r="S1173" s="3" t="s">
        <v>115</v>
      </c>
      <c r="T1173" s="3" t="s">
        <v>57</v>
      </c>
      <c r="U1173" s="3" t="s">
        <v>71</v>
      </c>
      <c r="V1173" s="3" t="s">
        <v>115</v>
      </c>
      <c r="W1173" s="3" t="s">
        <v>73</v>
      </c>
      <c r="X1173" s="3" t="s">
        <v>74</v>
      </c>
      <c r="Y1173" s="3" t="s">
        <v>75</v>
      </c>
      <c r="Z1173" s="3" t="s">
        <v>76</v>
      </c>
      <c r="AA1173" s="3">
        <v>34</v>
      </c>
      <c r="AB1173" s="3">
        <v>7</v>
      </c>
      <c r="AC1173" s="3" t="s">
        <v>47</v>
      </c>
      <c r="AD1173" s="8" t="s">
        <v>116</v>
      </c>
      <c r="AE1173" s="3" t="s">
        <v>71</v>
      </c>
      <c r="AF1173" s="3" t="s">
        <v>117</v>
      </c>
      <c r="AG1173" s="3" t="s">
        <v>71</v>
      </c>
      <c r="AH1173" s="3" t="s">
        <v>71</v>
      </c>
      <c r="AI1173" s="3" t="s">
        <v>79</v>
      </c>
      <c r="AJ1173" s="3" t="s">
        <v>80</v>
      </c>
      <c r="AK1173" s="3" t="s">
        <v>76</v>
      </c>
      <c r="AL1173" s="3" t="s">
        <v>81</v>
      </c>
      <c r="AM1173" s="3" t="s">
        <v>71</v>
      </c>
      <c r="AN1173" s="3" t="s">
        <v>71</v>
      </c>
      <c r="AO1173" s="3" t="s">
        <v>71</v>
      </c>
      <c r="AP1173" s="3" t="s">
        <v>82</v>
      </c>
      <c r="AQ1173" s="3" t="s">
        <v>83</v>
      </c>
      <c r="AR1173" s="3">
        <v>160.01937786036595</v>
      </c>
      <c r="AS1173" s="3">
        <v>606.73817035299123</v>
      </c>
    </row>
    <row r="1174" spans="1:45" x14ac:dyDescent="0.25">
      <c r="A1174" s="2">
        <v>1173</v>
      </c>
      <c r="B1174" s="3" t="s">
        <v>57</v>
      </c>
      <c r="C1174" s="3" t="s">
        <v>46</v>
      </c>
      <c r="D1174" s="3" t="s">
        <v>47</v>
      </c>
      <c r="E1174" s="3" t="s">
        <v>48</v>
      </c>
      <c r="F1174" s="3">
        <v>0.59</v>
      </c>
      <c r="G1174" s="3">
        <v>0.64</v>
      </c>
      <c r="H1174" s="3">
        <v>0.22620548780738001</v>
      </c>
      <c r="I1174" s="3">
        <v>10.699894300303255</v>
      </c>
      <c r="J1174" s="3">
        <v>1.4670580481095683</v>
      </c>
      <c r="K1174" s="3">
        <v>2.4203748096875026</v>
      </c>
      <c r="L1174" s="3">
        <v>0.33185658141436769</v>
      </c>
      <c r="M1174" s="2">
        <v>1450</v>
      </c>
      <c r="N1174" s="3" t="s">
        <v>59</v>
      </c>
      <c r="O1174" s="3" t="s">
        <v>114</v>
      </c>
      <c r="P1174" s="3" t="s">
        <v>115</v>
      </c>
      <c r="Q1174" s="3">
        <v>5.6539808486199998</v>
      </c>
      <c r="R1174" s="3" t="s">
        <v>114</v>
      </c>
      <c r="S1174" s="3" t="s">
        <v>115</v>
      </c>
      <c r="T1174" s="3" t="s">
        <v>57</v>
      </c>
      <c r="U1174" s="3" t="s">
        <v>71</v>
      </c>
      <c r="V1174" s="3" t="s">
        <v>115</v>
      </c>
      <c r="W1174" s="3" t="s">
        <v>73</v>
      </c>
      <c r="X1174" s="3" t="s">
        <v>74</v>
      </c>
      <c r="Y1174" s="3" t="s">
        <v>75</v>
      </c>
      <c r="Z1174" s="3" t="s">
        <v>76</v>
      </c>
      <c r="AA1174" s="3">
        <v>34</v>
      </c>
      <c r="AB1174" s="3">
        <v>7</v>
      </c>
      <c r="AC1174" s="3" t="s">
        <v>47</v>
      </c>
      <c r="AD1174" s="8" t="s">
        <v>116</v>
      </c>
      <c r="AE1174" s="3" t="s">
        <v>71</v>
      </c>
      <c r="AF1174" s="3" t="s">
        <v>117</v>
      </c>
      <c r="AG1174" s="3" t="s">
        <v>71</v>
      </c>
      <c r="AH1174" s="3" t="s">
        <v>71</v>
      </c>
      <c r="AI1174" s="3" t="s">
        <v>79</v>
      </c>
      <c r="AJ1174" s="3" t="s">
        <v>80</v>
      </c>
      <c r="AK1174" s="3" t="s">
        <v>76</v>
      </c>
      <c r="AL1174" s="3" t="s">
        <v>81</v>
      </c>
      <c r="AM1174" s="3" t="s">
        <v>71</v>
      </c>
      <c r="AN1174" s="3" t="s">
        <v>71</v>
      </c>
      <c r="AO1174" s="3" t="s">
        <v>71</v>
      </c>
      <c r="AP1174" s="3" t="s">
        <v>82</v>
      </c>
      <c r="AQ1174" s="3" t="s">
        <v>83</v>
      </c>
      <c r="AR1174" s="3">
        <v>125.70856165235494</v>
      </c>
      <c r="AS1174" s="3">
        <v>915.42113111541926</v>
      </c>
    </row>
    <row r="1175" spans="1:45" x14ac:dyDescent="0.25">
      <c r="A1175" s="2">
        <v>1174</v>
      </c>
      <c r="B1175" s="3" t="s">
        <v>57</v>
      </c>
      <c r="C1175" s="3" t="s">
        <v>46</v>
      </c>
      <c r="D1175" s="3" t="s">
        <v>47</v>
      </c>
      <c r="E1175" s="3" t="s">
        <v>48</v>
      </c>
      <c r="F1175" s="3">
        <v>0.59</v>
      </c>
      <c r="G1175" s="3">
        <v>0.64</v>
      </c>
      <c r="H1175" s="3">
        <v>4.5614035186790601E-2</v>
      </c>
      <c r="I1175" s="3">
        <v>10.699894300303255</v>
      </c>
      <c r="J1175" s="3">
        <v>1.4670580481095683</v>
      </c>
      <c r="K1175" s="3">
        <v>0.48806535510897286</v>
      </c>
      <c r="L1175" s="3">
        <v>6.6918437427534186E-2</v>
      </c>
      <c r="M1175" s="2">
        <v>1210</v>
      </c>
      <c r="N1175" s="3" t="s">
        <v>55</v>
      </c>
      <c r="O1175" s="3" t="s">
        <v>114</v>
      </c>
      <c r="P1175" s="3" t="s">
        <v>115</v>
      </c>
      <c r="Q1175" s="3">
        <v>5.6539808486199998</v>
      </c>
      <c r="R1175" s="3" t="s">
        <v>114</v>
      </c>
      <c r="S1175" s="3" t="s">
        <v>115</v>
      </c>
      <c r="T1175" s="3" t="s">
        <v>57</v>
      </c>
      <c r="U1175" s="3" t="s">
        <v>71</v>
      </c>
      <c r="V1175" s="3" t="s">
        <v>115</v>
      </c>
      <c r="W1175" s="3" t="s">
        <v>73</v>
      </c>
      <c r="X1175" s="3" t="s">
        <v>74</v>
      </c>
      <c r="Y1175" s="3" t="s">
        <v>75</v>
      </c>
      <c r="Z1175" s="3" t="s">
        <v>76</v>
      </c>
      <c r="AA1175" s="3">
        <v>34</v>
      </c>
      <c r="AB1175" s="3">
        <v>7</v>
      </c>
      <c r="AC1175" s="3" t="s">
        <v>47</v>
      </c>
      <c r="AD1175" s="8" t="s">
        <v>116</v>
      </c>
      <c r="AE1175" s="3" t="s">
        <v>71</v>
      </c>
      <c r="AF1175" s="3" t="s">
        <v>117</v>
      </c>
      <c r="AG1175" s="3" t="s">
        <v>71</v>
      </c>
      <c r="AH1175" s="3" t="s">
        <v>71</v>
      </c>
      <c r="AI1175" s="3" t="s">
        <v>79</v>
      </c>
      <c r="AJ1175" s="3" t="s">
        <v>80</v>
      </c>
      <c r="AK1175" s="3" t="s">
        <v>76</v>
      </c>
      <c r="AL1175" s="3" t="s">
        <v>81</v>
      </c>
      <c r="AM1175" s="3" t="s">
        <v>71</v>
      </c>
      <c r="AN1175" s="3" t="s">
        <v>71</v>
      </c>
      <c r="AO1175" s="3" t="s">
        <v>71</v>
      </c>
      <c r="AP1175" s="3" t="s">
        <v>82</v>
      </c>
      <c r="AQ1175" s="3" t="s">
        <v>83</v>
      </c>
      <c r="AR1175" s="3">
        <v>66.402464024492346</v>
      </c>
      <c r="AS1175" s="3">
        <v>184.59345124724322</v>
      </c>
    </row>
    <row r="1176" spans="1:45" x14ac:dyDescent="0.25">
      <c r="A1176" s="2">
        <v>1175</v>
      </c>
      <c r="B1176" s="3" t="s">
        <v>57</v>
      </c>
      <c r="C1176" s="3" t="s">
        <v>46</v>
      </c>
      <c r="D1176" s="3" t="s">
        <v>47</v>
      </c>
      <c r="E1176" s="3" t="s">
        <v>48</v>
      </c>
      <c r="F1176" s="3">
        <v>0.59</v>
      </c>
      <c r="G1176" s="3">
        <v>0.64</v>
      </c>
      <c r="H1176" s="3">
        <v>0.178968622983875</v>
      </c>
      <c r="I1176" s="3">
        <v>10.699894300303255</v>
      </c>
      <c r="J1176" s="3">
        <v>1.4670580481095683</v>
      </c>
      <c r="K1176" s="3">
        <v>1.9149453489982862</v>
      </c>
      <c r="L1176" s="3">
        <v>0.2625573587075809</v>
      </c>
      <c r="M1176" s="2">
        <v>1210</v>
      </c>
      <c r="N1176" s="3" t="s">
        <v>55</v>
      </c>
      <c r="O1176" s="3" t="s">
        <v>114</v>
      </c>
      <c r="P1176" s="3" t="s">
        <v>115</v>
      </c>
      <c r="Q1176" s="3">
        <v>5.6539808486199998</v>
      </c>
      <c r="R1176" s="3" t="s">
        <v>114</v>
      </c>
      <c r="S1176" s="3" t="s">
        <v>115</v>
      </c>
      <c r="T1176" s="3" t="s">
        <v>57</v>
      </c>
      <c r="U1176" s="3" t="s">
        <v>71</v>
      </c>
      <c r="V1176" s="3" t="s">
        <v>115</v>
      </c>
      <c r="W1176" s="3" t="s">
        <v>73</v>
      </c>
      <c r="X1176" s="3" t="s">
        <v>74</v>
      </c>
      <c r="Y1176" s="3" t="s">
        <v>75</v>
      </c>
      <c r="Z1176" s="3" t="s">
        <v>76</v>
      </c>
      <c r="AA1176" s="3">
        <v>34</v>
      </c>
      <c r="AB1176" s="3">
        <v>7</v>
      </c>
      <c r="AC1176" s="3" t="s">
        <v>47</v>
      </c>
      <c r="AD1176" s="8" t="s">
        <v>116</v>
      </c>
      <c r="AE1176" s="3" t="s">
        <v>71</v>
      </c>
      <c r="AF1176" s="3" t="s">
        <v>117</v>
      </c>
      <c r="AG1176" s="3" t="s">
        <v>71</v>
      </c>
      <c r="AH1176" s="3" t="s">
        <v>71</v>
      </c>
      <c r="AI1176" s="3" t="s">
        <v>79</v>
      </c>
      <c r="AJ1176" s="3" t="s">
        <v>80</v>
      </c>
      <c r="AK1176" s="3" t="s">
        <v>76</v>
      </c>
      <c r="AL1176" s="3" t="s">
        <v>81</v>
      </c>
      <c r="AM1176" s="3" t="s">
        <v>71</v>
      </c>
      <c r="AN1176" s="3" t="s">
        <v>71</v>
      </c>
      <c r="AO1176" s="3" t="s">
        <v>71</v>
      </c>
      <c r="AP1176" s="3" t="s">
        <v>82</v>
      </c>
      <c r="AQ1176" s="3" t="s">
        <v>83</v>
      </c>
      <c r="AR1176" s="3">
        <v>121.52732863215522</v>
      </c>
      <c r="AS1176" s="3">
        <v>724.26032133038018</v>
      </c>
    </row>
    <row r="1177" spans="1:45" x14ac:dyDescent="0.25">
      <c r="A1177" s="2">
        <v>1176</v>
      </c>
      <c r="B1177" s="3" t="s">
        <v>57</v>
      </c>
      <c r="C1177" s="3" t="s">
        <v>46</v>
      </c>
      <c r="D1177" s="3" t="s">
        <v>47</v>
      </c>
      <c r="E1177" s="3" t="s">
        <v>48</v>
      </c>
      <c r="F1177" s="3">
        <v>0.59</v>
      </c>
      <c r="G1177" s="3">
        <v>0.64</v>
      </c>
      <c r="H1177" s="3">
        <v>1.5983334736200699E-2</v>
      </c>
      <c r="I1177" s="3">
        <v>10.699894300303255</v>
      </c>
      <c r="J1177" s="3">
        <v>1.4670580481095683</v>
      </c>
      <c r="K1177" s="3">
        <v>0.17101999224371289</v>
      </c>
      <c r="L1177" s="3">
        <v>2.3448479860372459E-2</v>
      </c>
      <c r="M1177" s="2">
        <v>1210</v>
      </c>
      <c r="N1177" s="3" t="s">
        <v>55</v>
      </c>
      <c r="O1177" s="3" t="s">
        <v>114</v>
      </c>
      <c r="P1177" s="3" t="s">
        <v>115</v>
      </c>
      <c r="Q1177" s="3">
        <v>5.6539808486199998</v>
      </c>
      <c r="R1177" s="3" t="s">
        <v>114</v>
      </c>
      <c r="S1177" s="3" t="s">
        <v>115</v>
      </c>
      <c r="T1177" s="3" t="s">
        <v>57</v>
      </c>
      <c r="U1177" s="3" t="s">
        <v>71</v>
      </c>
      <c r="V1177" s="3" t="s">
        <v>115</v>
      </c>
      <c r="W1177" s="3" t="s">
        <v>73</v>
      </c>
      <c r="X1177" s="3" t="s">
        <v>74</v>
      </c>
      <c r="Y1177" s="3" t="s">
        <v>75</v>
      </c>
      <c r="Z1177" s="3" t="s">
        <v>76</v>
      </c>
      <c r="AA1177" s="3">
        <v>34</v>
      </c>
      <c r="AB1177" s="3">
        <v>7</v>
      </c>
      <c r="AC1177" s="3" t="s">
        <v>47</v>
      </c>
      <c r="AD1177" s="8" t="s">
        <v>116</v>
      </c>
      <c r="AE1177" s="3" t="s">
        <v>71</v>
      </c>
      <c r="AF1177" s="3" t="s">
        <v>117</v>
      </c>
      <c r="AG1177" s="3" t="s">
        <v>71</v>
      </c>
      <c r="AH1177" s="3" t="s">
        <v>71</v>
      </c>
      <c r="AI1177" s="3" t="s">
        <v>79</v>
      </c>
      <c r="AJ1177" s="3" t="s">
        <v>80</v>
      </c>
      <c r="AK1177" s="3" t="s">
        <v>76</v>
      </c>
      <c r="AL1177" s="3" t="s">
        <v>81</v>
      </c>
      <c r="AM1177" s="3" t="s">
        <v>71</v>
      </c>
      <c r="AN1177" s="3" t="s">
        <v>71</v>
      </c>
      <c r="AO1177" s="3" t="s">
        <v>71</v>
      </c>
      <c r="AP1177" s="3" t="s">
        <v>82</v>
      </c>
      <c r="AQ1177" s="3" t="s">
        <v>83</v>
      </c>
      <c r="AR1177" s="3">
        <v>45.449665212348471</v>
      </c>
      <c r="AS1177" s="3">
        <v>64.682260828562619</v>
      </c>
    </row>
    <row r="1178" spans="1:45" x14ac:dyDescent="0.25">
      <c r="A1178" s="2">
        <v>1177</v>
      </c>
      <c r="B1178" s="3" t="s">
        <v>57</v>
      </c>
      <c r="C1178" s="3" t="s">
        <v>46</v>
      </c>
      <c r="D1178" s="3" t="s">
        <v>47</v>
      </c>
      <c r="E1178" s="3" t="s">
        <v>48</v>
      </c>
      <c r="F1178" s="3">
        <v>0.59</v>
      </c>
      <c r="G1178" s="3">
        <v>0.64</v>
      </c>
      <c r="H1178" s="3">
        <v>4.1710682680453802E-3</v>
      </c>
      <c r="I1178" s="3">
        <v>11.211659378571708</v>
      </c>
      <c r="J1178" s="3">
        <v>1.4784628951662298</v>
      </c>
      <c r="K1178" s="3">
        <v>4.6764596666093838E-2</v>
      </c>
      <c r="L1178" s="3">
        <v>6.1667696675103646E-3</v>
      </c>
      <c r="M1178" s="2">
        <v>1450</v>
      </c>
      <c r="N1178" s="3" t="s">
        <v>59</v>
      </c>
      <c r="O1178" s="3" t="s">
        <v>114</v>
      </c>
      <c r="P1178" s="3" t="s">
        <v>115</v>
      </c>
      <c r="Q1178" s="3">
        <v>5.6539808486199998</v>
      </c>
      <c r="R1178" s="3" t="s">
        <v>114</v>
      </c>
      <c r="S1178" s="3" t="s">
        <v>115</v>
      </c>
      <c r="T1178" s="3" t="s">
        <v>57</v>
      </c>
      <c r="U1178" s="3" t="s">
        <v>71</v>
      </c>
      <c r="V1178" s="3" t="s">
        <v>115</v>
      </c>
      <c r="W1178" s="3" t="s">
        <v>73</v>
      </c>
      <c r="X1178" s="3" t="s">
        <v>74</v>
      </c>
      <c r="Y1178" s="3" t="s">
        <v>75</v>
      </c>
      <c r="Z1178" s="3" t="s">
        <v>76</v>
      </c>
      <c r="AA1178" s="3">
        <v>34</v>
      </c>
      <c r="AB1178" s="3">
        <v>7</v>
      </c>
      <c r="AC1178" s="3" t="s">
        <v>47</v>
      </c>
      <c r="AD1178" s="8" t="s">
        <v>116</v>
      </c>
      <c r="AE1178" s="3" t="s">
        <v>71</v>
      </c>
      <c r="AF1178" s="3" t="s">
        <v>117</v>
      </c>
      <c r="AG1178" s="3" t="s">
        <v>71</v>
      </c>
      <c r="AH1178" s="3" t="s">
        <v>71</v>
      </c>
      <c r="AI1178" s="3" t="s">
        <v>79</v>
      </c>
      <c r="AJ1178" s="3" t="s">
        <v>80</v>
      </c>
      <c r="AK1178" s="3" t="s">
        <v>76</v>
      </c>
      <c r="AL1178" s="3" t="s">
        <v>81</v>
      </c>
      <c r="AM1178" s="3" t="s">
        <v>71</v>
      </c>
      <c r="AN1178" s="3" t="s">
        <v>71</v>
      </c>
      <c r="AO1178" s="3" t="s">
        <v>71</v>
      </c>
      <c r="AP1178" s="3" t="s">
        <v>82</v>
      </c>
      <c r="AQ1178" s="3" t="s">
        <v>83</v>
      </c>
      <c r="AR1178" s="3">
        <v>23.424676870584864</v>
      </c>
      <c r="AS1178" s="3">
        <v>16.879714408808283</v>
      </c>
    </row>
    <row r="1179" spans="1:45" x14ac:dyDescent="0.25">
      <c r="A1179" s="2">
        <v>1178</v>
      </c>
      <c r="B1179" s="3" t="s">
        <v>57</v>
      </c>
      <c r="C1179" s="3" t="s">
        <v>46</v>
      </c>
      <c r="D1179" s="3" t="s">
        <v>47</v>
      </c>
      <c r="E1179" s="3" t="s">
        <v>48</v>
      </c>
      <c r="F1179" s="3">
        <v>0.59</v>
      </c>
      <c r="G1179" s="3">
        <v>0.64</v>
      </c>
      <c r="H1179" s="3">
        <v>0.11062643769072</v>
      </c>
      <c r="I1179" s="3">
        <v>11.623435351730175</v>
      </c>
      <c r="J1179" s="3">
        <v>1.5345890382112217</v>
      </c>
      <c r="K1179" s="3">
        <v>1.2858592466902903</v>
      </c>
      <c r="L1179" s="3">
        <v>0.16976611861653565</v>
      </c>
      <c r="M1179" s="2">
        <v>1400</v>
      </c>
      <c r="N1179" s="3" t="s">
        <v>60</v>
      </c>
      <c r="O1179" s="3" t="s">
        <v>114</v>
      </c>
      <c r="P1179" s="3" t="s">
        <v>115</v>
      </c>
      <c r="Q1179" s="3">
        <v>5.6539808486199998</v>
      </c>
      <c r="R1179" s="3" t="s">
        <v>114</v>
      </c>
      <c r="S1179" s="3" t="s">
        <v>115</v>
      </c>
      <c r="T1179" s="3" t="s">
        <v>57</v>
      </c>
      <c r="U1179" s="3" t="s">
        <v>71</v>
      </c>
      <c r="V1179" s="3" t="s">
        <v>115</v>
      </c>
      <c r="W1179" s="3" t="s">
        <v>73</v>
      </c>
      <c r="X1179" s="3" t="s">
        <v>74</v>
      </c>
      <c r="Y1179" s="3" t="s">
        <v>75</v>
      </c>
      <c r="Z1179" s="3" t="s">
        <v>76</v>
      </c>
      <c r="AA1179" s="3">
        <v>34</v>
      </c>
      <c r="AB1179" s="3">
        <v>7</v>
      </c>
      <c r="AC1179" s="3" t="s">
        <v>47</v>
      </c>
      <c r="AD1179" s="8" t="s">
        <v>116</v>
      </c>
      <c r="AE1179" s="3" t="s">
        <v>71</v>
      </c>
      <c r="AF1179" s="3" t="s">
        <v>117</v>
      </c>
      <c r="AG1179" s="3" t="s">
        <v>71</v>
      </c>
      <c r="AH1179" s="3" t="s">
        <v>71</v>
      </c>
      <c r="AI1179" s="3" t="s">
        <v>79</v>
      </c>
      <c r="AJ1179" s="3" t="s">
        <v>80</v>
      </c>
      <c r="AK1179" s="3" t="s">
        <v>76</v>
      </c>
      <c r="AL1179" s="3" t="s">
        <v>81</v>
      </c>
      <c r="AM1179" s="3" t="s">
        <v>71</v>
      </c>
      <c r="AN1179" s="3" t="s">
        <v>71</v>
      </c>
      <c r="AO1179" s="3" t="s">
        <v>71</v>
      </c>
      <c r="AP1179" s="3" t="s">
        <v>82</v>
      </c>
      <c r="AQ1179" s="3" t="s">
        <v>83</v>
      </c>
      <c r="AR1179" s="3">
        <v>117.93387356165141</v>
      </c>
      <c r="AS1179" s="3">
        <v>447.68930985592306</v>
      </c>
    </row>
    <row r="1180" spans="1:45" x14ac:dyDescent="0.25">
      <c r="A1180" s="2">
        <v>1179</v>
      </c>
      <c r="B1180" s="3" t="s">
        <v>57</v>
      </c>
      <c r="C1180" s="3" t="s">
        <v>46</v>
      </c>
      <c r="D1180" s="3" t="s">
        <v>47</v>
      </c>
      <c r="E1180" s="3" t="s">
        <v>48</v>
      </c>
      <c r="F1180" s="3">
        <v>0.59</v>
      </c>
      <c r="G1180" s="3">
        <v>0.64</v>
      </c>
      <c r="H1180" s="3">
        <v>0.507137015931167</v>
      </c>
      <c r="I1180" s="3">
        <v>11.623435351730175</v>
      </c>
      <c r="J1180" s="3">
        <v>1.5345890382112217</v>
      </c>
      <c r="K1180" s="3">
        <v>5.8946743191452748</v>
      </c>
      <c r="L1180" s="3">
        <v>0.77824690551911857</v>
      </c>
      <c r="M1180" s="2">
        <v>1450</v>
      </c>
      <c r="N1180" s="3" t="s">
        <v>59</v>
      </c>
      <c r="O1180" s="3" t="s">
        <v>114</v>
      </c>
      <c r="P1180" s="3" t="s">
        <v>115</v>
      </c>
      <c r="Q1180" s="3">
        <v>5.6539808486199998</v>
      </c>
      <c r="R1180" s="3" t="s">
        <v>114</v>
      </c>
      <c r="S1180" s="3" t="s">
        <v>115</v>
      </c>
      <c r="T1180" s="3" t="s">
        <v>57</v>
      </c>
      <c r="U1180" s="3" t="s">
        <v>71</v>
      </c>
      <c r="V1180" s="3" t="s">
        <v>115</v>
      </c>
      <c r="W1180" s="3" t="s">
        <v>73</v>
      </c>
      <c r="X1180" s="3" t="s">
        <v>74</v>
      </c>
      <c r="Y1180" s="3" t="s">
        <v>75</v>
      </c>
      <c r="Z1180" s="3" t="s">
        <v>76</v>
      </c>
      <c r="AA1180" s="3">
        <v>34</v>
      </c>
      <c r="AB1180" s="3">
        <v>7</v>
      </c>
      <c r="AC1180" s="3" t="s">
        <v>47</v>
      </c>
      <c r="AD1180" s="8" t="s">
        <v>116</v>
      </c>
      <c r="AE1180" s="3" t="s">
        <v>71</v>
      </c>
      <c r="AF1180" s="3" t="s">
        <v>117</v>
      </c>
      <c r="AG1180" s="3" t="s">
        <v>71</v>
      </c>
      <c r="AH1180" s="3" t="s">
        <v>71</v>
      </c>
      <c r="AI1180" s="3" t="s">
        <v>79</v>
      </c>
      <c r="AJ1180" s="3" t="s">
        <v>80</v>
      </c>
      <c r="AK1180" s="3" t="s">
        <v>76</v>
      </c>
      <c r="AL1180" s="3" t="s">
        <v>81</v>
      </c>
      <c r="AM1180" s="3" t="s">
        <v>71</v>
      </c>
      <c r="AN1180" s="3" t="s">
        <v>71</v>
      </c>
      <c r="AO1180" s="3" t="s">
        <v>71</v>
      </c>
      <c r="AP1180" s="3" t="s">
        <v>82</v>
      </c>
      <c r="AQ1180" s="3" t="s">
        <v>83</v>
      </c>
      <c r="AR1180" s="3">
        <v>182.11872876572698</v>
      </c>
      <c r="AS1180" s="3">
        <v>2052.3106899578124</v>
      </c>
    </row>
    <row r="1181" spans="1:45" x14ac:dyDescent="0.25">
      <c r="A1181" s="2">
        <v>1180</v>
      </c>
      <c r="B1181" s="3" t="s">
        <v>68</v>
      </c>
      <c r="C1181" s="3" t="s">
        <v>46</v>
      </c>
      <c r="D1181" s="3" t="s">
        <v>47</v>
      </c>
      <c r="E1181" s="3" t="s">
        <v>48</v>
      </c>
      <c r="F1181" s="3">
        <v>0.59</v>
      </c>
      <c r="G1181" s="3">
        <v>0.64</v>
      </c>
      <c r="H1181" s="3">
        <v>6.9725604184375997E-2</v>
      </c>
      <c r="I1181" s="3">
        <v>10.511845858126696</v>
      </c>
      <c r="J1181" s="3">
        <v>1.3831271150873534</v>
      </c>
      <c r="K1181" s="3">
        <v>0.73294480355091429</v>
      </c>
      <c r="L1181" s="3">
        <v>9.6439373763258673E-2</v>
      </c>
      <c r="M1181" s="2">
        <v>8140</v>
      </c>
      <c r="N1181" s="3" t="s">
        <v>67</v>
      </c>
      <c r="O1181" s="3" t="s">
        <v>114</v>
      </c>
      <c r="P1181" s="3" t="s">
        <v>115</v>
      </c>
      <c r="Q1181" s="3">
        <v>5.6539808486199998</v>
      </c>
      <c r="R1181" s="3" t="s">
        <v>114</v>
      </c>
      <c r="S1181" s="3" t="s">
        <v>115</v>
      </c>
      <c r="T1181" s="3" t="s">
        <v>57</v>
      </c>
      <c r="U1181" s="3" t="s">
        <v>71</v>
      </c>
      <c r="V1181" s="3" t="s">
        <v>115</v>
      </c>
      <c r="W1181" s="3" t="s">
        <v>73</v>
      </c>
      <c r="X1181" s="3" t="s">
        <v>74</v>
      </c>
      <c r="Y1181" s="3" t="s">
        <v>75</v>
      </c>
      <c r="Z1181" s="3" t="s">
        <v>76</v>
      </c>
      <c r="AA1181" s="3">
        <v>34</v>
      </c>
      <c r="AB1181" s="3">
        <v>7</v>
      </c>
      <c r="AC1181" s="3" t="s">
        <v>47</v>
      </c>
      <c r="AD1181" s="8" t="s">
        <v>116</v>
      </c>
      <c r="AE1181" s="3" t="s">
        <v>71</v>
      </c>
      <c r="AF1181" s="3" t="s">
        <v>117</v>
      </c>
      <c r="AG1181" s="3" t="s">
        <v>71</v>
      </c>
      <c r="AH1181" s="3" t="s">
        <v>71</v>
      </c>
      <c r="AI1181" s="3" t="s">
        <v>79</v>
      </c>
      <c r="AJ1181" s="3" t="s">
        <v>80</v>
      </c>
      <c r="AK1181" s="3" t="s">
        <v>76</v>
      </c>
      <c r="AL1181" s="3" t="s">
        <v>81</v>
      </c>
      <c r="AM1181" s="3" t="s">
        <v>71</v>
      </c>
      <c r="AN1181" s="3" t="s">
        <v>71</v>
      </c>
      <c r="AO1181" s="3" t="s">
        <v>71</v>
      </c>
      <c r="AP1181" s="3" t="s">
        <v>82</v>
      </c>
      <c r="AQ1181" s="3" t="s">
        <v>83</v>
      </c>
      <c r="AR1181" s="3">
        <v>111.35113887825557</v>
      </c>
      <c r="AS1181" s="3">
        <v>282.16950909926226</v>
      </c>
    </row>
    <row r="1182" spans="1:45" x14ac:dyDescent="0.25">
      <c r="A1182" s="2">
        <v>1181</v>
      </c>
      <c r="B1182" s="3" t="s">
        <v>68</v>
      </c>
      <c r="C1182" s="3" t="s">
        <v>46</v>
      </c>
      <c r="D1182" s="3" t="s">
        <v>47</v>
      </c>
      <c r="E1182" s="3" t="s">
        <v>48</v>
      </c>
      <c r="F1182" s="3">
        <v>0.59</v>
      </c>
      <c r="G1182" s="3">
        <v>0.64</v>
      </c>
      <c r="H1182" s="3">
        <v>8.1572203562938997E-2</v>
      </c>
      <c r="I1182" s="3">
        <v>11.579550042135651</v>
      </c>
      <c r="J1182" s="3">
        <v>1.5286200724267165</v>
      </c>
      <c r="K1182" s="3">
        <v>0.94456941320432819</v>
      </c>
      <c r="L1182" s="3">
        <v>0.12469290771838668</v>
      </c>
      <c r="M1182" s="2">
        <v>1400</v>
      </c>
      <c r="N1182" s="3" t="s">
        <v>60</v>
      </c>
      <c r="O1182" s="3" t="s">
        <v>114</v>
      </c>
      <c r="P1182" s="3" t="s">
        <v>115</v>
      </c>
      <c r="Q1182" s="3">
        <v>5.6539808486199998</v>
      </c>
      <c r="R1182" s="3" t="s">
        <v>114</v>
      </c>
      <c r="S1182" s="3" t="s">
        <v>115</v>
      </c>
      <c r="T1182" s="3" t="s">
        <v>57</v>
      </c>
      <c r="U1182" s="3" t="s">
        <v>71</v>
      </c>
      <c r="V1182" s="3" t="s">
        <v>115</v>
      </c>
      <c r="W1182" s="3" t="s">
        <v>73</v>
      </c>
      <c r="X1182" s="3" t="s">
        <v>74</v>
      </c>
      <c r="Y1182" s="3" t="s">
        <v>75</v>
      </c>
      <c r="Z1182" s="3" t="s">
        <v>76</v>
      </c>
      <c r="AA1182" s="3">
        <v>34</v>
      </c>
      <c r="AB1182" s="3">
        <v>7</v>
      </c>
      <c r="AC1182" s="3" t="s">
        <v>47</v>
      </c>
      <c r="AD1182" s="8" t="s">
        <v>116</v>
      </c>
      <c r="AE1182" s="3" t="s">
        <v>71</v>
      </c>
      <c r="AF1182" s="3" t="s">
        <v>117</v>
      </c>
      <c r="AG1182" s="3" t="s">
        <v>71</v>
      </c>
      <c r="AH1182" s="3" t="s">
        <v>71</v>
      </c>
      <c r="AI1182" s="3" t="s">
        <v>79</v>
      </c>
      <c r="AJ1182" s="3" t="s">
        <v>80</v>
      </c>
      <c r="AK1182" s="3" t="s">
        <v>76</v>
      </c>
      <c r="AL1182" s="3" t="s">
        <v>81</v>
      </c>
      <c r="AM1182" s="3" t="s">
        <v>71</v>
      </c>
      <c r="AN1182" s="3" t="s">
        <v>71</v>
      </c>
      <c r="AO1182" s="3" t="s">
        <v>71</v>
      </c>
      <c r="AP1182" s="3" t="s">
        <v>82</v>
      </c>
      <c r="AQ1182" s="3" t="s">
        <v>83</v>
      </c>
      <c r="AR1182" s="3">
        <v>112.71699788335125</v>
      </c>
      <c r="AS1182" s="3">
        <v>330.1109958779997</v>
      </c>
    </row>
    <row r="1183" spans="1:45" x14ac:dyDescent="0.25">
      <c r="A1183" s="2">
        <v>1182</v>
      </c>
      <c r="B1183" s="3" t="s">
        <v>68</v>
      </c>
      <c r="C1183" s="3" t="s">
        <v>46</v>
      </c>
      <c r="D1183" s="3" t="s">
        <v>47</v>
      </c>
      <c r="E1183" s="3" t="s">
        <v>48</v>
      </c>
      <c r="F1183" s="3">
        <v>0.59</v>
      </c>
      <c r="G1183" s="3">
        <v>0.64</v>
      </c>
      <c r="H1183" s="3">
        <v>8.7400386634991709E-3</v>
      </c>
      <c r="I1183" s="3">
        <v>11.579550042135651</v>
      </c>
      <c r="J1183" s="3">
        <v>1.5286200724267165</v>
      </c>
      <c r="K1183" s="3">
        <v>0.10120571507418905</v>
      </c>
      <c r="L1183" s="3">
        <v>1.3360198534810405E-2</v>
      </c>
      <c r="M1183" s="2">
        <v>8140</v>
      </c>
      <c r="N1183" s="3" t="s">
        <v>67</v>
      </c>
      <c r="O1183" s="3" t="s">
        <v>114</v>
      </c>
      <c r="P1183" s="3" t="s">
        <v>115</v>
      </c>
      <c r="Q1183" s="3">
        <v>5.6539808486199998</v>
      </c>
      <c r="R1183" s="3" t="s">
        <v>114</v>
      </c>
      <c r="S1183" s="3" t="s">
        <v>115</v>
      </c>
      <c r="T1183" s="3" t="s">
        <v>57</v>
      </c>
      <c r="U1183" s="3" t="s">
        <v>71</v>
      </c>
      <c r="V1183" s="3" t="s">
        <v>115</v>
      </c>
      <c r="W1183" s="3" t="s">
        <v>73</v>
      </c>
      <c r="X1183" s="3" t="s">
        <v>74</v>
      </c>
      <c r="Y1183" s="3" t="s">
        <v>75</v>
      </c>
      <c r="Z1183" s="3" t="s">
        <v>76</v>
      </c>
      <c r="AA1183" s="3">
        <v>34</v>
      </c>
      <c r="AB1183" s="3">
        <v>7</v>
      </c>
      <c r="AC1183" s="3" t="s">
        <v>47</v>
      </c>
      <c r="AD1183" s="8" t="s">
        <v>116</v>
      </c>
      <c r="AE1183" s="3" t="s">
        <v>71</v>
      </c>
      <c r="AF1183" s="3" t="s">
        <v>117</v>
      </c>
      <c r="AG1183" s="3" t="s">
        <v>71</v>
      </c>
      <c r="AH1183" s="3" t="s">
        <v>71</v>
      </c>
      <c r="AI1183" s="3" t="s">
        <v>79</v>
      </c>
      <c r="AJ1183" s="3" t="s">
        <v>80</v>
      </c>
      <c r="AK1183" s="3" t="s">
        <v>76</v>
      </c>
      <c r="AL1183" s="3" t="s">
        <v>81</v>
      </c>
      <c r="AM1183" s="3" t="s">
        <v>71</v>
      </c>
      <c r="AN1183" s="3" t="s">
        <v>71</v>
      </c>
      <c r="AO1183" s="3" t="s">
        <v>71</v>
      </c>
      <c r="AP1183" s="3" t="s">
        <v>82</v>
      </c>
      <c r="AQ1183" s="3" t="s">
        <v>83</v>
      </c>
      <c r="AR1183" s="3">
        <v>101.96529760755971</v>
      </c>
      <c r="AS1183" s="3">
        <v>35.36968159740595</v>
      </c>
    </row>
    <row r="1184" spans="1:45" x14ac:dyDescent="0.25">
      <c r="A1184" s="2">
        <v>1183</v>
      </c>
      <c r="B1184" s="3" t="s">
        <v>68</v>
      </c>
      <c r="C1184" s="3" t="s">
        <v>46</v>
      </c>
      <c r="D1184" s="3" t="s">
        <v>47</v>
      </c>
      <c r="E1184" s="3" t="s">
        <v>48</v>
      </c>
      <c r="F1184" s="3">
        <v>0.59</v>
      </c>
      <c r="G1184" s="3">
        <v>0.64</v>
      </c>
      <c r="H1184" s="3">
        <v>4.9863012729220002E-4</v>
      </c>
      <c r="I1184" s="3">
        <v>8.1031414486942204</v>
      </c>
      <c r="J1184" s="3">
        <v>1.0815343837899105</v>
      </c>
      <c r="K1184" s="3">
        <v>4.0404704520291008E-3</v>
      </c>
      <c r="L1184" s="3">
        <v>5.3928562746005421E-4</v>
      </c>
      <c r="M1184" s="2">
        <v>1400</v>
      </c>
      <c r="N1184" s="3" t="s">
        <v>60</v>
      </c>
      <c r="O1184" s="3" t="s">
        <v>114</v>
      </c>
      <c r="P1184" s="3" t="s">
        <v>115</v>
      </c>
      <c r="Q1184" s="3">
        <v>5.6539808486199998</v>
      </c>
      <c r="R1184" s="3" t="s">
        <v>114</v>
      </c>
      <c r="S1184" s="3" t="s">
        <v>115</v>
      </c>
      <c r="T1184" s="3" t="s">
        <v>57</v>
      </c>
      <c r="U1184" s="3" t="s">
        <v>71</v>
      </c>
      <c r="V1184" s="3" t="s">
        <v>115</v>
      </c>
      <c r="W1184" s="3" t="s">
        <v>73</v>
      </c>
      <c r="X1184" s="3" t="s">
        <v>74</v>
      </c>
      <c r="Y1184" s="3" t="s">
        <v>75</v>
      </c>
      <c r="Z1184" s="3" t="s">
        <v>76</v>
      </c>
      <c r="AA1184" s="3">
        <v>34</v>
      </c>
      <c r="AB1184" s="3">
        <v>7</v>
      </c>
      <c r="AC1184" s="3" t="s">
        <v>47</v>
      </c>
      <c r="AD1184" s="8" t="s">
        <v>116</v>
      </c>
      <c r="AE1184" s="3" t="s">
        <v>71</v>
      </c>
      <c r="AF1184" s="3" t="s">
        <v>117</v>
      </c>
      <c r="AG1184" s="3" t="s">
        <v>71</v>
      </c>
      <c r="AH1184" s="3" t="s">
        <v>71</v>
      </c>
      <c r="AI1184" s="3" t="s">
        <v>79</v>
      </c>
      <c r="AJ1184" s="3" t="s">
        <v>80</v>
      </c>
      <c r="AK1184" s="3" t="s">
        <v>76</v>
      </c>
      <c r="AL1184" s="3" t="s">
        <v>81</v>
      </c>
      <c r="AM1184" s="3" t="s">
        <v>71</v>
      </c>
      <c r="AN1184" s="3" t="s">
        <v>71</v>
      </c>
      <c r="AO1184" s="3" t="s">
        <v>71</v>
      </c>
      <c r="AP1184" s="3" t="s">
        <v>82</v>
      </c>
      <c r="AQ1184" s="3" t="s">
        <v>83</v>
      </c>
      <c r="AR1184" s="3">
        <v>10.056327408210175</v>
      </c>
      <c r="AS1184" s="3">
        <v>2.0178845330345681</v>
      </c>
    </row>
    <row r="1185" spans="1:45" x14ac:dyDescent="0.25">
      <c r="A1185" s="2">
        <v>1184</v>
      </c>
      <c r="B1185" s="3" t="s">
        <v>68</v>
      </c>
      <c r="C1185" s="3" t="s">
        <v>46</v>
      </c>
      <c r="D1185" s="3" t="s">
        <v>47</v>
      </c>
      <c r="E1185" s="3" t="s">
        <v>48</v>
      </c>
      <c r="F1185" s="3">
        <v>0.59</v>
      </c>
      <c r="G1185" s="3">
        <v>0.64</v>
      </c>
      <c r="H1185" s="3">
        <v>1.00870225350424E-2</v>
      </c>
      <c r="I1185" s="3">
        <v>8.1031414486942204</v>
      </c>
      <c r="J1185" s="3">
        <v>1.0815343837899105</v>
      </c>
      <c r="K1185" s="3">
        <v>8.1736570397614727E-2</v>
      </c>
      <c r="L1185" s="3">
        <v>1.0909461701712024E-2</v>
      </c>
      <c r="M1185" s="2">
        <v>8140</v>
      </c>
      <c r="N1185" s="3" t="s">
        <v>67</v>
      </c>
      <c r="O1185" s="3" t="s">
        <v>114</v>
      </c>
      <c r="P1185" s="3" t="s">
        <v>115</v>
      </c>
      <c r="Q1185" s="3">
        <v>5.6539808486199998</v>
      </c>
      <c r="R1185" s="3" t="s">
        <v>114</v>
      </c>
      <c r="S1185" s="3" t="s">
        <v>115</v>
      </c>
      <c r="T1185" s="3" t="s">
        <v>57</v>
      </c>
      <c r="U1185" s="3" t="s">
        <v>71</v>
      </c>
      <c r="V1185" s="3" t="s">
        <v>115</v>
      </c>
      <c r="W1185" s="3" t="s">
        <v>73</v>
      </c>
      <c r="X1185" s="3" t="s">
        <v>74</v>
      </c>
      <c r="Y1185" s="3" t="s">
        <v>75</v>
      </c>
      <c r="Z1185" s="3" t="s">
        <v>76</v>
      </c>
      <c r="AA1185" s="3">
        <v>34</v>
      </c>
      <c r="AB1185" s="3">
        <v>7</v>
      </c>
      <c r="AC1185" s="3" t="s">
        <v>47</v>
      </c>
      <c r="AD1185" s="8" t="s">
        <v>116</v>
      </c>
      <c r="AE1185" s="3" t="s">
        <v>71</v>
      </c>
      <c r="AF1185" s="3" t="s">
        <v>117</v>
      </c>
      <c r="AG1185" s="3" t="s">
        <v>71</v>
      </c>
      <c r="AH1185" s="3" t="s">
        <v>71</v>
      </c>
      <c r="AI1185" s="3" t="s">
        <v>79</v>
      </c>
      <c r="AJ1185" s="3" t="s">
        <v>80</v>
      </c>
      <c r="AK1185" s="3" t="s">
        <v>76</v>
      </c>
      <c r="AL1185" s="3" t="s">
        <v>81</v>
      </c>
      <c r="AM1185" s="3" t="s">
        <v>71</v>
      </c>
      <c r="AN1185" s="3" t="s">
        <v>71</v>
      </c>
      <c r="AO1185" s="3" t="s">
        <v>71</v>
      </c>
      <c r="AP1185" s="3" t="s">
        <v>82</v>
      </c>
      <c r="AQ1185" s="3" t="s">
        <v>83</v>
      </c>
      <c r="AR1185" s="3">
        <v>27.198996134442407</v>
      </c>
      <c r="AS1185" s="3">
        <v>40.820731928829929</v>
      </c>
    </row>
    <row r="1186" spans="1:45" x14ac:dyDescent="0.25">
      <c r="A1186" s="2">
        <v>1185</v>
      </c>
      <c r="B1186" s="3" t="s">
        <v>68</v>
      </c>
      <c r="C1186" s="3" t="s">
        <v>46</v>
      </c>
      <c r="D1186" s="3" t="s">
        <v>47</v>
      </c>
      <c r="E1186" s="3" t="s">
        <v>48</v>
      </c>
      <c r="F1186" s="3">
        <v>0.59</v>
      </c>
      <c r="G1186" s="3">
        <v>0.64</v>
      </c>
      <c r="H1186" s="3">
        <v>5.2759389750735904E-3</v>
      </c>
      <c r="I1186" s="3">
        <v>11.620405713354641</v>
      </c>
      <c r="J1186" s="3">
        <v>1.5341880191229347</v>
      </c>
      <c r="K1186" s="3">
        <v>6.1308551409255577E-2</v>
      </c>
      <c r="L1186" s="3">
        <v>8.0942823651816379E-3</v>
      </c>
      <c r="M1186" s="2">
        <v>1400</v>
      </c>
      <c r="N1186" s="3" t="s">
        <v>60</v>
      </c>
      <c r="O1186" s="3" t="s">
        <v>114</v>
      </c>
      <c r="P1186" s="3" t="s">
        <v>115</v>
      </c>
      <c r="Q1186" s="3">
        <v>5.6539808486199998</v>
      </c>
      <c r="R1186" s="3" t="s">
        <v>114</v>
      </c>
      <c r="S1186" s="3" t="s">
        <v>115</v>
      </c>
      <c r="T1186" s="3" t="s">
        <v>57</v>
      </c>
      <c r="U1186" s="3" t="s">
        <v>71</v>
      </c>
      <c r="V1186" s="3" t="s">
        <v>115</v>
      </c>
      <c r="W1186" s="3" t="s">
        <v>73</v>
      </c>
      <c r="X1186" s="3" t="s">
        <v>74</v>
      </c>
      <c r="Y1186" s="3" t="s">
        <v>75</v>
      </c>
      <c r="Z1186" s="3" t="s">
        <v>76</v>
      </c>
      <c r="AA1186" s="3">
        <v>34</v>
      </c>
      <c r="AB1186" s="3">
        <v>7</v>
      </c>
      <c r="AC1186" s="3" t="s">
        <v>47</v>
      </c>
      <c r="AD1186" s="8" t="s">
        <v>116</v>
      </c>
      <c r="AE1186" s="3" t="s">
        <v>71</v>
      </c>
      <c r="AF1186" s="3" t="s">
        <v>117</v>
      </c>
      <c r="AG1186" s="3" t="s">
        <v>71</v>
      </c>
      <c r="AH1186" s="3" t="s">
        <v>71</v>
      </c>
      <c r="AI1186" s="3" t="s">
        <v>79</v>
      </c>
      <c r="AJ1186" s="3" t="s">
        <v>80</v>
      </c>
      <c r="AK1186" s="3" t="s">
        <v>76</v>
      </c>
      <c r="AL1186" s="3" t="s">
        <v>81</v>
      </c>
      <c r="AM1186" s="3" t="s">
        <v>71</v>
      </c>
      <c r="AN1186" s="3" t="s">
        <v>71</v>
      </c>
      <c r="AO1186" s="3" t="s">
        <v>71</v>
      </c>
      <c r="AP1186" s="3" t="s">
        <v>82</v>
      </c>
      <c r="AQ1186" s="3" t="s">
        <v>83</v>
      </c>
      <c r="AR1186" s="3">
        <v>18.352315186593067</v>
      </c>
      <c r="AS1186" s="3">
        <v>21.350967525467038</v>
      </c>
    </row>
    <row r="1187" spans="1:45" x14ac:dyDescent="0.25">
      <c r="A1187" s="2">
        <v>1186</v>
      </c>
      <c r="B1187" s="3" t="s">
        <v>68</v>
      </c>
      <c r="C1187" s="3" t="s">
        <v>46</v>
      </c>
      <c r="D1187" s="3" t="s">
        <v>47</v>
      </c>
      <c r="E1187" s="3" t="s">
        <v>48</v>
      </c>
      <c r="F1187" s="3">
        <v>0.59</v>
      </c>
      <c r="G1187" s="3">
        <v>0.64</v>
      </c>
      <c r="H1187" s="3">
        <v>6.7169075454029297E-3</v>
      </c>
      <c r="I1187" s="3">
        <v>11.350942464772352</v>
      </c>
      <c r="J1187" s="3">
        <v>1.497452820435913</v>
      </c>
      <c r="K1187" s="3">
        <v>7.6243231089063945E-2</v>
      </c>
      <c r="L1187" s="3">
        <v>1.0058252148470882E-2</v>
      </c>
      <c r="M1187" s="2">
        <v>1400</v>
      </c>
      <c r="N1187" s="3" t="s">
        <v>60</v>
      </c>
      <c r="O1187" s="3" t="s">
        <v>114</v>
      </c>
      <c r="P1187" s="3" t="s">
        <v>115</v>
      </c>
      <c r="Q1187" s="3">
        <v>5.6539808486199998</v>
      </c>
      <c r="R1187" s="3" t="s">
        <v>114</v>
      </c>
      <c r="S1187" s="3" t="s">
        <v>115</v>
      </c>
      <c r="T1187" s="3" t="s">
        <v>57</v>
      </c>
      <c r="U1187" s="3" t="s">
        <v>71</v>
      </c>
      <c r="V1187" s="3" t="s">
        <v>115</v>
      </c>
      <c r="W1187" s="3" t="s">
        <v>73</v>
      </c>
      <c r="X1187" s="3" t="s">
        <v>74</v>
      </c>
      <c r="Y1187" s="3" t="s">
        <v>75</v>
      </c>
      <c r="Z1187" s="3" t="s">
        <v>76</v>
      </c>
      <c r="AA1187" s="3">
        <v>34</v>
      </c>
      <c r="AB1187" s="3">
        <v>7</v>
      </c>
      <c r="AC1187" s="3" t="s">
        <v>47</v>
      </c>
      <c r="AD1187" s="8" t="s">
        <v>116</v>
      </c>
      <c r="AE1187" s="3" t="s">
        <v>71</v>
      </c>
      <c r="AF1187" s="3" t="s">
        <v>117</v>
      </c>
      <c r="AG1187" s="3" t="s">
        <v>71</v>
      </c>
      <c r="AH1187" s="3" t="s">
        <v>71</v>
      </c>
      <c r="AI1187" s="3" t="s">
        <v>79</v>
      </c>
      <c r="AJ1187" s="3" t="s">
        <v>80</v>
      </c>
      <c r="AK1187" s="3" t="s">
        <v>76</v>
      </c>
      <c r="AL1187" s="3" t="s">
        <v>81</v>
      </c>
      <c r="AM1187" s="3" t="s">
        <v>71</v>
      </c>
      <c r="AN1187" s="3" t="s">
        <v>71</v>
      </c>
      <c r="AO1187" s="3" t="s">
        <v>71</v>
      </c>
      <c r="AP1187" s="3" t="s">
        <v>82</v>
      </c>
      <c r="AQ1187" s="3" t="s">
        <v>83</v>
      </c>
      <c r="AR1187" s="3">
        <v>21.140488987014617</v>
      </c>
      <c r="AS1187" s="3">
        <v>27.182360438780865</v>
      </c>
    </row>
    <row r="1188" spans="1:45" x14ac:dyDescent="0.25">
      <c r="A1188" s="2">
        <v>1187</v>
      </c>
      <c r="B1188" s="3" t="s">
        <v>68</v>
      </c>
      <c r="C1188" s="3" t="s">
        <v>46</v>
      </c>
      <c r="D1188" s="3" t="s">
        <v>47</v>
      </c>
      <c r="E1188" s="3" t="s">
        <v>48</v>
      </c>
      <c r="F1188" s="3">
        <v>0.59</v>
      </c>
      <c r="G1188" s="3">
        <v>0.64</v>
      </c>
      <c r="H1188" s="3">
        <v>4.8615917440585103E-3</v>
      </c>
      <c r="I1188" s="3">
        <v>11.350942464772352</v>
      </c>
      <c r="J1188" s="3">
        <v>1.497452820435913</v>
      </c>
      <c r="K1188" s="3">
        <v>5.5183648174020425E-2</v>
      </c>
      <c r="L1188" s="3">
        <v>7.2800042689483658E-3</v>
      </c>
      <c r="M1188" s="2">
        <v>8140</v>
      </c>
      <c r="N1188" s="3" t="s">
        <v>67</v>
      </c>
      <c r="O1188" s="3" t="s">
        <v>114</v>
      </c>
      <c r="P1188" s="3" t="s">
        <v>115</v>
      </c>
      <c r="Q1188" s="3">
        <v>5.6539808486199998</v>
      </c>
      <c r="R1188" s="3" t="s">
        <v>114</v>
      </c>
      <c r="S1188" s="3" t="s">
        <v>115</v>
      </c>
      <c r="T1188" s="3" t="s">
        <v>57</v>
      </c>
      <c r="U1188" s="3" t="s">
        <v>71</v>
      </c>
      <c r="V1188" s="3" t="s">
        <v>115</v>
      </c>
      <c r="W1188" s="3" t="s">
        <v>73</v>
      </c>
      <c r="X1188" s="3" t="s">
        <v>74</v>
      </c>
      <c r="Y1188" s="3" t="s">
        <v>75</v>
      </c>
      <c r="Z1188" s="3" t="s">
        <v>76</v>
      </c>
      <c r="AA1188" s="3">
        <v>34</v>
      </c>
      <c r="AB1188" s="3">
        <v>7</v>
      </c>
      <c r="AC1188" s="3" t="s">
        <v>47</v>
      </c>
      <c r="AD1188" s="8" t="s">
        <v>116</v>
      </c>
      <c r="AE1188" s="3" t="s">
        <v>71</v>
      </c>
      <c r="AF1188" s="3" t="s">
        <v>117</v>
      </c>
      <c r="AG1188" s="3" t="s">
        <v>71</v>
      </c>
      <c r="AH1188" s="3" t="s">
        <v>71</v>
      </c>
      <c r="AI1188" s="3" t="s">
        <v>79</v>
      </c>
      <c r="AJ1188" s="3" t="s">
        <v>80</v>
      </c>
      <c r="AK1188" s="3" t="s">
        <v>76</v>
      </c>
      <c r="AL1188" s="3" t="s">
        <v>81</v>
      </c>
      <c r="AM1188" s="3" t="s">
        <v>71</v>
      </c>
      <c r="AN1188" s="3" t="s">
        <v>71</v>
      </c>
      <c r="AO1188" s="3" t="s">
        <v>71</v>
      </c>
      <c r="AP1188" s="3" t="s">
        <v>82</v>
      </c>
      <c r="AQ1188" s="3" t="s">
        <v>83</v>
      </c>
      <c r="AR1188" s="3">
        <v>18.065989828412242</v>
      </c>
      <c r="AS1188" s="3">
        <v>19.67416377252998</v>
      </c>
    </row>
    <row r="1189" spans="1:45" x14ac:dyDescent="0.25">
      <c r="A1189" s="2">
        <v>1188</v>
      </c>
      <c r="B1189" s="3" t="s">
        <v>68</v>
      </c>
      <c r="C1189" s="3" t="s">
        <v>46</v>
      </c>
      <c r="D1189" s="3" t="s">
        <v>47</v>
      </c>
      <c r="E1189" s="3" t="s">
        <v>48</v>
      </c>
      <c r="F1189" s="3">
        <v>0.59</v>
      </c>
      <c r="G1189" s="3">
        <v>0.64</v>
      </c>
      <c r="H1189" s="3">
        <v>2.39801993780014E-3</v>
      </c>
      <c r="I1189" s="3">
        <v>10.751641747543513</v>
      </c>
      <c r="J1189" s="3">
        <v>1.4157952348805338</v>
      </c>
      <c r="K1189" s="3">
        <v>2.5782651274693681E-2</v>
      </c>
      <c r="L1189" s="3">
        <v>3.3951052010859524E-3</v>
      </c>
      <c r="M1189" s="2">
        <v>8140</v>
      </c>
      <c r="N1189" s="3" t="s">
        <v>67</v>
      </c>
      <c r="O1189" s="3" t="s">
        <v>114</v>
      </c>
      <c r="P1189" s="3" t="s">
        <v>115</v>
      </c>
      <c r="Q1189" s="3">
        <v>5.6539808486199998</v>
      </c>
      <c r="R1189" s="3" t="s">
        <v>114</v>
      </c>
      <c r="S1189" s="3" t="s">
        <v>115</v>
      </c>
      <c r="T1189" s="3" t="s">
        <v>57</v>
      </c>
      <c r="U1189" s="3" t="s">
        <v>71</v>
      </c>
      <c r="V1189" s="3" t="s">
        <v>115</v>
      </c>
      <c r="W1189" s="3" t="s">
        <v>73</v>
      </c>
      <c r="X1189" s="3" t="s">
        <v>74</v>
      </c>
      <c r="Y1189" s="3" t="s">
        <v>75</v>
      </c>
      <c r="Z1189" s="3" t="s">
        <v>76</v>
      </c>
      <c r="AA1189" s="3">
        <v>34</v>
      </c>
      <c r="AB1189" s="3">
        <v>7</v>
      </c>
      <c r="AC1189" s="3" t="s">
        <v>47</v>
      </c>
      <c r="AD1189" s="8" t="s">
        <v>116</v>
      </c>
      <c r="AE1189" s="3" t="s">
        <v>71</v>
      </c>
      <c r="AF1189" s="3" t="s">
        <v>117</v>
      </c>
      <c r="AG1189" s="3" t="s">
        <v>71</v>
      </c>
      <c r="AH1189" s="3" t="s">
        <v>71</v>
      </c>
      <c r="AI1189" s="3" t="s">
        <v>79</v>
      </c>
      <c r="AJ1189" s="3" t="s">
        <v>80</v>
      </c>
      <c r="AK1189" s="3" t="s">
        <v>76</v>
      </c>
      <c r="AL1189" s="3" t="s">
        <v>81</v>
      </c>
      <c r="AM1189" s="3" t="s">
        <v>71</v>
      </c>
      <c r="AN1189" s="3" t="s">
        <v>71</v>
      </c>
      <c r="AO1189" s="3" t="s">
        <v>71</v>
      </c>
      <c r="AP1189" s="3" t="s">
        <v>82</v>
      </c>
      <c r="AQ1189" s="3" t="s">
        <v>83</v>
      </c>
      <c r="AR1189" s="3">
        <v>14.880290390527376</v>
      </c>
      <c r="AS1189" s="3">
        <v>9.7044423863297471</v>
      </c>
    </row>
    <row r="1190" spans="1:45" x14ac:dyDescent="0.25">
      <c r="A1190" s="2">
        <v>1189</v>
      </c>
      <c r="B1190" s="3" t="s">
        <v>68</v>
      </c>
      <c r="C1190" s="3" t="s">
        <v>46</v>
      </c>
      <c r="D1190" s="3" t="s">
        <v>47</v>
      </c>
      <c r="E1190" s="3" t="s">
        <v>48</v>
      </c>
      <c r="F1190" s="3">
        <v>0.59</v>
      </c>
      <c r="G1190" s="3">
        <v>0.64</v>
      </c>
      <c r="H1190" s="3">
        <v>3.83714606210716E-2</v>
      </c>
      <c r="I1190" s="3">
        <v>10.641853658417316</v>
      </c>
      <c r="J1190" s="3">
        <v>1.4008455664980792</v>
      </c>
      <c r="K1190" s="3">
        <v>0.40834346858916681</v>
      </c>
      <c r="L1190" s="3">
        <v>5.3752490491083785E-2</v>
      </c>
      <c r="M1190" s="2">
        <v>8140</v>
      </c>
      <c r="N1190" s="3" t="s">
        <v>67</v>
      </c>
      <c r="O1190" s="3" t="s">
        <v>114</v>
      </c>
      <c r="P1190" s="3" t="s">
        <v>115</v>
      </c>
      <c r="Q1190" s="3">
        <v>5.6539808486199998</v>
      </c>
      <c r="R1190" s="3" t="s">
        <v>114</v>
      </c>
      <c r="S1190" s="3" t="s">
        <v>115</v>
      </c>
      <c r="T1190" s="3" t="s">
        <v>57</v>
      </c>
      <c r="U1190" s="3" t="s">
        <v>71</v>
      </c>
      <c r="V1190" s="3" t="s">
        <v>115</v>
      </c>
      <c r="W1190" s="3" t="s">
        <v>73</v>
      </c>
      <c r="X1190" s="3" t="s">
        <v>74</v>
      </c>
      <c r="Y1190" s="3" t="s">
        <v>75</v>
      </c>
      <c r="Z1190" s="3" t="s">
        <v>76</v>
      </c>
      <c r="AA1190" s="3">
        <v>34</v>
      </c>
      <c r="AB1190" s="3">
        <v>7</v>
      </c>
      <c r="AC1190" s="3" t="s">
        <v>47</v>
      </c>
      <c r="AD1190" s="8" t="s">
        <v>116</v>
      </c>
      <c r="AE1190" s="3" t="s">
        <v>71</v>
      </c>
      <c r="AF1190" s="3" t="s">
        <v>117</v>
      </c>
      <c r="AG1190" s="3" t="s">
        <v>71</v>
      </c>
      <c r="AH1190" s="3" t="s">
        <v>71</v>
      </c>
      <c r="AI1190" s="3" t="s">
        <v>79</v>
      </c>
      <c r="AJ1190" s="3" t="s">
        <v>80</v>
      </c>
      <c r="AK1190" s="3" t="s">
        <v>76</v>
      </c>
      <c r="AL1190" s="3" t="s">
        <v>81</v>
      </c>
      <c r="AM1190" s="3" t="s">
        <v>71</v>
      </c>
      <c r="AN1190" s="3" t="s">
        <v>71</v>
      </c>
      <c r="AO1190" s="3" t="s">
        <v>71</v>
      </c>
      <c r="AP1190" s="3" t="s">
        <v>82</v>
      </c>
      <c r="AQ1190" s="3" t="s">
        <v>83</v>
      </c>
      <c r="AR1190" s="3">
        <v>106.2757101947512</v>
      </c>
      <c r="AS1190" s="3">
        <v>155.28379185125232</v>
      </c>
    </row>
    <row r="1191" spans="1:45" x14ac:dyDescent="0.25">
      <c r="A1191" s="2">
        <v>1190</v>
      </c>
      <c r="B1191" s="3" t="s">
        <v>68</v>
      </c>
      <c r="C1191" s="3" t="s">
        <v>46</v>
      </c>
      <c r="D1191" s="3" t="s">
        <v>47</v>
      </c>
      <c r="E1191" s="3" t="s">
        <v>48</v>
      </c>
      <c r="F1191" s="3">
        <v>0.59</v>
      </c>
      <c r="G1191" s="3">
        <v>0.64</v>
      </c>
      <c r="H1191" s="3">
        <v>7.1928941765341398E-2</v>
      </c>
      <c r="I1191" s="3">
        <v>11.467824440638692</v>
      </c>
      <c r="J1191" s="3">
        <v>1.5133937633670693</v>
      </c>
      <c r="K1191" s="3">
        <v>0.82486847636585925</v>
      </c>
      <c r="L1191" s="3">
        <v>0.10885681187326079</v>
      </c>
      <c r="M1191" s="2">
        <v>1400</v>
      </c>
      <c r="N1191" s="3" t="s">
        <v>60</v>
      </c>
      <c r="O1191" s="3" t="s">
        <v>114</v>
      </c>
      <c r="P1191" s="3" t="s">
        <v>115</v>
      </c>
      <c r="Q1191" s="3">
        <v>5.6539808486199998</v>
      </c>
      <c r="R1191" s="3" t="s">
        <v>114</v>
      </c>
      <c r="S1191" s="3" t="s">
        <v>115</v>
      </c>
      <c r="T1191" s="3" t="s">
        <v>57</v>
      </c>
      <c r="U1191" s="3" t="s">
        <v>71</v>
      </c>
      <c r="V1191" s="3" t="s">
        <v>115</v>
      </c>
      <c r="W1191" s="3" t="s">
        <v>73</v>
      </c>
      <c r="X1191" s="3" t="s">
        <v>74</v>
      </c>
      <c r="Y1191" s="3" t="s">
        <v>75</v>
      </c>
      <c r="Z1191" s="3" t="s">
        <v>76</v>
      </c>
      <c r="AA1191" s="3">
        <v>34</v>
      </c>
      <c r="AB1191" s="3">
        <v>7</v>
      </c>
      <c r="AC1191" s="3" t="s">
        <v>47</v>
      </c>
      <c r="AD1191" s="8" t="s">
        <v>116</v>
      </c>
      <c r="AE1191" s="3" t="s">
        <v>71</v>
      </c>
      <c r="AF1191" s="3" t="s">
        <v>117</v>
      </c>
      <c r="AG1191" s="3" t="s">
        <v>71</v>
      </c>
      <c r="AH1191" s="3" t="s">
        <v>71</v>
      </c>
      <c r="AI1191" s="3" t="s">
        <v>79</v>
      </c>
      <c r="AJ1191" s="3" t="s">
        <v>80</v>
      </c>
      <c r="AK1191" s="3" t="s">
        <v>76</v>
      </c>
      <c r="AL1191" s="3" t="s">
        <v>81</v>
      </c>
      <c r="AM1191" s="3" t="s">
        <v>71</v>
      </c>
      <c r="AN1191" s="3" t="s">
        <v>71</v>
      </c>
      <c r="AO1191" s="3" t="s">
        <v>71</v>
      </c>
      <c r="AP1191" s="3" t="s">
        <v>82</v>
      </c>
      <c r="AQ1191" s="3" t="s">
        <v>83</v>
      </c>
      <c r="AR1191" s="3">
        <v>112.39334578630223</v>
      </c>
      <c r="AS1191" s="3">
        <v>291.08609993950756</v>
      </c>
    </row>
    <row r="1192" spans="1:45" x14ac:dyDescent="0.25">
      <c r="A1192" s="2">
        <v>1191</v>
      </c>
      <c r="B1192" s="3" t="s">
        <v>68</v>
      </c>
      <c r="C1192" s="3" t="s">
        <v>46</v>
      </c>
      <c r="D1192" s="3" t="s">
        <v>47</v>
      </c>
      <c r="E1192" s="3" t="s">
        <v>48</v>
      </c>
      <c r="F1192" s="3">
        <v>0.59</v>
      </c>
      <c r="G1192" s="3">
        <v>0.64</v>
      </c>
      <c r="H1192" s="3">
        <v>3.2646203800862E-2</v>
      </c>
      <c r="I1192" s="3">
        <v>11.467824440638692</v>
      </c>
      <c r="J1192" s="3">
        <v>1.5133937633670693</v>
      </c>
      <c r="K1192" s="3">
        <v>0.37438093384159699</v>
      </c>
      <c r="L1192" s="3">
        <v>4.9406561229834868E-2</v>
      </c>
      <c r="M1192" s="2">
        <v>8140</v>
      </c>
      <c r="N1192" s="3" t="s">
        <v>67</v>
      </c>
      <c r="O1192" s="3" t="s">
        <v>114</v>
      </c>
      <c r="P1192" s="3" t="s">
        <v>115</v>
      </c>
      <c r="Q1192" s="3">
        <v>5.6539808486199998</v>
      </c>
      <c r="R1192" s="3" t="s">
        <v>114</v>
      </c>
      <c r="S1192" s="3" t="s">
        <v>115</v>
      </c>
      <c r="T1192" s="3" t="s">
        <v>57</v>
      </c>
      <c r="U1192" s="3" t="s">
        <v>71</v>
      </c>
      <c r="V1192" s="3" t="s">
        <v>115</v>
      </c>
      <c r="W1192" s="3" t="s">
        <v>73</v>
      </c>
      <c r="X1192" s="3" t="s">
        <v>74</v>
      </c>
      <c r="Y1192" s="3" t="s">
        <v>75</v>
      </c>
      <c r="Z1192" s="3" t="s">
        <v>76</v>
      </c>
      <c r="AA1192" s="3">
        <v>34</v>
      </c>
      <c r="AB1192" s="3">
        <v>7</v>
      </c>
      <c r="AC1192" s="3" t="s">
        <v>47</v>
      </c>
      <c r="AD1192" s="8" t="s">
        <v>116</v>
      </c>
      <c r="AE1192" s="3" t="s">
        <v>71</v>
      </c>
      <c r="AF1192" s="3" t="s">
        <v>117</v>
      </c>
      <c r="AG1192" s="3" t="s">
        <v>71</v>
      </c>
      <c r="AH1192" s="3" t="s">
        <v>71</v>
      </c>
      <c r="AI1192" s="3" t="s">
        <v>79</v>
      </c>
      <c r="AJ1192" s="3" t="s">
        <v>80</v>
      </c>
      <c r="AK1192" s="3" t="s">
        <v>76</v>
      </c>
      <c r="AL1192" s="3" t="s">
        <v>81</v>
      </c>
      <c r="AM1192" s="3" t="s">
        <v>71</v>
      </c>
      <c r="AN1192" s="3" t="s">
        <v>71</v>
      </c>
      <c r="AO1192" s="3" t="s">
        <v>71</v>
      </c>
      <c r="AP1192" s="3" t="s">
        <v>82</v>
      </c>
      <c r="AQ1192" s="3" t="s">
        <v>83</v>
      </c>
      <c r="AR1192" s="3">
        <v>105.16935486570146</v>
      </c>
      <c r="AS1192" s="3">
        <v>132.11449951849755</v>
      </c>
    </row>
    <row r="1193" spans="1:45" x14ac:dyDescent="0.25">
      <c r="A1193" s="2">
        <v>1192</v>
      </c>
      <c r="B1193" s="3" t="s">
        <v>68</v>
      </c>
      <c r="C1193" s="3" t="s">
        <v>46</v>
      </c>
      <c r="D1193" s="3" t="s">
        <v>47</v>
      </c>
      <c r="E1193" s="3" t="s">
        <v>48</v>
      </c>
      <c r="F1193" s="3">
        <v>0.59</v>
      </c>
      <c r="G1193" s="3">
        <v>0.64</v>
      </c>
      <c r="H1193" s="3">
        <v>5.2557564244363304E-4</v>
      </c>
      <c r="I1193" s="3">
        <v>8.1072001934389473</v>
      </c>
      <c r="J1193" s="3">
        <v>1.0824258971614789</v>
      </c>
      <c r="K1193" s="3">
        <v>4.2609469500858206E-3</v>
      </c>
      <c r="L1193" s="3">
        <v>5.6889668629827011E-4</v>
      </c>
      <c r="M1193" s="2">
        <v>1400</v>
      </c>
      <c r="N1193" s="3" t="s">
        <v>60</v>
      </c>
      <c r="O1193" s="3" t="s">
        <v>114</v>
      </c>
      <c r="P1193" s="3" t="s">
        <v>115</v>
      </c>
      <c r="Q1193" s="3">
        <v>5.6539808486199998</v>
      </c>
      <c r="R1193" s="3" t="s">
        <v>114</v>
      </c>
      <c r="S1193" s="3" t="s">
        <v>115</v>
      </c>
      <c r="T1193" s="3" t="s">
        <v>57</v>
      </c>
      <c r="U1193" s="3" t="s">
        <v>71</v>
      </c>
      <c r="V1193" s="3" t="s">
        <v>115</v>
      </c>
      <c r="W1193" s="3" t="s">
        <v>73</v>
      </c>
      <c r="X1193" s="3" t="s">
        <v>74</v>
      </c>
      <c r="Y1193" s="3" t="s">
        <v>75</v>
      </c>
      <c r="Z1193" s="3" t="s">
        <v>76</v>
      </c>
      <c r="AA1193" s="3">
        <v>34</v>
      </c>
      <c r="AB1193" s="3">
        <v>7</v>
      </c>
      <c r="AC1193" s="3" t="s">
        <v>47</v>
      </c>
      <c r="AD1193" s="8" t="s">
        <v>116</v>
      </c>
      <c r="AE1193" s="3" t="s">
        <v>71</v>
      </c>
      <c r="AF1193" s="3" t="s">
        <v>117</v>
      </c>
      <c r="AG1193" s="3" t="s">
        <v>71</v>
      </c>
      <c r="AH1193" s="3" t="s">
        <v>71</v>
      </c>
      <c r="AI1193" s="3" t="s">
        <v>79</v>
      </c>
      <c r="AJ1193" s="3" t="s">
        <v>80</v>
      </c>
      <c r="AK1193" s="3" t="s">
        <v>76</v>
      </c>
      <c r="AL1193" s="3" t="s">
        <v>81</v>
      </c>
      <c r="AM1193" s="3" t="s">
        <v>71</v>
      </c>
      <c r="AN1193" s="3" t="s">
        <v>71</v>
      </c>
      <c r="AO1193" s="3" t="s">
        <v>71</v>
      </c>
      <c r="AP1193" s="3" t="s">
        <v>82</v>
      </c>
      <c r="AQ1193" s="3" t="s">
        <v>83</v>
      </c>
      <c r="AR1193" s="3">
        <v>23.542145445336921</v>
      </c>
      <c r="AS1193" s="3">
        <v>2.1269291640800221</v>
      </c>
    </row>
    <row r="1194" spans="1:45" x14ac:dyDescent="0.25">
      <c r="A1194" s="2">
        <v>1193</v>
      </c>
      <c r="B1194" s="3" t="s">
        <v>68</v>
      </c>
      <c r="C1194" s="3" t="s">
        <v>46</v>
      </c>
      <c r="D1194" s="3" t="s">
        <v>47</v>
      </c>
      <c r="E1194" s="3" t="s">
        <v>48</v>
      </c>
      <c r="F1194" s="3">
        <v>0.59</v>
      </c>
      <c r="G1194" s="3">
        <v>0.64</v>
      </c>
      <c r="H1194" s="3">
        <v>0.10055417219596401</v>
      </c>
      <c r="I1194" s="3">
        <v>8.1072001934389473</v>
      </c>
      <c r="J1194" s="3">
        <v>1.0824258971614789</v>
      </c>
      <c r="K1194" s="3">
        <v>0.81521280427821263</v>
      </c>
      <c r="L1194" s="3">
        <v>0.10884244005254617</v>
      </c>
      <c r="M1194" s="2">
        <v>8140</v>
      </c>
      <c r="N1194" s="3" t="s">
        <v>67</v>
      </c>
      <c r="O1194" s="3" t="s">
        <v>114</v>
      </c>
      <c r="P1194" s="3" t="s">
        <v>115</v>
      </c>
      <c r="Q1194" s="3">
        <v>5.6539808486199998</v>
      </c>
      <c r="R1194" s="3" t="s">
        <v>114</v>
      </c>
      <c r="S1194" s="3" t="s">
        <v>115</v>
      </c>
      <c r="T1194" s="3" t="s">
        <v>57</v>
      </c>
      <c r="U1194" s="3" t="s">
        <v>71</v>
      </c>
      <c r="V1194" s="3" t="s">
        <v>115</v>
      </c>
      <c r="W1194" s="3" t="s">
        <v>73</v>
      </c>
      <c r="X1194" s="3" t="s">
        <v>74</v>
      </c>
      <c r="Y1194" s="3" t="s">
        <v>75</v>
      </c>
      <c r="Z1194" s="3" t="s">
        <v>76</v>
      </c>
      <c r="AA1194" s="3">
        <v>34</v>
      </c>
      <c r="AB1194" s="3">
        <v>7</v>
      </c>
      <c r="AC1194" s="3" t="s">
        <v>47</v>
      </c>
      <c r="AD1194" s="8" t="s">
        <v>116</v>
      </c>
      <c r="AE1194" s="3" t="s">
        <v>71</v>
      </c>
      <c r="AF1194" s="3" t="s">
        <v>117</v>
      </c>
      <c r="AG1194" s="3" t="s">
        <v>71</v>
      </c>
      <c r="AH1194" s="3" t="s">
        <v>71</v>
      </c>
      <c r="AI1194" s="3" t="s">
        <v>79</v>
      </c>
      <c r="AJ1194" s="3" t="s">
        <v>80</v>
      </c>
      <c r="AK1194" s="3" t="s">
        <v>76</v>
      </c>
      <c r="AL1194" s="3" t="s">
        <v>81</v>
      </c>
      <c r="AM1194" s="3" t="s">
        <v>71</v>
      </c>
      <c r="AN1194" s="3" t="s">
        <v>71</v>
      </c>
      <c r="AO1194" s="3" t="s">
        <v>71</v>
      </c>
      <c r="AP1194" s="3" t="s">
        <v>82</v>
      </c>
      <c r="AQ1194" s="3" t="s">
        <v>83</v>
      </c>
      <c r="AR1194" s="3">
        <v>116.06518521472574</v>
      </c>
      <c r="AS1194" s="3">
        <v>406.92829755035092</v>
      </c>
    </row>
    <row r="1195" spans="1:45" x14ac:dyDescent="0.25">
      <c r="A1195" s="2">
        <v>1194</v>
      </c>
      <c r="B1195" s="3" t="s">
        <v>68</v>
      </c>
      <c r="C1195" s="3" t="s">
        <v>46</v>
      </c>
      <c r="D1195" s="3" t="s">
        <v>47</v>
      </c>
      <c r="E1195" s="3" t="s">
        <v>48</v>
      </c>
      <c r="F1195" s="3">
        <v>0.59</v>
      </c>
      <c r="G1195" s="3">
        <v>0.64</v>
      </c>
      <c r="H1195" s="3">
        <v>5.67000887063294E-2</v>
      </c>
      <c r="I1195" s="3">
        <v>11.606796577065063</v>
      </c>
      <c r="J1195" s="3">
        <v>1.5323333199976734</v>
      </c>
      <c r="K1195" s="3">
        <v>0.65810639551590955</v>
      </c>
      <c r="L1195" s="3">
        <v>8.6883435171532311E-2</v>
      </c>
      <c r="M1195" s="2">
        <v>1400</v>
      </c>
      <c r="N1195" s="3" t="s">
        <v>60</v>
      </c>
      <c r="O1195" s="3" t="s">
        <v>114</v>
      </c>
      <c r="P1195" s="3" t="s">
        <v>115</v>
      </c>
      <c r="Q1195" s="3">
        <v>5.6539808486199998</v>
      </c>
      <c r="R1195" s="3" t="s">
        <v>114</v>
      </c>
      <c r="S1195" s="3" t="s">
        <v>115</v>
      </c>
      <c r="T1195" s="3" t="s">
        <v>57</v>
      </c>
      <c r="U1195" s="3" t="s">
        <v>71</v>
      </c>
      <c r="V1195" s="3" t="s">
        <v>115</v>
      </c>
      <c r="W1195" s="3" t="s">
        <v>73</v>
      </c>
      <c r="X1195" s="3" t="s">
        <v>74</v>
      </c>
      <c r="Y1195" s="3" t="s">
        <v>75</v>
      </c>
      <c r="Z1195" s="3" t="s">
        <v>76</v>
      </c>
      <c r="AA1195" s="3">
        <v>34</v>
      </c>
      <c r="AB1195" s="3">
        <v>7</v>
      </c>
      <c r="AC1195" s="3" t="s">
        <v>47</v>
      </c>
      <c r="AD1195" s="8" t="s">
        <v>116</v>
      </c>
      <c r="AE1195" s="3" t="s">
        <v>71</v>
      </c>
      <c r="AF1195" s="3" t="s">
        <v>117</v>
      </c>
      <c r="AG1195" s="3" t="s">
        <v>71</v>
      </c>
      <c r="AH1195" s="3" t="s">
        <v>71</v>
      </c>
      <c r="AI1195" s="3" t="s">
        <v>79</v>
      </c>
      <c r="AJ1195" s="3" t="s">
        <v>80</v>
      </c>
      <c r="AK1195" s="3" t="s">
        <v>76</v>
      </c>
      <c r="AL1195" s="3" t="s">
        <v>81</v>
      </c>
      <c r="AM1195" s="3" t="s">
        <v>71</v>
      </c>
      <c r="AN1195" s="3" t="s">
        <v>71</v>
      </c>
      <c r="AO1195" s="3" t="s">
        <v>71</v>
      </c>
      <c r="AP1195" s="3" t="s">
        <v>82</v>
      </c>
      <c r="AQ1195" s="3" t="s">
        <v>83</v>
      </c>
      <c r="AR1195" s="3">
        <v>112.56202452154344</v>
      </c>
      <c r="AS1195" s="3">
        <v>229.45711813185898</v>
      </c>
    </row>
    <row r="1196" spans="1:45" x14ac:dyDescent="0.25">
      <c r="A1196" s="2">
        <v>1195</v>
      </c>
      <c r="B1196" s="3" t="s">
        <v>68</v>
      </c>
      <c r="C1196" s="3" t="s">
        <v>46</v>
      </c>
      <c r="D1196" s="3" t="s">
        <v>47</v>
      </c>
      <c r="E1196" s="3" t="s">
        <v>48</v>
      </c>
      <c r="F1196" s="3">
        <v>0.59</v>
      </c>
      <c r="G1196" s="3">
        <v>0.64</v>
      </c>
      <c r="H1196" s="3">
        <v>2.91090053666581E-3</v>
      </c>
      <c r="I1196" s="3">
        <v>11.606796577065063</v>
      </c>
      <c r="J1196" s="3">
        <v>1.5323333199976734</v>
      </c>
      <c r="K1196" s="3">
        <v>3.3786230385149579E-2</v>
      </c>
      <c r="L1196" s="3">
        <v>4.4604698835321302E-3</v>
      </c>
      <c r="M1196" s="2">
        <v>8140</v>
      </c>
      <c r="N1196" s="3" t="s">
        <v>67</v>
      </c>
      <c r="O1196" s="3" t="s">
        <v>114</v>
      </c>
      <c r="P1196" s="3" t="s">
        <v>115</v>
      </c>
      <c r="Q1196" s="3">
        <v>5.6539808486199998</v>
      </c>
      <c r="R1196" s="3" t="s">
        <v>114</v>
      </c>
      <c r="S1196" s="3" t="s">
        <v>115</v>
      </c>
      <c r="T1196" s="3" t="s">
        <v>57</v>
      </c>
      <c r="U1196" s="3" t="s">
        <v>71</v>
      </c>
      <c r="V1196" s="3" t="s">
        <v>115</v>
      </c>
      <c r="W1196" s="3" t="s">
        <v>73</v>
      </c>
      <c r="X1196" s="3" t="s">
        <v>74</v>
      </c>
      <c r="Y1196" s="3" t="s">
        <v>75</v>
      </c>
      <c r="Z1196" s="3" t="s">
        <v>76</v>
      </c>
      <c r="AA1196" s="3">
        <v>34</v>
      </c>
      <c r="AB1196" s="3">
        <v>7</v>
      </c>
      <c r="AC1196" s="3" t="s">
        <v>47</v>
      </c>
      <c r="AD1196" s="8" t="s">
        <v>116</v>
      </c>
      <c r="AE1196" s="3" t="s">
        <v>71</v>
      </c>
      <c r="AF1196" s="3" t="s">
        <v>117</v>
      </c>
      <c r="AG1196" s="3" t="s">
        <v>71</v>
      </c>
      <c r="AH1196" s="3" t="s">
        <v>71</v>
      </c>
      <c r="AI1196" s="3" t="s">
        <v>79</v>
      </c>
      <c r="AJ1196" s="3" t="s">
        <v>80</v>
      </c>
      <c r="AK1196" s="3" t="s">
        <v>76</v>
      </c>
      <c r="AL1196" s="3" t="s">
        <v>81</v>
      </c>
      <c r="AM1196" s="3" t="s">
        <v>71</v>
      </c>
      <c r="AN1196" s="3" t="s">
        <v>71</v>
      </c>
      <c r="AO1196" s="3" t="s">
        <v>71</v>
      </c>
      <c r="AP1196" s="3" t="s">
        <v>82</v>
      </c>
      <c r="AQ1196" s="3" t="s">
        <v>83</v>
      </c>
      <c r="AR1196" s="3">
        <v>77.269961082282833</v>
      </c>
      <c r="AS1196" s="3">
        <v>11.779996531773644</v>
      </c>
    </row>
    <row r="1197" spans="1:45" x14ac:dyDescent="0.25">
      <c r="A1197" s="2">
        <v>1196</v>
      </c>
      <c r="B1197" s="3" t="s">
        <v>57</v>
      </c>
      <c r="C1197" s="3" t="s">
        <v>46</v>
      </c>
      <c r="D1197" s="3" t="s">
        <v>47</v>
      </c>
      <c r="E1197" s="3" t="s">
        <v>48</v>
      </c>
      <c r="F1197" s="3">
        <v>0.59</v>
      </c>
      <c r="G1197" s="3">
        <v>0.64</v>
      </c>
      <c r="H1197" s="3">
        <v>0.212047762135502</v>
      </c>
      <c r="I1197" s="3">
        <v>10.525515615222908</v>
      </c>
      <c r="J1197" s="3">
        <v>1.9529015761409207</v>
      </c>
      <c r="K1197" s="3">
        <v>2.2319120315302992</v>
      </c>
      <c r="L1197" s="3">
        <v>0.41410840889157691</v>
      </c>
      <c r="M1197" s="2">
        <v>1300</v>
      </c>
      <c r="N1197" s="3" t="s">
        <v>56</v>
      </c>
      <c r="O1197" s="3" t="s">
        <v>118</v>
      </c>
      <c r="P1197" s="3" t="s">
        <v>119</v>
      </c>
      <c r="Q1197" s="3">
        <v>122.346081244</v>
      </c>
      <c r="R1197" s="3" t="s">
        <v>120</v>
      </c>
      <c r="S1197" s="3" t="s">
        <v>119</v>
      </c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8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>
        <v>167.47291540405035</v>
      </c>
      <c r="AS1197" s="3">
        <v>858.12684805360573</v>
      </c>
    </row>
    <row r="1198" spans="1:45" x14ac:dyDescent="0.25">
      <c r="A1198" s="2">
        <v>1197</v>
      </c>
      <c r="B1198" s="3" t="s">
        <v>57</v>
      </c>
      <c r="C1198" s="3" t="s">
        <v>46</v>
      </c>
      <c r="D1198" s="3" t="s">
        <v>47</v>
      </c>
      <c r="E1198" s="3" t="s">
        <v>48</v>
      </c>
      <c r="F1198" s="3">
        <v>0.59</v>
      </c>
      <c r="G1198" s="3">
        <v>0.64</v>
      </c>
      <c r="H1198" s="3">
        <v>0.13669038521974999</v>
      </c>
      <c r="I1198" s="3">
        <v>10.525515615222908</v>
      </c>
      <c r="J1198" s="3">
        <v>1.9529015761409207</v>
      </c>
      <c r="K1198" s="3">
        <v>1.438736784081313</v>
      </c>
      <c r="L1198" s="3">
        <v>0.26694286873895939</v>
      </c>
      <c r="M1198" s="2">
        <v>1890</v>
      </c>
      <c r="N1198" s="3" t="s">
        <v>121</v>
      </c>
      <c r="O1198" s="3" t="s">
        <v>118</v>
      </c>
      <c r="P1198" s="3" t="s">
        <v>119</v>
      </c>
      <c r="Q1198" s="3">
        <v>122.346081244</v>
      </c>
      <c r="R1198" s="3" t="s">
        <v>120</v>
      </c>
      <c r="S1198" s="3" t="s">
        <v>119</v>
      </c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8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>
        <v>134.77881414553318</v>
      </c>
      <c r="AS1198" s="3">
        <v>553.1663633068747</v>
      </c>
    </row>
    <row r="1199" spans="1:45" x14ac:dyDescent="0.25">
      <c r="A1199" s="2">
        <v>1198</v>
      </c>
      <c r="B1199" s="3" t="s">
        <v>57</v>
      </c>
      <c r="C1199" s="3" t="s">
        <v>46</v>
      </c>
      <c r="D1199" s="3" t="s">
        <v>47</v>
      </c>
      <c r="E1199" s="3" t="s">
        <v>48</v>
      </c>
      <c r="F1199" s="3">
        <v>0.59</v>
      </c>
      <c r="G1199" s="3">
        <v>0.64</v>
      </c>
      <c r="H1199" s="3">
        <v>6.3736870512445198E-2</v>
      </c>
      <c r="I1199" s="3">
        <v>10.525515615222908</v>
      </c>
      <c r="J1199" s="3">
        <v>1.9529015761409207</v>
      </c>
      <c r="K1199" s="3">
        <v>0.67086342584418246</v>
      </c>
      <c r="L1199" s="3">
        <v>0.124471834882044</v>
      </c>
      <c r="M1199" s="2">
        <v>1750</v>
      </c>
      <c r="N1199" s="3" t="s">
        <v>58</v>
      </c>
      <c r="O1199" s="3" t="s">
        <v>118</v>
      </c>
      <c r="P1199" s="3" t="s">
        <v>119</v>
      </c>
      <c r="Q1199" s="3">
        <v>122.346081244</v>
      </c>
      <c r="R1199" s="3" t="s">
        <v>120</v>
      </c>
      <c r="S1199" s="3" t="s">
        <v>119</v>
      </c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8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>
        <v>83.557456131318247</v>
      </c>
      <c r="AS1199" s="3">
        <v>257.93396377696621</v>
      </c>
    </row>
    <row r="1200" spans="1:45" x14ac:dyDescent="0.25">
      <c r="A1200" s="2">
        <v>1199</v>
      </c>
      <c r="B1200" s="3" t="s">
        <v>57</v>
      </c>
      <c r="C1200" s="3" t="s">
        <v>46</v>
      </c>
      <c r="D1200" s="3" t="s">
        <v>47</v>
      </c>
      <c r="E1200" s="3" t="s">
        <v>48</v>
      </c>
      <c r="F1200" s="3">
        <v>0.59</v>
      </c>
      <c r="G1200" s="3">
        <v>0.64</v>
      </c>
      <c r="H1200" s="3">
        <v>0.20528843586925599</v>
      </c>
      <c r="I1200" s="3">
        <v>10.525515615222908</v>
      </c>
      <c r="J1200" s="3">
        <v>1.9529015761409207</v>
      </c>
      <c r="K1200" s="3">
        <v>2.1607666373665406</v>
      </c>
      <c r="L1200" s="3">
        <v>0.40090810997257437</v>
      </c>
      <c r="M1200" s="2">
        <v>1300</v>
      </c>
      <c r="N1200" s="3" t="s">
        <v>56</v>
      </c>
      <c r="O1200" s="3" t="s">
        <v>118</v>
      </c>
      <c r="P1200" s="3" t="s">
        <v>119</v>
      </c>
      <c r="Q1200" s="3">
        <v>122.346081244</v>
      </c>
      <c r="R1200" s="3" t="s">
        <v>120</v>
      </c>
      <c r="S1200" s="3" t="s">
        <v>119</v>
      </c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8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>
        <v>115.60995174069197</v>
      </c>
      <c r="AS1200" s="3">
        <v>830.77282514195008</v>
      </c>
    </row>
    <row r="1201" spans="1:45" x14ac:dyDescent="0.25">
      <c r="A1201" s="2">
        <v>1200</v>
      </c>
      <c r="B1201" s="3" t="s">
        <v>57</v>
      </c>
      <c r="C1201" s="3" t="s">
        <v>46</v>
      </c>
      <c r="D1201" s="3" t="s">
        <v>47</v>
      </c>
      <c r="E1201" s="3" t="s">
        <v>48</v>
      </c>
      <c r="F1201" s="3">
        <v>0.59</v>
      </c>
      <c r="G1201" s="3">
        <v>0.64</v>
      </c>
      <c r="H1201" s="3">
        <v>3.24619601702631E-2</v>
      </c>
      <c r="I1201" s="3">
        <v>9.1449516373431585</v>
      </c>
      <c r="J1201" s="3">
        <v>1.3451366194457464</v>
      </c>
      <c r="K1201" s="3">
        <v>0.29686305581041594</v>
      </c>
      <c r="L1201" s="3">
        <v>4.3665771364010168E-2</v>
      </c>
      <c r="M1201" s="2">
        <v>1200</v>
      </c>
      <c r="N1201" s="3" t="s">
        <v>54</v>
      </c>
      <c r="O1201" s="3" t="s">
        <v>118</v>
      </c>
      <c r="P1201" s="3" t="s">
        <v>119</v>
      </c>
      <c r="Q1201" s="3">
        <v>122.346081244</v>
      </c>
      <c r="R1201" s="3" t="s">
        <v>120</v>
      </c>
      <c r="S1201" s="3" t="s">
        <v>119</v>
      </c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8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>
        <v>47.418859154601428</v>
      </c>
      <c r="AS1201" s="3">
        <v>131.36889199872232</v>
      </c>
    </row>
    <row r="1202" spans="1:45" x14ac:dyDescent="0.25">
      <c r="A1202" s="2">
        <v>1201</v>
      </c>
      <c r="B1202" s="3" t="s">
        <v>57</v>
      </c>
      <c r="C1202" s="3" t="s">
        <v>46</v>
      </c>
      <c r="D1202" s="3" t="s">
        <v>47</v>
      </c>
      <c r="E1202" s="3" t="s">
        <v>48</v>
      </c>
      <c r="F1202" s="3">
        <v>0.59</v>
      </c>
      <c r="G1202" s="3">
        <v>0.64</v>
      </c>
      <c r="H1202" s="3">
        <v>2.2951064613725201E-4</v>
      </c>
      <c r="I1202" s="3">
        <v>9.1449516373431585</v>
      </c>
      <c r="J1202" s="3">
        <v>1.3451366194457464</v>
      </c>
      <c r="K1202" s="3">
        <v>2.098863759180549E-3</v>
      </c>
      <c r="L1202" s="3">
        <v>3.0872317467187213E-4</v>
      </c>
      <c r="M1202" s="2">
        <v>1210</v>
      </c>
      <c r="N1202" s="3" t="s">
        <v>55</v>
      </c>
      <c r="O1202" s="3" t="s">
        <v>118</v>
      </c>
      <c r="P1202" s="3" t="s">
        <v>119</v>
      </c>
      <c r="Q1202" s="3">
        <v>122.346081244</v>
      </c>
      <c r="R1202" s="3" t="s">
        <v>120</v>
      </c>
      <c r="S1202" s="3" t="s">
        <v>119</v>
      </c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8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>
        <v>8.4729135947570917</v>
      </c>
      <c r="AS1202" s="3">
        <v>0.92879663232971099</v>
      </c>
    </row>
    <row r="1203" spans="1:45" x14ac:dyDescent="0.25">
      <c r="A1203" s="2">
        <v>1202</v>
      </c>
      <c r="B1203" s="3" t="s">
        <v>57</v>
      </c>
      <c r="C1203" s="3" t="s">
        <v>46</v>
      </c>
      <c r="D1203" s="3" t="s">
        <v>47</v>
      </c>
      <c r="E1203" s="3" t="s">
        <v>48</v>
      </c>
      <c r="F1203" s="3">
        <v>0.59</v>
      </c>
      <c r="G1203" s="3">
        <v>0.64</v>
      </c>
      <c r="H1203" s="3">
        <v>5.6785501631024998E-2</v>
      </c>
      <c r="I1203" s="3">
        <v>9.1449516373431585</v>
      </c>
      <c r="J1203" s="3">
        <v>1.3451366194457464</v>
      </c>
      <c r="K1203" s="3">
        <v>0.51930066611799464</v>
      </c>
      <c r="L1203" s="3">
        <v>7.6384257697487884E-2</v>
      </c>
      <c r="M1203" s="2">
        <v>1210</v>
      </c>
      <c r="N1203" s="3" t="s">
        <v>55</v>
      </c>
      <c r="O1203" s="3" t="s">
        <v>118</v>
      </c>
      <c r="P1203" s="3" t="s">
        <v>119</v>
      </c>
      <c r="Q1203" s="3">
        <v>122.346081244</v>
      </c>
      <c r="R1203" s="3" t="s">
        <v>120</v>
      </c>
      <c r="S1203" s="3" t="s">
        <v>119</v>
      </c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8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>
        <v>82.905407921474364</v>
      </c>
      <c r="AS1203" s="3">
        <v>229.80277197471918</v>
      </c>
    </row>
    <row r="1204" spans="1:45" x14ac:dyDescent="0.25">
      <c r="A1204" s="2">
        <v>1203</v>
      </c>
      <c r="B1204" s="3" t="s">
        <v>57</v>
      </c>
      <c r="C1204" s="3" t="s">
        <v>46</v>
      </c>
      <c r="D1204" s="3" t="s">
        <v>47</v>
      </c>
      <c r="E1204" s="3" t="s">
        <v>48</v>
      </c>
      <c r="F1204" s="3">
        <v>0.59</v>
      </c>
      <c r="G1204" s="3">
        <v>0.64</v>
      </c>
      <c r="H1204" s="3">
        <v>9.2379338235366606E-2</v>
      </c>
      <c r="I1204" s="3">
        <v>10.730568170938835</v>
      </c>
      <c r="J1204" s="3">
        <v>2.0287099410404665</v>
      </c>
      <c r="K1204" s="3">
        <v>0.9912827865208178</v>
      </c>
      <c r="L1204" s="3">
        <v>0.1874108818248279</v>
      </c>
      <c r="M1204" s="2">
        <v>1300</v>
      </c>
      <c r="N1204" s="3" t="s">
        <v>56</v>
      </c>
      <c r="O1204" s="3" t="s">
        <v>118</v>
      </c>
      <c r="P1204" s="3" t="s">
        <v>119</v>
      </c>
      <c r="Q1204" s="3">
        <v>122.346081244</v>
      </c>
      <c r="R1204" s="3" t="s">
        <v>120</v>
      </c>
      <c r="S1204" s="3" t="s">
        <v>119</v>
      </c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8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>
        <v>111.81530353251367</v>
      </c>
      <c r="AS1204" s="3">
        <v>373.84591823485545</v>
      </c>
    </row>
    <row r="1205" spans="1:45" x14ac:dyDescent="0.25">
      <c r="A1205" s="2">
        <v>1204</v>
      </c>
      <c r="B1205" s="3" t="s">
        <v>57</v>
      </c>
      <c r="C1205" s="3" t="s">
        <v>46</v>
      </c>
      <c r="D1205" s="3" t="s">
        <v>47</v>
      </c>
      <c r="E1205" s="3" t="s">
        <v>48</v>
      </c>
      <c r="F1205" s="3">
        <v>0.59</v>
      </c>
      <c r="G1205" s="3">
        <v>0.64</v>
      </c>
      <c r="H1205" s="3">
        <v>9.0005911033119099E-2</v>
      </c>
      <c r="I1205" s="3">
        <v>10.730568170938835</v>
      </c>
      <c r="J1205" s="3">
        <v>2.0287099410404665</v>
      </c>
      <c r="K1205" s="3">
        <v>0.96581456412834032</v>
      </c>
      <c r="L1205" s="3">
        <v>0.18259588646529251</v>
      </c>
      <c r="M1205" s="2">
        <v>1890</v>
      </c>
      <c r="N1205" s="3" t="s">
        <v>121</v>
      </c>
      <c r="O1205" s="3" t="s">
        <v>118</v>
      </c>
      <c r="P1205" s="3" t="s">
        <v>119</v>
      </c>
      <c r="Q1205" s="3">
        <v>122.346081244</v>
      </c>
      <c r="R1205" s="3" t="s">
        <v>120</v>
      </c>
      <c r="S1205" s="3" t="s">
        <v>119</v>
      </c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8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>
        <v>110.33615073854446</v>
      </c>
      <c r="AS1205" s="3">
        <v>364.24099911834105</v>
      </c>
    </row>
    <row r="1206" spans="1:45" x14ac:dyDescent="0.25">
      <c r="A1206" s="2">
        <v>1205</v>
      </c>
      <c r="B1206" s="3" t="s">
        <v>57</v>
      </c>
      <c r="C1206" s="3" t="s">
        <v>46</v>
      </c>
      <c r="D1206" s="3" t="s">
        <v>47</v>
      </c>
      <c r="E1206" s="3" t="s">
        <v>48</v>
      </c>
      <c r="F1206" s="3">
        <v>0.59</v>
      </c>
      <c r="G1206" s="3">
        <v>0.64</v>
      </c>
      <c r="H1206" s="3">
        <v>2.01554191001109E-2</v>
      </c>
      <c r="I1206" s="3">
        <v>10.730568170938835</v>
      </c>
      <c r="J1206" s="3">
        <v>2.0287099410404665</v>
      </c>
      <c r="K1206" s="3">
        <v>0.21627909866758266</v>
      </c>
      <c r="L1206" s="3">
        <v>4.0889499094231875E-2</v>
      </c>
      <c r="M1206" s="2">
        <v>1210</v>
      </c>
      <c r="N1206" s="3" t="s">
        <v>55</v>
      </c>
      <c r="O1206" s="3" t="s">
        <v>118</v>
      </c>
      <c r="P1206" s="3" t="s">
        <v>119</v>
      </c>
      <c r="Q1206" s="3">
        <v>122.346081244</v>
      </c>
      <c r="R1206" s="3" t="s">
        <v>120</v>
      </c>
      <c r="S1206" s="3" t="s">
        <v>119</v>
      </c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8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>
        <v>68.841714654644235</v>
      </c>
      <c r="AS1206" s="3">
        <v>81.566087231447511</v>
      </c>
    </row>
    <row r="1207" spans="1:45" x14ac:dyDescent="0.25">
      <c r="A1207" s="2">
        <v>1206</v>
      </c>
      <c r="B1207" s="3" t="s">
        <v>57</v>
      </c>
      <c r="C1207" s="3" t="s">
        <v>46</v>
      </c>
      <c r="D1207" s="3" t="s">
        <v>47</v>
      </c>
      <c r="E1207" s="3" t="s">
        <v>48</v>
      </c>
      <c r="F1207" s="3">
        <v>0.59</v>
      </c>
      <c r="G1207" s="3">
        <v>0.64</v>
      </c>
      <c r="H1207" s="3">
        <v>4.9733370944507999E-2</v>
      </c>
      <c r="I1207" s="3">
        <v>10.730568170938835</v>
      </c>
      <c r="J1207" s="3">
        <v>2.0287099410404665</v>
      </c>
      <c r="K1207" s="3">
        <v>0.53366732729063182</v>
      </c>
      <c r="L1207" s="3">
        <v>0.10089458403657647</v>
      </c>
      <c r="M1207" s="2">
        <v>1750</v>
      </c>
      <c r="N1207" s="3" t="s">
        <v>58</v>
      </c>
      <c r="O1207" s="3" t="s">
        <v>118</v>
      </c>
      <c r="P1207" s="3" t="s">
        <v>119</v>
      </c>
      <c r="Q1207" s="3">
        <v>122.346081244</v>
      </c>
      <c r="R1207" s="3" t="s">
        <v>120</v>
      </c>
      <c r="S1207" s="3" t="s">
        <v>119</v>
      </c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8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>
        <v>102.54450705829831</v>
      </c>
      <c r="AS1207" s="3">
        <v>201.26381161438377</v>
      </c>
    </row>
    <row r="1208" spans="1:45" x14ac:dyDescent="0.25">
      <c r="A1208" s="2">
        <v>1207</v>
      </c>
      <c r="B1208" s="3" t="s">
        <v>57</v>
      </c>
      <c r="C1208" s="3" t="s">
        <v>46</v>
      </c>
      <c r="D1208" s="3" t="s">
        <v>47</v>
      </c>
      <c r="E1208" s="3" t="s">
        <v>48</v>
      </c>
      <c r="F1208" s="3">
        <v>0.59</v>
      </c>
      <c r="G1208" s="3">
        <v>0.64</v>
      </c>
      <c r="H1208" s="3">
        <v>0.19848320425192301</v>
      </c>
      <c r="I1208" s="3">
        <v>10.730568170938835</v>
      </c>
      <c r="J1208" s="3">
        <v>2.0287099410404665</v>
      </c>
      <c r="K1208" s="3">
        <v>2.1298375540116368</v>
      </c>
      <c r="L1208" s="3">
        <v>0.40266484959544158</v>
      </c>
      <c r="M1208" s="2">
        <v>1300</v>
      </c>
      <c r="N1208" s="3" t="s">
        <v>56</v>
      </c>
      <c r="O1208" s="3" t="s">
        <v>118</v>
      </c>
      <c r="P1208" s="3" t="s">
        <v>119</v>
      </c>
      <c r="Q1208" s="3">
        <v>122.346081244</v>
      </c>
      <c r="R1208" s="3" t="s">
        <v>120</v>
      </c>
      <c r="S1208" s="3" t="s">
        <v>119</v>
      </c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8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>
        <v>113.92761038854206</v>
      </c>
      <c r="AS1208" s="3">
        <v>803.23302986542569</v>
      </c>
    </row>
    <row r="1209" spans="1:45" x14ac:dyDescent="0.25">
      <c r="A1209" s="2">
        <v>1208</v>
      </c>
      <c r="B1209" s="3" t="s">
        <v>57</v>
      </c>
      <c r="C1209" s="3" t="s">
        <v>46</v>
      </c>
      <c r="D1209" s="3" t="s">
        <v>47</v>
      </c>
      <c r="E1209" s="3" t="s">
        <v>48</v>
      </c>
      <c r="F1209" s="3">
        <v>0.59</v>
      </c>
      <c r="G1209" s="3">
        <v>0.64</v>
      </c>
      <c r="H1209" s="3">
        <v>0.15187052011298499</v>
      </c>
      <c r="I1209" s="3">
        <v>10.730568170938835</v>
      </c>
      <c r="J1209" s="3">
        <v>2.0287099410404665</v>
      </c>
      <c r="K1209" s="3">
        <v>1.6296569692283229</v>
      </c>
      <c r="L1209" s="3">
        <v>0.30810123390419875</v>
      </c>
      <c r="M1209" s="2">
        <v>1300</v>
      </c>
      <c r="N1209" s="3" t="s">
        <v>56</v>
      </c>
      <c r="O1209" s="3" t="s">
        <v>118</v>
      </c>
      <c r="P1209" s="3" t="s">
        <v>119</v>
      </c>
      <c r="Q1209" s="3">
        <v>122.346081244</v>
      </c>
      <c r="R1209" s="3" t="s">
        <v>120</v>
      </c>
      <c r="S1209" s="3" t="s">
        <v>119</v>
      </c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8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>
        <v>100.55336885238617</v>
      </c>
      <c r="AS1209" s="3">
        <v>614.59818969246373</v>
      </c>
    </row>
    <row r="1210" spans="1:45" x14ac:dyDescent="0.25">
      <c r="A1210" s="2">
        <v>1209</v>
      </c>
      <c r="B1210" s="3" t="s">
        <v>57</v>
      </c>
      <c r="C1210" s="3" t="s">
        <v>46</v>
      </c>
      <c r="D1210" s="3" t="s">
        <v>47</v>
      </c>
      <c r="E1210" s="3" t="s">
        <v>48</v>
      </c>
      <c r="F1210" s="3">
        <v>0.59</v>
      </c>
      <c r="G1210" s="3">
        <v>0.64</v>
      </c>
      <c r="H1210" s="3">
        <v>4.7566806787160798E-2</v>
      </c>
      <c r="I1210" s="3">
        <v>9.1522207887299718</v>
      </c>
      <c r="J1210" s="3">
        <v>1.3461937981072529</v>
      </c>
      <c r="K1210" s="3">
        <v>0.435341917930955</v>
      </c>
      <c r="L1210" s="3">
        <v>6.4034140292641845E-2</v>
      </c>
      <c r="M1210" s="2">
        <v>1210</v>
      </c>
      <c r="N1210" s="3" t="s">
        <v>55</v>
      </c>
      <c r="O1210" s="3" t="s">
        <v>118</v>
      </c>
      <c r="P1210" s="3" t="s">
        <v>119</v>
      </c>
      <c r="Q1210" s="3">
        <v>122.346081244</v>
      </c>
      <c r="R1210" s="3" t="s">
        <v>120</v>
      </c>
      <c r="S1210" s="3" t="s">
        <v>119</v>
      </c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8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>
        <v>57.537385023633639</v>
      </c>
      <c r="AS1210" s="3">
        <v>192.49603753968165</v>
      </c>
    </row>
    <row r="1211" spans="1:45" x14ac:dyDescent="0.25">
      <c r="A1211" s="2">
        <v>1210</v>
      </c>
      <c r="B1211" s="3" t="s">
        <v>57</v>
      </c>
      <c r="C1211" s="3" t="s">
        <v>46</v>
      </c>
      <c r="D1211" s="3" t="s">
        <v>47</v>
      </c>
      <c r="E1211" s="3" t="s">
        <v>48</v>
      </c>
      <c r="F1211" s="3">
        <v>0.59</v>
      </c>
      <c r="G1211" s="3">
        <v>0.64</v>
      </c>
      <c r="H1211" s="3">
        <v>0.12921143853190001</v>
      </c>
      <c r="I1211" s="3">
        <v>9.1522207887299718</v>
      </c>
      <c r="J1211" s="3">
        <v>1.3461937981072529</v>
      </c>
      <c r="K1211" s="3">
        <v>1.1825716138733602</v>
      </c>
      <c r="L1211" s="3">
        <v>0.17394363719616032</v>
      </c>
      <c r="M1211" s="2">
        <v>1210</v>
      </c>
      <c r="N1211" s="3" t="s">
        <v>55</v>
      </c>
      <c r="O1211" s="3" t="s">
        <v>118</v>
      </c>
      <c r="P1211" s="3" t="s">
        <v>119</v>
      </c>
      <c r="Q1211" s="3">
        <v>122.346081244</v>
      </c>
      <c r="R1211" s="3" t="s">
        <v>120</v>
      </c>
      <c r="S1211" s="3" t="s">
        <v>119</v>
      </c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8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>
        <v>92.331972084790806</v>
      </c>
      <c r="AS1211" s="3">
        <v>522.90013987036127</v>
      </c>
    </row>
    <row r="1212" spans="1:45" x14ac:dyDescent="0.25">
      <c r="A1212" s="2">
        <v>1211</v>
      </c>
      <c r="B1212" s="3" t="s">
        <v>57</v>
      </c>
      <c r="C1212" s="3" t="s">
        <v>46</v>
      </c>
      <c r="D1212" s="3" t="s">
        <v>47</v>
      </c>
      <c r="E1212" s="3" t="s">
        <v>48</v>
      </c>
      <c r="F1212" s="3">
        <v>0.59</v>
      </c>
      <c r="G1212" s="3">
        <v>0.64</v>
      </c>
      <c r="H1212" s="3">
        <v>7.5159269972424295E-2</v>
      </c>
      <c r="I1212" s="3">
        <v>9.1522207887299718</v>
      </c>
      <c r="J1212" s="3">
        <v>1.3461937981072529</v>
      </c>
      <c r="K1212" s="3">
        <v>0.68787423310738993</v>
      </c>
      <c r="L1212" s="3">
        <v>0.10117894310714627</v>
      </c>
      <c r="M1212" s="2">
        <v>1210</v>
      </c>
      <c r="N1212" s="3" t="s">
        <v>55</v>
      </c>
      <c r="O1212" s="3" t="s">
        <v>118</v>
      </c>
      <c r="P1212" s="3" t="s">
        <v>119</v>
      </c>
      <c r="Q1212" s="3">
        <v>122.346081244</v>
      </c>
      <c r="R1212" s="3" t="s">
        <v>120</v>
      </c>
      <c r="S1212" s="3" t="s">
        <v>119</v>
      </c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8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>
        <v>72.14241561248619</v>
      </c>
      <c r="AS1212" s="3">
        <v>304.15877439080077</v>
      </c>
    </row>
    <row r="1213" spans="1:45" x14ac:dyDescent="0.25">
      <c r="A1213" s="2">
        <v>1212</v>
      </c>
      <c r="B1213" s="3" t="s">
        <v>57</v>
      </c>
      <c r="C1213" s="3" t="s">
        <v>46</v>
      </c>
      <c r="D1213" s="3" t="s">
        <v>47</v>
      </c>
      <c r="E1213" s="3" t="s">
        <v>48</v>
      </c>
      <c r="F1213" s="3">
        <v>0.59</v>
      </c>
      <c r="G1213" s="3">
        <v>0.64</v>
      </c>
      <c r="H1213" s="3">
        <v>6.1470915141317799E-2</v>
      </c>
      <c r="I1213" s="3">
        <v>9.1522207887299718</v>
      </c>
      <c r="J1213" s="3">
        <v>1.3461937981072529</v>
      </c>
      <c r="K1213" s="3">
        <v>0.5625953874586247</v>
      </c>
      <c r="L1213" s="3">
        <v>8.2751764727219249E-2</v>
      </c>
      <c r="M1213" s="2">
        <v>1210</v>
      </c>
      <c r="N1213" s="3" t="s">
        <v>55</v>
      </c>
      <c r="O1213" s="3" t="s">
        <v>118</v>
      </c>
      <c r="P1213" s="3" t="s">
        <v>119</v>
      </c>
      <c r="Q1213" s="3">
        <v>122.346081244</v>
      </c>
      <c r="R1213" s="3" t="s">
        <v>120</v>
      </c>
      <c r="S1213" s="3" t="s">
        <v>119</v>
      </c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8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>
        <v>79.708975747728559</v>
      </c>
      <c r="AS1213" s="3">
        <v>248.76396773044723</v>
      </c>
    </row>
    <row r="1214" spans="1:45" x14ac:dyDescent="0.25">
      <c r="A1214" s="2">
        <v>1213</v>
      </c>
      <c r="B1214" s="3" t="s">
        <v>57</v>
      </c>
      <c r="C1214" s="3" t="s">
        <v>46</v>
      </c>
      <c r="D1214" s="3" t="s">
        <v>47</v>
      </c>
      <c r="E1214" s="3" t="s">
        <v>48</v>
      </c>
      <c r="F1214" s="3">
        <v>0.59</v>
      </c>
      <c r="G1214" s="3">
        <v>0.64</v>
      </c>
      <c r="H1214" s="3">
        <v>0.192390627270278</v>
      </c>
      <c r="I1214" s="3">
        <v>9.1522207887299718</v>
      </c>
      <c r="J1214" s="3">
        <v>1.3461937981072529</v>
      </c>
      <c r="K1214" s="3">
        <v>1.7608014984598377</v>
      </c>
      <c r="L1214" s="3">
        <v>0.25899506924521237</v>
      </c>
      <c r="M1214" s="2">
        <v>1210</v>
      </c>
      <c r="N1214" s="3" t="s">
        <v>55</v>
      </c>
      <c r="O1214" s="3" t="s">
        <v>118</v>
      </c>
      <c r="P1214" s="3" t="s">
        <v>119</v>
      </c>
      <c r="Q1214" s="3">
        <v>122.346081244</v>
      </c>
      <c r="R1214" s="3" t="s">
        <v>120</v>
      </c>
      <c r="S1214" s="3" t="s">
        <v>119</v>
      </c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8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>
        <v>112.10807002208171</v>
      </c>
      <c r="AS1214" s="3">
        <v>778.57724557828737</v>
      </c>
    </row>
    <row r="1215" spans="1:45" x14ac:dyDescent="0.25">
      <c r="A1215" s="2">
        <v>1214</v>
      </c>
      <c r="B1215" s="3" t="s">
        <v>57</v>
      </c>
      <c r="C1215" s="3" t="s">
        <v>46</v>
      </c>
      <c r="D1215" s="3" t="s">
        <v>47</v>
      </c>
      <c r="E1215" s="3" t="s">
        <v>48</v>
      </c>
      <c r="F1215" s="3">
        <v>0.59</v>
      </c>
      <c r="G1215" s="3">
        <v>0.64</v>
      </c>
      <c r="H1215" s="3">
        <v>0.11196439603387399</v>
      </c>
      <c r="I1215" s="3">
        <v>9.1522207887299718</v>
      </c>
      <c r="J1215" s="3">
        <v>1.3461937981072529</v>
      </c>
      <c r="K1215" s="3">
        <v>1.0247228729788171</v>
      </c>
      <c r="L1215" s="3">
        <v>0.15072577554962549</v>
      </c>
      <c r="M1215" s="2">
        <v>1210</v>
      </c>
      <c r="N1215" s="3" t="s">
        <v>55</v>
      </c>
      <c r="O1215" s="3" t="s">
        <v>118</v>
      </c>
      <c r="P1215" s="3" t="s">
        <v>119</v>
      </c>
      <c r="Q1215" s="3">
        <v>122.346081244</v>
      </c>
      <c r="R1215" s="3" t="s">
        <v>120</v>
      </c>
      <c r="S1215" s="3" t="s">
        <v>119</v>
      </c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8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>
        <v>88.182384540545968</v>
      </c>
      <c r="AS1215" s="3">
        <v>453.10383516981841</v>
      </c>
    </row>
    <row r="1216" spans="1:45" x14ac:dyDescent="0.25">
      <c r="A1216" s="2">
        <v>1215</v>
      </c>
      <c r="B1216" s="3" t="s">
        <v>57</v>
      </c>
      <c r="C1216" s="3" t="s">
        <v>46</v>
      </c>
      <c r="D1216" s="3" t="s">
        <v>47</v>
      </c>
      <c r="E1216" s="3" t="s">
        <v>48</v>
      </c>
      <c r="F1216" s="3">
        <v>0.59</v>
      </c>
      <c r="G1216" s="3">
        <v>0.64</v>
      </c>
      <c r="H1216" s="3">
        <v>0.13443824586139499</v>
      </c>
      <c r="I1216" s="3">
        <v>9.7954920720454428</v>
      </c>
      <c r="J1216" s="3">
        <v>1.6436795223587632</v>
      </c>
      <c r="K1216" s="3">
        <v>1.3168887715149908</v>
      </c>
      <c r="L1216" s="3">
        <v>0.22097339174420771</v>
      </c>
      <c r="M1216" s="2">
        <v>1200</v>
      </c>
      <c r="N1216" s="3" t="s">
        <v>54</v>
      </c>
      <c r="O1216" s="3" t="s">
        <v>118</v>
      </c>
      <c r="P1216" s="3" t="s">
        <v>119</v>
      </c>
      <c r="Q1216" s="3">
        <v>122.346081244</v>
      </c>
      <c r="R1216" s="3" t="s">
        <v>120</v>
      </c>
      <c r="S1216" s="3" t="s">
        <v>119</v>
      </c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8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>
        <v>128.00487221577706</v>
      </c>
      <c r="AS1216" s="3">
        <v>544.05227868037809</v>
      </c>
    </row>
    <row r="1217" spans="1:45" x14ac:dyDescent="0.25">
      <c r="A1217" s="2">
        <v>1216</v>
      </c>
      <c r="B1217" s="3" t="s">
        <v>57</v>
      </c>
      <c r="C1217" s="3" t="s">
        <v>46</v>
      </c>
      <c r="D1217" s="3" t="s">
        <v>47</v>
      </c>
      <c r="E1217" s="3" t="s">
        <v>48</v>
      </c>
      <c r="F1217" s="3">
        <v>0.59</v>
      </c>
      <c r="G1217" s="3">
        <v>0.64</v>
      </c>
      <c r="H1217" s="3">
        <v>0.105806147953952</v>
      </c>
      <c r="I1217" s="3">
        <v>9.7954920720454428</v>
      </c>
      <c r="J1217" s="3">
        <v>1.6436795223587632</v>
      </c>
      <c r="K1217" s="3">
        <v>1.0364232834566041</v>
      </c>
      <c r="L1217" s="3">
        <v>0.17391139873157246</v>
      </c>
      <c r="M1217" s="2">
        <v>1300</v>
      </c>
      <c r="N1217" s="3" t="s">
        <v>56</v>
      </c>
      <c r="O1217" s="3" t="s">
        <v>118</v>
      </c>
      <c r="P1217" s="3" t="s">
        <v>119</v>
      </c>
      <c r="Q1217" s="3">
        <v>122.346081244</v>
      </c>
      <c r="R1217" s="3" t="s">
        <v>120</v>
      </c>
      <c r="S1217" s="3" t="s">
        <v>119</v>
      </c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8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>
        <v>117.81594275901239</v>
      </c>
      <c r="AS1217" s="3">
        <v>428.1822893768549</v>
      </c>
    </row>
    <row r="1218" spans="1:45" x14ac:dyDescent="0.25">
      <c r="A1218" s="2">
        <v>1217</v>
      </c>
      <c r="B1218" s="3" t="s">
        <v>57</v>
      </c>
      <c r="C1218" s="3" t="s">
        <v>46</v>
      </c>
      <c r="D1218" s="3" t="s">
        <v>47</v>
      </c>
      <c r="E1218" s="3" t="s">
        <v>48</v>
      </c>
      <c r="F1218" s="3">
        <v>0.59</v>
      </c>
      <c r="G1218" s="3">
        <v>0.64</v>
      </c>
      <c r="H1218" s="3">
        <v>1.48154192609753E-2</v>
      </c>
      <c r="I1218" s="3">
        <v>9.7954920720454428</v>
      </c>
      <c r="J1218" s="3">
        <v>1.6436795223587632</v>
      </c>
      <c r="K1218" s="3">
        <v>0.1451243219149129</v>
      </c>
      <c r="L1218" s="3">
        <v>2.4351801254424703E-2</v>
      </c>
      <c r="M1218" s="2">
        <v>1210</v>
      </c>
      <c r="N1218" s="3" t="s">
        <v>55</v>
      </c>
      <c r="O1218" s="3" t="s">
        <v>118</v>
      </c>
      <c r="P1218" s="3" t="s">
        <v>119</v>
      </c>
      <c r="Q1218" s="3">
        <v>122.346081244</v>
      </c>
      <c r="R1218" s="3" t="s">
        <v>120</v>
      </c>
      <c r="S1218" s="3" t="s">
        <v>119</v>
      </c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8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>
        <v>68.33783155811588</v>
      </c>
      <c r="AS1218" s="3">
        <v>59.955874586826695</v>
      </c>
    </row>
    <row r="1219" spans="1:45" x14ac:dyDescent="0.25">
      <c r="A1219" s="2">
        <v>1218</v>
      </c>
      <c r="B1219" s="3" t="s">
        <v>57</v>
      </c>
      <c r="C1219" s="3" t="s">
        <v>46</v>
      </c>
      <c r="D1219" s="3" t="s">
        <v>47</v>
      </c>
      <c r="E1219" s="3" t="s">
        <v>48</v>
      </c>
      <c r="F1219" s="3">
        <v>0.59</v>
      </c>
      <c r="G1219" s="3">
        <v>0.64</v>
      </c>
      <c r="H1219" s="3">
        <v>0.19207978492851999</v>
      </c>
      <c r="I1219" s="3">
        <v>8.7171393988920283</v>
      </c>
      <c r="J1219" s="3">
        <v>1.1823419795158625</v>
      </c>
      <c r="K1219" s="3">
        <v>1.6743862609311089</v>
      </c>
      <c r="L1219" s="3">
        <v>0.22710399313736745</v>
      </c>
      <c r="M1219" s="2">
        <v>1450</v>
      </c>
      <c r="N1219" s="3" t="s">
        <v>59</v>
      </c>
      <c r="O1219" s="3" t="s">
        <v>118</v>
      </c>
      <c r="P1219" s="3" t="s">
        <v>119</v>
      </c>
      <c r="Q1219" s="3">
        <v>122.346081244</v>
      </c>
      <c r="R1219" s="3" t="s">
        <v>120</v>
      </c>
      <c r="S1219" s="3" t="s">
        <v>119</v>
      </c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8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>
        <v>131.2659114809511</v>
      </c>
      <c r="AS1219" s="3">
        <v>777.31931125119172</v>
      </c>
    </row>
    <row r="1220" spans="1:45" x14ac:dyDescent="0.25">
      <c r="A1220" s="2">
        <v>1219</v>
      </c>
      <c r="B1220" s="3" t="s">
        <v>57</v>
      </c>
      <c r="C1220" s="3" t="s">
        <v>46</v>
      </c>
      <c r="D1220" s="3" t="s">
        <v>47</v>
      </c>
      <c r="E1220" s="3" t="s">
        <v>48</v>
      </c>
      <c r="F1220" s="3">
        <v>0.59</v>
      </c>
      <c r="G1220" s="3">
        <v>0.64</v>
      </c>
      <c r="H1220" s="3">
        <v>6.4348973567465495E-2</v>
      </c>
      <c r="I1220" s="3">
        <v>11.437502910980042</v>
      </c>
      <c r="J1220" s="3">
        <v>2.1781783834805921</v>
      </c>
      <c r="K1220" s="3">
        <v>0.73599157249646441</v>
      </c>
      <c r="L1220" s="3">
        <v>0.14016354322381736</v>
      </c>
      <c r="M1220" s="2">
        <v>1200</v>
      </c>
      <c r="N1220" s="3" t="s">
        <v>54</v>
      </c>
      <c r="O1220" s="3" t="s">
        <v>118</v>
      </c>
      <c r="P1220" s="3" t="s">
        <v>119</v>
      </c>
      <c r="Q1220" s="3">
        <v>122.346081244</v>
      </c>
      <c r="R1220" s="3" t="s">
        <v>120</v>
      </c>
      <c r="S1220" s="3" t="s">
        <v>119</v>
      </c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8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>
        <v>101.36470109649164</v>
      </c>
      <c r="AS1220" s="3">
        <v>260.4110569563457</v>
      </c>
    </row>
    <row r="1221" spans="1:45" x14ac:dyDescent="0.25">
      <c r="A1221" s="2">
        <v>1220</v>
      </c>
      <c r="B1221" s="3" t="s">
        <v>57</v>
      </c>
      <c r="C1221" s="3" t="s">
        <v>46</v>
      </c>
      <c r="D1221" s="3" t="s">
        <v>47</v>
      </c>
      <c r="E1221" s="3" t="s">
        <v>48</v>
      </c>
      <c r="F1221" s="3">
        <v>0.59</v>
      </c>
      <c r="G1221" s="3">
        <v>0.64</v>
      </c>
      <c r="H1221" s="3">
        <v>0.21907701723595399</v>
      </c>
      <c r="I1221" s="3">
        <v>11.437502910980042</v>
      </c>
      <c r="J1221" s="3">
        <v>2.1781783834805921</v>
      </c>
      <c r="K1221" s="3">
        <v>2.5056940223650486</v>
      </c>
      <c r="L1221" s="3">
        <v>0.47718882326076006</v>
      </c>
      <c r="M1221" s="2">
        <v>1300</v>
      </c>
      <c r="N1221" s="3" t="s">
        <v>56</v>
      </c>
      <c r="O1221" s="3" t="s">
        <v>118</v>
      </c>
      <c r="P1221" s="3" t="s">
        <v>119</v>
      </c>
      <c r="Q1221" s="3">
        <v>122.346081244</v>
      </c>
      <c r="R1221" s="3" t="s">
        <v>120</v>
      </c>
      <c r="S1221" s="3" t="s">
        <v>119</v>
      </c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8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>
        <v>135.96602514189047</v>
      </c>
      <c r="AS1221" s="3">
        <v>886.57323420155603</v>
      </c>
    </row>
    <row r="1222" spans="1:45" x14ac:dyDescent="0.25">
      <c r="A1222" s="2">
        <v>1221</v>
      </c>
      <c r="B1222" s="3" t="s">
        <v>57</v>
      </c>
      <c r="C1222" s="3" t="s">
        <v>46</v>
      </c>
      <c r="D1222" s="3" t="s">
        <v>47</v>
      </c>
      <c r="E1222" s="3" t="s">
        <v>48</v>
      </c>
      <c r="F1222" s="3">
        <v>0.59</v>
      </c>
      <c r="G1222" s="3">
        <v>0.64</v>
      </c>
      <c r="H1222" s="3">
        <v>1.29676092928614E-2</v>
      </c>
      <c r="I1222" s="3">
        <v>11.437502910980042</v>
      </c>
      <c r="J1222" s="3">
        <v>2.1781783834805921</v>
      </c>
      <c r="K1222" s="3">
        <v>0.14831706903555411</v>
      </c>
      <c r="L1222" s="3">
        <v>2.8245766247132747E-2</v>
      </c>
      <c r="M1222" s="2">
        <v>1400</v>
      </c>
      <c r="N1222" s="3" t="s">
        <v>60</v>
      </c>
      <c r="O1222" s="3" t="s">
        <v>118</v>
      </c>
      <c r="P1222" s="3" t="s">
        <v>119</v>
      </c>
      <c r="Q1222" s="3">
        <v>122.346081244</v>
      </c>
      <c r="R1222" s="3" t="s">
        <v>120</v>
      </c>
      <c r="S1222" s="3" t="s">
        <v>119</v>
      </c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8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>
        <v>28.998045831320194</v>
      </c>
      <c r="AS1222" s="3">
        <v>52.478052949990236</v>
      </c>
    </row>
    <row r="1223" spans="1:45" x14ac:dyDescent="0.25">
      <c r="A1223" s="2">
        <v>1222</v>
      </c>
      <c r="B1223" s="3" t="s">
        <v>57</v>
      </c>
      <c r="C1223" s="3" t="s">
        <v>46</v>
      </c>
      <c r="D1223" s="3" t="s">
        <v>47</v>
      </c>
      <c r="E1223" s="3" t="s">
        <v>48</v>
      </c>
      <c r="F1223" s="3">
        <v>0.59</v>
      </c>
      <c r="G1223" s="3">
        <v>0.64</v>
      </c>
      <c r="H1223" s="3">
        <v>1.44041111293918E-2</v>
      </c>
      <c r="I1223" s="3">
        <v>11.437502910980042</v>
      </c>
      <c r="J1223" s="3">
        <v>2.1781783834805921</v>
      </c>
      <c r="K1223" s="3">
        <v>0.16474706297249872</v>
      </c>
      <c r="L1223" s="3">
        <v>3.1374723495293438E-2</v>
      </c>
      <c r="M1223" s="2">
        <v>1330</v>
      </c>
      <c r="N1223" s="3" t="s">
        <v>89</v>
      </c>
      <c r="O1223" s="3" t="s">
        <v>118</v>
      </c>
      <c r="P1223" s="3" t="s">
        <v>119</v>
      </c>
      <c r="Q1223" s="3">
        <v>122.346081244</v>
      </c>
      <c r="R1223" s="3" t="s">
        <v>120</v>
      </c>
      <c r="S1223" s="3" t="s">
        <v>119</v>
      </c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8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>
        <v>44.602467520562151</v>
      </c>
      <c r="AS1223" s="3">
        <v>58.291369632942377</v>
      </c>
    </row>
    <row r="1224" spans="1:45" x14ac:dyDescent="0.25">
      <c r="A1224" s="2">
        <v>1223</v>
      </c>
      <c r="B1224" s="3" t="s">
        <v>57</v>
      </c>
      <c r="C1224" s="3" t="s">
        <v>46</v>
      </c>
      <c r="D1224" s="3" t="s">
        <v>47</v>
      </c>
      <c r="E1224" s="3" t="s">
        <v>48</v>
      </c>
      <c r="F1224" s="3">
        <v>0.59</v>
      </c>
      <c r="G1224" s="3">
        <v>0.64</v>
      </c>
      <c r="H1224" s="3">
        <v>1.2389008157573199E-2</v>
      </c>
      <c r="I1224" s="3">
        <v>11.437502910980042</v>
      </c>
      <c r="J1224" s="3">
        <v>2.1781783834805921</v>
      </c>
      <c r="K1224" s="3">
        <v>0.14169931686639894</v>
      </c>
      <c r="L1224" s="3">
        <v>2.698546976159066E-2</v>
      </c>
      <c r="M1224" s="2">
        <v>1330</v>
      </c>
      <c r="N1224" s="3" t="s">
        <v>89</v>
      </c>
      <c r="O1224" s="3" t="s">
        <v>118</v>
      </c>
      <c r="P1224" s="3" t="s">
        <v>119</v>
      </c>
      <c r="Q1224" s="3">
        <v>122.346081244</v>
      </c>
      <c r="R1224" s="3" t="s">
        <v>120</v>
      </c>
      <c r="S1224" s="3" t="s">
        <v>119</v>
      </c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8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>
        <v>31.888339151558377</v>
      </c>
      <c r="AS1224" s="3">
        <v>50.136537229640979</v>
      </c>
    </row>
    <row r="1225" spans="1:45" x14ac:dyDescent="0.25">
      <c r="A1225" s="2">
        <v>1224</v>
      </c>
      <c r="B1225" s="3" t="s">
        <v>57</v>
      </c>
      <c r="C1225" s="3" t="s">
        <v>46</v>
      </c>
      <c r="D1225" s="3" t="s">
        <v>47</v>
      </c>
      <c r="E1225" s="3" t="s">
        <v>48</v>
      </c>
      <c r="F1225" s="3">
        <v>0.59</v>
      </c>
      <c r="G1225" s="3">
        <v>0.64</v>
      </c>
      <c r="H1225" s="3">
        <v>6.3889880514763596E-3</v>
      </c>
      <c r="I1225" s="3">
        <v>11.437502910980042</v>
      </c>
      <c r="J1225" s="3">
        <v>2.1781783834805921</v>
      </c>
      <c r="K1225" s="3">
        <v>7.3074069436977571E-2</v>
      </c>
      <c r="L1225" s="3">
        <v>1.3916355666041595E-2</v>
      </c>
      <c r="M1225" s="2">
        <v>1330</v>
      </c>
      <c r="N1225" s="3" t="s">
        <v>89</v>
      </c>
      <c r="O1225" s="3" t="s">
        <v>118</v>
      </c>
      <c r="P1225" s="3" t="s">
        <v>119</v>
      </c>
      <c r="Q1225" s="3">
        <v>122.346081244</v>
      </c>
      <c r="R1225" s="3" t="s">
        <v>120</v>
      </c>
      <c r="S1225" s="3" t="s">
        <v>119</v>
      </c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8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>
        <v>20.357886368657713</v>
      </c>
      <c r="AS1225" s="3">
        <v>25.855317328753991</v>
      </c>
    </row>
    <row r="1226" spans="1:45" x14ac:dyDescent="0.25">
      <c r="A1226" s="2">
        <v>1225</v>
      </c>
      <c r="B1226" s="3" t="s">
        <v>57</v>
      </c>
      <c r="C1226" s="3" t="s">
        <v>46</v>
      </c>
      <c r="D1226" s="3" t="s">
        <v>47</v>
      </c>
      <c r="E1226" s="3" t="s">
        <v>48</v>
      </c>
      <c r="F1226" s="3">
        <v>0.59</v>
      </c>
      <c r="G1226" s="3">
        <v>0.64</v>
      </c>
      <c r="H1226" s="3">
        <v>9.1999856982033695E-2</v>
      </c>
      <c r="I1226" s="3">
        <v>9.4700604874153651</v>
      </c>
      <c r="J1226" s="3">
        <v>1.677310988508895</v>
      </c>
      <c r="K1226" s="3">
        <v>0.87124421045342193</v>
      </c>
      <c r="L1226" s="3">
        <v>0.15431237105721191</v>
      </c>
      <c r="M1226" s="2">
        <v>1300</v>
      </c>
      <c r="N1226" s="3" t="s">
        <v>56</v>
      </c>
      <c r="O1226" s="3" t="s">
        <v>118</v>
      </c>
      <c r="P1226" s="3" t="s">
        <v>119</v>
      </c>
      <c r="Q1226" s="3">
        <v>122.346081244</v>
      </c>
      <c r="R1226" s="3" t="s">
        <v>120</v>
      </c>
      <c r="S1226" s="3" t="s">
        <v>119</v>
      </c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8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>
        <v>137.39143132959609</v>
      </c>
      <c r="AS1226" s="3">
        <v>372.31021208762462</v>
      </c>
    </row>
    <row r="1227" spans="1:45" x14ac:dyDescent="0.25">
      <c r="A1227" s="2">
        <v>1226</v>
      </c>
      <c r="B1227" s="3" t="s">
        <v>57</v>
      </c>
      <c r="C1227" s="3" t="s">
        <v>46</v>
      </c>
      <c r="D1227" s="3" t="s">
        <v>47</v>
      </c>
      <c r="E1227" s="3" t="s">
        <v>48</v>
      </c>
      <c r="F1227" s="3">
        <v>0.59</v>
      </c>
      <c r="G1227" s="3">
        <v>0.64</v>
      </c>
      <c r="H1227" s="3">
        <v>0.11500185234171501</v>
      </c>
      <c r="I1227" s="3">
        <v>9.4700604874153651</v>
      </c>
      <c r="J1227" s="3">
        <v>1.677310988508895</v>
      </c>
      <c r="K1227" s="3">
        <v>1.0890744978408515</v>
      </c>
      <c r="L1227" s="3">
        <v>0.19289387063163599</v>
      </c>
      <c r="M1227" s="2">
        <v>1300</v>
      </c>
      <c r="N1227" s="3" t="s">
        <v>56</v>
      </c>
      <c r="O1227" s="3" t="s">
        <v>118</v>
      </c>
      <c r="P1227" s="3" t="s">
        <v>119</v>
      </c>
      <c r="Q1227" s="3">
        <v>122.346081244</v>
      </c>
      <c r="R1227" s="3" t="s">
        <v>120</v>
      </c>
      <c r="S1227" s="3" t="s">
        <v>119</v>
      </c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8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>
        <v>87.496089665719268</v>
      </c>
      <c r="AS1227" s="3">
        <v>465.39598473696731</v>
      </c>
    </row>
    <row r="1228" spans="1:45" x14ac:dyDescent="0.25">
      <c r="A1228" s="2">
        <v>1227</v>
      </c>
      <c r="B1228" s="3" t="s">
        <v>57</v>
      </c>
      <c r="C1228" s="3" t="s">
        <v>46</v>
      </c>
      <c r="D1228" s="3" t="s">
        <v>47</v>
      </c>
      <c r="E1228" s="3" t="s">
        <v>48</v>
      </c>
      <c r="F1228" s="3">
        <v>0.59</v>
      </c>
      <c r="G1228" s="3">
        <v>0.64</v>
      </c>
      <c r="H1228" s="3">
        <v>0.109745720116689</v>
      </c>
      <c r="I1228" s="3">
        <v>9.4700604874153651</v>
      </c>
      <c r="J1228" s="3">
        <v>1.677310988508895</v>
      </c>
      <c r="K1228" s="3">
        <v>1.0392986077400019</v>
      </c>
      <c r="L1228" s="3">
        <v>0.18407770229354414</v>
      </c>
      <c r="M1228" s="2">
        <v>1340</v>
      </c>
      <c r="N1228" s="3" t="s">
        <v>122</v>
      </c>
      <c r="O1228" s="3" t="s">
        <v>118</v>
      </c>
      <c r="P1228" s="3" t="s">
        <v>119</v>
      </c>
      <c r="Q1228" s="3">
        <v>122.346081244</v>
      </c>
      <c r="R1228" s="3" t="s">
        <v>120</v>
      </c>
      <c r="S1228" s="3" t="s">
        <v>119</v>
      </c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8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>
        <v>85.058860462367932</v>
      </c>
      <c r="AS1228" s="3">
        <v>444.12517228513582</v>
      </c>
    </row>
    <row r="1229" spans="1:45" x14ac:dyDescent="0.25">
      <c r="A1229" s="2">
        <v>1228</v>
      </c>
      <c r="B1229" s="3" t="s">
        <v>57</v>
      </c>
      <c r="C1229" s="3" t="s">
        <v>46</v>
      </c>
      <c r="D1229" s="3" t="s">
        <v>47</v>
      </c>
      <c r="E1229" s="3" t="s">
        <v>48</v>
      </c>
      <c r="F1229" s="3">
        <v>0.59</v>
      </c>
      <c r="G1229" s="3">
        <v>0.64</v>
      </c>
      <c r="H1229" s="3">
        <v>0.30101602425048901</v>
      </c>
      <c r="I1229" s="3">
        <v>9.4700604874153651</v>
      </c>
      <c r="J1229" s="3">
        <v>1.677310988508895</v>
      </c>
      <c r="K1229" s="3">
        <v>2.8506399573334211</v>
      </c>
      <c r="L1229" s="3">
        <v>0.50489748519260524</v>
      </c>
      <c r="M1229" s="2">
        <v>1300</v>
      </c>
      <c r="N1229" s="3" t="s">
        <v>56</v>
      </c>
      <c r="O1229" s="3" t="s">
        <v>118</v>
      </c>
      <c r="P1229" s="3" t="s">
        <v>119</v>
      </c>
      <c r="Q1229" s="3">
        <v>122.346081244</v>
      </c>
      <c r="R1229" s="3" t="s">
        <v>120</v>
      </c>
      <c r="S1229" s="3" t="s">
        <v>119</v>
      </c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8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>
        <v>148.70360948531288</v>
      </c>
      <c r="AS1229" s="3">
        <v>1218.1686309834045</v>
      </c>
    </row>
    <row r="1230" spans="1:45" x14ac:dyDescent="0.25">
      <c r="A1230" s="2">
        <v>1229</v>
      </c>
      <c r="B1230" s="3" t="s">
        <v>57</v>
      </c>
      <c r="C1230" s="3" t="s">
        <v>46</v>
      </c>
      <c r="D1230" s="3" t="s">
        <v>47</v>
      </c>
      <c r="E1230" s="3" t="s">
        <v>48</v>
      </c>
      <c r="F1230" s="3">
        <v>0.59</v>
      </c>
      <c r="G1230" s="3">
        <v>0.64</v>
      </c>
      <c r="H1230" s="3">
        <v>0.16452761141078201</v>
      </c>
      <c r="I1230" s="3">
        <v>11.535652761444959</v>
      </c>
      <c r="J1230" s="3">
        <v>1.5229562431325199</v>
      </c>
      <c r="K1230" s="3">
        <v>1.8979333949047308</v>
      </c>
      <c r="L1230" s="3">
        <v>0.25056835296573166</v>
      </c>
      <c r="M1230" s="2">
        <v>1400</v>
      </c>
      <c r="N1230" s="3" t="s">
        <v>60</v>
      </c>
      <c r="O1230" s="3" t="s">
        <v>118</v>
      </c>
      <c r="P1230" s="3" t="s">
        <v>119</v>
      </c>
      <c r="Q1230" s="3">
        <v>122.346081244</v>
      </c>
      <c r="R1230" s="3" t="s">
        <v>120</v>
      </c>
      <c r="S1230" s="3" t="s">
        <v>119</v>
      </c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8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>
        <v>226.71241176835576</v>
      </c>
      <c r="AS1230" s="3">
        <v>665.81962089985609</v>
      </c>
    </row>
    <row r="1231" spans="1:45" x14ac:dyDescent="0.25">
      <c r="A1231" s="2">
        <v>1230</v>
      </c>
      <c r="B1231" s="3" t="s">
        <v>57</v>
      </c>
      <c r="C1231" s="3" t="s">
        <v>46</v>
      </c>
      <c r="D1231" s="3" t="s">
        <v>47</v>
      </c>
      <c r="E1231" s="3" t="s">
        <v>48</v>
      </c>
      <c r="F1231" s="3">
        <v>0.59</v>
      </c>
      <c r="G1231" s="3">
        <v>0.64</v>
      </c>
      <c r="H1231" s="3">
        <v>0.45323584239521197</v>
      </c>
      <c r="I1231" s="3">
        <v>11.535652761444959</v>
      </c>
      <c r="J1231" s="3">
        <v>1.5229562431325199</v>
      </c>
      <c r="K1231" s="3">
        <v>5.228371296912159</v>
      </c>
      <c r="L1231" s="3">
        <v>0.69025835578721495</v>
      </c>
      <c r="M1231" s="2">
        <v>1410</v>
      </c>
      <c r="N1231" s="3" t="s">
        <v>61</v>
      </c>
      <c r="O1231" s="3" t="s">
        <v>118</v>
      </c>
      <c r="P1231" s="3" t="s">
        <v>119</v>
      </c>
      <c r="Q1231" s="3">
        <v>122.346081244</v>
      </c>
      <c r="R1231" s="3" t="s">
        <v>120</v>
      </c>
      <c r="S1231" s="3" t="s">
        <v>119</v>
      </c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8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>
        <v>173.44684211871902</v>
      </c>
      <c r="AS1231" s="3">
        <v>1834.1803796589375</v>
      </c>
    </row>
    <row r="1232" spans="1:45" x14ac:dyDescent="0.25">
      <c r="A1232" s="2">
        <v>1231</v>
      </c>
      <c r="B1232" s="3" t="s">
        <v>57</v>
      </c>
      <c r="C1232" s="3" t="s">
        <v>46</v>
      </c>
      <c r="D1232" s="3" t="s">
        <v>47</v>
      </c>
      <c r="E1232" s="3" t="s">
        <v>48</v>
      </c>
      <c r="F1232" s="3">
        <v>0.59</v>
      </c>
      <c r="G1232" s="3">
        <v>0.64</v>
      </c>
      <c r="H1232" s="3">
        <v>1.25437713577042E-3</v>
      </c>
      <c r="I1232" s="3">
        <v>9.1449516366618067</v>
      </c>
      <c r="J1232" s="3">
        <v>1.3451366193455259</v>
      </c>
      <c r="K1232" s="3">
        <v>1.1471218240754852E-2</v>
      </c>
      <c r="L1232" s="3">
        <v>1.6873086197945464E-3</v>
      </c>
      <c r="M1232" s="2">
        <v>1200</v>
      </c>
      <c r="N1232" s="3" t="s">
        <v>54</v>
      </c>
      <c r="O1232" s="3" t="s">
        <v>118</v>
      </c>
      <c r="P1232" s="3" t="s">
        <v>119</v>
      </c>
      <c r="Q1232" s="3">
        <v>122.346081244</v>
      </c>
      <c r="R1232" s="3" t="s">
        <v>120</v>
      </c>
      <c r="S1232" s="3" t="s">
        <v>119</v>
      </c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8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>
        <v>23.040535483696431</v>
      </c>
      <c r="AS1232" s="3">
        <v>5.0762841680042552</v>
      </c>
    </row>
    <row r="1233" spans="1:45" x14ac:dyDescent="0.25">
      <c r="A1233" s="2">
        <v>1232</v>
      </c>
      <c r="B1233" s="3" t="s">
        <v>57</v>
      </c>
      <c r="C1233" s="3" t="s">
        <v>46</v>
      </c>
      <c r="D1233" s="3" t="s">
        <v>47</v>
      </c>
      <c r="E1233" s="3" t="s">
        <v>48</v>
      </c>
      <c r="F1233" s="3">
        <v>0.59</v>
      </c>
      <c r="G1233" s="3">
        <v>0.64</v>
      </c>
      <c r="H1233" s="3">
        <v>2.1452456970733701E-4</v>
      </c>
      <c r="I1233" s="3">
        <v>9.1449516366618067</v>
      </c>
      <c r="J1233" s="3">
        <v>1.3451366193455259</v>
      </c>
      <c r="K1233" s="3">
        <v>1.9618168148492813E-3</v>
      </c>
      <c r="L1233" s="3">
        <v>2.8856485446268089E-4</v>
      </c>
      <c r="M1233" s="2">
        <v>1210</v>
      </c>
      <c r="N1233" s="3" t="s">
        <v>55</v>
      </c>
      <c r="O1233" s="3" t="s">
        <v>118</v>
      </c>
      <c r="P1233" s="3" t="s">
        <v>119</v>
      </c>
      <c r="Q1233" s="3">
        <v>122.346081244</v>
      </c>
      <c r="R1233" s="3" t="s">
        <v>120</v>
      </c>
      <c r="S1233" s="3" t="s">
        <v>119</v>
      </c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8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>
        <v>3.7331887322104804</v>
      </c>
      <c r="AS1233" s="3">
        <v>0.868150132682732</v>
      </c>
    </row>
    <row r="1234" spans="1:45" x14ac:dyDescent="0.25">
      <c r="A1234" s="2">
        <v>1233</v>
      </c>
      <c r="B1234" s="3" t="s">
        <v>57</v>
      </c>
      <c r="C1234" s="3" t="s">
        <v>46</v>
      </c>
      <c r="D1234" s="3" t="s">
        <v>47</v>
      </c>
      <c r="E1234" s="3" t="s">
        <v>48</v>
      </c>
      <c r="F1234" s="3">
        <v>0.59</v>
      </c>
      <c r="G1234" s="3">
        <v>0.64</v>
      </c>
      <c r="H1234" s="3">
        <v>0.167855485226303</v>
      </c>
      <c r="I1234" s="3">
        <v>11.925259833784207</v>
      </c>
      <c r="J1234" s="3">
        <v>1.5700371911879016</v>
      </c>
      <c r="K1234" s="3">
        <v>2.0017202758495896</v>
      </c>
      <c r="L1234" s="3">
        <v>0.26353935455018707</v>
      </c>
      <c r="M1234" s="2">
        <v>1400</v>
      </c>
      <c r="N1234" s="3" t="s">
        <v>60</v>
      </c>
      <c r="O1234" s="3" t="s">
        <v>118</v>
      </c>
      <c r="P1234" s="3" t="s">
        <v>119</v>
      </c>
      <c r="Q1234" s="3">
        <v>122.346081244</v>
      </c>
      <c r="R1234" s="3" t="s">
        <v>120</v>
      </c>
      <c r="S1234" s="3" t="s">
        <v>119</v>
      </c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8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>
        <v>127.33895232185201</v>
      </c>
      <c r="AS1234" s="3">
        <v>679.28704842313175</v>
      </c>
    </row>
    <row r="1235" spans="1:45" x14ac:dyDescent="0.25">
      <c r="A1235" s="2">
        <v>1234</v>
      </c>
      <c r="B1235" s="3" t="s">
        <v>57</v>
      </c>
      <c r="C1235" s="3" t="s">
        <v>46</v>
      </c>
      <c r="D1235" s="3" t="s">
        <v>47</v>
      </c>
      <c r="E1235" s="3" t="s">
        <v>48</v>
      </c>
      <c r="F1235" s="3">
        <v>0.59</v>
      </c>
      <c r="G1235" s="3">
        <v>0.64</v>
      </c>
      <c r="H1235" s="3">
        <v>7.0880599191512905E-2</v>
      </c>
      <c r="I1235" s="3">
        <v>11.689816842707119</v>
      </c>
      <c r="J1235" s="3">
        <v>2.1813009680552273</v>
      </c>
      <c r="K1235" s="3">
        <v>0.8285812222501201</v>
      </c>
      <c r="L1235" s="3">
        <v>0.15461191963278167</v>
      </c>
      <c r="M1235" s="2">
        <v>1300</v>
      </c>
      <c r="N1235" s="3" t="s">
        <v>56</v>
      </c>
      <c r="O1235" s="3" t="s">
        <v>118</v>
      </c>
      <c r="P1235" s="3" t="s">
        <v>119</v>
      </c>
      <c r="Q1235" s="3">
        <v>122.346081244</v>
      </c>
      <c r="R1235" s="3" t="s">
        <v>120</v>
      </c>
      <c r="S1235" s="3" t="s">
        <v>119</v>
      </c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8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>
        <v>111.79093336885937</v>
      </c>
      <c r="AS1235" s="3">
        <v>286.84360806173413</v>
      </c>
    </row>
    <row r="1236" spans="1:45" x14ac:dyDescent="0.25">
      <c r="A1236" s="2">
        <v>1235</v>
      </c>
      <c r="B1236" s="3" t="s">
        <v>57</v>
      </c>
      <c r="C1236" s="3" t="s">
        <v>46</v>
      </c>
      <c r="D1236" s="3" t="s">
        <v>47</v>
      </c>
      <c r="E1236" s="3" t="s">
        <v>48</v>
      </c>
      <c r="F1236" s="3">
        <v>0.59</v>
      </c>
      <c r="G1236" s="3">
        <v>0.64</v>
      </c>
      <c r="H1236" s="3">
        <v>0.118413761373722</v>
      </c>
      <c r="I1236" s="3">
        <v>11.689816842707119</v>
      </c>
      <c r="J1236" s="3">
        <v>2.1813009680552273</v>
      </c>
      <c r="K1236" s="3">
        <v>1.3842351821148371</v>
      </c>
      <c r="L1236" s="3">
        <v>0.25829605231556052</v>
      </c>
      <c r="M1236" s="2">
        <v>1400</v>
      </c>
      <c r="N1236" s="3" t="s">
        <v>60</v>
      </c>
      <c r="O1236" s="3" t="s">
        <v>118</v>
      </c>
      <c r="P1236" s="3" t="s">
        <v>119</v>
      </c>
      <c r="Q1236" s="3">
        <v>122.346081244</v>
      </c>
      <c r="R1236" s="3" t="s">
        <v>120</v>
      </c>
      <c r="S1236" s="3" t="s">
        <v>119</v>
      </c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8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>
        <v>119.48533239592338</v>
      </c>
      <c r="AS1236" s="3">
        <v>479.2034907157871</v>
      </c>
    </row>
    <row r="1237" spans="1:45" x14ac:dyDescent="0.25">
      <c r="A1237" s="2">
        <v>1236</v>
      </c>
      <c r="B1237" s="3" t="s">
        <v>57</v>
      </c>
      <c r="C1237" s="3" t="s">
        <v>46</v>
      </c>
      <c r="D1237" s="3" t="s">
        <v>47</v>
      </c>
      <c r="E1237" s="3" t="s">
        <v>48</v>
      </c>
      <c r="F1237" s="3">
        <v>0.59</v>
      </c>
      <c r="G1237" s="3">
        <v>0.64</v>
      </c>
      <c r="H1237" s="3">
        <v>3.2372036703575399E-2</v>
      </c>
      <c r="I1237" s="3">
        <v>11.689816842707119</v>
      </c>
      <c r="J1237" s="3">
        <v>2.1813009680552273</v>
      </c>
      <c r="K1237" s="3">
        <v>0.37842317989018875</v>
      </c>
      <c r="L1237" s="3">
        <v>7.0613154999428371E-2</v>
      </c>
      <c r="M1237" s="2">
        <v>1450</v>
      </c>
      <c r="N1237" s="3" t="s">
        <v>59</v>
      </c>
      <c r="O1237" s="3" t="s">
        <v>118</v>
      </c>
      <c r="P1237" s="3" t="s">
        <v>119</v>
      </c>
      <c r="Q1237" s="3">
        <v>122.346081244</v>
      </c>
      <c r="R1237" s="3" t="s">
        <v>120</v>
      </c>
      <c r="S1237" s="3" t="s">
        <v>119</v>
      </c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8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>
        <v>105.40122461000033</v>
      </c>
      <c r="AS1237" s="3">
        <v>131.00498464003243</v>
      </c>
    </row>
    <row r="1238" spans="1:45" x14ac:dyDescent="0.25">
      <c r="A1238" s="2">
        <v>1237</v>
      </c>
      <c r="B1238" s="3" t="s">
        <v>57</v>
      </c>
      <c r="C1238" s="3" t="s">
        <v>46</v>
      </c>
      <c r="D1238" s="3" t="s">
        <v>47</v>
      </c>
      <c r="E1238" s="3" t="s">
        <v>48</v>
      </c>
      <c r="F1238" s="3">
        <v>0.59</v>
      </c>
      <c r="G1238" s="3">
        <v>0.64</v>
      </c>
      <c r="H1238" s="3">
        <v>0.39609705633006298</v>
      </c>
      <c r="I1238" s="3">
        <v>11.689816842707119</v>
      </c>
      <c r="J1238" s="3">
        <v>2.1813009680552273</v>
      </c>
      <c r="K1238" s="3">
        <v>4.6303020404338806</v>
      </c>
      <c r="L1238" s="3">
        <v>0.86400689241659234</v>
      </c>
      <c r="M1238" s="2">
        <v>1300</v>
      </c>
      <c r="N1238" s="3" t="s">
        <v>56</v>
      </c>
      <c r="O1238" s="3" t="s">
        <v>118</v>
      </c>
      <c r="P1238" s="3" t="s">
        <v>119</v>
      </c>
      <c r="Q1238" s="3">
        <v>122.346081244</v>
      </c>
      <c r="R1238" s="3" t="s">
        <v>120</v>
      </c>
      <c r="S1238" s="3" t="s">
        <v>119</v>
      </c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8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>
        <v>164.27893815065912</v>
      </c>
      <c r="AS1238" s="3">
        <v>1602.9479163030496</v>
      </c>
    </row>
    <row r="1239" spans="1:45" x14ac:dyDescent="0.25">
      <c r="A1239" s="2">
        <v>1238</v>
      </c>
      <c r="B1239" s="3" t="s">
        <v>57</v>
      </c>
      <c r="C1239" s="3" t="s">
        <v>46</v>
      </c>
      <c r="D1239" s="3" t="s">
        <v>47</v>
      </c>
      <c r="E1239" s="3" t="s">
        <v>48</v>
      </c>
      <c r="F1239" s="3">
        <v>0.59</v>
      </c>
      <c r="G1239" s="3">
        <v>0.64</v>
      </c>
      <c r="H1239" s="3">
        <v>0.21979438227143999</v>
      </c>
      <c r="I1239" s="3">
        <v>10.657728230025928</v>
      </c>
      <c r="J1239" s="3">
        <v>2.0546872410841863</v>
      </c>
      <c r="K1239" s="3">
        <v>2.3425087927354364</v>
      </c>
      <c r="L1239" s="3">
        <v>0.45160871291510801</v>
      </c>
      <c r="M1239" s="2">
        <v>1300</v>
      </c>
      <c r="N1239" s="3" t="s">
        <v>56</v>
      </c>
      <c r="O1239" s="3" t="s">
        <v>118</v>
      </c>
      <c r="P1239" s="3" t="s">
        <v>119</v>
      </c>
      <c r="Q1239" s="3">
        <v>122.346081244</v>
      </c>
      <c r="R1239" s="3" t="s">
        <v>120</v>
      </c>
      <c r="S1239" s="3" t="s">
        <v>119</v>
      </c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8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>
        <v>124.07197921265515</v>
      </c>
      <c r="AS1239" s="3">
        <v>889.47630750261715</v>
      </c>
    </row>
    <row r="1240" spans="1:45" x14ac:dyDescent="0.25">
      <c r="A1240" s="2">
        <v>1239</v>
      </c>
      <c r="B1240" s="3" t="s">
        <v>57</v>
      </c>
      <c r="C1240" s="3" t="s">
        <v>46</v>
      </c>
      <c r="D1240" s="3" t="s">
        <v>47</v>
      </c>
      <c r="E1240" s="3" t="s">
        <v>48</v>
      </c>
      <c r="F1240" s="3">
        <v>0.59</v>
      </c>
      <c r="G1240" s="3">
        <v>0.64</v>
      </c>
      <c r="H1240" s="3">
        <v>0.14626844881227899</v>
      </c>
      <c r="I1240" s="3">
        <v>9.1449516380245104</v>
      </c>
      <c r="J1240" s="3">
        <v>1.3451366195459669</v>
      </c>
      <c r="K1240" s="3">
        <v>1.337617890557155</v>
      </c>
      <c r="L1240" s="3">
        <v>0.19675104678158126</v>
      </c>
      <c r="M1240" s="2">
        <v>1200</v>
      </c>
      <c r="N1240" s="3" t="s">
        <v>54</v>
      </c>
      <c r="O1240" s="3" t="s">
        <v>118</v>
      </c>
      <c r="P1240" s="3" t="s">
        <v>119</v>
      </c>
      <c r="Q1240" s="3">
        <v>122.346081244</v>
      </c>
      <c r="R1240" s="3" t="s">
        <v>120</v>
      </c>
      <c r="S1240" s="3" t="s">
        <v>119</v>
      </c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8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>
        <v>124.01610917562743</v>
      </c>
      <c r="AS1240" s="3">
        <v>591.92741147045854</v>
      </c>
    </row>
    <row r="1241" spans="1:45" x14ac:dyDescent="0.25">
      <c r="A1241" s="2">
        <v>1240</v>
      </c>
      <c r="B1241" s="3" t="s">
        <v>57</v>
      </c>
      <c r="C1241" s="3" t="s">
        <v>46</v>
      </c>
      <c r="D1241" s="3" t="s">
        <v>47</v>
      </c>
      <c r="E1241" s="3" t="s">
        <v>48</v>
      </c>
      <c r="F1241" s="3">
        <v>0.59</v>
      </c>
      <c r="G1241" s="3">
        <v>0.64</v>
      </c>
      <c r="H1241" s="3">
        <v>0.167129364765111</v>
      </c>
      <c r="I1241" s="3">
        <v>9.1449516380245104</v>
      </c>
      <c r="J1241" s="3">
        <v>1.3451366195459669</v>
      </c>
      <c r="K1241" s="3">
        <v>1.5283899580706979</v>
      </c>
      <c r="L1241" s="3">
        <v>0.22481182874700625</v>
      </c>
      <c r="M1241" s="2">
        <v>1210</v>
      </c>
      <c r="N1241" s="3" t="s">
        <v>55</v>
      </c>
      <c r="O1241" s="3" t="s">
        <v>118</v>
      </c>
      <c r="P1241" s="3" t="s">
        <v>119</v>
      </c>
      <c r="Q1241" s="3">
        <v>122.346081244</v>
      </c>
      <c r="R1241" s="3" t="s">
        <v>120</v>
      </c>
      <c r="S1241" s="3" t="s">
        <v>119</v>
      </c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8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>
        <v>114.0382613781323</v>
      </c>
      <c r="AS1241" s="3">
        <v>676.34854317132249</v>
      </c>
    </row>
    <row r="1242" spans="1:45" x14ac:dyDescent="0.25">
      <c r="A1242" s="2">
        <v>1241</v>
      </c>
      <c r="B1242" s="3" t="s">
        <v>57</v>
      </c>
      <c r="C1242" s="3" t="s">
        <v>46</v>
      </c>
      <c r="D1242" s="3" t="s">
        <v>47</v>
      </c>
      <c r="E1242" s="3" t="s">
        <v>48</v>
      </c>
      <c r="F1242" s="3">
        <v>0.59</v>
      </c>
      <c r="G1242" s="3">
        <v>0.64</v>
      </c>
      <c r="H1242" s="3">
        <v>0.24024244970334399</v>
      </c>
      <c r="I1242" s="3">
        <v>9.1449516380245104</v>
      </c>
      <c r="J1242" s="3">
        <v>1.3451366195459669</v>
      </c>
      <c r="K1242" s="3">
        <v>2.1970055839376168</v>
      </c>
      <c r="L1242" s="3">
        <v>0.32315891666539809</v>
      </c>
      <c r="M1242" s="2">
        <v>1210</v>
      </c>
      <c r="N1242" s="3" t="s">
        <v>55</v>
      </c>
      <c r="O1242" s="3" t="s">
        <v>118</v>
      </c>
      <c r="P1242" s="3" t="s">
        <v>119</v>
      </c>
      <c r="Q1242" s="3">
        <v>122.346081244</v>
      </c>
      <c r="R1242" s="3" t="s">
        <v>120</v>
      </c>
      <c r="S1242" s="3" t="s">
        <v>119</v>
      </c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8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>
        <v>127.08637575642152</v>
      </c>
      <c r="AS1242" s="3">
        <v>972.2267005150868</v>
      </c>
    </row>
    <row r="1243" spans="1:45" x14ac:dyDescent="0.25">
      <c r="A1243" s="2">
        <v>1242</v>
      </c>
      <c r="B1243" s="3" t="s">
        <v>57</v>
      </c>
      <c r="C1243" s="3" t="s">
        <v>46</v>
      </c>
      <c r="D1243" s="3" t="s">
        <v>47</v>
      </c>
      <c r="E1243" s="3" t="s">
        <v>48</v>
      </c>
      <c r="F1243" s="3">
        <v>0.59</v>
      </c>
      <c r="G1243" s="3">
        <v>0.64</v>
      </c>
      <c r="H1243" s="3">
        <v>6.4123190341151798E-2</v>
      </c>
      <c r="I1243" s="3">
        <v>9.1449516380245104</v>
      </c>
      <c r="J1243" s="3">
        <v>1.3451366195459669</v>
      </c>
      <c r="K1243" s="3">
        <v>0.58640347454567354</v>
      </c>
      <c r="L1243" s="3">
        <v>8.6254451489999523E-2</v>
      </c>
      <c r="M1243" s="2">
        <v>1210</v>
      </c>
      <c r="N1243" s="3" t="s">
        <v>55</v>
      </c>
      <c r="O1243" s="3" t="s">
        <v>118</v>
      </c>
      <c r="P1243" s="3" t="s">
        <v>119</v>
      </c>
      <c r="Q1243" s="3">
        <v>122.346081244</v>
      </c>
      <c r="R1243" s="3" t="s">
        <v>120</v>
      </c>
      <c r="S1243" s="3" t="s">
        <v>119</v>
      </c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8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>
        <v>85.936210953143245</v>
      </c>
      <c r="AS1243" s="3">
        <v>259.49734465686777</v>
      </c>
    </row>
    <row r="1244" spans="1:45" x14ac:dyDescent="0.25">
      <c r="A1244" s="2">
        <v>1243</v>
      </c>
      <c r="B1244" s="3" t="s">
        <v>57</v>
      </c>
      <c r="C1244" s="3" t="s">
        <v>46</v>
      </c>
      <c r="D1244" s="3" t="s">
        <v>47</v>
      </c>
      <c r="E1244" s="3" t="s">
        <v>48</v>
      </c>
      <c r="F1244" s="3">
        <v>0.59</v>
      </c>
      <c r="G1244" s="3">
        <v>0.64</v>
      </c>
      <c r="H1244" s="3">
        <v>0.20256341735109601</v>
      </c>
      <c r="I1244" s="3">
        <v>11.743402285905002</v>
      </c>
      <c r="J1244" s="3">
        <v>2.3855480996312286</v>
      </c>
      <c r="K1244" s="3">
        <v>2.3787836983615898</v>
      </c>
      <c r="L1244" s="3">
        <v>0.48322477531671454</v>
      </c>
      <c r="M1244" s="2">
        <v>1300</v>
      </c>
      <c r="N1244" s="3" t="s">
        <v>56</v>
      </c>
      <c r="O1244" s="3" t="s">
        <v>118</v>
      </c>
      <c r="P1244" s="3" t="s">
        <v>119</v>
      </c>
      <c r="Q1244" s="3">
        <v>122.346081244</v>
      </c>
      <c r="R1244" s="3" t="s">
        <v>120</v>
      </c>
      <c r="S1244" s="3" t="s">
        <v>119</v>
      </c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8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>
        <v>132.96199936725708</v>
      </c>
      <c r="AS1244" s="3">
        <v>819.74506645057465</v>
      </c>
    </row>
    <row r="1245" spans="1:45" x14ac:dyDescent="0.25">
      <c r="A1245" s="2">
        <v>1244</v>
      </c>
      <c r="B1245" s="3" t="s">
        <v>57</v>
      </c>
      <c r="C1245" s="3" t="s">
        <v>46</v>
      </c>
      <c r="D1245" s="3" t="s">
        <v>47</v>
      </c>
      <c r="E1245" s="3" t="s">
        <v>48</v>
      </c>
      <c r="F1245" s="3">
        <v>0.59</v>
      </c>
      <c r="G1245" s="3">
        <v>0.64</v>
      </c>
      <c r="H1245" s="3">
        <v>8.9191348129740097E-2</v>
      </c>
      <c r="I1245" s="3">
        <v>11.535652760585487</v>
      </c>
      <c r="J1245" s="3">
        <v>1.5229562430190509</v>
      </c>
      <c r="K1245" s="3">
        <v>1.0288804212731775</v>
      </c>
      <c r="L1245" s="3">
        <v>0.13583452045747324</v>
      </c>
      <c r="M1245" s="2">
        <v>1400</v>
      </c>
      <c r="N1245" s="3" t="s">
        <v>60</v>
      </c>
      <c r="O1245" s="3" t="s">
        <v>118</v>
      </c>
      <c r="P1245" s="3" t="s">
        <v>119</v>
      </c>
      <c r="Q1245" s="3">
        <v>122.346081244</v>
      </c>
      <c r="R1245" s="3" t="s">
        <v>120</v>
      </c>
      <c r="S1245" s="3" t="s">
        <v>119</v>
      </c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8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>
        <v>139.5590503220543</v>
      </c>
      <c r="AS1245" s="3">
        <v>360.94458000135279</v>
      </c>
    </row>
    <row r="1246" spans="1:45" x14ac:dyDescent="0.25">
      <c r="A1246" s="2">
        <v>1245</v>
      </c>
      <c r="B1246" s="3" t="s">
        <v>57</v>
      </c>
      <c r="C1246" s="3" t="s">
        <v>46</v>
      </c>
      <c r="D1246" s="3" t="s">
        <v>47</v>
      </c>
      <c r="E1246" s="3" t="s">
        <v>48</v>
      </c>
      <c r="F1246" s="3">
        <v>0.59</v>
      </c>
      <c r="G1246" s="3">
        <v>0.64</v>
      </c>
      <c r="H1246" s="3">
        <v>0.17641984751071901</v>
      </c>
      <c r="I1246" s="3">
        <v>11.535652760585487</v>
      </c>
      <c r="J1246" s="3">
        <v>1.5229562430190509</v>
      </c>
      <c r="K1246" s="3">
        <v>2.0351181009590964</v>
      </c>
      <c r="L1246" s="3">
        <v>0.26867970815891851</v>
      </c>
      <c r="M1246" s="2">
        <v>1430</v>
      </c>
      <c r="N1246" s="3" t="s">
        <v>62</v>
      </c>
      <c r="O1246" s="3" t="s">
        <v>118</v>
      </c>
      <c r="P1246" s="3" t="s">
        <v>119</v>
      </c>
      <c r="Q1246" s="3">
        <v>122.346081244</v>
      </c>
      <c r="R1246" s="3" t="s">
        <v>120</v>
      </c>
      <c r="S1246" s="3" t="s">
        <v>119</v>
      </c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8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>
        <v>112.54306670323257</v>
      </c>
      <c r="AS1246" s="3">
        <v>713.94579293758011</v>
      </c>
    </row>
    <row r="1247" spans="1:45" x14ac:dyDescent="0.25">
      <c r="A1247" s="2">
        <v>1246</v>
      </c>
      <c r="B1247" s="3" t="s">
        <v>57</v>
      </c>
      <c r="C1247" s="3" t="s">
        <v>46</v>
      </c>
      <c r="D1247" s="3" t="s">
        <v>47</v>
      </c>
      <c r="E1247" s="3" t="s">
        <v>48</v>
      </c>
      <c r="F1247" s="3">
        <v>0.59</v>
      </c>
      <c r="G1247" s="3">
        <v>0.64</v>
      </c>
      <c r="H1247" s="3">
        <v>8.1139443505530096E-2</v>
      </c>
      <c r="I1247" s="3">
        <v>11.535652760585487</v>
      </c>
      <c r="J1247" s="3">
        <v>1.5229562430190509</v>
      </c>
      <c r="K1247" s="3">
        <v>0.93599644546693839</v>
      </c>
      <c r="L1247" s="3">
        <v>0.12357182204183864</v>
      </c>
      <c r="M1247" s="2">
        <v>1410</v>
      </c>
      <c r="N1247" s="3" t="s">
        <v>61</v>
      </c>
      <c r="O1247" s="3" t="s">
        <v>118</v>
      </c>
      <c r="P1247" s="3" t="s">
        <v>119</v>
      </c>
      <c r="Q1247" s="3">
        <v>122.346081244</v>
      </c>
      <c r="R1247" s="3" t="s">
        <v>120</v>
      </c>
      <c r="S1247" s="3" t="s">
        <v>119</v>
      </c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8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>
        <v>91.254296788218539</v>
      </c>
      <c r="AS1247" s="3">
        <v>328.35967806031647</v>
      </c>
    </row>
    <row r="1248" spans="1:45" x14ac:dyDescent="0.25">
      <c r="A1248" s="2">
        <v>1247</v>
      </c>
      <c r="B1248" s="3" t="s">
        <v>57</v>
      </c>
      <c r="C1248" s="3" t="s">
        <v>46</v>
      </c>
      <c r="D1248" s="3" t="s">
        <v>47</v>
      </c>
      <c r="E1248" s="3" t="s">
        <v>48</v>
      </c>
      <c r="F1248" s="3">
        <v>0.59</v>
      </c>
      <c r="G1248" s="3">
        <v>0.64</v>
      </c>
      <c r="H1248" s="3">
        <v>0.61776345380599396</v>
      </c>
      <c r="I1248" s="3">
        <v>8.1826313582309442</v>
      </c>
      <c r="J1248" s="3">
        <v>1.2738035181559015</v>
      </c>
      <c r="K1248" s="3">
        <v>5.0549306090819792</v>
      </c>
      <c r="L1248" s="3">
        <v>0.78690926084621582</v>
      </c>
      <c r="M1248" s="2">
        <v>1300</v>
      </c>
      <c r="N1248" s="3" t="s">
        <v>56</v>
      </c>
      <c r="O1248" s="3" t="s">
        <v>118</v>
      </c>
      <c r="P1248" s="3" t="s">
        <v>119</v>
      </c>
      <c r="Q1248" s="3">
        <v>122.346081244</v>
      </c>
      <c r="R1248" s="3" t="s">
        <v>120</v>
      </c>
      <c r="S1248" s="3" t="s">
        <v>119</v>
      </c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8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>
        <v>200.00000002235174</v>
      </c>
      <c r="AS1248" s="3">
        <v>2500.0000005587935</v>
      </c>
    </row>
    <row r="1249" spans="1:45" x14ac:dyDescent="0.25">
      <c r="A1249" s="2">
        <v>1248</v>
      </c>
      <c r="B1249" s="3" t="s">
        <v>57</v>
      </c>
      <c r="C1249" s="3" t="s">
        <v>46</v>
      </c>
      <c r="D1249" s="3" t="s">
        <v>47</v>
      </c>
      <c r="E1249" s="3" t="s">
        <v>48</v>
      </c>
      <c r="F1249" s="3">
        <v>0.59</v>
      </c>
      <c r="G1249" s="3">
        <v>0.64</v>
      </c>
      <c r="H1249" s="3">
        <v>2.4509282093718901E-2</v>
      </c>
      <c r="I1249" s="3">
        <v>8.2825900619542505</v>
      </c>
      <c r="J1249" s="3">
        <v>1.3050723621861999</v>
      </c>
      <c r="K1249" s="3">
        <v>0.20300033629506944</v>
      </c>
      <c r="L1249" s="3">
        <v>3.1986386677537657E-2</v>
      </c>
      <c r="M1249" s="2">
        <v>1300</v>
      </c>
      <c r="N1249" s="3" t="s">
        <v>56</v>
      </c>
      <c r="O1249" s="3" t="s">
        <v>118</v>
      </c>
      <c r="P1249" s="3" t="s">
        <v>119</v>
      </c>
      <c r="Q1249" s="3">
        <v>122.346081244</v>
      </c>
      <c r="R1249" s="3" t="s">
        <v>120</v>
      </c>
      <c r="S1249" s="3" t="s">
        <v>119</v>
      </c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8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>
        <v>103.98583542538148</v>
      </c>
      <c r="AS1249" s="3">
        <v>99.185545649379492</v>
      </c>
    </row>
    <row r="1250" spans="1:45" x14ac:dyDescent="0.25">
      <c r="A1250" s="2">
        <v>1249</v>
      </c>
      <c r="B1250" s="3" t="s">
        <v>57</v>
      </c>
      <c r="C1250" s="3" t="s">
        <v>46</v>
      </c>
      <c r="D1250" s="3" t="s">
        <v>47</v>
      </c>
      <c r="E1250" s="3" t="s">
        <v>48</v>
      </c>
      <c r="F1250" s="3">
        <v>0.59</v>
      </c>
      <c r="G1250" s="3">
        <v>0.64</v>
      </c>
      <c r="H1250" s="3">
        <v>0.59325417152816795</v>
      </c>
      <c r="I1250" s="3">
        <v>8.2825900619542505</v>
      </c>
      <c r="J1250" s="3">
        <v>1.3050723621861999</v>
      </c>
      <c r="K1250" s="3">
        <v>4.9136811053121061</v>
      </c>
      <c r="L1250" s="3">
        <v>0.77423962301308313</v>
      </c>
      <c r="M1250" s="2">
        <v>1300</v>
      </c>
      <c r="N1250" s="3" t="s">
        <v>56</v>
      </c>
      <c r="O1250" s="3" t="s">
        <v>118</v>
      </c>
      <c r="P1250" s="3" t="s">
        <v>119</v>
      </c>
      <c r="Q1250" s="3">
        <v>122.346081244</v>
      </c>
      <c r="R1250" s="3" t="s">
        <v>120</v>
      </c>
      <c r="S1250" s="3" t="s">
        <v>119</v>
      </c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8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>
        <v>196.05099176598054</v>
      </c>
      <c r="AS1250" s="3">
        <v>2400.814454164356</v>
      </c>
    </row>
    <row r="1251" spans="1:45" x14ac:dyDescent="0.25">
      <c r="A1251" s="2">
        <v>1250</v>
      </c>
      <c r="B1251" s="3" t="s">
        <v>57</v>
      </c>
      <c r="C1251" s="3" t="s">
        <v>46</v>
      </c>
      <c r="D1251" s="3" t="s">
        <v>47</v>
      </c>
      <c r="E1251" s="3" t="s">
        <v>48</v>
      </c>
      <c r="F1251" s="3">
        <v>0.59</v>
      </c>
      <c r="G1251" s="3">
        <v>0.64</v>
      </c>
      <c r="H1251" s="3">
        <v>0.21797408437655999</v>
      </c>
      <c r="I1251" s="3">
        <v>9.4354928650335665</v>
      </c>
      <c r="J1251" s="3">
        <v>1.4833777595257525</v>
      </c>
      <c r="K1251" s="3">
        <v>2.0566929178972564</v>
      </c>
      <c r="L1251" s="3">
        <v>0.3233379089171789</v>
      </c>
      <c r="M1251" s="2">
        <v>1200</v>
      </c>
      <c r="N1251" s="3" t="s">
        <v>54</v>
      </c>
      <c r="O1251" s="3" t="s">
        <v>118</v>
      </c>
      <c r="P1251" s="3" t="s">
        <v>119</v>
      </c>
      <c r="Q1251" s="3">
        <v>122.346081244</v>
      </c>
      <c r="R1251" s="3" t="s">
        <v>120</v>
      </c>
      <c r="S1251" s="3" t="s">
        <v>119</v>
      </c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8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>
        <v>171.63246121569858</v>
      </c>
      <c r="AS1251" s="3">
        <v>882.10982327604074</v>
      </c>
    </row>
    <row r="1252" spans="1:45" x14ac:dyDescent="0.25">
      <c r="A1252" s="2">
        <v>1251</v>
      </c>
      <c r="B1252" s="3" t="s">
        <v>57</v>
      </c>
      <c r="C1252" s="3" t="s">
        <v>46</v>
      </c>
      <c r="D1252" s="3" t="s">
        <v>47</v>
      </c>
      <c r="E1252" s="3" t="s">
        <v>48</v>
      </c>
      <c r="F1252" s="3">
        <v>0.59</v>
      </c>
      <c r="G1252" s="3">
        <v>0.64</v>
      </c>
      <c r="H1252" s="3">
        <v>0.10633550106603799</v>
      </c>
      <c r="I1252" s="3">
        <v>9.4354928650335665</v>
      </c>
      <c r="J1252" s="3">
        <v>1.4833777595257525</v>
      </c>
      <c r="K1252" s="3">
        <v>1.0033278616083707</v>
      </c>
      <c r="L1252" s="3">
        <v>0.15773571732938771</v>
      </c>
      <c r="M1252" s="2">
        <v>1300</v>
      </c>
      <c r="N1252" s="3" t="s">
        <v>56</v>
      </c>
      <c r="O1252" s="3" t="s">
        <v>118</v>
      </c>
      <c r="P1252" s="3" t="s">
        <v>119</v>
      </c>
      <c r="Q1252" s="3">
        <v>122.346081244</v>
      </c>
      <c r="R1252" s="3" t="s">
        <v>120</v>
      </c>
      <c r="S1252" s="3" t="s">
        <v>119</v>
      </c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8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>
        <v>117.78411852027666</v>
      </c>
      <c r="AS1252" s="3">
        <v>430.32450541821771</v>
      </c>
    </row>
    <row r="1253" spans="1:45" x14ac:dyDescent="0.25">
      <c r="A1253" s="2">
        <v>1252</v>
      </c>
      <c r="B1253" s="3" t="s">
        <v>57</v>
      </c>
      <c r="C1253" s="3" t="s">
        <v>46</v>
      </c>
      <c r="D1253" s="3" t="s">
        <v>47</v>
      </c>
      <c r="E1253" s="3" t="s">
        <v>48</v>
      </c>
      <c r="F1253" s="3">
        <v>0.59</v>
      </c>
      <c r="G1253" s="3">
        <v>0.64</v>
      </c>
      <c r="H1253" s="3">
        <v>0.102459801215941</v>
      </c>
      <c r="I1253" s="3">
        <v>9.4354928650335665</v>
      </c>
      <c r="J1253" s="3">
        <v>1.4833777595257525</v>
      </c>
      <c r="K1253" s="3">
        <v>0.96675872332576884</v>
      </c>
      <c r="L1253" s="3">
        <v>0.15198659036915654</v>
      </c>
      <c r="M1253" s="2">
        <v>1210</v>
      </c>
      <c r="N1253" s="3" t="s">
        <v>55</v>
      </c>
      <c r="O1253" s="3" t="s">
        <v>118</v>
      </c>
      <c r="P1253" s="3" t="s">
        <v>119</v>
      </c>
      <c r="Q1253" s="3">
        <v>122.346081244</v>
      </c>
      <c r="R1253" s="3" t="s">
        <v>120</v>
      </c>
      <c r="S1253" s="3" t="s">
        <v>119</v>
      </c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8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>
        <v>82.51458040872231</v>
      </c>
      <c r="AS1253" s="3">
        <v>414.64010458855665</v>
      </c>
    </row>
    <row r="1254" spans="1:45" x14ac:dyDescent="0.25">
      <c r="A1254" s="2">
        <v>1253</v>
      </c>
      <c r="B1254" s="3" t="s">
        <v>57</v>
      </c>
      <c r="C1254" s="3" t="s">
        <v>46</v>
      </c>
      <c r="D1254" s="3" t="s">
        <v>47</v>
      </c>
      <c r="E1254" s="3" t="s">
        <v>48</v>
      </c>
      <c r="F1254" s="3">
        <v>0.59</v>
      </c>
      <c r="G1254" s="3">
        <v>0.64</v>
      </c>
      <c r="H1254" s="3">
        <v>0.111092982986661</v>
      </c>
      <c r="I1254" s="3">
        <v>9.4354928650335665</v>
      </c>
      <c r="J1254" s="3">
        <v>1.4833777595257525</v>
      </c>
      <c r="K1254" s="3">
        <v>1.0482170483259352</v>
      </c>
      <c r="L1254" s="3">
        <v>0.16479286020178571</v>
      </c>
      <c r="M1254" s="2">
        <v>1210</v>
      </c>
      <c r="N1254" s="3" t="s">
        <v>55</v>
      </c>
      <c r="O1254" s="3" t="s">
        <v>118</v>
      </c>
      <c r="P1254" s="3" t="s">
        <v>119</v>
      </c>
      <c r="Q1254" s="3">
        <v>122.346081244</v>
      </c>
      <c r="R1254" s="3" t="s">
        <v>120</v>
      </c>
      <c r="S1254" s="3" t="s">
        <v>119</v>
      </c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8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>
        <v>86.660685308044094</v>
      </c>
      <c r="AS1254" s="3">
        <v>449.57735168314451</v>
      </c>
    </row>
    <row r="1255" spans="1:45" x14ac:dyDescent="0.25">
      <c r="A1255" s="2">
        <v>1254</v>
      </c>
      <c r="B1255" s="3" t="s">
        <v>57</v>
      </c>
      <c r="C1255" s="3" t="s">
        <v>46</v>
      </c>
      <c r="D1255" s="3" t="s">
        <v>47</v>
      </c>
      <c r="E1255" s="3" t="s">
        <v>48</v>
      </c>
      <c r="F1255" s="3">
        <v>0.59</v>
      </c>
      <c r="G1255" s="3">
        <v>0.64</v>
      </c>
      <c r="H1255" s="3">
        <v>5.9979979602505099E-3</v>
      </c>
      <c r="I1255" s="3">
        <v>9.4354928650335665</v>
      </c>
      <c r="J1255" s="3">
        <v>1.4833777595257525</v>
      </c>
      <c r="K1255" s="3">
        <v>5.659406695842957E-2</v>
      </c>
      <c r="L1255" s="3">
        <v>8.8972967759164343E-3</v>
      </c>
      <c r="M1255" s="2">
        <v>1210</v>
      </c>
      <c r="N1255" s="3" t="s">
        <v>55</v>
      </c>
      <c r="O1255" s="3" t="s">
        <v>118</v>
      </c>
      <c r="P1255" s="3" t="s">
        <v>119</v>
      </c>
      <c r="Q1255" s="3">
        <v>122.346081244</v>
      </c>
      <c r="R1255" s="3" t="s">
        <v>120</v>
      </c>
      <c r="S1255" s="3" t="s">
        <v>119</v>
      </c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8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>
        <v>34.660831058161392</v>
      </c>
      <c r="AS1255" s="3">
        <v>24.273036566981887</v>
      </c>
    </row>
    <row r="1256" spans="1:45" x14ac:dyDescent="0.25">
      <c r="A1256" s="2">
        <v>1255</v>
      </c>
      <c r="B1256" s="3" t="s">
        <v>57</v>
      </c>
      <c r="C1256" s="3" t="s">
        <v>46</v>
      </c>
      <c r="D1256" s="3" t="s">
        <v>47</v>
      </c>
      <c r="E1256" s="3" t="s">
        <v>48</v>
      </c>
      <c r="F1256" s="3">
        <v>0.59</v>
      </c>
      <c r="G1256" s="3">
        <v>0.64</v>
      </c>
      <c r="H1256" s="3">
        <v>4.5494858504103897E-2</v>
      </c>
      <c r="I1256" s="3">
        <v>9.5415145435720756</v>
      </c>
      <c r="J1256" s="3">
        <v>1.5320190155556854</v>
      </c>
      <c r="K1256" s="3">
        <v>0.43408985407466105</v>
      </c>
      <c r="L1256" s="3">
        <v>6.9698988338302459E-2</v>
      </c>
      <c r="M1256" s="2">
        <v>1200</v>
      </c>
      <c r="N1256" s="3" t="s">
        <v>54</v>
      </c>
      <c r="O1256" s="3" t="s">
        <v>118</v>
      </c>
      <c r="P1256" s="3" t="s">
        <v>119</v>
      </c>
      <c r="Q1256" s="3">
        <v>122.346081244</v>
      </c>
      <c r="R1256" s="3" t="s">
        <v>120</v>
      </c>
      <c r="S1256" s="3" t="s">
        <v>119</v>
      </c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8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>
        <v>78.422542552635846</v>
      </c>
      <c r="AS1256" s="3">
        <v>184.11116032351219</v>
      </c>
    </row>
    <row r="1257" spans="1:45" x14ac:dyDescent="0.25">
      <c r="A1257" s="2">
        <v>1256</v>
      </c>
      <c r="B1257" s="3" t="s">
        <v>57</v>
      </c>
      <c r="C1257" s="3" t="s">
        <v>46</v>
      </c>
      <c r="D1257" s="3" t="s">
        <v>47</v>
      </c>
      <c r="E1257" s="3" t="s">
        <v>48</v>
      </c>
      <c r="F1257" s="3">
        <v>0.59</v>
      </c>
      <c r="G1257" s="3">
        <v>0.64</v>
      </c>
      <c r="H1257" s="3">
        <v>5.7868123088370603E-2</v>
      </c>
      <c r="I1257" s="3">
        <v>9.5415145435720756</v>
      </c>
      <c r="J1257" s="3">
        <v>1.5320190155556854</v>
      </c>
      <c r="K1257" s="3">
        <v>0.55214953805690714</v>
      </c>
      <c r="L1257" s="3">
        <v>8.8655064965900768E-2</v>
      </c>
      <c r="M1257" s="2">
        <v>1300</v>
      </c>
      <c r="N1257" s="3" t="s">
        <v>56</v>
      </c>
      <c r="O1257" s="3" t="s">
        <v>118</v>
      </c>
      <c r="P1257" s="3" t="s">
        <v>119</v>
      </c>
      <c r="Q1257" s="3">
        <v>122.346081244</v>
      </c>
      <c r="R1257" s="3" t="s">
        <v>120</v>
      </c>
      <c r="S1257" s="3" t="s">
        <v>119</v>
      </c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8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>
        <v>70.975487276813638</v>
      </c>
      <c r="AS1257" s="3">
        <v>234.18398557240627</v>
      </c>
    </row>
    <row r="1258" spans="1:45" x14ac:dyDescent="0.25">
      <c r="A1258" s="2">
        <v>1257</v>
      </c>
      <c r="B1258" s="3" t="s">
        <v>57</v>
      </c>
      <c r="C1258" s="3" t="s">
        <v>46</v>
      </c>
      <c r="D1258" s="3" t="s">
        <v>47</v>
      </c>
      <c r="E1258" s="3" t="s">
        <v>48</v>
      </c>
      <c r="F1258" s="3">
        <v>0.59</v>
      </c>
      <c r="G1258" s="3">
        <v>0.64</v>
      </c>
      <c r="H1258" s="3">
        <v>5.3047573911726799E-2</v>
      </c>
      <c r="I1258" s="3">
        <v>9.5415145435720756</v>
      </c>
      <c r="J1258" s="3">
        <v>1.5320190155556854</v>
      </c>
      <c r="K1258" s="3">
        <v>0.50615419797995587</v>
      </c>
      <c r="L1258" s="3">
        <v>8.1269891961861157E-2</v>
      </c>
      <c r="M1258" s="2">
        <v>1330</v>
      </c>
      <c r="N1258" s="3" t="s">
        <v>89</v>
      </c>
      <c r="O1258" s="3" t="s">
        <v>118</v>
      </c>
      <c r="P1258" s="3" t="s">
        <v>119</v>
      </c>
      <c r="Q1258" s="3">
        <v>122.346081244</v>
      </c>
      <c r="R1258" s="3" t="s">
        <v>120</v>
      </c>
      <c r="S1258" s="3" t="s">
        <v>119</v>
      </c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8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>
        <v>68.127620292836752</v>
      </c>
      <c r="AS1258" s="3">
        <v>214.6759151774105</v>
      </c>
    </row>
    <row r="1259" spans="1:45" x14ac:dyDescent="0.25">
      <c r="A1259" s="2">
        <v>1258</v>
      </c>
      <c r="B1259" s="3" t="s">
        <v>57</v>
      </c>
      <c r="C1259" s="3" t="s">
        <v>46</v>
      </c>
      <c r="D1259" s="3" t="s">
        <v>47</v>
      </c>
      <c r="E1259" s="3" t="s">
        <v>48</v>
      </c>
      <c r="F1259" s="3">
        <v>0.59</v>
      </c>
      <c r="G1259" s="3">
        <v>0.64</v>
      </c>
      <c r="H1259" s="3">
        <v>4.3718341679659599E-4</v>
      </c>
      <c r="I1259" s="3">
        <v>9.5415145435720756</v>
      </c>
      <c r="J1259" s="3">
        <v>1.5320190155556854</v>
      </c>
      <c r="K1259" s="3">
        <v>4.1713919295732534E-3</v>
      </c>
      <c r="L1259" s="3">
        <v>6.6977330781799193E-4</v>
      </c>
      <c r="M1259" s="2">
        <v>1210</v>
      </c>
      <c r="N1259" s="3" t="s">
        <v>55</v>
      </c>
      <c r="O1259" s="3" t="s">
        <v>118</v>
      </c>
      <c r="P1259" s="3" t="s">
        <v>119</v>
      </c>
      <c r="Q1259" s="3">
        <v>122.346081244</v>
      </c>
      <c r="R1259" s="3" t="s">
        <v>120</v>
      </c>
      <c r="S1259" s="3" t="s">
        <v>119</v>
      </c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8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>
        <v>14.119660307577089</v>
      </c>
      <c r="AS1259" s="3">
        <v>1.7692185180300826</v>
      </c>
    </row>
    <row r="1260" spans="1:45" x14ac:dyDescent="0.25">
      <c r="A1260" s="2">
        <v>1259</v>
      </c>
      <c r="B1260" s="3" t="s">
        <v>57</v>
      </c>
      <c r="C1260" s="3" t="s">
        <v>46</v>
      </c>
      <c r="D1260" s="3" t="s">
        <v>47</v>
      </c>
      <c r="E1260" s="3" t="s">
        <v>48</v>
      </c>
      <c r="F1260" s="3">
        <v>0.59</v>
      </c>
      <c r="G1260" s="3">
        <v>0.64</v>
      </c>
      <c r="H1260" s="3">
        <v>2.43076701676628E-2</v>
      </c>
      <c r="I1260" s="3">
        <v>9.5415145435720756</v>
      </c>
      <c r="J1260" s="3">
        <v>1.5320190155556854</v>
      </c>
      <c r="K1260" s="3">
        <v>0.23193198842510768</v>
      </c>
      <c r="L1260" s="3">
        <v>3.7239812920715064E-2</v>
      </c>
      <c r="M1260" s="2">
        <v>1210</v>
      </c>
      <c r="N1260" s="3" t="s">
        <v>55</v>
      </c>
      <c r="O1260" s="3" t="s">
        <v>118</v>
      </c>
      <c r="P1260" s="3" t="s">
        <v>119</v>
      </c>
      <c r="Q1260" s="3">
        <v>122.346081244</v>
      </c>
      <c r="R1260" s="3" t="s">
        <v>120</v>
      </c>
      <c r="S1260" s="3" t="s">
        <v>119</v>
      </c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8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>
        <v>57.886266920838835</v>
      </c>
      <c r="AS1260" s="3">
        <v>98.369651131587247</v>
      </c>
    </row>
    <row r="1261" spans="1:45" x14ac:dyDescent="0.25">
      <c r="A1261" s="2">
        <v>1260</v>
      </c>
      <c r="B1261" s="3" t="s">
        <v>57</v>
      </c>
      <c r="C1261" s="3" t="s">
        <v>46</v>
      </c>
      <c r="D1261" s="3" t="s">
        <v>47</v>
      </c>
      <c r="E1261" s="3" t="s">
        <v>48</v>
      </c>
      <c r="F1261" s="3">
        <v>0.59</v>
      </c>
      <c r="G1261" s="3">
        <v>0.64</v>
      </c>
      <c r="H1261" s="3">
        <v>0.16531381492790601</v>
      </c>
      <c r="I1261" s="3">
        <v>9.5415145435720756</v>
      </c>
      <c r="J1261" s="3">
        <v>1.5320190155556854</v>
      </c>
      <c r="K1261" s="3">
        <v>1.5773441693879977</v>
      </c>
      <c r="L1261" s="3">
        <v>0.25326390800360532</v>
      </c>
      <c r="M1261" s="2">
        <v>1210</v>
      </c>
      <c r="N1261" s="3" t="s">
        <v>55</v>
      </c>
      <c r="O1261" s="3" t="s">
        <v>118</v>
      </c>
      <c r="P1261" s="3" t="s">
        <v>119</v>
      </c>
      <c r="Q1261" s="3">
        <v>122.346081244</v>
      </c>
      <c r="R1261" s="3" t="s">
        <v>120</v>
      </c>
      <c r="S1261" s="3" t="s">
        <v>119</v>
      </c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8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>
        <v>103.63868510358941</v>
      </c>
      <c r="AS1261" s="3">
        <v>669.00127365244168</v>
      </c>
    </row>
    <row r="1262" spans="1:45" x14ac:dyDescent="0.25">
      <c r="A1262" s="2">
        <v>1261</v>
      </c>
      <c r="B1262" s="3" t="s">
        <v>57</v>
      </c>
      <c r="C1262" s="3" t="s">
        <v>46</v>
      </c>
      <c r="D1262" s="3" t="s">
        <v>47</v>
      </c>
      <c r="E1262" s="3" t="s">
        <v>48</v>
      </c>
      <c r="F1262" s="3">
        <v>0.59</v>
      </c>
      <c r="G1262" s="3">
        <v>0.64</v>
      </c>
      <c r="H1262" s="3">
        <v>5.8806908712878995E-4</v>
      </c>
      <c r="I1262" s="3">
        <v>9.5415145435720756</v>
      </c>
      <c r="J1262" s="3">
        <v>1.5320190155556854</v>
      </c>
      <c r="K1262" s="3">
        <v>5.6110697474645033E-3</v>
      </c>
      <c r="L1262" s="3">
        <v>9.0093302394177936E-4</v>
      </c>
      <c r="M1262" s="2">
        <v>1210</v>
      </c>
      <c r="N1262" s="3" t="s">
        <v>55</v>
      </c>
      <c r="O1262" s="3" t="s">
        <v>118</v>
      </c>
      <c r="P1262" s="3" t="s">
        <v>119</v>
      </c>
      <c r="Q1262" s="3">
        <v>122.346081244</v>
      </c>
      <c r="R1262" s="3" t="s">
        <v>120</v>
      </c>
      <c r="S1262" s="3" t="s">
        <v>119</v>
      </c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8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>
        <v>13.615255221276371</v>
      </c>
      <c r="AS1262" s="3">
        <v>2.3798311620620503</v>
      </c>
    </row>
    <row r="1263" spans="1:45" x14ac:dyDescent="0.25">
      <c r="A1263" s="2">
        <v>1262</v>
      </c>
      <c r="B1263" s="3" t="s">
        <v>57</v>
      </c>
      <c r="C1263" s="3" t="s">
        <v>46</v>
      </c>
      <c r="D1263" s="3" t="s">
        <v>47</v>
      </c>
      <c r="E1263" s="3" t="s">
        <v>48</v>
      </c>
      <c r="F1263" s="3">
        <v>0.59</v>
      </c>
      <c r="G1263" s="3">
        <v>0.64</v>
      </c>
      <c r="H1263" s="3">
        <v>7.6106217720386393E-2</v>
      </c>
      <c r="I1263" s="3">
        <v>11.026886378792927</v>
      </c>
      <c r="J1263" s="3">
        <v>1.8207175844069574</v>
      </c>
      <c r="K1263" s="3">
        <v>0.83921461552237764</v>
      </c>
      <c r="L1263" s="3">
        <v>0.13856792888621189</v>
      </c>
      <c r="M1263" s="2">
        <v>1300</v>
      </c>
      <c r="N1263" s="3" t="s">
        <v>56</v>
      </c>
      <c r="O1263" s="3" t="s">
        <v>118</v>
      </c>
      <c r="P1263" s="3" t="s">
        <v>119</v>
      </c>
      <c r="Q1263" s="3">
        <v>122.346081244</v>
      </c>
      <c r="R1263" s="3" t="s">
        <v>120</v>
      </c>
      <c r="S1263" s="3" t="s">
        <v>119</v>
      </c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8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>
        <v>70.970513889155882</v>
      </c>
      <c r="AS1263" s="3">
        <v>307.99093596631826</v>
      </c>
    </row>
    <row r="1264" spans="1:45" x14ac:dyDescent="0.25">
      <c r="A1264" s="2">
        <v>1263</v>
      </c>
      <c r="B1264" s="3" t="s">
        <v>57</v>
      </c>
      <c r="C1264" s="3" t="s">
        <v>46</v>
      </c>
      <c r="D1264" s="3" t="s">
        <v>47</v>
      </c>
      <c r="E1264" s="3" t="s">
        <v>48</v>
      </c>
      <c r="F1264" s="3">
        <v>0.59</v>
      </c>
      <c r="G1264" s="3">
        <v>0.64</v>
      </c>
      <c r="H1264" s="3">
        <v>4.7802517760919497E-2</v>
      </c>
      <c r="I1264" s="3">
        <v>11.026886378792927</v>
      </c>
      <c r="J1264" s="3">
        <v>1.8207175844069574</v>
      </c>
      <c r="K1264" s="3">
        <v>0.52711293196989017</v>
      </c>
      <c r="L1264" s="3">
        <v>8.7034884666232021E-2</v>
      </c>
      <c r="M1264" s="2">
        <v>1330</v>
      </c>
      <c r="N1264" s="3" t="s">
        <v>89</v>
      </c>
      <c r="O1264" s="3" t="s">
        <v>118</v>
      </c>
      <c r="P1264" s="3" t="s">
        <v>119</v>
      </c>
      <c r="Q1264" s="3">
        <v>122.346081244</v>
      </c>
      <c r="R1264" s="3" t="s">
        <v>120</v>
      </c>
      <c r="S1264" s="3" t="s">
        <v>119</v>
      </c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8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>
        <v>55.722609404249198</v>
      </c>
      <c r="AS1264" s="3">
        <v>193.44992600766719</v>
      </c>
    </row>
    <row r="1265" spans="1:45" x14ac:dyDescent="0.25">
      <c r="A1265" s="2">
        <v>1264</v>
      </c>
      <c r="B1265" s="3" t="s">
        <v>57</v>
      </c>
      <c r="C1265" s="3" t="s">
        <v>46</v>
      </c>
      <c r="D1265" s="3" t="s">
        <v>47</v>
      </c>
      <c r="E1265" s="3" t="s">
        <v>48</v>
      </c>
      <c r="F1265" s="3">
        <v>0.59</v>
      </c>
      <c r="G1265" s="3">
        <v>0.64</v>
      </c>
      <c r="H1265" s="3">
        <v>2.1179977202674598E-2</v>
      </c>
      <c r="I1265" s="3">
        <v>11.026886378792927</v>
      </c>
      <c r="J1265" s="3">
        <v>1.8207175844069574</v>
      </c>
      <c r="K1265" s="3">
        <v>0.23354920211931726</v>
      </c>
      <c r="L1265" s="3">
        <v>3.8562756930248125E-2</v>
      </c>
      <c r="M1265" s="2">
        <v>1410</v>
      </c>
      <c r="N1265" s="3" t="s">
        <v>61</v>
      </c>
      <c r="O1265" s="3" t="s">
        <v>118</v>
      </c>
      <c r="P1265" s="3" t="s">
        <v>119</v>
      </c>
      <c r="Q1265" s="3">
        <v>122.346081244</v>
      </c>
      <c r="R1265" s="3" t="s">
        <v>120</v>
      </c>
      <c r="S1265" s="3" t="s">
        <v>119</v>
      </c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8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>
        <v>39.15569153441556</v>
      </c>
      <c r="AS1265" s="3">
        <v>85.712326768929358</v>
      </c>
    </row>
    <row r="1266" spans="1:45" x14ac:dyDescent="0.25">
      <c r="A1266" s="2">
        <v>1265</v>
      </c>
      <c r="B1266" s="3" t="s">
        <v>57</v>
      </c>
      <c r="C1266" s="3" t="s">
        <v>46</v>
      </c>
      <c r="D1266" s="3" t="s">
        <v>47</v>
      </c>
      <c r="E1266" s="3" t="s">
        <v>48</v>
      </c>
      <c r="F1266" s="3">
        <v>0.59</v>
      </c>
      <c r="G1266" s="3">
        <v>0.64</v>
      </c>
      <c r="H1266" s="3">
        <v>9.68244720857936E-4</v>
      </c>
      <c r="I1266" s="3">
        <v>11.026886378792927</v>
      </c>
      <c r="J1266" s="3">
        <v>1.8207175844069574</v>
      </c>
      <c r="K1266" s="3">
        <v>1.0676724523766534E-2</v>
      </c>
      <c r="L1266" s="3">
        <v>1.76290018927525E-3</v>
      </c>
      <c r="M1266" s="2">
        <v>1330</v>
      </c>
      <c r="N1266" s="3" t="s">
        <v>89</v>
      </c>
      <c r="O1266" s="3" t="s">
        <v>118</v>
      </c>
      <c r="P1266" s="3" t="s">
        <v>119</v>
      </c>
      <c r="Q1266" s="3">
        <v>122.346081244</v>
      </c>
      <c r="R1266" s="3" t="s">
        <v>120</v>
      </c>
      <c r="S1266" s="3" t="s">
        <v>119</v>
      </c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8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>
        <v>22.069758522300269</v>
      </c>
      <c r="AS1266" s="3">
        <v>3.9183473670588356</v>
      </c>
    </row>
    <row r="1267" spans="1:45" x14ac:dyDescent="0.25">
      <c r="A1267" s="2">
        <v>1266</v>
      </c>
      <c r="B1267" s="3" t="s">
        <v>57</v>
      </c>
      <c r="C1267" s="3" t="s">
        <v>46</v>
      </c>
      <c r="D1267" s="3" t="s">
        <v>47</v>
      </c>
      <c r="E1267" s="3" t="s">
        <v>48</v>
      </c>
      <c r="F1267" s="3">
        <v>0.59</v>
      </c>
      <c r="G1267" s="3">
        <v>0.64</v>
      </c>
      <c r="H1267" s="3">
        <v>1.30567368540856E-3</v>
      </c>
      <c r="I1267" s="3">
        <v>11.026886378792927</v>
      </c>
      <c r="J1267" s="3">
        <v>1.8207175844069574</v>
      </c>
      <c r="K1267" s="3">
        <v>1.4397515376780011E-2</v>
      </c>
      <c r="L1267" s="3">
        <v>2.377263038520803E-3</v>
      </c>
      <c r="M1267" s="2">
        <v>1410</v>
      </c>
      <c r="N1267" s="3" t="s">
        <v>61</v>
      </c>
      <c r="O1267" s="3" t="s">
        <v>118</v>
      </c>
      <c r="P1267" s="3" t="s">
        <v>119</v>
      </c>
      <c r="Q1267" s="3">
        <v>122.346081244</v>
      </c>
      <c r="R1267" s="3" t="s">
        <v>120</v>
      </c>
      <c r="S1267" s="3" t="s">
        <v>119</v>
      </c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8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>
        <v>18.858574532641562</v>
      </c>
      <c r="AS1267" s="3">
        <v>5.2838739393542937</v>
      </c>
    </row>
    <row r="1268" spans="1:45" x14ac:dyDescent="0.25">
      <c r="A1268" s="2">
        <v>1267</v>
      </c>
      <c r="B1268" s="3" t="s">
        <v>57</v>
      </c>
      <c r="C1268" s="3" t="s">
        <v>46</v>
      </c>
      <c r="D1268" s="3" t="s">
        <v>47</v>
      </c>
      <c r="E1268" s="3" t="s">
        <v>48</v>
      </c>
      <c r="F1268" s="3">
        <v>0.59</v>
      </c>
      <c r="G1268" s="3">
        <v>0.64</v>
      </c>
      <c r="H1268" s="3">
        <v>8.4252085818807596E-2</v>
      </c>
      <c r="I1268" s="3">
        <v>9.7127487521311284</v>
      </c>
      <c r="J1268" s="3">
        <v>1.7535900077913891</v>
      </c>
      <c r="K1268" s="3">
        <v>0.81831934140106821</v>
      </c>
      <c r="L1268" s="3">
        <v>0.14774361582744358</v>
      </c>
      <c r="M1268" s="2">
        <v>1300</v>
      </c>
      <c r="N1268" s="3" t="s">
        <v>56</v>
      </c>
      <c r="O1268" s="3" t="s">
        <v>118</v>
      </c>
      <c r="P1268" s="3" t="s">
        <v>119</v>
      </c>
      <c r="Q1268" s="3">
        <v>122.346081244</v>
      </c>
      <c r="R1268" s="3" t="s">
        <v>120</v>
      </c>
      <c r="S1268" s="3" t="s">
        <v>119</v>
      </c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8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>
        <v>115.56801263342651</v>
      </c>
      <c r="AS1268" s="3">
        <v>340.95609459643742</v>
      </c>
    </row>
    <row r="1269" spans="1:45" x14ac:dyDescent="0.25">
      <c r="A1269" s="2">
        <v>1268</v>
      </c>
      <c r="B1269" s="3" t="s">
        <v>57</v>
      </c>
      <c r="C1269" s="3" t="s">
        <v>46</v>
      </c>
      <c r="D1269" s="3" t="s">
        <v>47</v>
      </c>
      <c r="E1269" s="3" t="s">
        <v>48</v>
      </c>
      <c r="F1269" s="3">
        <v>0.59</v>
      </c>
      <c r="G1269" s="3">
        <v>0.64</v>
      </c>
      <c r="H1269" s="3">
        <v>5.3893853181383899E-2</v>
      </c>
      <c r="I1269" s="3">
        <v>9.7127487521311284</v>
      </c>
      <c r="J1269" s="3">
        <v>1.7535900077913891</v>
      </c>
      <c r="K1269" s="3">
        <v>0.52345745523502474</v>
      </c>
      <c r="L1269" s="3">
        <v>9.4507722420250975E-2</v>
      </c>
      <c r="M1269" s="2">
        <v>1300</v>
      </c>
      <c r="N1269" s="3" t="s">
        <v>56</v>
      </c>
      <c r="O1269" s="3" t="s">
        <v>118</v>
      </c>
      <c r="P1269" s="3" t="s">
        <v>119</v>
      </c>
      <c r="Q1269" s="3">
        <v>122.346081244</v>
      </c>
      <c r="R1269" s="3" t="s">
        <v>120</v>
      </c>
      <c r="S1269" s="3" t="s">
        <v>119</v>
      </c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8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>
        <v>107.10642167097522</v>
      </c>
      <c r="AS1269" s="3">
        <v>218.10068587496625</v>
      </c>
    </row>
    <row r="1270" spans="1:45" x14ac:dyDescent="0.25">
      <c r="A1270" s="2">
        <v>1269</v>
      </c>
      <c r="B1270" s="3" t="s">
        <v>57</v>
      </c>
      <c r="C1270" s="3" t="s">
        <v>46</v>
      </c>
      <c r="D1270" s="3" t="s">
        <v>47</v>
      </c>
      <c r="E1270" s="3" t="s">
        <v>48</v>
      </c>
      <c r="F1270" s="3">
        <v>0.59</v>
      </c>
      <c r="G1270" s="3">
        <v>0.64</v>
      </c>
      <c r="H1270" s="3">
        <v>1.6387620599320099E-2</v>
      </c>
      <c r="I1270" s="3">
        <v>11.727572462559076</v>
      </c>
      <c r="J1270" s="3">
        <v>2.3820605535641679</v>
      </c>
      <c r="K1270" s="3">
        <v>0.19218700806745226</v>
      </c>
      <c r="L1270" s="3">
        <v>3.9036304596415994E-2</v>
      </c>
      <c r="M1270" s="2">
        <v>1300</v>
      </c>
      <c r="N1270" s="3" t="s">
        <v>56</v>
      </c>
      <c r="O1270" s="3" t="s">
        <v>118</v>
      </c>
      <c r="P1270" s="3" t="s">
        <v>119</v>
      </c>
      <c r="Q1270" s="3">
        <v>122.346081244</v>
      </c>
      <c r="R1270" s="3" t="s">
        <v>120</v>
      </c>
      <c r="S1270" s="3" t="s">
        <v>119</v>
      </c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8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>
        <v>83.694662360239334</v>
      </c>
      <c r="AS1270" s="3">
        <v>66.318347670213001</v>
      </c>
    </row>
    <row r="1271" spans="1:45" x14ac:dyDescent="0.25">
      <c r="A1271" s="2">
        <v>1270</v>
      </c>
      <c r="B1271" s="3" t="s">
        <v>57</v>
      </c>
      <c r="C1271" s="3" t="s">
        <v>46</v>
      </c>
      <c r="D1271" s="3" t="s">
        <v>47</v>
      </c>
      <c r="E1271" s="3" t="s">
        <v>48</v>
      </c>
      <c r="F1271" s="3">
        <v>0.59</v>
      </c>
      <c r="G1271" s="3">
        <v>0.64</v>
      </c>
      <c r="H1271" s="3">
        <v>0.29135454961076401</v>
      </c>
      <c r="I1271" s="3">
        <v>10.59960150311271</v>
      </c>
      <c r="J1271" s="3">
        <v>2.0191215433123757</v>
      </c>
      <c r="K1271" s="3">
        <v>3.0882421219929812</v>
      </c>
      <c r="L1271" s="3">
        <v>0.58828024786116795</v>
      </c>
      <c r="M1271" s="2">
        <v>1300</v>
      </c>
      <c r="N1271" s="3" t="s">
        <v>56</v>
      </c>
      <c r="O1271" s="3" t="s">
        <v>118</v>
      </c>
      <c r="P1271" s="3" t="s">
        <v>119</v>
      </c>
      <c r="Q1271" s="3">
        <v>122.346081244</v>
      </c>
      <c r="R1271" s="3" t="s">
        <v>120</v>
      </c>
      <c r="S1271" s="3" t="s">
        <v>119</v>
      </c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8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>
        <v>197.79832541079381</v>
      </c>
      <c r="AS1271" s="3">
        <v>1179.0700302877815</v>
      </c>
    </row>
    <row r="1272" spans="1:45" x14ac:dyDescent="0.25">
      <c r="A1272" s="2">
        <v>1271</v>
      </c>
      <c r="B1272" s="3" t="s">
        <v>57</v>
      </c>
      <c r="C1272" s="3" t="s">
        <v>46</v>
      </c>
      <c r="D1272" s="3" t="s">
        <v>47</v>
      </c>
      <c r="E1272" s="3" t="s">
        <v>48</v>
      </c>
      <c r="F1272" s="3">
        <v>0.59</v>
      </c>
      <c r="G1272" s="3">
        <v>0.64</v>
      </c>
      <c r="H1272" s="3">
        <v>3.5663183256309801E-2</v>
      </c>
      <c r="I1272" s="3">
        <v>10.59960150311271</v>
      </c>
      <c r="J1272" s="3">
        <v>2.0191215433123757</v>
      </c>
      <c r="K1272" s="3">
        <v>0.3780155308493654</v>
      </c>
      <c r="L1272" s="3">
        <v>7.2008301615912318E-2</v>
      </c>
      <c r="M1272" s="2">
        <v>1210</v>
      </c>
      <c r="N1272" s="3" t="s">
        <v>55</v>
      </c>
      <c r="O1272" s="3" t="s">
        <v>118</v>
      </c>
      <c r="P1272" s="3" t="s">
        <v>119</v>
      </c>
      <c r="Q1272" s="3">
        <v>122.346081244</v>
      </c>
      <c r="R1272" s="3" t="s">
        <v>120</v>
      </c>
      <c r="S1272" s="3" t="s">
        <v>119</v>
      </c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8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>
        <v>63.050004699777332</v>
      </c>
      <c r="AS1272" s="3">
        <v>144.32378220402541</v>
      </c>
    </row>
    <row r="1273" spans="1:45" x14ac:dyDescent="0.25">
      <c r="A1273" s="2">
        <v>1272</v>
      </c>
      <c r="B1273" s="3" t="s">
        <v>57</v>
      </c>
      <c r="C1273" s="3" t="s">
        <v>46</v>
      </c>
      <c r="D1273" s="3" t="s">
        <v>47</v>
      </c>
      <c r="E1273" s="3" t="s">
        <v>48</v>
      </c>
      <c r="F1273" s="3">
        <v>0.59</v>
      </c>
      <c r="G1273" s="3">
        <v>0.64</v>
      </c>
      <c r="H1273" s="3">
        <v>0.27451979148528999</v>
      </c>
      <c r="I1273" s="3">
        <v>10.59960150311271</v>
      </c>
      <c r="J1273" s="3">
        <v>2.0191215433123757</v>
      </c>
      <c r="K1273" s="3">
        <v>2.9098003944616675</v>
      </c>
      <c r="L1273" s="3">
        <v>0.55428882505357024</v>
      </c>
      <c r="M1273" s="2">
        <v>1340</v>
      </c>
      <c r="N1273" s="3" t="s">
        <v>122</v>
      </c>
      <c r="O1273" s="3" t="s">
        <v>118</v>
      </c>
      <c r="P1273" s="3" t="s">
        <v>119</v>
      </c>
      <c r="Q1273" s="3">
        <v>122.346081244</v>
      </c>
      <c r="R1273" s="3" t="s">
        <v>120</v>
      </c>
      <c r="S1273" s="3" t="s">
        <v>119</v>
      </c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8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>
        <v>134.97121293781805</v>
      </c>
      <c r="AS1273" s="3">
        <v>1110.942181248153</v>
      </c>
    </row>
    <row r="1274" spans="1:45" x14ac:dyDescent="0.25">
      <c r="A1274" s="2">
        <v>1273</v>
      </c>
      <c r="B1274" s="3" t="s">
        <v>57</v>
      </c>
      <c r="C1274" s="3" t="s">
        <v>46</v>
      </c>
      <c r="D1274" s="3" t="s">
        <v>47</v>
      </c>
      <c r="E1274" s="3" t="s">
        <v>48</v>
      </c>
      <c r="F1274" s="3">
        <v>0.59</v>
      </c>
      <c r="G1274" s="3">
        <v>0.64</v>
      </c>
      <c r="H1274" s="3">
        <v>1.6225929407603399E-2</v>
      </c>
      <c r="I1274" s="3">
        <v>10.59960150311271</v>
      </c>
      <c r="J1274" s="3">
        <v>2.0191215433123757</v>
      </c>
      <c r="K1274" s="3">
        <v>0.17198838573823372</v>
      </c>
      <c r="L1274" s="3">
        <v>3.2762123627157837E-2</v>
      </c>
      <c r="M1274" s="2">
        <v>1300</v>
      </c>
      <c r="N1274" s="3" t="s">
        <v>56</v>
      </c>
      <c r="O1274" s="3" t="s">
        <v>118</v>
      </c>
      <c r="P1274" s="3" t="s">
        <v>119</v>
      </c>
      <c r="Q1274" s="3">
        <v>122.346081244</v>
      </c>
      <c r="R1274" s="3" t="s">
        <v>120</v>
      </c>
      <c r="S1274" s="3" t="s">
        <v>119</v>
      </c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8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>
        <v>32.539273503416922</v>
      </c>
      <c r="AS1274" s="3">
        <v>65.664006632568984</v>
      </c>
    </row>
    <row r="1275" spans="1:45" x14ac:dyDescent="0.25">
      <c r="A1275" s="2">
        <v>1274</v>
      </c>
      <c r="B1275" s="3" t="s">
        <v>57</v>
      </c>
      <c r="C1275" s="3" t="s">
        <v>46</v>
      </c>
      <c r="D1275" s="3" t="s">
        <v>47</v>
      </c>
      <c r="E1275" s="3" t="s">
        <v>48</v>
      </c>
      <c r="F1275" s="3">
        <v>0.59</v>
      </c>
      <c r="G1275" s="3">
        <v>0.64</v>
      </c>
      <c r="H1275" s="3">
        <v>1.7071166316912498E-2</v>
      </c>
      <c r="I1275" s="3">
        <v>10.828988383115972</v>
      </c>
      <c r="J1275" s="3">
        <v>1.8372179756208726</v>
      </c>
      <c r="K1275" s="3">
        <v>0.18486346173208612</v>
      </c>
      <c r="L1275" s="3">
        <v>3.1363453622245206E-2</v>
      </c>
      <c r="M1275" s="2">
        <v>1300</v>
      </c>
      <c r="N1275" s="3" t="s">
        <v>56</v>
      </c>
      <c r="O1275" s="3" t="s">
        <v>118</v>
      </c>
      <c r="P1275" s="3" t="s">
        <v>119</v>
      </c>
      <c r="Q1275" s="3">
        <v>122.346081244</v>
      </c>
      <c r="R1275" s="3" t="s">
        <v>120</v>
      </c>
      <c r="S1275" s="3" t="s">
        <v>119</v>
      </c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8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>
        <v>35.533614387492563</v>
      </c>
      <c r="AS1275" s="3">
        <v>69.084559047455727</v>
      </c>
    </row>
    <row r="1276" spans="1:45" x14ac:dyDescent="0.25">
      <c r="A1276" s="2">
        <v>1275</v>
      </c>
      <c r="B1276" s="3" t="s">
        <v>57</v>
      </c>
      <c r="C1276" s="3" t="s">
        <v>46</v>
      </c>
      <c r="D1276" s="3" t="s">
        <v>47</v>
      </c>
      <c r="E1276" s="3" t="s">
        <v>48</v>
      </c>
      <c r="F1276" s="3">
        <v>0.59</v>
      </c>
      <c r="G1276" s="3">
        <v>0.64</v>
      </c>
      <c r="H1276" s="3">
        <v>2.97142601740162E-2</v>
      </c>
      <c r="I1276" s="3">
        <v>10.828988383115972</v>
      </c>
      <c r="J1276" s="3">
        <v>1.8372179756208726</v>
      </c>
      <c r="K1276" s="3">
        <v>0.32177537823730701</v>
      </c>
      <c r="L1276" s="3">
        <v>5.4591572923977962E-2</v>
      </c>
      <c r="M1276" s="2">
        <v>1400</v>
      </c>
      <c r="N1276" s="3" t="s">
        <v>60</v>
      </c>
      <c r="O1276" s="3" t="s">
        <v>118</v>
      </c>
      <c r="P1276" s="3" t="s">
        <v>119</v>
      </c>
      <c r="Q1276" s="3">
        <v>122.346081244</v>
      </c>
      <c r="R1276" s="3" t="s">
        <v>120</v>
      </c>
      <c r="S1276" s="3" t="s">
        <v>119</v>
      </c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8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>
        <v>44.33562456109216</v>
      </c>
      <c r="AS1276" s="3">
        <v>120.24934462208216</v>
      </c>
    </row>
    <row r="1277" spans="1:45" x14ac:dyDescent="0.25">
      <c r="A1277" s="2">
        <v>1276</v>
      </c>
      <c r="B1277" s="3" t="s">
        <v>57</v>
      </c>
      <c r="C1277" s="3" t="s">
        <v>46</v>
      </c>
      <c r="D1277" s="3" t="s">
        <v>47</v>
      </c>
      <c r="E1277" s="3" t="s">
        <v>48</v>
      </c>
      <c r="F1277" s="3">
        <v>0.59</v>
      </c>
      <c r="G1277" s="3">
        <v>0.64</v>
      </c>
      <c r="H1277" s="3">
        <v>1.6863711605657E-2</v>
      </c>
      <c r="I1277" s="3">
        <v>10.828988383115972</v>
      </c>
      <c r="J1277" s="3">
        <v>1.8372179756208726</v>
      </c>
      <c r="K1277" s="3">
        <v>0.18261693707387763</v>
      </c>
      <c r="L1277" s="3">
        <v>3.098231409759937E-2</v>
      </c>
      <c r="M1277" s="2">
        <v>1450</v>
      </c>
      <c r="N1277" s="3" t="s">
        <v>59</v>
      </c>
      <c r="O1277" s="3" t="s">
        <v>118</v>
      </c>
      <c r="P1277" s="3" t="s">
        <v>119</v>
      </c>
      <c r="Q1277" s="3">
        <v>122.346081244</v>
      </c>
      <c r="R1277" s="3" t="s">
        <v>120</v>
      </c>
      <c r="S1277" s="3" t="s">
        <v>119</v>
      </c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8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>
        <v>36.816976109455915</v>
      </c>
      <c r="AS1277" s="3">
        <v>68.245019616854449</v>
      </c>
    </row>
    <row r="1278" spans="1:45" x14ac:dyDescent="0.25">
      <c r="A1278" s="2">
        <v>1277</v>
      </c>
      <c r="B1278" s="3" t="s">
        <v>57</v>
      </c>
      <c r="C1278" s="3" t="s">
        <v>46</v>
      </c>
      <c r="D1278" s="3" t="s">
        <v>47</v>
      </c>
      <c r="E1278" s="3" t="s">
        <v>48</v>
      </c>
      <c r="F1278" s="3">
        <v>0.59</v>
      </c>
      <c r="G1278" s="3">
        <v>0.64</v>
      </c>
      <c r="H1278" s="3">
        <v>7.6975913503930807E-2</v>
      </c>
      <c r="I1278" s="3">
        <v>10.828988383115972</v>
      </c>
      <c r="J1278" s="3">
        <v>1.8372179756208726</v>
      </c>
      <c r="K1278" s="3">
        <v>0.83357127311380652</v>
      </c>
      <c r="L1278" s="3">
        <v>0.14142153197925916</v>
      </c>
      <c r="M1278" s="2">
        <v>1300</v>
      </c>
      <c r="N1278" s="3" t="s">
        <v>56</v>
      </c>
      <c r="O1278" s="3" t="s">
        <v>118</v>
      </c>
      <c r="P1278" s="3" t="s">
        <v>119</v>
      </c>
      <c r="Q1278" s="3">
        <v>122.346081244</v>
      </c>
      <c r="R1278" s="3" t="s">
        <v>120</v>
      </c>
      <c r="S1278" s="3" t="s">
        <v>119</v>
      </c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8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>
        <v>80.322371334760703</v>
      </c>
      <c r="AS1278" s="3">
        <v>311.51046993348916</v>
      </c>
    </row>
    <row r="1279" spans="1:45" x14ac:dyDescent="0.25">
      <c r="A1279" s="2">
        <v>1278</v>
      </c>
      <c r="B1279" s="3" t="s">
        <v>57</v>
      </c>
      <c r="C1279" s="3" t="s">
        <v>46</v>
      </c>
      <c r="D1279" s="3" t="s">
        <v>47</v>
      </c>
      <c r="E1279" s="3" t="s">
        <v>48</v>
      </c>
      <c r="F1279" s="3">
        <v>0.59</v>
      </c>
      <c r="G1279" s="3">
        <v>0.64</v>
      </c>
      <c r="H1279" s="3">
        <v>9.8779553368557194E-4</v>
      </c>
      <c r="I1279" s="3">
        <v>9.1290630246924689</v>
      </c>
      <c r="J1279" s="3">
        <v>1.3428284867987981</v>
      </c>
      <c r="K1279" s="3">
        <v>9.0176476825253194E-3</v>
      </c>
      <c r="L1279" s="3">
        <v>1.3264399817656078E-3</v>
      </c>
      <c r="M1279" s="2">
        <v>1200</v>
      </c>
      <c r="N1279" s="3" t="s">
        <v>54</v>
      </c>
      <c r="O1279" s="3" t="s">
        <v>118</v>
      </c>
      <c r="P1279" s="3" t="s">
        <v>119</v>
      </c>
      <c r="Q1279" s="3">
        <v>122.346081244</v>
      </c>
      <c r="R1279" s="3" t="s">
        <v>120</v>
      </c>
      <c r="S1279" s="3" t="s">
        <v>119</v>
      </c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8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>
        <v>17.569557098111673</v>
      </c>
      <c r="AS1279" s="3">
        <v>3.9974666995134935</v>
      </c>
    </row>
    <row r="1280" spans="1:45" x14ac:dyDescent="0.25">
      <c r="A1280" s="2">
        <v>1279</v>
      </c>
      <c r="B1280" s="3" t="s">
        <v>57</v>
      </c>
      <c r="C1280" s="3" t="s">
        <v>46</v>
      </c>
      <c r="D1280" s="3" t="s">
        <v>47</v>
      </c>
      <c r="E1280" s="3" t="s">
        <v>48</v>
      </c>
      <c r="F1280" s="3">
        <v>0.59</v>
      </c>
      <c r="G1280" s="3">
        <v>0.64</v>
      </c>
      <c r="H1280" s="3">
        <v>5.7877870686104303E-2</v>
      </c>
      <c r="I1280" s="3">
        <v>9.1290630246924689</v>
      </c>
      <c r="J1280" s="3">
        <v>1.3428284867987981</v>
      </c>
      <c r="K1280" s="3">
        <v>0.52837072922844697</v>
      </c>
      <c r="L1280" s="3">
        <v>7.7720053512557952E-2</v>
      </c>
      <c r="M1280" s="2">
        <v>1210</v>
      </c>
      <c r="N1280" s="3" t="s">
        <v>55</v>
      </c>
      <c r="O1280" s="3" t="s">
        <v>118</v>
      </c>
      <c r="P1280" s="3" t="s">
        <v>119</v>
      </c>
      <c r="Q1280" s="3">
        <v>122.346081244</v>
      </c>
      <c r="R1280" s="3" t="s">
        <v>120</v>
      </c>
      <c r="S1280" s="3" t="s">
        <v>119</v>
      </c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8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>
        <v>79.379508124092425</v>
      </c>
      <c r="AS1280" s="3">
        <v>234.22343270089786</v>
      </c>
    </row>
    <row r="1281" spans="1:45" x14ac:dyDescent="0.25">
      <c r="A1281" s="2">
        <v>1280</v>
      </c>
      <c r="B1281" s="3" t="s">
        <v>57</v>
      </c>
      <c r="C1281" s="3" t="s">
        <v>46</v>
      </c>
      <c r="D1281" s="3" t="s">
        <v>47</v>
      </c>
      <c r="E1281" s="3" t="s">
        <v>48</v>
      </c>
      <c r="F1281" s="3">
        <v>0.59</v>
      </c>
      <c r="G1281" s="3">
        <v>0.64</v>
      </c>
      <c r="H1281" s="3">
        <v>0.21965012301874401</v>
      </c>
      <c r="I1281" s="3">
        <v>9.1290630246924689</v>
      </c>
      <c r="J1281" s="3">
        <v>1.3428284867987981</v>
      </c>
      <c r="K1281" s="3">
        <v>2.0051998164195681</v>
      </c>
      <c r="L1281" s="3">
        <v>0.29495244231842987</v>
      </c>
      <c r="M1281" s="2">
        <v>1210</v>
      </c>
      <c r="N1281" s="3" t="s">
        <v>55</v>
      </c>
      <c r="O1281" s="3" t="s">
        <v>118</v>
      </c>
      <c r="P1281" s="3" t="s">
        <v>119</v>
      </c>
      <c r="Q1281" s="3">
        <v>122.346081244</v>
      </c>
      <c r="R1281" s="3" t="s">
        <v>120</v>
      </c>
      <c r="S1281" s="3" t="s">
        <v>119</v>
      </c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8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>
        <v>120.64079935772271</v>
      </c>
      <c r="AS1281" s="3">
        <v>888.89251101935304</v>
      </c>
    </row>
    <row r="1282" spans="1:45" x14ac:dyDescent="0.25">
      <c r="A1282" s="2">
        <v>1281</v>
      </c>
      <c r="B1282" s="3" t="s">
        <v>57</v>
      </c>
      <c r="C1282" s="3" t="s">
        <v>46</v>
      </c>
      <c r="D1282" s="3" t="s">
        <v>47</v>
      </c>
      <c r="E1282" s="3" t="s">
        <v>48</v>
      </c>
      <c r="F1282" s="3">
        <v>0.59</v>
      </c>
      <c r="G1282" s="3">
        <v>0.64</v>
      </c>
      <c r="H1282" s="3">
        <v>0.15325304661226699</v>
      </c>
      <c r="I1282" s="3">
        <v>9.1290630246924689</v>
      </c>
      <c r="J1282" s="3">
        <v>1.3428284867987981</v>
      </c>
      <c r="K1282" s="3">
        <v>1.399056721249518</v>
      </c>
      <c r="L1282" s="3">
        <v>0.20579255667965615</v>
      </c>
      <c r="M1282" s="2">
        <v>1210</v>
      </c>
      <c r="N1282" s="3" t="s">
        <v>55</v>
      </c>
      <c r="O1282" s="3" t="s">
        <v>118</v>
      </c>
      <c r="P1282" s="3" t="s">
        <v>119</v>
      </c>
      <c r="Q1282" s="3">
        <v>122.346081244</v>
      </c>
      <c r="R1282" s="3" t="s">
        <v>120</v>
      </c>
      <c r="S1282" s="3" t="s">
        <v>119</v>
      </c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8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>
        <v>106.80983393083501</v>
      </c>
      <c r="AS1282" s="3">
        <v>620.19307593522001</v>
      </c>
    </row>
    <row r="1283" spans="1:45" x14ac:dyDescent="0.25">
      <c r="A1283" s="2">
        <v>1282</v>
      </c>
      <c r="B1283" s="3" t="s">
        <v>57</v>
      </c>
      <c r="C1283" s="3" t="s">
        <v>46</v>
      </c>
      <c r="D1283" s="3" t="s">
        <v>47</v>
      </c>
      <c r="E1283" s="3" t="s">
        <v>48</v>
      </c>
      <c r="F1283" s="3">
        <v>0.59</v>
      </c>
      <c r="G1283" s="3">
        <v>0.64</v>
      </c>
      <c r="H1283" s="3">
        <v>1.8989746418468199E-2</v>
      </c>
      <c r="I1283" s="3">
        <v>9.1290630246924689</v>
      </c>
      <c r="J1283" s="3">
        <v>1.3428284867987981</v>
      </c>
      <c r="K1283" s="3">
        <v>0.17335859187712427</v>
      </c>
      <c r="L1283" s="3">
        <v>2.5499972447804546E-2</v>
      </c>
      <c r="M1283" s="2">
        <v>1210</v>
      </c>
      <c r="N1283" s="3" t="s">
        <v>55</v>
      </c>
      <c r="O1283" s="3" t="s">
        <v>118</v>
      </c>
      <c r="P1283" s="3" t="s">
        <v>119</v>
      </c>
      <c r="Q1283" s="3">
        <v>122.346081244</v>
      </c>
      <c r="R1283" s="3" t="s">
        <v>120</v>
      </c>
      <c r="S1283" s="3" t="s">
        <v>119</v>
      </c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8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>
        <v>44.142656476069661</v>
      </c>
      <c r="AS1283" s="3">
        <v>76.848777253325409</v>
      </c>
    </row>
    <row r="1284" spans="1:45" x14ac:dyDescent="0.25">
      <c r="A1284" s="2">
        <v>1283</v>
      </c>
      <c r="B1284" s="3" t="s">
        <v>57</v>
      </c>
      <c r="C1284" s="3" t="s">
        <v>46</v>
      </c>
      <c r="D1284" s="3" t="s">
        <v>47</v>
      </c>
      <c r="E1284" s="3" t="s">
        <v>48</v>
      </c>
      <c r="F1284" s="3">
        <v>0.59</v>
      </c>
      <c r="G1284" s="3">
        <v>0.64</v>
      </c>
      <c r="H1284" s="3">
        <v>0.101951378691417</v>
      </c>
      <c r="I1284" s="3">
        <v>9.1290630246924689</v>
      </c>
      <c r="J1284" s="3">
        <v>1.3428284867987981</v>
      </c>
      <c r="K1284" s="3">
        <v>0.93072056152823457</v>
      </c>
      <c r="L1284" s="3">
        <v>0.13690321557524671</v>
      </c>
      <c r="M1284" s="2">
        <v>1210</v>
      </c>
      <c r="N1284" s="3" t="s">
        <v>55</v>
      </c>
      <c r="O1284" s="3" t="s">
        <v>118</v>
      </c>
      <c r="P1284" s="3" t="s">
        <v>119</v>
      </c>
      <c r="Q1284" s="3">
        <v>122.346081244</v>
      </c>
      <c r="R1284" s="3" t="s">
        <v>120</v>
      </c>
      <c r="S1284" s="3" t="s">
        <v>119</v>
      </c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8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>
        <v>83.79908942290335</v>
      </c>
      <c r="AS1284" s="3">
        <v>412.58259162989737</v>
      </c>
    </row>
    <row r="1285" spans="1:45" x14ac:dyDescent="0.25">
      <c r="A1285" s="2">
        <v>1284</v>
      </c>
      <c r="B1285" s="3" t="s">
        <v>57</v>
      </c>
      <c r="C1285" s="3" t="s">
        <v>46</v>
      </c>
      <c r="D1285" s="3" t="s">
        <v>47</v>
      </c>
      <c r="E1285" s="3" t="s">
        <v>48</v>
      </c>
      <c r="F1285" s="3">
        <v>0.59</v>
      </c>
      <c r="G1285" s="3">
        <v>0.64</v>
      </c>
      <c r="H1285" s="3">
        <v>6.5053492661199905E-2</v>
      </c>
      <c r="I1285" s="3">
        <v>9.1290630246924689</v>
      </c>
      <c r="J1285" s="3">
        <v>1.3428284867987981</v>
      </c>
      <c r="K1285" s="3">
        <v>0.59387743448046293</v>
      </c>
      <c r="L1285" s="3">
        <v>8.735568311121579E-2</v>
      </c>
      <c r="M1285" s="2">
        <v>1210</v>
      </c>
      <c r="N1285" s="3" t="s">
        <v>55</v>
      </c>
      <c r="O1285" s="3" t="s">
        <v>118</v>
      </c>
      <c r="P1285" s="3" t="s">
        <v>119</v>
      </c>
      <c r="Q1285" s="3">
        <v>122.346081244</v>
      </c>
      <c r="R1285" s="3" t="s">
        <v>120</v>
      </c>
      <c r="S1285" s="3" t="s">
        <v>119</v>
      </c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8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>
        <v>66.330892444128921</v>
      </c>
      <c r="AS1285" s="3">
        <v>263.26214457552828</v>
      </c>
    </row>
    <row r="1286" spans="1:45" x14ac:dyDescent="0.25">
      <c r="A1286" s="2">
        <v>1285</v>
      </c>
      <c r="B1286" s="3" t="s">
        <v>57</v>
      </c>
      <c r="C1286" s="3" t="s">
        <v>46</v>
      </c>
      <c r="D1286" s="3" t="s">
        <v>47</v>
      </c>
      <c r="E1286" s="3" t="s">
        <v>48</v>
      </c>
      <c r="F1286" s="3">
        <v>0.59</v>
      </c>
      <c r="G1286" s="3">
        <v>0.64</v>
      </c>
      <c r="H1286" s="3">
        <v>0.12505611375729001</v>
      </c>
      <c r="I1286" s="3">
        <v>11.492031981327788</v>
      </c>
      <c r="J1286" s="3">
        <v>1.51717807310137</v>
      </c>
      <c r="K1286" s="3">
        <v>1.4371488587593426</v>
      </c>
      <c r="L1286" s="3">
        <v>0.18973239369983097</v>
      </c>
      <c r="M1286" s="2">
        <v>1400</v>
      </c>
      <c r="N1286" s="3" t="s">
        <v>60</v>
      </c>
      <c r="O1286" s="3" t="s">
        <v>118</v>
      </c>
      <c r="P1286" s="3" t="s">
        <v>119</v>
      </c>
      <c r="Q1286" s="3">
        <v>122.346081244</v>
      </c>
      <c r="R1286" s="3" t="s">
        <v>120</v>
      </c>
      <c r="S1286" s="3" t="s">
        <v>119</v>
      </c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8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>
        <v>123.3668660378176</v>
      </c>
      <c r="AS1286" s="3">
        <v>506.08413711907451</v>
      </c>
    </row>
    <row r="1287" spans="1:45" x14ac:dyDescent="0.25">
      <c r="A1287" s="2">
        <v>1286</v>
      </c>
      <c r="B1287" s="3" t="s">
        <v>57</v>
      </c>
      <c r="C1287" s="3" t="s">
        <v>46</v>
      </c>
      <c r="D1287" s="3" t="s">
        <v>47</v>
      </c>
      <c r="E1287" s="3" t="s">
        <v>48</v>
      </c>
      <c r="F1287" s="3">
        <v>0.59</v>
      </c>
      <c r="G1287" s="3">
        <v>0.64</v>
      </c>
      <c r="H1287" s="3">
        <v>2.3731580327454398E-3</v>
      </c>
      <c r="I1287" s="3">
        <v>11.492031981327788</v>
      </c>
      <c r="J1287" s="3">
        <v>1.51717807310137</v>
      </c>
      <c r="K1287" s="3">
        <v>2.7272408009055532E-2</v>
      </c>
      <c r="L1287" s="3">
        <v>3.6005033312857641E-3</v>
      </c>
      <c r="M1287" s="2">
        <v>1410</v>
      </c>
      <c r="N1287" s="3" t="s">
        <v>61</v>
      </c>
      <c r="O1287" s="3" t="s">
        <v>118</v>
      </c>
      <c r="P1287" s="3" t="s">
        <v>119</v>
      </c>
      <c r="Q1287" s="3">
        <v>122.346081244</v>
      </c>
      <c r="R1287" s="3" t="s">
        <v>120</v>
      </c>
      <c r="S1287" s="3" t="s">
        <v>119</v>
      </c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8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>
        <v>18.619295224244798</v>
      </c>
      <c r="AS1287" s="3">
        <v>9.6038298261860149</v>
      </c>
    </row>
    <row r="1288" spans="1:45" x14ac:dyDescent="0.25">
      <c r="A1288" s="2">
        <v>1287</v>
      </c>
      <c r="B1288" s="3" t="s">
        <v>57</v>
      </c>
      <c r="C1288" s="3" t="s">
        <v>46</v>
      </c>
      <c r="D1288" s="3" t="s">
        <v>47</v>
      </c>
      <c r="E1288" s="3" t="s">
        <v>48</v>
      </c>
      <c r="F1288" s="3">
        <v>0.59</v>
      </c>
      <c r="G1288" s="3">
        <v>0.64</v>
      </c>
      <c r="H1288" s="3">
        <v>0.49033418201595902</v>
      </c>
      <c r="I1288" s="3">
        <v>11.492031981327788</v>
      </c>
      <c r="J1288" s="3">
        <v>1.51717807310137</v>
      </c>
      <c r="K1288" s="3">
        <v>5.6349361012656018</v>
      </c>
      <c r="L1288" s="3">
        <v>0.74392426944670909</v>
      </c>
      <c r="M1288" s="2">
        <v>1450</v>
      </c>
      <c r="N1288" s="3" t="s">
        <v>59</v>
      </c>
      <c r="O1288" s="3" t="s">
        <v>118</v>
      </c>
      <c r="P1288" s="3" t="s">
        <v>119</v>
      </c>
      <c r="Q1288" s="3">
        <v>122.346081244</v>
      </c>
      <c r="R1288" s="3" t="s">
        <v>120</v>
      </c>
      <c r="S1288" s="3" t="s">
        <v>119</v>
      </c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8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>
        <v>179.89349604797087</v>
      </c>
      <c r="AS1288" s="3">
        <v>1984.312033613533</v>
      </c>
    </row>
    <row r="1289" spans="1:45" x14ac:dyDescent="0.25">
      <c r="A1289" s="2">
        <v>1288</v>
      </c>
      <c r="B1289" s="3" t="s">
        <v>57</v>
      </c>
      <c r="C1289" s="3" t="s">
        <v>46</v>
      </c>
      <c r="D1289" s="3" t="s">
        <v>47</v>
      </c>
      <c r="E1289" s="3" t="s">
        <v>48</v>
      </c>
      <c r="F1289" s="3">
        <v>0.59</v>
      </c>
      <c r="G1289" s="3">
        <v>0.64</v>
      </c>
      <c r="H1289" s="3">
        <v>0.61776345378298103</v>
      </c>
      <c r="I1289" s="3">
        <v>8.750097654032956</v>
      </c>
      <c r="J1289" s="3">
        <v>1.1861977173164824</v>
      </c>
      <c r="K1289" s="3">
        <v>5.4054905476937591</v>
      </c>
      <c r="L1289" s="3">
        <v>0.73278959871891836</v>
      </c>
      <c r="M1289" s="2">
        <v>1450</v>
      </c>
      <c r="N1289" s="3" t="s">
        <v>59</v>
      </c>
      <c r="O1289" s="3" t="s">
        <v>118</v>
      </c>
      <c r="P1289" s="3" t="s">
        <v>119</v>
      </c>
      <c r="Q1289" s="3">
        <v>122.346081244</v>
      </c>
      <c r="R1289" s="3" t="s">
        <v>120</v>
      </c>
      <c r="S1289" s="3" t="s">
        <v>119</v>
      </c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8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>
        <v>200.00000001862645</v>
      </c>
      <c r="AS1289" s="3">
        <v>2500.0000004656613</v>
      </c>
    </row>
    <row r="1290" spans="1:45" x14ac:dyDescent="0.25">
      <c r="A1290" s="2">
        <v>1289</v>
      </c>
      <c r="B1290" s="3" t="s">
        <v>57</v>
      </c>
      <c r="C1290" s="3" t="s">
        <v>46</v>
      </c>
      <c r="D1290" s="3" t="s">
        <v>47</v>
      </c>
      <c r="E1290" s="3" t="s">
        <v>48</v>
      </c>
      <c r="F1290" s="3">
        <v>0.59</v>
      </c>
      <c r="G1290" s="3">
        <v>0.64</v>
      </c>
      <c r="H1290" s="3">
        <v>0.104751664702618</v>
      </c>
      <c r="I1290" s="3">
        <v>10.050769364816956</v>
      </c>
      <c r="J1290" s="3">
        <v>1.8599549431463094</v>
      </c>
      <c r="K1290" s="3">
        <v>1.0528348225066506</v>
      </c>
      <c r="L1290" s="3">
        <v>0.19483337656643912</v>
      </c>
      <c r="M1290" s="2">
        <v>1300</v>
      </c>
      <c r="N1290" s="3" t="s">
        <v>56</v>
      </c>
      <c r="O1290" s="3" t="s">
        <v>118</v>
      </c>
      <c r="P1290" s="3" t="s">
        <v>119</v>
      </c>
      <c r="Q1290" s="3">
        <v>122.346081244</v>
      </c>
      <c r="R1290" s="3" t="s">
        <v>120</v>
      </c>
      <c r="S1290" s="3" t="s">
        <v>119</v>
      </c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8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>
        <v>123.211187554031</v>
      </c>
      <c r="AS1290" s="3">
        <v>423.91494705888005</v>
      </c>
    </row>
    <row r="1291" spans="1:45" x14ac:dyDescent="0.25">
      <c r="A1291" s="2">
        <v>1290</v>
      </c>
      <c r="B1291" s="3" t="s">
        <v>57</v>
      </c>
      <c r="C1291" s="3" t="s">
        <v>46</v>
      </c>
      <c r="D1291" s="3" t="s">
        <v>47</v>
      </c>
      <c r="E1291" s="3" t="s">
        <v>48</v>
      </c>
      <c r="F1291" s="3">
        <v>0.59</v>
      </c>
      <c r="G1291" s="3">
        <v>0.64</v>
      </c>
      <c r="H1291" s="3">
        <v>2.66336261850992E-2</v>
      </c>
      <c r="I1291" s="3">
        <v>10.050769364816956</v>
      </c>
      <c r="J1291" s="3">
        <v>1.8599549431463094</v>
      </c>
      <c r="K1291" s="3">
        <v>0.26768843413518173</v>
      </c>
      <c r="L1291" s="3">
        <v>4.9537344676886239E-2</v>
      </c>
      <c r="M1291" s="2">
        <v>1300</v>
      </c>
      <c r="N1291" s="3" t="s">
        <v>56</v>
      </c>
      <c r="O1291" s="3" t="s">
        <v>118</v>
      </c>
      <c r="P1291" s="3" t="s">
        <v>119</v>
      </c>
      <c r="Q1291" s="3">
        <v>122.346081244</v>
      </c>
      <c r="R1291" s="3" t="s">
        <v>120</v>
      </c>
      <c r="S1291" s="3" t="s">
        <v>119</v>
      </c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8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>
        <v>60.768962301616945</v>
      </c>
      <c r="AS1291" s="3">
        <v>107.78246117896971</v>
      </c>
    </row>
    <row r="1292" spans="1:45" x14ac:dyDescent="0.25">
      <c r="A1292" s="2">
        <v>1291</v>
      </c>
      <c r="B1292" s="3" t="s">
        <v>57</v>
      </c>
      <c r="C1292" s="3" t="s">
        <v>46</v>
      </c>
      <c r="D1292" s="3" t="s">
        <v>47</v>
      </c>
      <c r="E1292" s="3" t="s">
        <v>48</v>
      </c>
      <c r="F1292" s="3">
        <v>0.59</v>
      </c>
      <c r="G1292" s="3">
        <v>0.64</v>
      </c>
      <c r="H1292" s="3">
        <v>9.1353012994133103E-3</v>
      </c>
      <c r="I1292" s="3">
        <v>10.050769364816956</v>
      </c>
      <c r="J1292" s="3">
        <v>1.8599549431463094</v>
      </c>
      <c r="K1292" s="3">
        <v>9.1816806438515836E-2</v>
      </c>
      <c r="L1292" s="3">
        <v>1.699124880897469E-2</v>
      </c>
      <c r="M1292" s="2">
        <v>1300</v>
      </c>
      <c r="N1292" s="3" t="s">
        <v>56</v>
      </c>
      <c r="O1292" s="3" t="s">
        <v>118</v>
      </c>
      <c r="P1292" s="3" t="s">
        <v>119</v>
      </c>
      <c r="Q1292" s="3">
        <v>122.346081244</v>
      </c>
      <c r="R1292" s="3" t="s">
        <v>120</v>
      </c>
      <c r="S1292" s="3" t="s">
        <v>119</v>
      </c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8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>
        <v>26.273297245869273</v>
      </c>
      <c r="AS1292" s="3">
        <v>36.969252734089807</v>
      </c>
    </row>
    <row r="1293" spans="1:45" x14ac:dyDescent="0.25">
      <c r="A1293" s="2">
        <v>1292</v>
      </c>
      <c r="B1293" s="3" t="s">
        <v>57</v>
      </c>
      <c r="C1293" s="3" t="s">
        <v>46</v>
      </c>
      <c r="D1293" s="3" t="s">
        <v>47</v>
      </c>
      <c r="E1293" s="3" t="s">
        <v>48</v>
      </c>
      <c r="F1293" s="3">
        <v>0.59</v>
      </c>
      <c r="G1293" s="3">
        <v>0.64</v>
      </c>
      <c r="H1293" s="3">
        <v>7.4520477344689501E-2</v>
      </c>
      <c r="I1293" s="3">
        <v>9.3419405300623275</v>
      </c>
      <c r="J1293" s="3">
        <v>1.2463148326812741</v>
      </c>
      <c r="K1293" s="3">
        <v>0.69616586762594634</v>
      </c>
      <c r="L1293" s="3">
        <v>9.2875976253175369E-2</v>
      </c>
      <c r="M1293" s="2">
        <v>1400</v>
      </c>
      <c r="N1293" s="3" t="s">
        <v>60</v>
      </c>
      <c r="O1293" s="3" t="s">
        <v>118</v>
      </c>
      <c r="P1293" s="3" t="s">
        <v>119</v>
      </c>
      <c r="Q1293" s="3">
        <v>122.346081244</v>
      </c>
      <c r="R1293" s="3" t="s">
        <v>120</v>
      </c>
      <c r="S1293" s="3" t="s">
        <v>119</v>
      </c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8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>
        <v>102.23095586278015</v>
      </c>
      <c r="AS1293" s="3">
        <v>301.57367234267059</v>
      </c>
    </row>
    <row r="1294" spans="1:45" x14ac:dyDescent="0.25">
      <c r="A1294" s="2">
        <v>1293</v>
      </c>
      <c r="B1294" s="3" t="s">
        <v>57</v>
      </c>
      <c r="C1294" s="3" t="s">
        <v>46</v>
      </c>
      <c r="D1294" s="3" t="s">
        <v>47</v>
      </c>
      <c r="E1294" s="3" t="s">
        <v>48</v>
      </c>
      <c r="F1294" s="3">
        <v>0.59</v>
      </c>
      <c r="G1294" s="3">
        <v>0.64</v>
      </c>
      <c r="H1294" s="3">
        <v>9.3886341160098905E-2</v>
      </c>
      <c r="I1294" s="3">
        <v>9.3419405300623275</v>
      </c>
      <c r="J1294" s="3">
        <v>1.2463148326812741</v>
      </c>
      <c r="K1294" s="3">
        <v>0.87708061570278684</v>
      </c>
      <c r="L1294" s="3">
        <v>0.11701193957400569</v>
      </c>
      <c r="M1294" s="2">
        <v>1890</v>
      </c>
      <c r="N1294" s="3" t="s">
        <v>121</v>
      </c>
      <c r="O1294" s="3" t="s">
        <v>118</v>
      </c>
      <c r="P1294" s="3" t="s">
        <v>119</v>
      </c>
      <c r="Q1294" s="3">
        <v>122.346081244</v>
      </c>
      <c r="R1294" s="3" t="s">
        <v>120</v>
      </c>
      <c r="S1294" s="3" t="s">
        <v>119</v>
      </c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8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>
        <v>106.81937216977849</v>
      </c>
      <c r="AS1294" s="3">
        <v>379.94454269938387</v>
      </c>
    </row>
    <row r="1295" spans="1:45" x14ac:dyDescent="0.25">
      <c r="A1295" s="2">
        <v>1294</v>
      </c>
      <c r="B1295" s="3" t="s">
        <v>57</v>
      </c>
      <c r="C1295" s="3" t="s">
        <v>46</v>
      </c>
      <c r="D1295" s="3" t="s">
        <v>47</v>
      </c>
      <c r="E1295" s="3" t="s">
        <v>48</v>
      </c>
      <c r="F1295" s="3">
        <v>0.59</v>
      </c>
      <c r="G1295" s="3">
        <v>0.64</v>
      </c>
      <c r="H1295" s="3">
        <v>0.158155431037107</v>
      </c>
      <c r="I1295" s="3">
        <v>9.3419405300623275</v>
      </c>
      <c r="J1295" s="3">
        <v>1.2463148326812741</v>
      </c>
      <c r="K1295" s="3">
        <v>1.4774786312550272</v>
      </c>
      <c r="L1295" s="3">
        <v>0.1971114595706468</v>
      </c>
      <c r="M1295" s="2">
        <v>1410</v>
      </c>
      <c r="N1295" s="3" t="s">
        <v>61</v>
      </c>
      <c r="O1295" s="3" t="s">
        <v>118</v>
      </c>
      <c r="P1295" s="3" t="s">
        <v>119</v>
      </c>
      <c r="Q1295" s="3">
        <v>122.346081244</v>
      </c>
      <c r="R1295" s="3" t="s">
        <v>120</v>
      </c>
      <c r="S1295" s="3" t="s">
        <v>119</v>
      </c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8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>
        <v>116.27473413005706</v>
      </c>
      <c r="AS1295" s="3">
        <v>640.03232182995816</v>
      </c>
    </row>
    <row r="1296" spans="1:45" x14ac:dyDescent="0.25">
      <c r="A1296" s="2">
        <v>1295</v>
      </c>
      <c r="B1296" s="3" t="s">
        <v>57</v>
      </c>
      <c r="C1296" s="3" t="s">
        <v>46</v>
      </c>
      <c r="D1296" s="3" t="s">
        <v>47</v>
      </c>
      <c r="E1296" s="3" t="s">
        <v>48</v>
      </c>
      <c r="F1296" s="3">
        <v>0.59</v>
      </c>
      <c r="G1296" s="3">
        <v>0.64</v>
      </c>
      <c r="H1296" s="3">
        <v>0.22600732271040999</v>
      </c>
      <c r="I1296" s="3">
        <v>9.3419405300623275</v>
      </c>
      <c r="J1296" s="3">
        <v>1.2463148326812741</v>
      </c>
      <c r="K1296" s="3">
        <v>2.1113469681192552</v>
      </c>
      <c r="L1296" s="3">
        <v>0.28167627858856736</v>
      </c>
      <c r="M1296" s="2">
        <v>1750</v>
      </c>
      <c r="N1296" s="3" t="s">
        <v>58</v>
      </c>
      <c r="O1296" s="3" t="s">
        <v>118</v>
      </c>
      <c r="P1296" s="3" t="s">
        <v>119</v>
      </c>
      <c r="Q1296" s="3">
        <v>122.346081244</v>
      </c>
      <c r="R1296" s="3" t="s">
        <v>120</v>
      </c>
      <c r="S1296" s="3" t="s">
        <v>119</v>
      </c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8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>
        <v>131.91992031535705</v>
      </c>
      <c r="AS1296" s="3">
        <v>914.61918542005299</v>
      </c>
    </row>
    <row r="1297" spans="1:45" x14ac:dyDescent="0.25">
      <c r="A1297" s="2">
        <v>1296</v>
      </c>
      <c r="B1297" s="3" t="s">
        <v>57</v>
      </c>
      <c r="C1297" s="3" t="s">
        <v>46</v>
      </c>
      <c r="D1297" s="3" t="s">
        <v>47</v>
      </c>
      <c r="E1297" s="3" t="s">
        <v>48</v>
      </c>
      <c r="F1297" s="3">
        <v>0.59</v>
      </c>
      <c r="G1297" s="3">
        <v>0.64</v>
      </c>
      <c r="H1297" s="3">
        <v>0.119983781083013</v>
      </c>
      <c r="I1297" s="3">
        <v>9.7382504591805485</v>
      </c>
      <c r="J1297" s="3">
        <v>1.3053246329890107</v>
      </c>
      <c r="K1297" s="3">
        <v>1.1684321112258698</v>
      </c>
      <c r="L1297" s="3">
        <v>0.15661778500681775</v>
      </c>
      <c r="M1297" s="2">
        <v>1400</v>
      </c>
      <c r="N1297" s="3" t="s">
        <v>60</v>
      </c>
      <c r="O1297" s="3" t="s">
        <v>118</v>
      </c>
      <c r="P1297" s="3" t="s">
        <v>119</v>
      </c>
      <c r="Q1297" s="3">
        <v>122.346081244</v>
      </c>
      <c r="R1297" s="3" t="s">
        <v>120</v>
      </c>
      <c r="S1297" s="3" t="s">
        <v>119</v>
      </c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8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>
        <v>108.91710724637122</v>
      </c>
      <c r="AS1297" s="3">
        <v>485.55713505962797</v>
      </c>
    </row>
    <row r="1298" spans="1:45" x14ac:dyDescent="0.25">
      <c r="A1298" s="2">
        <v>1297</v>
      </c>
      <c r="B1298" s="3" t="s">
        <v>57</v>
      </c>
      <c r="C1298" s="3" t="s">
        <v>46</v>
      </c>
      <c r="D1298" s="3" t="s">
        <v>47</v>
      </c>
      <c r="E1298" s="3" t="s">
        <v>48</v>
      </c>
      <c r="F1298" s="3">
        <v>0.59</v>
      </c>
      <c r="G1298" s="3">
        <v>0.64</v>
      </c>
      <c r="H1298" s="3">
        <v>6.0174164269450603E-3</v>
      </c>
      <c r="I1298" s="3">
        <v>9.7382504591805485</v>
      </c>
      <c r="J1298" s="3">
        <v>1.3053246329890107</v>
      </c>
      <c r="K1298" s="3">
        <v>5.8599108282778312E-2</v>
      </c>
      <c r="L1298" s="3">
        <v>7.8546818890441045E-3</v>
      </c>
      <c r="M1298" s="2">
        <v>1410</v>
      </c>
      <c r="N1298" s="3" t="s">
        <v>61</v>
      </c>
      <c r="O1298" s="3" t="s">
        <v>118</v>
      </c>
      <c r="P1298" s="3" t="s">
        <v>119</v>
      </c>
      <c r="Q1298" s="3">
        <v>122.346081244</v>
      </c>
      <c r="R1298" s="3" t="s">
        <v>120</v>
      </c>
      <c r="S1298" s="3" t="s">
        <v>119</v>
      </c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8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>
        <v>90.975859928761281</v>
      </c>
      <c r="AS1298" s="3">
        <v>24.351620313637891</v>
      </c>
    </row>
    <row r="1299" spans="1:45" x14ac:dyDescent="0.25">
      <c r="A1299" s="2">
        <v>1298</v>
      </c>
      <c r="B1299" s="3" t="s">
        <v>57</v>
      </c>
      <c r="C1299" s="3" t="s">
        <v>46</v>
      </c>
      <c r="D1299" s="3" t="s">
        <v>47</v>
      </c>
      <c r="E1299" s="3" t="s">
        <v>48</v>
      </c>
      <c r="F1299" s="3">
        <v>0.59</v>
      </c>
      <c r="G1299" s="3">
        <v>0.64</v>
      </c>
      <c r="H1299" s="3">
        <v>0.32954015198847902</v>
      </c>
      <c r="I1299" s="3">
        <v>9.7382504591805485</v>
      </c>
      <c r="J1299" s="3">
        <v>1.3053246329890107</v>
      </c>
      <c r="K1299" s="3">
        <v>3.2091445364202338</v>
      </c>
      <c r="L1299" s="3">
        <v>0.43015687794950419</v>
      </c>
      <c r="M1299" s="2">
        <v>1410</v>
      </c>
      <c r="N1299" s="3" t="s">
        <v>61</v>
      </c>
      <c r="O1299" s="3" t="s">
        <v>118</v>
      </c>
      <c r="P1299" s="3" t="s">
        <v>119</v>
      </c>
      <c r="Q1299" s="3">
        <v>122.346081244</v>
      </c>
      <c r="R1299" s="3" t="s">
        <v>120</v>
      </c>
      <c r="S1299" s="3" t="s">
        <v>119</v>
      </c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8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>
        <v>146.39093751329548</v>
      </c>
      <c r="AS1299" s="3">
        <v>1333.6016805132472</v>
      </c>
    </row>
    <row r="1300" spans="1:45" x14ac:dyDescent="0.25">
      <c r="A1300" s="2">
        <v>1299</v>
      </c>
      <c r="B1300" s="3" t="s">
        <v>57</v>
      </c>
      <c r="C1300" s="3" t="s">
        <v>46</v>
      </c>
      <c r="D1300" s="3" t="s">
        <v>47</v>
      </c>
      <c r="E1300" s="3" t="s">
        <v>48</v>
      </c>
      <c r="F1300" s="3">
        <v>0.59</v>
      </c>
      <c r="G1300" s="3">
        <v>0.64</v>
      </c>
      <c r="H1300" s="3">
        <v>9.7641531002227999E-2</v>
      </c>
      <c r="I1300" s="3">
        <v>9.7382504591805485</v>
      </c>
      <c r="J1300" s="3">
        <v>1.3053246329890107</v>
      </c>
      <c r="K1300" s="3">
        <v>0.95085768411753857</v>
      </c>
      <c r="L1300" s="3">
        <v>0.12745389561996837</v>
      </c>
      <c r="M1300" s="2">
        <v>1450</v>
      </c>
      <c r="N1300" s="3" t="s">
        <v>59</v>
      </c>
      <c r="O1300" s="3" t="s">
        <v>118</v>
      </c>
      <c r="P1300" s="3" t="s">
        <v>119</v>
      </c>
      <c r="Q1300" s="3">
        <v>122.346081244</v>
      </c>
      <c r="R1300" s="3" t="s">
        <v>120</v>
      </c>
      <c r="S1300" s="3" t="s">
        <v>119</v>
      </c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8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>
        <v>97.071752071077867</v>
      </c>
      <c r="AS1300" s="3">
        <v>395.14125682933502</v>
      </c>
    </row>
    <row r="1301" spans="1:45" x14ac:dyDescent="0.25">
      <c r="A1301" s="2">
        <v>1300</v>
      </c>
      <c r="B1301" s="3" t="s">
        <v>57</v>
      </c>
      <c r="C1301" s="3" t="s">
        <v>46</v>
      </c>
      <c r="D1301" s="3" t="s">
        <v>47</v>
      </c>
      <c r="E1301" s="3" t="s">
        <v>48</v>
      </c>
      <c r="F1301" s="3">
        <v>0.59</v>
      </c>
      <c r="G1301" s="3">
        <v>0.64</v>
      </c>
      <c r="H1301" s="3">
        <v>7.3720726422259204E-3</v>
      </c>
      <c r="I1301" s="3">
        <v>10.933043748172912</v>
      </c>
      <c r="J1301" s="3">
        <v>1.5148136045526526</v>
      </c>
      <c r="K1301" s="3">
        <v>8.0599192712164661E-2</v>
      </c>
      <c r="L1301" s="3">
        <v>1.1167315932194244E-2</v>
      </c>
      <c r="M1301" s="2">
        <v>1300</v>
      </c>
      <c r="N1301" s="3" t="s">
        <v>56</v>
      </c>
      <c r="O1301" s="3" t="s">
        <v>118</v>
      </c>
      <c r="P1301" s="3" t="s">
        <v>119</v>
      </c>
      <c r="Q1301" s="3">
        <v>122.346081244</v>
      </c>
      <c r="R1301" s="3" t="s">
        <v>120</v>
      </c>
      <c r="S1301" s="3" t="s">
        <v>119</v>
      </c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8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>
        <v>54.247766522612991</v>
      </c>
      <c r="AS1301" s="3">
        <v>29.833719518591295</v>
      </c>
    </row>
    <row r="1302" spans="1:45" x14ac:dyDescent="0.25">
      <c r="A1302" s="2">
        <v>1301</v>
      </c>
      <c r="B1302" s="3" t="s">
        <v>57</v>
      </c>
      <c r="C1302" s="3" t="s">
        <v>46</v>
      </c>
      <c r="D1302" s="3" t="s">
        <v>47</v>
      </c>
      <c r="E1302" s="3" t="s">
        <v>48</v>
      </c>
      <c r="F1302" s="3">
        <v>0.59</v>
      </c>
      <c r="G1302" s="3">
        <v>0.64</v>
      </c>
      <c r="H1302" s="3">
        <v>3.0956820778183299E-2</v>
      </c>
      <c r="I1302" s="3">
        <v>10.933043748172912</v>
      </c>
      <c r="J1302" s="3">
        <v>1.5148136045526526</v>
      </c>
      <c r="K1302" s="3">
        <v>0.3384522758722262</v>
      </c>
      <c r="L1302" s="3">
        <v>4.6893813268490292E-2</v>
      </c>
      <c r="M1302" s="2">
        <v>1300</v>
      </c>
      <c r="N1302" s="3" t="s">
        <v>56</v>
      </c>
      <c r="O1302" s="3" t="s">
        <v>118</v>
      </c>
      <c r="P1302" s="3" t="s">
        <v>119</v>
      </c>
      <c r="Q1302" s="3">
        <v>122.346081244</v>
      </c>
      <c r="R1302" s="3" t="s">
        <v>120</v>
      </c>
      <c r="S1302" s="3" t="s">
        <v>119</v>
      </c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8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>
        <v>98.735594450694066</v>
      </c>
      <c r="AS1302" s="3">
        <v>125.27780898327673</v>
      </c>
    </row>
    <row r="1303" spans="1:45" x14ac:dyDescent="0.25">
      <c r="A1303" s="2">
        <v>1302</v>
      </c>
      <c r="B1303" s="3" t="s">
        <v>57</v>
      </c>
      <c r="C1303" s="3" t="s">
        <v>46</v>
      </c>
      <c r="D1303" s="3" t="s">
        <v>47</v>
      </c>
      <c r="E1303" s="3" t="s">
        <v>48</v>
      </c>
      <c r="F1303" s="3">
        <v>0.59</v>
      </c>
      <c r="G1303" s="3">
        <v>0.64</v>
      </c>
      <c r="H1303" s="3">
        <v>2.7734423606788999E-2</v>
      </c>
      <c r="I1303" s="3">
        <v>9.4037105086998629</v>
      </c>
      <c r="J1303" s="3">
        <v>1.5619691746054614</v>
      </c>
      <c r="K1303" s="3">
        <v>0.26080649072389528</v>
      </c>
      <c r="L1303" s="3">
        <v>4.3320314749254435E-2</v>
      </c>
      <c r="M1303" s="2">
        <v>1300</v>
      </c>
      <c r="N1303" s="3" t="s">
        <v>56</v>
      </c>
      <c r="O1303" s="3" t="s">
        <v>118</v>
      </c>
      <c r="P1303" s="3" t="s">
        <v>119</v>
      </c>
      <c r="Q1303" s="3">
        <v>122.346081244</v>
      </c>
      <c r="R1303" s="3" t="s">
        <v>120</v>
      </c>
      <c r="S1303" s="3" t="s">
        <v>119</v>
      </c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8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>
        <v>43.736840973297348</v>
      </c>
      <c r="AS1303" s="3">
        <v>112.23723029469622</v>
      </c>
    </row>
    <row r="1304" spans="1:45" x14ac:dyDescent="0.25">
      <c r="A1304" s="2">
        <v>1303</v>
      </c>
      <c r="B1304" s="3" t="s">
        <v>57</v>
      </c>
      <c r="C1304" s="3" t="s">
        <v>46</v>
      </c>
      <c r="D1304" s="3" t="s">
        <v>47</v>
      </c>
      <c r="E1304" s="3" t="s">
        <v>48</v>
      </c>
      <c r="F1304" s="3">
        <v>0.59</v>
      </c>
      <c r="G1304" s="3">
        <v>0.64</v>
      </c>
      <c r="H1304" s="3">
        <v>4.0706347839434599E-4</v>
      </c>
      <c r="I1304" s="3">
        <v>9.1493131557923384</v>
      </c>
      <c r="J1304" s="3">
        <v>1.345770930444816</v>
      </c>
      <c r="K1304" s="3">
        <v>3.7243512381159799E-3</v>
      </c>
      <c r="L1304" s="3">
        <v>5.478141960688623E-4</v>
      </c>
      <c r="M1304" s="2">
        <v>1200</v>
      </c>
      <c r="N1304" s="3" t="s">
        <v>54</v>
      </c>
      <c r="O1304" s="3" t="s">
        <v>118</v>
      </c>
      <c r="P1304" s="3" t="s">
        <v>119</v>
      </c>
      <c r="Q1304" s="3">
        <v>122.346081244</v>
      </c>
      <c r="R1304" s="3" t="s">
        <v>120</v>
      </c>
      <c r="S1304" s="3" t="s">
        <v>119</v>
      </c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8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>
        <v>11.284886384218034</v>
      </c>
      <c r="AS1304" s="3">
        <v>1.6473274518646417</v>
      </c>
    </row>
    <row r="1305" spans="1:45" x14ac:dyDescent="0.25">
      <c r="A1305" s="2">
        <v>1304</v>
      </c>
      <c r="B1305" s="3" t="s">
        <v>57</v>
      </c>
      <c r="C1305" s="3" t="s">
        <v>46</v>
      </c>
      <c r="D1305" s="3" t="s">
        <v>47</v>
      </c>
      <c r="E1305" s="3" t="s">
        <v>48</v>
      </c>
      <c r="F1305" s="3">
        <v>0.59</v>
      </c>
      <c r="G1305" s="3">
        <v>0.64</v>
      </c>
      <c r="H1305" s="3">
        <v>4.5996546791073198E-3</v>
      </c>
      <c r="I1305" s="3">
        <v>9.1493131557923384</v>
      </c>
      <c r="J1305" s="3">
        <v>1.345770930444816</v>
      </c>
      <c r="K1305" s="3">
        <v>4.2083681067658391E-2</v>
      </c>
      <c r="L1305" s="3">
        <v>6.1900815572271091E-3</v>
      </c>
      <c r="M1305" s="2">
        <v>1210</v>
      </c>
      <c r="N1305" s="3" t="s">
        <v>55</v>
      </c>
      <c r="O1305" s="3" t="s">
        <v>118</v>
      </c>
      <c r="P1305" s="3" t="s">
        <v>119</v>
      </c>
      <c r="Q1305" s="3">
        <v>122.346081244</v>
      </c>
      <c r="R1305" s="3" t="s">
        <v>120</v>
      </c>
      <c r="S1305" s="3" t="s">
        <v>119</v>
      </c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8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>
        <v>28.105951359983045</v>
      </c>
      <c r="AS1305" s="3">
        <v>18.614142078967689</v>
      </c>
    </row>
    <row r="1306" spans="1:45" x14ac:dyDescent="0.25">
      <c r="A1306" s="2">
        <v>1305</v>
      </c>
      <c r="B1306" s="3" t="s">
        <v>57</v>
      </c>
      <c r="C1306" s="3" t="s">
        <v>46</v>
      </c>
      <c r="D1306" s="3" t="s">
        <v>47</v>
      </c>
      <c r="E1306" s="3" t="s">
        <v>48</v>
      </c>
      <c r="F1306" s="3">
        <v>0.59</v>
      </c>
      <c r="G1306" s="3">
        <v>0.64</v>
      </c>
      <c r="H1306" s="3">
        <v>3.7610228880633798E-2</v>
      </c>
      <c r="I1306" s="3">
        <v>9.1493131557923384</v>
      </c>
      <c r="J1306" s="3">
        <v>1.345770930444816</v>
      </c>
      <c r="K1306" s="3">
        <v>0.34410776188994374</v>
      </c>
      <c r="L1306" s="3">
        <v>5.0614752714933035E-2</v>
      </c>
      <c r="M1306" s="2">
        <v>1210</v>
      </c>
      <c r="N1306" s="3" t="s">
        <v>55</v>
      </c>
      <c r="O1306" s="3" t="s">
        <v>118</v>
      </c>
      <c r="P1306" s="3" t="s">
        <v>119</v>
      </c>
      <c r="Q1306" s="3">
        <v>122.346081244</v>
      </c>
      <c r="R1306" s="3" t="s">
        <v>120</v>
      </c>
      <c r="S1306" s="3" t="s">
        <v>119</v>
      </c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8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>
        <v>49.549762714406086</v>
      </c>
      <c r="AS1306" s="3">
        <v>152.2031962935267</v>
      </c>
    </row>
    <row r="1307" spans="1:45" x14ac:dyDescent="0.25">
      <c r="A1307" s="2">
        <v>1306</v>
      </c>
      <c r="B1307" s="3" t="s">
        <v>57</v>
      </c>
      <c r="C1307" s="3" t="s">
        <v>46</v>
      </c>
      <c r="D1307" s="3" t="s">
        <v>47</v>
      </c>
      <c r="E1307" s="3" t="s">
        <v>48</v>
      </c>
      <c r="F1307" s="3">
        <v>0.59</v>
      </c>
      <c r="G1307" s="3">
        <v>0.64</v>
      </c>
      <c r="H1307" s="3">
        <v>6.2007091571968998E-4</v>
      </c>
      <c r="I1307" s="3">
        <v>9.1493131557923384</v>
      </c>
      <c r="J1307" s="3">
        <v>1.345770930444816</v>
      </c>
      <c r="K1307" s="3">
        <v>5.6732229867183619E-3</v>
      </c>
      <c r="L1307" s="3">
        <v>8.3447341318985632E-4</v>
      </c>
      <c r="M1307" s="2">
        <v>1210</v>
      </c>
      <c r="N1307" s="3" t="s">
        <v>55</v>
      </c>
      <c r="O1307" s="3" t="s">
        <v>118</v>
      </c>
      <c r="P1307" s="3" t="s">
        <v>119</v>
      </c>
      <c r="Q1307" s="3">
        <v>122.346081244</v>
      </c>
      <c r="R1307" s="3" t="s">
        <v>120</v>
      </c>
      <c r="S1307" s="3" t="s">
        <v>119</v>
      </c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8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>
        <v>13.980683944529954</v>
      </c>
      <c r="AS1307" s="3">
        <v>2.5093379676236771</v>
      </c>
    </row>
    <row r="1308" spans="1:45" x14ac:dyDescent="0.25">
      <c r="A1308" s="2">
        <v>1307</v>
      </c>
      <c r="B1308" s="3" t="s">
        <v>57</v>
      </c>
      <c r="C1308" s="3" t="s">
        <v>46</v>
      </c>
      <c r="D1308" s="3" t="s">
        <v>47</v>
      </c>
      <c r="E1308" s="3" t="s">
        <v>48</v>
      </c>
      <c r="F1308" s="3">
        <v>0.59</v>
      </c>
      <c r="G1308" s="3">
        <v>0.64</v>
      </c>
      <c r="H1308" s="3">
        <v>9.7694687874976094E-2</v>
      </c>
      <c r="I1308" s="3">
        <v>9.1493131557923384</v>
      </c>
      <c r="J1308" s="3">
        <v>1.345770930444816</v>
      </c>
      <c r="K1308" s="3">
        <v>0.89383929302554499</v>
      </c>
      <c r="L1308" s="3">
        <v>0.13147467100102248</v>
      </c>
      <c r="M1308" s="2">
        <v>1210</v>
      </c>
      <c r="N1308" s="3" t="s">
        <v>55</v>
      </c>
      <c r="O1308" s="3" t="s">
        <v>118</v>
      </c>
      <c r="P1308" s="3" t="s">
        <v>119</v>
      </c>
      <c r="Q1308" s="3">
        <v>122.346081244</v>
      </c>
      <c r="R1308" s="3" t="s">
        <v>120</v>
      </c>
      <c r="S1308" s="3" t="s">
        <v>119</v>
      </c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8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>
        <v>94.072170921196644</v>
      </c>
      <c r="AS1308" s="3">
        <v>395.35637506121026</v>
      </c>
    </row>
    <row r="1309" spans="1:45" x14ac:dyDescent="0.25">
      <c r="A1309" s="2">
        <v>1308</v>
      </c>
      <c r="B1309" s="3" t="s">
        <v>57</v>
      </c>
      <c r="C1309" s="3" t="s">
        <v>46</v>
      </c>
      <c r="D1309" s="3" t="s">
        <v>47</v>
      </c>
      <c r="E1309" s="3" t="s">
        <v>48</v>
      </c>
      <c r="F1309" s="3">
        <v>0.59</v>
      </c>
      <c r="G1309" s="3">
        <v>0.64</v>
      </c>
      <c r="H1309" s="3">
        <v>0.13191647755921801</v>
      </c>
      <c r="I1309" s="3">
        <v>9.1449516373431585</v>
      </c>
      <c r="J1309" s="3">
        <v>1.3451366194457464</v>
      </c>
      <c r="K1309" s="3">
        <v>1.2063698074477127</v>
      </c>
      <c r="L1309" s="3">
        <v>0.17744568467319718</v>
      </c>
      <c r="M1309" s="2">
        <v>1200</v>
      </c>
      <c r="N1309" s="3" t="s">
        <v>54</v>
      </c>
      <c r="O1309" s="3" t="s">
        <v>118</v>
      </c>
      <c r="P1309" s="3" t="s">
        <v>119</v>
      </c>
      <c r="Q1309" s="3">
        <v>122.346081244</v>
      </c>
      <c r="R1309" s="3" t="s">
        <v>120</v>
      </c>
      <c r="S1309" s="3" t="s">
        <v>119</v>
      </c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8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>
        <v>200.54660797723767</v>
      </c>
      <c r="AS1309" s="3">
        <v>533.84704443090538</v>
      </c>
    </row>
    <row r="1310" spans="1:45" x14ac:dyDescent="0.25">
      <c r="A1310" s="2">
        <v>1309</v>
      </c>
      <c r="B1310" s="3" t="s">
        <v>57</v>
      </c>
      <c r="C1310" s="3" t="s">
        <v>46</v>
      </c>
      <c r="D1310" s="3" t="s">
        <v>47</v>
      </c>
      <c r="E1310" s="3" t="s">
        <v>48</v>
      </c>
      <c r="F1310" s="3">
        <v>0.59</v>
      </c>
      <c r="G1310" s="3">
        <v>0.64</v>
      </c>
      <c r="H1310" s="3">
        <v>0.27262496082327897</v>
      </c>
      <c r="I1310" s="3">
        <v>9.1449516373431585</v>
      </c>
      <c r="J1310" s="3">
        <v>1.3451366194457464</v>
      </c>
      <c r="K1310" s="3">
        <v>2.4931420818614596</v>
      </c>
      <c r="L1310" s="3">
        <v>0.36671781817835453</v>
      </c>
      <c r="M1310" s="2">
        <v>1210</v>
      </c>
      <c r="N1310" s="3" t="s">
        <v>55</v>
      </c>
      <c r="O1310" s="3" t="s">
        <v>118</v>
      </c>
      <c r="P1310" s="3" t="s">
        <v>119</v>
      </c>
      <c r="Q1310" s="3">
        <v>122.346081244</v>
      </c>
      <c r="R1310" s="3" t="s">
        <v>120</v>
      </c>
      <c r="S1310" s="3" t="s">
        <v>119</v>
      </c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8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>
        <v>136.53253378299934</v>
      </c>
      <c r="AS1310" s="3">
        <v>1103.2740736142348</v>
      </c>
    </row>
    <row r="1311" spans="1:45" x14ac:dyDescent="0.25">
      <c r="A1311" s="2">
        <v>1310</v>
      </c>
      <c r="B1311" s="3" t="s">
        <v>57</v>
      </c>
      <c r="C1311" s="3" t="s">
        <v>46</v>
      </c>
      <c r="D1311" s="3" t="s">
        <v>47</v>
      </c>
      <c r="E1311" s="3" t="s">
        <v>48</v>
      </c>
      <c r="F1311" s="3">
        <v>0.59</v>
      </c>
      <c r="G1311" s="3">
        <v>0.64</v>
      </c>
      <c r="H1311" s="3">
        <v>0.20773839049531201</v>
      </c>
      <c r="I1311" s="3">
        <v>9.1449516373431585</v>
      </c>
      <c r="J1311" s="3">
        <v>1.3451366194457464</v>
      </c>
      <c r="K1311" s="3">
        <v>1.899757534299136</v>
      </c>
      <c r="L1311" s="3">
        <v>0.27943651631996436</v>
      </c>
      <c r="M1311" s="2">
        <v>1210</v>
      </c>
      <c r="N1311" s="3" t="s">
        <v>55</v>
      </c>
      <c r="O1311" s="3" t="s">
        <v>118</v>
      </c>
      <c r="P1311" s="3" t="s">
        <v>119</v>
      </c>
      <c r="Q1311" s="3">
        <v>122.346081244</v>
      </c>
      <c r="R1311" s="3" t="s">
        <v>120</v>
      </c>
      <c r="S1311" s="3" t="s">
        <v>119</v>
      </c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8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>
        <v>122.96342463933827</v>
      </c>
      <c r="AS1311" s="3">
        <v>840.68743975499206</v>
      </c>
    </row>
    <row r="1312" spans="1:45" x14ac:dyDescent="0.25">
      <c r="A1312" s="2">
        <v>1311</v>
      </c>
      <c r="B1312" s="3" t="s">
        <v>57</v>
      </c>
      <c r="C1312" s="3" t="s">
        <v>46</v>
      </c>
      <c r="D1312" s="3" t="s">
        <v>47</v>
      </c>
      <c r="E1312" s="3" t="s">
        <v>48</v>
      </c>
      <c r="F1312" s="3">
        <v>0.59</v>
      </c>
      <c r="G1312" s="3">
        <v>0.64</v>
      </c>
      <c r="H1312" s="3">
        <v>5.4836247901049098E-3</v>
      </c>
      <c r="I1312" s="3">
        <v>9.1449516373431585</v>
      </c>
      <c r="J1312" s="3">
        <v>1.3451366194457464</v>
      </c>
      <c r="K1312" s="3">
        <v>5.0147483502845432E-2</v>
      </c>
      <c r="L1312" s="3">
        <v>7.3762245124706092E-3</v>
      </c>
      <c r="M1312" s="2">
        <v>1210</v>
      </c>
      <c r="N1312" s="3" t="s">
        <v>55</v>
      </c>
      <c r="O1312" s="3" t="s">
        <v>118</v>
      </c>
      <c r="P1312" s="3" t="s">
        <v>119</v>
      </c>
      <c r="Q1312" s="3">
        <v>122.346081244</v>
      </c>
      <c r="R1312" s="3" t="s">
        <v>120</v>
      </c>
      <c r="S1312" s="3" t="s">
        <v>119</v>
      </c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8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>
        <v>41.396642110088038</v>
      </c>
      <c r="AS1312" s="3">
        <v>22.191442199867897</v>
      </c>
    </row>
    <row r="1313" spans="1:45" x14ac:dyDescent="0.25">
      <c r="A1313" s="2">
        <v>1312</v>
      </c>
      <c r="B1313" s="3" t="s">
        <v>57</v>
      </c>
      <c r="C1313" s="3" t="s">
        <v>46</v>
      </c>
      <c r="D1313" s="3" t="s">
        <v>47</v>
      </c>
      <c r="E1313" s="3" t="s">
        <v>48</v>
      </c>
      <c r="F1313" s="3">
        <v>0.59</v>
      </c>
      <c r="G1313" s="3">
        <v>0.64</v>
      </c>
      <c r="H1313" s="3">
        <v>0.16807112788838899</v>
      </c>
      <c r="I1313" s="3">
        <v>9.5554118041985472</v>
      </c>
      <c r="J1313" s="3">
        <v>1.5383954665093511</v>
      </c>
      <c r="K1313" s="3">
        <v>1.6059888393696757</v>
      </c>
      <c r="L1313" s="3">
        <v>0.258559861194611</v>
      </c>
      <c r="M1313" s="2">
        <v>1330</v>
      </c>
      <c r="N1313" s="3" t="s">
        <v>89</v>
      </c>
      <c r="O1313" s="3" t="s">
        <v>118</v>
      </c>
      <c r="P1313" s="3" t="s">
        <v>119</v>
      </c>
      <c r="Q1313" s="3">
        <v>122.346081244</v>
      </c>
      <c r="R1313" s="3" t="s">
        <v>120</v>
      </c>
      <c r="S1313" s="3" t="s">
        <v>119</v>
      </c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8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>
        <v>104.8712018495452</v>
      </c>
      <c r="AS1313" s="3">
        <v>680.1597233151399</v>
      </c>
    </row>
    <row r="1314" spans="1:45" x14ac:dyDescent="0.25">
      <c r="A1314" s="2">
        <v>1313</v>
      </c>
      <c r="B1314" s="3" t="s">
        <v>57</v>
      </c>
      <c r="C1314" s="3" t="s">
        <v>46</v>
      </c>
      <c r="D1314" s="3" t="s">
        <v>47</v>
      </c>
      <c r="E1314" s="3" t="s">
        <v>48</v>
      </c>
      <c r="F1314" s="3">
        <v>0.59</v>
      </c>
      <c r="G1314" s="3">
        <v>0.64</v>
      </c>
      <c r="H1314" s="3">
        <v>6.2541814983816902E-3</v>
      </c>
      <c r="I1314" s="3">
        <v>9.5554118041985472</v>
      </c>
      <c r="J1314" s="3">
        <v>1.5383954665093511</v>
      </c>
      <c r="K1314" s="3">
        <v>5.9761279715236558E-2</v>
      </c>
      <c r="L1314" s="3">
        <v>9.6214044638370522E-3</v>
      </c>
      <c r="M1314" s="2">
        <v>1210</v>
      </c>
      <c r="N1314" s="3" t="s">
        <v>55</v>
      </c>
      <c r="O1314" s="3" t="s">
        <v>118</v>
      </c>
      <c r="P1314" s="3" t="s">
        <v>119</v>
      </c>
      <c r="Q1314" s="3">
        <v>122.346081244</v>
      </c>
      <c r="R1314" s="3" t="s">
        <v>120</v>
      </c>
      <c r="S1314" s="3" t="s">
        <v>119</v>
      </c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8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>
        <v>61.422972474944345</v>
      </c>
      <c r="AS1314" s="3">
        <v>25.3097745635812</v>
      </c>
    </row>
    <row r="1315" spans="1:45" x14ac:dyDescent="0.25">
      <c r="A1315" s="2">
        <v>1314</v>
      </c>
      <c r="B1315" s="3" t="s">
        <v>57</v>
      </c>
      <c r="C1315" s="3" t="s">
        <v>46</v>
      </c>
      <c r="D1315" s="3" t="s">
        <v>47</v>
      </c>
      <c r="E1315" s="3" t="s">
        <v>48</v>
      </c>
      <c r="F1315" s="3">
        <v>0.59</v>
      </c>
      <c r="G1315" s="3">
        <v>0.64</v>
      </c>
      <c r="H1315" s="3">
        <v>0.11295077620862</v>
      </c>
      <c r="I1315" s="3">
        <v>9.5554118041985472</v>
      </c>
      <c r="J1315" s="3">
        <v>1.5383954665093511</v>
      </c>
      <c r="K1315" s="3">
        <v>1.079291180277236</v>
      </c>
      <c r="L1315" s="3">
        <v>0.17376296205805328</v>
      </c>
      <c r="M1315" s="2">
        <v>1210</v>
      </c>
      <c r="N1315" s="3" t="s">
        <v>55</v>
      </c>
      <c r="O1315" s="3" t="s">
        <v>118</v>
      </c>
      <c r="P1315" s="3" t="s">
        <v>119</v>
      </c>
      <c r="Q1315" s="3">
        <v>122.346081244</v>
      </c>
      <c r="R1315" s="3" t="s">
        <v>120</v>
      </c>
      <c r="S1315" s="3" t="s">
        <v>119</v>
      </c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8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>
        <v>85.672187388336255</v>
      </c>
      <c r="AS1315" s="3">
        <v>457.09557411491858</v>
      </c>
    </row>
    <row r="1316" spans="1:45" x14ac:dyDescent="0.25">
      <c r="A1316" s="2">
        <v>1315</v>
      </c>
      <c r="B1316" s="3" t="s">
        <v>57</v>
      </c>
      <c r="C1316" s="3" t="s">
        <v>46</v>
      </c>
      <c r="D1316" s="3" t="s">
        <v>47</v>
      </c>
      <c r="E1316" s="3" t="s">
        <v>48</v>
      </c>
      <c r="F1316" s="3">
        <v>0.59</v>
      </c>
      <c r="G1316" s="3">
        <v>0.64</v>
      </c>
      <c r="H1316" s="3">
        <v>8.3264742960180108E-3</v>
      </c>
      <c r="I1316" s="3">
        <v>9.5554118041985472</v>
      </c>
      <c r="J1316" s="3">
        <v>1.5383954665093511</v>
      </c>
      <c r="K1316" s="3">
        <v>7.9562890775526293E-2</v>
      </c>
      <c r="L1316" s="3">
        <v>1.2809410309000749E-2</v>
      </c>
      <c r="M1316" s="2">
        <v>1210</v>
      </c>
      <c r="N1316" s="3" t="s">
        <v>55</v>
      </c>
      <c r="O1316" s="3" t="s">
        <v>118</v>
      </c>
      <c r="P1316" s="3" t="s">
        <v>119</v>
      </c>
      <c r="Q1316" s="3">
        <v>122.346081244</v>
      </c>
      <c r="R1316" s="3" t="s">
        <v>120</v>
      </c>
      <c r="S1316" s="3" t="s">
        <v>119</v>
      </c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8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>
        <v>44.096254624998657</v>
      </c>
      <c r="AS1316" s="3">
        <v>33.696045980788988</v>
      </c>
    </row>
    <row r="1317" spans="1:45" x14ac:dyDescent="0.25">
      <c r="A1317" s="2">
        <v>1316</v>
      </c>
      <c r="B1317" s="3" t="s">
        <v>57</v>
      </c>
      <c r="C1317" s="3" t="s">
        <v>46</v>
      </c>
      <c r="D1317" s="3" t="s">
        <v>47</v>
      </c>
      <c r="E1317" s="3" t="s">
        <v>48</v>
      </c>
      <c r="F1317" s="3">
        <v>0.59</v>
      </c>
      <c r="G1317" s="3">
        <v>0.64</v>
      </c>
      <c r="H1317" s="3">
        <v>0.18119274280029601</v>
      </c>
      <c r="I1317" s="3">
        <v>8.9203298963218405</v>
      </c>
      <c r="J1317" s="3">
        <v>1.5047971532959279</v>
      </c>
      <c r="K1317" s="3">
        <v>1.6162990405980344</v>
      </c>
      <c r="L1317" s="3">
        <v>0.27265832356376668</v>
      </c>
      <c r="M1317" s="2">
        <v>1300</v>
      </c>
      <c r="N1317" s="3" t="s">
        <v>56</v>
      </c>
      <c r="O1317" s="3" t="s">
        <v>118</v>
      </c>
      <c r="P1317" s="3" t="s">
        <v>119</v>
      </c>
      <c r="Q1317" s="3">
        <v>122.346081244</v>
      </c>
      <c r="R1317" s="3" t="s">
        <v>120</v>
      </c>
      <c r="S1317" s="3" t="s">
        <v>119</v>
      </c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8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>
        <v>129.36726723673331</v>
      </c>
      <c r="AS1317" s="3">
        <v>733.26101489365101</v>
      </c>
    </row>
    <row r="1318" spans="1:45" x14ac:dyDescent="0.25">
      <c r="A1318" s="2">
        <v>1317</v>
      </c>
      <c r="B1318" s="3" t="s">
        <v>57</v>
      </c>
      <c r="C1318" s="3" t="s">
        <v>46</v>
      </c>
      <c r="D1318" s="3" t="s">
        <v>47</v>
      </c>
      <c r="E1318" s="3" t="s">
        <v>48</v>
      </c>
      <c r="F1318" s="3">
        <v>0.59</v>
      </c>
      <c r="G1318" s="3">
        <v>0.64</v>
      </c>
      <c r="H1318" s="3">
        <v>0.35057055015182298</v>
      </c>
      <c r="I1318" s="3">
        <v>8.9203298963218405</v>
      </c>
      <c r="J1318" s="3">
        <v>1.5047971532959279</v>
      </c>
      <c r="K1318" s="3">
        <v>3.1272049592893016</v>
      </c>
      <c r="L1318" s="3">
        <v>0.5275375658978505</v>
      </c>
      <c r="M1318" s="2">
        <v>1300</v>
      </c>
      <c r="N1318" s="3" t="s">
        <v>56</v>
      </c>
      <c r="O1318" s="3" t="s">
        <v>118</v>
      </c>
      <c r="P1318" s="3" t="s">
        <v>119</v>
      </c>
      <c r="Q1318" s="3">
        <v>122.346081244</v>
      </c>
      <c r="R1318" s="3" t="s">
        <v>120</v>
      </c>
      <c r="S1318" s="3" t="s">
        <v>119</v>
      </c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8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>
        <v>156.76676065273247</v>
      </c>
      <c r="AS1318" s="3">
        <v>1418.7086823862046</v>
      </c>
    </row>
    <row r="1319" spans="1:45" x14ac:dyDescent="0.25">
      <c r="A1319" s="2">
        <v>1318</v>
      </c>
      <c r="B1319" s="3" t="s">
        <v>57</v>
      </c>
      <c r="C1319" s="3" t="s">
        <v>46</v>
      </c>
      <c r="D1319" s="3" t="s">
        <v>47</v>
      </c>
      <c r="E1319" s="3" t="s">
        <v>48</v>
      </c>
      <c r="F1319" s="3">
        <v>0.59</v>
      </c>
      <c r="G1319" s="3">
        <v>0.64</v>
      </c>
      <c r="H1319" s="3">
        <v>8.6000160715794305E-2</v>
      </c>
      <c r="I1319" s="3">
        <v>8.9203298963218405</v>
      </c>
      <c r="J1319" s="3">
        <v>1.5047971532959279</v>
      </c>
      <c r="K1319" s="3">
        <v>0.76714980472158301</v>
      </c>
      <c r="L1319" s="3">
        <v>0.12941279702811956</v>
      </c>
      <c r="M1319" s="2">
        <v>1300</v>
      </c>
      <c r="N1319" s="3" t="s">
        <v>56</v>
      </c>
      <c r="O1319" s="3" t="s">
        <v>118</v>
      </c>
      <c r="P1319" s="3" t="s">
        <v>119</v>
      </c>
      <c r="Q1319" s="3">
        <v>122.346081244</v>
      </c>
      <c r="R1319" s="3" t="s">
        <v>120</v>
      </c>
      <c r="S1319" s="3" t="s">
        <v>119</v>
      </c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8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>
        <v>113.93962539250874</v>
      </c>
      <c r="AS1319" s="3">
        <v>348.03030272014439</v>
      </c>
    </row>
    <row r="1320" spans="1:45" x14ac:dyDescent="0.25">
      <c r="A1320" s="2">
        <v>1319</v>
      </c>
      <c r="B1320" s="3" t="s">
        <v>57</v>
      </c>
      <c r="C1320" s="3" t="s">
        <v>46</v>
      </c>
      <c r="D1320" s="3" t="s">
        <v>47</v>
      </c>
      <c r="E1320" s="3" t="s">
        <v>48</v>
      </c>
      <c r="F1320" s="3">
        <v>0.59</v>
      </c>
      <c r="G1320" s="3">
        <v>0.64</v>
      </c>
      <c r="H1320" s="3">
        <v>0.186764707914471</v>
      </c>
      <c r="I1320" s="3">
        <v>9.4375577489819733</v>
      </c>
      <c r="J1320" s="3">
        <v>1.4780276921902904</v>
      </c>
      <c r="K1320" s="3">
        <v>1.7626027164145708</v>
      </c>
      <c r="L1320" s="3">
        <v>0.27604341022141926</v>
      </c>
      <c r="M1320" s="2">
        <v>1200</v>
      </c>
      <c r="N1320" s="3" t="s">
        <v>54</v>
      </c>
      <c r="O1320" s="3" t="s">
        <v>118</v>
      </c>
      <c r="P1320" s="3" t="s">
        <v>119</v>
      </c>
      <c r="Q1320" s="3">
        <v>122.346081244</v>
      </c>
      <c r="R1320" s="3" t="s">
        <v>120</v>
      </c>
      <c r="S1320" s="3" t="s">
        <v>119</v>
      </c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8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>
        <v>179.37586406465209</v>
      </c>
      <c r="AS1320" s="3">
        <v>755.80995770133791</v>
      </c>
    </row>
    <row r="1321" spans="1:45" x14ac:dyDescent="0.25">
      <c r="A1321" s="2">
        <v>1320</v>
      </c>
      <c r="B1321" s="3" t="s">
        <v>57</v>
      </c>
      <c r="C1321" s="3" t="s">
        <v>46</v>
      </c>
      <c r="D1321" s="3" t="s">
        <v>47</v>
      </c>
      <c r="E1321" s="3" t="s">
        <v>48</v>
      </c>
      <c r="F1321" s="3">
        <v>0.59</v>
      </c>
      <c r="G1321" s="3">
        <v>0.64</v>
      </c>
      <c r="H1321" s="3">
        <v>0.10772967836634199</v>
      </c>
      <c r="I1321" s="3">
        <v>9.4375577489819733</v>
      </c>
      <c r="J1321" s="3">
        <v>1.4780276921902904</v>
      </c>
      <c r="K1321" s="3">
        <v>1.0167050608616066</v>
      </c>
      <c r="L1321" s="3">
        <v>0.15922744789620671</v>
      </c>
      <c r="M1321" s="2">
        <v>1300</v>
      </c>
      <c r="N1321" s="3" t="s">
        <v>56</v>
      </c>
      <c r="O1321" s="3" t="s">
        <v>118</v>
      </c>
      <c r="P1321" s="3" t="s">
        <v>119</v>
      </c>
      <c r="Q1321" s="3">
        <v>122.346081244</v>
      </c>
      <c r="R1321" s="3" t="s">
        <v>120</v>
      </c>
      <c r="S1321" s="3" t="s">
        <v>119</v>
      </c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8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>
        <v>118.03162132659314</v>
      </c>
      <c r="AS1321" s="3">
        <v>435.96654077991843</v>
      </c>
    </row>
    <row r="1322" spans="1:45" x14ac:dyDescent="0.25">
      <c r="A1322" s="2">
        <v>1321</v>
      </c>
      <c r="B1322" s="3" t="s">
        <v>57</v>
      </c>
      <c r="C1322" s="3" t="s">
        <v>46</v>
      </c>
      <c r="D1322" s="3" t="s">
        <v>47</v>
      </c>
      <c r="E1322" s="3" t="s">
        <v>48</v>
      </c>
      <c r="F1322" s="3">
        <v>0.59</v>
      </c>
      <c r="G1322" s="3">
        <v>0.64</v>
      </c>
      <c r="H1322" s="3">
        <v>3.2644324174441602E-2</v>
      </c>
      <c r="I1322" s="3">
        <v>9.4375577489819733</v>
      </c>
      <c r="J1322" s="3">
        <v>1.4780276921902904</v>
      </c>
      <c r="K1322" s="3">
        <v>0.30808269457278092</v>
      </c>
      <c r="L1322" s="3">
        <v>4.8249215122661629E-2</v>
      </c>
      <c r="M1322" s="2">
        <v>1210</v>
      </c>
      <c r="N1322" s="3" t="s">
        <v>55</v>
      </c>
      <c r="O1322" s="3" t="s">
        <v>118</v>
      </c>
      <c r="P1322" s="3" t="s">
        <v>119</v>
      </c>
      <c r="Q1322" s="3">
        <v>122.346081244</v>
      </c>
      <c r="R1322" s="3" t="s">
        <v>120</v>
      </c>
      <c r="S1322" s="3" t="s">
        <v>119</v>
      </c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8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>
        <v>61.952826375972236</v>
      </c>
      <c r="AS1322" s="3">
        <v>132.10689294024647</v>
      </c>
    </row>
    <row r="1323" spans="1:45" x14ac:dyDescent="0.25">
      <c r="A1323" s="2">
        <v>1322</v>
      </c>
      <c r="B1323" s="3" t="s">
        <v>57</v>
      </c>
      <c r="C1323" s="3" t="s">
        <v>46</v>
      </c>
      <c r="D1323" s="3" t="s">
        <v>47</v>
      </c>
      <c r="E1323" s="3" t="s">
        <v>48</v>
      </c>
      <c r="F1323" s="3">
        <v>0.59</v>
      </c>
      <c r="G1323" s="3">
        <v>0.64</v>
      </c>
      <c r="H1323" s="3">
        <v>4.0225363159551199E-4</v>
      </c>
      <c r="I1323" s="3">
        <v>9.4375577489819733</v>
      </c>
      <c r="J1323" s="3">
        <v>1.4780276921902904</v>
      </c>
      <c r="K1323" s="3">
        <v>3.7962918779203643E-3</v>
      </c>
      <c r="L1323" s="3">
        <v>5.9454200678227785E-4</v>
      </c>
      <c r="M1323" s="2">
        <v>1210</v>
      </c>
      <c r="N1323" s="3" t="s">
        <v>55</v>
      </c>
      <c r="O1323" s="3" t="s">
        <v>118</v>
      </c>
      <c r="P1323" s="3" t="s">
        <v>119</v>
      </c>
      <c r="Q1323" s="3">
        <v>122.346081244</v>
      </c>
      <c r="R1323" s="3" t="s">
        <v>120</v>
      </c>
      <c r="S1323" s="3" t="s">
        <v>119</v>
      </c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8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>
        <v>11.26039724532944</v>
      </c>
      <c r="AS1323" s="3">
        <v>1.6278626924560193</v>
      </c>
    </row>
    <row r="1324" spans="1:45" x14ac:dyDescent="0.25">
      <c r="A1324" s="2">
        <v>1323</v>
      </c>
      <c r="B1324" s="3" t="s">
        <v>57</v>
      </c>
      <c r="C1324" s="3" t="s">
        <v>46</v>
      </c>
      <c r="D1324" s="3" t="s">
        <v>47</v>
      </c>
      <c r="E1324" s="3" t="s">
        <v>48</v>
      </c>
      <c r="F1324" s="3">
        <v>0.59</v>
      </c>
      <c r="G1324" s="3">
        <v>0.64</v>
      </c>
      <c r="H1324" s="3">
        <v>0.23418022383308601</v>
      </c>
      <c r="I1324" s="3">
        <v>9.4375577489819733</v>
      </c>
      <c r="J1324" s="3">
        <v>1.4780276921902904</v>
      </c>
      <c r="K1324" s="3">
        <v>2.2100893860942739</v>
      </c>
      <c r="L1324" s="3">
        <v>0.34612485578862173</v>
      </c>
      <c r="M1324" s="2">
        <v>1210</v>
      </c>
      <c r="N1324" s="3" t="s">
        <v>55</v>
      </c>
      <c r="O1324" s="3" t="s">
        <v>118</v>
      </c>
      <c r="P1324" s="3" t="s">
        <v>119</v>
      </c>
      <c r="Q1324" s="3">
        <v>122.346081244</v>
      </c>
      <c r="R1324" s="3" t="s">
        <v>120</v>
      </c>
      <c r="S1324" s="3" t="s">
        <v>119</v>
      </c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8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>
        <v>125.01646926098306</v>
      </c>
      <c r="AS1324" s="3">
        <v>947.69374281799526</v>
      </c>
    </row>
    <row r="1325" spans="1:45" x14ac:dyDescent="0.25">
      <c r="A1325" s="2">
        <v>1324</v>
      </c>
      <c r="B1325" s="3" t="s">
        <v>57</v>
      </c>
      <c r="C1325" s="3" t="s">
        <v>46</v>
      </c>
      <c r="D1325" s="3" t="s">
        <v>47</v>
      </c>
      <c r="E1325" s="3" t="s">
        <v>48</v>
      </c>
      <c r="F1325" s="3">
        <v>0.59</v>
      </c>
      <c r="G1325" s="3">
        <v>0.64</v>
      </c>
      <c r="H1325" s="3">
        <v>2.47544078196477E-2</v>
      </c>
      <c r="I1325" s="3">
        <v>9.4375577489819733</v>
      </c>
      <c r="J1325" s="3">
        <v>1.4780276921902904</v>
      </c>
      <c r="K1325" s="3">
        <v>0.23362115333977609</v>
      </c>
      <c r="L1325" s="3">
        <v>3.6587700261211165E-2</v>
      </c>
      <c r="M1325" s="2">
        <v>1210</v>
      </c>
      <c r="N1325" s="3" t="s">
        <v>55</v>
      </c>
      <c r="O1325" s="3" t="s">
        <v>118</v>
      </c>
      <c r="P1325" s="3" t="s">
        <v>119</v>
      </c>
      <c r="Q1325" s="3">
        <v>122.346081244</v>
      </c>
      <c r="R1325" s="3" t="s">
        <v>120</v>
      </c>
      <c r="S1325" s="3" t="s">
        <v>119</v>
      </c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8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>
        <v>79.016873368900363</v>
      </c>
      <c r="AS1325" s="3">
        <v>100.17753426765024</v>
      </c>
    </row>
    <row r="1326" spans="1:45" x14ac:dyDescent="0.25">
      <c r="A1326" s="2">
        <v>1325</v>
      </c>
      <c r="B1326" s="3" t="s">
        <v>57</v>
      </c>
      <c r="C1326" s="3" t="s">
        <v>46</v>
      </c>
      <c r="D1326" s="3" t="s">
        <v>47</v>
      </c>
      <c r="E1326" s="3" t="s">
        <v>48</v>
      </c>
      <c r="F1326" s="3">
        <v>0.59</v>
      </c>
      <c r="G1326" s="3">
        <v>0.64</v>
      </c>
      <c r="H1326" s="3">
        <v>0.13425562504267199</v>
      </c>
      <c r="I1326" s="3">
        <v>9.5410064548442417</v>
      </c>
      <c r="J1326" s="3">
        <v>1.6996010264158863</v>
      </c>
      <c r="K1326" s="3">
        <v>1.2809337851312816</v>
      </c>
      <c r="L1326" s="3">
        <v>0.22818099812463169</v>
      </c>
      <c r="M1326" s="2">
        <v>1300</v>
      </c>
      <c r="N1326" s="3" t="s">
        <v>56</v>
      </c>
      <c r="O1326" s="3" t="s">
        <v>118</v>
      </c>
      <c r="P1326" s="3" t="s">
        <v>119</v>
      </c>
      <c r="Q1326" s="3">
        <v>122.346081244</v>
      </c>
      <c r="R1326" s="3" t="s">
        <v>120</v>
      </c>
      <c r="S1326" s="3" t="s">
        <v>119</v>
      </c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8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>
        <v>158.30435084774277</v>
      </c>
      <c r="AS1326" s="3">
        <v>543.31323844726273</v>
      </c>
    </row>
    <row r="1327" spans="1:45" x14ac:dyDescent="0.25">
      <c r="A1327" s="2">
        <v>1326</v>
      </c>
      <c r="B1327" s="3" t="s">
        <v>57</v>
      </c>
      <c r="C1327" s="3" t="s">
        <v>46</v>
      </c>
      <c r="D1327" s="3" t="s">
        <v>47</v>
      </c>
      <c r="E1327" s="3" t="s">
        <v>48</v>
      </c>
      <c r="F1327" s="3">
        <v>0.59</v>
      </c>
      <c r="G1327" s="3">
        <v>0.64</v>
      </c>
      <c r="H1327" s="3">
        <v>0.20002244037158101</v>
      </c>
      <c r="I1327" s="3">
        <v>9.5410064548442417</v>
      </c>
      <c r="J1327" s="3">
        <v>1.6996010264158863</v>
      </c>
      <c r="K1327" s="3">
        <v>1.9084153946989519</v>
      </c>
      <c r="L1327" s="3">
        <v>0.33995834496174948</v>
      </c>
      <c r="M1327" s="2">
        <v>1340</v>
      </c>
      <c r="N1327" s="3" t="s">
        <v>122</v>
      </c>
      <c r="O1327" s="3" t="s">
        <v>118</v>
      </c>
      <c r="P1327" s="3" t="s">
        <v>119</v>
      </c>
      <c r="Q1327" s="3">
        <v>122.346081244</v>
      </c>
      <c r="R1327" s="3" t="s">
        <v>120</v>
      </c>
      <c r="S1327" s="3" t="s">
        <v>119</v>
      </c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8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>
        <v>122.01827442320143</v>
      </c>
      <c r="AS1327" s="3">
        <v>809.46209744185217</v>
      </c>
    </row>
    <row r="1328" spans="1:45" x14ac:dyDescent="0.25">
      <c r="A1328" s="2">
        <v>1327</v>
      </c>
      <c r="B1328" s="3" t="s">
        <v>57</v>
      </c>
      <c r="C1328" s="3" t="s">
        <v>46</v>
      </c>
      <c r="D1328" s="3" t="s">
        <v>47</v>
      </c>
      <c r="E1328" s="3" t="s">
        <v>48</v>
      </c>
      <c r="F1328" s="3">
        <v>0.59</v>
      </c>
      <c r="G1328" s="3">
        <v>0.64</v>
      </c>
      <c r="H1328" s="3">
        <v>0.28348538841475501</v>
      </c>
      <c r="I1328" s="3">
        <v>9.5410064548442417</v>
      </c>
      <c r="J1328" s="3">
        <v>1.6996010264158863</v>
      </c>
      <c r="K1328" s="3">
        <v>2.7047359207192048</v>
      </c>
      <c r="L1328" s="3">
        <v>0.48181205712362379</v>
      </c>
      <c r="M1328" s="2">
        <v>1300</v>
      </c>
      <c r="N1328" s="3" t="s">
        <v>56</v>
      </c>
      <c r="O1328" s="3" t="s">
        <v>118</v>
      </c>
      <c r="P1328" s="3" t="s">
        <v>119</v>
      </c>
      <c r="Q1328" s="3">
        <v>122.346081244</v>
      </c>
      <c r="R1328" s="3" t="s">
        <v>120</v>
      </c>
      <c r="S1328" s="3" t="s">
        <v>119</v>
      </c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8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>
        <v>145.87007200148923</v>
      </c>
      <c r="AS1328" s="3">
        <v>1147.2246647628108</v>
      </c>
    </row>
    <row r="1329" spans="1:45" x14ac:dyDescent="0.25">
      <c r="A1329" s="2">
        <v>1328</v>
      </c>
      <c r="B1329" s="3" t="s">
        <v>57</v>
      </c>
      <c r="C1329" s="3" t="s">
        <v>46</v>
      </c>
      <c r="D1329" s="3" t="s">
        <v>47</v>
      </c>
      <c r="E1329" s="3" t="s">
        <v>48</v>
      </c>
      <c r="F1329" s="3">
        <v>0.59</v>
      </c>
      <c r="G1329" s="3">
        <v>0.64</v>
      </c>
      <c r="H1329" s="3">
        <v>0.108277289932252</v>
      </c>
      <c r="I1329" s="3">
        <v>9.6353595647853982</v>
      </c>
      <c r="J1329" s="3">
        <v>1.2933729952753434</v>
      </c>
      <c r="K1329" s="3">
        <v>1.0432906211977659</v>
      </c>
      <c r="L1329" s="3">
        <v>0.14004292279997355</v>
      </c>
      <c r="M1329" s="2">
        <v>1400</v>
      </c>
      <c r="N1329" s="3" t="s">
        <v>60</v>
      </c>
      <c r="O1329" s="3" t="s">
        <v>118</v>
      </c>
      <c r="P1329" s="3" t="s">
        <v>119</v>
      </c>
      <c r="Q1329" s="3">
        <v>122.346081244</v>
      </c>
      <c r="R1329" s="3" t="s">
        <v>120</v>
      </c>
      <c r="S1329" s="3" t="s">
        <v>119</v>
      </c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8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>
        <v>155.0375445867561</v>
      </c>
      <c r="AS1329" s="3">
        <v>438.18264616239912</v>
      </c>
    </row>
    <row r="1330" spans="1:45" x14ac:dyDescent="0.25">
      <c r="A1330" s="2">
        <v>1329</v>
      </c>
      <c r="B1330" s="3" t="s">
        <v>57</v>
      </c>
      <c r="C1330" s="3" t="s">
        <v>46</v>
      </c>
      <c r="D1330" s="3" t="s">
        <v>47</v>
      </c>
      <c r="E1330" s="3" t="s">
        <v>48</v>
      </c>
      <c r="F1330" s="3">
        <v>0.59</v>
      </c>
      <c r="G1330" s="3">
        <v>0.64</v>
      </c>
      <c r="H1330" s="3">
        <v>0.24038834061777301</v>
      </c>
      <c r="I1330" s="3">
        <v>9.6353595647853982</v>
      </c>
      <c r="J1330" s="3">
        <v>1.2933729952753434</v>
      </c>
      <c r="K1330" s="3">
        <v>2.3162280970343492</v>
      </c>
      <c r="L1330" s="3">
        <v>0.31091178813407855</v>
      </c>
      <c r="M1330" s="2">
        <v>1410</v>
      </c>
      <c r="N1330" s="3" t="s">
        <v>61</v>
      </c>
      <c r="O1330" s="3" t="s">
        <v>118</v>
      </c>
      <c r="P1330" s="3" t="s">
        <v>119</v>
      </c>
      <c r="Q1330" s="3">
        <v>122.346081244</v>
      </c>
      <c r="R1330" s="3" t="s">
        <v>120</v>
      </c>
      <c r="S1330" s="3" t="s">
        <v>119</v>
      </c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8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>
        <v>126.66834921170287</v>
      </c>
      <c r="AS1330" s="3">
        <v>972.81710009911262</v>
      </c>
    </row>
    <row r="1331" spans="1:45" x14ac:dyDescent="0.25">
      <c r="A1331" s="2">
        <v>1330</v>
      </c>
      <c r="B1331" s="3" t="s">
        <v>57</v>
      </c>
      <c r="C1331" s="3" t="s">
        <v>46</v>
      </c>
      <c r="D1331" s="3" t="s">
        <v>47</v>
      </c>
      <c r="E1331" s="3" t="s">
        <v>48</v>
      </c>
      <c r="F1331" s="3">
        <v>0.59</v>
      </c>
      <c r="G1331" s="3">
        <v>0.64</v>
      </c>
      <c r="H1331" s="3">
        <v>4.95397418041537E-2</v>
      </c>
      <c r="I1331" s="3">
        <v>9.6353595647853982</v>
      </c>
      <c r="J1331" s="3">
        <v>1.2933729952753434</v>
      </c>
      <c r="K1331" s="3">
        <v>0.47733322502965142</v>
      </c>
      <c r="L1331" s="3">
        <v>6.4073364242405423E-2</v>
      </c>
      <c r="M1331" s="2">
        <v>1410</v>
      </c>
      <c r="N1331" s="3" t="s">
        <v>61</v>
      </c>
      <c r="O1331" s="3" t="s">
        <v>118</v>
      </c>
      <c r="P1331" s="3" t="s">
        <v>119</v>
      </c>
      <c r="Q1331" s="3">
        <v>122.346081244</v>
      </c>
      <c r="R1331" s="3" t="s">
        <v>120</v>
      </c>
      <c r="S1331" s="3" t="s">
        <v>119</v>
      </c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8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>
        <v>84.275691132313213</v>
      </c>
      <c r="AS1331" s="3">
        <v>200.48022228417705</v>
      </c>
    </row>
    <row r="1332" spans="1:45" x14ac:dyDescent="0.25">
      <c r="A1332" s="2">
        <v>1331</v>
      </c>
      <c r="B1332" s="3" t="s">
        <v>57</v>
      </c>
      <c r="C1332" s="3" t="s">
        <v>46</v>
      </c>
      <c r="D1332" s="3" t="s">
        <v>47</v>
      </c>
      <c r="E1332" s="3" t="s">
        <v>48</v>
      </c>
      <c r="F1332" s="3">
        <v>0.59</v>
      </c>
      <c r="G1332" s="3">
        <v>0.64</v>
      </c>
      <c r="H1332" s="3">
        <v>2.5968611522768398E-3</v>
      </c>
      <c r="I1332" s="3">
        <v>8.6112899080278531</v>
      </c>
      <c r="J1332" s="3">
        <v>1.1712844415492798</v>
      </c>
      <c r="K1332" s="3">
        <v>2.2362324233151133E-2</v>
      </c>
      <c r="L1332" s="3">
        <v>3.0416630645255975E-3</v>
      </c>
      <c r="M1332" s="2">
        <v>1300</v>
      </c>
      <c r="N1332" s="3" t="s">
        <v>56</v>
      </c>
      <c r="O1332" s="3" t="s">
        <v>118</v>
      </c>
      <c r="P1332" s="3" t="s">
        <v>119</v>
      </c>
      <c r="Q1332" s="3">
        <v>122.346081244</v>
      </c>
      <c r="R1332" s="3" t="s">
        <v>120</v>
      </c>
      <c r="S1332" s="3" t="s">
        <v>119</v>
      </c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8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>
        <v>27.558107108259307</v>
      </c>
      <c r="AS1332" s="3">
        <v>10.509124232172592</v>
      </c>
    </row>
    <row r="1333" spans="1:45" x14ac:dyDescent="0.25">
      <c r="A1333" s="2">
        <v>1332</v>
      </c>
      <c r="B1333" s="3" t="s">
        <v>57</v>
      </c>
      <c r="C1333" s="3" t="s">
        <v>46</v>
      </c>
      <c r="D1333" s="3" t="s">
        <v>47</v>
      </c>
      <c r="E1333" s="3" t="s">
        <v>48</v>
      </c>
      <c r="F1333" s="3">
        <v>0.59</v>
      </c>
      <c r="G1333" s="3">
        <v>0.64</v>
      </c>
      <c r="H1333" s="3">
        <v>8.8106491218444497E-3</v>
      </c>
      <c r="I1333" s="3">
        <v>8.6112899080278531</v>
      </c>
      <c r="J1333" s="3">
        <v>1.1712844415492798</v>
      </c>
      <c r="K1333" s="3">
        <v>7.5871053866113577E-2</v>
      </c>
      <c r="L1333" s="3">
        <v>1.0319776236366228E-2</v>
      </c>
      <c r="M1333" s="2">
        <v>1400</v>
      </c>
      <c r="N1333" s="3" t="s">
        <v>60</v>
      </c>
      <c r="O1333" s="3" t="s">
        <v>118</v>
      </c>
      <c r="P1333" s="3" t="s">
        <v>119</v>
      </c>
      <c r="Q1333" s="3">
        <v>122.346081244</v>
      </c>
      <c r="R1333" s="3" t="s">
        <v>120</v>
      </c>
      <c r="S1333" s="3" t="s">
        <v>119</v>
      </c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8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>
        <v>48.34242231620874</v>
      </c>
      <c r="AS1333" s="3">
        <v>35.655431984249134</v>
      </c>
    </row>
    <row r="1334" spans="1:45" x14ac:dyDescent="0.25">
      <c r="A1334" s="2">
        <v>1333</v>
      </c>
      <c r="B1334" s="3" t="s">
        <v>57</v>
      </c>
      <c r="C1334" s="3" t="s">
        <v>46</v>
      </c>
      <c r="D1334" s="3" t="s">
        <v>47</v>
      </c>
      <c r="E1334" s="3" t="s">
        <v>48</v>
      </c>
      <c r="F1334" s="3">
        <v>0.59</v>
      </c>
      <c r="G1334" s="3">
        <v>0.64</v>
      </c>
      <c r="H1334" s="3">
        <v>0.60635594348584598</v>
      </c>
      <c r="I1334" s="3">
        <v>8.6112899080278531</v>
      </c>
      <c r="J1334" s="3">
        <v>1.1712844415492798</v>
      </c>
      <c r="K1334" s="3">
        <v>5.2215068168123731</v>
      </c>
      <c r="L1334" s="3">
        <v>0.71021528264590572</v>
      </c>
      <c r="M1334" s="2">
        <v>1450</v>
      </c>
      <c r="N1334" s="3" t="s">
        <v>59</v>
      </c>
      <c r="O1334" s="3" t="s">
        <v>118</v>
      </c>
      <c r="P1334" s="3" t="s">
        <v>119</v>
      </c>
      <c r="Q1334" s="3">
        <v>122.346081244</v>
      </c>
      <c r="R1334" s="3" t="s">
        <v>120</v>
      </c>
      <c r="S1334" s="3" t="s">
        <v>119</v>
      </c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8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>
        <v>196.29704483782365</v>
      </c>
      <c r="AS1334" s="3">
        <v>2453.8354441561073</v>
      </c>
    </row>
    <row r="1335" spans="1:45" x14ac:dyDescent="0.25">
      <c r="A1335" s="2">
        <v>1334</v>
      </c>
      <c r="B1335" s="3" t="s">
        <v>57</v>
      </c>
      <c r="C1335" s="3" t="s">
        <v>46</v>
      </c>
      <c r="D1335" s="3" t="s">
        <v>47</v>
      </c>
      <c r="E1335" s="3" t="s">
        <v>48</v>
      </c>
      <c r="F1335" s="3">
        <v>0.59</v>
      </c>
      <c r="G1335" s="3">
        <v>0.64</v>
      </c>
      <c r="H1335" s="3">
        <v>6.2573827310475699E-2</v>
      </c>
      <c r="I1335" s="3">
        <v>9.521780531015466</v>
      </c>
      <c r="J1335" s="3">
        <v>1.3170188240708776</v>
      </c>
      <c r="K1335" s="3">
        <v>0.59581425063601134</v>
      </c>
      <c r="L1335" s="3">
        <v>8.241090846205687E-2</v>
      </c>
      <c r="M1335" s="2">
        <v>1200</v>
      </c>
      <c r="N1335" s="3" t="s">
        <v>54</v>
      </c>
      <c r="O1335" s="3" t="s">
        <v>118</v>
      </c>
      <c r="P1335" s="3" t="s">
        <v>119</v>
      </c>
      <c r="Q1335" s="3">
        <v>122.346081244</v>
      </c>
      <c r="R1335" s="3" t="s">
        <v>120</v>
      </c>
      <c r="S1335" s="3" t="s">
        <v>119</v>
      </c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8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>
        <v>66.419565845745396</v>
      </c>
      <c r="AS1335" s="3">
        <v>253.22729492554717</v>
      </c>
    </row>
    <row r="1336" spans="1:45" x14ac:dyDescent="0.25">
      <c r="A1336" s="2">
        <v>1335</v>
      </c>
      <c r="B1336" s="3" t="s">
        <v>57</v>
      </c>
      <c r="C1336" s="3" t="s">
        <v>46</v>
      </c>
      <c r="D1336" s="3" t="s">
        <v>47</v>
      </c>
      <c r="E1336" s="3" t="s">
        <v>48</v>
      </c>
      <c r="F1336" s="3">
        <v>0.59</v>
      </c>
      <c r="G1336" s="3">
        <v>0.64</v>
      </c>
      <c r="H1336" s="3">
        <v>4.3772919102440001E-2</v>
      </c>
      <c r="I1336" s="3">
        <v>9.521780531015466</v>
      </c>
      <c r="J1336" s="3">
        <v>1.3170188240708776</v>
      </c>
      <c r="K1336" s="3">
        <v>0.41679612889532819</v>
      </c>
      <c r="L1336" s="3">
        <v>5.7649758442445187E-2</v>
      </c>
      <c r="M1336" s="2">
        <v>1400</v>
      </c>
      <c r="N1336" s="3" t="s">
        <v>60</v>
      </c>
      <c r="O1336" s="3" t="s">
        <v>118</v>
      </c>
      <c r="P1336" s="3" t="s">
        <v>119</v>
      </c>
      <c r="Q1336" s="3">
        <v>122.346081244</v>
      </c>
      <c r="R1336" s="3" t="s">
        <v>120</v>
      </c>
      <c r="S1336" s="3" t="s">
        <v>119</v>
      </c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8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>
        <v>58.246158344663812</v>
      </c>
      <c r="AS1336" s="3">
        <v>177.14271879690503</v>
      </c>
    </row>
    <row r="1337" spans="1:45" x14ac:dyDescent="0.25">
      <c r="A1337" s="2">
        <v>1336</v>
      </c>
      <c r="B1337" s="3" t="s">
        <v>57</v>
      </c>
      <c r="C1337" s="3" t="s">
        <v>46</v>
      </c>
      <c r="D1337" s="3" t="s">
        <v>47</v>
      </c>
      <c r="E1337" s="3" t="s">
        <v>48</v>
      </c>
      <c r="F1337" s="3">
        <v>0.59</v>
      </c>
      <c r="G1337" s="3">
        <v>0.64</v>
      </c>
      <c r="H1337" s="3">
        <v>0.13718777175303801</v>
      </c>
      <c r="I1337" s="3">
        <v>9.521780531015466</v>
      </c>
      <c r="J1337" s="3">
        <v>1.3170188240708776</v>
      </c>
      <c r="K1337" s="3">
        <v>1.3062718541714708</v>
      </c>
      <c r="L1337" s="3">
        <v>0.18067887783109007</v>
      </c>
      <c r="M1337" s="2">
        <v>1450</v>
      </c>
      <c r="N1337" s="3" t="s">
        <v>59</v>
      </c>
      <c r="O1337" s="3" t="s">
        <v>118</v>
      </c>
      <c r="P1337" s="3" t="s">
        <v>119</v>
      </c>
      <c r="Q1337" s="3">
        <v>122.346081244</v>
      </c>
      <c r="R1337" s="3" t="s">
        <v>120</v>
      </c>
      <c r="S1337" s="3" t="s">
        <v>119</v>
      </c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8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>
        <v>96.698883004877516</v>
      </c>
      <c r="AS1337" s="3">
        <v>555.17921519352751</v>
      </c>
    </row>
    <row r="1338" spans="1:45" x14ac:dyDescent="0.25">
      <c r="A1338" s="2">
        <v>1337</v>
      </c>
      <c r="B1338" s="3" t="s">
        <v>57</v>
      </c>
      <c r="C1338" s="3" t="s">
        <v>46</v>
      </c>
      <c r="D1338" s="3" t="s">
        <v>47</v>
      </c>
      <c r="E1338" s="3" t="s">
        <v>48</v>
      </c>
      <c r="F1338" s="3">
        <v>0.59</v>
      </c>
      <c r="G1338" s="3">
        <v>0.64</v>
      </c>
      <c r="H1338" s="3">
        <v>1.30596103311335E-2</v>
      </c>
      <c r="I1338" s="3">
        <v>9.1449516373431585</v>
      </c>
      <c r="J1338" s="3">
        <v>1.3451366194457464</v>
      </c>
      <c r="K1338" s="3">
        <v>0.11942950488076293</v>
      </c>
      <c r="L1338" s="3">
        <v>1.7566960092099661E-2</v>
      </c>
      <c r="M1338" s="2">
        <v>1200</v>
      </c>
      <c r="N1338" s="3" t="s">
        <v>54</v>
      </c>
      <c r="O1338" s="3" t="s">
        <v>118</v>
      </c>
      <c r="P1338" s="3" t="s">
        <v>119</v>
      </c>
      <c r="Q1338" s="3">
        <v>122.346081244</v>
      </c>
      <c r="R1338" s="3" t="s">
        <v>120</v>
      </c>
      <c r="S1338" s="3" t="s">
        <v>119</v>
      </c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8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>
        <v>63.885023265545669</v>
      </c>
      <c r="AS1338" s="3">
        <v>52.850367942589166</v>
      </c>
    </row>
    <row r="1339" spans="1:45" x14ac:dyDescent="0.25">
      <c r="A1339" s="2">
        <v>1338</v>
      </c>
      <c r="B1339" s="3" t="s">
        <v>57</v>
      </c>
      <c r="C1339" s="3" t="s">
        <v>46</v>
      </c>
      <c r="D1339" s="3" t="s">
        <v>47</v>
      </c>
      <c r="E1339" s="3" t="s">
        <v>48</v>
      </c>
      <c r="F1339" s="3">
        <v>0.59</v>
      </c>
      <c r="G1339" s="3">
        <v>0.64</v>
      </c>
      <c r="H1339" s="3">
        <v>2.4854020093914098E-3</v>
      </c>
      <c r="I1339" s="3">
        <v>9.1449516373431585</v>
      </c>
      <c r="J1339" s="3">
        <v>1.3451366194457464</v>
      </c>
      <c r="K1339" s="3">
        <v>2.272888117523995E-2</v>
      </c>
      <c r="L1339" s="3">
        <v>3.3432052568764261E-3</v>
      </c>
      <c r="M1339" s="2">
        <v>1210</v>
      </c>
      <c r="N1339" s="3" t="s">
        <v>55</v>
      </c>
      <c r="O1339" s="3" t="s">
        <v>118</v>
      </c>
      <c r="P1339" s="3" t="s">
        <v>119</v>
      </c>
      <c r="Q1339" s="3">
        <v>122.346081244</v>
      </c>
      <c r="R1339" s="3" t="s">
        <v>120</v>
      </c>
      <c r="S1339" s="3" t="s">
        <v>119</v>
      </c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8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>
        <v>12.806338898880622</v>
      </c>
      <c r="AS1339" s="3">
        <v>10.05806508395151</v>
      </c>
    </row>
    <row r="1340" spans="1:45" x14ac:dyDescent="0.25">
      <c r="A1340" s="2">
        <v>1339</v>
      </c>
      <c r="B1340" s="3" t="s">
        <v>57</v>
      </c>
      <c r="C1340" s="3" t="s">
        <v>46</v>
      </c>
      <c r="D1340" s="3" t="s">
        <v>47</v>
      </c>
      <c r="E1340" s="3" t="s">
        <v>48</v>
      </c>
      <c r="F1340" s="3">
        <v>0.59</v>
      </c>
      <c r="G1340" s="3">
        <v>0.64</v>
      </c>
      <c r="H1340" s="3">
        <v>3.3687270282935201E-2</v>
      </c>
      <c r="I1340" s="3">
        <v>9.1449516373431585</v>
      </c>
      <c r="J1340" s="3">
        <v>1.3451366194457464</v>
      </c>
      <c r="K1340" s="3">
        <v>0.30806845753154982</v>
      </c>
      <c r="L1340" s="3">
        <v>4.5313980866742605E-2</v>
      </c>
      <c r="M1340" s="2">
        <v>1210</v>
      </c>
      <c r="N1340" s="3" t="s">
        <v>55</v>
      </c>
      <c r="O1340" s="3" t="s">
        <v>118</v>
      </c>
      <c r="P1340" s="3" t="s">
        <v>119</v>
      </c>
      <c r="Q1340" s="3">
        <v>122.346081244</v>
      </c>
      <c r="R1340" s="3" t="s">
        <v>120</v>
      </c>
      <c r="S1340" s="3" t="s">
        <v>119</v>
      </c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8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>
        <v>62.431536959013521</v>
      </c>
      <c r="AS1340" s="3">
        <v>136.32754609762088</v>
      </c>
    </row>
    <row r="1341" spans="1:45" x14ac:dyDescent="0.25">
      <c r="A1341" s="2">
        <v>1340</v>
      </c>
      <c r="B1341" s="3" t="s">
        <v>57</v>
      </c>
      <c r="C1341" s="3" t="s">
        <v>46</v>
      </c>
      <c r="D1341" s="3" t="s">
        <v>47</v>
      </c>
      <c r="E1341" s="3" t="s">
        <v>48</v>
      </c>
      <c r="F1341" s="3">
        <v>0.59</v>
      </c>
      <c r="G1341" s="3">
        <v>0.64</v>
      </c>
      <c r="H1341" s="3">
        <v>3.44322894442027E-2</v>
      </c>
      <c r="I1341" s="3">
        <v>9.1449516373431585</v>
      </c>
      <c r="J1341" s="3">
        <v>1.3451366194457464</v>
      </c>
      <c r="K1341" s="3">
        <v>0.31488162173023504</v>
      </c>
      <c r="L1341" s="3">
        <v>4.631613342275228E-2</v>
      </c>
      <c r="M1341" s="2">
        <v>1210</v>
      </c>
      <c r="N1341" s="3" t="s">
        <v>55</v>
      </c>
      <c r="O1341" s="3" t="s">
        <v>118</v>
      </c>
      <c r="P1341" s="3" t="s">
        <v>119</v>
      </c>
      <c r="Q1341" s="3">
        <v>122.346081244</v>
      </c>
      <c r="R1341" s="3" t="s">
        <v>120</v>
      </c>
      <c r="S1341" s="3" t="s">
        <v>119</v>
      </c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8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>
        <v>51.378108454018367</v>
      </c>
      <c r="AS1341" s="3">
        <v>139.34253167520748</v>
      </c>
    </row>
    <row r="1342" spans="1:45" x14ac:dyDescent="0.25">
      <c r="A1342" s="2">
        <v>1341</v>
      </c>
      <c r="B1342" s="3" t="s">
        <v>57</v>
      </c>
      <c r="C1342" s="3" t="s">
        <v>46</v>
      </c>
      <c r="D1342" s="3" t="s">
        <v>47</v>
      </c>
      <c r="E1342" s="3" t="s">
        <v>48</v>
      </c>
      <c r="F1342" s="3">
        <v>0.59</v>
      </c>
      <c r="G1342" s="3">
        <v>0.64</v>
      </c>
      <c r="H1342" s="3">
        <v>7.2006650227534E-3</v>
      </c>
      <c r="I1342" s="3">
        <v>9.1449516373431585</v>
      </c>
      <c r="J1342" s="3">
        <v>1.3451366194457464</v>
      </c>
      <c r="K1342" s="3">
        <v>6.584973338978832E-2</v>
      </c>
      <c r="L1342" s="3">
        <v>9.6858782064677372E-3</v>
      </c>
      <c r="M1342" s="2">
        <v>1210</v>
      </c>
      <c r="N1342" s="3" t="s">
        <v>55</v>
      </c>
      <c r="O1342" s="3" t="s">
        <v>118</v>
      </c>
      <c r="P1342" s="3" t="s">
        <v>119</v>
      </c>
      <c r="Q1342" s="3">
        <v>122.346081244</v>
      </c>
      <c r="R1342" s="3" t="s">
        <v>120</v>
      </c>
      <c r="S1342" s="3" t="s">
        <v>119</v>
      </c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8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>
        <v>47.642059714839164</v>
      </c>
      <c r="AS1342" s="3">
        <v>29.140057492880644</v>
      </c>
    </row>
    <row r="1343" spans="1:45" x14ac:dyDescent="0.25">
      <c r="A1343" s="2">
        <v>1342</v>
      </c>
      <c r="B1343" s="3" t="s">
        <v>57</v>
      </c>
      <c r="C1343" s="3" t="s">
        <v>46</v>
      </c>
      <c r="D1343" s="3" t="s">
        <v>47</v>
      </c>
      <c r="E1343" s="3" t="s">
        <v>48</v>
      </c>
      <c r="F1343" s="3">
        <v>0.59</v>
      </c>
      <c r="G1343" s="3">
        <v>0.64</v>
      </c>
      <c r="H1343" s="3">
        <v>0.26731300522759299</v>
      </c>
      <c r="I1343" s="3">
        <v>9.1449516373431585</v>
      </c>
      <c r="J1343" s="3">
        <v>1.3451366194457464</v>
      </c>
      <c r="K1343" s="3">
        <v>2.4445645048391969</v>
      </c>
      <c r="L1343" s="3">
        <v>0.35957251218572756</v>
      </c>
      <c r="M1343" s="2">
        <v>1210</v>
      </c>
      <c r="N1343" s="3" t="s">
        <v>55</v>
      </c>
      <c r="O1343" s="3" t="s">
        <v>118</v>
      </c>
      <c r="P1343" s="3" t="s">
        <v>119</v>
      </c>
      <c r="Q1343" s="3">
        <v>122.346081244</v>
      </c>
      <c r="R1343" s="3" t="s">
        <v>120</v>
      </c>
      <c r="S1343" s="3" t="s">
        <v>119</v>
      </c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8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>
        <v>135.02180860576897</v>
      </c>
      <c r="AS1343" s="3">
        <v>1081.777351996328</v>
      </c>
    </row>
    <row r="1344" spans="1:45" x14ac:dyDescent="0.25">
      <c r="A1344" s="2">
        <v>1343</v>
      </c>
      <c r="B1344" s="3" t="s">
        <v>57</v>
      </c>
      <c r="C1344" s="3" t="s">
        <v>46</v>
      </c>
      <c r="D1344" s="3" t="s">
        <v>47</v>
      </c>
      <c r="E1344" s="3" t="s">
        <v>48</v>
      </c>
      <c r="F1344" s="3">
        <v>0.59</v>
      </c>
      <c r="G1344" s="3">
        <v>0.64</v>
      </c>
      <c r="H1344" s="3">
        <v>0.19469798395725399</v>
      </c>
      <c r="I1344" s="3">
        <v>9.1449516373431585</v>
      </c>
      <c r="J1344" s="3">
        <v>1.3451366194457464</v>
      </c>
      <c r="K1344" s="3">
        <v>1.7805036471773019</v>
      </c>
      <c r="L1344" s="3">
        <v>0.26189538795316281</v>
      </c>
      <c r="M1344" s="2">
        <v>1210</v>
      </c>
      <c r="N1344" s="3" t="s">
        <v>55</v>
      </c>
      <c r="O1344" s="3" t="s">
        <v>118</v>
      </c>
      <c r="P1344" s="3" t="s">
        <v>119</v>
      </c>
      <c r="Q1344" s="3">
        <v>122.346081244</v>
      </c>
      <c r="R1344" s="3" t="s">
        <v>120</v>
      </c>
      <c r="S1344" s="3" t="s">
        <v>119</v>
      </c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8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>
        <v>121.40005003424946</v>
      </c>
      <c r="AS1344" s="3">
        <v>787.91478680574369</v>
      </c>
    </row>
    <row r="1345" spans="1:45" x14ac:dyDescent="0.25">
      <c r="A1345" s="2">
        <v>1344</v>
      </c>
      <c r="B1345" s="3" t="s">
        <v>57</v>
      </c>
      <c r="C1345" s="3" t="s">
        <v>46</v>
      </c>
      <c r="D1345" s="3" t="s">
        <v>47</v>
      </c>
      <c r="E1345" s="3" t="s">
        <v>48</v>
      </c>
      <c r="F1345" s="3">
        <v>0.59</v>
      </c>
      <c r="G1345" s="3">
        <v>0.64</v>
      </c>
      <c r="H1345" s="3">
        <v>0.215606465209323</v>
      </c>
      <c r="I1345" s="3">
        <v>9.3947031815527549</v>
      </c>
      <c r="J1345" s="3">
        <v>1.4291914092687432</v>
      </c>
      <c r="K1345" s="3">
        <v>2.02555874466537</v>
      </c>
      <c r="L1345" s="3">
        <v>0.30814290785996462</v>
      </c>
      <c r="M1345" s="2">
        <v>1200</v>
      </c>
      <c r="N1345" s="3" t="s">
        <v>54</v>
      </c>
      <c r="O1345" s="3" t="s">
        <v>118</v>
      </c>
      <c r="P1345" s="3" t="s">
        <v>119</v>
      </c>
      <c r="Q1345" s="3">
        <v>122.346081244</v>
      </c>
      <c r="R1345" s="3" t="s">
        <v>120</v>
      </c>
      <c r="S1345" s="3" t="s">
        <v>119</v>
      </c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8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>
        <v>120.59398473813442</v>
      </c>
      <c r="AS1345" s="3">
        <v>872.52840844331013</v>
      </c>
    </row>
    <row r="1346" spans="1:45" x14ac:dyDescent="0.25">
      <c r="A1346" s="2">
        <v>1345</v>
      </c>
      <c r="B1346" s="3" t="s">
        <v>57</v>
      </c>
      <c r="C1346" s="3" t="s">
        <v>46</v>
      </c>
      <c r="D1346" s="3" t="s">
        <v>47</v>
      </c>
      <c r="E1346" s="3" t="s">
        <v>48</v>
      </c>
      <c r="F1346" s="3">
        <v>0.59</v>
      </c>
      <c r="G1346" s="3">
        <v>0.64</v>
      </c>
      <c r="H1346" s="3">
        <v>1.20266569871148E-2</v>
      </c>
      <c r="I1346" s="3">
        <v>9.3947031815527549</v>
      </c>
      <c r="J1346" s="3">
        <v>1.4291914092687432</v>
      </c>
      <c r="K1346" s="3">
        <v>0.11298687266029107</v>
      </c>
      <c r="L1346" s="3">
        <v>1.7188394848206379E-2</v>
      </c>
      <c r="M1346" s="2">
        <v>1400</v>
      </c>
      <c r="N1346" s="3" t="s">
        <v>60</v>
      </c>
      <c r="O1346" s="3" t="s">
        <v>118</v>
      </c>
      <c r="P1346" s="3" t="s">
        <v>119</v>
      </c>
      <c r="Q1346" s="3">
        <v>122.346081244</v>
      </c>
      <c r="R1346" s="3" t="s">
        <v>120</v>
      </c>
      <c r="S1346" s="3" t="s">
        <v>119</v>
      </c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8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>
        <v>55.61531895600902</v>
      </c>
      <c r="AS1346" s="3">
        <v>48.670154068307454</v>
      </c>
    </row>
    <row r="1347" spans="1:45" x14ac:dyDescent="0.25">
      <c r="A1347" s="2">
        <v>1346</v>
      </c>
      <c r="B1347" s="3" t="s">
        <v>57</v>
      </c>
      <c r="C1347" s="3" t="s">
        <v>46</v>
      </c>
      <c r="D1347" s="3" t="s">
        <v>47</v>
      </c>
      <c r="E1347" s="3" t="s">
        <v>48</v>
      </c>
      <c r="F1347" s="3">
        <v>0.59</v>
      </c>
      <c r="G1347" s="3">
        <v>0.64</v>
      </c>
      <c r="H1347" s="3">
        <v>4.55584741780505E-2</v>
      </c>
      <c r="I1347" s="3">
        <v>9.3947031815527549</v>
      </c>
      <c r="J1347" s="3">
        <v>1.4291914092687432</v>
      </c>
      <c r="K1347" s="3">
        <v>0.42800834230722007</v>
      </c>
      <c r="L1347" s="3">
        <v>6.5111779914661647E-2</v>
      </c>
      <c r="M1347" s="2">
        <v>1210</v>
      </c>
      <c r="N1347" s="3" t="s">
        <v>55</v>
      </c>
      <c r="O1347" s="3" t="s">
        <v>118</v>
      </c>
      <c r="P1347" s="3" t="s">
        <v>119</v>
      </c>
      <c r="Q1347" s="3">
        <v>122.346081244</v>
      </c>
      <c r="R1347" s="3" t="s">
        <v>120</v>
      </c>
      <c r="S1347" s="3" t="s">
        <v>119</v>
      </c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8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>
        <v>54.518378162551116</v>
      </c>
      <c r="AS1347" s="3">
        <v>184.36860382218839</v>
      </c>
    </row>
    <row r="1348" spans="1:45" x14ac:dyDescent="0.25">
      <c r="A1348" s="2">
        <v>1347</v>
      </c>
      <c r="B1348" s="3" t="s">
        <v>57</v>
      </c>
      <c r="C1348" s="3" t="s">
        <v>46</v>
      </c>
      <c r="D1348" s="3" t="s">
        <v>47</v>
      </c>
      <c r="E1348" s="3" t="s">
        <v>48</v>
      </c>
      <c r="F1348" s="3">
        <v>0.59</v>
      </c>
      <c r="G1348" s="3">
        <v>0.64</v>
      </c>
      <c r="H1348" s="3">
        <v>2.2104309340387901E-2</v>
      </c>
      <c r="I1348" s="3">
        <v>9.3947031815527549</v>
      </c>
      <c r="J1348" s="3">
        <v>1.4291914092687432</v>
      </c>
      <c r="K1348" s="3">
        <v>0.20766342528616849</v>
      </c>
      <c r="L1348" s="3">
        <v>3.1591289017101225E-2</v>
      </c>
      <c r="M1348" s="2">
        <v>1330</v>
      </c>
      <c r="N1348" s="3" t="s">
        <v>89</v>
      </c>
      <c r="O1348" s="3" t="s">
        <v>118</v>
      </c>
      <c r="P1348" s="3" t="s">
        <v>119</v>
      </c>
      <c r="Q1348" s="3">
        <v>122.346081244</v>
      </c>
      <c r="R1348" s="3" t="s">
        <v>120</v>
      </c>
      <c r="S1348" s="3" t="s">
        <v>119</v>
      </c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8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>
        <v>38.56256797668032</v>
      </c>
      <c r="AS1348" s="3">
        <v>89.45296621686515</v>
      </c>
    </row>
    <row r="1349" spans="1:45" x14ac:dyDescent="0.25">
      <c r="A1349" s="2">
        <v>1348</v>
      </c>
      <c r="B1349" s="3" t="s">
        <v>57</v>
      </c>
      <c r="C1349" s="3" t="s">
        <v>46</v>
      </c>
      <c r="D1349" s="3" t="s">
        <v>47</v>
      </c>
      <c r="E1349" s="3" t="s">
        <v>48</v>
      </c>
      <c r="F1349" s="3">
        <v>0.59</v>
      </c>
      <c r="G1349" s="3">
        <v>0.64</v>
      </c>
      <c r="H1349" s="3">
        <v>0.252778051240103</v>
      </c>
      <c r="I1349" s="3">
        <v>10.760536736673959</v>
      </c>
      <c r="J1349" s="3">
        <v>2.0735758341126398</v>
      </c>
      <c r="K1349" s="3">
        <v>2.720027506593981</v>
      </c>
      <c r="L1349" s="3">
        <v>0.52415445844556419</v>
      </c>
      <c r="M1349" s="2">
        <v>1300</v>
      </c>
      <c r="N1349" s="3" t="s">
        <v>56</v>
      </c>
      <c r="O1349" s="3" t="s">
        <v>118</v>
      </c>
      <c r="P1349" s="3" t="s">
        <v>119</v>
      </c>
      <c r="Q1349" s="3">
        <v>122.346081244</v>
      </c>
      <c r="R1349" s="3" t="s">
        <v>120</v>
      </c>
      <c r="S1349" s="3" t="s">
        <v>119</v>
      </c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8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>
        <v>141.09306144401864</v>
      </c>
      <c r="AS1349" s="3">
        <v>1022.9564801027658</v>
      </c>
    </row>
    <row r="1350" spans="1:45" x14ac:dyDescent="0.25">
      <c r="A1350" s="2">
        <v>1349</v>
      </c>
      <c r="B1350" s="3" t="s">
        <v>57</v>
      </c>
      <c r="C1350" s="3" t="s">
        <v>46</v>
      </c>
      <c r="D1350" s="3" t="s">
        <v>47</v>
      </c>
      <c r="E1350" s="3" t="s">
        <v>48</v>
      </c>
      <c r="F1350" s="3">
        <v>0.59</v>
      </c>
      <c r="G1350" s="3">
        <v>0.64</v>
      </c>
      <c r="H1350" s="3">
        <v>0.248030133300817</v>
      </c>
      <c r="I1350" s="3">
        <v>10.760536736673959</v>
      </c>
      <c r="J1350" s="3">
        <v>2.0735758341126398</v>
      </c>
      <c r="K1350" s="3">
        <v>2.6689373611855802</v>
      </c>
      <c r="L1350" s="3">
        <v>0.51430929054431085</v>
      </c>
      <c r="M1350" s="2">
        <v>1300</v>
      </c>
      <c r="N1350" s="3" t="s">
        <v>56</v>
      </c>
      <c r="O1350" s="3" t="s">
        <v>118</v>
      </c>
      <c r="P1350" s="3" t="s">
        <v>119</v>
      </c>
      <c r="Q1350" s="3">
        <v>122.346081244</v>
      </c>
      <c r="R1350" s="3" t="s">
        <v>120</v>
      </c>
      <c r="S1350" s="3" t="s">
        <v>119</v>
      </c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8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>
        <v>140.49763477928019</v>
      </c>
      <c r="AS1350" s="3">
        <v>1003.7423378971411</v>
      </c>
    </row>
    <row r="1351" spans="1:45" x14ac:dyDescent="0.25">
      <c r="A1351" s="2">
        <v>1350</v>
      </c>
      <c r="B1351" s="3" t="s">
        <v>57</v>
      </c>
      <c r="C1351" s="3" t="s">
        <v>46</v>
      </c>
      <c r="D1351" s="3" t="s">
        <v>47</v>
      </c>
      <c r="E1351" s="3" t="s">
        <v>48</v>
      </c>
      <c r="F1351" s="3">
        <v>0.59</v>
      </c>
      <c r="G1351" s="3">
        <v>0.64</v>
      </c>
      <c r="H1351" s="3">
        <v>0.30333812603029198</v>
      </c>
      <c r="I1351" s="3">
        <v>11.762141000462098</v>
      </c>
      <c r="J1351" s="3">
        <v>2.300286667279885</v>
      </c>
      <c r="K1351" s="3">
        <v>3.5679058091842362</v>
      </c>
      <c r="L1351" s="3">
        <v>0.69776464698514606</v>
      </c>
      <c r="M1351" s="2">
        <v>1300</v>
      </c>
      <c r="N1351" s="3" t="s">
        <v>56</v>
      </c>
      <c r="O1351" s="3" t="s">
        <v>118</v>
      </c>
      <c r="P1351" s="3" t="s">
        <v>119</v>
      </c>
      <c r="Q1351" s="3">
        <v>122.346081244</v>
      </c>
      <c r="R1351" s="3" t="s">
        <v>120</v>
      </c>
      <c r="S1351" s="3" t="s">
        <v>119</v>
      </c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8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>
        <v>183.87080289588289</v>
      </c>
      <c r="AS1351" s="3">
        <v>1227.5658434844663</v>
      </c>
    </row>
    <row r="1352" spans="1:45" x14ac:dyDescent="0.25">
      <c r="A1352" s="2">
        <v>1351</v>
      </c>
      <c r="B1352" s="3" t="s">
        <v>57</v>
      </c>
      <c r="C1352" s="3" t="s">
        <v>46</v>
      </c>
      <c r="D1352" s="3" t="s">
        <v>47</v>
      </c>
      <c r="E1352" s="3" t="s">
        <v>48</v>
      </c>
      <c r="F1352" s="3">
        <v>0.59</v>
      </c>
      <c r="G1352" s="3">
        <v>0.64</v>
      </c>
      <c r="H1352" s="3">
        <v>5.4449218289978903E-2</v>
      </c>
      <c r="I1352" s="3">
        <v>11.762141000462098</v>
      </c>
      <c r="J1352" s="3">
        <v>2.300286667279885</v>
      </c>
      <c r="K1352" s="3">
        <v>0.64043938289167157</v>
      </c>
      <c r="L1352" s="3">
        <v>0.12524881087625053</v>
      </c>
      <c r="M1352" s="2">
        <v>1400</v>
      </c>
      <c r="N1352" s="3" t="s">
        <v>60</v>
      </c>
      <c r="O1352" s="3" t="s">
        <v>118</v>
      </c>
      <c r="P1352" s="3" t="s">
        <v>119</v>
      </c>
      <c r="Q1352" s="3">
        <v>122.346081244</v>
      </c>
      <c r="R1352" s="3" t="s">
        <v>120</v>
      </c>
      <c r="S1352" s="3" t="s">
        <v>119</v>
      </c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8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>
        <v>66.049037043650557</v>
      </c>
      <c r="AS1352" s="3">
        <v>220.34816873146065</v>
      </c>
    </row>
    <row r="1353" spans="1:45" x14ac:dyDescent="0.25">
      <c r="A1353" s="2">
        <v>1352</v>
      </c>
      <c r="B1353" s="3" t="s">
        <v>57</v>
      </c>
      <c r="C1353" s="3" t="s">
        <v>46</v>
      </c>
      <c r="D1353" s="3" t="s">
        <v>47</v>
      </c>
      <c r="E1353" s="3" t="s">
        <v>48</v>
      </c>
      <c r="F1353" s="3">
        <v>0.59</v>
      </c>
      <c r="G1353" s="3">
        <v>0.64</v>
      </c>
      <c r="H1353" s="3">
        <v>5.7630580580269697E-4</v>
      </c>
      <c r="I1353" s="3">
        <v>11.762141000462098</v>
      </c>
      <c r="J1353" s="3">
        <v>2.300286667279885</v>
      </c>
      <c r="K1353" s="3">
        <v>6.7785901472362494E-3</v>
      </c>
      <c r="L1353" s="3">
        <v>1.3256685613639344E-3</v>
      </c>
      <c r="M1353" s="2">
        <v>1450</v>
      </c>
      <c r="N1353" s="3" t="s">
        <v>59</v>
      </c>
      <c r="O1353" s="3" t="s">
        <v>118</v>
      </c>
      <c r="P1353" s="3" t="s">
        <v>119</v>
      </c>
      <c r="Q1353" s="3">
        <v>122.346081244</v>
      </c>
      <c r="R1353" s="3" t="s">
        <v>120</v>
      </c>
      <c r="S1353" s="3" t="s">
        <v>119</v>
      </c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8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>
        <v>15.877761739117135</v>
      </c>
      <c r="AS1353" s="3">
        <v>2.3322268514790503</v>
      </c>
    </row>
    <row r="1354" spans="1:45" x14ac:dyDescent="0.25">
      <c r="A1354" s="2">
        <v>1353</v>
      </c>
      <c r="B1354" s="3" t="s">
        <v>57</v>
      </c>
      <c r="C1354" s="3" t="s">
        <v>46</v>
      </c>
      <c r="D1354" s="3" t="s">
        <v>47</v>
      </c>
      <c r="E1354" s="3" t="s">
        <v>48</v>
      </c>
      <c r="F1354" s="3">
        <v>0.59</v>
      </c>
      <c r="G1354" s="3">
        <v>0.64</v>
      </c>
      <c r="H1354" s="3">
        <v>0.17301815678534799</v>
      </c>
      <c r="I1354" s="3">
        <v>11.762141000462098</v>
      </c>
      <c r="J1354" s="3">
        <v>2.300286667279885</v>
      </c>
      <c r="K1354" s="3">
        <v>2.0350639557493211</v>
      </c>
      <c r="L1354" s="3">
        <v>0.39799135925067675</v>
      </c>
      <c r="M1354" s="2">
        <v>1300</v>
      </c>
      <c r="N1354" s="3" t="s">
        <v>56</v>
      </c>
      <c r="O1354" s="3" t="s">
        <v>118</v>
      </c>
      <c r="P1354" s="3" t="s">
        <v>119</v>
      </c>
      <c r="Q1354" s="3">
        <v>122.346081244</v>
      </c>
      <c r="R1354" s="3" t="s">
        <v>120</v>
      </c>
      <c r="S1354" s="3" t="s">
        <v>119</v>
      </c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8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>
        <v>109.96770595607488</v>
      </c>
      <c r="AS1354" s="3">
        <v>700.17963897859499</v>
      </c>
    </row>
    <row r="1355" spans="1:45" x14ac:dyDescent="0.25">
      <c r="A1355" s="2">
        <v>1354</v>
      </c>
      <c r="B1355" s="3" t="s">
        <v>57</v>
      </c>
      <c r="C1355" s="3" t="s">
        <v>46</v>
      </c>
      <c r="D1355" s="3" t="s">
        <v>47</v>
      </c>
      <c r="E1355" s="3" t="s">
        <v>48</v>
      </c>
      <c r="F1355" s="3">
        <v>0.59</v>
      </c>
      <c r="G1355" s="3">
        <v>0.64</v>
      </c>
      <c r="H1355" s="3">
        <v>1.29002058543218E-2</v>
      </c>
      <c r="I1355" s="3">
        <v>9.9023814690627994</v>
      </c>
      <c r="J1355" s="3">
        <v>1.6976339833318397</v>
      </c>
      <c r="K1355" s="3">
        <v>0.12774275939893165</v>
      </c>
      <c r="L1355" s="3">
        <v>2.1899827850273036E-2</v>
      </c>
      <c r="M1355" s="2">
        <v>1330</v>
      </c>
      <c r="N1355" s="3" t="s">
        <v>89</v>
      </c>
      <c r="O1355" s="3" t="s">
        <v>118</v>
      </c>
      <c r="P1355" s="3" t="s">
        <v>119</v>
      </c>
      <c r="Q1355" s="3">
        <v>122.346081244</v>
      </c>
      <c r="R1355" s="3" t="s">
        <v>120</v>
      </c>
      <c r="S1355" s="3" t="s">
        <v>119</v>
      </c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8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>
        <v>57.745760996520765</v>
      </c>
      <c r="AS1355" s="3">
        <v>52.205280911844319</v>
      </c>
    </row>
    <row r="1356" spans="1:45" x14ac:dyDescent="0.25">
      <c r="A1356" s="2">
        <v>1355</v>
      </c>
      <c r="B1356" s="3" t="s">
        <v>57</v>
      </c>
      <c r="C1356" s="3" t="s">
        <v>46</v>
      </c>
      <c r="D1356" s="3" t="s">
        <v>47</v>
      </c>
      <c r="E1356" s="3" t="s">
        <v>48</v>
      </c>
      <c r="F1356" s="3">
        <v>0.59</v>
      </c>
      <c r="G1356" s="3">
        <v>0.64</v>
      </c>
      <c r="H1356" s="3">
        <v>0.123452089781328</v>
      </c>
      <c r="I1356" s="3">
        <v>9.9023814690627994</v>
      </c>
      <c r="J1356" s="3">
        <v>1.6976339833318397</v>
      </c>
      <c r="K1356" s="3">
        <v>1.2224696861676994</v>
      </c>
      <c r="L1356" s="3">
        <v>0.20957646292611576</v>
      </c>
      <c r="M1356" s="2">
        <v>1210</v>
      </c>
      <c r="N1356" s="3" t="s">
        <v>55</v>
      </c>
      <c r="O1356" s="3" t="s">
        <v>118</v>
      </c>
      <c r="P1356" s="3" t="s">
        <v>119</v>
      </c>
      <c r="Q1356" s="3">
        <v>122.346081244</v>
      </c>
      <c r="R1356" s="3" t="s">
        <v>120</v>
      </c>
      <c r="S1356" s="3" t="s">
        <v>119</v>
      </c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8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>
        <v>89.557526085213226</v>
      </c>
      <c r="AS1356" s="3">
        <v>499.59288239026756</v>
      </c>
    </row>
    <row r="1357" spans="1:45" x14ac:dyDescent="0.25">
      <c r="A1357" s="2">
        <v>1356</v>
      </c>
      <c r="B1357" s="3" t="s">
        <v>57</v>
      </c>
      <c r="C1357" s="3" t="s">
        <v>46</v>
      </c>
      <c r="D1357" s="3" t="s">
        <v>47</v>
      </c>
      <c r="E1357" s="3" t="s">
        <v>48</v>
      </c>
      <c r="F1357" s="3">
        <v>0.59</v>
      </c>
      <c r="G1357" s="3">
        <v>0.64</v>
      </c>
      <c r="H1357" s="3">
        <v>0.16167699724510601</v>
      </c>
      <c r="I1357" s="3">
        <v>9.9023814690627994</v>
      </c>
      <c r="J1357" s="3">
        <v>1.6976339833318397</v>
      </c>
      <c r="K1357" s="3">
        <v>1.6009873014936551</v>
      </c>
      <c r="L1357" s="3">
        <v>0.27446836484634018</v>
      </c>
      <c r="M1357" s="2">
        <v>1210</v>
      </c>
      <c r="N1357" s="3" t="s">
        <v>55</v>
      </c>
      <c r="O1357" s="3" t="s">
        <v>118</v>
      </c>
      <c r="P1357" s="3" t="s">
        <v>119</v>
      </c>
      <c r="Q1357" s="3">
        <v>122.346081244</v>
      </c>
      <c r="R1357" s="3" t="s">
        <v>120</v>
      </c>
      <c r="S1357" s="3" t="s">
        <v>119</v>
      </c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8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>
        <v>102.49423345564</v>
      </c>
      <c r="AS1357" s="3">
        <v>654.28359465570384</v>
      </c>
    </row>
    <row r="1358" spans="1:45" x14ac:dyDescent="0.25">
      <c r="A1358" s="2">
        <v>1357</v>
      </c>
      <c r="B1358" s="3" t="s">
        <v>57</v>
      </c>
      <c r="C1358" s="3" t="s">
        <v>46</v>
      </c>
      <c r="D1358" s="3" t="s">
        <v>47</v>
      </c>
      <c r="E1358" s="3" t="s">
        <v>48</v>
      </c>
      <c r="F1358" s="3">
        <v>0.59</v>
      </c>
      <c r="G1358" s="3">
        <v>0.64</v>
      </c>
      <c r="H1358" s="3">
        <v>2.76811831107775E-2</v>
      </c>
      <c r="I1358" s="3">
        <v>9.9023814690627994</v>
      </c>
      <c r="J1358" s="3">
        <v>1.6976339833318397</v>
      </c>
      <c r="K1358" s="3">
        <v>0.27410963467789723</v>
      </c>
      <c r="L1358" s="3">
        <v>4.6992517147687249E-2</v>
      </c>
      <c r="M1358" s="2">
        <v>1210</v>
      </c>
      <c r="N1358" s="3" t="s">
        <v>55</v>
      </c>
      <c r="O1358" s="3" t="s">
        <v>118</v>
      </c>
      <c r="P1358" s="3" t="s">
        <v>119</v>
      </c>
      <c r="Q1358" s="3">
        <v>122.346081244</v>
      </c>
      <c r="R1358" s="3" t="s">
        <v>120</v>
      </c>
      <c r="S1358" s="3" t="s">
        <v>119</v>
      </c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8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>
        <v>56.151296759385204</v>
      </c>
      <c r="AS1358" s="3">
        <v>112.02177365148037</v>
      </c>
    </row>
    <row r="1359" spans="1:45" x14ac:dyDescent="0.25">
      <c r="A1359" s="2">
        <v>1358</v>
      </c>
      <c r="B1359" s="3" t="s">
        <v>57</v>
      </c>
      <c r="C1359" s="3" t="s">
        <v>46</v>
      </c>
      <c r="D1359" s="3" t="s">
        <v>47</v>
      </c>
      <c r="E1359" s="3" t="s">
        <v>48</v>
      </c>
      <c r="F1359" s="3">
        <v>0.59</v>
      </c>
      <c r="G1359" s="3">
        <v>0.64</v>
      </c>
      <c r="H1359" s="3">
        <v>0.29205297774542099</v>
      </c>
      <c r="I1359" s="3">
        <v>9.9023814690627994</v>
      </c>
      <c r="J1359" s="3">
        <v>1.6976339833318397</v>
      </c>
      <c r="K1359" s="3">
        <v>2.8920199948108669</v>
      </c>
      <c r="L1359" s="3">
        <v>0.49579905995388418</v>
      </c>
      <c r="M1359" s="2">
        <v>1300</v>
      </c>
      <c r="N1359" s="3" t="s">
        <v>56</v>
      </c>
      <c r="O1359" s="3" t="s">
        <v>118</v>
      </c>
      <c r="P1359" s="3" t="s">
        <v>119</v>
      </c>
      <c r="Q1359" s="3">
        <v>122.346081244</v>
      </c>
      <c r="R1359" s="3" t="s">
        <v>120</v>
      </c>
      <c r="S1359" s="3" t="s">
        <v>119</v>
      </c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8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>
        <v>142.98494554859946</v>
      </c>
      <c r="AS1359" s="3">
        <v>1181.8964686701006</v>
      </c>
    </row>
    <row r="1360" spans="1:45" x14ac:dyDescent="0.25">
      <c r="A1360" s="2">
        <v>1359</v>
      </c>
      <c r="B1360" s="3" t="s">
        <v>57</v>
      </c>
      <c r="C1360" s="3" t="s">
        <v>46</v>
      </c>
      <c r="D1360" s="3" t="s">
        <v>47</v>
      </c>
      <c r="E1360" s="3" t="s">
        <v>48</v>
      </c>
      <c r="F1360" s="3">
        <v>0.59</v>
      </c>
      <c r="G1360" s="3">
        <v>0.64</v>
      </c>
      <c r="H1360" s="3">
        <v>0.130629207763057</v>
      </c>
      <c r="I1360" s="3">
        <v>9.6478322220914237</v>
      </c>
      <c r="J1360" s="3">
        <v>1.5778583096550312</v>
      </c>
      <c r="K1360" s="3">
        <v>1.2602886798026964</v>
      </c>
      <c r="L1360" s="3">
        <v>0.20611438095259299</v>
      </c>
      <c r="M1360" s="2">
        <v>1200</v>
      </c>
      <c r="N1360" s="3" t="s">
        <v>54</v>
      </c>
      <c r="O1360" s="3" t="s">
        <v>118</v>
      </c>
      <c r="P1360" s="3" t="s">
        <v>119</v>
      </c>
      <c r="Q1360" s="3">
        <v>122.346081244</v>
      </c>
      <c r="R1360" s="3" t="s">
        <v>120</v>
      </c>
      <c r="S1360" s="3" t="s">
        <v>119</v>
      </c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8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>
        <v>131.98688856422763</v>
      </c>
      <c r="AS1360" s="3">
        <v>528.63764838895008</v>
      </c>
    </row>
    <row r="1361" spans="1:45" x14ac:dyDescent="0.25">
      <c r="A1361" s="2">
        <v>1360</v>
      </c>
      <c r="B1361" s="3" t="s">
        <v>57</v>
      </c>
      <c r="C1361" s="3" t="s">
        <v>46</v>
      </c>
      <c r="D1361" s="3" t="s">
        <v>47</v>
      </c>
      <c r="E1361" s="3" t="s">
        <v>48</v>
      </c>
      <c r="F1361" s="3">
        <v>0.59</v>
      </c>
      <c r="G1361" s="3">
        <v>0.64</v>
      </c>
      <c r="H1361" s="3">
        <v>0.106466088361464</v>
      </c>
      <c r="I1361" s="3">
        <v>9.6478322220914237</v>
      </c>
      <c r="J1361" s="3">
        <v>1.5778583096550312</v>
      </c>
      <c r="K1361" s="3">
        <v>1.027166957853765</v>
      </c>
      <c r="L1361" s="3">
        <v>0.16798840221760278</v>
      </c>
      <c r="M1361" s="2">
        <v>1300</v>
      </c>
      <c r="N1361" s="3" t="s">
        <v>56</v>
      </c>
      <c r="O1361" s="3" t="s">
        <v>118</v>
      </c>
      <c r="P1361" s="3" t="s">
        <v>119</v>
      </c>
      <c r="Q1361" s="3">
        <v>122.346081244</v>
      </c>
      <c r="R1361" s="3" t="s">
        <v>120</v>
      </c>
      <c r="S1361" s="3" t="s">
        <v>119</v>
      </c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8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>
        <v>117.90985553224644</v>
      </c>
      <c r="AS1361" s="3">
        <v>430.85297345339848</v>
      </c>
    </row>
    <row r="1362" spans="1:45" x14ac:dyDescent="0.25">
      <c r="A1362" s="2">
        <v>1361</v>
      </c>
      <c r="B1362" s="3" t="s">
        <v>57</v>
      </c>
      <c r="C1362" s="3" t="s">
        <v>46</v>
      </c>
      <c r="D1362" s="3" t="s">
        <v>47</v>
      </c>
      <c r="E1362" s="3" t="s">
        <v>48</v>
      </c>
      <c r="F1362" s="3">
        <v>0.59</v>
      </c>
      <c r="G1362" s="3">
        <v>0.64</v>
      </c>
      <c r="H1362" s="3">
        <v>7.07612842238345E-2</v>
      </c>
      <c r="I1362" s="3">
        <v>9.6478322220914237</v>
      </c>
      <c r="J1362" s="3">
        <v>1.5778583096550312</v>
      </c>
      <c r="K1362" s="3">
        <v>0.68269299801128003</v>
      </c>
      <c r="L1362" s="3">
        <v>0.11165128031443873</v>
      </c>
      <c r="M1362" s="2">
        <v>1210</v>
      </c>
      <c r="N1362" s="3" t="s">
        <v>55</v>
      </c>
      <c r="O1362" s="3" t="s">
        <v>118</v>
      </c>
      <c r="P1362" s="3" t="s">
        <v>119</v>
      </c>
      <c r="Q1362" s="3">
        <v>122.346081244</v>
      </c>
      <c r="R1362" s="3" t="s">
        <v>120</v>
      </c>
      <c r="S1362" s="3" t="s">
        <v>119</v>
      </c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8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>
        <v>89.177098723854414</v>
      </c>
      <c r="AS1362" s="3">
        <v>286.3607575184966</v>
      </c>
    </row>
    <row r="1363" spans="1:45" x14ac:dyDescent="0.25">
      <c r="A1363" s="2">
        <v>1362</v>
      </c>
      <c r="B1363" s="3" t="s">
        <v>57</v>
      </c>
      <c r="C1363" s="3" t="s">
        <v>46</v>
      </c>
      <c r="D1363" s="3" t="s">
        <v>47</v>
      </c>
      <c r="E1363" s="3" t="s">
        <v>48</v>
      </c>
      <c r="F1363" s="3">
        <v>0.59</v>
      </c>
      <c r="G1363" s="3">
        <v>0.64</v>
      </c>
      <c r="H1363" s="3">
        <v>1.99309735605014E-2</v>
      </c>
      <c r="I1363" s="3">
        <v>9.6478322220914237</v>
      </c>
      <c r="J1363" s="3">
        <v>1.5778583096550312</v>
      </c>
      <c r="K1363" s="3">
        <v>0.19229068893465764</v>
      </c>
      <c r="L1363" s="3">
        <v>3.1448252251951858E-2</v>
      </c>
      <c r="M1363" s="2">
        <v>1210</v>
      </c>
      <c r="N1363" s="3" t="s">
        <v>55</v>
      </c>
      <c r="O1363" s="3" t="s">
        <v>118</v>
      </c>
      <c r="P1363" s="3" t="s">
        <v>119</v>
      </c>
      <c r="Q1363" s="3">
        <v>122.346081244</v>
      </c>
      <c r="R1363" s="3" t="s">
        <v>120</v>
      </c>
      <c r="S1363" s="3" t="s">
        <v>119</v>
      </c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8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>
        <v>36.354167616445217</v>
      </c>
      <c r="AS1363" s="3">
        <v>80.657788357999721</v>
      </c>
    </row>
    <row r="1364" spans="1:45" x14ac:dyDescent="0.25">
      <c r="A1364" s="2">
        <v>1363</v>
      </c>
      <c r="B1364" s="3" t="s">
        <v>57</v>
      </c>
      <c r="C1364" s="3" t="s">
        <v>46</v>
      </c>
      <c r="D1364" s="3" t="s">
        <v>47</v>
      </c>
      <c r="E1364" s="3" t="s">
        <v>48</v>
      </c>
      <c r="F1364" s="3">
        <v>0.59</v>
      </c>
      <c r="G1364" s="3">
        <v>0.64</v>
      </c>
      <c r="H1364" s="3">
        <v>0.104927236280596</v>
      </c>
      <c r="I1364" s="3">
        <v>10.02296652419793</v>
      </c>
      <c r="J1364" s="3">
        <v>1.8512005749411207</v>
      </c>
      <c r="K1364" s="3">
        <v>1.0516821767170201</v>
      </c>
      <c r="L1364" s="3">
        <v>0.19424136012962212</v>
      </c>
      <c r="M1364" s="2">
        <v>1300</v>
      </c>
      <c r="N1364" s="3" t="s">
        <v>56</v>
      </c>
      <c r="O1364" s="3" t="s">
        <v>118</v>
      </c>
      <c r="P1364" s="3" t="s">
        <v>119</v>
      </c>
      <c r="Q1364" s="3">
        <v>122.346081244</v>
      </c>
      <c r="R1364" s="3" t="s">
        <v>120</v>
      </c>
      <c r="S1364" s="3" t="s">
        <v>119</v>
      </c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8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>
        <v>117.003568230106</v>
      </c>
      <c r="AS1364" s="3">
        <v>424.62546002681364</v>
      </c>
    </row>
    <row r="1365" spans="1:45" x14ac:dyDescent="0.25">
      <c r="A1365" s="2">
        <v>1364</v>
      </c>
      <c r="B1365" s="3" t="s">
        <v>57</v>
      </c>
      <c r="C1365" s="3" t="s">
        <v>46</v>
      </c>
      <c r="D1365" s="3" t="s">
        <v>47</v>
      </c>
      <c r="E1365" s="3" t="s">
        <v>48</v>
      </c>
      <c r="F1365" s="3">
        <v>0.59</v>
      </c>
      <c r="G1365" s="3">
        <v>0.64</v>
      </c>
      <c r="H1365" s="3">
        <v>3.7968009078898399E-2</v>
      </c>
      <c r="I1365" s="3">
        <v>10.02296652419793</v>
      </c>
      <c r="J1365" s="3">
        <v>1.8512005749411207</v>
      </c>
      <c r="K1365" s="3">
        <v>0.38055208398824175</v>
      </c>
      <c r="L1365" s="3">
        <v>7.0286400236226398E-2</v>
      </c>
      <c r="M1365" s="2">
        <v>1300</v>
      </c>
      <c r="N1365" s="3" t="s">
        <v>56</v>
      </c>
      <c r="O1365" s="3" t="s">
        <v>118</v>
      </c>
      <c r="P1365" s="3" t="s">
        <v>119</v>
      </c>
      <c r="Q1365" s="3">
        <v>122.346081244</v>
      </c>
      <c r="R1365" s="3" t="s">
        <v>120</v>
      </c>
      <c r="S1365" s="3" t="s">
        <v>119</v>
      </c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8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>
        <v>106.16422368580299</v>
      </c>
      <c r="AS1365" s="3">
        <v>153.65108138668157</v>
      </c>
    </row>
    <row r="1366" spans="1:45" x14ac:dyDescent="0.25">
      <c r="A1366" s="2">
        <v>1365</v>
      </c>
      <c r="B1366" s="3" t="s">
        <v>57</v>
      </c>
      <c r="C1366" s="3" t="s">
        <v>46</v>
      </c>
      <c r="D1366" s="3" t="s">
        <v>47</v>
      </c>
      <c r="E1366" s="3" t="s">
        <v>48</v>
      </c>
      <c r="F1366" s="3">
        <v>0.59</v>
      </c>
      <c r="G1366" s="3">
        <v>0.64</v>
      </c>
      <c r="H1366" s="3">
        <v>6.7350414053152403E-3</v>
      </c>
      <c r="I1366" s="3">
        <v>11.31242571482931</v>
      </c>
      <c r="J1366" s="3">
        <v>1.5024997661957042</v>
      </c>
      <c r="K1366" s="3">
        <v>7.6189655583928262E-2</v>
      </c>
      <c r="L1366" s="3">
        <v>1.0119398136804536E-2</v>
      </c>
      <c r="M1366" s="2">
        <v>1300</v>
      </c>
      <c r="N1366" s="3" t="s">
        <v>56</v>
      </c>
      <c r="O1366" s="3" t="s">
        <v>118</v>
      </c>
      <c r="P1366" s="3" t="s">
        <v>119</v>
      </c>
      <c r="Q1366" s="3">
        <v>122.346081244</v>
      </c>
      <c r="R1366" s="3" t="s">
        <v>120</v>
      </c>
      <c r="S1366" s="3" t="s">
        <v>119</v>
      </c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8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>
        <v>27.943920828918241</v>
      </c>
      <c r="AS1366" s="3">
        <v>27.255745566229905</v>
      </c>
    </row>
    <row r="1367" spans="1:45" x14ac:dyDescent="0.25">
      <c r="A1367" s="2">
        <v>1366</v>
      </c>
      <c r="B1367" s="3" t="s">
        <v>57</v>
      </c>
      <c r="C1367" s="3" t="s">
        <v>46</v>
      </c>
      <c r="D1367" s="3" t="s">
        <v>47</v>
      </c>
      <c r="E1367" s="3" t="s">
        <v>48</v>
      </c>
      <c r="F1367" s="3">
        <v>0.59</v>
      </c>
      <c r="G1367" s="3">
        <v>0.64</v>
      </c>
      <c r="H1367" s="3">
        <v>0.20205653627792899</v>
      </c>
      <c r="I1367" s="3">
        <v>11.31242571482931</v>
      </c>
      <c r="J1367" s="3">
        <v>1.5024997661957042</v>
      </c>
      <c r="K1367" s="3">
        <v>2.2857495568397854</v>
      </c>
      <c r="L1367" s="3">
        <v>0.30358989851590212</v>
      </c>
      <c r="M1367" s="2">
        <v>1400</v>
      </c>
      <c r="N1367" s="3" t="s">
        <v>60</v>
      </c>
      <c r="O1367" s="3" t="s">
        <v>118</v>
      </c>
      <c r="P1367" s="3" t="s">
        <v>119</v>
      </c>
      <c r="Q1367" s="3">
        <v>122.346081244</v>
      </c>
      <c r="R1367" s="3" t="s">
        <v>120</v>
      </c>
      <c r="S1367" s="3" t="s">
        <v>119</v>
      </c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8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>
        <v>200.35126354334653</v>
      </c>
      <c r="AS1367" s="3">
        <v>817.69379152423676</v>
      </c>
    </row>
    <row r="1368" spans="1:45" x14ac:dyDescent="0.25">
      <c r="A1368" s="2">
        <v>1367</v>
      </c>
      <c r="B1368" s="3" t="s">
        <v>57</v>
      </c>
      <c r="C1368" s="3" t="s">
        <v>46</v>
      </c>
      <c r="D1368" s="3" t="s">
        <v>47</v>
      </c>
      <c r="E1368" s="3" t="s">
        <v>48</v>
      </c>
      <c r="F1368" s="3">
        <v>0.59</v>
      </c>
      <c r="G1368" s="3">
        <v>0.64</v>
      </c>
      <c r="H1368" s="3">
        <v>1.72216692362131E-2</v>
      </c>
      <c r="I1368" s="3">
        <v>11.31242571482931</v>
      </c>
      <c r="J1368" s="3">
        <v>1.5024997661957042</v>
      </c>
      <c r="K1368" s="3">
        <v>0.19481885392002191</v>
      </c>
      <c r="L1368" s="3">
        <v>2.5875554000909934E-2</v>
      </c>
      <c r="M1368" s="2">
        <v>1410</v>
      </c>
      <c r="N1368" s="3" t="s">
        <v>61</v>
      </c>
      <c r="O1368" s="3" t="s">
        <v>118</v>
      </c>
      <c r="P1368" s="3" t="s">
        <v>119</v>
      </c>
      <c r="Q1368" s="3">
        <v>122.346081244</v>
      </c>
      <c r="R1368" s="3" t="s">
        <v>120</v>
      </c>
      <c r="S1368" s="3" t="s">
        <v>119</v>
      </c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8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>
        <v>65.518277283109697</v>
      </c>
      <c r="AS1368" s="3">
        <v>69.693622753017465</v>
      </c>
    </row>
    <row r="1369" spans="1:45" x14ac:dyDescent="0.25">
      <c r="A1369" s="2">
        <v>1368</v>
      </c>
      <c r="B1369" s="3" t="s">
        <v>57</v>
      </c>
      <c r="C1369" s="3" t="s">
        <v>46</v>
      </c>
      <c r="D1369" s="3" t="s">
        <v>47</v>
      </c>
      <c r="E1369" s="3" t="s">
        <v>48</v>
      </c>
      <c r="F1369" s="3">
        <v>0.59</v>
      </c>
      <c r="G1369" s="3">
        <v>0.64</v>
      </c>
      <c r="H1369" s="3">
        <v>3.6810097823685203E-2</v>
      </c>
      <c r="I1369" s="3">
        <v>11.31242571482931</v>
      </c>
      <c r="J1369" s="3">
        <v>1.5024997661957042</v>
      </c>
      <c r="K1369" s="3">
        <v>0.41641149718603893</v>
      </c>
      <c r="L1369" s="3">
        <v>5.530716337372802E-2</v>
      </c>
      <c r="M1369" s="2">
        <v>1450</v>
      </c>
      <c r="N1369" s="3" t="s">
        <v>59</v>
      </c>
      <c r="O1369" s="3" t="s">
        <v>118</v>
      </c>
      <c r="P1369" s="3" t="s">
        <v>119</v>
      </c>
      <c r="Q1369" s="3">
        <v>122.346081244</v>
      </c>
      <c r="R1369" s="3" t="s">
        <v>120</v>
      </c>
      <c r="S1369" s="3" t="s">
        <v>119</v>
      </c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8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>
        <v>97.975080316490889</v>
      </c>
      <c r="AS1369" s="3">
        <v>148.96518078695291</v>
      </c>
    </row>
    <row r="1370" spans="1:45" x14ac:dyDescent="0.25">
      <c r="A1370" s="2">
        <v>1369</v>
      </c>
      <c r="B1370" s="3" t="s">
        <v>57</v>
      </c>
      <c r="C1370" s="3" t="s">
        <v>46</v>
      </c>
      <c r="D1370" s="3" t="s">
        <v>47</v>
      </c>
      <c r="E1370" s="3" t="s">
        <v>48</v>
      </c>
      <c r="F1370" s="3">
        <v>0.59</v>
      </c>
      <c r="G1370" s="3">
        <v>0.64</v>
      </c>
      <c r="H1370" s="3">
        <v>0.354940109131892</v>
      </c>
      <c r="I1370" s="3">
        <v>11.31242571482931</v>
      </c>
      <c r="J1370" s="3">
        <v>1.5024997661957042</v>
      </c>
      <c r="K1370" s="3">
        <v>4.0152336177679366</v>
      </c>
      <c r="L1370" s="3">
        <v>0.5332974309841455</v>
      </c>
      <c r="M1370" s="2">
        <v>1450</v>
      </c>
      <c r="N1370" s="3" t="s">
        <v>59</v>
      </c>
      <c r="O1370" s="3" t="s">
        <v>118</v>
      </c>
      <c r="P1370" s="3" t="s">
        <v>119</v>
      </c>
      <c r="Q1370" s="3">
        <v>122.346081244</v>
      </c>
      <c r="R1370" s="3" t="s">
        <v>120</v>
      </c>
      <c r="S1370" s="3" t="s">
        <v>119</v>
      </c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8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>
        <v>159.52587126365248</v>
      </c>
      <c r="AS1370" s="3">
        <v>1436.3916602077534</v>
      </c>
    </row>
    <row r="1371" spans="1:45" x14ac:dyDescent="0.25">
      <c r="A1371" s="2">
        <v>1370</v>
      </c>
      <c r="B1371" s="3" t="s">
        <v>57</v>
      </c>
      <c r="C1371" s="3" t="s">
        <v>46</v>
      </c>
      <c r="D1371" s="3" t="s">
        <v>47</v>
      </c>
      <c r="E1371" s="3" t="s">
        <v>48</v>
      </c>
      <c r="F1371" s="3">
        <v>0.59</v>
      </c>
      <c r="G1371" s="3">
        <v>0.64</v>
      </c>
      <c r="H1371" s="3">
        <v>1.3965419026142601E-3</v>
      </c>
      <c r="I1371" s="3">
        <v>10.128125987059279</v>
      </c>
      <c r="J1371" s="3">
        <v>1.6666256715548573</v>
      </c>
      <c r="K1371" s="3">
        <v>1.4144352335884697E-2</v>
      </c>
      <c r="L1371" s="3">
        <v>2.3275125862989893E-3</v>
      </c>
      <c r="M1371" s="2">
        <v>1210</v>
      </c>
      <c r="N1371" s="3" t="s">
        <v>55</v>
      </c>
      <c r="O1371" s="3" t="s">
        <v>118</v>
      </c>
      <c r="P1371" s="3" t="s">
        <v>119</v>
      </c>
      <c r="Q1371" s="3">
        <v>122.346081244</v>
      </c>
      <c r="R1371" s="3" t="s">
        <v>120</v>
      </c>
      <c r="S1371" s="3" t="s">
        <v>119</v>
      </c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8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>
        <v>24.309203731506706</v>
      </c>
      <c r="AS1371" s="3">
        <v>5.6516045677452462</v>
      </c>
    </row>
    <row r="1372" spans="1:45" x14ac:dyDescent="0.25">
      <c r="A1372" s="2">
        <v>1371</v>
      </c>
      <c r="B1372" s="3" t="s">
        <v>57</v>
      </c>
      <c r="C1372" s="3" t="s">
        <v>46</v>
      </c>
      <c r="D1372" s="3" t="s">
        <v>47</v>
      </c>
      <c r="E1372" s="3" t="s">
        <v>48</v>
      </c>
      <c r="F1372" s="3">
        <v>0.59</v>
      </c>
      <c r="G1372" s="3">
        <v>0.64</v>
      </c>
      <c r="H1372" s="3">
        <v>0.191479777344395</v>
      </c>
      <c r="I1372" s="3">
        <v>9.1617955501752792</v>
      </c>
      <c r="J1372" s="3">
        <v>1.3528633670083285</v>
      </c>
      <c r="K1372" s="3">
        <v>1.7542985720224313</v>
      </c>
      <c r="L1372" s="3">
        <v>0.25904597629214327</v>
      </c>
      <c r="M1372" s="2">
        <v>1200</v>
      </c>
      <c r="N1372" s="3" t="s">
        <v>54</v>
      </c>
      <c r="O1372" s="3" t="s">
        <v>118</v>
      </c>
      <c r="P1372" s="3" t="s">
        <v>119</v>
      </c>
      <c r="Q1372" s="3">
        <v>122.346081244</v>
      </c>
      <c r="R1372" s="3" t="s">
        <v>120</v>
      </c>
      <c r="S1372" s="3" t="s">
        <v>119</v>
      </c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8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>
        <v>197.92614119460936</v>
      </c>
      <c r="AS1372" s="3">
        <v>774.89116670588714</v>
      </c>
    </row>
    <row r="1373" spans="1:45" x14ac:dyDescent="0.25">
      <c r="A1373" s="2">
        <v>1372</v>
      </c>
      <c r="B1373" s="3" t="s">
        <v>57</v>
      </c>
      <c r="C1373" s="3" t="s">
        <v>46</v>
      </c>
      <c r="D1373" s="3" t="s">
        <v>47</v>
      </c>
      <c r="E1373" s="3" t="s">
        <v>48</v>
      </c>
      <c r="F1373" s="3">
        <v>0.59</v>
      </c>
      <c r="G1373" s="3">
        <v>0.64</v>
      </c>
      <c r="H1373" s="3">
        <v>6.6311785378331701E-3</v>
      </c>
      <c r="I1373" s="3">
        <v>9.1617955501752792</v>
      </c>
      <c r="J1373" s="3">
        <v>1.3528633670083285</v>
      </c>
      <c r="K1373" s="3">
        <v>6.0753502020337753E-2</v>
      </c>
      <c r="L1373" s="3">
        <v>8.9710785239263471E-3</v>
      </c>
      <c r="M1373" s="2">
        <v>1300</v>
      </c>
      <c r="N1373" s="3" t="s">
        <v>56</v>
      </c>
      <c r="O1373" s="3" t="s">
        <v>118</v>
      </c>
      <c r="P1373" s="3" t="s">
        <v>119</v>
      </c>
      <c r="Q1373" s="3">
        <v>122.346081244</v>
      </c>
      <c r="R1373" s="3" t="s">
        <v>120</v>
      </c>
      <c r="S1373" s="3" t="s">
        <v>119</v>
      </c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8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>
        <v>45.545965102498329</v>
      </c>
      <c r="AS1373" s="3">
        <v>26.835427453911198</v>
      </c>
    </row>
    <row r="1374" spans="1:45" x14ac:dyDescent="0.25">
      <c r="A1374" s="2">
        <v>1373</v>
      </c>
      <c r="B1374" s="3" t="s">
        <v>57</v>
      </c>
      <c r="C1374" s="3" t="s">
        <v>46</v>
      </c>
      <c r="D1374" s="3" t="s">
        <v>47</v>
      </c>
      <c r="E1374" s="3" t="s">
        <v>48</v>
      </c>
      <c r="F1374" s="3">
        <v>0.59</v>
      </c>
      <c r="G1374" s="3">
        <v>0.64</v>
      </c>
      <c r="H1374" s="3">
        <v>4.27887663005422E-4</v>
      </c>
      <c r="I1374" s="3">
        <v>9.1617955501752792</v>
      </c>
      <c r="J1374" s="3">
        <v>1.3528633670083285</v>
      </c>
      <c r="K1374" s="3">
        <v>3.920219286897975E-3</v>
      </c>
      <c r="L1374" s="3">
        <v>5.7887354447484025E-4</v>
      </c>
      <c r="M1374" s="2">
        <v>1210</v>
      </c>
      <c r="N1374" s="3" t="s">
        <v>55</v>
      </c>
      <c r="O1374" s="3" t="s">
        <v>118</v>
      </c>
      <c r="P1374" s="3" t="s">
        <v>119</v>
      </c>
      <c r="Q1374" s="3">
        <v>122.346081244</v>
      </c>
      <c r="R1374" s="3" t="s">
        <v>120</v>
      </c>
      <c r="S1374" s="3" t="s">
        <v>119</v>
      </c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8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>
        <v>11.570029010068222</v>
      </c>
      <c r="AS1374" s="3">
        <v>1.7315999370992181</v>
      </c>
    </row>
    <row r="1375" spans="1:45" x14ac:dyDescent="0.25">
      <c r="A1375" s="2">
        <v>1374</v>
      </c>
      <c r="B1375" s="3" t="s">
        <v>57</v>
      </c>
      <c r="C1375" s="3" t="s">
        <v>46</v>
      </c>
      <c r="D1375" s="3" t="s">
        <v>47</v>
      </c>
      <c r="E1375" s="3" t="s">
        <v>48</v>
      </c>
      <c r="F1375" s="3">
        <v>0.59</v>
      </c>
      <c r="G1375" s="3">
        <v>0.64</v>
      </c>
      <c r="H1375" s="3">
        <v>3.6881450485149502E-3</v>
      </c>
      <c r="I1375" s="3">
        <v>9.1617955501752792</v>
      </c>
      <c r="J1375" s="3">
        <v>1.3528633670083285</v>
      </c>
      <c r="K1375" s="3">
        <v>3.3790030893885263E-2</v>
      </c>
      <c r="L1375" s="3">
        <v>4.9895563283490312E-3</v>
      </c>
      <c r="M1375" s="2">
        <v>1210</v>
      </c>
      <c r="N1375" s="3" t="s">
        <v>55</v>
      </c>
      <c r="O1375" s="3" t="s">
        <v>118</v>
      </c>
      <c r="P1375" s="3" t="s">
        <v>119</v>
      </c>
      <c r="Q1375" s="3">
        <v>122.346081244</v>
      </c>
      <c r="R1375" s="3" t="s">
        <v>120</v>
      </c>
      <c r="S1375" s="3" t="s">
        <v>119</v>
      </c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8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>
        <v>25.586329578059988</v>
      </c>
      <c r="AS1375" s="3">
        <v>14.925393476325493</v>
      </c>
    </row>
    <row r="1376" spans="1:45" x14ac:dyDescent="0.25">
      <c r="A1376" s="2">
        <v>1375</v>
      </c>
      <c r="B1376" s="3" t="s">
        <v>57</v>
      </c>
      <c r="C1376" s="3" t="s">
        <v>46</v>
      </c>
      <c r="D1376" s="3" t="s">
        <v>47</v>
      </c>
      <c r="E1376" s="3" t="s">
        <v>48</v>
      </c>
      <c r="F1376" s="3">
        <v>0.59</v>
      </c>
      <c r="G1376" s="3">
        <v>0.64</v>
      </c>
      <c r="H1376" s="3">
        <v>0.26720746865262601</v>
      </c>
      <c r="I1376" s="3">
        <v>9.1617955501752792</v>
      </c>
      <c r="J1376" s="3">
        <v>1.3528633670083285</v>
      </c>
      <c r="K1376" s="3">
        <v>2.4481001972752292</v>
      </c>
      <c r="L1376" s="3">
        <v>0.36149519573116401</v>
      </c>
      <c r="M1376" s="2">
        <v>1210</v>
      </c>
      <c r="N1376" s="3" t="s">
        <v>55</v>
      </c>
      <c r="O1376" s="3" t="s">
        <v>118</v>
      </c>
      <c r="P1376" s="3" t="s">
        <v>119</v>
      </c>
      <c r="Q1376" s="3">
        <v>122.346081244</v>
      </c>
      <c r="R1376" s="3" t="s">
        <v>120</v>
      </c>
      <c r="S1376" s="3" t="s">
        <v>119</v>
      </c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8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>
        <v>134.98908059347093</v>
      </c>
      <c r="AS1376" s="3">
        <v>1081.3502606301242</v>
      </c>
    </row>
    <row r="1377" spans="1:45" x14ac:dyDescent="0.25">
      <c r="A1377" s="2">
        <v>1376</v>
      </c>
      <c r="B1377" s="3" t="s">
        <v>57</v>
      </c>
      <c r="C1377" s="3" t="s">
        <v>46</v>
      </c>
      <c r="D1377" s="3" t="s">
        <v>47</v>
      </c>
      <c r="E1377" s="3" t="s">
        <v>48</v>
      </c>
      <c r="F1377" s="3">
        <v>0.59</v>
      </c>
      <c r="G1377" s="3">
        <v>0.64</v>
      </c>
      <c r="H1377" s="3">
        <v>0.148328996444553</v>
      </c>
      <c r="I1377" s="3">
        <v>9.1617955501752792</v>
      </c>
      <c r="J1377" s="3">
        <v>1.3528633670083285</v>
      </c>
      <c r="K1377" s="3">
        <v>1.3589599395876704</v>
      </c>
      <c r="L1377" s="3">
        <v>0.20066886555494437</v>
      </c>
      <c r="M1377" s="2">
        <v>1210</v>
      </c>
      <c r="N1377" s="3" t="s">
        <v>55</v>
      </c>
      <c r="O1377" s="3" t="s">
        <v>118</v>
      </c>
      <c r="P1377" s="3" t="s">
        <v>119</v>
      </c>
      <c r="Q1377" s="3">
        <v>122.346081244</v>
      </c>
      <c r="R1377" s="3" t="s">
        <v>120</v>
      </c>
      <c r="S1377" s="3" t="s">
        <v>119</v>
      </c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8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>
        <v>113.88541497563183</v>
      </c>
      <c r="AS1377" s="3">
        <v>600.26615188978508</v>
      </c>
    </row>
    <row r="1378" spans="1:45" x14ac:dyDescent="0.25">
      <c r="A1378" s="2">
        <v>1377</v>
      </c>
      <c r="B1378" s="3" t="s">
        <v>57</v>
      </c>
      <c r="C1378" s="3" t="s">
        <v>46</v>
      </c>
      <c r="D1378" s="3" t="s">
        <v>47</v>
      </c>
      <c r="E1378" s="3" t="s">
        <v>48</v>
      </c>
      <c r="F1378" s="3">
        <v>0.59</v>
      </c>
      <c r="G1378" s="3">
        <v>0.64</v>
      </c>
      <c r="H1378" s="3">
        <v>6.2191073438645002E-2</v>
      </c>
      <c r="I1378" s="3">
        <v>10.59960150311271</v>
      </c>
      <c r="J1378" s="3">
        <v>2.0191215433123757</v>
      </c>
      <c r="K1378" s="3">
        <v>0.65920059550045451</v>
      </c>
      <c r="L1378" s="3">
        <v>0.1255713361816902</v>
      </c>
      <c r="M1378" s="2">
        <v>1300</v>
      </c>
      <c r="N1378" s="3" t="s">
        <v>56</v>
      </c>
      <c r="O1378" s="3" t="s">
        <v>118</v>
      </c>
      <c r="P1378" s="3" t="s">
        <v>119</v>
      </c>
      <c r="Q1378" s="3">
        <v>122.346081244</v>
      </c>
      <c r="R1378" s="3" t="s">
        <v>120</v>
      </c>
      <c r="S1378" s="3" t="s">
        <v>119</v>
      </c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8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>
        <v>110.36662402628677</v>
      </c>
      <c r="AS1378" s="3">
        <v>251.67834496113076</v>
      </c>
    </row>
    <row r="1379" spans="1:45" x14ac:dyDescent="0.25">
      <c r="A1379" s="2">
        <v>1378</v>
      </c>
      <c r="B1379" s="3" t="s">
        <v>57</v>
      </c>
      <c r="C1379" s="3" t="s">
        <v>46</v>
      </c>
      <c r="D1379" s="3" t="s">
        <v>47</v>
      </c>
      <c r="E1379" s="3" t="s">
        <v>48</v>
      </c>
      <c r="F1379" s="3">
        <v>0.59</v>
      </c>
      <c r="G1379" s="3">
        <v>0.64</v>
      </c>
      <c r="H1379" s="3">
        <v>6.0900103485567597E-2</v>
      </c>
      <c r="I1379" s="3">
        <v>11.540611686283766</v>
      </c>
      <c r="J1379" s="3">
        <v>1.5236008799999552</v>
      </c>
      <c r="K1379" s="3">
        <v>0.70282444598143212</v>
      </c>
      <c r="L1379" s="3">
        <v>9.2787451262699133E-2</v>
      </c>
      <c r="M1379" s="2">
        <v>1400</v>
      </c>
      <c r="N1379" s="3" t="s">
        <v>60</v>
      </c>
      <c r="O1379" s="3" t="s">
        <v>118</v>
      </c>
      <c r="P1379" s="3" t="s">
        <v>119</v>
      </c>
      <c r="Q1379" s="3">
        <v>122.346081244</v>
      </c>
      <c r="R1379" s="3" t="s">
        <v>120</v>
      </c>
      <c r="S1379" s="3" t="s">
        <v>119</v>
      </c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8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>
        <v>93.501029839352483</v>
      </c>
      <c r="AS1379" s="3">
        <v>246.45397491539401</v>
      </c>
    </row>
    <row r="1380" spans="1:45" x14ac:dyDescent="0.25">
      <c r="A1380" s="2">
        <v>1379</v>
      </c>
      <c r="B1380" s="3" t="s">
        <v>57</v>
      </c>
      <c r="C1380" s="3" t="s">
        <v>46</v>
      </c>
      <c r="D1380" s="3" t="s">
        <v>47</v>
      </c>
      <c r="E1380" s="3" t="s">
        <v>48</v>
      </c>
      <c r="F1380" s="3">
        <v>0.59</v>
      </c>
      <c r="G1380" s="3">
        <v>0.64</v>
      </c>
      <c r="H1380" s="3">
        <v>0.22630818226364299</v>
      </c>
      <c r="I1380" s="3">
        <v>11.540611686283766</v>
      </c>
      <c r="J1380" s="3">
        <v>1.5236008799999552</v>
      </c>
      <c r="K1380" s="3">
        <v>2.6117348529334348</v>
      </c>
      <c r="L1380" s="3">
        <v>0.34480334564807674</v>
      </c>
      <c r="M1380" s="2">
        <v>1410</v>
      </c>
      <c r="N1380" s="3" t="s">
        <v>61</v>
      </c>
      <c r="O1380" s="3" t="s">
        <v>118</v>
      </c>
      <c r="P1380" s="3" t="s">
        <v>119</v>
      </c>
      <c r="Q1380" s="3">
        <v>122.346081244</v>
      </c>
      <c r="R1380" s="3" t="s">
        <v>120</v>
      </c>
      <c r="S1380" s="3" t="s">
        <v>119</v>
      </c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8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>
        <v>127.52666285657705</v>
      </c>
      <c r="AS1380" s="3">
        <v>915.83672083529473</v>
      </c>
    </row>
    <row r="1381" spans="1:45" x14ac:dyDescent="0.25">
      <c r="A1381" s="2">
        <v>1380</v>
      </c>
      <c r="B1381" s="3" t="s">
        <v>57</v>
      </c>
      <c r="C1381" s="3" t="s">
        <v>46</v>
      </c>
      <c r="D1381" s="3" t="s">
        <v>47</v>
      </c>
      <c r="E1381" s="3" t="s">
        <v>48</v>
      </c>
      <c r="F1381" s="3">
        <v>0.59</v>
      </c>
      <c r="G1381" s="3">
        <v>0.64</v>
      </c>
      <c r="H1381" s="3">
        <v>0.113835487797187</v>
      </c>
      <c r="I1381" s="3">
        <v>11.540611686283766</v>
      </c>
      <c r="J1381" s="3">
        <v>1.5236008799999552</v>
      </c>
      <c r="K1381" s="3">
        <v>1.3137311607860294</v>
      </c>
      <c r="L1381" s="3">
        <v>0.17343984938301826</v>
      </c>
      <c r="M1381" s="2">
        <v>1410</v>
      </c>
      <c r="N1381" s="3" t="s">
        <v>61</v>
      </c>
      <c r="O1381" s="3" t="s">
        <v>118</v>
      </c>
      <c r="P1381" s="3" t="s">
        <v>119</v>
      </c>
      <c r="Q1381" s="3">
        <v>122.346081244</v>
      </c>
      <c r="R1381" s="3" t="s">
        <v>120</v>
      </c>
      <c r="S1381" s="3" t="s">
        <v>119</v>
      </c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8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>
        <v>86.05992940072035</v>
      </c>
      <c r="AS1381" s="3">
        <v>460.67587488908453</v>
      </c>
    </row>
    <row r="1382" spans="1:45" x14ac:dyDescent="0.25">
      <c r="A1382" s="2">
        <v>1381</v>
      </c>
      <c r="B1382" s="3" t="s">
        <v>57</v>
      </c>
      <c r="C1382" s="3" t="s">
        <v>46</v>
      </c>
      <c r="D1382" s="3" t="s">
        <v>47</v>
      </c>
      <c r="E1382" s="3" t="s">
        <v>48</v>
      </c>
      <c r="F1382" s="3">
        <v>0.59</v>
      </c>
      <c r="G1382" s="3">
        <v>0.64</v>
      </c>
      <c r="H1382" s="3">
        <v>0.100071065296264</v>
      </c>
      <c r="I1382" s="3">
        <v>11.540611686283766</v>
      </c>
      <c r="J1382" s="3">
        <v>1.5236008799999552</v>
      </c>
      <c r="K1382" s="3">
        <v>1.15488130561693</v>
      </c>
      <c r="L1382" s="3">
        <v>0.15246836314792081</v>
      </c>
      <c r="M1382" s="2">
        <v>1410</v>
      </c>
      <c r="N1382" s="3" t="s">
        <v>61</v>
      </c>
      <c r="O1382" s="3" t="s">
        <v>118</v>
      </c>
      <c r="P1382" s="3" t="s">
        <v>119</v>
      </c>
      <c r="Q1382" s="3">
        <v>122.346081244</v>
      </c>
      <c r="R1382" s="3" t="s">
        <v>120</v>
      </c>
      <c r="S1382" s="3" t="s">
        <v>119</v>
      </c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8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>
        <v>80.695384839366</v>
      </c>
      <c r="AS1382" s="3">
        <v>404.97323329059566</v>
      </c>
    </row>
    <row r="1383" spans="1:45" x14ac:dyDescent="0.25">
      <c r="A1383" s="2">
        <v>1382</v>
      </c>
      <c r="B1383" s="3" t="s">
        <v>57</v>
      </c>
      <c r="C1383" s="3" t="s">
        <v>46</v>
      </c>
      <c r="D1383" s="3" t="s">
        <v>47</v>
      </c>
      <c r="E1383" s="3" t="s">
        <v>48</v>
      </c>
      <c r="F1383" s="3">
        <v>0.59</v>
      </c>
      <c r="G1383" s="3">
        <v>0.64</v>
      </c>
      <c r="H1383" s="3">
        <v>1.0725474805509E-2</v>
      </c>
      <c r="I1383" s="3">
        <v>11.436496172293078</v>
      </c>
      <c r="J1383" s="3">
        <v>1.5573020153852584</v>
      </c>
      <c r="K1383" s="3">
        <v>0.12266185155922953</v>
      </c>
      <c r="L1383" s="3">
        <v>1.6702803530582979E-2</v>
      </c>
      <c r="M1383" s="2">
        <v>1300</v>
      </c>
      <c r="N1383" s="3" t="s">
        <v>56</v>
      </c>
      <c r="O1383" s="3" t="s">
        <v>118</v>
      </c>
      <c r="P1383" s="3" t="s">
        <v>119</v>
      </c>
      <c r="Q1383" s="3">
        <v>122.346081244</v>
      </c>
      <c r="R1383" s="3" t="s">
        <v>120</v>
      </c>
      <c r="S1383" s="3" t="s">
        <v>119</v>
      </c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8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>
        <v>30.883325139685798</v>
      </c>
      <c r="AS1383" s="3">
        <v>43.404456599963325</v>
      </c>
    </row>
    <row r="1384" spans="1:45" x14ac:dyDescent="0.25">
      <c r="A1384" s="2">
        <v>1383</v>
      </c>
      <c r="B1384" s="3" t="s">
        <v>57</v>
      </c>
      <c r="C1384" s="3" t="s">
        <v>46</v>
      </c>
      <c r="D1384" s="3" t="s">
        <v>47</v>
      </c>
      <c r="E1384" s="3" t="s">
        <v>48</v>
      </c>
      <c r="F1384" s="3">
        <v>0.59</v>
      </c>
      <c r="G1384" s="3">
        <v>0.64</v>
      </c>
      <c r="H1384" s="3">
        <v>0.122517164906862</v>
      </c>
      <c r="I1384" s="3">
        <v>11.436496172293078</v>
      </c>
      <c r="J1384" s="3">
        <v>1.5573020153852584</v>
      </c>
      <c r="K1384" s="3">
        <v>1.4011670874975271</v>
      </c>
      <c r="L1384" s="3">
        <v>0.19079622782874425</v>
      </c>
      <c r="M1384" s="2">
        <v>1400</v>
      </c>
      <c r="N1384" s="3" t="s">
        <v>60</v>
      </c>
      <c r="O1384" s="3" t="s">
        <v>118</v>
      </c>
      <c r="P1384" s="3" t="s">
        <v>119</v>
      </c>
      <c r="Q1384" s="3">
        <v>122.346081244</v>
      </c>
      <c r="R1384" s="3" t="s">
        <v>120</v>
      </c>
      <c r="S1384" s="3" t="s">
        <v>119</v>
      </c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8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>
        <v>117.33842185634128</v>
      </c>
      <c r="AS1384" s="3">
        <v>495.8093756575733</v>
      </c>
    </row>
    <row r="1385" spans="1:45" x14ac:dyDescent="0.25">
      <c r="A1385" s="2">
        <v>1384</v>
      </c>
      <c r="B1385" s="3" t="s">
        <v>57</v>
      </c>
      <c r="C1385" s="3" t="s">
        <v>46</v>
      </c>
      <c r="D1385" s="3" t="s">
        <v>47</v>
      </c>
      <c r="E1385" s="3" t="s">
        <v>48</v>
      </c>
      <c r="F1385" s="3">
        <v>0.59</v>
      </c>
      <c r="G1385" s="3">
        <v>0.64</v>
      </c>
      <c r="H1385" s="3">
        <v>5.0030753417025803E-5</v>
      </c>
      <c r="I1385" s="3">
        <v>11.436496172293078</v>
      </c>
      <c r="J1385" s="3">
        <v>1.5573020153852584</v>
      </c>
      <c r="K1385" s="3">
        <v>5.7217651995075441E-4</v>
      </c>
      <c r="L1385" s="3">
        <v>7.7912993127577187E-5</v>
      </c>
      <c r="M1385" s="2">
        <v>1300</v>
      </c>
      <c r="N1385" s="3" t="s">
        <v>56</v>
      </c>
      <c r="O1385" s="3" t="s">
        <v>118</v>
      </c>
      <c r="P1385" s="3" t="s">
        <v>119</v>
      </c>
      <c r="Q1385" s="3">
        <v>122.346081244</v>
      </c>
      <c r="R1385" s="3" t="s">
        <v>120</v>
      </c>
      <c r="S1385" s="3" t="s">
        <v>119</v>
      </c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8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>
        <v>4.9642192868157924</v>
      </c>
      <c r="AS1385" s="3">
        <v>0.20246727578320151</v>
      </c>
    </row>
    <row r="1386" spans="1:45" x14ac:dyDescent="0.25">
      <c r="A1386" s="2">
        <v>1385</v>
      </c>
      <c r="B1386" s="3" t="s">
        <v>57</v>
      </c>
      <c r="C1386" s="3" t="s">
        <v>46</v>
      </c>
      <c r="D1386" s="3" t="s">
        <v>47</v>
      </c>
      <c r="E1386" s="3" t="s">
        <v>48</v>
      </c>
      <c r="F1386" s="3">
        <v>0.59</v>
      </c>
      <c r="G1386" s="3">
        <v>0.64</v>
      </c>
      <c r="H1386" s="3">
        <v>1.3583647787422199E-2</v>
      </c>
      <c r="I1386" s="3">
        <v>11.436496172293078</v>
      </c>
      <c r="J1386" s="3">
        <v>1.5573020153852584</v>
      </c>
      <c r="K1386" s="3">
        <v>0.1553493359266313</v>
      </c>
      <c r="L1386" s="3">
        <v>2.1153842075636097E-2</v>
      </c>
      <c r="M1386" s="2">
        <v>1450</v>
      </c>
      <c r="N1386" s="3" t="s">
        <v>59</v>
      </c>
      <c r="O1386" s="3" t="s">
        <v>118</v>
      </c>
      <c r="P1386" s="3" t="s">
        <v>119</v>
      </c>
      <c r="Q1386" s="3">
        <v>122.346081244</v>
      </c>
      <c r="R1386" s="3" t="s">
        <v>120</v>
      </c>
      <c r="S1386" s="3" t="s">
        <v>119</v>
      </c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8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>
        <v>74.833386776685174</v>
      </c>
      <c r="AS1386" s="3">
        <v>54.971072288149159</v>
      </c>
    </row>
    <row r="1387" spans="1:45" x14ac:dyDescent="0.25">
      <c r="A1387" s="2">
        <v>1386</v>
      </c>
      <c r="B1387" s="3" t="s">
        <v>57</v>
      </c>
      <c r="C1387" s="3" t="s">
        <v>46</v>
      </c>
      <c r="D1387" s="3" t="s">
        <v>47</v>
      </c>
      <c r="E1387" s="3" t="s">
        <v>48</v>
      </c>
      <c r="F1387" s="3">
        <v>0.59</v>
      </c>
      <c r="G1387" s="3">
        <v>0.64</v>
      </c>
      <c r="H1387" s="3">
        <v>0.159557835185035</v>
      </c>
      <c r="I1387" s="3">
        <v>9.4385640481978488</v>
      </c>
      <c r="J1387" s="3">
        <v>1.4985123078923404</v>
      </c>
      <c r="K1387" s="3">
        <v>1.505996846785749</v>
      </c>
      <c r="L1387" s="3">
        <v>0.23909937984543245</v>
      </c>
      <c r="M1387" s="2">
        <v>1300</v>
      </c>
      <c r="N1387" s="3" t="s">
        <v>56</v>
      </c>
      <c r="O1387" s="3" t="s">
        <v>118</v>
      </c>
      <c r="P1387" s="3" t="s">
        <v>119</v>
      </c>
      <c r="Q1387" s="3">
        <v>122.346081244</v>
      </c>
      <c r="R1387" s="3" t="s">
        <v>120</v>
      </c>
      <c r="S1387" s="3" t="s">
        <v>119</v>
      </c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8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>
        <v>125.84551567751646</v>
      </c>
      <c r="AS1387" s="3">
        <v>645.70765006280021</v>
      </c>
    </row>
    <row r="1388" spans="1:45" x14ac:dyDescent="0.25">
      <c r="A1388" s="2">
        <v>1387</v>
      </c>
      <c r="B1388" s="3" t="s">
        <v>57</v>
      </c>
      <c r="C1388" s="3" t="s">
        <v>46</v>
      </c>
      <c r="D1388" s="3" t="s">
        <v>47</v>
      </c>
      <c r="E1388" s="3" t="s">
        <v>48</v>
      </c>
      <c r="F1388" s="3">
        <v>0.59</v>
      </c>
      <c r="G1388" s="3">
        <v>0.64</v>
      </c>
      <c r="H1388" s="3">
        <v>1.8032743765043099E-2</v>
      </c>
      <c r="I1388" s="3">
        <v>9.4385640481978488</v>
      </c>
      <c r="J1388" s="3">
        <v>1.4985123078923404</v>
      </c>
      <c r="K1388" s="3">
        <v>0.1702032069910997</v>
      </c>
      <c r="L1388" s="3">
        <v>2.7022288476985946E-2</v>
      </c>
      <c r="M1388" s="2">
        <v>1400</v>
      </c>
      <c r="N1388" s="3" t="s">
        <v>60</v>
      </c>
      <c r="O1388" s="3" t="s">
        <v>118</v>
      </c>
      <c r="P1388" s="3" t="s">
        <v>119</v>
      </c>
      <c r="Q1388" s="3">
        <v>122.346081244</v>
      </c>
      <c r="R1388" s="3" t="s">
        <v>120</v>
      </c>
      <c r="S1388" s="3" t="s">
        <v>119</v>
      </c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8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>
        <v>102.97426865115185</v>
      </c>
      <c r="AS1388" s="3">
        <v>72.975924919058315</v>
      </c>
    </row>
    <row r="1389" spans="1:45" x14ac:dyDescent="0.25">
      <c r="A1389" s="2">
        <v>1388</v>
      </c>
      <c r="B1389" s="3" t="s">
        <v>57</v>
      </c>
      <c r="C1389" s="3" t="s">
        <v>46</v>
      </c>
      <c r="D1389" s="3" t="s">
        <v>47</v>
      </c>
      <c r="E1389" s="3" t="s">
        <v>48</v>
      </c>
      <c r="F1389" s="3">
        <v>0.59</v>
      </c>
      <c r="G1389" s="3">
        <v>0.64</v>
      </c>
      <c r="H1389" s="3">
        <v>4.32799565309165E-2</v>
      </c>
      <c r="I1389" s="3">
        <v>9.4385640481978488</v>
      </c>
      <c r="J1389" s="3">
        <v>1.4985123078923404</v>
      </c>
      <c r="K1389" s="3">
        <v>0.40850064172027417</v>
      </c>
      <c r="L1389" s="3">
        <v>6.4855547546623857E-2</v>
      </c>
      <c r="M1389" s="2">
        <v>1330</v>
      </c>
      <c r="N1389" s="3" t="s">
        <v>89</v>
      </c>
      <c r="O1389" s="3" t="s">
        <v>118</v>
      </c>
      <c r="P1389" s="3" t="s">
        <v>119</v>
      </c>
      <c r="Q1389" s="3">
        <v>122.346081244</v>
      </c>
      <c r="R1389" s="3" t="s">
        <v>120</v>
      </c>
      <c r="S1389" s="3" t="s">
        <v>119</v>
      </c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8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>
        <v>53.190366198064105</v>
      </c>
      <c r="AS1389" s="3">
        <v>175.1477700483324</v>
      </c>
    </row>
    <row r="1390" spans="1:45" x14ac:dyDescent="0.25">
      <c r="A1390" s="2">
        <v>1389</v>
      </c>
      <c r="B1390" s="3" t="s">
        <v>57</v>
      </c>
      <c r="C1390" s="3" t="s">
        <v>46</v>
      </c>
      <c r="D1390" s="3" t="s">
        <v>47</v>
      </c>
      <c r="E1390" s="3" t="s">
        <v>48</v>
      </c>
      <c r="F1390" s="3">
        <v>0.59</v>
      </c>
      <c r="G1390" s="3">
        <v>0.64</v>
      </c>
      <c r="H1390" s="3">
        <v>7.5044552480733703E-2</v>
      </c>
      <c r="I1390" s="3">
        <v>9.4385640481978488</v>
      </c>
      <c r="J1390" s="3">
        <v>1.4985123078923404</v>
      </c>
      <c r="K1390" s="3">
        <v>0.70831281505774979</v>
      </c>
      <c r="L1390" s="3">
        <v>0.11245518553265212</v>
      </c>
      <c r="M1390" s="2">
        <v>1210</v>
      </c>
      <c r="N1390" s="3" t="s">
        <v>55</v>
      </c>
      <c r="O1390" s="3" t="s">
        <v>118</v>
      </c>
      <c r="P1390" s="3" t="s">
        <v>119</v>
      </c>
      <c r="Q1390" s="3">
        <v>122.346081244</v>
      </c>
      <c r="R1390" s="3" t="s">
        <v>120</v>
      </c>
      <c r="S1390" s="3" t="s">
        <v>119</v>
      </c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8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>
        <v>73.634353369042287</v>
      </c>
      <c r="AS1390" s="3">
        <v>303.69452917279091</v>
      </c>
    </row>
    <row r="1391" spans="1:45" x14ac:dyDescent="0.25">
      <c r="A1391" s="2">
        <v>1390</v>
      </c>
      <c r="B1391" s="3" t="s">
        <v>57</v>
      </c>
      <c r="C1391" s="3" t="s">
        <v>46</v>
      </c>
      <c r="D1391" s="3" t="s">
        <v>47</v>
      </c>
      <c r="E1391" s="3" t="s">
        <v>48</v>
      </c>
      <c r="F1391" s="3">
        <v>0.59</v>
      </c>
      <c r="G1391" s="3">
        <v>0.64</v>
      </c>
      <c r="H1391" s="3">
        <v>3.5354480036005297E-2</v>
      </c>
      <c r="I1391" s="3">
        <v>9.4385640481978488</v>
      </c>
      <c r="J1391" s="3">
        <v>1.4985123078923404</v>
      </c>
      <c r="K1391" s="3">
        <v>0.3336955242105682</v>
      </c>
      <c r="L1391" s="3">
        <v>5.2979123473087968E-2</v>
      </c>
      <c r="M1391" s="2">
        <v>1210</v>
      </c>
      <c r="N1391" s="3" t="s">
        <v>55</v>
      </c>
      <c r="O1391" s="3" t="s">
        <v>118</v>
      </c>
      <c r="P1391" s="3" t="s">
        <v>119</v>
      </c>
      <c r="Q1391" s="3">
        <v>122.346081244</v>
      </c>
      <c r="R1391" s="3" t="s">
        <v>120</v>
      </c>
      <c r="S1391" s="3" t="s">
        <v>119</v>
      </c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8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>
        <v>47.987102107616664</v>
      </c>
      <c r="AS1391" s="3">
        <v>143.07450459432079</v>
      </c>
    </row>
    <row r="1392" spans="1:45" x14ac:dyDescent="0.25">
      <c r="A1392" s="2">
        <v>1391</v>
      </c>
      <c r="B1392" s="3" t="s">
        <v>57</v>
      </c>
      <c r="C1392" s="3" t="s">
        <v>46</v>
      </c>
      <c r="D1392" s="3" t="s">
        <v>47</v>
      </c>
      <c r="E1392" s="3" t="s">
        <v>48</v>
      </c>
      <c r="F1392" s="3">
        <v>0.59</v>
      </c>
      <c r="G1392" s="3">
        <v>0.64</v>
      </c>
      <c r="H1392" s="3">
        <v>0.286493885831274</v>
      </c>
      <c r="I1392" s="3">
        <v>9.4385640481978488</v>
      </c>
      <c r="J1392" s="3">
        <v>1.4985123078923404</v>
      </c>
      <c r="K1392" s="3">
        <v>2.7040908908355616</v>
      </c>
      <c r="L1392" s="3">
        <v>0.42931461405406707</v>
      </c>
      <c r="M1392" s="2">
        <v>1450</v>
      </c>
      <c r="N1392" s="3" t="s">
        <v>59</v>
      </c>
      <c r="O1392" s="3" t="s">
        <v>118</v>
      </c>
      <c r="P1392" s="3" t="s">
        <v>119</v>
      </c>
      <c r="Q1392" s="3">
        <v>122.346081244</v>
      </c>
      <c r="R1392" s="3" t="s">
        <v>120</v>
      </c>
      <c r="S1392" s="3" t="s">
        <v>119</v>
      </c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8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>
        <v>146.3494184430736</v>
      </c>
      <c r="AS1392" s="3">
        <v>1159.3996218546231</v>
      </c>
    </row>
    <row r="1393" spans="1:45" x14ac:dyDescent="0.25">
      <c r="A1393" s="2">
        <v>1392</v>
      </c>
      <c r="B1393" s="3" t="s">
        <v>57</v>
      </c>
      <c r="C1393" s="3" t="s">
        <v>46</v>
      </c>
      <c r="D1393" s="3" t="s">
        <v>47</v>
      </c>
      <c r="E1393" s="3" t="s">
        <v>48</v>
      </c>
      <c r="F1393" s="3">
        <v>0.59</v>
      </c>
      <c r="G1393" s="3">
        <v>0.64</v>
      </c>
      <c r="H1393" s="3">
        <v>3.5569333218184902E-2</v>
      </c>
      <c r="I1393" s="3">
        <v>9.3149864605386092</v>
      </c>
      <c r="J1393" s="3">
        <v>1.4231423149621627</v>
      </c>
      <c r="K1393" s="3">
        <v>0.33132785733777859</v>
      </c>
      <c r="L1393" s="3">
        <v>5.0620223217788217E-2</v>
      </c>
      <c r="M1393" s="2">
        <v>1300</v>
      </c>
      <c r="N1393" s="3" t="s">
        <v>56</v>
      </c>
      <c r="O1393" s="3" t="s">
        <v>118</v>
      </c>
      <c r="P1393" s="3" t="s">
        <v>119</v>
      </c>
      <c r="Q1393" s="3">
        <v>122.346081244</v>
      </c>
      <c r="R1393" s="3" t="s">
        <v>120</v>
      </c>
      <c r="S1393" s="3" t="s">
        <v>119</v>
      </c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8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>
        <v>105.98246254712437</v>
      </c>
      <c r="AS1393" s="3">
        <v>143.94398457449728</v>
      </c>
    </row>
    <row r="1394" spans="1:45" x14ac:dyDescent="0.25">
      <c r="A1394" s="2">
        <v>1393</v>
      </c>
      <c r="B1394" s="3" t="s">
        <v>57</v>
      </c>
      <c r="C1394" s="3" t="s">
        <v>46</v>
      </c>
      <c r="D1394" s="3" t="s">
        <v>47</v>
      </c>
      <c r="E1394" s="3" t="s">
        <v>48</v>
      </c>
      <c r="F1394" s="3">
        <v>0.59</v>
      </c>
      <c r="G1394" s="3">
        <v>0.64</v>
      </c>
      <c r="H1394" s="3">
        <v>0.175229530249465</v>
      </c>
      <c r="I1394" s="3">
        <v>10.200709034723737</v>
      </c>
      <c r="J1394" s="3">
        <v>1.8333075727469201</v>
      </c>
      <c r="K1394" s="3">
        <v>1.787465452366114</v>
      </c>
      <c r="L1394" s="3">
        <v>0.32124962477522967</v>
      </c>
      <c r="M1394" s="2">
        <v>1300</v>
      </c>
      <c r="N1394" s="3" t="s">
        <v>56</v>
      </c>
      <c r="O1394" s="3" t="s">
        <v>118</v>
      </c>
      <c r="P1394" s="3" t="s">
        <v>119</v>
      </c>
      <c r="Q1394" s="3">
        <v>122.346081244</v>
      </c>
      <c r="R1394" s="3" t="s">
        <v>120</v>
      </c>
      <c r="S1394" s="3" t="s">
        <v>119</v>
      </c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8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>
        <v>127.82984562464938</v>
      </c>
      <c r="AS1394" s="3">
        <v>709.12874988418184</v>
      </c>
    </row>
    <row r="1395" spans="1:45" x14ac:dyDescent="0.25">
      <c r="A1395" s="2">
        <v>1394</v>
      </c>
      <c r="B1395" s="3" t="s">
        <v>57</v>
      </c>
      <c r="C1395" s="3" t="s">
        <v>46</v>
      </c>
      <c r="D1395" s="3" t="s">
        <v>47</v>
      </c>
      <c r="E1395" s="3" t="s">
        <v>48</v>
      </c>
      <c r="F1395" s="3">
        <v>0.59</v>
      </c>
      <c r="G1395" s="3">
        <v>0.64</v>
      </c>
      <c r="H1395" s="3">
        <v>5.96881732577903E-3</v>
      </c>
      <c r="I1395" s="3">
        <v>10.200709034723737</v>
      </c>
      <c r="J1395" s="3">
        <v>1.8333075727469201</v>
      </c>
      <c r="K1395" s="3">
        <v>6.0886168821689721E-2</v>
      </c>
      <c r="L1395" s="3">
        <v>1.0942678003693716E-2</v>
      </c>
      <c r="M1395" s="2">
        <v>1400</v>
      </c>
      <c r="N1395" s="3" t="s">
        <v>60</v>
      </c>
      <c r="O1395" s="3" t="s">
        <v>118</v>
      </c>
      <c r="P1395" s="3" t="s">
        <v>119</v>
      </c>
      <c r="Q1395" s="3">
        <v>122.346081244</v>
      </c>
      <c r="R1395" s="3" t="s">
        <v>120</v>
      </c>
      <c r="S1395" s="3" t="s">
        <v>119</v>
      </c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8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>
        <v>75.438889487573064</v>
      </c>
      <c r="AS1395" s="3">
        <v>24.154946728961278</v>
      </c>
    </row>
    <row r="1396" spans="1:45" x14ac:dyDescent="0.25">
      <c r="A1396" s="2">
        <v>1395</v>
      </c>
      <c r="B1396" s="3" t="s">
        <v>57</v>
      </c>
      <c r="C1396" s="3" t="s">
        <v>46</v>
      </c>
      <c r="D1396" s="3" t="s">
        <v>47</v>
      </c>
      <c r="E1396" s="3" t="s">
        <v>48</v>
      </c>
      <c r="F1396" s="3">
        <v>0.59</v>
      </c>
      <c r="G1396" s="3">
        <v>0.64</v>
      </c>
      <c r="H1396" s="3">
        <v>3.9678291227757199E-2</v>
      </c>
      <c r="I1396" s="3">
        <v>10.200709034723737</v>
      </c>
      <c r="J1396" s="3">
        <v>1.8333075727469201</v>
      </c>
      <c r="K1396" s="3">
        <v>0.40474670380938244</v>
      </c>
      <c r="L1396" s="3">
        <v>7.2742511781504968E-2</v>
      </c>
      <c r="M1396" s="2">
        <v>1450</v>
      </c>
      <c r="N1396" s="3" t="s">
        <v>59</v>
      </c>
      <c r="O1396" s="3" t="s">
        <v>118</v>
      </c>
      <c r="P1396" s="3" t="s">
        <v>119</v>
      </c>
      <c r="Q1396" s="3">
        <v>122.346081244</v>
      </c>
      <c r="R1396" s="3" t="s">
        <v>120</v>
      </c>
      <c r="S1396" s="3" t="s">
        <v>119</v>
      </c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8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>
        <v>107.73507841946257</v>
      </c>
      <c r="AS1396" s="3">
        <v>160.57234768490702</v>
      </c>
    </row>
    <row r="1397" spans="1:45" x14ac:dyDescent="0.25">
      <c r="A1397" s="2">
        <v>1396</v>
      </c>
      <c r="B1397" s="3" t="s">
        <v>57</v>
      </c>
      <c r="C1397" s="3" t="s">
        <v>46</v>
      </c>
      <c r="D1397" s="3" t="s">
        <v>47</v>
      </c>
      <c r="E1397" s="3" t="s">
        <v>48</v>
      </c>
      <c r="F1397" s="3">
        <v>0.59</v>
      </c>
      <c r="G1397" s="3">
        <v>0.64</v>
      </c>
      <c r="H1397" s="3">
        <v>1.6440944984995699E-2</v>
      </c>
      <c r="I1397" s="3">
        <v>10.200709034723737</v>
      </c>
      <c r="J1397" s="3">
        <v>1.8333075727469201</v>
      </c>
      <c r="K1397" s="3">
        <v>0.16770929604784154</v>
      </c>
      <c r="L1397" s="3">
        <v>3.0141308944108113E-2</v>
      </c>
      <c r="M1397" s="2">
        <v>1450</v>
      </c>
      <c r="N1397" s="3" t="s">
        <v>59</v>
      </c>
      <c r="O1397" s="3" t="s">
        <v>118</v>
      </c>
      <c r="P1397" s="3" t="s">
        <v>119</v>
      </c>
      <c r="Q1397" s="3">
        <v>122.346081244</v>
      </c>
      <c r="R1397" s="3" t="s">
        <v>120</v>
      </c>
      <c r="S1397" s="3" t="s">
        <v>119</v>
      </c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8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>
        <v>59.867090931548617</v>
      </c>
      <c r="AS1397" s="3">
        <v>66.534143802854928</v>
      </c>
    </row>
    <row r="1398" spans="1:45" x14ac:dyDescent="0.25">
      <c r="A1398" s="2">
        <v>1397</v>
      </c>
      <c r="B1398" s="3" t="s">
        <v>57</v>
      </c>
      <c r="C1398" s="3" t="s">
        <v>46</v>
      </c>
      <c r="D1398" s="3" t="s">
        <v>47</v>
      </c>
      <c r="E1398" s="3" t="s">
        <v>48</v>
      </c>
      <c r="F1398" s="3">
        <v>0.59</v>
      </c>
      <c r="G1398" s="3">
        <v>0.64</v>
      </c>
      <c r="H1398" s="3">
        <v>0.22138825884288599</v>
      </c>
      <c r="I1398" s="3">
        <v>10.298836202458238</v>
      </c>
      <c r="J1398" s="3">
        <v>1.8882205501441141</v>
      </c>
      <c r="K1398" s="3">
        <v>2.2800414149703094</v>
      </c>
      <c r="L1398" s="3">
        <v>0.4180298599077617</v>
      </c>
      <c r="M1398" s="2">
        <v>1300</v>
      </c>
      <c r="N1398" s="3" t="s">
        <v>56</v>
      </c>
      <c r="O1398" s="3" t="s">
        <v>118</v>
      </c>
      <c r="P1398" s="3" t="s">
        <v>119</v>
      </c>
      <c r="Q1398" s="3">
        <v>122.346081244</v>
      </c>
      <c r="R1398" s="3" t="s">
        <v>120</v>
      </c>
      <c r="S1398" s="3" t="s">
        <v>119</v>
      </c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8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>
        <v>154.09580955650657</v>
      </c>
      <c r="AS1398" s="3">
        <v>895.92649714228708</v>
      </c>
    </row>
    <row r="1399" spans="1:45" x14ac:dyDescent="0.25">
      <c r="A1399" s="2">
        <v>1398</v>
      </c>
      <c r="B1399" s="3" t="s">
        <v>57</v>
      </c>
      <c r="C1399" s="3" t="s">
        <v>46</v>
      </c>
      <c r="D1399" s="3" t="s">
        <v>47</v>
      </c>
      <c r="E1399" s="3" t="s">
        <v>48</v>
      </c>
      <c r="F1399" s="3">
        <v>0.59</v>
      </c>
      <c r="G1399" s="3">
        <v>0.64</v>
      </c>
      <c r="H1399" s="3">
        <v>8.3397063929158494E-2</v>
      </c>
      <c r="I1399" s="3">
        <v>10.298836202458238</v>
      </c>
      <c r="J1399" s="3">
        <v>1.8882205501441141</v>
      </c>
      <c r="K1399" s="3">
        <v>0.85889270117234162</v>
      </c>
      <c r="L1399" s="3">
        <v>0.15747204993271949</v>
      </c>
      <c r="M1399" s="2">
        <v>1210</v>
      </c>
      <c r="N1399" s="3" t="s">
        <v>55</v>
      </c>
      <c r="O1399" s="3" t="s">
        <v>118</v>
      </c>
      <c r="P1399" s="3" t="s">
        <v>119</v>
      </c>
      <c r="Q1399" s="3">
        <v>122.346081244</v>
      </c>
      <c r="R1399" s="3" t="s">
        <v>120</v>
      </c>
      <c r="S1399" s="3" t="s">
        <v>119</v>
      </c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8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>
        <v>76.413924464630426</v>
      </c>
      <c r="AS1399" s="3">
        <v>337.49594377101857</v>
      </c>
    </row>
    <row r="1400" spans="1:45" x14ac:dyDescent="0.25">
      <c r="A1400" s="2">
        <v>1399</v>
      </c>
      <c r="B1400" s="3" t="s">
        <v>57</v>
      </c>
      <c r="C1400" s="3" t="s">
        <v>46</v>
      </c>
      <c r="D1400" s="3" t="s">
        <v>47</v>
      </c>
      <c r="E1400" s="3" t="s">
        <v>48</v>
      </c>
      <c r="F1400" s="3">
        <v>0.59</v>
      </c>
      <c r="G1400" s="3">
        <v>0.64</v>
      </c>
      <c r="H1400" s="3">
        <v>3.2064951759576701E-2</v>
      </c>
      <c r="I1400" s="3">
        <v>10.298836202458238</v>
      </c>
      <c r="J1400" s="3">
        <v>1.8882205501441141</v>
      </c>
      <c r="K1400" s="3">
        <v>0.33023168601160552</v>
      </c>
      <c r="L1400" s="3">
        <v>6.0545700851812399E-2</v>
      </c>
      <c r="M1400" s="2">
        <v>1330</v>
      </c>
      <c r="N1400" s="3" t="s">
        <v>89</v>
      </c>
      <c r="O1400" s="3" t="s">
        <v>118</v>
      </c>
      <c r="P1400" s="3" t="s">
        <v>119</v>
      </c>
      <c r="Q1400" s="3">
        <v>122.346081244</v>
      </c>
      <c r="R1400" s="3" t="s">
        <v>120</v>
      </c>
      <c r="S1400" s="3" t="s">
        <v>119</v>
      </c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8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>
        <v>46.203666967530026</v>
      </c>
      <c r="AS1400" s="3">
        <v>129.76225596218907</v>
      </c>
    </row>
    <row r="1401" spans="1:45" x14ac:dyDescent="0.25">
      <c r="A1401" s="2">
        <v>1400</v>
      </c>
      <c r="B1401" s="3" t="s">
        <v>57</v>
      </c>
      <c r="C1401" s="3" t="s">
        <v>46</v>
      </c>
      <c r="D1401" s="3" t="s">
        <v>47</v>
      </c>
      <c r="E1401" s="3" t="s">
        <v>48</v>
      </c>
      <c r="F1401" s="3">
        <v>0.59</v>
      </c>
      <c r="G1401" s="3">
        <v>0.64</v>
      </c>
      <c r="H1401" s="3">
        <v>2.6195348918399999E-4</v>
      </c>
      <c r="I1401" s="3">
        <v>10.298836202458238</v>
      </c>
      <c r="J1401" s="3">
        <v>1.8882205501441141</v>
      </c>
      <c r="K1401" s="3">
        <v>2.6978160777684315E-3</v>
      </c>
      <c r="L1401" s="3">
        <v>4.9462596145918272E-4</v>
      </c>
      <c r="M1401" s="2">
        <v>1330</v>
      </c>
      <c r="N1401" s="3" t="s">
        <v>89</v>
      </c>
      <c r="O1401" s="3" t="s">
        <v>118</v>
      </c>
      <c r="P1401" s="3" t="s">
        <v>119</v>
      </c>
      <c r="Q1401" s="3">
        <v>122.346081244</v>
      </c>
      <c r="R1401" s="3" t="s">
        <v>120</v>
      </c>
      <c r="S1401" s="3" t="s">
        <v>119</v>
      </c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8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>
        <v>19.134804322056407</v>
      </c>
      <c r="AS1401" s="3">
        <v>1.060088160074359</v>
      </c>
    </row>
    <row r="1402" spans="1:45" x14ac:dyDescent="0.25">
      <c r="A1402" s="2">
        <v>1401</v>
      </c>
      <c r="B1402" s="3" t="s">
        <v>57</v>
      </c>
      <c r="C1402" s="3" t="s">
        <v>46</v>
      </c>
      <c r="D1402" s="3" t="s">
        <v>47</v>
      </c>
      <c r="E1402" s="3" t="s">
        <v>48</v>
      </c>
      <c r="F1402" s="3">
        <v>0.59</v>
      </c>
      <c r="G1402" s="3">
        <v>0.64</v>
      </c>
      <c r="H1402" s="3">
        <v>4.0137868957824003E-5</v>
      </c>
      <c r="I1402" s="3">
        <v>10.298836202458238</v>
      </c>
      <c r="J1402" s="3">
        <v>1.8882205501441141</v>
      </c>
      <c r="K1402" s="3">
        <v>4.1337333791236256E-4</v>
      </c>
      <c r="L1402" s="3">
        <v>7.5789149005154802E-5</v>
      </c>
      <c r="M1402" s="2">
        <v>1330</v>
      </c>
      <c r="N1402" s="3" t="s">
        <v>89</v>
      </c>
      <c r="O1402" s="3" t="s">
        <v>118</v>
      </c>
      <c r="P1402" s="3" t="s">
        <v>119</v>
      </c>
      <c r="Q1402" s="3">
        <v>122.346081244</v>
      </c>
      <c r="R1402" s="3" t="s">
        <v>120</v>
      </c>
      <c r="S1402" s="3" t="s">
        <v>119</v>
      </c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8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>
        <v>1.8622586457210903</v>
      </c>
      <c r="AS1402" s="3">
        <v>0.1624321927734198</v>
      </c>
    </row>
    <row r="1403" spans="1:45" x14ac:dyDescent="0.25">
      <c r="A1403" s="2">
        <v>1402</v>
      </c>
      <c r="B1403" s="3" t="s">
        <v>57</v>
      </c>
      <c r="C1403" s="3" t="s">
        <v>46</v>
      </c>
      <c r="D1403" s="3" t="s">
        <v>47</v>
      </c>
      <c r="E1403" s="3" t="s">
        <v>48</v>
      </c>
      <c r="F1403" s="3">
        <v>0.59</v>
      </c>
      <c r="G1403" s="3">
        <v>0.64</v>
      </c>
      <c r="H1403" s="3">
        <v>0.16654795456025201</v>
      </c>
      <c r="I1403" s="3">
        <v>9.6130347832793852</v>
      </c>
      <c r="J1403" s="3">
        <v>1.5888493779011414</v>
      </c>
      <c r="K1403" s="3">
        <v>1.601031280271737</v>
      </c>
      <c r="L1403" s="3">
        <v>0.26461961399376399</v>
      </c>
      <c r="M1403" s="2">
        <v>1300</v>
      </c>
      <c r="N1403" s="3" t="s">
        <v>56</v>
      </c>
      <c r="O1403" s="3" t="s">
        <v>118</v>
      </c>
      <c r="P1403" s="3" t="s">
        <v>119</v>
      </c>
      <c r="Q1403" s="3">
        <v>122.346081244</v>
      </c>
      <c r="R1403" s="3" t="s">
        <v>120</v>
      </c>
      <c r="S1403" s="3" t="s">
        <v>119</v>
      </c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8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>
        <v>118.57446458416993</v>
      </c>
      <c r="AS1403" s="3">
        <v>673.99565954973923</v>
      </c>
    </row>
    <row r="1404" spans="1:45" x14ac:dyDescent="0.25">
      <c r="A1404" s="2">
        <v>1403</v>
      </c>
      <c r="B1404" s="3" t="s">
        <v>57</v>
      </c>
      <c r="C1404" s="3" t="s">
        <v>46</v>
      </c>
      <c r="D1404" s="3" t="s">
        <v>47</v>
      </c>
      <c r="E1404" s="3" t="s">
        <v>48</v>
      </c>
      <c r="F1404" s="3">
        <v>0.59</v>
      </c>
      <c r="G1404" s="3">
        <v>0.64</v>
      </c>
      <c r="H1404" s="3">
        <v>4.9884267551931601E-2</v>
      </c>
      <c r="I1404" s="3">
        <v>9.6130347832793852</v>
      </c>
      <c r="J1404" s="3">
        <v>1.5888493779011414</v>
      </c>
      <c r="K1404" s="3">
        <v>0.47953919911513365</v>
      </c>
      <c r="L1404" s="3">
        <v>7.9258587466940617E-2</v>
      </c>
      <c r="M1404" s="2">
        <v>1300</v>
      </c>
      <c r="N1404" s="3" t="s">
        <v>56</v>
      </c>
      <c r="O1404" s="3" t="s">
        <v>118</v>
      </c>
      <c r="P1404" s="3" t="s">
        <v>119</v>
      </c>
      <c r="Q1404" s="3">
        <v>122.346081244</v>
      </c>
      <c r="R1404" s="3" t="s">
        <v>120</v>
      </c>
      <c r="S1404" s="3" t="s">
        <v>119</v>
      </c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8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>
        <v>63.481326240722659</v>
      </c>
      <c r="AS1404" s="3">
        <v>201.87446851925415</v>
      </c>
    </row>
    <row r="1405" spans="1:45" x14ac:dyDescent="0.25">
      <c r="A1405" s="2">
        <v>1404</v>
      </c>
      <c r="B1405" s="3" t="s">
        <v>57</v>
      </c>
      <c r="C1405" s="3" t="s">
        <v>46</v>
      </c>
      <c r="D1405" s="3" t="s">
        <v>47</v>
      </c>
      <c r="E1405" s="3" t="s">
        <v>48</v>
      </c>
      <c r="F1405" s="3">
        <v>0.59</v>
      </c>
      <c r="G1405" s="3">
        <v>0.64</v>
      </c>
      <c r="H1405" s="3">
        <v>3.5293251827012699E-2</v>
      </c>
      <c r="I1405" s="3">
        <v>9.6130347832793852</v>
      </c>
      <c r="J1405" s="3">
        <v>1.5888493779011414</v>
      </c>
      <c r="K1405" s="3">
        <v>0.33927525742811177</v>
      </c>
      <c r="L1405" s="3">
        <v>5.607566120945745E-2</v>
      </c>
      <c r="M1405" s="2">
        <v>1300</v>
      </c>
      <c r="N1405" s="3" t="s">
        <v>56</v>
      </c>
      <c r="O1405" s="3" t="s">
        <v>118</v>
      </c>
      <c r="P1405" s="3" t="s">
        <v>119</v>
      </c>
      <c r="Q1405" s="3">
        <v>122.346081244</v>
      </c>
      <c r="R1405" s="3" t="s">
        <v>120</v>
      </c>
      <c r="S1405" s="3" t="s">
        <v>119</v>
      </c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8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>
        <v>54.344625776599948</v>
      </c>
      <c r="AS1405" s="3">
        <v>142.82672282352706</v>
      </c>
    </row>
    <row r="1406" spans="1:45" x14ac:dyDescent="0.25">
      <c r="A1406" s="2">
        <v>1405</v>
      </c>
      <c r="B1406" s="3" t="s">
        <v>57</v>
      </c>
      <c r="C1406" s="3" t="s">
        <v>46</v>
      </c>
      <c r="D1406" s="3" t="s">
        <v>47</v>
      </c>
      <c r="E1406" s="3" t="s">
        <v>48</v>
      </c>
      <c r="F1406" s="3">
        <v>0.59</v>
      </c>
      <c r="G1406" s="3">
        <v>0.64</v>
      </c>
      <c r="H1406" s="3">
        <v>0.30053744387616799</v>
      </c>
      <c r="I1406" s="3">
        <v>9.6130347832793852</v>
      </c>
      <c r="J1406" s="3">
        <v>1.5888493779011414</v>
      </c>
      <c r="K1406" s="3">
        <v>2.8890769016594788</v>
      </c>
      <c r="L1406" s="3">
        <v>0.47750873073864869</v>
      </c>
      <c r="M1406" s="2">
        <v>1450</v>
      </c>
      <c r="N1406" s="3" t="s">
        <v>59</v>
      </c>
      <c r="O1406" s="3" t="s">
        <v>118</v>
      </c>
      <c r="P1406" s="3" t="s">
        <v>119</v>
      </c>
      <c r="Q1406" s="3">
        <v>122.346081244</v>
      </c>
      <c r="R1406" s="3" t="s">
        <v>120</v>
      </c>
      <c r="S1406" s="3" t="s">
        <v>119</v>
      </c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8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>
        <v>144.68847050552898</v>
      </c>
      <c r="AS1406" s="3">
        <v>1216.2318849219516</v>
      </c>
    </row>
    <row r="1407" spans="1:45" x14ac:dyDescent="0.25">
      <c r="A1407" s="2">
        <v>1406</v>
      </c>
      <c r="B1407" s="3" t="s">
        <v>57</v>
      </c>
      <c r="C1407" s="3" t="s">
        <v>46</v>
      </c>
      <c r="D1407" s="3" t="s">
        <v>47</v>
      </c>
      <c r="E1407" s="3" t="s">
        <v>48</v>
      </c>
      <c r="F1407" s="3">
        <v>0.59</v>
      </c>
      <c r="G1407" s="3">
        <v>0.64</v>
      </c>
      <c r="H1407" s="3">
        <v>9.8813972771092204E-2</v>
      </c>
      <c r="I1407" s="3">
        <v>11.092548928530986</v>
      </c>
      <c r="J1407" s="3">
        <v>2.0802155147040482</v>
      </c>
      <c r="K1407" s="3">
        <v>1.096098827785869</v>
      </c>
      <c r="L1407" s="3">
        <v>0.20555435922796939</v>
      </c>
      <c r="M1407" s="2">
        <v>1200</v>
      </c>
      <c r="N1407" s="3" t="s">
        <v>54</v>
      </c>
      <c r="O1407" s="3" t="s">
        <v>118</v>
      </c>
      <c r="P1407" s="3" t="s">
        <v>119</v>
      </c>
      <c r="Q1407" s="3">
        <v>122.346081244</v>
      </c>
      <c r="R1407" s="3" t="s">
        <v>120</v>
      </c>
      <c r="S1407" s="3" t="s">
        <v>119</v>
      </c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8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>
        <v>128.90299085323491</v>
      </c>
      <c r="AS1407" s="3">
        <v>399.88596033155312</v>
      </c>
    </row>
    <row r="1408" spans="1:45" x14ac:dyDescent="0.25">
      <c r="A1408" s="2">
        <v>1407</v>
      </c>
      <c r="B1408" s="3" t="s">
        <v>57</v>
      </c>
      <c r="C1408" s="3" t="s">
        <v>46</v>
      </c>
      <c r="D1408" s="3" t="s">
        <v>47</v>
      </c>
      <c r="E1408" s="3" t="s">
        <v>48</v>
      </c>
      <c r="F1408" s="3">
        <v>0.59</v>
      </c>
      <c r="G1408" s="3">
        <v>0.64</v>
      </c>
      <c r="H1408" s="3">
        <v>0.21772412509710101</v>
      </c>
      <c r="I1408" s="3">
        <v>11.092548928530986</v>
      </c>
      <c r="J1408" s="3">
        <v>2.0802155147040482</v>
      </c>
      <c r="K1408" s="3">
        <v>2.4151155105611943</v>
      </c>
      <c r="L1408" s="3">
        <v>0.45291310295235454</v>
      </c>
      <c r="M1408" s="2">
        <v>1300</v>
      </c>
      <c r="N1408" s="3" t="s">
        <v>56</v>
      </c>
      <c r="O1408" s="3" t="s">
        <v>118</v>
      </c>
      <c r="P1408" s="3" t="s">
        <v>119</v>
      </c>
      <c r="Q1408" s="3">
        <v>122.346081244</v>
      </c>
      <c r="R1408" s="3" t="s">
        <v>120</v>
      </c>
      <c r="S1408" s="3" t="s">
        <v>119</v>
      </c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8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>
        <v>135.5798728371031</v>
      </c>
      <c r="AS1408" s="3">
        <v>881.0982739606236</v>
      </c>
    </row>
    <row r="1409" spans="1:45" x14ac:dyDescent="0.25">
      <c r="A1409" s="2">
        <v>1408</v>
      </c>
      <c r="B1409" s="3" t="s">
        <v>57</v>
      </c>
      <c r="C1409" s="3" t="s">
        <v>46</v>
      </c>
      <c r="D1409" s="3" t="s">
        <v>47</v>
      </c>
      <c r="E1409" s="3" t="s">
        <v>48</v>
      </c>
      <c r="F1409" s="3">
        <v>0.59</v>
      </c>
      <c r="G1409" s="3">
        <v>0.64</v>
      </c>
      <c r="H1409" s="3">
        <v>8.7843020149789702E-3</v>
      </c>
      <c r="I1409" s="3">
        <v>11.092548928530986</v>
      </c>
      <c r="J1409" s="3">
        <v>2.0802155147040482</v>
      </c>
      <c r="K1409" s="3">
        <v>9.7440299904147556E-2</v>
      </c>
      <c r="L1409" s="3">
        <v>1.8273241337405287E-2</v>
      </c>
      <c r="M1409" s="2">
        <v>1330</v>
      </c>
      <c r="N1409" s="3" t="s">
        <v>89</v>
      </c>
      <c r="O1409" s="3" t="s">
        <v>118</v>
      </c>
      <c r="P1409" s="3" t="s">
        <v>119</v>
      </c>
      <c r="Q1409" s="3">
        <v>122.346081244</v>
      </c>
      <c r="R1409" s="3" t="s">
        <v>120</v>
      </c>
      <c r="S1409" s="3" t="s">
        <v>119</v>
      </c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8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>
        <v>23.945694841620778</v>
      </c>
      <c r="AS1409" s="3">
        <v>35.548809025618922</v>
      </c>
    </row>
    <row r="1410" spans="1:45" x14ac:dyDescent="0.25">
      <c r="A1410" s="2">
        <v>1409</v>
      </c>
      <c r="B1410" s="3" t="s">
        <v>57</v>
      </c>
      <c r="C1410" s="3" t="s">
        <v>46</v>
      </c>
      <c r="D1410" s="3" t="s">
        <v>47</v>
      </c>
      <c r="E1410" s="3" t="s">
        <v>48</v>
      </c>
      <c r="F1410" s="3">
        <v>0.59</v>
      </c>
      <c r="G1410" s="3">
        <v>0.64</v>
      </c>
      <c r="H1410" s="3">
        <v>1.7957722207104201E-2</v>
      </c>
      <c r="I1410" s="3">
        <v>11.092548928530986</v>
      </c>
      <c r="J1410" s="3">
        <v>2.0802155147040482</v>
      </c>
      <c r="K1410" s="3">
        <v>0.19919691222727079</v>
      </c>
      <c r="L1410" s="3">
        <v>3.7355932343963581E-2</v>
      </c>
      <c r="M1410" s="2">
        <v>1330</v>
      </c>
      <c r="N1410" s="3" t="s">
        <v>89</v>
      </c>
      <c r="O1410" s="3" t="s">
        <v>118</v>
      </c>
      <c r="P1410" s="3" t="s">
        <v>119</v>
      </c>
      <c r="Q1410" s="3">
        <v>122.346081244</v>
      </c>
      <c r="R1410" s="3" t="s">
        <v>120</v>
      </c>
      <c r="S1410" s="3" t="s">
        <v>119</v>
      </c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8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>
        <v>35.771400041760131</v>
      </c>
      <c r="AS1410" s="3">
        <v>72.672323445494555</v>
      </c>
    </row>
    <row r="1411" spans="1:45" x14ac:dyDescent="0.25">
      <c r="A1411" s="2">
        <v>1410</v>
      </c>
      <c r="B1411" s="3" t="s">
        <v>57</v>
      </c>
      <c r="C1411" s="3" t="s">
        <v>46</v>
      </c>
      <c r="D1411" s="3" t="s">
        <v>47</v>
      </c>
      <c r="E1411" s="3" t="s">
        <v>48</v>
      </c>
      <c r="F1411" s="3">
        <v>0.59</v>
      </c>
      <c r="G1411" s="3">
        <v>0.64</v>
      </c>
      <c r="H1411" s="3">
        <v>3.5907256747488202E-2</v>
      </c>
      <c r="I1411" s="3">
        <v>11.092548928530986</v>
      </c>
      <c r="J1411" s="3">
        <v>2.0802155147040482</v>
      </c>
      <c r="K1411" s="3">
        <v>0.39830300236083727</v>
      </c>
      <c r="L1411" s="3">
        <v>7.4694832576586573E-2</v>
      </c>
      <c r="M1411" s="2">
        <v>1330</v>
      </c>
      <c r="N1411" s="3" t="s">
        <v>89</v>
      </c>
      <c r="O1411" s="3" t="s">
        <v>118</v>
      </c>
      <c r="P1411" s="3" t="s">
        <v>119</v>
      </c>
      <c r="Q1411" s="3">
        <v>122.346081244</v>
      </c>
      <c r="R1411" s="3" t="s">
        <v>120</v>
      </c>
      <c r="S1411" s="3" t="s">
        <v>119</v>
      </c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8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>
        <v>53.647383729105087</v>
      </c>
      <c r="AS1411" s="3">
        <v>145.31151257933837</v>
      </c>
    </row>
    <row r="1412" spans="1:45" x14ac:dyDescent="0.25">
      <c r="A1412" s="2">
        <v>1411</v>
      </c>
      <c r="B1412" s="3" t="s">
        <v>57</v>
      </c>
      <c r="C1412" s="3" t="s">
        <v>46</v>
      </c>
      <c r="D1412" s="3" t="s">
        <v>47</v>
      </c>
      <c r="E1412" s="3" t="s">
        <v>48</v>
      </c>
      <c r="F1412" s="3">
        <v>0.59</v>
      </c>
      <c r="G1412" s="3">
        <v>0.64</v>
      </c>
      <c r="H1412" s="3">
        <v>0.21846017632100401</v>
      </c>
      <c r="I1412" s="3">
        <v>11.845312331823093</v>
      </c>
      <c r="J1412" s="3">
        <v>1.560379312516271</v>
      </c>
      <c r="K1412" s="3">
        <v>2.5877290205874361</v>
      </c>
      <c r="L1412" s="3">
        <v>0.34088073973995159</v>
      </c>
      <c r="M1412" s="2">
        <v>1400</v>
      </c>
      <c r="N1412" s="3" t="s">
        <v>60</v>
      </c>
      <c r="O1412" s="3" t="s">
        <v>118</v>
      </c>
      <c r="P1412" s="3" t="s">
        <v>119</v>
      </c>
      <c r="Q1412" s="3">
        <v>122.346081244</v>
      </c>
      <c r="R1412" s="3" t="s">
        <v>120</v>
      </c>
      <c r="S1412" s="3" t="s">
        <v>119</v>
      </c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8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>
        <v>135.5305538283003</v>
      </c>
      <c r="AS1412" s="3">
        <v>884.07696758329303</v>
      </c>
    </row>
    <row r="1413" spans="1:45" x14ac:dyDescent="0.25">
      <c r="A1413" s="2">
        <v>1412</v>
      </c>
      <c r="B1413" s="3" t="s">
        <v>57</v>
      </c>
      <c r="C1413" s="3" t="s">
        <v>46</v>
      </c>
      <c r="D1413" s="3" t="s">
        <v>47</v>
      </c>
      <c r="E1413" s="3" t="s">
        <v>48</v>
      </c>
      <c r="F1413" s="3">
        <v>0.59</v>
      </c>
      <c r="G1413" s="3">
        <v>0.64</v>
      </c>
      <c r="H1413" s="3">
        <v>0.122045128314883</v>
      </c>
      <c r="I1413" s="3">
        <v>9.5844390252242917</v>
      </c>
      <c r="J1413" s="3">
        <v>1.5445437228394965</v>
      </c>
      <c r="K1413" s="3">
        <v>1.1697340906596707</v>
      </c>
      <c r="L1413" s="3">
        <v>0.18850403684189343</v>
      </c>
      <c r="M1413" s="2">
        <v>1200</v>
      </c>
      <c r="N1413" s="3" t="s">
        <v>54</v>
      </c>
      <c r="O1413" s="3" t="s">
        <v>118</v>
      </c>
      <c r="P1413" s="3" t="s">
        <v>119</v>
      </c>
      <c r="Q1413" s="3">
        <v>122.346081244</v>
      </c>
      <c r="R1413" s="3" t="s">
        <v>120</v>
      </c>
      <c r="S1413" s="3" t="s">
        <v>119</v>
      </c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8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>
        <v>120.42827072565939</v>
      </c>
      <c r="AS1413" s="3">
        <v>493.8991113437171</v>
      </c>
    </row>
    <row r="1414" spans="1:45" x14ac:dyDescent="0.25">
      <c r="A1414" s="2">
        <v>1413</v>
      </c>
      <c r="B1414" s="3" t="s">
        <v>57</v>
      </c>
      <c r="C1414" s="3" t="s">
        <v>46</v>
      </c>
      <c r="D1414" s="3" t="s">
        <v>47</v>
      </c>
      <c r="E1414" s="3" t="s">
        <v>48</v>
      </c>
      <c r="F1414" s="3">
        <v>0.59</v>
      </c>
      <c r="G1414" s="3">
        <v>0.64</v>
      </c>
      <c r="H1414" s="3">
        <v>0.12720075235970801</v>
      </c>
      <c r="I1414" s="3">
        <v>9.5844390252242917</v>
      </c>
      <c r="J1414" s="3">
        <v>1.5445437228394965</v>
      </c>
      <c r="K1414" s="3">
        <v>1.2191478549542765</v>
      </c>
      <c r="L1414" s="3">
        <v>0.19646712359764829</v>
      </c>
      <c r="M1414" s="2">
        <v>1300</v>
      </c>
      <c r="N1414" s="3" t="s">
        <v>56</v>
      </c>
      <c r="O1414" s="3" t="s">
        <v>118</v>
      </c>
      <c r="P1414" s="3" t="s">
        <v>119</v>
      </c>
      <c r="Q1414" s="3">
        <v>122.346081244</v>
      </c>
      <c r="R1414" s="3" t="s">
        <v>120</v>
      </c>
      <c r="S1414" s="3" t="s">
        <v>119</v>
      </c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8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>
        <v>121.1834869682971</v>
      </c>
      <c r="AS1414" s="3">
        <v>514.76318162099608</v>
      </c>
    </row>
    <row r="1415" spans="1:45" x14ac:dyDescent="0.25">
      <c r="A1415" s="2">
        <v>1414</v>
      </c>
      <c r="B1415" s="3" t="s">
        <v>57</v>
      </c>
      <c r="C1415" s="3" t="s">
        <v>46</v>
      </c>
      <c r="D1415" s="3" t="s">
        <v>47</v>
      </c>
      <c r="E1415" s="3" t="s">
        <v>48</v>
      </c>
      <c r="F1415" s="3">
        <v>0.59</v>
      </c>
      <c r="G1415" s="3">
        <v>0.64</v>
      </c>
      <c r="H1415" s="3">
        <v>6.2374847550612997E-2</v>
      </c>
      <c r="I1415" s="3">
        <v>9.5844390252242917</v>
      </c>
      <c r="J1415" s="3">
        <v>1.5445437228394965</v>
      </c>
      <c r="K1415" s="3">
        <v>0.597827923056511</v>
      </c>
      <c r="L1415" s="3">
        <v>9.6340679247369845E-2</v>
      </c>
      <c r="M1415" s="2">
        <v>1210</v>
      </c>
      <c r="N1415" s="3" t="s">
        <v>55</v>
      </c>
      <c r="O1415" s="3" t="s">
        <v>118</v>
      </c>
      <c r="P1415" s="3" t="s">
        <v>119</v>
      </c>
      <c r="Q1415" s="3">
        <v>122.346081244</v>
      </c>
      <c r="R1415" s="3" t="s">
        <v>120</v>
      </c>
      <c r="S1415" s="3" t="s">
        <v>119</v>
      </c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8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>
        <v>63.712508085252608</v>
      </c>
      <c r="AS1415" s="3">
        <v>252.42205240641928</v>
      </c>
    </row>
    <row r="1416" spans="1:45" x14ac:dyDescent="0.25">
      <c r="A1416" s="2">
        <v>1415</v>
      </c>
      <c r="B1416" s="3" t="s">
        <v>57</v>
      </c>
      <c r="C1416" s="3" t="s">
        <v>46</v>
      </c>
      <c r="D1416" s="3" t="s">
        <v>47</v>
      </c>
      <c r="E1416" s="3" t="s">
        <v>48</v>
      </c>
      <c r="F1416" s="3">
        <v>0.59</v>
      </c>
      <c r="G1416" s="3">
        <v>0.64</v>
      </c>
      <c r="H1416" s="3">
        <v>0.15019034088264799</v>
      </c>
      <c r="I1416" s="3">
        <v>9.5844390252242917</v>
      </c>
      <c r="J1416" s="3">
        <v>1.5445437228394965</v>
      </c>
      <c r="K1416" s="3">
        <v>1.4394901643673907</v>
      </c>
      <c r="L1416" s="3">
        <v>0.23197554824141814</v>
      </c>
      <c r="M1416" s="2">
        <v>1210</v>
      </c>
      <c r="N1416" s="3" t="s">
        <v>55</v>
      </c>
      <c r="O1416" s="3" t="s">
        <v>118</v>
      </c>
      <c r="P1416" s="3" t="s">
        <v>119</v>
      </c>
      <c r="Q1416" s="3">
        <v>122.346081244</v>
      </c>
      <c r="R1416" s="3" t="s">
        <v>120</v>
      </c>
      <c r="S1416" s="3" t="s">
        <v>119</v>
      </c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8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>
        <v>103.48150565675043</v>
      </c>
      <c r="AS1416" s="3">
        <v>607.79874558338918</v>
      </c>
    </row>
    <row r="1417" spans="1:45" x14ac:dyDescent="0.25">
      <c r="A1417" s="2">
        <v>1416</v>
      </c>
      <c r="B1417" s="3" t="s">
        <v>57</v>
      </c>
      <c r="C1417" s="3" t="s">
        <v>46</v>
      </c>
      <c r="D1417" s="3" t="s">
        <v>47</v>
      </c>
      <c r="E1417" s="3" t="s">
        <v>48</v>
      </c>
      <c r="F1417" s="3">
        <v>0.59</v>
      </c>
      <c r="G1417" s="3">
        <v>0.64</v>
      </c>
      <c r="H1417" s="3">
        <v>5.9273508478631196E-3</v>
      </c>
      <c r="I1417" s="3">
        <v>9.7191131614503199</v>
      </c>
      <c r="J1417" s="3">
        <v>1.61351510507424</v>
      </c>
      <c r="K1417" s="3">
        <v>5.7608593638000159E-2</v>
      </c>
      <c r="L1417" s="3">
        <v>9.5638701261017475E-3</v>
      </c>
      <c r="M1417" s="2">
        <v>1300</v>
      </c>
      <c r="N1417" s="3" t="s">
        <v>56</v>
      </c>
      <c r="O1417" s="3" t="s">
        <v>118</v>
      </c>
      <c r="P1417" s="3" t="s">
        <v>119</v>
      </c>
      <c r="Q1417" s="3">
        <v>122.346081244</v>
      </c>
      <c r="R1417" s="3" t="s">
        <v>120</v>
      </c>
      <c r="S1417" s="3" t="s">
        <v>119</v>
      </c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8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>
        <v>44.259188728456294</v>
      </c>
      <c r="AS1417" s="3">
        <v>23.987137846492971</v>
      </c>
    </row>
    <row r="1418" spans="1:45" x14ac:dyDescent="0.25">
      <c r="A1418" s="2">
        <v>1417</v>
      </c>
      <c r="B1418" s="3" t="s">
        <v>57</v>
      </c>
      <c r="C1418" s="3" t="s">
        <v>46</v>
      </c>
      <c r="D1418" s="3" t="s">
        <v>47</v>
      </c>
      <c r="E1418" s="3" t="s">
        <v>48</v>
      </c>
      <c r="F1418" s="3">
        <v>0.59</v>
      </c>
      <c r="G1418" s="3">
        <v>0.64</v>
      </c>
      <c r="H1418" s="3">
        <v>0.31145701618649901</v>
      </c>
      <c r="I1418" s="3">
        <v>11.53961177940214</v>
      </c>
      <c r="J1418" s="3">
        <v>1.5234802352785688</v>
      </c>
      <c r="K1418" s="3">
        <v>3.5940930527631672</v>
      </c>
      <c r="L1418" s="3">
        <v>0.47449860829896851</v>
      </c>
      <c r="M1418" s="2">
        <v>1400</v>
      </c>
      <c r="N1418" s="3" t="s">
        <v>60</v>
      </c>
      <c r="O1418" s="3" t="s">
        <v>118</v>
      </c>
      <c r="P1418" s="3" t="s">
        <v>119</v>
      </c>
      <c r="Q1418" s="3">
        <v>122.346081244</v>
      </c>
      <c r="R1418" s="3" t="s">
        <v>120</v>
      </c>
      <c r="S1418" s="3" t="s">
        <v>119</v>
      </c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8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>
        <v>142.23524521048651</v>
      </c>
      <c r="AS1418" s="3">
        <v>1260.4218262558743</v>
      </c>
    </row>
    <row r="1419" spans="1:45" x14ac:dyDescent="0.25">
      <c r="A1419" s="2">
        <v>1418</v>
      </c>
      <c r="B1419" s="3" t="s">
        <v>57</v>
      </c>
      <c r="C1419" s="3" t="s">
        <v>46</v>
      </c>
      <c r="D1419" s="3" t="s">
        <v>47</v>
      </c>
      <c r="E1419" s="3" t="s">
        <v>48</v>
      </c>
      <c r="F1419" s="3">
        <v>0.59</v>
      </c>
      <c r="G1419" s="3">
        <v>0.64</v>
      </c>
      <c r="H1419" s="3">
        <v>6.5147290132330796E-2</v>
      </c>
      <c r="I1419" s="3">
        <v>11.53961177940214</v>
      </c>
      <c r="J1419" s="3">
        <v>1.5234802352785688</v>
      </c>
      <c r="K1419" s="3">
        <v>0.75177443660717325</v>
      </c>
      <c r="L1419" s="3">
        <v>9.9250608898564505E-2</v>
      </c>
      <c r="M1419" s="2">
        <v>1410</v>
      </c>
      <c r="N1419" s="3" t="s">
        <v>61</v>
      </c>
      <c r="O1419" s="3" t="s">
        <v>118</v>
      </c>
      <c r="P1419" s="3" t="s">
        <v>119</v>
      </c>
      <c r="Q1419" s="3">
        <v>122.346081244</v>
      </c>
      <c r="R1419" s="3" t="s">
        <v>120</v>
      </c>
      <c r="S1419" s="3" t="s">
        <v>119</v>
      </c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8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>
        <v>65.525996587157806</v>
      </c>
      <c r="AS1419" s="3">
        <v>263.64172947397924</v>
      </c>
    </row>
    <row r="1420" spans="1:45" x14ac:dyDescent="0.25">
      <c r="A1420" s="2">
        <v>1419</v>
      </c>
      <c r="B1420" s="3" t="s">
        <v>57</v>
      </c>
      <c r="C1420" s="3" t="s">
        <v>46</v>
      </c>
      <c r="D1420" s="3" t="s">
        <v>47</v>
      </c>
      <c r="E1420" s="3" t="s">
        <v>48</v>
      </c>
      <c r="F1420" s="3">
        <v>0.59</v>
      </c>
      <c r="G1420" s="3">
        <v>0.64</v>
      </c>
      <c r="H1420" s="3">
        <v>7.30557992933316E-2</v>
      </c>
      <c r="I1420" s="3">
        <v>11.53961177940214</v>
      </c>
      <c r="J1420" s="3">
        <v>1.5234802352785688</v>
      </c>
      <c r="K1420" s="3">
        <v>0.8430355620789679</v>
      </c>
      <c r="L1420" s="3">
        <v>0.11129906629586872</v>
      </c>
      <c r="M1420" s="2">
        <v>1410</v>
      </c>
      <c r="N1420" s="3" t="s">
        <v>61</v>
      </c>
      <c r="O1420" s="3" t="s">
        <v>118</v>
      </c>
      <c r="P1420" s="3" t="s">
        <v>119</v>
      </c>
      <c r="Q1420" s="3">
        <v>122.346081244</v>
      </c>
      <c r="R1420" s="3" t="s">
        <v>120</v>
      </c>
      <c r="S1420" s="3" t="s">
        <v>119</v>
      </c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8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>
        <v>69.353003661538025</v>
      </c>
      <c r="AS1420" s="3">
        <v>295.64633056378432</v>
      </c>
    </row>
    <row r="1421" spans="1:45" x14ac:dyDescent="0.25">
      <c r="A1421" s="2">
        <v>1420</v>
      </c>
      <c r="B1421" s="3" t="s">
        <v>57</v>
      </c>
      <c r="C1421" s="3" t="s">
        <v>46</v>
      </c>
      <c r="D1421" s="3" t="s">
        <v>47</v>
      </c>
      <c r="E1421" s="3" t="s">
        <v>48</v>
      </c>
      <c r="F1421" s="3">
        <v>0.59</v>
      </c>
      <c r="G1421" s="3">
        <v>0.64</v>
      </c>
      <c r="H1421" s="3">
        <v>0.1090399285574</v>
      </c>
      <c r="I1421" s="3">
        <v>9.6462723099190431</v>
      </c>
      <c r="J1421" s="3">
        <v>1.3275614122708383</v>
      </c>
      <c r="K1421" s="3">
        <v>1.0518288435187984</v>
      </c>
      <c r="L1421" s="3">
        <v>0.14475720154957325</v>
      </c>
      <c r="M1421" s="2">
        <v>1200</v>
      </c>
      <c r="N1421" s="3" t="s">
        <v>54</v>
      </c>
      <c r="O1421" s="3" t="s">
        <v>118</v>
      </c>
      <c r="P1421" s="3" t="s">
        <v>119</v>
      </c>
      <c r="Q1421" s="3">
        <v>122.346081244</v>
      </c>
      <c r="R1421" s="3" t="s">
        <v>120</v>
      </c>
      <c r="S1421" s="3" t="s">
        <v>119</v>
      </c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8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>
        <v>117.83791105258138</v>
      </c>
      <c r="AS1421" s="3">
        <v>441.26893518054999</v>
      </c>
    </row>
    <row r="1422" spans="1:45" x14ac:dyDescent="0.25">
      <c r="A1422" s="2">
        <v>1421</v>
      </c>
      <c r="B1422" s="3" t="s">
        <v>57</v>
      </c>
      <c r="C1422" s="3" t="s">
        <v>46</v>
      </c>
      <c r="D1422" s="3" t="s">
        <v>47</v>
      </c>
      <c r="E1422" s="3" t="s">
        <v>48</v>
      </c>
      <c r="F1422" s="3">
        <v>0.59</v>
      </c>
      <c r="G1422" s="3">
        <v>0.64</v>
      </c>
      <c r="H1422" s="3">
        <v>0.110168582932497</v>
      </c>
      <c r="I1422" s="3">
        <v>9.6462723099190431</v>
      </c>
      <c r="J1422" s="3">
        <v>1.3275614122708383</v>
      </c>
      <c r="K1422" s="3">
        <v>1.0627161509647656</v>
      </c>
      <c r="L1422" s="3">
        <v>0.14625555954574268</v>
      </c>
      <c r="M1422" s="2">
        <v>1400</v>
      </c>
      <c r="N1422" s="3" t="s">
        <v>60</v>
      </c>
      <c r="O1422" s="3" t="s">
        <v>118</v>
      </c>
      <c r="P1422" s="3" t="s">
        <v>119</v>
      </c>
      <c r="Q1422" s="3">
        <v>122.346081244</v>
      </c>
      <c r="R1422" s="3" t="s">
        <v>120</v>
      </c>
      <c r="S1422" s="3" t="s">
        <v>119</v>
      </c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8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>
        <v>118.18163629344625</v>
      </c>
      <c r="AS1422" s="3">
        <v>445.83643738708173</v>
      </c>
    </row>
    <row r="1423" spans="1:45" x14ac:dyDescent="0.25">
      <c r="A1423" s="2">
        <v>1422</v>
      </c>
      <c r="B1423" s="3" t="s">
        <v>57</v>
      </c>
      <c r="C1423" s="3" t="s">
        <v>46</v>
      </c>
      <c r="D1423" s="3" t="s">
        <v>47</v>
      </c>
      <c r="E1423" s="3" t="s">
        <v>48</v>
      </c>
      <c r="F1423" s="3">
        <v>0.59</v>
      </c>
      <c r="G1423" s="3">
        <v>0.64</v>
      </c>
      <c r="H1423" s="3">
        <v>0.39855494217801701</v>
      </c>
      <c r="I1423" s="3">
        <v>9.6462723099190431</v>
      </c>
      <c r="J1423" s="3">
        <v>1.3275614122708383</v>
      </c>
      <c r="K1423" s="3">
        <v>3.844569502713191</v>
      </c>
      <c r="L1423" s="3">
        <v>0.52910616190537063</v>
      </c>
      <c r="M1423" s="2">
        <v>1450</v>
      </c>
      <c r="N1423" s="3" t="s">
        <v>59</v>
      </c>
      <c r="O1423" s="3" t="s">
        <v>118</v>
      </c>
      <c r="P1423" s="3" t="s">
        <v>119</v>
      </c>
      <c r="Q1423" s="3">
        <v>122.346081244</v>
      </c>
      <c r="R1423" s="3" t="s">
        <v>120</v>
      </c>
      <c r="S1423" s="3" t="s">
        <v>119</v>
      </c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8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>
        <v>164.67681025255573</v>
      </c>
      <c r="AS1423" s="3">
        <v>1612.8946274323685</v>
      </c>
    </row>
    <row r="1424" spans="1:45" x14ac:dyDescent="0.25">
      <c r="A1424" s="2">
        <v>1423</v>
      </c>
      <c r="B1424" s="3" t="s">
        <v>57</v>
      </c>
      <c r="C1424" s="3" t="s">
        <v>46</v>
      </c>
      <c r="D1424" s="3" t="s">
        <v>47</v>
      </c>
      <c r="E1424" s="3" t="s">
        <v>48</v>
      </c>
      <c r="F1424" s="3">
        <v>0.59</v>
      </c>
      <c r="G1424" s="3">
        <v>0.64</v>
      </c>
      <c r="H1424" s="3">
        <v>0.141865949047569</v>
      </c>
      <c r="I1424" s="3">
        <v>10.402820162514825</v>
      </c>
      <c r="J1424" s="3">
        <v>1.6652507684949216</v>
      </c>
      <c r="K1424" s="3">
        <v>1.4758059551263516</v>
      </c>
      <c r="L1424" s="3">
        <v>0.23624238067472567</v>
      </c>
      <c r="M1424" s="2">
        <v>1300</v>
      </c>
      <c r="N1424" s="3" t="s">
        <v>56</v>
      </c>
      <c r="O1424" s="3" t="s">
        <v>118</v>
      </c>
      <c r="P1424" s="3" t="s">
        <v>119</v>
      </c>
      <c r="Q1424" s="3">
        <v>122.346081244</v>
      </c>
      <c r="R1424" s="3" t="s">
        <v>120</v>
      </c>
      <c r="S1424" s="3" t="s">
        <v>119</v>
      </c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8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>
        <v>108.79488178930823</v>
      </c>
      <c r="AS1424" s="3">
        <v>574.11112702302444</v>
      </c>
    </row>
    <row r="1425" spans="1:45" x14ac:dyDescent="0.25">
      <c r="A1425" s="2">
        <v>1424</v>
      </c>
      <c r="B1425" s="3" t="s">
        <v>57</v>
      </c>
      <c r="C1425" s="3" t="s">
        <v>46</v>
      </c>
      <c r="D1425" s="3" t="s">
        <v>47</v>
      </c>
      <c r="E1425" s="3" t="s">
        <v>48</v>
      </c>
      <c r="F1425" s="3">
        <v>0.59</v>
      </c>
      <c r="G1425" s="3">
        <v>0.64</v>
      </c>
      <c r="H1425" s="3">
        <v>1.28290606599762E-2</v>
      </c>
      <c r="I1425" s="3">
        <v>10.402820162514825</v>
      </c>
      <c r="J1425" s="3">
        <v>1.6652507684949216</v>
      </c>
      <c r="K1425" s="3">
        <v>0.13345841089972615</v>
      </c>
      <c r="L1425" s="3">
        <v>2.1363603123093333E-2</v>
      </c>
      <c r="M1425" s="2">
        <v>1400</v>
      </c>
      <c r="N1425" s="3" t="s">
        <v>60</v>
      </c>
      <c r="O1425" s="3" t="s">
        <v>118</v>
      </c>
      <c r="P1425" s="3" t="s">
        <v>119</v>
      </c>
      <c r="Q1425" s="3">
        <v>122.346081244</v>
      </c>
      <c r="R1425" s="3" t="s">
        <v>120</v>
      </c>
      <c r="S1425" s="3" t="s">
        <v>119</v>
      </c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8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>
        <v>50.921976538184929</v>
      </c>
      <c r="AS1425" s="3">
        <v>51.917366525183859</v>
      </c>
    </row>
    <row r="1426" spans="1:45" x14ac:dyDescent="0.25">
      <c r="A1426" s="2">
        <v>1425</v>
      </c>
      <c r="B1426" s="3" t="s">
        <v>57</v>
      </c>
      <c r="C1426" s="3" t="s">
        <v>46</v>
      </c>
      <c r="D1426" s="3" t="s">
        <v>47</v>
      </c>
      <c r="E1426" s="3" t="s">
        <v>48</v>
      </c>
      <c r="F1426" s="3">
        <v>0.59</v>
      </c>
      <c r="G1426" s="3">
        <v>0.64</v>
      </c>
      <c r="H1426" s="3">
        <v>7.0354242643969098E-2</v>
      </c>
      <c r="I1426" s="3">
        <v>10.402820162514825</v>
      </c>
      <c r="J1426" s="3">
        <v>1.6652507684949216</v>
      </c>
      <c r="K1426" s="3">
        <v>0.73188253389514202</v>
      </c>
      <c r="L1426" s="3">
        <v>0.11715745662974772</v>
      </c>
      <c r="M1426" s="2">
        <v>1210</v>
      </c>
      <c r="N1426" s="3" t="s">
        <v>55</v>
      </c>
      <c r="O1426" s="3" t="s">
        <v>118</v>
      </c>
      <c r="P1426" s="3" t="s">
        <v>119</v>
      </c>
      <c r="Q1426" s="3">
        <v>122.346081244</v>
      </c>
      <c r="R1426" s="3" t="s">
        <v>120</v>
      </c>
      <c r="S1426" s="3" t="s">
        <v>119</v>
      </c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8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>
        <v>68.065262348981079</v>
      </c>
      <c r="AS1426" s="3">
        <v>284.7135186868345</v>
      </c>
    </row>
    <row r="1427" spans="1:45" x14ac:dyDescent="0.25">
      <c r="A1427" s="2">
        <v>1426</v>
      </c>
      <c r="B1427" s="3" t="s">
        <v>57</v>
      </c>
      <c r="C1427" s="3" t="s">
        <v>46</v>
      </c>
      <c r="D1427" s="3" t="s">
        <v>47</v>
      </c>
      <c r="E1427" s="3" t="s">
        <v>48</v>
      </c>
      <c r="F1427" s="3">
        <v>0.59</v>
      </c>
      <c r="G1427" s="3">
        <v>0.64</v>
      </c>
      <c r="H1427" s="3">
        <v>9.0048897351220798E-3</v>
      </c>
      <c r="I1427" s="3">
        <v>10.402820162514825</v>
      </c>
      <c r="J1427" s="3">
        <v>1.6652507684949216</v>
      </c>
      <c r="K1427" s="3">
        <v>9.3676248497750747E-2</v>
      </c>
      <c r="L1427" s="3">
        <v>1.4995399551624074E-2</v>
      </c>
      <c r="M1427" s="2">
        <v>1210</v>
      </c>
      <c r="N1427" s="3" t="s">
        <v>55</v>
      </c>
      <c r="O1427" s="3" t="s">
        <v>118</v>
      </c>
      <c r="P1427" s="3" t="s">
        <v>119</v>
      </c>
      <c r="Q1427" s="3">
        <v>122.346081244</v>
      </c>
      <c r="R1427" s="3" t="s">
        <v>120</v>
      </c>
      <c r="S1427" s="3" t="s">
        <v>119</v>
      </c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8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>
        <v>37.030057932255595</v>
      </c>
      <c r="AS1427" s="3">
        <v>36.441495857582623</v>
      </c>
    </row>
    <row r="1428" spans="1:45" x14ac:dyDescent="0.25">
      <c r="A1428" s="2">
        <v>1427</v>
      </c>
      <c r="B1428" s="3" t="s">
        <v>57</v>
      </c>
      <c r="C1428" s="3" t="s">
        <v>46</v>
      </c>
      <c r="D1428" s="3" t="s">
        <v>47</v>
      </c>
      <c r="E1428" s="3" t="s">
        <v>48</v>
      </c>
      <c r="F1428" s="3">
        <v>0.59</v>
      </c>
      <c r="G1428" s="3">
        <v>0.64</v>
      </c>
      <c r="H1428" s="3">
        <v>1.00936844575334E-2</v>
      </c>
      <c r="I1428" s="3">
        <v>10.402820162514825</v>
      </c>
      <c r="J1428" s="3">
        <v>1.6652507684949216</v>
      </c>
      <c r="K1428" s="3">
        <v>0.10500278418889097</v>
      </c>
      <c r="L1428" s="3">
        <v>1.6808515799852739E-2</v>
      </c>
      <c r="M1428" s="2">
        <v>1300</v>
      </c>
      <c r="N1428" s="3" t="s">
        <v>56</v>
      </c>
      <c r="O1428" s="3" t="s">
        <v>118</v>
      </c>
      <c r="P1428" s="3" t="s">
        <v>119</v>
      </c>
      <c r="Q1428" s="3">
        <v>122.346081244</v>
      </c>
      <c r="R1428" s="3" t="s">
        <v>120</v>
      </c>
      <c r="S1428" s="3" t="s">
        <v>119</v>
      </c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8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>
        <v>45.946094605607556</v>
      </c>
      <c r="AS1428" s="3">
        <v>40.84769177264819</v>
      </c>
    </row>
    <row r="1429" spans="1:45" x14ac:dyDescent="0.25">
      <c r="A1429" s="2">
        <v>1428</v>
      </c>
      <c r="B1429" s="3" t="s">
        <v>57</v>
      </c>
      <c r="C1429" s="3" t="s">
        <v>46</v>
      </c>
      <c r="D1429" s="3" t="s">
        <v>47</v>
      </c>
      <c r="E1429" s="3" t="s">
        <v>48</v>
      </c>
      <c r="F1429" s="3">
        <v>0.59</v>
      </c>
      <c r="G1429" s="3">
        <v>0.64</v>
      </c>
      <c r="H1429" s="3">
        <v>0.362826545771124</v>
      </c>
      <c r="I1429" s="3">
        <v>11.736175122556954</v>
      </c>
      <c r="J1429" s="3">
        <v>2.3837198730832561</v>
      </c>
      <c r="K1429" s="3">
        <v>4.2581958802823374</v>
      </c>
      <c r="L1429" s="3">
        <v>0.86487684763677986</v>
      </c>
      <c r="M1429" s="2">
        <v>1300</v>
      </c>
      <c r="N1429" s="3" t="s">
        <v>56</v>
      </c>
      <c r="O1429" s="3" t="s">
        <v>118</v>
      </c>
      <c r="P1429" s="3" t="s">
        <v>119</v>
      </c>
      <c r="Q1429" s="3">
        <v>122.346081244</v>
      </c>
      <c r="R1429" s="3" t="s">
        <v>120</v>
      </c>
      <c r="S1429" s="3" t="s">
        <v>119</v>
      </c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8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>
        <v>195.68683380743377</v>
      </c>
      <c r="AS1429" s="3">
        <v>1468.3069369710788</v>
      </c>
    </row>
    <row r="1430" spans="1:45" x14ac:dyDescent="0.25">
      <c r="A1430" s="2">
        <v>1429</v>
      </c>
      <c r="B1430" s="3" t="s">
        <v>57</v>
      </c>
      <c r="C1430" s="3" t="s">
        <v>46</v>
      </c>
      <c r="D1430" s="3" t="s">
        <v>47</v>
      </c>
      <c r="E1430" s="3" t="s">
        <v>48</v>
      </c>
      <c r="F1430" s="3">
        <v>0.59</v>
      </c>
      <c r="G1430" s="3">
        <v>0.64</v>
      </c>
      <c r="H1430" s="3">
        <v>0.219443817662199</v>
      </c>
      <c r="I1430" s="3">
        <v>11.736175122556954</v>
      </c>
      <c r="J1430" s="3">
        <v>2.3837198730832561</v>
      </c>
      <c r="K1430" s="3">
        <v>2.5754310736460244</v>
      </c>
      <c r="L1430" s="3">
        <v>0.52309258918664214</v>
      </c>
      <c r="M1430" s="2">
        <v>1300</v>
      </c>
      <c r="N1430" s="3" t="s">
        <v>56</v>
      </c>
      <c r="O1430" s="3" t="s">
        <v>118</v>
      </c>
      <c r="P1430" s="3" t="s">
        <v>119</v>
      </c>
      <c r="Q1430" s="3">
        <v>122.346081244</v>
      </c>
      <c r="R1430" s="3" t="s">
        <v>120</v>
      </c>
      <c r="S1430" s="3" t="s">
        <v>119</v>
      </c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8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>
        <v>123.24655756640584</v>
      </c>
      <c r="AS1430" s="3">
        <v>888.05762286224501</v>
      </c>
    </row>
    <row r="1431" spans="1:45" x14ac:dyDescent="0.25">
      <c r="A1431" s="2">
        <v>1430</v>
      </c>
      <c r="B1431" s="3" t="s">
        <v>57</v>
      </c>
      <c r="C1431" s="3" t="s">
        <v>46</v>
      </c>
      <c r="D1431" s="3" t="s">
        <v>47</v>
      </c>
      <c r="E1431" s="3" t="s">
        <v>48</v>
      </c>
      <c r="F1431" s="3">
        <v>0.59</v>
      </c>
      <c r="G1431" s="3">
        <v>0.64</v>
      </c>
      <c r="H1431" s="3">
        <v>2.6259450406279802E-2</v>
      </c>
      <c r="I1431" s="3">
        <v>9.1449516370024835</v>
      </c>
      <c r="J1431" s="3">
        <v>1.345136619395636</v>
      </c>
      <c r="K1431" s="3">
        <v>0.240141403979694</v>
      </c>
      <c r="L1431" s="3">
        <v>3.5322548346690574E-2</v>
      </c>
      <c r="M1431" s="2">
        <v>1200</v>
      </c>
      <c r="N1431" s="3" t="s">
        <v>54</v>
      </c>
      <c r="O1431" s="3" t="s">
        <v>118</v>
      </c>
      <c r="P1431" s="3" t="s">
        <v>119</v>
      </c>
      <c r="Q1431" s="3">
        <v>122.346081244</v>
      </c>
      <c r="R1431" s="3" t="s">
        <v>120</v>
      </c>
      <c r="S1431" s="3" t="s">
        <v>119</v>
      </c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8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>
        <v>90.637956055692086</v>
      </c>
      <c r="AS1431" s="3">
        <v>106.26822552534784</v>
      </c>
    </row>
    <row r="1432" spans="1:45" x14ac:dyDescent="0.25">
      <c r="A1432" s="2">
        <v>1431</v>
      </c>
      <c r="B1432" s="3" t="s">
        <v>57</v>
      </c>
      <c r="C1432" s="3" t="s">
        <v>46</v>
      </c>
      <c r="D1432" s="3" t="s">
        <v>47</v>
      </c>
      <c r="E1432" s="3" t="s">
        <v>48</v>
      </c>
      <c r="F1432" s="3">
        <v>0.59</v>
      </c>
      <c r="G1432" s="3">
        <v>0.64</v>
      </c>
      <c r="H1432" s="3">
        <v>1.0006904256201699E-2</v>
      </c>
      <c r="I1432" s="3">
        <v>9.1449516370024835</v>
      </c>
      <c r="J1432" s="3">
        <v>1.345136619395636</v>
      </c>
      <c r="K1432" s="3">
        <v>9.1512655459078843E-2</v>
      </c>
      <c r="L1432" s="3">
        <v>1.3460653361802955E-2</v>
      </c>
      <c r="M1432" s="2">
        <v>1210</v>
      </c>
      <c r="N1432" s="3" t="s">
        <v>55</v>
      </c>
      <c r="O1432" s="3" t="s">
        <v>118</v>
      </c>
      <c r="P1432" s="3" t="s">
        <v>119</v>
      </c>
      <c r="Q1432" s="3">
        <v>122.346081244</v>
      </c>
      <c r="R1432" s="3" t="s">
        <v>120</v>
      </c>
      <c r="S1432" s="3" t="s">
        <v>119</v>
      </c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8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>
        <v>34.529523851650112</v>
      </c>
      <c r="AS1432" s="3">
        <v>40.496504757551804</v>
      </c>
    </row>
    <row r="1433" spans="1:45" x14ac:dyDescent="0.25">
      <c r="A1433" s="2">
        <v>1432</v>
      </c>
      <c r="B1433" s="3" t="s">
        <v>57</v>
      </c>
      <c r="C1433" s="3" t="s">
        <v>46</v>
      </c>
      <c r="D1433" s="3" t="s">
        <v>47</v>
      </c>
      <c r="E1433" s="3" t="s">
        <v>48</v>
      </c>
      <c r="F1433" s="3">
        <v>0.59</v>
      </c>
      <c r="G1433" s="3">
        <v>0.64</v>
      </c>
      <c r="H1433" s="3">
        <v>3.2963927770370001E-2</v>
      </c>
      <c r="I1433" s="3">
        <v>9.1449516370024835</v>
      </c>
      <c r="J1433" s="3">
        <v>1.345136619395636</v>
      </c>
      <c r="K1433" s="3">
        <v>0.30145352522567676</v>
      </c>
      <c r="L1433" s="3">
        <v>4.4340986363037425E-2</v>
      </c>
      <c r="M1433" s="2">
        <v>1210</v>
      </c>
      <c r="N1433" s="3" t="s">
        <v>55</v>
      </c>
      <c r="O1433" s="3" t="s">
        <v>118</v>
      </c>
      <c r="P1433" s="3" t="s">
        <v>119</v>
      </c>
      <c r="Q1433" s="3">
        <v>122.346081244</v>
      </c>
      <c r="R1433" s="3" t="s">
        <v>120</v>
      </c>
      <c r="S1433" s="3" t="s">
        <v>119</v>
      </c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8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>
        <v>62.205041205122455</v>
      </c>
      <c r="AS1433" s="3">
        <v>133.40028280505149</v>
      </c>
    </row>
    <row r="1434" spans="1:45" x14ac:dyDescent="0.25">
      <c r="A1434" s="2">
        <v>1433</v>
      </c>
      <c r="B1434" s="3" t="s">
        <v>57</v>
      </c>
      <c r="C1434" s="3" t="s">
        <v>46</v>
      </c>
      <c r="D1434" s="3" t="s">
        <v>47</v>
      </c>
      <c r="E1434" s="3" t="s">
        <v>48</v>
      </c>
      <c r="F1434" s="3">
        <v>0.59</v>
      </c>
      <c r="G1434" s="3">
        <v>0.64</v>
      </c>
      <c r="H1434" s="3">
        <v>1.74133420974651E-2</v>
      </c>
      <c r="I1434" s="3">
        <v>9.1449516370024835</v>
      </c>
      <c r="J1434" s="3">
        <v>1.345136619395636</v>
      </c>
      <c r="K1434" s="3">
        <v>0.15924417131989774</v>
      </c>
      <c r="L1434" s="3">
        <v>2.3423324121363918E-2</v>
      </c>
      <c r="M1434" s="2">
        <v>1210</v>
      </c>
      <c r="N1434" s="3" t="s">
        <v>55</v>
      </c>
      <c r="O1434" s="3" t="s">
        <v>118</v>
      </c>
      <c r="P1434" s="3" t="s">
        <v>119</v>
      </c>
      <c r="Q1434" s="3">
        <v>122.346081244</v>
      </c>
      <c r="R1434" s="3" t="s">
        <v>120</v>
      </c>
      <c r="S1434" s="3" t="s">
        <v>119</v>
      </c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8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>
        <v>34.015518004469179</v>
      </c>
      <c r="AS1434" s="3">
        <v>70.469295302574736</v>
      </c>
    </row>
    <row r="1435" spans="1:45" x14ac:dyDescent="0.25">
      <c r="A1435" s="2">
        <v>1434</v>
      </c>
      <c r="B1435" s="3" t="s">
        <v>57</v>
      </c>
      <c r="C1435" s="3" t="s">
        <v>46</v>
      </c>
      <c r="D1435" s="3" t="s">
        <v>47</v>
      </c>
      <c r="E1435" s="3" t="s">
        <v>48</v>
      </c>
      <c r="F1435" s="3">
        <v>0.59</v>
      </c>
      <c r="G1435" s="3">
        <v>0.64</v>
      </c>
      <c r="H1435" s="3">
        <v>0.124881361256668</v>
      </c>
      <c r="I1435" s="3">
        <v>9.1449516370024835</v>
      </c>
      <c r="J1435" s="3">
        <v>1.345136619395636</v>
      </c>
      <c r="K1435" s="3">
        <v>1.1420340090552645</v>
      </c>
      <c r="L1435" s="3">
        <v>0.16798249210631955</v>
      </c>
      <c r="M1435" s="2">
        <v>1210</v>
      </c>
      <c r="N1435" s="3" t="s">
        <v>55</v>
      </c>
      <c r="O1435" s="3" t="s">
        <v>118</v>
      </c>
      <c r="P1435" s="3" t="s">
        <v>119</v>
      </c>
      <c r="Q1435" s="3">
        <v>122.346081244</v>
      </c>
      <c r="R1435" s="3" t="s">
        <v>120</v>
      </c>
      <c r="S1435" s="3" t="s">
        <v>119</v>
      </c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8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>
        <v>109.44728043319904</v>
      </c>
      <c r="AS1435" s="3">
        <v>505.37693883960196</v>
      </c>
    </row>
    <row r="1436" spans="1:45" x14ac:dyDescent="0.25">
      <c r="A1436" s="2">
        <v>1435</v>
      </c>
      <c r="B1436" s="3" t="s">
        <v>57</v>
      </c>
      <c r="C1436" s="3" t="s">
        <v>46</v>
      </c>
      <c r="D1436" s="3" t="s">
        <v>47</v>
      </c>
      <c r="E1436" s="3" t="s">
        <v>48</v>
      </c>
      <c r="F1436" s="3">
        <v>0.59</v>
      </c>
      <c r="G1436" s="3">
        <v>0.64</v>
      </c>
      <c r="H1436" s="3">
        <v>0.27321174836935302</v>
      </c>
      <c r="I1436" s="3">
        <v>9.1449516370024835</v>
      </c>
      <c r="J1436" s="3">
        <v>1.345136619395636</v>
      </c>
      <c r="K1436" s="3">
        <v>2.4985082254986257</v>
      </c>
      <c r="L1436" s="3">
        <v>0.36750712758072268</v>
      </c>
      <c r="M1436" s="2">
        <v>1210</v>
      </c>
      <c r="N1436" s="3" t="s">
        <v>55</v>
      </c>
      <c r="O1436" s="3" t="s">
        <v>118</v>
      </c>
      <c r="P1436" s="3" t="s">
        <v>119</v>
      </c>
      <c r="Q1436" s="3">
        <v>122.346081244</v>
      </c>
      <c r="R1436" s="3" t="s">
        <v>120</v>
      </c>
      <c r="S1436" s="3" t="s">
        <v>119</v>
      </c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8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>
        <v>137.23405072905709</v>
      </c>
      <c r="AS1436" s="3">
        <v>1105.6487185636481</v>
      </c>
    </row>
    <row r="1437" spans="1:45" x14ac:dyDescent="0.25">
      <c r="A1437" s="2">
        <v>1436</v>
      </c>
      <c r="B1437" s="3" t="s">
        <v>57</v>
      </c>
      <c r="C1437" s="3" t="s">
        <v>46</v>
      </c>
      <c r="D1437" s="3" t="s">
        <v>47</v>
      </c>
      <c r="E1437" s="3" t="s">
        <v>48</v>
      </c>
      <c r="F1437" s="3">
        <v>0.59</v>
      </c>
      <c r="G1437" s="3">
        <v>0.64</v>
      </c>
      <c r="H1437" s="3">
        <v>0.133026719534589</v>
      </c>
      <c r="I1437" s="3">
        <v>9.1449516370024835</v>
      </c>
      <c r="J1437" s="3">
        <v>1.345136619395636</v>
      </c>
      <c r="K1437" s="3">
        <v>1.2165229165729099</v>
      </c>
      <c r="L1437" s="3">
        <v>0.17893911180404845</v>
      </c>
      <c r="M1437" s="2">
        <v>1210</v>
      </c>
      <c r="N1437" s="3" t="s">
        <v>55</v>
      </c>
      <c r="O1437" s="3" t="s">
        <v>118</v>
      </c>
      <c r="P1437" s="3" t="s">
        <v>119</v>
      </c>
      <c r="Q1437" s="3">
        <v>122.346081244</v>
      </c>
      <c r="R1437" s="3" t="s">
        <v>120</v>
      </c>
      <c r="S1437" s="3" t="s">
        <v>119</v>
      </c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8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>
        <v>110.23255038486596</v>
      </c>
      <c r="AS1437" s="3">
        <v>538.34003429935626</v>
      </c>
    </row>
    <row r="1438" spans="1:45" x14ac:dyDescent="0.25">
      <c r="A1438" s="2">
        <v>1437</v>
      </c>
      <c r="B1438" s="3" t="s">
        <v>57</v>
      </c>
      <c r="C1438" s="3" t="s">
        <v>46</v>
      </c>
      <c r="D1438" s="3" t="s">
        <v>47</v>
      </c>
      <c r="E1438" s="3" t="s">
        <v>48</v>
      </c>
      <c r="F1438" s="3">
        <v>0.59</v>
      </c>
      <c r="G1438" s="3">
        <v>0.64</v>
      </c>
      <c r="H1438" s="3">
        <v>0.16342657881613701</v>
      </c>
      <c r="I1438" s="3">
        <v>11.492091195456151</v>
      </c>
      <c r="J1438" s="3">
        <v>1.5171858905506461</v>
      </c>
      <c r="K1438" s="3">
        <v>1.8781131475164488</v>
      </c>
      <c r="L1438" s="3">
        <v>0.24794849952080619</v>
      </c>
      <c r="M1438" s="2">
        <v>1400</v>
      </c>
      <c r="N1438" s="3" t="s">
        <v>60</v>
      </c>
      <c r="O1438" s="3" t="s">
        <v>118</v>
      </c>
      <c r="P1438" s="3" t="s">
        <v>119</v>
      </c>
      <c r="Q1438" s="3">
        <v>122.346081244</v>
      </c>
      <c r="R1438" s="3" t="s">
        <v>120</v>
      </c>
      <c r="S1438" s="3" t="s">
        <v>119</v>
      </c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8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>
        <v>126.45916290995356</v>
      </c>
      <c r="AS1438" s="3">
        <v>661.36390007294426</v>
      </c>
    </row>
    <row r="1439" spans="1:45" x14ac:dyDescent="0.25">
      <c r="A1439" s="2">
        <v>1438</v>
      </c>
      <c r="B1439" s="3" t="s">
        <v>57</v>
      </c>
      <c r="C1439" s="3" t="s">
        <v>46</v>
      </c>
      <c r="D1439" s="3" t="s">
        <v>47</v>
      </c>
      <c r="E1439" s="3" t="s">
        <v>48</v>
      </c>
      <c r="F1439" s="3">
        <v>0.59</v>
      </c>
      <c r="G1439" s="3">
        <v>0.64</v>
      </c>
      <c r="H1439" s="3">
        <v>0.179651252620327</v>
      </c>
      <c r="I1439" s="3">
        <v>9.3149864605386092</v>
      </c>
      <c r="J1439" s="3">
        <v>1.4231423149621627</v>
      </c>
      <c r="K1439" s="3">
        <v>1.6734489857771473</v>
      </c>
      <c r="L1439" s="3">
        <v>0.25566929953994444</v>
      </c>
      <c r="M1439" s="2">
        <v>1200</v>
      </c>
      <c r="N1439" s="3" t="s">
        <v>54</v>
      </c>
      <c r="O1439" s="3" t="s">
        <v>118</v>
      </c>
      <c r="P1439" s="3" t="s">
        <v>119</v>
      </c>
      <c r="Q1439" s="3">
        <v>122.346081244</v>
      </c>
      <c r="R1439" s="3" t="s">
        <v>120</v>
      </c>
      <c r="S1439" s="3" t="s">
        <v>119</v>
      </c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8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>
        <v>188.59605028676611</v>
      </c>
      <c r="AS1439" s="3">
        <v>727.02282545877688</v>
      </c>
    </row>
    <row r="1440" spans="1:45" x14ac:dyDescent="0.25">
      <c r="A1440" s="2">
        <v>1439</v>
      </c>
      <c r="B1440" s="3" t="s">
        <v>57</v>
      </c>
      <c r="C1440" s="3" t="s">
        <v>46</v>
      </c>
      <c r="D1440" s="3" t="s">
        <v>47</v>
      </c>
      <c r="E1440" s="3" t="s">
        <v>48</v>
      </c>
      <c r="F1440" s="3">
        <v>0.59</v>
      </c>
      <c r="G1440" s="3">
        <v>0.64</v>
      </c>
      <c r="H1440" s="3">
        <v>6.6949617078069901E-2</v>
      </c>
      <c r="I1440" s="3">
        <v>9.3149864605386092</v>
      </c>
      <c r="J1440" s="3">
        <v>1.4231423149621627</v>
      </c>
      <c r="K1440" s="3">
        <v>0.62363477662046563</v>
      </c>
      <c r="L1440" s="3">
        <v>9.5278833034314739E-2</v>
      </c>
      <c r="M1440" s="2">
        <v>1300</v>
      </c>
      <c r="N1440" s="3" t="s">
        <v>56</v>
      </c>
      <c r="O1440" s="3" t="s">
        <v>118</v>
      </c>
      <c r="P1440" s="3" t="s">
        <v>119</v>
      </c>
      <c r="Q1440" s="3">
        <v>122.346081244</v>
      </c>
      <c r="R1440" s="3" t="s">
        <v>120</v>
      </c>
      <c r="S1440" s="3" t="s">
        <v>119</v>
      </c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8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>
        <v>111.16716689381389</v>
      </c>
      <c r="AS1440" s="3">
        <v>270.93548784960774</v>
      </c>
    </row>
    <row r="1441" spans="1:45" x14ac:dyDescent="0.25">
      <c r="A1441" s="2">
        <v>1440</v>
      </c>
      <c r="B1441" s="3" t="s">
        <v>57</v>
      </c>
      <c r="C1441" s="3" t="s">
        <v>46</v>
      </c>
      <c r="D1441" s="3" t="s">
        <v>47</v>
      </c>
      <c r="E1441" s="3" t="s">
        <v>48</v>
      </c>
      <c r="F1441" s="3">
        <v>0.59</v>
      </c>
      <c r="G1441" s="3">
        <v>0.64</v>
      </c>
      <c r="H1441" s="3">
        <v>0.27277967471306402</v>
      </c>
      <c r="I1441" s="3">
        <v>9.3149864605386092</v>
      </c>
      <c r="J1441" s="3">
        <v>1.4231423149621627</v>
      </c>
      <c r="K1441" s="3">
        <v>2.5409389766623174</v>
      </c>
      <c r="L1441" s="3">
        <v>0.38820429774577564</v>
      </c>
      <c r="M1441" s="2">
        <v>1210</v>
      </c>
      <c r="N1441" s="3" t="s">
        <v>55</v>
      </c>
      <c r="O1441" s="3" t="s">
        <v>118</v>
      </c>
      <c r="P1441" s="3" t="s">
        <v>119</v>
      </c>
      <c r="Q1441" s="3">
        <v>122.346081244</v>
      </c>
      <c r="R1441" s="3" t="s">
        <v>120</v>
      </c>
      <c r="S1441" s="3" t="s">
        <v>119</v>
      </c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8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>
        <v>136.63351042365267</v>
      </c>
      <c r="AS1441" s="3">
        <v>1103.9001785127457</v>
      </c>
    </row>
    <row r="1442" spans="1:45" x14ac:dyDescent="0.25">
      <c r="A1442" s="2">
        <v>1441</v>
      </c>
      <c r="B1442" s="3" t="s">
        <v>57</v>
      </c>
      <c r="C1442" s="3" t="s">
        <v>46</v>
      </c>
      <c r="D1442" s="3" t="s">
        <v>47</v>
      </c>
      <c r="E1442" s="3" t="s">
        <v>48</v>
      </c>
      <c r="F1442" s="3">
        <v>0.59</v>
      </c>
      <c r="G1442" s="3">
        <v>0.64</v>
      </c>
      <c r="H1442" s="3">
        <v>9.2380902406261997E-2</v>
      </c>
      <c r="I1442" s="3">
        <v>9.3149864605386092</v>
      </c>
      <c r="J1442" s="3">
        <v>1.4231423149621627</v>
      </c>
      <c r="K1442" s="3">
        <v>0.86052685512666915</v>
      </c>
      <c r="L1442" s="3">
        <v>0.13147117130874134</v>
      </c>
      <c r="M1442" s="2">
        <v>1210</v>
      </c>
      <c r="N1442" s="3" t="s">
        <v>55</v>
      </c>
      <c r="O1442" s="3" t="s">
        <v>118</v>
      </c>
      <c r="P1442" s="3" t="s">
        <v>119</v>
      </c>
      <c r="Q1442" s="3">
        <v>122.346081244</v>
      </c>
      <c r="R1442" s="3" t="s">
        <v>120</v>
      </c>
      <c r="S1442" s="3" t="s">
        <v>119</v>
      </c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8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>
        <v>101.23509485276159</v>
      </c>
      <c r="AS1442" s="3">
        <v>373.85224820988884</v>
      </c>
    </row>
    <row r="1443" spans="1:45" x14ac:dyDescent="0.25">
      <c r="A1443" s="2">
        <v>1442</v>
      </c>
      <c r="B1443" s="3" t="s">
        <v>57</v>
      </c>
      <c r="C1443" s="3" t="s">
        <v>46</v>
      </c>
      <c r="D1443" s="3" t="s">
        <v>47</v>
      </c>
      <c r="E1443" s="3" t="s">
        <v>48</v>
      </c>
      <c r="F1443" s="3">
        <v>0.59</v>
      </c>
      <c r="G1443" s="3">
        <v>0.64</v>
      </c>
      <c r="H1443" s="3">
        <v>6.0018879468106898E-3</v>
      </c>
      <c r="I1443" s="3">
        <v>9.3149864605386092</v>
      </c>
      <c r="J1443" s="3">
        <v>1.4231423149621627</v>
      </c>
      <c r="K1443" s="3">
        <v>5.5907504962211446E-2</v>
      </c>
      <c r="L1443" s="3">
        <v>8.5415407067676672E-3</v>
      </c>
      <c r="M1443" s="2">
        <v>1210</v>
      </c>
      <c r="N1443" s="3" t="s">
        <v>55</v>
      </c>
      <c r="O1443" s="3" t="s">
        <v>118</v>
      </c>
      <c r="P1443" s="3" t="s">
        <v>119</v>
      </c>
      <c r="Q1443" s="3">
        <v>122.346081244</v>
      </c>
      <c r="R1443" s="3" t="s">
        <v>120</v>
      </c>
      <c r="S1443" s="3" t="s">
        <v>119</v>
      </c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8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>
        <v>43.332476049771458</v>
      </c>
      <c r="AS1443" s="3">
        <v>24.288778784075976</v>
      </c>
    </row>
    <row r="1444" spans="1:45" x14ac:dyDescent="0.25">
      <c r="A1444" s="2">
        <v>1443</v>
      </c>
      <c r="B1444" s="3" t="s">
        <v>57</v>
      </c>
      <c r="C1444" s="3" t="s">
        <v>46</v>
      </c>
      <c r="D1444" s="3" t="s">
        <v>47</v>
      </c>
      <c r="E1444" s="3" t="s">
        <v>48</v>
      </c>
      <c r="F1444" s="3">
        <v>0.59</v>
      </c>
      <c r="G1444" s="3">
        <v>0.64</v>
      </c>
      <c r="H1444" s="3">
        <v>2.49601585432274E-2</v>
      </c>
      <c r="I1444" s="3">
        <v>9.1290630246924689</v>
      </c>
      <c r="J1444" s="3">
        <v>1.3428284867987981</v>
      </c>
      <c r="K1444" s="3">
        <v>0.22786286044743909</v>
      </c>
      <c r="L1444" s="3">
        <v>3.3517211926860142E-2</v>
      </c>
      <c r="M1444" s="2">
        <v>1200</v>
      </c>
      <c r="N1444" s="3" t="s">
        <v>54</v>
      </c>
      <c r="O1444" s="3" t="s">
        <v>118</v>
      </c>
      <c r="P1444" s="3" t="s">
        <v>119</v>
      </c>
      <c r="Q1444" s="3">
        <v>122.346081244</v>
      </c>
      <c r="R1444" s="3" t="s">
        <v>120</v>
      </c>
      <c r="S1444" s="3" t="s">
        <v>119</v>
      </c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8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>
        <v>74.405588375446243</v>
      </c>
      <c r="AS1444" s="3">
        <v>101.01017790478215</v>
      </c>
    </row>
    <row r="1445" spans="1:45" x14ac:dyDescent="0.25">
      <c r="A1445" s="2">
        <v>1444</v>
      </c>
      <c r="B1445" s="3" t="s">
        <v>57</v>
      </c>
      <c r="C1445" s="3" t="s">
        <v>46</v>
      </c>
      <c r="D1445" s="3" t="s">
        <v>47</v>
      </c>
      <c r="E1445" s="3" t="s">
        <v>48</v>
      </c>
      <c r="F1445" s="3">
        <v>0.59</v>
      </c>
      <c r="G1445" s="3">
        <v>0.64</v>
      </c>
      <c r="H1445" s="3">
        <v>8.0306369502086805E-2</v>
      </c>
      <c r="I1445" s="3">
        <v>9.1290630246924689</v>
      </c>
      <c r="J1445" s="3">
        <v>1.3428284867987981</v>
      </c>
      <c r="K1445" s="3">
        <v>0.73312190846879166</v>
      </c>
      <c r="L1445" s="3">
        <v>0.10783768063879237</v>
      </c>
      <c r="M1445" s="2">
        <v>1210</v>
      </c>
      <c r="N1445" s="3" t="s">
        <v>55</v>
      </c>
      <c r="O1445" s="3" t="s">
        <v>118</v>
      </c>
      <c r="P1445" s="3" t="s">
        <v>119</v>
      </c>
      <c r="Q1445" s="3">
        <v>122.346081244</v>
      </c>
      <c r="R1445" s="3" t="s">
        <v>120</v>
      </c>
      <c r="S1445" s="3" t="s">
        <v>119</v>
      </c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8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>
        <v>91.284251762585981</v>
      </c>
      <c r="AS1445" s="3">
        <v>324.9883471791473</v>
      </c>
    </row>
    <row r="1446" spans="1:45" x14ac:dyDescent="0.25">
      <c r="A1446" s="2">
        <v>1445</v>
      </c>
      <c r="B1446" s="3" t="s">
        <v>57</v>
      </c>
      <c r="C1446" s="3" t="s">
        <v>46</v>
      </c>
      <c r="D1446" s="3" t="s">
        <v>47</v>
      </c>
      <c r="E1446" s="3" t="s">
        <v>48</v>
      </c>
      <c r="F1446" s="3">
        <v>0.59</v>
      </c>
      <c r="G1446" s="3">
        <v>0.64</v>
      </c>
      <c r="H1446" s="3">
        <v>0.215156890007035</v>
      </c>
      <c r="I1446" s="3">
        <v>9.1290630246924689</v>
      </c>
      <c r="J1446" s="3">
        <v>1.3428284867987981</v>
      </c>
      <c r="K1446" s="3">
        <v>1.9641808090710478</v>
      </c>
      <c r="L1446" s="3">
        <v>0.28891880103248224</v>
      </c>
      <c r="M1446" s="2">
        <v>1210</v>
      </c>
      <c r="N1446" s="3" t="s">
        <v>55</v>
      </c>
      <c r="O1446" s="3" t="s">
        <v>118</v>
      </c>
      <c r="P1446" s="3" t="s">
        <v>119</v>
      </c>
      <c r="Q1446" s="3">
        <v>122.346081244</v>
      </c>
      <c r="R1446" s="3" t="s">
        <v>120</v>
      </c>
      <c r="S1446" s="3" t="s">
        <v>119</v>
      </c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8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>
        <v>120.83516267633127</v>
      </c>
      <c r="AS1446" s="3">
        <v>870.70904214857933</v>
      </c>
    </row>
    <row r="1447" spans="1:45" x14ac:dyDescent="0.25">
      <c r="A1447" s="2">
        <v>1446</v>
      </c>
      <c r="B1447" s="3" t="s">
        <v>57</v>
      </c>
      <c r="C1447" s="3" t="s">
        <v>46</v>
      </c>
      <c r="D1447" s="3" t="s">
        <v>47</v>
      </c>
      <c r="E1447" s="3" t="s">
        <v>48</v>
      </c>
      <c r="F1447" s="3">
        <v>0.59</v>
      </c>
      <c r="G1447" s="3">
        <v>0.64</v>
      </c>
      <c r="H1447" s="3">
        <v>1.7605935345536901E-2</v>
      </c>
      <c r="I1447" s="3">
        <v>9.1290630246924689</v>
      </c>
      <c r="J1447" s="3">
        <v>1.3428284867987981</v>
      </c>
      <c r="K1447" s="3">
        <v>0.16072569337806714</v>
      </c>
      <c r="L1447" s="3">
        <v>2.3641751518724791E-2</v>
      </c>
      <c r="M1447" s="2">
        <v>1210</v>
      </c>
      <c r="N1447" s="3" t="s">
        <v>55</v>
      </c>
      <c r="O1447" s="3" t="s">
        <v>118</v>
      </c>
      <c r="P1447" s="3" t="s">
        <v>119</v>
      </c>
      <c r="Q1447" s="3">
        <v>122.346081244</v>
      </c>
      <c r="R1447" s="3" t="s">
        <v>120</v>
      </c>
      <c r="S1447" s="3" t="s">
        <v>119</v>
      </c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8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>
        <v>35.698001219565008</v>
      </c>
      <c r="AS1447" s="3">
        <v>71.24869252544508</v>
      </c>
    </row>
    <row r="1448" spans="1:45" x14ac:dyDescent="0.25">
      <c r="A1448" s="2">
        <v>1447</v>
      </c>
      <c r="B1448" s="3" t="s">
        <v>57</v>
      </c>
      <c r="C1448" s="3" t="s">
        <v>46</v>
      </c>
      <c r="D1448" s="3" t="s">
        <v>47</v>
      </c>
      <c r="E1448" s="3" t="s">
        <v>48</v>
      </c>
      <c r="F1448" s="3">
        <v>0.59</v>
      </c>
      <c r="G1448" s="3">
        <v>0.64</v>
      </c>
      <c r="H1448" s="3">
        <v>6.0482672974547499E-2</v>
      </c>
      <c r="I1448" s="3">
        <v>9.1290630246924689</v>
      </c>
      <c r="J1448" s="3">
        <v>1.3428284867987981</v>
      </c>
      <c r="K1448" s="3">
        <v>0.55215013348650799</v>
      </c>
      <c r="L1448" s="3">
        <v>8.1217856227958171E-2</v>
      </c>
      <c r="M1448" s="2">
        <v>1210</v>
      </c>
      <c r="N1448" s="3" t="s">
        <v>55</v>
      </c>
      <c r="O1448" s="3" t="s">
        <v>118</v>
      </c>
      <c r="P1448" s="3" t="s">
        <v>119</v>
      </c>
      <c r="Q1448" s="3">
        <v>122.346081244</v>
      </c>
      <c r="R1448" s="3" t="s">
        <v>120</v>
      </c>
      <c r="S1448" s="3" t="s">
        <v>119</v>
      </c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8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>
        <v>69.112020351361537</v>
      </c>
      <c r="AS1448" s="3">
        <v>244.76469357096656</v>
      </c>
    </row>
    <row r="1449" spans="1:45" x14ac:dyDescent="0.25">
      <c r="A1449" s="2">
        <v>1448</v>
      </c>
      <c r="B1449" s="3" t="s">
        <v>57</v>
      </c>
      <c r="C1449" s="3" t="s">
        <v>46</v>
      </c>
      <c r="D1449" s="3" t="s">
        <v>47</v>
      </c>
      <c r="E1449" s="3" t="s">
        <v>48</v>
      </c>
      <c r="F1449" s="3">
        <v>0.59</v>
      </c>
      <c r="G1449" s="3">
        <v>0.64</v>
      </c>
      <c r="H1449" s="3">
        <v>8.4042323189220405E-2</v>
      </c>
      <c r="I1449" s="3">
        <v>11.06806152039411</v>
      </c>
      <c r="J1449" s="3">
        <v>2.0487928968420905</v>
      </c>
      <c r="K1449" s="3">
        <v>0.93018560337513601</v>
      </c>
      <c r="L1449" s="3">
        <v>0.17218531478418209</v>
      </c>
      <c r="M1449" s="2">
        <v>1300</v>
      </c>
      <c r="N1449" s="3" t="s">
        <v>56</v>
      </c>
      <c r="O1449" s="3" t="s">
        <v>118</v>
      </c>
      <c r="P1449" s="3" t="s">
        <v>119</v>
      </c>
      <c r="Q1449" s="3">
        <v>122.346081244</v>
      </c>
      <c r="R1449" s="3" t="s">
        <v>120</v>
      </c>
      <c r="S1449" s="3" t="s">
        <v>119</v>
      </c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8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>
        <v>113.76537059421733</v>
      </c>
      <c r="AS1449" s="3">
        <v>340.10721535171302</v>
      </c>
    </row>
    <row r="1450" spans="1:45" x14ac:dyDescent="0.25">
      <c r="A1450" s="2">
        <v>1449</v>
      </c>
      <c r="B1450" s="3" t="s">
        <v>57</v>
      </c>
      <c r="C1450" s="3" t="s">
        <v>46</v>
      </c>
      <c r="D1450" s="3" t="s">
        <v>47</v>
      </c>
      <c r="E1450" s="3" t="s">
        <v>48</v>
      </c>
      <c r="F1450" s="3">
        <v>0.59</v>
      </c>
      <c r="G1450" s="3">
        <v>0.64</v>
      </c>
      <c r="H1450" s="3">
        <v>0.23054775483624901</v>
      </c>
      <c r="I1450" s="3">
        <v>11.06806152039411</v>
      </c>
      <c r="J1450" s="3">
        <v>2.0487928968420905</v>
      </c>
      <c r="K1450" s="3">
        <v>2.5517167339163427</v>
      </c>
      <c r="L1450" s="3">
        <v>0.4723446024913987</v>
      </c>
      <c r="M1450" s="2">
        <v>1210</v>
      </c>
      <c r="N1450" s="3" t="s">
        <v>55</v>
      </c>
      <c r="O1450" s="3" t="s">
        <v>118</v>
      </c>
      <c r="P1450" s="3" t="s">
        <v>119</v>
      </c>
      <c r="Q1450" s="3">
        <v>122.346081244</v>
      </c>
      <c r="R1450" s="3" t="s">
        <v>120</v>
      </c>
      <c r="S1450" s="3" t="s">
        <v>119</v>
      </c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8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>
        <v>123.53651859851553</v>
      </c>
      <c r="AS1450" s="3">
        <v>932.99366232897489</v>
      </c>
    </row>
    <row r="1451" spans="1:45" x14ac:dyDescent="0.25">
      <c r="A1451" s="2">
        <v>1450</v>
      </c>
      <c r="B1451" s="3" t="s">
        <v>57</v>
      </c>
      <c r="C1451" s="3" t="s">
        <v>46</v>
      </c>
      <c r="D1451" s="3" t="s">
        <v>47</v>
      </c>
      <c r="E1451" s="3" t="s">
        <v>48</v>
      </c>
      <c r="F1451" s="3">
        <v>0.59</v>
      </c>
      <c r="G1451" s="3">
        <v>0.64</v>
      </c>
      <c r="H1451" s="3">
        <v>3.0923300027820401E-3</v>
      </c>
      <c r="I1451" s="3">
        <v>11.06806152039411</v>
      </c>
      <c r="J1451" s="3">
        <v>2.0487928968420905</v>
      </c>
      <c r="K1451" s="3">
        <v>3.4226098712152112E-2</v>
      </c>
      <c r="L1451" s="3">
        <v>6.3355437443915258E-3</v>
      </c>
      <c r="M1451" s="2">
        <v>1300</v>
      </c>
      <c r="N1451" s="3" t="s">
        <v>56</v>
      </c>
      <c r="O1451" s="3" t="s">
        <v>118</v>
      </c>
      <c r="P1451" s="3" t="s">
        <v>119</v>
      </c>
      <c r="Q1451" s="3">
        <v>122.346081244</v>
      </c>
      <c r="R1451" s="3" t="s">
        <v>120</v>
      </c>
      <c r="S1451" s="3" t="s">
        <v>119</v>
      </c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8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>
        <v>36.661406664234065</v>
      </c>
      <c r="AS1451" s="3">
        <v>12.514215531938708</v>
      </c>
    </row>
    <row r="1452" spans="1:45" x14ac:dyDescent="0.25">
      <c r="A1452" s="2">
        <v>1451</v>
      </c>
      <c r="B1452" s="3" t="s">
        <v>57</v>
      </c>
      <c r="C1452" s="3" t="s">
        <v>46</v>
      </c>
      <c r="D1452" s="3" t="s">
        <v>47</v>
      </c>
      <c r="E1452" s="3" t="s">
        <v>48</v>
      </c>
      <c r="F1452" s="3">
        <v>0.59</v>
      </c>
      <c r="G1452" s="3">
        <v>0.64</v>
      </c>
      <c r="H1452" s="3">
        <v>1.77418618650067E-3</v>
      </c>
      <c r="I1452" s="3">
        <v>11.06806152039411</v>
      </c>
      <c r="J1452" s="3">
        <v>2.0487928968420905</v>
      </c>
      <c r="K1452" s="3">
        <v>1.9636801860822835E-2</v>
      </c>
      <c r="L1452" s="3">
        <v>3.6349400565779291E-3</v>
      </c>
      <c r="M1452" s="2">
        <v>1210</v>
      </c>
      <c r="N1452" s="3" t="s">
        <v>55</v>
      </c>
      <c r="O1452" s="3" t="s">
        <v>118</v>
      </c>
      <c r="P1452" s="3" t="s">
        <v>119</v>
      </c>
      <c r="Q1452" s="3">
        <v>122.346081244</v>
      </c>
      <c r="R1452" s="3" t="s">
        <v>120</v>
      </c>
      <c r="S1452" s="3" t="s">
        <v>119</v>
      </c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8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>
        <v>12.175508836235874</v>
      </c>
      <c r="AS1452" s="3">
        <v>7.1798767633736036</v>
      </c>
    </row>
    <row r="1453" spans="1:45" x14ac:dyDescent="0.25">
      <c r="A1453" s="2">
        <v>1452</v>
      </c>
      <c r="B1453" s="3" t="s">
        <v>57</v>
      </c>
      <c r="C1453" s="3" t="s">
        <v>46</v>
      </c>
      <c r="D1453" s="3" t="s">
        <v>47</v>
      </c>
      <c r="E1453" s="3" t="s">
        <v>48</v>
      </c>
      <c r="F1453" s="3">
        <v>0.59</v>
      </c>
      <c r="G1453" s="3">
        <v>0.64</v>
      </c>
      <c r="H1453" s="3">
        <v>3.5694831659023103E-2</v>
      </c>
      <c r="I1453" s="3">
        <v>11.06806152039411</v>
      </c>
      <c r="J1453" s="3">
        <v>2.0487928968420905</v>
      </c>
      <c r="K1453" s="3">
        <v>0.39507259276217904</v>
      </c>
      <c r="L1453" s="3">
        <v>7.3131317556980713E-2</v>
      </c>
      <c r="M1453" s="2">
        <v>1300</v>
      </c>
      <c r="N1453" s="3" t="s">
        <v>56</v>
      </c>
      <c r="O1453" s="3" t="s">
        <v>118</v>
      </c>
      <c r="P1453" s="3" t="s">
        <v>119</v>
      </c>
      <c r="Q1453" s="3">
        <v>122.346081244</v>
      </c>
      <c r="R1453" s="3" t="s">
        <v>120</v>
      </c>
      <c r="S1453" s="3" t="s">
        <v>119</v>
      </c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8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>
        <v>62.970345613661109</v>
      </c>
      <c r="AS1453" s="3">
        <v>144.45185874580446</v>
      </c>
    </row>
    <row r="1454" spans="1:45" x14ac:dyDescent="0.25">
      <c r="A1454" s="2">
        <v>1453</v>
      </c>
      <c r="B1454" s="3" t="s">
        <v>57</v>
      </c>
      <c r="C1454" s="3" t="s">
        <v>46</v>
      </c>
      <c r="D1454" s="3" t="s">
        <v>47</v>
      </c>
      <c r="E1454" s="3" t="s">
        <v>48</v>
      </c>
      <c r="F1454" s="3">
        <v>0.59</v>
      </c>
      <c r="G1454" s="3">
        <v>0.64</v>
      </c>
      <c r="H1454" s="3">
        <v>0.26261202784016502</v>
      </c>
      <c r="I1454" s="3">
        <v>11.06806152039411</v>
      </c>
      <c r="J1454" s="3">
        <v>2.0487928968420905</v>
      </c>
      <c r="K1454" s="3">
        <v>2.906606080130397</v>
      </c>
      <c r="L1454" s="3">
        <v>0.53803765726422736</v>
      </c>
      <c r="M1454" s="2">
        <v>1300</v>
      </c>
      <c r="N1454" s="3" t="s">
        <v>56</v>
      </c>
      <c r="O1454" s="3" t="s">
        <v>118</v>
      </c>
      <c r="P1454" s="3" t="s">
        <v>119</v>
      </c>
      <c r="Q1454" s="3">
        <v>122.346081244</v>
      </c>
      <c r="R1454" s="3" t="s">
        <v>120</v>
      </c>
      <c r="S1454" s="3" t="s">
        <v>119</v>
      </c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8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>
        <v>136.60426285178096</v>
      </c>
      <c r="AS1454" s="3">
        <v>1062.7531714644597</v>
      </c>
    </row>
    <row r="1455" spans="1:45" x14ac:dyDescent="0.25">
      <c r="A1455" s="2">
        <v>1454</v>
      </c>
      <c r="B1455" s="3" t="s">
        <v>57</v>
      </c>
      <c r="C1455" s="3" t="s">
        <v>46</v>
      </c>
      <c r="D1455" s="3" t="s">
        <v>47</v>
      </c>
      <c r="E1455" s="3" t="s">
        <v>48</v>
      </c>
      <c r="F1455" s="3">
        <v>0.59</v>
      </c>
      <c r="G1455" s="3">
        <v>0.64</v>
      </c>
      <c r="H1455" s="3">
        <v>6.1124149199051597E-2</v>
      </c>
      <c r="I1455" s="3">
        <v>10.107576461792606</v>
      </c>
      <c r="J1455" s="3">
        <v>1.6394969356650848</v>
      </c>
      <c r="K1455" s="3">
        <v>0.61781701169143333</v>
      </c>
      <c r="L1455" s="3">
        <v>0.10021285530698054</v>
      </c>
      <c r="M1455" s="2">
        <v>1300</v>
      </c>
      <c r="N1455" s="3" t="s">
        <v>56</v>
      </c>
      <c r="O1455" s="3" t="s">
        <v>118</v>
      </c>
      <c r="P1455" s="3" t="s">
        <v>119</v>
      </c>
      <c r="Q1455" s="3">
        <v>122.346081244</v>
      </c>
      <c r="R1455" s="3" t="s">
        <v>120</v>
      </c>
      <c r="S1455" s="3" t="s">
        <v>119</v>
      </c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8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>
        <v>87.205648214984748</v>
      </c>
      <c r="AS1455" s="3">
        <v>247.36065574991784</v>
      </c>
    </row>
    <row r="1456" spans="1:45" x14ac:dyDescent="0.25">
      <c r="A1456" s="2">
        <v>1455</v>
      </c>
      <c r="B1456" s="3" t="s">
        <v>57</v>
      </c>
      <c r="C1456" s="3" t="s">
        <v>46</v>
      </c>
      <c r="D1456" s="3" t="s">
        <v>47</v>
      </c>
      <c r="E1456" s="3" t="s">
        <v>48</v>
      </c>
      <c r="F1456" s="3">
        <v>0.59</v>
      </c>
      <c r="G1456" s="3">
        <v>0.64</v>
      </c>
      <c r="H1456" s="3">
        <v>7.7108053047854896E-2</v>
      </c>
      <c r="I1456" s="3">
        <v>10.107576461792606</v>
      </c>
      <c r="J1456" s="3">
        <v>1.6394969356650848</v>
      </c>
      <c r="K1456" s="3">
        <v>0.77937554200115378</v>
      </c>
      <c r="L1456" s="3">
        <v>0.12641841668705892</v>
      </c>
      <c r="M1456" s="2">
        <v>1400</v>
      </c>
      <c r="N1456" s="3" t="s">
        <v>60</v>
      </c>
      <c r="O1456" s="3" t="s">
        <v>118</v>
      </c>
      <c r="P1456" s="3" t="s">
        <v>119</v>
      </c>
      <c r="Q1456" s="3">
        <v>122.346081244</v>
      </c>
      <c r="R1456" s="3" t="s">
        <v>120</v>
      </c>
      <c r="S1456" s="3" t="s">
        <v>119</v>
      </c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8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>
        <v>89.739468435113409</v>
      </c>
      <c r="AS1456" s="3">
        <v>312.04521969547142</v>
      </c>
    </row>
    <row r="1457" spans="1:45" x14ac:dyDescent="0.25">
      <c r="A1457" s="2">
        <v>1456</v>
      </c>
      <c r="B1457" s="3" t="s">
        <v>57</v>
      </c>
      <c r="C1457" s="3" t="s">
        <v>46</v>
      </c>
      <c r="D1457" s="3" t="s">
        <v>47</v>
      </c>
      <c r="E1457" s="3" t="s">
        <v>48</v>
      </c>
      <c r="F1457" s="3">
        <v>0.59</v>
      </c>
      <c r="G1457" s="3">
        <v>0.64</v>
      </c>
      <c r="H1457" s="3">
        <v>6.3551484522224796E-2</v>
      </c>
      <c r="I1457" s="3">
        <v>10.107576461792606</v>
      </c>
      <c r="J1457" s="3">
        <v>1.6394969356650848</v>
      </c>
      <c r="K1457" s="3">
        <v>0.64235148906881645</v>
      </c>
      <c r="L1457" s="3">
        <v>0.10419246413115461</v>
      </c>
      <c r="M1457" s="2">
        <v>1300</v>
      </c>
      <c r="N1457" s="3" t="s">
        <v>56</v>
      </c>
      <c r="O1457" s="3" t="s">
        <v>118</v>
      </c>
      <c r="P1457" s="3" t="s">
        <v>119</v>
      </c>
      <c r="Q1457" s="3">
        <v>122.346081244</v>
      </c>
      <c r="R1457" s="3" t="s">
        <v>120</v>
      </c>
      <c r="S1457" s="3" t="s">
        <v>119</v>
      </c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8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>
        <v>64.529678630026041</v>
      </c>
      <c r="AS1457" s="3">
        <v>257.18373329181946</v>
      </c>
    </row>
    <row r="1458" spans="1:45" x14ac:dyDescent="0.25">
      <c r="A1458" s="2">
        <v>1457</v>
      </c>
      <c r="B1458" s="3" t="s">
        <v>57</v>
      </c>
      <c r="C1458" s="3" t="s">
        <v>46</v>
      </c>
      <c r="D1458" s="3" t="s">
        <v>47</v>
      </c>
      <c r="E1458" s="3" t="s">
        <v>48</v>
      </c>
      <c r="F1458" s="3">
        <v>0.59</v>
      </c>
      <c r="G1458" s="3">
        <v>0.64</v>
      </c>
      <c r="H1458" s="3">
        <v>7.9080949982772805E-2</v>
      </c>
      <c r="I1458" s="3">
        <v>10.107576461792606</v>
      </c>
      <c r="J1458" s="3">
        <v>1.6394969356650848</v>
      </c>
      <c r="K1458" s="3">
        <v>0.7993167486220728</v>
      </c>
      <c r="L1458" s="3">
        <v>0.12965297516623986</v>
      </c>
      <c r="M1458" s="2">
        <v>1300</v>
      </c>
      <c r="N1458" s="3" t="s">
        <v>56</v>
      </c>
      <c r="O1458" s="3" t="s">
        <v>118</v>
      </c>
      <c r="P1458" s="3" t="s">
        <v>119</v>
      </c>
      <c r="Q1458" s="3">
        <v>122.346081244</v>
      </c>
      <c r="R1458" s="3" t="s">
        <v>120</v>
      </c>
      <c r="S1458" s="3" t="s">
        <v>119</v>
      </c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8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>
        <v>72.080186569469674</v>
      </c>
      <c r="AS1458" s="3">
        <v>320.02925032727751</v>
      </c>
    </row>
    <row r="1459" spans="1:45" x14ac:dyDescent="0.25">
      <c r="A1459" s="2">
        <v>1458</v>
      </c>
      <c r="B1459" s="3" t="s">
        <v>57</v>
      </c>
      <c r="C1459" s="3" t="s">
        <v>46</v>
      </c>
      <c r="D1459" s="3" t="s">
        <v>47</v>
      </c>
      <c r="E1459" s="3" t="s">
        <v>48</v>
      </c>
      <c r="F1459" s="3">
        <v>0.59</v>
      </c>
      <c r="G1459" s="3">
        <v>0.64</v>
      </c>
      <c r="H1459" s="3">
        <v>0.16848881453505701</v>
      </c>
      <c r="I1459" s="3">
        <v>10.107576461792606</v>
      </c>
      <c r="J1459" s="3">
        <v>1.6394969356650848</v>
      </c>
      <c r="K1459" s="3">
        <v>1.7030135758698821</v>
      </c>
      <c r="L1459" s="3">
        <v>0.27623689512406879</v>
      </c>
      <c r="M1459" s="2">
        <v>1450</v>
      </c>
      <c r="N1459" s="3" t="s">
        <v>59</v>
      </c>
      <c r="O1459" s="3" t="s">
        <v>118</v>
      </c>
      <c r="P1459" s="3" t="s">
        <v>119</v>
      </c>
      <c r="Q1459" s="3">
        <v>122.346081244</v>
      </c>
      <c r="R1459" s="3" t="s">
        <v>120</v>
      </c>
      <c r="S1459" s="3" t="s">
        <v>119</v>
      </c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8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>
        <v>109.1085482714783</v>
      </c>
      <c r="AS1459" s="3">
        <v>681.8500412037572</v>
      </c>
    </row>
    <row r="1460" spans="1:45" x14ac:dyDescent="0.25">
      <c r="A1460" s="2">
        <v>1459</v>
      </c>
      <c r="B1460" s="3" t="s">
        <v>57</v>
      </c>
      <c r="C1460" s="3" t="s">
        <v>46</v>
      </c>
      <c r="D1460" s="3" t="s">
        <v>47</v>
      </c>
      <c r="E1460" s="3" t="s">
        <v>48</v>
      </c>
      <c r="F1460" s="3">
        <v>0.59</v>
      </c>
      <c r="G1460" s="3">
        <v>0.64</v>
      </c>
      <c r="H1460" s="3">
        <v>7.7543183620489703E-3</v>
      </c>
      <c r="I1460" s="3">
        <v>8.214260319995013</v>
      </c>
      <c r="J1460" s="3">
        <v>1.2836966234061331</v>
      </c>
      <c r="K1460" s="3">
        <v>6.3695989629987584E-2</v>
      </c>
      <c r="L1460" s="3">
        <v>9.9541922981784391E-3</v>
      </c>
      <c r="M1460" s="2">
        <v>1300</v>
      </c>
      <c r="N1460" s="3" t="s">
        <v>56</v>
      </c>
      <c r="O1460" s="3" t="s">
        <v>118</v>
      </c>
      <c r="P1460" s="3" t="s">
        <v>119</v>
      </c>
      <c r="Q1460" s="3">
        <v>122.346081244</v>
      </c>
      <c r="R1460" s="3" t="s">
        <v>120</v>
      </c>
      <c r="S1460" s="3" t="s">
        <v>119</v>
      </c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8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>
        <v>97.496511722512139</v>
      </c>
      <c r="AS1460" s="3">
        <v>31.380613064792133</v>
      </c>
    </row>
    <row r="1461" spans="1:45" x14ac:dyDescent="0.25">
      <c r="A1461" s="2">
        <v>1460</v>
      </c>
      <c r="B1461" s="3" t="s">
        <v>57</v>
      </c>
      <c r="C1461" s="3" t="s">
        <v>46</v>
      </c>
      <c r="D1461" s="3" t="s">
        <v>47</v>
      </c>
      <c r="E1461" s="3" t="s">
        <v>48</v>
      </c>
      <c r="F1461" s="3">
        <v>0.59</v>
      </c>
      <c r="G1461" s="3">
        <v>0.64</v>
      </c>
      <c r="H1461" s="3">
        <v>0.61000913539791801</v>
      </c>
      <c r="I1461" s="3">
        <v>8.214260319995013</v>
      </c>
      <c r="J1461" s="3">
        <v>1.2836966234061331</v>
      </c>
      <c r="K1461" s="3">
        <v>5.0107738357335831</v>
      </c>
      <c r="L1461" s="3">
        <v>0.78306666735720198</v>
      </c>
      <c r="M1461" s="2">
        <v>1300</v>
      </c>
      <c r="N1461" s="3" t="s">
        <v>56</v>
      </c>
      <c r="O1461" s="3" t="s">
        <v>118</v>
      </c>
      <c r="P1461" s="3" t="s">
        <v>119</v>
      </c>
      <c r="Q1461" s="3">
        <v>122.346081244</v>
      </c>
      <c r="R1461" s="3" t="s">
        <v>120</v>
      </c>
      <c r="S1461" s="3" t="s">
        <v>119</v>
      </c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8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>
        <v>198.71254418656935</v>
      </c>
      <c r="AS1461" s="3">
        <v>2468.6193873077368</v>
      </c>
    </row>
    <row r="1462" spans="1:45" x14ac:dyDescent="0.25">
      <c r="A1462" s="2">
        <v>1461</v>
      </c>
      <c r="B1462" s="3" t="s">
        <v>57</v>
      </c>
      <c r="C1462" s="3" t="s">
        <v>46</v>
      </c>
      <c r="D1462" s="3" t="s">
        <v>47</v>
      </c>
      <c r="E1462" s="3" t="s">
        <v>48</v>
      </c>
      <c r="F1462" s="3">
        <v>0.59</v>
      </c>
      <c r="G1462" s="3">
        <v>0.64</v>
      </c>
      <c r="H1462" s="3">
        <v>7.6917142167659505E-2</v>
      </c>
      <c r="I1462" s="3">
        <v>9.4599337823138647</v>
      </c>
      <c r="J1462" s="3">
        <v>1.44292040026144</v>
      </c>
      <c r="K1462" s="3">
        <v>0.72763107163088048</v>
      </c>
      <c r="L1462" s="3">
        <v>0.11098531356352534</v>
      </c>
      <c r="M1462" s="2">
        <v>1200</v>
      </c>
      <c r="N1462" s="3" t="s">
        <v>54</v>
      </c>
      <c r="O1462" s="3" t="s">
        <v>118</v>
      </c>
      <c r="P1462" s="3" t="s">
        <v>119</v>
      </c>
      <c r="Q1462" s="3">
        <v>122.346081244</v>
      </c>
      <c r="R1462" s="3" t="s">
        <v>120</v>
      </c>
      <c r="S1462" s="3" t="s">
        <v>119</v>
      </c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8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>
        <v>113.53363261620132</v>
      </c>
      <c r="AS1462" s="3">
        <v>311.27263077384691</v>
      </c>
    </row>
    <row r="1463" spans="1:45" x14ac:dyDescent="0.25">
      <c r="A1463" s="2">
        <v>1462</v>
      </c>
      <c r="B1463" s="3" t="s">
        <v>57</v>
      </c>
      <c r="C1463" s="3" t="s">
        <v>46</v>
      </c>
      <c r="D1463" s="3" t="s">
        <v>47</v>
      </c>
      <c r="E1463" s="3" t="s">
        <v>48</v>
      </c>
      <c r="F1463" s="3">
        <v>0.59</v>
      </c>
      <c r="G1463" s="3">
        <v>0.64</v>
      </c>
      <c r="H1463" s="3">
        <v>0.109990154213055</v>
      </c>
      <c r="I1463" s="3">
        <v>9.4599337823138647</v>
      </c>
      <c r="J1463" s="3">
        <v>1.44292040026144</v>
      </c>
      <c r="K1463" s="3">
        <v>1.0404995755619906</v>
      </c>
      <c r="L1463" s="3">
        <v>0.15870703734191882</v>
      </c>
      <c r="M1463" s="2">
        <v>1400</v>
      </c>
      <c r="N1463" s="3" t="s">
        <v>60</v>
      </c>
      <c r="O1463" s="3" t="s">
        <v>118</v>
      </c>
      <c r="P1463" s="3" t="s">
        <v>119</v>
      </c>
      <c r="Q1463" s="3">
        <v>122.346081244</v>
      </c>
      <c r="R1463" s="3" t="s">
        <v>120</v>
      </c>
      <c r="S1463" s="3" t="s">
        <v>119</v>
      </c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8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>
        <v>117.96942588049076</v>
      </c>
      <c r="AS1463" s="3">
        <v>445.11436197786634</v>
      </c>
    </row>
    <row r="1464" spans="1:45" x14ac:dyDescent="0.25">
      <c r="A1464" s="2">
        <v>1463</v>
      </c>
      <c r="B1464" s="3" t="s">
        <v>57</v>
      </c>
      <c r="C1464" s="3" t="s">
        <v>46</v>
      </c>
      <c r="D1464" s="3" t="s">
        <v>47</v>
      </c>
      <c r="E1464" s="3" t="s">
        <v>48</v>
      </c>
      <c r="F1464" s="3">
        <v>0.59</v>
      </c>
      <c r="G1464" s="3">
        <v>0.64</v>
      </c>
      <c r="H1464" s="3">
        <v>0.108539069774116</v>
      </c>
      <c r="I1464" s="3">
        <v>9.4599337823138647</v>
      </c>
      <c r="J1464" s="3">
        <v>1.44292040026144</v>
      </c>
      <c r="K1464" s="3">
        <v>1.0267724128570817</v>
      </c>
      <c r="L1464" s="3">
        <v>0.15661323800247182</v>
      </c>
      <c r="M1464" s="2">
        <v>1330</v>
      </c>
      <c r="N1464" s="3" t="s">
        <v>89</v>
      </c>
      <c r="O1464" s="3" t="s">
        <v>118</v>
      </c>
      <c r="P1464" s="3" t="s">
        <v>119</v>
      </c>
      <c r="Q1464" s="3">
        <v>122.346081244</v>
      </c>
      <c r="R1464" s="3" t="s">
        <v>120</v>
      </c>
      <c r="S1464" s="3" t="s">
        <v>119</v>
      </c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8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>
        <v>84.197649923686797</v>
      </c>
      <c r="AS1464" s="3">
        <v>439.24203159670463</v>
      </c>
    </row>
    <row r="1465" spans="1:45" x14ac:dyDescent="0.25">
      <c r="A1465" s="2">
        <v>1464</v>
      </c>
      <c r="B1465" s="3" t="s">
        <v>57</v>
      </c>
      <c r="C1465" s="3" t="s">
        <v>46</v>
      </c>
      <c r="D1465" s="3" t="s">
        <v>47</v>
      </c>
      <c r="E1465" s="3" t="s">
        <v>48</v>
      </c>
      <c r="F1465" s="3">
        <v>0.59</v>
      </c>
      <c r="G1465" s="3">
        <v>0.64</v>
      </c>
      <c r="H1465" s="3">
        <v>6.1768282056202897E-2</v>
      </c>
      <c r="I1465" s="3">
        <v>9.4599337823138647</v>
      </c>
      <c r="J1465" s="3">
        <v>1.44292040026144</v>
      </c>
      <c r="K1465" s="3">
        <v>0.58432385809896514</v>
      </c>
      <c r="L1465" s="3">
        <v>8.91267142679978E-2</v>
      </c>
      <c r="M1465" s="2">
        <v>1330</v>
      </c>
      <c r="N1465" s="3" t="s">
        <v>89</v>
      </c>
      <c r="O1465" s="3" t="s">
        <v>118</v>
      </c>
      <c r="P1465" s="3" t="s">
        <v>119</v>
      </c>
      <c r="Q1465" s="3">
        <v>122.346081244</v>
      </c>
      <c r="R1465" s="3" t="s">
        <v>120</v>
      </c>
      <c r="S1465" s="3" t="s">
        <v>119</v>
      </c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8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>
        <v>66.322240908033891</v>
      </c>
      <c r="AS1465" s="3">
        <v>249.9673689397593</v>
      </c>
    </row>
    <row r="1466" spans="1:45" x14ac:dyDescent="0.25">
      <c r="A1466" s="2">
        <v>1465</v>
      </c>
      <c r="B1466" s="3" t="s">
        <v>57</v>
      </c>
      <c r="C1466" s="3" t="s">
        <v>46</v>
      </c>
      <c r="D1466" s="3" t="s">
        <v>47</v>
      </c>
      <c r="E1466" s="3" t="s">
        <v>48</v>
      </c>
      <c r="F1466" s="3">
        <v>0.59</v>
      </c>
      <c r="G1466" s="3">
        <v>0.64</v>
      </c>
      <c r="H1466" s="3">
        <v>9.5401915528448705E-2</v>
      </c>
      <c r="I1466" s="3">
        <v>9.4599337823138647</v>
      </c>
      <c r="J1466" s="3">
        <v>1.44292040026144</v>
      </c>
      <c r="K1466" s="3">
        <v>0.90249580360502557</v>
      </c>
      <c r="L1466" s="3">
        <v>0.1376573701400173</v>
      </c>
      <c r="M1466" s="2">
        <v>1330</v>
      </c>
      <c r="N1466" s="3" t="s">
        <v>89</v>
      </c>
      <c r="O1466" s="3" t="s">
        <v>118</v>
      </c>
      <c r="P1466" s="3" t="s">
        <v>119</v>
      </c>
      <c r="Q1466" s="3">
        <v>122.346081244</v>
      </c>
      <c r="R1466" s="3" t="s">
        <v>120</v>
      </c>
      <c r="S1466" s="3" t="s">
        <v>119</v>
      </c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8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>
        <v>90.390516163567625</v>
      </c>
      <c r="AS1466" s="3">
        <v>386.07785456556496</v>
      </c>
    </row>
    <row r="1467" spans="1:45" x14ac:dyDescent="0.25">
      <c r="A1467" s="2">
        <v>1466</v>
      </c>
      <c r="B1467" s="3" t="s">
        <v>57</v>
      </c>
      <c r="C1467" s="3" t="s">
        <v>46</v>
      </c>
      <c r="D1467" s="3" t="s">
        <v>47</v>
      </c>
      <c r="E1467" s="3" t="s">
        <v>48</v>
      </c>
      <c r="F1467" s="3">
        <v>0.59</v>
      </c>
      <c r="G1467" s="3">
        <v>0.64</v>
      </c>
      <c r="H1467" s="3">
        <v>0.11648593126323301</v>
      </c>
      <c r="I1467" s="3">
        <v>9.4599337823138647</v>
      </c>
      <c r="J1467" s="3">
        <v>1.44292040026144</v>
      </c>
      <c r="K1467" s="3">
        <v>1.1019491963213486</v>
      </c>
      <c r="L1467" s="3">
        <v>0.16807992656317075</v>
      </c>
      <c r="M1467" s="2">
        <v>1330</v>
      </c>
      <c r="N1467" s="3" t="s">
        <v>89</v>
      </c>
      <c r="O1467" s="3" t="s">
        <v>118</v>
      </c>
      <c r="P1467" s="3" t="s">
        <v>119</v>
      </c>
      <c r="Q1467" s="3">
        <v>122.346081244</v>
      </c>
      <c r="R1467" s="3" t="s">
        <v>120</v>
      </c>
      <c r="S1467" s="3" t="s">
        <v>119</v>
      </c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8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>
        <v>94.299275462162768</v>
      </c>
      <c r="AS1467" s="3">
        <v>471.40183905186018</v>
      </c>
    </row>
    <row r="1468" spans="1:45" x14ac:dyDescent="0.25">
      <c r="A1468" s="2">
        <v>1467</v>
      </c>
      <c r="B1468" s="3" t="s">
        <v>57</v>
      </c>
      <c r="C1468" s="3" t="s">
        <v>46</v>
      </c>
      <c r="D1468" s="3" t="s">
        <v>47</v>
      </c>
      <c r="E1468" s="3" t="s">
        <v>48</v>
      </c>
      <c r="F1468" s="3">
        <v>0.59</v>
      </c>
      <c r="G1468" s="3">
        <v>0.64</v>
      </c>
      <c r="H1468" s="3">
        <v>1.5859379246033301E-2</v>
      </c>
      <c r="I1468" s="3">
        <v>9.4599337823138647</v>
      </c>
      <c r="J1468" s="3">
        <v>1.44292040026144</v>
      </c>
      <c r="K1468" s="3">
        <v>0.15002867749607782</v>
      </c>
      <c r="L1468" s="3">
        <v>2.2883821849584346E-2</v>
      </c>
      <c r="M1468" s="2">
        <v>1410</v>
      </c>
      <c r="N1468" s="3" t="s">
        <v>61</v>
      </c>
      <c r="O1468" s="3" t="s">
        <v>118</v>
      </c>
      <c r="P1468" s="3" t="s">
        <v>119</v>
      </c>
      <c r="Q1468" s="3">
        <v>122.346081244</v>
      </c>
      <c r="R1468" s="3" t="s">
        <v>120</v>
      </c>
      <c r="S1468" s="3" t="s">
        <v>119</v>
      </c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8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>
        <v>68.145935646413989</v>
      </c>
      <c r="AS1468" s="3">
        <v>64.180630757087172</v>
      </c>
    </row>
    <row r="1469" spans="1:45" x14ac:dyDescent="0.25">
      <c r="A1469" s="2">
        <v>1468</v>
      </c>
      <c r="B1469" s="3" t="s">
        <v>57</v>
      </c>
      <c r="C1469" s="3" t="s">
        <v>46</v>
      </c>
      <c r="D1469" s="3" t="s">
        <v>47</v>
      </c>
      <c r="E1469" s="3" t="s">
        <v>48</v>
      </c>
      <c r="F1469" s="3">
        <v>0.59</v>
      </c>
      <c r="G1469" s="3">
        <v>0.64</v>
      </c>
      <c r="H1469" s="3">
        <v>2.13490105786222E-2</v>
      </c>
      <c r="I1469" s="3">
        <v>9.4599337823138647</v>
      </c>
      <c r="J1469" s="3">
        <v>1.44292040026144</v>
      </c>
      <c r="K1469" s="3">
        <v>0.20196022639168423</v>
      </c>
      <c r="L1469" s="3">
        <v>3.0804922889291261E-2</v>
      </c>
      <c r="M1469" s="2">
        <v>1330</v>
      </c>
      <c r="N1469" s="3" t="s">
        <v>89</v>
      </c>
      <c r="O1469" s="3" t="s">
        <v>118</v>
      </c>
      <c r="P1469" s="3" t="s">
        <v>119</v>
      </c>
      <c r="Q1469" s="3">
        <v>122.346081244</v>
      </c>
      <c r="R1469" s="3" t="s">
        <v>120</v>
      </c>
      <c r="S1469" s="3" t="s">
        <v>119</v>
      </c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8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>
        <v>50.049388912862682</v>
      </c>
      <c r="AS1469" s="3">
        <v>86.396380571982945</v>
      </c>
    </row>
    <row r="1470" spans="1:45" x14ac:dyDescent="0.25">
      <c r="A1470" s="2">
        <v>1469</v>
      </c>
      <c r="B1470" s="3" t="s">
        <v>57</v>
      </c>
      <c r="C1470" s="3" t="s">
        <v>46</v>
      </c>
      <c r="D1470" s="3" t="s">
        <v>47</v>
      </c>
      <c r="E1470" s="3" t="s">
        <v>48</v>
      </c>
      <c r="F1470" s="3">
        <v>0.59</v>
      </c>
      <c r="G1470" s="3">
        <v>0.64</v>
      </c>
      <c r="H1470" s="3">
        <v>1.1452568817528999E-2</v>
      </c>
      <c r="I1470" s="3">
        <v>9.4599337823138647</v>
      </c>
      <c r="J1470" s="3">
        <v>1.44292040026144</v>
      </c>
      <c r="K1470" s="3">
        <v>0.10834054265121693</v>
      </c>
      <c r="L1470" s="3">
        <v>1.652514518221063E-2</v>
      </c>
      <c r="M1470" s="2">
        <v>1450</v>
      </c>
      <c r="N1470" s="3" t="s">
        <v>59</v>
      </c>
      <c r="O1470" s="3" t="s">
        <v>118</v>
      </c>
      <c r="P1470" s="3" t="s">
        <v>119</v>
      </c>
      <c r="Q1470" s="3">
        <v>122.346081244</v>
      </c>
      <c r="R1470" s="3" t="s">
        <v>120</v>
      </c>
      <c r="S1470" s="3" t="s">
        <v>119</v>
      </c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8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>
        <v>71.584439602201428</v>
      </c>
      <c r="AS1470" s="3">
        <v>46.346901672195393</v>
      </c>
    </row>
    <row r="1471" spans="1:45" x14ac:dyDescent="0.25">
      <c r="A1471" s="2">
        <v>1470</v>
      </c>
      <c r="B1471" s="3" t="s">
        <v>57</v>
      </c>
      <c r="C1471" s="3" t="s">
        <v>46</v>
      </c>
      <c r="D1471" s="3" t="s">
        <v>47</v>
      </c>
      <c r="E1471" s="3" t="s">
        <v>48</v>
      </c>
      <c r="F1471" s="3">
        <v>0.59</v>
      </c>
      <c r="G1471" s="3">
        <v>0.64</v>
      </c>
      <c r="H1471" s="3">
        <v>0.103092597291063</v>
      </c>
      <c r="I1471" s="3">
        <v>8.5592586497737919</v>
      </c>
      <c r="J1471" s="3">
        <v>1.162277114032485</v>
      </c>
      <c r="K1471" s="3">
        <v>0.88239620509117722</v>
      </c>
      <c r="L1471" s="3">
        <v>0.11982216645756989</v>
      </c>
      <c r="M1471" s="2">
        <v>1450</v>
      </c>
      <c r="N1471" s="3" t="s">
        <v>59</v>
      </c>
      <c r="O1471" s="3" t="s">
        <v>118</v>
      </c>
      <c r="P1471" s="3" t="s">
        <v>119</v>
      </c>
      <c r="Q1471" s="3">
        <v>122.346081244</v>
      </c>
      <c r="R1471" s="3" t="s">
        <v>120</v>
      </c>
      <c r="S1471" s="3" t="s">
        <v>119</v>
      </c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8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>
        <v>161.07431073356273</v>
      </c>
      <c r="AS1471" s="3">
        <v>417.20093944923553</v>
      </c>
    </row>
    <row r="1472" spans="1:45" x14ac:dyDescent="0.25">
      <c r="A1472" s="2">
        <v>1471</v>
      </c>
      <c r="B1472" s="3" t="s">
        <v>57</v>
      </c>
      <c r="C1472" s="3" t="s">
        <v>46</v>
      </c>
      <c r="D1472" s="3" t="s">
        <v>47</v>
      </c>
      <c r="E1472" s="3" t="s">
        <v>48</v>
      </c>
      <c r="F1472" s="3">
        <v>0.59</v>
      </c>
      <c r="G1472" s="3">
        <v>0.64</v>
      </c>
      <c r="H1472" s="3">
        <v>0.29572608327359901</v>
      </c>
      <c r="I1472" s="3">
        <v>8.5592586497737919</v>
      </c>
      <c r="J1472" s="3">
        <v>1.162277114032485</v>
      </c>
      <c r="K1472" s="3">
        <v>2.5311960362232768</v>
      </c>
      <c r="L1472" s="3">
        <v>0.34371565861136899</v>
      </c>
      <c r="M1472" s="2">
        <v>1410</v>
      </c>
      <c r="N1472" s="3" t="s">
        <v>61</v>
      </c>
      <c r="O1472" s="3" t="s">
        <v>118</v>
      </c>
      <c r="P1472" s="3" t="s">
        <v>119</v>
      </c>
      <c r="Q1472" s="3">
        <v>122.346081244</v>
      </c>
      <c r="R1472" s="3" t="s">
        <v>120</v>
      </c>
      <c r="S1472" s="3" t="s">
        <v>119</v>
      </c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8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>
        <v>139.41949122547527</v>
      </c>
      <c r="AS1472" s="3">
        <v>1196.760999366963</v>
      </c>
    </row>
    <row r="1473" spans="1:45" x14ac:dyDescent="0.25">
      <c r="A1473" s="2">
        <v>1472</v>
      </c>
      <c r="B1473" s="3" t="s">
        <v>57</v>
      </c>
      <c r="C1473" s="3" t="s">
        <v>46</v>
      </c>
      <c r="D1473" s="3" t="s">
        <v>47</v>
      </c>
      <c r="E1473" s="3" t="s">
        <v>48</v>
      </c>
      <c r="F1473" s="3">
        <v>0.59</v>
      </c>
      <c r="G1473" s="3">
        <v>0.64</v>
      </c>
      <c r="H1473" s="3">
        <v>0.189509385149561</v>
      </c>
      <c r="I1473" s="3">
        <v>9.1290630246924671</v>
      </c>
      <c r="J1473" s="3">
        <v>1.3428284867987981</v>
      </c>
      <c r="K1473" s="3">
        <v>1.7300431208010612</v>
      </c>
      <c r="L1473" s="3">
        <v>0.2544786008945556</v>
      </c>
      <c r="M1473" s="2">
        <v>1200</v>
      </c>
      <c r="N1473" s="3" t="s">
        <v>54</v>
      </c>
      <c r="O1473" s="3" t="s">
        <v>118</v>
      </c>
      <c r="P1473" s="3" t="s">
        <v>119</v>
      </c>
      <c r="Q1473" s="3">
        <v>122.346081244</v>
      </c>
      <c r="R1473" s="3" t="s">
        <v>120</v>
      </c>
      <c r="S1473" s="3" t="s">
        <v>119</v>
      </c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8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>
        <v>130.49370622348161</v>
      </c>
      <c r="AS1473" s="3">
        <v>766.91727239757802</v>
      </c>
    </row>
    <row r="1474" spans="1:45" x14ac:dyDescent="0.25">
      <c r="A1474" s="2">
        <v>1473</v>
      </c>
      <c r="B1474" s="3" t="s">
        <v>57</v>
      </c>
      <c r="C1474" s="3" t="s">
        <v>46</v>
      </c>
      <c r="D1474" s="3" t="s">
        <v>47</v>
      </c>
      <c r="E1474" s="3" t="s">
        <v>48</v>
      </c>
      <c r="F1474" s="3">
        <v>0.59</v>
      </c>
      <c r="G1474" s="3">
        <v>0.64</v>
      </c>
      <c r="H1474" s="3">
        <v>0.100934243613497</v>
      </c>
      <c r="I1474" s="3">
        <v>9.1290630246924671</v>
      </c>
      <c r="J1474" s="3">
        <v>1.3428284867987981</v>
      </c>
      <c r="K1474" s="3">
        <v>0.9214350712972772</v>
      </c>
      <c r="L1474" s="3">
        <v>0.13553737761769341</v>
      </c>
      <c r="M1474" s="2">
        <v>1210</v>
      </c>
      <c r="N1474" s="3" t="s">
        <v>55</v>
      </c>
      <c r="O1474" s="3" t="s">
        <v>118</v>
      </c>
      <c r="P1474" s="3" t="s">
        <v>119</v>
      </c>
      <c r="Q1474" s="3">
        <v>122.346081244</v>
      </c>
      <c r="R1474" s="3" t="s">
        <v>120</v>
      </c>
      <c r="S1474" s="3" t="s">
        <v>119</v>
      </c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8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>
        <v>87.863266330551554</v>
      </c>
      <c r="AS1474" s="3">
        <v>408.46639200736456</v>
      </c>
    </row>
    <row r="1475" spans="1:45" x14ac:dyDescent="0.25">
      <c r="A1475" s="2">
        <v>1474</v>
      </c>
      <c r="B1475" s="3" t="s">
        <v>57</v>
      </c>
      <c r="C1475" s="3" t="s">
        <v>46</v>
      </c>
      <c r="D1475" s="3" t="s">
        <v>47</v>
      </c>
      <c r="E1475" s="3" t="s">
        <v>48</v>
      </c>
      <c r="F1475" s="3">
        <v>0.59</v>
      </c>
      <c r="G1475" s="3">
        <v>0.64</v>
      </c>
      <c r="H1475" s="3">
        <v>0.20945096189725301</v>
      </c>
      <c r="I1475" s="3">
        <v>9.1290630246924671</v>
      </c>
      <c r="J1475" s="3">
        <v>1.3428284867987981</v>
      </c>
      <c r="K1475" s="3">
        <v>1.9120910317424833</v>
      </c>
      <c r="L1475" s="3">
        <v>0.28125671822304099</v>
      </c>
      <c r="M1475" s="2">
        <v>1210</v>
      </c>
      <c r="N1475" s="3" t="s">
        <v>55</v>
      </c>
      <c r="O1475" s="3" t="s">
        <v>118</v>
      </c>
      <c r="P1475" s="3" t="s">
        <v>119</v>
      </c>
      <c r="Q1475" s="3">
        <v>122.346081244</v>
      </c>
      <c r="R1475" s="3" t="s">
        <v>120</v>
      </c>
      <c r="S1475" s="3" t="s">
        <v>119</v>
      </c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8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>
        <v>117.44818661658861</v>
      </c>
      <c r="AS1475" s="3">
        <v>847.61797033175617</v>
      </c>
    </row>
    <row r="1476" spans="1:45" x14ac:dyDescent="0.25">
      <c r="A1476" s="2">
        <v>1475</v>
      </c>
      <c r="B1476" s="3" t="s">
        <v>57</v>
      </c>
      <c r="C1476" s="3" t="s">
        <v>46</v>
      </c>
      <c r="D1476" s="3" t="s">
        <v>47</v>
      </c>
      <c r="E1476" s="3" t="s">
        <v>48</v>
      </c>
      <c r="F1476" s="3">
        <v>0.59</v>
      </c>
      <c r="G1476" s="3">
        <v>0.64</v>
      </c>
      <c r="H1476" s="3">
        <v>9.2744543450999403E-2</v>
      </c>
      <c r="I1476" s="3">
        <v>9.1290630246924671</v>
      </c>
      <c r="J1476" s="3">
        <v>1.3428284867987981</v>
      </c>
      <c r="K1476" s="3">
        <v>0.84667078236050253</v>
      </c>
      <c r="L1476" s="3">
        <v>0.12454001494115091</v>
      </c>
      <c r="M1476" s="2">
        <v>1210</v>
      </c>
      <c r="N1476" s="3" t="s">
        <v>55</v>
      </c>
      <c r="O1476" s="3" t="s">
        <v>118</v>
      </c>
      <c r="P1476" s="3" t="s">
        <v>119</v>
      </c>
      <c r="Q1476" s="3">
        <v>122.346081244</v>
      </c>
      <c r="R1476" s="3" t="s">
        <v>120</v>
      </c>
      <c r="S1476" s="3" t="s">
        <v>119</v>
      </c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8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>
        <v>91.407373298941749</v>
      </c>
      <c r="AS1476" s="3">
        <v>375.32385130723299</v>
      </c>
    </row>
    <row r="1477" spans="1:45" x14ac:dyDescent="0.25">
      <c r="A1477" s="2">
        <v>1476</v>
      </c>
      <c r="B1477" s="3" t="s">
        <v>57</v>
      </c>
      <c r="C1477" s="3" t="s">
        <v>46</v>
      </c>
      <c r="D1477" s="3" t="s">
        <v>47</v>
      </c>
      <c r="E1477" s="3" t="s">
        <v>48</v>
      </c>
      <c r="F1477" s="3">
        <v>0.59</v>
      </c>
      <c r="G1477" s="3">
        <v>0.64</v>
      </c>
      <c r="H1477" s="3">
        <v>9.9802872879552092E-3</v>
      </c>
      <c r="I1477" s="3">
        <v>9.1290630246924671</v>
      </c>
      <c r="J1477" s="3">
        <v>1.3428284867987981</v>
      </c>
      <c r="K1477" s="3">
        <v>9.1110671656280159E-2</v>
      </c>
      <c r="L1477" s="3">
        <v>1.3401814076702174E-2</v>
      </c>
      <c r="M1477" s="2">
        <v>1210</v>
      </c>
      <c r="N1477" s="3" t="s">
        <v>55</v>
      </c>
      <c r="O1477" s="3" t="s">
        <v>118</v>
      </c>
      <c r="P1477" s="3" t="s">
        <v>119</v>
      </c>
      <c r="Q1477" s="3">
        <v>122.346081244</v>
      </c>
      <c r="R1477" s="3" t="s">
        <v>120</v>
      </c>
      <c r="S1477" s="3" t="s">
        <v>119</v>
      </c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8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>
        <v>27.382059895923369</v>
      </c>
      <c r="AS1477" s="3">
        <v>40.388789708658621</v>
      </c>
    </row>
    <row r="1478" spans="1:45" x14ac:dyDescent="0.25">
      <c r="A1478" s="2">
        <v>1477</v>
      </c>
      <c r="B1478" s="3" t="s">
        <v>57</v>
      </c>
      <c r="C1478" s="3" t="s">
        <v>46</v>
      </c>
      <c r="D1478" s="3" t="s">
        <v>47</v>
      </c>
      <c r="E1478" s="3" t="s">
        <v>48</v>
      </c>
      <c r="F1478" s="3">
        <v>0.59</v>
      </c>
      <c r="G1478" s="3">
        <v>0.64</v>
      </c>
      <c r="H1478" s="3">
        <v>1.4526810400282201E-2</v>
      </c>
      <c r="I1478" s="3">
        <v>9.1290630246924671</v>
      </c>
      <c r="J1478" s="3">
        <v>1.3428284867987981</v>
      </c>
      <c r="K1478" s="3">
        <v>0.13261616769193421</v>
      </c>
      <c r="L1478" s="3">
        <v>1.950701482782399E-2</v>
      </c>
      <c r="M1478" s="2">
        <v>1210</v>
      </c>
      <c r="N1478" s="3" t="s">
        <v>55</v>
      </c>
      <c r="O1478" s="3" t="s">
        <v>118</v>
      </c>
      <c r="P1478" s="3" t="s">
        <v>119</v>
      </c>
      <c r="Q1478" s="3">
        <v>122.346081244</v>
      </c>
      <c r="R1478" s="3" t="s">
        <v>120</v>
      </c>
      <c r="S1478" s="3" t="s">
        <v>119</v>
      </c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8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>
        <v>56.433992289846032</v>
      </c>
      <c r="AS1478" s="3">
        <v>58.787915965369081</v>
      </c>
    </row>
    <row r="1479" spans="1:45" x14ac:dyDescent="0.25">
      <c r="A1479" s="2">
        <v>1478</v>
      </c>
      <c r="B1479" s="3" t="s">
        <v>57</v>
      </c>
      <c r="C1479" s="3" t="s">
        <v>46</v>
      </c>
      <c r="D1479" s="3" t="s">
        <v>47</v>
      </c>
      <c r="E1479" s="3" t="s">
        <v>48</v>
      </c>
      <c r="F1479" s="3">
        <v>0.59</v>
      </c>
      <c r="G1479" s="3">
        <v>0.64</v>
      </c>
      <c r="H1479" s="3">
        <v>6.1722182233848999E-4</v>
      </c>
      <c r="I1479" s="3">
        <v>9.1290630246924671</v>
      </c>
      <c r="J1479" s="3">
        <v>1.3428284867987981</v>
      </c>
      <c r="K1479" s="3">
        <v>5.6346569163436121E-3</v>
      </c>
      <c r="L1479" s="3">
        <v>8.2882304570999115E-4</v>
      </c>
      <c r="M1479" s="2">
        <v>1210</v>
      </c>
      <c r="N1479" s="3" t="s">
        <v>55</v>
      </c>
      <c r="O1479" s="3" t="s">
        <v>118</v>
      </c>
      <c r="P1479" s="3" t="s">
        <v>119</v>
      </c>
      <c r="Q1479" s="3">
        <v>122.346081244</v>
      </c>
      <c r="R1479" s="3" t="s">
        <v>120</v>
      </c>
      <c r="S1479" s="3" t="s">
        <v>119</v>
      </c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8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>
        <v>13.888210334160471</v>
      </c>
      <c r="AS1479" s="3">
        <v>2.497808095775949</v>
      </c>
    </row>
    <row r="1480" spans="1:45" x14ac:dyDescent="0.25">
      <c r="A1480" s="2">
        <v>1479</v>
      </c>
      <c r="B1480" s="3" t="s">
        <v>57</v>
      </c>
      <c r="C1480" s="3" t="s">
        <v>46</v>
      </c>
      <c r="D1480" s="3" t="s">
        <v>47</v>
      </c>
      <c r="E1480" s="3" t="s">
        <v>48</v>
      </c>
      <c r="F1480" s="3">
        <v>0.59</v>
      </c>
      <c r="G1480" s="3">
        <v>0.64</v>
      </c>
      <c r="H1480" s="3">
        <v>0.167095027476654</v>
      </c>
      <c r="I1480" s="3">
        <v>11.538028171125577</v>
      </c>
      <c r="J1480" s="3">
        <v>1.5232706382656505</v>
      </c>
      <c r="K1480" s="3">
        <v>1.927947134280636</v>
      </c>
      <c r="L1480" s="3">
        <v>0.25453094915537916</v>
      </c>
      <c r="M1480" s="2">
        <v>1400</v>
      </c>
      <c r="N1480" s="3" t="s">
        <v>60</v>
      </c>
      <c r="O1480" s="3" t="s">
        <v>118</v>
      </c>
      <c r="P1480" s="3" t="s">
        <v>119</v>
      </c>
      <c r="Q1480" s="3">
        <v>122.346081244</v>
      </c>
      <c r="R1480" s="3" t="s">
        <v>120</v>
      </c>
      <c r="S1480" s="3" t="s">
        <v>119</v>
      </c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8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>
        <v>252.03487695013087</v>
      </c>
      <c r="AS1480" s="3">
        <v>676.20958509500201</v>
      </c>
    </row>
    <row r="1481" spans="1:45" x14ac:dyDescent="0.25">
      <c r="A1481" s="2">
        <v>1480</v>
      </c>
      <c r="B1481" s="3" t="s">
        <v>57</v>
      </c>
      <c r="C1481" s="3" t="s">
        <v>46</v>
      </c>
      <c r="D1481" s="3" t="s">
        <v>47</v>
      </c>
      <c r="E1481" s="3" t="s">
        <v>48</v>
      </c>
      <c r="F1481" s="3">
        <v>0.59</v>
      </c>
      <c r="G1481" s="3">
        <v>0.64</v>
      </c>
      <c r="H1481" s="3">
        <v>0.45066842619125902</v>
      </c>
      <c r="I1481" s="3">
        <v>11.538028171125577</v>
      </c>
      <c r="J1481" s="3">
        <v>1.5232706382656505</v>
      </c>
      <c r="K1481" s="3">
        <v>5.1998249972315742</v>
      </c>
      <c r="L1481" s="3">
        <v>0.68648998121053528</v>
      </c>
      <c r="M1481" s="2">
        <v>1410</v>
      </c>
      <c r="N1481" s="3" t="s">
        <v>61</v>
      </c>
      <c r="O1481" s="3" t="s">
        <v>118</v>
      </c>
      <c r="P1481" s="3" t="s">
        <v>119</v>
      </c>
      <c r="Q1481" s="3">
        <v>122.346081244</v>
      </c>
      <c r="R1481" s="3" t="s">
        <v>120</v>
      </c>
      <c r="S1481" s="3" t="s">
        <v>119</v>
      </c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8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>
        <v>172.04454298322003</v>
      </c>
      <c r="AS1481" s="3">
        <v>1823.790414904998</v>
      </c>
    </row>
    <row r="1482" spans="1:45" x14ac:dyDescent="0.25">
      <c r="A1482" s="2">
        <v>1481</v>
      </c>
      <c r="B1482" s="3" t="s">
        <v>57</v>
      </c>
      <c r="C1482" s="3" t="s">
        <v>46</v>
      </c>
      <c r="D1482" s="3" t="s">
        <v>47</v>
      </c>
      <c r="E1482" s="3" t="s">
        <v>48</v>
      </c>
      <c r="F1482" s="3">
        <v>0.59</v>
      </c>
      <c r="G1482" s="3">
        <v>0.64</v>
      </c>
      <c r="H1482" s="3">
        <v>0.116988178754676</v>
      </c>
      <c r="I1482" s="3">
        <v>10.535130965828545</v>
      </c>
      <c r="J1482" s="3">
        <v>2.0126468128750701</v>
      </c>
      <c r="K1482" s="3">
        <v>1.2324857846342723</v>
      </c>
      <c r="L1482" s="3">
        <v>0.23545588511465765</v>
      </c>
      <c r="M1482" s="2">
        <v>1300</v>
      </c>
      <c r="N1482" s="3" t="s">
        <v>56</v>
      </c>
      <c r="O1482" s="3" t="s">
        <v>118</v>
      </c>
      <c r="P1482" s="3" t="s">
        <v>119</v>
      </c>
      <c r="Q1482" s="3">
        <v>122.346081244</v>
      </c>
      <c r="R1482" s="3" t="s">
        <v>120</v>
      </c>
      <c r="S1482" s="3" t="s">
        <v>119</v>
      </c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8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>
        <v>116.4634999028806</v>
      </c>
      <c r="AS1482" s="3">
        <v>473.43436253823819</v>
      </c>
    </row>
    <row r="1483" spans="1:45" x14ac:dyDescent="0.25">
      <c r="A1483" s="2">
        <v>1482</v>
      </c>
      <c r="B1483" s="3" t="s">
        <v>57</v>
      </c>
      <c r="C1483" s="3" t="s">
        <v>46</v>
      </c>
      <c r="D1483" s="3" t="s">
        <v>47</v>
      </c>
      <c r="E1483" s="3" t="s">
        <v>48</v>
      </c>
      <c r="F1483" s="3">
        <v>0.59</v>
      </c>
      <c r="G1483" s="3">
        <v>0.64</v>
      </c>
      <c r="H1483" s="3">
        <v>7.4203012748711196E-3</v>
      </c>
      <c r="I1483" s="3">
        <v>10.535130965828545</v>
      </c>
      <c r="J1483" s="3">
        <v>2.0126468128750701</v>
      </c>
      <c r="K1483" s="3">
        <v>7.8173845736671757E-2</v>
      </c>
      <c r="L1483" s="3">
        <v>1.4934445711442179E-2</v>
      </c>
      <c r="M1483" s="2">
        <v>1300</v>
      </c>
      <c r="N1483" s="3" t="s">
        <v>56</v>
      </c>
      <c r="O1483" s="3" t="s">
        <v>118</v>
      </c>
      <c r="P1483" s="3" t="s">
        <v>119</v>
      </c>
      <c r="Q1483" s="3">
        <v>122.346081244</v>
      </c>
      <c r="R1483" s="3" t="s">
        <v>120</v>
      </c>
      <c r="S1483" s="3" t="s">
        <v>119</v>
      </c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8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>
        <v>46.696566645885056</v>
      </c>
      <c r="AS1483" s="3">
        <v>30.028893870355112</v>
      </c>
    </row>
    <row r="1484" spans="1:45" x14ac:dyDescent="0.25">
      <c r="A1484" s="2">
        <v>1483</v>
      </c>
      <c r="B1484" s="3" t="s">
        <v>57</v>
      </c>
      <c r="C1484" s="3" t="s">
        <v>46</v>
      </c>
      <c r="D1484" s="3" t="s">
        <v>47</v>
      </c>
      <c r="E1484" s="3" t="s">
        <v>48</v>
      </c>
      <c r="F1484" s="3">
        <v>0.59</v>
      </c>
      <c r="G1484" s="3">
        <v>0.64</v>
      </c>
      <c r="H1484" s="3">
        <v>7.3322943854056397E-2</v>
      </c>
      <c r="I1484" s="3">
        <v>9.5783281568712368</v>
      </c>
      <c r="J1484" s="3">
        <v>1.5417406931478703</v>
      </c>
      <c r="K1484" s="3">
        <v>0.70231121766199722</v>
      </c>
      <c r="L1484" s="3">
        <v>0.11304496628119529</v>
      </c>
      <c r="M1484" s="2">
        <v>1210</v>
      </c>
      <c r="N1484" s="3" t="s">
        <v>55</v>
      </c>
      <c r="O1484" s="3" t="s">
        <v>118</v>
      </c>
      <c r="P1484" s="3" t="s">
        <v>119</v>
      </c>
      <c r="Q1484" s="3">
        <v>122.346081244</v>
      </c>
      <c r="R1484" s="3" t="s">
        <v>120</v>
      </c>
      <c r="S1484" s="3" t="s">
        <v>119</v>
      </c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8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>
        <v>72.836296987767597</v>
      </c>
      <c r="AS1484" s="3">
        <v>296.72742624506276</v>
      </c>
    </row>
    <row r="1485" spans="1:45" x14ac:dyDescent="0.25">
      <c r="A1485" s="2">
        <v>1484</v>
      </c>
      <c r="B1485" s="3" t="s">
        <v>57</v>
      </c>
      <c r="C1485" s="3" t="s">
        <v>46</v>
      </c>
      <c r="D1485" s="3" t="s">
        <v>47</v>
      </c>
      <c r="E1485" s="3" t="s">
        <v>48</v>
      </c>
      <c r="F1485" s="3">
        <v>0.59</v>
      </c>
      <c r="G1485" s="3">
        <v>0.64</v>
      </c>
      <c r="H1485" s="3">
        <v>5.2384279463129998E-2</v>
      </c>
      <c r="I1485" s="3">
        <v>9.5783281568712368</v>
      </c>
      <c r="J1485" s="3">
        <v>1.5417406931478703</v>
      </c>
      <c r="K1485" s="3">
        <v>0.50175381895910975</v>
      </c>
      <c r="L1485" s="3">
        <v>8.0762975329537787E-2</v>
      </c>
      <c r="M1485" s="2">
        <v>1330</v>
      </c>
      <c r="N1485" s="3" t="s">
        <v>89</v>
      </c>
      <c r="O1485" s="3" t="s">
        <v>118</v>
      </c>
      <c r="P1485" s="3" t="s">
        <v>119</v>
      </c>
      <c r="Q1485" s="3">
        <v>122.346081244</v>
      </c>
      <c r="R1485" s="3" t="s">
        <v>120</v>
      </c>
      <c r="S1485" s="3" t="s">
        <v>119</v>
      </c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8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>
        <v>67.293238178359275</v>
      </c>
      <c r="AS1485" s="3">
        <v>211.99165777816421</v>
      </c>
    </row>
    <row r="1486" spans="1:45" x14ac:dyDescent="0.25">
      <c r="A1486" s="2">
        <v>1485</v>
      </c>
      <c r="B1486" s="3" t="s">
        <v>57</v>
      </c>
      <c r="C1486" s="3" t="s">
        <v>46</v>
      </c>
      <c r="D1486" s="3" t="s">
        <v>47</v>
      </c>
      <c r="E1486" s="3" t="s">
        <v>48</v>
      </c>
      <c r="F1486" s="3">
        <v>0.59</v>
      </c>
      <c r="G1486" s="3">
        <v>0.64</v>
      </c>
      <c r="H1486" s="3">
        <v>6.1156861377156799E-2</v>
      </c>
      <c r="I1486" s="3">
        <v>9.5783281568712368</v>
      </c>
      <c r="J1486" s="3">
        <v>1.5417406931478703</v>
      </c>
      <c r="K1486" s="3">
        <v>0.58578048731469201</v>
      </c>
      <c r="L1486" s="3">
        <v>9.4288021850365944E-2</v>
      </c>
      <c r="M1486" s="2">
        <v>1210</v>
      </c>
      <c r="N1486" s="3" t="s">
        <v>55</v>
      </c>
      <c r="O1486" s="3" t="s">
        <v>118</v>
      </c>
      <c r="P1486" s="3" t="s">
        <v>119</v>
      </c>
      <c r="Q1486" s="3">
        <v>122.346081244</v>
      </c>
      <c r="R1486" s="3" t="s">
        <v>120</v>
      </c>
      <c r="S1486" s="3" t="s">
        <v>119</v>
      </c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8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>
        <v>71.279430590928442</v>
      </c>
      <c r="AS1486" s="3">
        <v>247.49303723797362</v>
      </c>
    </row>
    <row r="1487" spans="1:45" x14ac:dyDescent="0.25">
      <c r="A1487" s="2">
        <v>1486</v>
      </c>
      <c r="B1487" s="3" t="s">
        <v>57</v>
      </c>
      <c r="C1487" s="3" t="s">
        <v>46</v>
      </c>
      <c r="D1487" s="3" t="s">
        <v>47</v>
      </c>
      <c r="E1487" s="3" t="s">
        <v>48</v>
      </c>
      <c r="F1487" s="3">
        <v>0.59</v>
      </c>
      <c r="G1487" s="3">
        <v>0.64</v>
      </c>
      <c r="H1487" s="3">
        <v>5.6977087791452802E-2</v>
      </c>
      <c r="I1487" s="3">
        <v>9.5783281568712368</v>
      </c>
      <c r="J1487" s="3">
        <v>1.5417406931478703</v>
      </c>
      <c r="K1487" s="3">
        <v>0.54574524428939675</v>
      </c>
      <c r="L1487" s="3">
        <v>8.7843894825141502E-2</v>
      </c>
      <c r="M1487" s="2">
        <v>1210</v>
      </c>
      <c r="N1487" s="3" t="s">
        <v>55</v>
      </c>
      <c r="O1487" s="3" t="s">
        <v>118</v>
      </c>
      <c r="P1487" s="3" t="s">
        <v>119</v>
      </c>
      <c r="Q1487" s="3">
        <v>122.346081244</v>
      </c>
      <c r="R1487" s="3" t="s">
        <v>120</v>
      </c>
      <c r="S1487" s="3" t="s">
        <v>119</v>
      </c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8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>
        <v>68.5403639866677</v>
      </c>
      <c r="AS1487" s="3">
        <v>230.57809365848959</v>
      </c>
    </row>
    <row r="1488" spans="1:45" x14ac:dyDescent="0.25">
      <c r="A1488" s="2">
        <v>1487</v>
      </c>
      <c r="B1488" s="3" t="s">
        <v>57</v>
      </c>
      <c r="C1488" s="3" t="s">
        <v>46</v>
      </c>
      <c r="D1488" s="3" t="s">
        <v>47</v>
      </c>
      <c r="E1488" s="3" t="s">
        <v>48</v>
      </c>
      <c r="F1488" s="3">
        <v>0.59</v>
      </c>
      <c r="G1488" s="3">
        <v>0.64</v>
      </c>
      <c r="H1488" s="3">
        <v>0.61776345366791297</v>
      </c>
      <c r="I1488" s="3">
        <v>8.1826313582309442</v>
      </c>
      <c r="J1488" s="3">
        <v>1.2738035181559015</v>
      </c>
      <c r="K1488" s="3">
        <v>5.0549306079521132</v>
      </c>
      <c r="L1488" s="3">
        <v>0.78690926067032785</v>
      </c>
      <c r="M1488" s="2">
        <v>1300</v>
      </c>
      <c r="N1488" s="3" t="s">
        <v>56</v>
      </c>
      <c r="O1488" s="3" t="s">
        <v>118</v>
      </c>
      <c r="P1488" s="3" t="s">
        <v>119</v>
      </c>
      <c r="Q1488" s="3">
        <v>122.346081244</v>
      </c>
      <c r="R1488" s="3" t="s">
        <v>120</v>
      </c>
      <c r="S1488" s="3" t="s">
        <v>119</v>
      </c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8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>
        <v>200</v>
      </c>
      <c r="AS1488" s="3">
        <v>2500</v>
      </c>
    </row>
    <row r="1489" spans="1:45" x14ac:dyDescent="0.25">
      <c r="A1489" s="2">
        <v>1488</v>
      </c>
      <c r="B1489" s="3" t="s">
        <v>57</v>
      </c>
      <c r="C1489" s="3" t="s">
        <v>46</v>
      </c>
      <c r="D1489" s="3" t="s">
        <v>47</v>
      </c>
      <c r="E1489" s="3" t="s">
        <v>48</v>
      </c>
      <c r="F1489" s="3">
        <v>0.59</v>
      </c>
      <c r="G1489" s="3">
        <v>0.64</v>
      </c>
      <c r="H1489" s="3">
        <v>0.14583530312469201</v>
      </c>
      <c r="I1489" s="3">
        <v>10.745502454481713</v>
      </c>
      <c r="J1489" s="3">
        <v>2.0707943352648162</v>
      </c>
      <c r="K1489" s="3">
        <v>1.5670736076764626</v>
      </c>
      <c r="L1489" s="3">
        <v>0.30199491959223956</v>
      </c>
      <c r="M1489" s="2">
        <v>1300</v>
      </c>
      <c r="N1489" s="3" t="s">
        <v>56</v>
      </c>
      <c r="O1489" s="3" t="s">
        <v>118</v>
      </c>
      <c r="P1489" s="3" t="s">
        <v>119</v>
      </c>
      <c r="Q1489" s="3">
        <v>122.346081244</v>
      </c>
      <c r="R1489" s="3" t="s">
        <v>120</v>
      </c>
      <c r="S1489" s="3" t="s">
        <v>119</v>
      </c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8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>
        <v>123.64232866045482</v>
      </c>
      <c r="AS1489" s="3">
        <v>590.17453306280959</v>
      </c>
    </row>
    <row r="1490" spans="1:45" x14ac:dyDescent="0.25">
      <c r="A1490" s="2">
        <v>1489</v>
      </c>
      <c r="B1490" s="3" t="s">
        <v>57</v>
      </c>
      <c r="C1490" s="3" t="s">
        <v>46</v>
      </c>
      <c r="D1490" s="3" t="s">
        <v>47</v>
      </c>
      <c r="E1490" s="3" t="s">
        <v>48</v>
      </c>
      <c r="F1490" s="3">
        <v>0.59</v>
      </c>
      <c r="G1490" s="3">
        <v>0.64</v>
      </c>
      <c r="H1490" s="3">
        <v>0.21466044345264201</v>
      </c>
      <c r="I1490" s="3">
        <v>10.793022630314219</v>
      </c>
      <c r="J1490" s="3">
        <v>1.8393331607239312</v>
      </c>
      <c r="K1490" s="3">
        <v>2.3168350240176512</v>
      </c>
      <c r="L1490" s="3">
        <v>0.39483207193814873</v>
      </c>
      <c r="M1490" s="2">
        <v>1300</v>
      </c>
      <c r="N1490" s="3" t="s">
        <v>56</v>
      </c>
      <c r="O1490" s="3" t="s">
        <v>118</v>
      </c>
      <c r="P1490" s="3" t="s">
        <v>119</v>
      </c>
      <c r="Q1490" s="3">
        <v>122.346081244</v>
      </c>
      <c r="R1490" s="3" t="s">
        <v>120</v>
      </c>
      <c r="S1490" s="3" t="s">
        <v>119</v>
      </c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8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>
        <v>135.0988489586739</v>
      </c>
      <c r="AS1490" s="3">
        <v>868.69999422155695</v>
      </c>
    </row>
    <row r="1491" spans="1:45" x14ac:dyDescent="0.25">
      <c r="A1491" s="2">
        <v>1490</v>
      </c>
      <c r="B1491" s="3" t="s">
        <v>57</v>
      </c>
      <c r="C1491" s="3" t="s">
        <v>46</v>
      </c>
      <c r="D1491" s="3" t="s">
        <v>47</v>
      </c>
      <c r="E1491" s="3" t="s">
        <v>48</v>
      </c>
      <c r="F1491" s="3">
        <v>0.59</v>
      </c>
      <c r="G1491" s="3">
        <v>0.64</v>
      </c>
      <c r="H1491" s="3">
        <v>7.6159526039956807E-2</v>
      </c>
      <c r="I1491" s="3">
        <v>10.793022630314219</v>
      </c>
      <c r="J1491" s="3">
        <v>1.8393331607239312</v>
      </c>
      <c r="K1491" s="3">
        <v>0.82199148806325883</v>
      </c>
      <c r="L1491" s="3">
        <v>0.1400827417503103</v>
      </c>
      <c r="M1491" s="2">
        <v>1400</v>
      </c>
      <c r="N1491" s="3" t="s">
        <v>60</v>
      </c>
      <c r="O1491" s="3" t="s">
        <v>118</v>
      </c>
      <c r="P1491" s="3" t="s">
        <v>119</v>
      </c>
      <c r="Q1491" s="3">
        <v>122.346081244</v>
      </c>
      <c r="R1491" s="3" t="s">
        <v>120</v>
      </c>
      <c r="S1491" s="3" t="s">
        <v>119</v>
      </c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8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>
        <v>131.40917610160855</v>
      </c>
      <c r="AS1491" s="3">
        <v>308.20666708173945</v>
      </c>
    </row>
    <row r="1492" spans="1:45" x14ac:dyDescent="0.25">
      <c r="A1492" s="2">
        <v>1491</v>
      </c>
      <c r="B1492" s="3" t="s">
        <v>57</v>
      </c>
      <c r="C1492" s="3" t="s">
        <v>46</v>
      </c>
      <c r="D1492" s="3" t="s">
        <v>47</v>
      </c>
      <c r="E1492" s="3" t="s">
        <v>48</v>
      </c>
      <c r="F1492" s="3">
        <v>0.59</v>
      </c>
      <c r="G1492" s="3">
        <v>0.64</v>
      </c>
      <c r="H1492" s="3">
        <v>0.189673281237037</v>
      </c>
      <c r="I1492" s="3">
        <v>10.793022630314219</v>
      </c>
      <c r="J1492" s="3">
        <v>1.8393331607239312</v>
      </c>
      <c r="K1492" s="3">
        <v>2.0471480167572937</v>
      </c>
      <c r="L1492" s="3">
        <v>0.34887235588259835</v>
      </c>
      <c r="M1492" s="2">
        <v>1450</v>
      </c>
      <c r="N1492" s="3" t="s">
        <v>59</v>
      </c>
      <c r="O1492" s="3" t="s">
        <v>118</v>
      </c>
      <c r="P1492" s="3" t="s">
        <v>119</v>
      </c>
      <c r="Q1492" s="3">
        <v>122.346081244</v>
      </c>
      <c r="R1492" s="3" t="s">
        <v>120</v>
      </c>
      <c r="S1492" s="3" t="s">
        <v>119</v>
      </c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8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>
        <v>130.20356132270749</v>
      </c>
      <c r="AS1492" s="3">
        <v>767.58053633178281</v>
      </c>
    </row>
    <row r="1493" spans="1:45" x14ac:dyDescent="0.25">
      <c r="A1493" s="2">
        <v>1492</v>
      </c>
      <c r="B1493" s="3" t="s">
        <v>57</v>
      </c>
      <c r="C1493" s="3" t="s">
        <v>46</v>
      </c>
      <c r="D1493" s="3" t="s">
        <v>47</v>
      </c>
      <c r="E1493" s="3" t="s">
        <v>48</v>
      </c>
      <c r="F1493" s="3">
        <v>0.59</v>
      </c>
      <c r="G1493" s="3">
        <v>0.64</v>
      </c>
      <c r="H1493" s="3">
        <v>0.116251745578271</v>
      </c>
      <c r="I1493" s="3">
        <v>10.879906741941316</v>
      </c>
      <c r="J1493" s="3">
        <v>2.1128394466370053</v>
      </c>
      <c r="K1493" s="3">
        <v>1.2648081504794773</v>
      </c>
      <c r="L1493" s="3">
        <v>0.24562127379818002</v>
      </c>
      <c r="M1493" s="2">
        <v>1300</v>
      </c>
      <c r="N1493" s="3" t="s">
        <v>56</v>
      </c>
      <c r="O1493" s="3" t="s">
        <v>118</v>
      </c>
      <c r="P1493" s="3" t="s">
        <v>119</v>
      </c>
      <c r="Q1493" s="3">
        <v>122.346081244</v>
      </c>
      <c r="R1493" s="3" t="s">
        <v>120</v>
      </c>
      <c r="S1493" s="3" t="s">
        <v>119</v>
      </c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8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>
        <v>118.99297383190157</v>
      </c>
      <c r="AS1493" s="3">
        <v>470.45412320863801</v>
      </c>
    </row>
    <row r="1494" spans="1:45" x14ac:dyDescent="0.25">
      <c r="A1494" s="2">
        <v>1493</v>
      </c>
      <c r="B1494" s="3" t="s">
        <v>57</v>
      </c>
      <c r="C1494" s="3" t="s">
        <v>46</v>
      </c>
      <c r="D1494" s="3" t="s">
        <v>47</v>
      </c>
      <c r="E1494" s="3" t="s">
        <v>48</v>
      </c>
      <c r="F1494" s="3">
        <v>0.59</v>
      </c>
      <c r="G1494" s="3">
        <v>0.64</v>
      </c>
      <c r="H1494" s="3">
        <v>0.50151170808964196</v>
      </c>
      <c r="I1494" s="3">
        <v>10.879906741941316</v>
      </c>
      <c r="J1494" s="3">
        <v>2.1128394466370053</v>
      </c>
      <c r="K1494" s="3">
        <v>5.4564006140070003</v>
      </c>
      <c r="L1494" s="3">
        <v>1.0596137198020985</v>
      </c>
      <c r="M1494" s="2">
        <v>1300</v>
      </c>
      <c r="N1494" s="3" t="s">
        <v>56</v>
      </c>
      <c r="O1494" s="3" t="s">
        <v>118</v>
      </c>
      <c r="P1494" s="3" t="s">
        <v>119</v>
      </c>
      <c r="Q1494" s="3">
        <v>122.346081244</v>
      </c>
      <c r="R1494" s="3" t="s">
        <v>120</v>
      </c>
      <c r="S1494" s="3" t="s">
        <v>119</v>
      </c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8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>
        <v>181.35664397985698</v>
      </c>
      <c r="AS1494" s="3">
        <v>2029.5458767913619</v>
      </c>
    </row>
    <row r="1495" spans="1:45" x14ac:dyDescent="0.25">
      <c r="A1495" s="2">
        <v>1494</v>
      </c>
      <c r="B1495" s="3" t="s">
        <v>57</v>
      </c>
      <c r="C1495" s="3" t="s">
        <v>46</v>
      </c>
      <c r="D1495" s="3" t="s">
        <v>47</v>
      </c>
      <c r="E1495" s="3" t="s">
        <v>48</v>
      </c>
      <c r="F1495" s="3">
        <v>0.59</v>
      </c>
      <c r="G1495" s="3">
        <v>0.64</v>
      </c>
      <c r="H1495" s="3">
        <v>4.3689834128844598E-2</v>
      </c>
      <c r="I1495" s="3">
        <v>9.1493131564740153</v>
      </c>
      <c r="J1495" s="3">
        <v>1.3457709305450836</v>
      </c>
      <c r="K1495" s="3">
        <v>0.39973197419920531</v>
      </c>
      <c r="L1495" s="3">
        <v>5.8796508730935546E-2</v>
      </c>
      <c r="M1495" s="2">
        <v>1200</v>
      </c>
      <c r="N1495" s="3" t="s">
        <v>54</v>
      </c>
      <c r="O1495" s="3" t="s">
        <v>118</v>
      </c>
      <c r="P1495" s="3" t="s">
        <v>119</v>
      </c>
      <c r="Q1495" s="3">
        <v>122.346081244</v>
      </c>
      <c r="R1495" s="3" t="s">
        <v>120</v>
      </c>
      <c r="S1495" s="3" t="s">
        <v>119</v>
      </c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8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>
        <v>107.41141275043429</v>
      </c>
      <c r="AS1495" s="3">
        <v>176.80648583790529</v>
      </c>
    </row>
    <row r="1496" spans="1:45" x14ac:dyDescent="0.25">
      <c r="A1496" s="2">
        <v>1495</v>
      </c>
      <c r="B1496" s="3" t="s">
        <v>57</v>
      </c>
      <c r="C1496" s="3" t="s">
        <v>46</v>
      </c>
      <c r="D1496" s="3" t="s">
        <v>47</v>
      </c>
      <c r="E1496" s="3" t="s">
        <v>48</v>
      </c>
      <c r="F1496" s="3">
        <v>0.59</v>
      </c>
      <c r="G1496" s="3">
        <v>0.64</v>
      </c>
      <c r="H1496" s="3">
        <v>2.4402588258969302E-5</v>
      </c>
      <c r="I1496" s="3">
        <v>9.1493131564740153</v>
      </c>
      <c r="J1496" s="3">
        <v>1.3457709305450836</v>
      </c>
      <c r="K1496" s="3">
        <v>2.2326692180980618E-4</v>
      </c>
      <c r="L1496" s="3">
        <v>3.2840293908981649E-5</v>
      </c>
      <c r="M1496" s="2">
        <v>1210</v>
      </c>
      <c r="N1496" s="3" t="s">
        <v>55</v>
      </c>
      <c r="O1496" s="3" t="s">
        <v>118</v>
      </c>
      <c r="P1496" s="3" t="s">
        <v>119</v>
      </c>
      <c r="Q1496" s="3">
        <v>122.346081244</v>
      </c>
      <c r="R1496" s="3" t="s">
        <v>120</v>
      </c>
      <c r="S1496" s="3" t="s">
        <v>119</v>
      </c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8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>
        <v>2.773449358849704</v>
      </c>
      <c r="AS1496" s="3">
        <v>9.8753771018992645E-2</v>
      </c>
    </row>
    <row r="1497" spans="1:45" x14ac:dyDescent="0.25">
      <c r="A1497" s="2">
        <v>1496</v>
      </c>
      <c r="B1497" s="3" t="s">
        <v>57</v>
      </c>
      <c r="C1497" s="3" t="s">
        <v>46</v>
      </c>
      <c r="D1497" s="3" t="s">
        <v>47</v>
      </c>
      <c r="E1497" s="3" t="s">
        <v>48</v>
      </c>
      <c r="F1497" s="3">
        <v>0.59</v>
      </c>
      <c r="G1497" s="3">
        <v>0.64</v>
      </c>
      <c r="H1497" s="3">
        <v>5.1537078640131698E-2</v>
      </c>
      <c r="I1497" s="3">
        <v>9.1493131564740153</v>
      </c>
      <c r="J1497" s="3">
        <v>1.3457709305450836</v>
      </c>
      <c r="K1497" s="3">
        <v>0.47152887164839291</v>
      </c>
      <c r="L1497" s="3">
        <v>6.9357102279105187E-2</v>
      </c>
      <c r="M1497" s="2">
        <v>1210</v>
      </c>
      <c r="N1497" s="3" t="s">
        <v>55</v>
      </c>
      <c r="O1497" s="3" t="s">
        <v>118</v>
      </c>
      <c r="P1497" s="3" t="s">
        <v>119</v>
      </c>
      <c r="Q1497" s="3">
        <v>122.346081244</v>
      </c>
      <c r="R1497" s="3" t="s">
        <v>120</v>
      </c>
      <c r="S1497" s="3" t="s">
        <v>119</v>
      </c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8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>
        <v>67.567091402650547</v>
      </c>
      <c r="AS1497" s="3">
        <v>208.56315768655082</v>
      </c>
    </row>
    <row r="1498" spans="1:45" x14ac:dyDescent="0.25">
      <c r="A1498" s="2">
        <v>1497</v>
      </c>
      <c r="B1498" s="3" t="s">
        <v>57</v>
      </c>
      <c r="C1498" s="3" t="s">
        <v>46</v>
      </c>
      <c r="D1498" s="3" t="s">
        <v>47</v>
      </c>
      <c r="E1498" s="3" t="s">
        <v>48</v>
      </c>
      <c r="F1498" s="3">
        <v>0.59</v>
      </c>
      <c r="G1498" s="3">
        <v>0.64</v>
      </c>
      <c r="H1498" s="3">
        <v>6.6609976092247003E-2</v>
      </c>
      <c r="I1498" s="3">
        <v>9.1493131564740153</v>
      </c>
      <c r="J1498" s="3">
        <v>1.3457709305450836</v>
      </c>
      <c r="K1498" s="3">
        <v>0.60943553061321509</v>
      </c>
      <c r="L1498" s="3">
        <v>8.9641769509249014E-2</v>
      </c>
      <c r="M1498" s="2">
        <v>1210</v>
      </c>
      <c r="N1498" s="3" t="s">
        <v>55</v>
      </c>
      <c r="O1498" s="3" t="s">
        <v>118</v>
      </c>
      <c r="P1498" s="3" t="s">
        <v>119</v>
      </c>
      <c r="Q1498" s="3">
        <v>122.346081244</v>
      </c>
      <c r="R1498" s="3" t="s">
        <v>120</v>
      </c>
      <c r="S1498" s="3" t="s">
        <v>119</v>
      </c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8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>
        <v>71.032166527604261</v>
      </c>
      <c r="AS1498" s="3">
        <v>269.56100954482037</v>
      </c>
    </row>
    <row r="1499" spans="1:45" x14ac:dyDescent="0.25">
      <c r="A1499" s="2">
        <v>1498</v>
      </c>
      <c r="B1499" s="3" t="s">
        <v>57</v>
      </c>
      <c r="C1499" s="3" t="s">
        <v>46</v>
      </c>
      <c r="D1499" s="3" t="s">
        <v>47</v>
      </c>
      <c r="E1499" s="3" t="s">
        <v>48</v>
      </c>
      <c r="F1499" s="3">
        <v>0.59</v>
      </c>
      <c r="G1499" s="3">
        <v>0.64</v>
      </c>
      <c r="H1499" s="3">
        <v>0.20942591994932899</v>
      </c>
      <c r="I1499" s="3">
        <v>9.1493131564740153</v>
      </c>
      <c r="J1499" s="3">
        <v>1.3457709305450836</v>
      </c>
      <c r="K1499" s="3">
        <v>1.9161033246990697</v>
      </c>
      <c r="L1499" s="3">
        <v>0.28183931517046867</v>
      </c>
      <c r="M1499" s="2">
        <v>1210</v>
      </c>
      <c r="N1499" s="3" t="s">
        <v>55</v>
      </c>
      <c r="O1499" s="3" t="s">
        <v>118</v>
      </c>
      <c r="P1499" s="3" t="s">
        <v>119</v>
      </c>
      <c r="Q1499" s="3">
        <v>122.346081244</v>
      </c>
      <c r="R1499" s="3" t="s">
        <v>120</v>
      </c>
      <c r="S1499" s="3" t="s">
        <v>119</v>
      </c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8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>
        <v>119.79843521114992</v>
      </c>
      <c r="AS1499" s="3">
        <v>847.51662916397242</v>
      </c>
    </row>
    <row r="1500" spans="1:45" x14ac:dyDescent="0.25">
      <c r="A1500" s="2">
        <v>1499</v>
      </c>
      <c r="B1500" s="3" t="s">
        <v>57</v>
      </c>
      <c r="C1500" s="3" t="s">
        <v>46</v>
      </c>
      <c r="D1500" s="3" t="s">
        <v>47</v>
      </c>
      <c r="E1500" s="3" t="s">
        <v>48</v>
      </c>
      <c r="F1500" s="3">
        <v>0.59</v>
      </c>
      <c r="G1500" s="3">
        <v>0.64</v>
      </c>
      <c r="H1500" s="3">
        <v>0.23355978343215</v>
      </c>
      <c r="I1500" s="3">
        <v>9.1493131564740153</v>
      </c>
      <c r="J1500" s="3">
        <v>1.3457709305450836</v>
      </c>
      <c r="K1500" s="3">
        <v>2.1369115993789918</v>
      </c>
      <c r="L1500" s="3">
        <v>0.31431796708739268</v>
      </c>
      <c r="M1500" s="2">
        <v>1210</v>
      </c>
      <c r="N1500" s="3" t="s">
        <v>55</v>
      </c>
      <c r="O1500" s="3" t="s">
        <v>118</v>
      </c>
      <c r="P1500" s="3" t="s">
        <v>119</v>
      </c>
      <c r="Q1500" s="3">
        <v>122.346081244</v>
      </c>
      <c r="R1500" s="3" t="s">
        <v>120</v>
      </c>
      <c r="S1500" s="3" t="s">
        <v>119</v>
      </c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8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>
        <v>124.29912189204336</v>
      </c>
      <c r="AS1500" s="3">
        <v>945.18290959674846</v>
      </c>
    </row>
    <row r="1501" spans="1:45" x14ac:dyDescent="0.25">
      <c r="A1501" s="2">
        <v>1500</v>
      </c>
      <c r="B1501" s="3" t="s">
        <v>57</v>
      </c>
      <c r="C1501" s="3" t="s">
        <v>46</v>
      </c>
      <c r="D1501" s="3" t="s">
        <v>47</v>
      </c>
      <c r="E1501" s="3" t="s">
        <v>48</v>
      </c>
      <c r="F1501" s="3">
        <v>0.59</v>
      </c>
      <c r="G1501" s="3">
        <v>0.64</v>
      </c>
      <c r="H1501" s="3">
        <v>1.29164588369518E-2</v>
      </c>
      <c r="I1501" s="3">
        <v>9.1493131564740153</v>
      </c>
      <c r="J1501" s="3">
        <v>1.3457709305450836</v>
      </c>
      <c r="K1501" s="3">
        <v>0.11817672677197816</v>
      </c>
      <c r="L1501" s="3">
        <v>1.7382594828351892E-2</v>
      </c>
      <c r="M1501" s="2">
        <v>1210</v>
      </c>
      <c r="N1501" s="3" t="s">
        <v>55</v>
      </c>
      <c r="O1501" s="3" t="s">
        <v>118</v>
      </c>
      <c r="P1501" s="3" t="s">
        <v>119</v>
      </c>
      <c r="Q1501" s="3">
        <v>122.346081244</v>
      </c>
      <c r="R1501" s="3" t="s">
        <v>120</v>
      </c>
      <c r="S1501" s="3" t="s">
        <v>119</v>
      </c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8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>
        <v>63.808636668243949</v>
      </c>
      <c r="AS1501" s="3">
        <v>52.271054398983722</v>
      </c>
    </row>
    <row r="1502" spans="1:45" x14ac:dyDescent="0.25">
      <c r="A1502" s="2">
        <v>1501</v>
      </c>
      <c r="B1502" s="3" t="s">
        <v>57</v>
      </c>
      <c r="C1502" s="3" t="s">
        <v>46</v>
      </c>
      <c r="D1502" s="3" t="s">
        <v>47</v>
      </c>
      <c r="E1502" s="3" t="s">
        <v>48</v>
      </c>
      <c r="F1502" s="3">
        <v>0.59</v>
      </c>
      <c r="G1502" s="3">
        <v>0.64</v>
      </c>
      <c r="H1502" s="3">
        <v>4.8284835075313497E-2</v>
      </c>
      <c r="I1502" s="3">
        <v>9.6314439814663295</v>
      </c>
      <c r="J1502" s="3">
        <v>1.3466046997234902</v>
      </c>
      <c r="K1502" s="3">
        <v>0.46505268418222251</v>
      </c>
      <c r="L1502" s="3">
        <v>6.5020585837790773E-2</v>
      </c>
      <c r="M1502" s="2">
        <v>1300</v>
      </c>
      <c r="N1502" s="3" t="s">
        <v>56</v>
      </c>
      <c r="O1502" s="3" t="s">
        <v>118</v>
      </c>
      <c r="P1502" s="3" t="s">
        <v>119</v>
      </c>
      <c r="Q1502" s="3">
        <v>122.346081244</v>
      </c>
      <c r="R1502" s="3" t="s">
        <v>120</v>
      </c>
      <c r="S1502" s="3" t="s">
        <v>119</v>
      </c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8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>
        <v>107.86318477220357</v>
      </c>
      <c r="AS1502" s="3">
        <v>195.40179492905736</v>
      </c>
    </row>
    <row r="1503" spans="1:45" x14ac:dyDescent="0.25">
      <c r="A1503" s="2">
        <v>1502</v>
      </c>
      <c r="B1503" s="3" t="s">
        <v>57</v>
      </c>
      <c r="C1503" s="3" t="s">
        <v>46</v>
      </c>
      <c r="D1503" s="3" t="s">
        <v>47</v>
      </c>
      <c r="E1503" s="3" t="s">
        <v>48</v>
      </c>
      <c r="F1503" s="3">
        <v>0.59</v>
      </c>
      <c r="G1503" s="3">
        <v>0.64</v>
      </c>
      <c r="H1503" s="3">
        <v>7.6559164295661397E-2</v>
      </c>
      <c r="I1503" s="3">
        <v>9.6314439814663295</v>
      </c>
      <c r="J1503" s="3">
        <v>1.3466046997234902</v>
      </c>
      <c r="K1503" s="3">
        <v>0.7373753021815399</v>
      </c>
      <c r="L1503" s="3">
        <v>0.10309493044744046</v>
      </c>
      <c r="M1503" s="2">
        <v>1400</v>
      </c>
      <c r="N1503" s="3" t="s">
        <v>60</v>
      </c>
      <c r="O1503" s="3" t="s">
        <v>118</v>
      </c>
      <c r="P1503" s="3" t="s">
        <v>119</v>
      </c>
      <c r="Q1503" s="3">
        <v>122.346081244</v>
      </c>
      <c r="R1503" s="3" t="s">
        <v>120</v>
      </c>
      <c r="S1503" s="3" t="s">
        <v>119</v>
      </c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8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>
        <v>112.59447287420736</v>
      </c>
      <c r="AS1503" s="3">
        <v>309.82394572347403</v>
      </c>
    </row>
    <row r="1504" spans="1:45" x14ac:dyDescent="0.25">
      <c r="A1504" s="2">
        <v>1503</v>
      </c>
      <c r="B1504" s="3" t="s">
        <v>57</v>
      </c>
      <c r="C1504" s="3" t="s">
        <v>46</v>
      </c>
      <c r="D1504" s="3" t="s">
        <v>47</v>
      </c>
      <c r="E1504" s="3" t="s">
        <v>48</v>
      </c>
      <c r="F1504" s="3">
        <v>0.59</v>
      </c>
      <c r="G1504" s="3">
        <v>0.64</v>
      </c>
      <c r="H1504" s="3">
        <v>1.6394360605644899E-2</v>
      </c>
      <c r="I1504" s="3">
        <v>9.6314439814663295</v>
      </c>
      <c r="J1504" s="3">
        <v>1.3466046997234902</v>
      </c>
      <c r="K1504" s="3">
        <v>0.15790136578522726</v>
      </c>
      <c r="L1504" s="3">
        <v>2.2076723040523067E-2</v>
      </c>
      <c r="M1504" s="2">
        <v>1300</v>
      </c>
      <c r="N1504" s="3" t="s">
        <v>56</v>
      </c>
      <c r="O1504" s="3" t="s">
        <v>118</v>
      </c>
      <c r="P1504" s="3" t="s">
        <v>119</v>
      </c>
      <c r="Q1504" s="3">
        <v>122.346081244</v>
      </c>
      <c r="R1504" s="3" t="s">
        <v>120</v>
      </c>
      <c r="S1504" s="3" t="s">
        <v>119</v>
      </c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8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>
        <v>102.67256189362766</v>
      </c>
      <c r="AS1504" s="3">
        <v>66.345623508095741</v>
      </c>
    </row>
    <row r="1505" spans="1:45" x14ac:dyDescent="0.25">
      <c r="A1505" s="2">
        <v>1504</v>
      </c>
      <c r="B1505" s="3" t="s">
        <v>57</v>
      </c>
      <c r="C1505" s="3" t="s">
        <v>46</v>
      </c>
      <c r="D1505" s="3" t="s">
        <v>47</v>
      </c>
      <c r="E1505" s="3" t="s">
        <v>48</v>
      </c>
      <c r="F1505" s="3">
        <v>0.59</v>
      </c>
      <c r="G1505" s="3">
        <v>0.64</v>
      </c>
      <c r="H1505" s="3">
        <v>0.145018099884859</v>
      </c>
      <c r="I1505" s="3">
        <v>9.1385963512820165</v>
      </c>
      <c r="J1505" s="3">
        <v>1.344213388268602</v>
      </c>
      <c r="K1505" s="3">
        <v>1.3252618784776236</v>
      </c>
      <c r="L1505" s="3">
        <v>0.19493527140650088</v>
      </c>
      <c r="M1505" s="2">
        <v>1200</v>
      </c>
      <c r="N1505" s="3" t="s">
        <v>54</v>
      </c>
      <c r="O1505" s="3" t="s">
        <v>118</v>
      </c>
      <c r="P1505" s="3" t="s">
        <v>119</v>
      </c>
      <c r="Q1505" s="3">
        <v>122.346081244</v>
      </c>
      <c r="R1505" s="3" t="s">
        <v>120</v>
      </c>
      <c r="S1505" s="3" t="s">
        <v>119</v>
      </c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8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>
        <v>111.11171919135558</v>
      </c>
      <c r="AS1505" s="3">
        <v>586.86742888328513</v>
      </c>
    </row>
    <row r="1506" spans="1:45" x14ac:dyDescent="0.25">
      <c r="A1506" s="2">
        <v>1505</v>
      </c>
      <c r="B1506" s="3" t="s">
        <v>57</v>
      </c>
      <c r="C1506" s="3" t="s">
        <v>46</v>
      </c>
      <c r="D1506" s="3" t="s">
        <v>47</v>
      </c>
      <c r="E1506" s="3" t="s">
        <v>48</v>
      </c>
      <c r="F1506" s="3">
        <v>0.59</v>
      </c>
      <c r="G1506" s="3">
        <v>0.64</v>
      </c>
      <c r="H1506" s="3">
        <v>2.2625515209825299E-3</v>
      </c>
      <c r="I1506" s="3">
        <v>9.1385963512820165</v>
      </c>
      <c r="J1506" s="3">
        <v>1.344213388268602</v>
      </c>
      <c r="K1506" s="3">
        <v>2.0676545074238526E-2</v>
      </c>
      <c r="L1506" s="3">
        <v>3.0413520461522055E-3</v>
      </c>
      <c r="M1506" s="2">
        <v>1210</v>
      </c>
      <c r="N1506" s="3" t="s">
        <v>55</v>
      </c>
      <c r="O1506" s="3" t="s">
        <v>118</v>
      </c>
      <c r="P1506" s="3" t="s">
        <v>119</v>
      </c>
      <c r="Q1506" s="3">
        <v>122.346081244</v>
      </c>
      <c r="R1506" s="3" t="s">
        <v>120</v>
      </c>
      <c r="S1506" s="3" t="s">
        <v>119</v>
      </c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8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>
        <v>26.588795575049904</v>
      </c>
      <c r="AS1506" s="3">
        <v>9.1562211536990592</v>
      </c>
    </row>
    <row r="1507" spans="1:45" x14ac:dyDescent="0.25">
      <c r="A1507" s="2">
        <v>1506</v>
      </c>
      <c r="B1507" s="3" t="s">
        <v>57</v>
      </c>
      <c r="C1507" s="3" t="s">
        <v>46</v>
      </c>
      <c r="D1507" s="3" t="s">
        <v>47</v>
      </c>
      <c r="E1507" s="3" t="s">
        <v>48</v>
      </c>
      <c r="F1507" s="3">
        <v>0.59</v>
      </c>
      <c r="G1507" s="3">
        <v>0.64</v>
      </c>
      <c r="H1507" s="3">
        <v>0.17540459313943399</v>
      </c>
      <c r="I1507" s="3">
        <v>9.1385963512820165</v>
      </c>
      <c r="J1507" s="3">
        <v>1.344213388268602</v>
      </c>
      <c r="K1507" s="3">
        <v>1.602951774862138</v>
      </c>
      <c r="L1507" s="3">
        <v>0.23578120246183415</v>
      </c>
      <c r="M1507" s="2">
        <v>1210</v>
      </c>
      <c r="N1507" s="3" t="s">
        <v>55</v>
      </c>
      <c r="O1507" s="3" t="s">
        <v>118</v>
      </c>
      <c r="P1507" s="3" t="s">
        <v>119</v>
      </c>
      <c r="Q1507" s="3">
        <v>122.346081244</v>
      </c>
      <c r="R1507" s="3" t="s">
        <v>120</v>
      </c>
      <c r="S1507" s="3" t="s">
        <v>119</v>
      </c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8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>
        <v>111.76545344992348</v>
      </c>
      <c r="AS1507" s="3">
        <v>709.83720426477714</v>
      </c>
    </row>
    <row r="1508" spans="1:45" x14ac:dyDescent="0.25">
      <c r="A1508" s="2">
        <v>1507</v>
      </c>
      <c r="B1508" s="3" t="s">
        <v>57</v>
      </c>
      <c r="C1508" s="3" t="s">
        <v>46</v>
      </c>
      <c r="D1508" s="3" t="s">
        <v>47</v>
      </c>
      <c r="E1508" s="3" t="s">
        <v>48</v>
      </c>
      <c r="F1508" s="3">
        <v>0.59</v>
      </c>
      <c r="G1508" s="3">
        <v>0.64</v>
      </c>
      <c r="H1508" s="3">
        <v>0.17680295603367199</v>
      </c>
      <c r="I1508" s="3">
        <v>9.1385963512820165</v>
      </c>
      <c r="J1508" s="3">
        <v>1.344213388268602</v>
      </c>
      <c r="K1508" s="3">
        <v>1.6157308489051896</v>
      </c>
      <c r="L1508" s="3">
        <v>0.2376609005859269</v>
      </c>
      <c r="M1508" s="2">
        <v>1210</v>
      </c>
      <c r="N1508" s="3" t="s">
        <v>55</v>
      </c>
      <c r="O1508" s="3" t="s">
        <v>118</v>
      </c>
      <c r="P1508" s="3" t="s">
        <v>119</v>
      </c>
      <c r="Q1508" s="3">
        <v>122.346081244</v>
      </c>
      <c r="R1508" s="3" t="s">
        <v>120</v>
      </c>
      <c r="S1508" s="3" t="s">
        <v>119</v>
      </c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8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>
        <v>110.80798825918849</v>
      </c>
      <c r="AS1508" s="3">
        <v>715.49617812416943</v>
      </c>
    </row>
    <row r="1509" spans="1:45" x14ac:dyDescent="0.25">
      <c r="A1509" s="2">
        <v>1508</v>
      </c>
      <c r="B1509" s="3" t="s">
        <v>57</v>
      </c>
      <c r="C1509" s="3" t="s">
        <v>46</v>
      </c>
      <c r="D1509" s="3" t="s">
        <v>47</v>
      </c>
      <c r="E1509" s="3" t="s">
        <v>48</v>
      </c>
      <c r="F1509" s="3">
        <v>0.59</v>
      </c>
      <c r="G1509" s="3">
        <v>0.64</v>
      </c>
      <c r="H1509" s="3">
        <v>1.9332924951033399E-3</v>
      </c>
      <c r="I1509" s="3">
        <v>9.1385963512820165</v>
      </c>
      <c r="J1509" s="3">
        <v>1.344213388268602</v>
      </c>
      <c r="K1509" s="3">
        <v>1.7667579741712288E-2</v>
      </c>
      <c r="L1509" s="3">
        <v>2.5987576553571203E-3</v>
      </c>
      <c r="M1509" s="2">
        <v>1210</v>
      </c>
      <c r="N1509" s="3" t="s">
        <v>55</v>
      </c>
      <c r="O1509" s="3" t="s">
        <v>118</v>
      </c>
      <c r="P1509" s="3" t="s">
        <v>119</v>
      </c>
      <c r="Q1509" s="3">
        <v>122.346081244</v>
      </c>
      <c r="R1509" s="3" t="s">
        <v>120</v>
      </c>
      <c r="S1509" s="3" t="s">
        <v>119</v>
      </c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8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>
        <v>24.580389941599545</v>
      </c>
      <c r="AS1509" s="3">
        <v>7.8237571501866618</v>
      </c>
    </row>
    <row r="1510" spans="1:45" x14ac:dyDescent="0.25">
      <c r="A1510" s="2">
        <v>1509</v>
      </c>
      <c r="B1510" s="3" t="s">
        <v>57</v>
      </c>
      <c r="C1510" s="3" t="s">
        <v>46</v>
      </c>
      <c r="D1510" s="3" t="s">
        <v>47</v>
      </c>
      <c r="E1510" s="3" t="s">
        <v>48</v>
      </c>
      <c r="F1510" s="3">
        <v>0.59</v>
      </c>
      <c r="G1510" s="3">
        <v>0.64</v>
      </c>
      <c r="H1510" s="3">
        <v>0.44203586745766199</v>
      </c>
      <c r="I1510" s="3">
        <v>11.600022620177674</v>
      </c>
      <c r="J1510" s="3">
        <v>1.5307694948656509</v>
      </c>
      <c r="K1510" s="3">
        <v>5.1276260614387388</v>
      </c>
      <c r="L1510" s="3">
        <v>0.67665502154066504</v>
      </c>
      <c r="M1510" s="2">
        <v>1400</v>
      </c>
      <c r="N1510" s="3" t="s">
        <v>60</v>
      </c>
      <c r="O1510" s="3" t="s">
        <v>118</v>
      </c>
      <c r="P1510" s="3" t="s">
        <v>119</v>
      </c>
      <c r="Q1510" s="3">
        <v>122.346081244</v>
      </c>
      <c r="R1510" s="3" t="s">
        <v>120</v>
      </c>
      <c r="S1510" s="3" t="s">
        <v>119</v>
      </c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8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>
        <v>203.29779080716457</v>
      </c>
      <c r="AS1510" s="3">
        <v>1788.8556891521966</v>
      </c>
    </row>
    <row r="1511" spans="1:45" x14ac:dyDescent="0.25">
      <c r="A1511" s="2">
        <v>1510</v>
      </c>
      <c r="B1511" s="3" t="s">
        <v>57</v>
      </c>
      <c r="C1511" s="3" t="s">
        <v>46</v>
      </c>
      <c r="D1511" s="3" t="s">
        <v>47</v>
      </c>
      <c r="E1511" s="3" t="s">
        <v>48</v>
      </c>
      <c r="F1511" s="3">
        <v>0.59</v>
      </c>
      <c r="G1511" s="3">
        <v>0.64</v>
      </c>
      <c r="H1511" s="3">
        <v>4.2394039664079897E-2</v>
      </c>
      <c r="I1511" s="3">
        <v>11.600022620177674</v>
      </c>
      <c r="J1511" s="3">
        <v>1.5307694948656509</v>
      </c>
      <c r="K1511" s="3">
        <v>0.49177181906403633</v>
      </c>
      <c r="L1511" s="3">
        <v>6.4895502681897949E-2</v>
      </c>
      <c r="M1511" s="2">
        <v>1410</v>
      </c>
      <c r="N1511" s="3" t="s">
        <v>61</v>
      </c>
      <c r="O1511" s="3" t="s">
        <v>118</v>
      </c>
      <c r="P1511" s="3" t="s">
        <v>119</v>
      </c>
      <c r="Q1511" s="3">
        <v>122.346081244</v>
      </c>
      <c r="R1511" s="3" t="s">
        <v>120</v>
      </c>
      <c r="S1511" s="3" t="s">
        <v>119</v>
      </c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8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>
        <v>53.301574325963848</v>
      </c>
      <c r="AS1511" s="3">
        <v>171.56259168606226</v>
      </c>
    </row>
    <row r="1512" spans="1:45" x14ac:dyDescent="0.25">
      <c r="A1512" s="2">
        <v>1511</v>
      </c>
      <c r="B1512" s="3" t="s">
        <v>57</v>
      </c>
      <c r="C1512" s="3" t="s">
        <v>46</v>
      </c>
      <c r="D1512" s="3" t="s">
        <v>47</v>
      </c>
      <c r="E1512" s="3" t="s">
        <v>48</v>
      </c>
      <c r="F1512" s="3">
        <v>0.59</v>
      </c>
      <c r="G1512" s="3">
        <v>0.64</v>
      </c>
      <c r="H1512" s="3">
        <v>0.13333354650014401</v>
      </c>
      <c r="I1512" s="3">
        <v>11.600022620177674</v>
      </c>
      <c r="J1512" s="3">
        <v>1.5307694948656509</v>
      </c>
      <c r="K1512" s="3">
        <v>1.5466721554301821</v>
      </c>
      <c r="L1512" s="3">
        <v>0.20410292562467122</v>
      </c>
      <c r="M1512" s="2">
        <v>1410</v>
      </c>
      <c r="N1512" s="3" t="s">
        <v>61</v>
      </c>
      <c r="O1512" s="3" t="s">
        <v>118</v>
      </c>
      <c r="P1512" s="3" t="s">
        <v>119</v>
      </c>
      <c r="Q1512" s="3">
        <v>122.346081244</v>
      </c>
      <c r="R1512" s="3" t="s">
        <v>120</v>
      </c>
      <c r="S1512" s="3" t="s">
        <v>119</v>
      </c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8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>
        <v>98.231886198443675</v>
      </c>
      <c r="AS1512" s="3">
        <v>539.58171897547641</v>
      </c>
    </row>
    <row r="1513" spans="1:45" x14ac:dyDescent="0.25">
      <c r="A1513" s="2">
        <v>1512</v>
      </c>
      <c r="B1513" s="3" t="s">
        <v>57</v>
      </c>
      <c r="C1513" s="3" t="s">
        <v>46</v>
      </c>
      <c r="D1513" s="3" t="s">
        <v>47</v>
      </c>
      <c r="E1513" s="3" t="s">
        <v>48</v>
      </c>
      <c r="F1513" s="3">
        <v>0.59</v>
      </c>
      <c r="G1513" s="3">
        <v>0.64</v>
      </c>
      <c r="H1513" s="3">
        <v>0.37650171698208401</v>
      </c>
      <c r="I1513" s="3">
        <v>9.2990608663647851</v>
      </c>
      <c r="J1513" s="3">
        <v>1.3572707127053403</v>
      </c>
      <c r="K1513" s="3">
        <v>3.5011123825072472</v>
      </c>
      <c r="L1513" s="3">
        <v>0.51101475374305749</v>
      </c>
      <c r="M1513" s="2">
        <v>1200</v>
      </c>
      <c r="N1513" s="3" t="s">
        <v>54</v>
      </c>
      <c r="O1513" s="3" t="s">
        <v>118</v>
      </c>
      <c r="P1513" s="3" t="s">
        <v>119</v>
      </c>
      <c r="Q1513" s="3">
        <v>122.346081244</v>
      </c>
      <c r="R1513" s="3" t="s">
        <v>120</v>
      </c>
      <c r="S1513" s="3" t="s">
        <v>119</v>
      </c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8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>
        <v>161.30760129709424</v>
      </c>
      <c r="AS1513" s="3">
        <v>1523.6483914135756</v>
      </c>
    </row>
    <row r="1514" spans="1:45" x14ac:dyDescent="0.25">
      <c r="A1514" s="2">
        <v>1513</v>
      </c>
      <c r="B1514" s="3" t="s">
        <v>57</v>
      </c>
      <c r="C1514" s="3" t="s">
        <v>46</v>
      </c>
      <c r="D1514" s="3" t="s">
        <v>47</v>
      </c>
      <c r="E1514" s="3" t="s">
        <v>48</v>
      </c>
      <c r="F1514" s="3">
        <v>0.59</v>
      </c>
      <c r="G1514" s="3">
        <v>0.64</v>
      </c>
      <c r="H1514" s="3">
        <v>3.72963077588934E-2</v>
      </c>
      <c r="I1514" s="3">
        <v>9.2990608663647851</v>
      </c>
      <c r="J1514" s="3">
        <v>1.3572707127053403</v>
      </c>
      <c r="K1514" s="3">
        <v>0.3468206359406229</v>
      </c>
      <c r="L1514" s="3">
        <v>5.0621186213190957E-2</v>
      </c>
      <c r="M1514" s="2">
        <v>1400</v>
      </c>
      <c r="N1514" s="3" t="s">
        <v>60</v>
      </c>
      <c r="O1514" s="3" t="s">
        <v>118</v>
      </c>
      <c r="P1514" s="3" t="s">
        <v>119</v>
      </c>
      <c r="Q1514" s="3">
        <v>122.346081244</v>
      </c>
      <c r="R1514" s="3" t="s">
        <v>120</v>
      </c>
      <c r="S1514" s="3" t="s">
        <v>119</v>
      </c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8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>
        <v>106.05989358953126</v>
      </c>
      <c r="AS1514" s="3">
        <v>150.93280258588493</v>
      </c>
    </row>
    <row r="1515" spans="1:45" x14ac:dyDescent="0.25">
      <c r="A1515" s="2">
        <v>1514</v>
      </c>
      <c r="B1515" s="3" t="s">
        <v>57</v>
      </c>
      <c r="C1515" s="3" t="s">
        <v>46</v>
      </c>
      <c r="D1515" s="3" t="s">
        <v>47</v>
      </c>
      <c r="E1515" s="3" t="s">
        <v>48</v>
      </c>
      <c r="F1515" s="3">
        <v>0.59</v>
      </c>
      <c r="G1515" s="3">
        <v>0.64</v>
      </c>
      <c r="H1515" s="3">
        <v>5.88579334848498E-2</v>
      </c>
      <c r="I1515" s="3">
        <v>9.2990608663647851</v>
      </c>
      <c r="J1515" s="3">
        <v>1.3572707127053403</v>
      </c>
      <c r="K1515" s="3">
        <v>0.54732350594406831</v>
      </c>
      <c r="L1515" s="3">
        <v>7.9886149329345596E-2</v>
      </c>
      <c r="M1515" s="2">
        <v>1210</v>
      </c>
      <c r="N1515" s="3" t="s">
        <v>55</v>
      </c>
      <c r="O1515" s="3" t="s">
        <v>118</v>
      </c>
      <c r="P1515" s="3" t="s">
        <v>119</v>
      </c>
      <c r="Q1515" s="3">
        <v>122.346081244</v>
      </c>
      <c r="R1515" s="3" t="s">
        <v>120</v>
      </c>
      <c r="S1515" s="3" t="s">
        <v>119</v>
      </c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8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>
        <v>62.948220951321638</v>
      </c>
      <c r="AS1515" s="3">
        <v>238.1896061323564</v>
      </c>
    </row>
    <row r="1516" spans="1:45" x14ac:dyDescent="0.25">
      <c r="A1516" s="2">
        <v>1515</v>
      </c>
      <c r="B1516" s="3" t="s">
        <v>57</v>
      </c>
      <c r="C1516" s="3" t="s">
        <v>46</v>
      </c>
      <c r="D1516" s="3" t="s">
        <v>47</v>
      </c>
      <c r="E1516" s="3" t="s">
        <v>48</v>
      </c>
      <c r="F1516" s="3">
        <v>0.59</v>
      </c>
      <c r="G1516" s="3">
        <v>0.64</v>
      </c>
      <c r="H1516" s="3">
        <v>0.104967842075619</v>
      </c>
      <c r="I1516" s="3">
        <v>9.2990608663647851</v>
      </c>
      <c r="J1516" s="3">
        <v>1.3572707127053403</v>
      </c>
      <c r="K1516" s="3">
        <v>0.97610235247214761</v>
      </c>
      <c r="L1516" s="3">
        <v>0.14246977782511702</v>
      </c>
      <c r="M1516" s="2">
        <v>1210</v>
      </c>
      <c r="N1516" s="3" t="s">
        <v>55</v>
      </c>
      <c r="O1516" s="3" t="s">
        <v>118</v>
      </c>
      <c r="P1516" s="3" t="s">
        <v>119</v>
      </c>
      <c r="Q1516" s="3">
        <v>122.346081244</v>
      </c>
      <c r="R1516" s="3" t="s">
        <v>120</v>
      </c>
      <c r="S1516" s="3" t="s">
        <v>119</v>
      </c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8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>
        <v>84.743326032539656</v>
      </c>
      <c r="AS1516" s="3">
        <v>424.78978584918946</v>
      </c>
    </row>
    <row r="1517" spans="1:45" x14ac:dyDescent="0.25">
      <c r="A1517" s="2">
        <v>1516</v>
      </c>
      <c r="B1517" s="3" t="s">
        <v>57</v>
      </c>
      <c r="C1517" s="3" t="s">
        <v>46</v>
      </c>
      <c r="D1517" s="3" t="s">
        <v>47</v>
      </c>
      <c r="E1517" s="3" t="s">
        <v>48</v>
      </c>
      <c r="F1517" s="3">
        <v>0.59</v>
      </c>
      <c r="G1517" s="3">
        <v>0.64</v>
      </c>
      <c r="H1517" s="3">
        <v>4.0139653251398802E-2</v>
      </c>
      <c r="I1517" s="3">
        <v>9.2990608663647851</v>
      </c>
      <c r="J1517" s="3">
        <v>1.3572707127053403</v>
      </c>
      <c r="K1517" s="3">
        <v>0.37326107873953462</v>
      </c>
      <c r="L1517" s="3">
        <v>5.4480375776271281E-2</v>
      </c>
      <c r="M1517" s="2">
        <v>1210</v>
      </c>
      <c r="N1517" s="3" t="s">
        <v>55</v>
      </c>
      <c r="O1517" s="3" t="s">
        <v>118</v>
      </c>
      <c r="P1517" s="3" t="s">
        <v>119</v>
      </c>
      <c r="Q1517" s="3">
        <v>122.346081244</v>
      </c>
      <c r="R1517" s="3" t="s">
        <v>120</v>
      </c>
      <c r="S1517" s="3" t="s">
        <v>119</v>
      </c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8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>
        <v>51.377535639385798</v>
      </c>
      <c r="AS1517" s="3">
        <v>162.43941355333237</v>
      </c>
    </row>
    <row r="1518" spans="1:45" x14ac:dyDescent="0.25">
      <c r="A1518" s="2">
        <v>1517</v>
      </c>
      <c r="B1518" s="3" t="s">
        <v>57</v>
      </c>
      <c r="C1518" s="3" t="s">
        <v>46</v>
      </c>
      <c r="D1518" s="3" t="s">
        <v>47</v>
      </c>
      <c r="E1518" s="3" t="s">
        <v>48</v>
      </c>
      <c r="F1518" s="3">
        <v>0.59</v>
      </c>
      <c r="G1518" s="3">
        <v>0.64</v>
      </c>
      <c r="H1518" s="3">
        <v>0.10672443976377401</v>
      </c>
      <c r="I1518" s="3">
        <v>9.1290630246924671</v>
      </c>
      <c r="J1518" s="3">
        <v>1.3428284867987981</v>
      </c>
      <c r="K1518" s="3">
        <v>0.97429413687848776</v>
      </c>
      <c r="L1518" s="3">
        <v>0.14331261795243813</v>
      </c>
      <c r="M1518" s="2">
        <v>1200</v>
      </c>
      <c r="N1518" s="3" t="s">
        <v>54</v>
      </c>
      <c r="O1518" s="3" t="s">
        <v>118</v>
      </c>
      <c r="P1518" s="3" t="s">
        <v>119</v>
      </c>
      <c r="Q1518" s="3">
        <v>122.346081244</v>
      </c>
      <c r="R1518" s="3" t="s">
        <v>120</v>
      </c>
      <c r="S1518" s="3" t="s">
        <v>119</v>
      </c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8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>
        <v>94.603908661525679</v>
      </c>
      <c r="AS1518" s="3">
        <v>431.89848448507234</v>
      </c>
    </row>
    <row r="1519" spans="1:45" x14ac:dyDescent="0.25">
      <c r="A1519" s="2">
        <v>1518</v>
      </c>
      <c r="B1519" s="3" t="s">
        <v>57</v>
      </c>
      <c r="C1519" s="3" t="s">
        <v>46</v>
      </c>
      <c r="D1519" s="3" t="s">
        <v>47</v>
      </c>
      <c r="E1519" s="3" t="s">
        <v>48</v>
      </c>
      <c r="F1519" s="3">
        <v>0.59</v>
      </c>
      <c r="G1519" s="3">
        <v>0.64</v>
      </c>
      <c r="H1519" s="3">
        <v>4.5978397645062702E-4</v>
      </c>
      <c r="I1519" s="3">
        <v>9.1290630246924671</v>
      </c>
      <c r="J1519" s="3">
        <v>1.3428284867987981</v>
      </c>
      <c r="K1519" s="3">
        <v>4.1973968987614914E-3</v>
      </c>
      <c r="L1519" s="3">
        <v>6.174110213515297E-4</v>
      </c>
      <c r="M1519" s="2">
        <v>1210</v>
      </c>
      <c r="N1519" s="3" t="s">
        <v>55</v>
      </c>
      <c r="O1519" s="3" t="s">
        <v>118</v>
      </c>
      <c r="P1519" s="3" t="s">
        <v>119</v>
      </c>
      <c r="Q1519" s="3">
        <v>122.346081244</v>
      </c>
      <c r="R1519" s="3" t="s">
        <v>120</v>
      </c>
      <c r="S1519" s="3" t="s">
        <v>119</v>
      </c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8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>
        <v>11.987131628404502</v>
      </c>
      <c r="AS1519" s="3">
        <v>1.8606797380158322</v>
      </c>
    </row>
    <row r="1520" spans="1:45" x14ac:dyDescent="0.25">
      <c r="A1520" s="2">
        <v>1519</v>
      </c>
      <c r="B1520" s="3" t="s">
        <v>57</v>
      </c>
      <c r="C1520" s="3" t="s">
        <v>46</v>
      </c>
      <c r="D1520" s="3" t="s">
        <v>47</v>
      </c>
      <c r="E1520" s="3" t="s">
        <v>48</v>
      </c>
      <c r="F1520" s="3">
        <v>0.59</v>
      </c>
      <c r="G1520" s="3">
        <v>0.64</v>
      </c>
      <c r="H1520" s="3">
        <v>9.9015392102932594E-3</v>
      </c>
      <c r="I1520" s="3">
        <v>9.1290630246924671</v>
      </c>
      <c r="J1520" s="3">
        <v>1.3428284867987981</v>
      </c>
      <c r="K1520" s="3">
        <v>9.0391775492230847E-2</v>
      </c>
      <c r="L1520" s="3">
        <v>1.3296068914737063E-2</v>
      </c>
      <c r="M1520" s="2">
        <v>1210</v>
      </c>
      <c r="N1520" s="3" t="s">
        <v>55</v>
      </c>
      <c r="O1520" s="3" t="s">
        <v>118</v>
      </c>
      <c r="P1520" s="3" t="s">
        <v>119</v>
      </c>
      <c r="Q1520" s="3">
        <v>122.346081244</v>
      </c>
      <c r="R1520" s="3" t="s">
        <v>120</v>
      </c>
      <c r="S1520" s="3" t="s">
        <v>119</v>
      </c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8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>
        <v>46.231172501876188</v>
      </c>
      <c r="AS1520" s="3">
        <v>40.070107544820715</v>
      </c>
    </row>
    <row r="1521" spans="1:45" x14ac:dyDescent="0.25">
      <c r="A1521" s="2">
        <v>1520</v>
      </c>
      <c r="B1521" s="3" t="s">
        <v>57</v>
      </c>
      <c r="C1521" s="3" t="s">
        <v>46</v>
      </c>
      <c r="D1521" s="3" t="s">
        <v>47</v>
      </c>
      <c r="E1521" s="3" t="s">
        <v>48</v>
      </c>
      <c r="F1521" s="3">
        <v>0.59</v>
      </c>
      <c r="G1521" s="3">
        <v>0.64</v>
      </c>
      <c r="H1521" s="3">
        <v>0.13553807281180699</v>
      </c>
      <c r="I1521" s="3">
        <v>9.1290630246924671</v>
      </c>
      <c r="J1521" s="3">
        <v>1.3428284867987981</v>
      </c>
      <c r="K1521" s="3">
        <v>1.2373356089443426</v>
      </c>
      <c r="L1521" s="3">
        <v>0.18200438521750409</v>
      </c>
      <c r="M1521" s="2">
        <v>1210</v>
      </c>
      <c r="N1521" s="3" t="s">
        <v>55</v>
      </c>
      <c r="O1521" s="3" t="s">
        <v>118</v>
      </c>
      <c r="P1521" s="3" t="s">
        <v>119</v>
      </c>
      <c r="Q1521" s="3">
        <v>122.346081244</v>
      </c>
      <c r="R1521" s="3" t="s">
        <v>120</v>
      </c>
      <c r="S1521" s="3" t="s">
        <v>119</v>
      </c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8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>
        <v>102.47796478394369</v>
      </c>
      <c r="AS1521" s="3">
        <v>548.50312043818121</v>
      </c>
    </row>
    <row r="1522" spans="1:45" x14ac:dyDescent="0.25">
      <c r="A1522" s="2">
        <v>1521</v>
      </c>
      <c r="B1522" s="3" t="s">
        <v>57</v>
      </c>
      <c r="C1522" s="3" t="s">
        <v>46</v>
      </c>
      <c r="D1522" s="3" t="s">
        <v>47</v>
      </c>
      <c r="E1522" s="3" t="s">
        <v>48</v>
      </c>
      <c r="F1522" s="3">
        <v>0.59</v>
      </c>
      <c r="G1522" s="3">
        <v>0.64</v>
      </c>
      <c r="H1522" s="3">
        <v>0.197342923916074</v>
      </c>
      <c r="I1522" s="3">
        <v>9.1290630246924671</v>
      </c>
      <c r="J1522" s="3">
        <v>1.3428284867987981</v>
      </c>
      <c r="K1522" s="3">
        <v>1.80155598990693</v>
      </c>
      <c r="L1522" s="3">
        <v>0.26499769990267197</v>
      </c>
      <c r="M1522" s="2">
        <v>1210</v>
      </c>
      <c r="N1522" s="3" t="s">
        <v>55</v>
      </c>
      <c r="O1522" s="3" t="s">
        <v>118</v>
      </c>
      <c r="P1522" s="3" t="s">
        <v>119</v>
      </c>
      <c r="Q1522" s="3">
        <v>122.346081244</v>
      </c>
      <c r="R1522" s="3" t="s">
        <v>120</v>
      </c>
      <c r="S1522" s="3" t="s">
        <v>119</v>
      </c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8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>
        <v>116.90116723130488</v>
      </c>
      <c r="AS1522" s="3">
        <v>798.6184790649603</v>
      </c>
    </row>
    <row r="1523" spans="1:45" x14ac:dyDescent="0.25">
      <c r="A1523" s="2">
        <v>1522</v>
      </c>
      <c r="B1523" s="3" t="s">
        <v>57</v>
      </c>
      <c r="C1523" s="3" t="s">
        <v>46</v>
      </c>
      <c r="D1523" s="3" t="s">
        <v>47</v>
      </c>
      <c r="E1523" s="3" t="s">
        <v>48</v>
      </c>
      <c r="F1523" s="3">
        <v>0.59</v>
      </c>
      <c r="G1523" s="3">
        <v>0.64</v>
      </c>
      <c r="H1523" s="3">
        <v>0.150001965248269</v>
      </c>
      <c r="I1523" s="3">
        <v>11.492024991659708</v>
      </c>
      <c r="J1523" s="3">
        <v>1.5171771503253428</v>
      </c>
      <c r="K1523" s="3">
        <v>1.7238263334311783</v>
      </c>
      <c r="L1523" s="3">
        <v>0.22757955417856987</v>
      </c>
      <c r="M1523" s="2">
        <v>1400</v>
      </c>
      <c r="N1523" s="3" t="s">
        <v>60</v>
      </c>
      <c r="O1523" s="3" t="s">
        <v>118</v>
      </c>
      <c r="P1523" s="3" t="s">
        <v>119</v>
      </c>
      <c r="Q1523" s="3">
        <v>122.346081244</v>
      </c>
      <c r="R1523" s="3" t="s">
        <v>120</v>
      </c>
      <c r="S1523" s="3" t="s">
        <v>119</v>
      </c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8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>
        <v>124.06750404875626</v>
      </c>
      <c r="AS1523" s="3">
        <v>607.03641643757737</v>
      </c>
    </row>
    <row r="1524" spans="1:45" x14ac:dyDescent="0.25">
      <c r="A1524" s="2">
        <v>1523</v>
      </c>
      <c r="B1524" s="3" t="s">
        <v>57</v>
      </c>
      <c r="C1524" s="3" t="s">
        <v>46</v>
      </c>
      <c r="D1524" s="3" t="s">
        <v>47</v>
      </c>
      <c r="E1524" s="3" t="s">
        <v>48</v>
      </c>
      <c r="F1524" s="3">
        <v>0.59</v>
      </c>
      <c r="G1524" s="3">
        <v>0.64</v>
      </c>
      <c r="H1524" s="3">
        <v>5.0406771749496896E-3</v>
      </c>
      <c r="I1524" s="3">
        <v>11.492024991659708</v>
      </c>
      <c r="J1524" s="3">
        <v>1.5171771503253428</v>
      </c>
      <c r="K1524" s="3">
        <v>5.7927588069410486E-2</v>
      </c>
      <c r="L1524" s="3">
        <v>7.64760023200017E-3</v>
      </c>
      <c r="M1524" s="2">
        <v>1450</v>
      </c>
      <c r="N1524" s="3" t="s">
        <v>59</v>
      </c>
      <c r="O1524" s="3" t="s">
        <v>118</v>
      </c>
      <c r="P1524" s="3" t="s">
        <v>119</v>
      </c>
      <c r="Q1524" s="3">
        <v>122.346081244</v>
      </c>
      <c r="R1524" s="3" t="s">
        <v>120</v>
      </c>
      <c r="S1524" s="3" t="s">
        <v>119</v>
      </c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8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>
        <v>78.873488259751639</v>
      </c>
      <c r="AS1524" s="3">
        <v>20.398896798690231</v>
      </c>
    </row>
    <row r="1525" spans="1:45" x14ac:dyDescent="0.25">
      <c r="A1525" s="2">
        <v>1524</v>
      </c>
      <c r="B1525" s="3" t="s">
        <v>57</v>
      </c>
      <c r="C1525" s="3" t="s">
        <v>46</v>
      </c>
      <c r="D1525" s="3" t="s">
        <v>47</v>
      </c>
      <c r="E1525" s="3" t="s">
        <v>48</v>
      </c>
      <c r="F1525" s="3">
        <v>0.59</v>
      </c>
      <c r="G1525" s="3">
        <v>0.64</v>
      </c>
      <c r="H1525" s="3">
        <v>0.10908107248648299</v>
      </c>
      <c r="I1525" s="3">
        <v>9.1385963512820201</v>
      </c>
      <c r="J1525" s="3">
        <v>1.344213388268602</v>
      </c>
      <c r="K1525" s="3">
        <v>0.99684789101890303</v>
      </c>
      <c r="L1525" s="3">
        <v>0.1466282380430283</v>
      </c>
      <c r="M1525" s="2">
        <v>1200</v>
      </c>
      <c r="N1525" s="3" t="s">
        <v>54</v>
      </c>
      <c r="O1525" s="3" t="s">
        <v>118</v>
      </c>
      <c r="P1525" s="3" t="s">
        <v>119</v>
      </c>
      <c r="Q1525" s="3">
        <v>122.346081244</v>
      </c>
      <c r="R1525" s="3" t="s">
        <v>120</v>
      </c>
      <c r="S1525" s="3" t="s">
        <v>119</v>
      </c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8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>
        <v>117.9972945223531</v>
      </c>
      <c r="AS1525" s="3">
        <v>441.43543875420266</v>
      </c>
    </row>
    <row r="1526" spans="1:45" x14ac:dyDescent="0.25">
      <c r="A1526" s="2">
        <v>1525</v>
      </c>
      <c r="B1526" s="3" t="s">
        <v>57</v>
      </c>
      <c r="C1526" s="3" t="s">
        <v>46</v>
      </c>
      <c r="D1526" s="3" t="s">
        <v>47</v>
      </c>
      <c r="E1526" s="3" t="s">
        <v>48</v>
      </c>
      <c r="F1526" s="3">
        <v>0.59</v>
      </c>
      <c r="G1526" s="3">
        <v>0.64</v>
      </c>
      <c r="H1526" s="3">
        <v>0.16341601802393599</v>
      </c>
      <c r="I1526" s="3">
        <v>9.1385963512820201</v>
      </c>
      <c r="J1526" s="3">
        <v>1.344213388268602</v>
      </c>
      <c r="K1526" s="3">
        <v>1.4933930260545782</v>
      </c>
      <c r="L1526" s="3">
        <v>0.21966599928531794</v>
      </c>
      <c r="M1526" s="2">
        <v>1210</v>
      </c>
      <c r="N1526" s="3" t="s">
        <v>55</v>
      </c>
      <c r="O1526" s="3" t="s">
        <v>118</v>
      </c>
      <c r="P1526" s="3" t="s">
        <v>119</v>
      </c>
      <c r="Q1526" s="3">
        <v>122.346081244</v>
      </c>
      <c r="R1526" s="3" t="s">
        <v>120</v>
      </c>
      <c r="S1526" s="3" t="s">
        <v>119</v>
      </c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8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>
        <v>109.63832577405228</v>
      </c>
      <c r="AS1526" s="3">
        <v>661.32116206319927</v>
      </c>
    </row>
    <row r="1527" spans="1:45" x14ac:dyDescent="0.25">
      <c r="A1527" s="2">
        <v>1526</v>
      </c>
      <c r="B1527" s="3" t="s">
        <v>57</v>
      </c>
      <c r="C1527" s="3" t="s">
        <v>46</v>
      </c>
      <c r="D1527" s="3" t="s">
        <v>47</v>
      </c>
      <c r="E1527" s="3" t="s">
        <v>48</v>
      </c>
      <c r="F1527" s="3">
        <v>0.59</v>
      </c>
      <c r="G1527" s="3">
        <v>0.64</v>
      </c>
      <c r="H1527" s="3">
        <v>0.234177758841534</v>
      </c>
      <c r="I1527" s="3">
        <v>9.1385963512820201</v>
      </c>
      <c r="J1527" s="3">
        <v>1.344213388268602</v>
      </c>
      <c r="K1527" s="3">
        <v>2.1400560125006436</v>
      </c>
      <c r="L1527" s="3">
        <v>0.31478487866952598</v>
      </c>
      <c r="M1527" s="2">
        <v>1210</v>
      </c>
      <c r="N1527" s="3" t="s">
        <v>55</v>
      </c>
      <c r="O1527" s="3" t="s">
        <v>118</v>
      </c>
      <c r="P1527" s="3" t="s">
        <v>119</v>
      </c>
      <c r="Q1527" s="3">
        <v>122.346081244</v>
      </c>
      <c r="R1527" s="3" t="s">
        <v>120</v>
      </c>
      <c r="S1527" s="3" t="s">
        <v>119</v>
      </c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8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>
        <v>125.01573751142716</v>
      </c>
      <c r="AS1527" s="3">
        <v>947.6837673510995</v>
      </c>
    </row>
    <row r="1528" spans="1:45" x14ac:dyDescent="0.25">
      <c r="A1528" s="2">
        <v>1527</v>
      </c>
      <c r="B1528" s="3" t="s">
        <v>57</v>
      </c>
      <c r="C1528" s="3" t="s">
        <v>46</v>
      </c>
      <c r="D1528" s="3" t="s">
        <v>47</v>
      </c>
      <c r="E1528" s="3" t="s">
        <v>48</v>
      </c>
      <c r="F1528" s="3">
        <v>0.59</v>
      </c>
      <c r="G1528" s="3">
        <v>0.64</v>
      </c>
      <c r="H1528" s="3">
        <v>5.8312290923137201E-2</v>
      </c>
      <c r="I1528" s="3">
        <v>9.1385963512820201</v>
      </c>
      <c r="J1528" s="3">
        <v>1.344213388268602</v>
      </c>
      <c r="K1528" s="3">
        <v>0.53289248906507725</v>
      </c>
      <c r="L1528" s="3">
        <v>7.8384162159494702E-2</v>
      </c>
      <c r="M1528" s="2">
        <v>1210</v>
      </c>
      <c r="N1528" s="3" t="s">
        <v>55</v>
      </c>
      <c r="O1528" s="3" t="s">
        <v>118</v>
      </c>
      <c r="P1528" s="3" t="s">
        <v>119</v>
      </c>
      <c r="Q1528" s="3">
        <v>122.346081244</v>
      </c>
      <c r="R1528" s="3" t="s">
        <v>120</v>
      </c>
      <c r="S1528" s="3" t="s">
        <v>119</v>
      </c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8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>
        <v>86.427493423256266</v>
      </c>
      <c r="AS1528" s="3">
        <v>235.98146902715484</v>
      </c>
    </row>
    <row r="1529" spans="1:45" x14ac:dyDescent="0.25">
      <c r="A1529" s="2">
        <v>1528</v>
      </c>
      <c r="B1529" s="3" t="s">
        <v>57</v>
      </c>
      <c r="C1529" s="3" t="s">
        <v>46</v>
      </c>
      <c r="D1529" s="3" t="s">
        <v>47</v>
      </c>
      <c r="E1529" s="3" t="s">
        <v>48</v>
      </c>
      <c r="F1529" s="3">
        <v>0.59</v>
      </c>
      <c r="G1529" s="3">
        <v>0.64</v>
      </c>
      <c r="H1529" s="3">
        <v>2.40884242650879E-2</v>
      </c>
      <c r="I1529" s="3">
        <v>9.1385963512820201</v>
      </c>
      <c r="J1529" s="3">
        <v>1.344213388268602</v>
      </c>
      <c r="K1529" s="3">
        <v>0.22013438609706557</v>
      </c>
      <c r="L1529" s="3">
        <v>3.2379982399425418E-2</v>
      </c>
      <c r="M1529" s="2">
        <v>1210</v>
      </c>
      <c r="N1529" s="3" t="s">
        <v>55</v>
      </c>
      <c r="O1529" s="3" t="s">
        <v>118</v>
      </c>
      <c r="P1529" s="3" t="s">
        <v>119</v>
      </c>
      <c r="Q1529" s="3">
        <v>122.346081244</v>
      </c>
      <c r="R1529" s="3" t="s">
        <v>120</v>
      </c>
      <c r="S1529" s="3" t="s">
        <v>119</v>
      </c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8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>
        <v>43.693788958413371</v>
      </c>
      <c r="AS1529" s="3">
        <v>97.482394442667072</v>
      </c>
    </row>
    <row r="1530" spans="1:45" x14ac:dyDescent="0.25">
      <c r="A1530" s="2">
        <v>1529</v>
      </c>
      <c r="B1530" s="3" t="s">
        <v>57</v>
      </c>
      <c r="C1530" s="3" t="s">
        <v>46</v>
      </c>
      <c r="D1530" s="3" t="s">
        <v>47</v>
      </c>
      <c r="E1530" s="3" t="s">
        <v>48</v>
      </c>
      <c r="F1530" s="3">
        <v>0.59</v>
      </c>
      <c r="G1530" s="3">
        <v>0.64</v>
      </c>
      <c r="H1530" s="3">
        <v>2.4726957030215001E-2</v>
      </c>
      <c r="I1530" s="3">
        <v>9.1385963512820201</v>
      </c>
      <c r="J1530" s="3">
        <v>1.344213388268602</v>
      </c>
      <c r="K1530" s="3">
        <v>0.2259696792946301</v>
      </c>
      <c r="L1530" s="3">
        <v>3.3238306691157439E-2</v>
      </c>
      <c r="M1530" s="2">
        <v>1210</v>
      </c>
      <c r="N1530" s="3" t="s">
        <v>55</v>
      </c>
      <c r="O1530" s="3" t="s">
        <v>118</v>
      </c>
      <c r="P1530" s="3" t="s">
        <v>119</v>
      </c>
      <c r="Q1530" s="3">
        <v>122.346081244</v>
      </c>
      <c r="R1530" s="3" t="s">
        <v>120</v>
      </c>
      <c r="S1530" s="3" t="s">
        <v>119</v>
      </c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8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>
        <v>59.626584430724002</v>
      </c>
      <c r="AS1530" s="3">
        <v>100.06644486413441</v>
      </c>
    </row>
    <row r="1531" spans="1:45" x14ac:dyDescent="0.25">
      <c r="A1531" s="2">
        <v>1530</v>
      </c>
      <c r="B1531" s="3" t="s">
        <v>57</v>
      </c>
      <c r="C1531" s="3" t="s">
        <v>46</v>
      </c>
      <c r="D1531" s="3" t="s">
        <v>47</v>
      </c>
      <c r="E1531" s="3" t="s">
        <v>48</v>
      </c>
      <c r="F1531" s="3">
        <v>0.59</v>
      </c>
      <c r="G1531" s="3">
        <v>0.64</v>
      </c>
      <c r="H1531" s="3">
        <v>3.9609321665612096E-3</v>
      </c>
      <c r="I1531" s="3">
        <v>9.1385963512820201</v>
      </c>
      <c r="J1531" s="3">
        <v>1.344213388268602</v>
      </c>
      <c r="K1531" s="3">
        <v>3.6197360245011856E-2</v>
      </c>
      <c r="L1531" s="3">
        <v>5.3243380483153383E-3</v>
      </c>
      <c r="M1531" s="2">
        <v>1210</v>
      </c>
      <c r="N1531" s="3" t="s">
        <v>55</v>
      </c>
      <c r="O1531" s="3" t="s">
        <v>118</v>
      </c>
      <c r="P1531" s="3" t="s">
        <v>119</v>
      </c>
      <c r="Q1531" s="3">
        <v>122.346081244</v>
      </c>
      <c r="R1531" s="3" t="s">
        <v>120</v>
      </c>
      <c r="S1531" s="3" t="s">
        <v>119</v>
      </c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8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>
        <v>21.042504590228212</v>
      </c>
      <c r="AS1531" s="3">
        <v>16.029323776938995</v>
      </c>
    </row>
    <row r="1532" spans="1:45" x14ac:dyDescent="0.25">
      <c r="A1532" s="2">
        <v>1531</v>
      </c>
      <c r="B1532" s="3" t="s">
        <v>57</v>
      </c>
      <c r="C1532" s="3" t="s">
        <v>46</v>
      </c>
      <c r="D1532" s="3" t="s">
        <v>47</v>
      </c>
      <c r="E1532" s="3" t="s">
        <v>48</v>
      </c>
      <c r="F1532" s="3">
        <v>0.59</v>
      </c>
      <c r="G1532" s="3">
        <v>0.64</v>
      </c>
      <c r="H1532" s="3">
        <v>8.46236649994868E-2</v>
      </c>
      <c r="I1532" s="3">
        <v>9.5704521041222748</v>
      </c>
      <c r="J1532" s="3">
        <v>1.4294530710013391</v>
      </c>
      <c r="K1532" s="3">
        <v>0.80988673275287693</v>
      </c>
      <c r="L1532" s="3">
        <v>0.12096555781290494</v>
      </c>
      <c r="M1532" s="2">
        <v>1300</v>
      </c>
      <c r="N1532" s="3" t="s">
        <v>56</v>
      </c>
      <c r="O1532" s="3" t="s">
        <v>118</v>
      </c>
      <c r="P1532" s="3" t="s">
        <v>119</v>
      </c>
      <c r="Q1532" s="3">
        <v>122.346081244</v>
      </c>
      <c r="R1532" s="3" t="s">
        <v>120</v>
      </c>
      <c r="S1532" s="3" t="s">
        <v>119</v>
      </c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8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>
        <v>80.174212562417949</v>
      </c>
      <c r="AS1532" s="3">
        <v>342.45982219019913</v>
      </c>
    </row>
    <row r="1533" spans="1:45" x14ac:dyDescent="0.25">
      <c r="A1533" s="2">
        <v>1532</v>
      </c>
      <c r="B1533" s="3" t="s">
        <v>57</v>
      </c>
      <c r="C1533" s="3" t="s">
        <v>46</v>
      </c>
      <c r="D1533" s="3" t="s">
        <v>47</v>
      </c>
      <c r="E1533" s="3" t="s">
        <v>48</v>
      </c>
      <c r="F1533" s="3">
        <v>0.59</v>
      </c>
      <c r="G1533" s="3">
        <v>0.64</v>
      </c>
      <c r="H1533" s="3">
        <v>1.39269264791282E-2</v>
      </c>
      <c r="I1533" s="3">
        <v>9.5704521041222748</v>
      </c>
      <c r="J1533" s="3">
        <v>1.4294530710013391</v>
      </c>
      <c r="K1533" s="3">
        <v>0.13328698282612869</v>
      </c>
      <c r="L1533" s="3">
        <v>1.9907887825199672E-2</v>
      </c>
      <c r="M1533" s="2">
        <v>1400</v>
      </c>
      <c r="N1533" s="3" t="s">
        <v>60</v>
      </c>
      <c r="O1533" s="3" t="s">
        <v>118</v>
      </c>
      <c r="P1533" s="3" t="s">
        <v>119</v>
      </c>
      <c r="Q1533" s="3">
        <v>122.346081244</v>
      </c>
      <c r="R1533" s="3" t="s">
        <v>120</v>
      </c>
      <c r="S1533" s="3" t="s">
        <v>119</v>
      </c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8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>
        <v>60.566909276145353</v>
      </c>
      <c r="AS1533" s="3">
        <v>56.360271866352413</v>
      </c>
    </row>
    <row r="1534" spans="1:45" x14ac:dyDescent="0.25">
      <c r="A1534" s="2">
        <v>1533</v>
      </c>
      <c r="B1534" s="3" t="s">
        <v>57</v>
      </c>
      <c r="C1534" s="3" t="s">
        <v>46</v>
      </c>
      <c r="D1534" s="3" t="s">
        <v>47</v>
      </c>
      <c r="E1534" s="3" t="s">
        <v>48</v>
      </c>
      <c r="F1534" s="3">
        <v>0.59</v>
      </c>
      <c r="G1534" s="3">
        <v>0.64</v>
      </c>
      <c r="H1534" s="3">
        <v>4.3218432672288302E-2</v>
      </c>
      <c r="I1534" s="3">
        <v>9.5704521041222748</v>
      </c>
      <c r="J1534" s="3">
        <v>1.4294530710013391</v>
      </c>
      <c r="K1534" s="3">
        <v>0.41361993990536844</v>
      </c>
      <c r="L1534" s="3">
        <v>6.1778721307267123E-2</v>
      </c>
      <c r="M1534" s="2">
        <v>1210</v>
      </c>
      <c r="N1534" s="3" t="s">
        <v>55</v>
      </c>
      <c r="O1534" s="3" t="s">
        <v>118</v>
      </c>
      <c r="P1534" s="3" t="s">
        <v>119</v>
      </c>
      <c r="Q1534" s="3">
        <v>122.346081244</v>
      </c>
      <c r="R1534" s="3" t="s">
        <v>120</v>
      </c>
      <c r="S1534" s="3" t="s">
        <v>119</v>
      </c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8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>
        <v>52.903276072597734</v>
      </c>
      <c r="AS1534" s="3">
        <v>174.8987918259121</v>
      </c>
    </row>
    <row r="1535" spans="1:45" x14ac:dyDescent="0.25">
      <c r="A1535" s="2">
        <v>1534</v>
      </c>
      <c r="B1535" s="3" t="s">
        <v>57</v>
      </c>
      <c r="C1535" s="3" t="s">
        <v>46</v>
      </c>
      <c r="D1535" s="3" t="s">
        <v>47</v>
      </c>
      <c r="E1535" s="3" t="s">
        <v>48</v>
      </c>
      <c r="F1535" s="3">
        <v>0.59</v>
      </c>
      <c r="G1535" s="3">
        <v>0.64</v>
      </c>
      <c r="H1535" s="3">
        <v>4.4618731619841798E-2</v>
      </c>
      <c r="I1535" s="3">
        <v>9.5704521041222748</v>
      </c>
      <c r="J1535" s="3">
        <v>1.4294530710013391</v>
      </c>
      <c r="K1535" s="3">
        <v>0.42702143391438202</v>
      </c>
      <c r="L1535" s="3">
        <v>6.3780382938167415E-2</v>
      </c>
      <c r="M1535" s="2">
        <v>1210</v>
      </c>
      <c r="N1535" s="3" t="s">
        <v>55</v>
      </c>
      <c r="O1535" s="3" t="s">
        <v>118</v>
      </c>
      <c r="P1535" s="3" t="s">
        <v>119</v>
      </c>
      <c r="Q1535" s="3">
        <v>122.346081244</v>
      </c>
      <c r="R1535" s="3" t="s">
        <v>120</v>
      </c>
      <c r="S1535" s="3" t="s">
        <v>119</v>
      </c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8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>
        <v>53.816374936864065</v>
      </c>
      <c r="AS1535" s="3">
        <v>180.56560061509879</v>
      </c>
    </row>
    <row r="1536" spans="1:45" x14ac:dyDescent="0.25">
      <c r="A1536" s="2">
        <v>1535</v>
      </c>
      <c r="B1536" s="3" t="s">
        <v>57</v>
      </c>
      <c r="C1536" s="3" t="s">
        <v>46</v>
      </c>
      <c r="D1536" s="3" t="s">
        <v>47</v>
      </c>
      <c r="E1536" s="3" t="s">
        <v>48</v>
      </c>
      <c r="F1536" s="3">
        <v>0.59</v>
      </c>
      <c r="G1536" s="3">
        <v>0.64</v>
      </c>
      <c r="H1536" s="3">
        <v>0.16097619164163801</v>
      </c>
      <c r="I1536" s="3">
        <v>9.5704521041222748</v>
      </c>
      <c r="J1536" s="3">
        <v>1.4294530710013391</v>
      </c>
      <c r="K1536" s="3">
        <v>1.5406149320103051</v>
      </c>
      <c r="L1536" s="3">
        <v>0.23010791150023954</v>
      </c>
      <c r="M1536" s="2">
        <v>1450</v>
      </c>
      <c r="N1536" s="3" t="s">
        <v>59</v>
      </c>
      <c r="O1536" s="3" t="s">
        <v>118</v>
      </c>
      <c r="P1536" s="3" t="s">
        <v>119</v>
      </c>
      <c r="Q1536" s="3">
        <v>122.346081244</v>
      </c>
      <c r="R1536" s="3" t="s">
        <v>120</v>
      </c>
      <c r="S1536" s="3" t="s">
        <v>119</v>
      </c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8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>
        <v>103.16531305929159</v>
      </c>
      <c r="AS1536" s="3">
        <v>651.4475349984541</v>
      </c>
    </row>
    <row r="1537" spans="1:45" x14ac:dyDescent="0.25">
      <c r="A1537" s="2">
        <v>1536</v>
      </c>
      <c r="B1537" s="3" t="s">
        <v>57</v>
      </c>
      <c r="C1537" s="3" t="s">
        <v>46</v>
      </c>
      <c r="D1537" s="3" t="s">
        <v>47</v>
      </c>
      <c r="E1537" s="3" t="s">
        <v>48</v>
      </c>
      <c r="F1537" s="3">
        <v>0.59</v>
      </c>
      <c r="G1537" s="3">
        <v>0.64</v>
      </c>
      <c r="H1537" s="3">
        <v>0.118951684547875</v>
      </c>
      <c r="I1537" s="3">
        <v>9.4867124968976331</v>
      </c>
      <c r="J1537" s="3">
        <v>1.2562454612461484</v>
      </c>
      <c r="K1537" s="3">
        <v>1.1284604323273508</v>
      </c>
      <c r="L1537" s="3">
        <v>0.14943251382085157</v>
      </c>
      <c r="M1537" s="2">
        <v>1400</v>
      </c>
      <c r="N1537" s="3" t="s">
        <v>60</v>
      </c>
      <c r="O1537" s="3" t="s">
        <v>118</v>
      </c>
      <c r="P1537" s="3" t="s">
        <v>119</v>
      </c>
      <c r="Q1537" s="3">
        <v>122.346081244</v>
      </c>
      <c r="R1537" s="3" t="s">
        <v>120</v>
      </c>
      <c r="S1537" s="3" t="s">
        <v>119</v>
      </c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8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>
        <v>136.78839398355763</v>
      </c>
      <c r="AS1537" s="3">
        <v>481.38038856786608</v>
      </c>
    </row>
    <row r="1538" spans="1:45" x14ac:dyDescent="0.25">
      <c r="A1538" s="2">
        <v>1537</v>
      </c>
      <c r="B1538" s="3" t="s">
        <v>57</v>
      </c>
      <c r="C1538" s="3" t="s">
        <v>46</v>
      </c>
      <c r="D1538" s="3" t="s">
        <v>47</v>
      </c>
      <c r="E1538" s="3" t="s">
        <v>48</v>
      </c>
      <c r="F1538" s="3">
        <v>0.59</v>
      </c>
      <c r="G1538" s="3">
        <v>0.64</v>
      </c>
      <c r="H1538" s="3">
        <v>0.18690586106115101</v>
      </c>
      <c r="I1538" s="3">
        <v>9.4867124968976331</v>
      </c>
      <c r="J1538" s="3">
        <v>1.2562454612461484</v>
      </c>
      <c r="K1538" s="3">
        <v>1.773122167872234</v>
      </c>
      <c r="L1538" s="3">
        <v>0.23479963963837419</v>
      </c>
      <c r="M1538" s="2">
        <v>1890</v>
      </c>
      <c r="N1538" s="3" t="s">
        <v>121</v>
      </c>
      <c r="O1538" s="3" t="s">
        <v>118</v>
      </c>
      <c r="P1538" s="3" t="s">
        <v>119</v>
      </c>
      <c r="Q1538" s="3">
        <v>122.346081244</v>
      </c>
      <c r="R1538" s="3" t="s">
        <v>120</v>
      </c>
      <c r="S1538" s="3" t="s">
        <v>119</v>
      </c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8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>
        <v>164.20677108418491</v>
      </c>
      <c r="AS1538" s="3">
        <v>756.38118421952129</v>
      </c>
    </row>
    <row r="1539" spans="1:45" x14ac:dyDescent="0.25">
      <c r="A1539" s="2">
        <v>1538</v>
      </c>
      <c r="B1539" s="3" t="s">
        <v>57</v>
      </c>
      <c r="C1539" s="3" t="s">
        <v>46</v>
      </c>
      <c r="D1539" s="3" t="s">
        <v>47</v>
      </c>
      <c r="E1539" s="3" t="s">
        <v>48</v>
      </c>
      <c r="F1539" s="3">
        <v>0.59</v>
      </c>
      <c r="G1539" s="3">
        <v>0.64</v>
      </c>
      <c r="H1539" s="3">
        <v>0.123290634313358</v>
      </c>
      <c r="I1539" s="3">
        <v>9.4867124968976331</v>
      </c>
      <c r="J1539" s="3">
        <v>1.2562454612461484</v>
      </c>
      <c r="K1539" s="3">
        <v>1.1696228012909695</v>
      </c>
      <c r="L1539" s="3">
        <v>0.15488329977031465</v>
      </c>
      <c r="M1539" s="2">
        <v>1410</v>
      </c>
      <c r="N1539" s="3" t="s">
        <v>61</v>
      </c>
      <c r="O1539" s="3" t="s">
        <v>118</v>
      </c>
      <c r="P1539" s="3" t="s">
        <v>119</v>
      </c>
      <c r="Q1539" s="3">
        <v>122.346081244</v>
      </c>
      <c r="R1539" s="3" t="s">
        <v>120</v>
      </c>
      <c r="S1539" s="3" t="s">
        <v>119</v>
      </c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8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>
        <v>102.42026099907271</v>
      </c>
      <c r="AS1539" s="3">
        <v>498.9394952927816</v>
      </c>
    </row>
    <row r="1540" spans="1:45" x14ac:dyDescent="0.25">
      <c r="A1540" s="2">
        <v>1539</v>
      </c>
      <c r="B1540" s="3" t="s">
        <v>57</v>
      </c>
      <c r="C1540" s="3" t="s">
        <v>46</v>
      </c>
      <c r="D1540" s="3" t="s">
        <v>47</v>
      </c>
      <c r="E1540" s="3" t="s">
        <v>48</v>
      </c>
      <c r="F1540" s="3">
        <v>0.59</v>
      </c>
      <c r="G1540" s="3">
        <v>0.64</v>
      </c>
      <c r="H1540" s="3">
        <v>0.18861527381456999</v>
      </c>
      <c r="I1540" s="3">
        <v>9.4867124968976331</v>
      </c>
      <c r="J1540" s="3">
        <v>1.2562454612461484</v>
      </c>
      <c r="K1540" s="3">
        <v>1.7893388752024502</v>
      </c>
      <c r="L1540" s="3">
        <v>0.23694708165125306</v>
      </c>
      <c r="M1540" s="2">
        <v>1750</v>
      </c>
      <c r="N1540" s="3" t="s">
        <v>58</v>
      </c>
      <c r="O1540" s="3" t="s">
        <v>118</v>
      </c>
      <c r="P1540" s="3" t="s">
        <v>119</v>
      </c>
      <c r="Q1540" s="3">
        <v>122.346081244</v>
      </c>
      <c r="R1540" s="3" t="s">
        <v>120</v>
      </c>
      <c r="S1540" s="3" t="s">
        <v>119</v>
      </c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8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>
        <v>114.08052940186836</v>
      </c>
      <c r="AS1540" s="3">
        <v>763.29893219922781</v>
      </c>
    </row>
    <row r="1541" spans="1:45" x14ac:dyDescent="0.25">
      <c r="A1541" s="2">
        <v>1540</v>
      </c>
      <c r="B1541" s="3" t="s">
        <v>57</v>
      </c>
      <c r="C1541" s="3" t="s">
        <v>46</v>
      </c>
      <c r="D1541" s="3" t="s">
        <v>47</v>
      </c>
      <c r="E1541" s="3" t="s">
        <v>48</v>
      </c>
      <c r="F1541" s="3">
        <v>0.59</v>
      </c>
      <c r="G1541" s="3">
        <v>0.64</v>
      </c>
      <c r="H1541" s="3">
        <v>7.7185864791123798E-2</v>
      </c>
      <c r="I1541" s="3">
        <v>10.047417725397697</v>
      </c>
      <c r="J1541" s="3">
        <v>1.759368803163297</v>
      </c>
      <c r="K1541" s="3">
        <v>0.77551862605248723</v>
      </c>
      <c r="L1541" s="3">
        <v>0.13579840255868356</v>
      </c>
      <c r="M1541" s="2">
        <v>1200</v>
      </c>
      <c r="N1541" s="3" t="s">
        <v>54</v>
      </c>
      <c r="O1541" s="3" t="s">
        <v>118</v>
      </c>
      <c r="P1541" s="3" t="s">
        <v>119</v>
      </c>
      <c r="Q1541" s="3">
        <v>122.346081244</v>
      </c>
      <c r="R1541" s="3" t="s">
        <v>120</v>
      </c>
      <c r="S1541" s="3" t="s">
        <v>119</v>
      </c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8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>
        <v>112.83348904002625</v>
      </c>
      <c r="AS1541" s="3">
        <v>312.36011264845729</v>
      </c>
    </row>
    <row r="1542" spans="1:45" x14ac:dyDescent="0.25">
      <c r="A1542" s="2">
        <v>1541</v>
      </c>
      <c r="B1542" s="3" t="s">
        <v>57</v>
      </c>
      <c r="C1542" s="3" t="s">
        <v>46</v>
      </c>
      <c r="D1542" s="3" t="s">
        <v>47</v>
      </c>
      <c r="E1542" s="3" t="s">
        <v>48</v>
      </c>
      <c r="F1542" s="3">
        <v>0.59</v>
      </c>
      <c r="G1542" s="3">
        <v>0.64</v>
      </c>
      <c r="H1542" s="3">
        <v>0.104696888840179</v>
      </c>
      <c r="I1542" s="3">
        <v>10.047417725397697</v>
      </c>
      <c r="J1542" s="3">
        <v>1.759368803163297</v>
      </c>
      <c r="K1542" s="3">
        <v>1.0519333767268069</v>
      </c>
      <c r="L1542" s="3">
        <v>0.18420044001366648</v>
      </c>
      <c r="M1542" s="2">
        <v>1300</v>
      </c>
      <c r="N1542" s="3" t="s">
        <v>56</v>
      </c>
      <c r="O1542" s="3" t="s">
        <v>118</v>
      </c>
      <c r="P1542" s="3" t="s">
        <v>119</v>
      </c>
      <c r="Q1542" s="3">
        <v>122.346081244</v>
      </c>
      <c r="R1542" s="3" t="s">
        <v>120</v>
      </c>
      <c r="S1542" s="3" t="s">
        <v>119</v>
      </c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8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>
        <v>117.63638226035322</v>
      </c>
      <c r="AS1542" s="3">
        <v>423.69327700817638</v>
      </c>
    </row>
    <row r="1543" spans="1:45" x14ac:dyDescent="0.25">
      <c r="A1543" s="2">
        <v>1542</v>
      </c>
      <c r="B1543" s="3" t="s">
        <v>57</v>
      </c>
      <c r="C1543" s="3" t="s">
        <v>46</v>
      </c>
      <c r="D1543" s="3" t="s">
        <v>47</v>
      </c>
      <c r="E1543" s="3" t="s">
        <v>48</v>
      </c>
      <c r="F1543" s="3">
        <v>0.59</v>
      </c>
      <c r="G1543" s="3">
        <v>0.64</v>
      </c>
      <c r="H1543" s="3">
        <v>0.29982484456362102</v>
      </c>
      <c r="I1543" s="3">
        <v>11.727572462559076</v>
      </c>
      <c r="J1543" s="3">
        <v>2.3820605535641679</v>
      </c>
      <c r="K1543" s="3">
        <v>3.5162175906953772</v>
      </c>
      <c r="L1543" s="3">
        <v>0.71420093521350969</v>
      </c>
      <c r="M1543" s="2">
        <v>1300</v>
      </c>
      <c r="N1543" s="3" t="s">
        <v>56</v>
      </c>
      <c r="O1543" s="3" t="s">
        <v>118</v>
      </c>
      <c r="P1543" s="3" t="s">
        <v>119</v>
      </c>
      <c r="Q1543" s="3">
        <v>122.346081244</v>
      </c>
      <c r="R1543" s="3" t="s">
        <v>120</v>
      </c>
      <c r="S1543" s="3" t="s">
        <v>119</v>
      </c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8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>
        <v>197.704214210911</v>
      </c>
      <c r="AS1543" s="3">
        <v>1213.348097817372</v>
      </c>
    </row>
    <row r="1544" spans="1:45" x14ac:dyDescent="0.25">
      <c r="A1544" s="2">
        <v>1543</v>
      </c>
      <c r="B1544" s="3" t="s">
        <v>57</v>
      </c>
      <c r="C1544" s="3" t="s">
        <v>46</v>
      </c>
      <c r="D1544" s="3" t="s">
        <v>47</v>
      </c>
      <c r="E1544" s="3" t="s">
        <v>48</v>
      </c>
      <c r="F1544" s="3">
        <v>0.59</v>
      </c>
      <c r="G1544" s="3">
        <v>0.64</v>
      </c>
      <c r="H1544" s="3">
        <v>0.234179342650295</v>
      </c>
      <c r="I1544" s="3">
        <v>11.727572462559076</v>
      </c>
      <c r="J1544" s="3">
        <v>2.3820605535641679</v>
      </c>
      <c r="K1544" s="3">
        <v>2.7463552101657855</v>
      </c>
      <c r="L1544" s="3">
        <v>0.55782937458685466</v>
      </c>
      <c r="M1544" s="2">
        <v>1330</v>
      </c>
      <c r="N1544" s="3" t="s">
        <v>89</v>
      </c>
      <c r="O1544" s="3" t="s">
        <v>118</v>
      </c>
      <c r="P1544" s="3" t="s">
        <v>119</v>
      </c>
      <c r="Q1544" s="3">
        <v>122.346081244</v>
      </c>
      <c r="R1544" s="3" t="s">
        <v>120</v>
      </c>
      <c r="S1544" s="3" t="s">
        <v>119</v>
      </c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8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>
        <v>125.01692299817884</v>
      </c>
      <c r="AS1544" s="3">
        <v>947.69017679775686</v>
      </c>
    </row>
    <row r="1545" spans="1:45" x14ac:dyDescent="0.25">
      <c r="A1545" s="2">
        <v>1544</v>
      </c>
      <c r="B1545" s="3" t="s">
        <v>57</v>
      </c>
      <c r="C1545" s="3" t="s">
        <v>46</v>
      </c>
      <c r="D1545" s="3" t="s">
        <v>47</v>
      </c>
      <c r="E1545" s="3" t="s">
        <v>48</v>
      </c>
      <c r="F1545" s="3">
        <v>0.59</v>
      </c>
      <c r="G1545" s="3">
        <v>0.64</v>
      </c>
      <c r="H1545" s="3">
        <v>8.2767111886361502E-2</v>
      </c>
      <c r="I1545" s="3">
        <v>11.727572462559076</v>
      </c>
      <c r="J1545" s="3">
        <v>2.3820605535641679</v>
      </c>
      <c r="K1545" s="3">
        <v>0.97065730216403912</v>
      </c>
      <c r="L1545" s="3">
        <v>0.1971562723569337</v>
      </c>
      <c r="M1545" s="2">
        <v>1300</v>
      </c>
      <c r="N1545" s="3" t="s">
        <v>56</v>
      </c>
      <c r="O1545" s="3" t="s">
        <v>118</v>
      </c>
      <c r="P1545" s="3" t="s">
        <v>119</v>
      </c>
      <c r="Q1545" s="3">
        <v>122.346081244</v>
      </c>
      <c r="R1545" s="3" t="s">
        <v>120</v>
      </c>
      <c r="S1545" s="3" t="s">
        <v>119</v>
      </c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8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>
        <v>148.11043104627029</v>
      </c>
      <c r="AS1545" s="3">
        <v>334.94661830082134</v>
      </c>
    </row>
    <row r="1546" spans="1:45" x14ac:dyDescent="0.25">
      <c r="A1546" s="2">
        <v>1545</v>
      </c>
      <c r="B1546" s="3" t="s">
        <v>57</v>
      </c>
      <c r="C1546" s="3" t="s">
        <v>46</v>
      </c>
      <c r="D1546" s="3" t="s">
        <v>47</v>
      </c>
      <c r="E1546" s="3" t="s">
        <v>48</v>
      </c>
      <c r="F1546" s="3">
        <v>0.59</v>
      </c>
      <c r="G1546" s="3">
        <v>0.64</v>
      </c>
      <c r="H1546" s="3">
        <v>4.3762901878412197E-2</v>
      </c>
      <c r="I1546" s="3">
        <v>11.439277075512452</v>
      </c>
      <c r="J1546" s="3">
        <v>1.5561903964257584</v>
      </c>
      <c r="K1546" s="3">
        <v>0.50061596021562149</v>
      </c>
      <c r="L1546" s="3">
        <v>6.8103407622907841E-2</v>
      </c>
      <c r="M1546" s="2">
        <v>1300</v>
      </c>
      <c r="N1546" s="3" t="s">
        <v>56</v>
      </c>
      <c r="O1546" s="3" t="s">
        <v>118</v>
      </c>
      <c r="P1546" s="3" t="s">
        <v>119</v>
      </c>
      <c r="Q1546" s="3">
        <v>122.346081244</v>
      </c>
      <c r="R1546" s="3" t="s">
        <v>120</v>
      </c>
      <c r="S1546" s="3" t="s">
        <v>119</v>
      </c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8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>
        <v>106.83674097347017</v>
      </c>
      <c r="AS1546" s="3">
        <v>177.10218052951342</v>
      </c>
    </row>
    <row r="1547" spans="1:45" x14ac:dyDescent="0.25">
      <c r="A1547" s="2">
        <v>1546</v>
      </c>
      <c r="B1547" s="3" t="s">
        <v>57</v>
      </c>
      <c r="C1547" s="3" t="s">
        <v>46</v>
      </c>
      <c r="D1547" s="3" t="s">
        <v>47</v>
      </c>
      <c r="E1547" s="3" t="s">
        <v>48</v>
      </c>
      <c r="F1547" s="3">
        <v>0.59</v>
      </c>
      <c r="G1547" s="3">
        <v>0.64</v>
      </c>
      <c r="H1547" s="3">
        <v>0.122954727519631</v>
      </c>
      <c r="I1547" s="3">
        <v>11.439277075512452</v>
      </c>
      <c r="J1547" s="3">
        <v>1.5561903964257584</v>
      </c>
      <c r="K1547" s="3">
        <v>1.4065131958411949</v>
      </c>
      <c r="L1547" s="3">
        <v>0.19134096616119567</v>
      </c>
      <c r="M1547" s="2">
        <v>1400</v>
      </c>
      <c r="N1547" s="3" t="s">
        <v>60</v>
      </c>
      <c r="O1547" s="3" t="s">
        <v>118</v>
      </c>
      <c r="P1547" s="3" t="s">
        <v>119</v>
      </c>
      <c r="Q1547" s="3">
        <v>122.346081244</v>
      </c>
      <c r="R1547" s="3" t="s">
        <v>120</v>
      </c>
      <c r="S1547" s="3" t="s">
        <v>119</v>
      </c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8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>
        <v>120.12893760522348</v>
      </c>
      <c r="AS1547" s="3">
        <v>497.58012872726198</v>
      </c>
    </row>
    <row r="1548" spans="1:45" x14ac:dyDescent="0.25">
      <c r="A1548" s="2">
        <v>1547</v>
      </c>
      <c r="B1548" s="3" t="s">
        <v>57</v>
      </c>
      <c r="C1548" s="3" t="s">
        <v>46</v>
      </c>
      <c r="D1548" s="3" t="s">
        <v>47</v>
      </c>
      <c r="E1548" s="3" t="s">
        <v>48</v>
      </c>
      <c r="F1548" s="3">
        <v>0.59</v>
      </c>
      <c r="G1548" s="3">
        <v>0.64</v>
      </c>
      <c r="H1548" s="3">
        <v>1.2274497000881E-5</v>
      </c>
      <c r="I1548" s="3">
        <v>11.439277075512452</v>
      </c>
      <c r="J1548" s="3">
        <v>1.5561903964257584</v>
      </c>
      <c r="K1548" s="3">
        <v>1.4041137215562436E-4</v>
      </c>
      <c r="L1548" s="3">
        <v>1.9101454353727787E-5</v>
      </c>
      <c r="M1548" s="2">
        <v>1300</v>
      </c>
      <c r="N1548" s="3" t="s">
        <v>56</v>
      </c>
      <c r="O1548" s="3" t="s">
        <v>118</v>
      </c>
      <c r="P1548" s="3" t="s">
        <v>119</v>
      </c>
      <c r="Q1548" s="3">
        <v>122.346081244</v>
      </c>
      <c r="R1548" s="3" t="s">
        <v>120</v>
      </c>
      <c r="S1548" s="3" t="s">
        <v>119</v>
      </c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8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>
        <v>3.8789940172841195</v>
      </c>
      <c r="AS1548" s="3">
        <v>4.9673127019744814E-2</v>
      </c>
    </row>
    <row r="1549" spans="1:45" x14ac:dyDescent="0.25">
      <c r="A1549" s="2">
        <v>1548</v>
      </c>
      <c r="B1549" s="3" t="s">
        <v>57</v>
      </c>
      <c r="C1549" s="3" t="s">
        <v>46</v>
      </c>
      <c r="D1549" s="3" t="s">
        <v>47</v>
      </c>
      <c r="E1549" s="3" t="s">
        <v>48</v>
      </c>
      <c r="F1549" s="3">
        <v>0.59</v>
      </c>
      <c r="G1549" s="3">
        <v>0.64</v>
      </c>
      <c r="H1549" s="3">
        <v>7.9014992513794596E-2</v>
      </c>
      <c r="I1549" s="3">
        <v>11.439277075512452</v>
      </c>
      <c r="J1549" s="3">
        <v>1.5561903964257584</v>
      </c>
      <c r="K1549" s="3">
        <v>0.90387439248483858</v>
      </c>
      <c r="L1549" s="3">
        <v>0.12296237252362034</v>
      </c>
      <c r="M1549" s="2">
        <v>1410</v>
      </c>
      <c r="N1549" s="3" t="s">
        <v>61</v>
      </c>
      <c r="O1549" s="3" t="s">
        <v>118</v>
      </c>
      <c r="P1549" s="3" t="s">
        <v>119</v>
      </c>
      <c r="Q1549" s="3">
        <v>122.346081244</v>
      </c>
      <c r="R1549" s="3" t="s">
        <v>120</v>
      </c>
      <c r="S1549" s="3" t="s">
        <v>119</v>
      </c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8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>
        <v>91.294703055427107</v>
      </c>
      <c r="AS1549" s="3">
        <v>319.76232992033778</v>
      </c>
    </row>
    <row r="1550" spans="1:45" x14ac:dyDescent="0.25">
      <c r="A1550" s="2">
        <v>1549</v>
      </c>
      <c r="B1550" s="3" t="s">
        <v>57</v>
      </c>
      <c r="C1550" s="3" t="s">
        <v>46</v>
      </c>
      <c r="D1550" s="3" t="s">
        <v>47</v>
      </c>
      <c r="E1550" s="3" t="s">
        <v>48</v>
      </c>
      <c r="F1550" s="3">
        <v>0.59</v>
      </c>
      <c r="G1550" s="3">
        <v>0.64</v>
      </c>
      <c r="H1550" s="3">
        <v>0.37201855742016898</v>
      </c>
      <c r="I1550" s="3">
        <v>11.439277075512452</v>
      </c>
      <c r="J1550" s="3">
        <v>1.5561903964257584</v>
      </c>
      <c r="K1550" s="3">
        <v>4.2556233555617515</v>
      </c>
      <c r="L1550" s="3">
        <v>0.57893170634943159</v>
      </c>
      <c r="M1550" s="2">
        <v>1450</v>
      </c>
      <c r="N1550" s="3" t="s">
        <v>59</v>
      </c>
      <c r="O1550" s="3" t="s">
        <v>118</v>
      </c>
      <c r="P1550" s="3" t="s">
        <v>119</v>
      </c>
      <c r="Q1550" s="3">
        <v>122.346081244</v>
      </c>
      <c r="R1550" s="3" t="s">
        <v>120</v>
      </c>
      <c r="S1550" s="3" t="s">
        <v>119</v>
      </c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8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>
        <v>155.53323786649955</v>
      </c>
      <c r="AS1550" s="3">
        <v>1505.505688347793</v>
      </c>
    </row>
    <row r="1551" spans="1:45" x14ac:dyDescent="0.25">
      <c r="A1551" s="2">
        <v>1550</v>
      </c>
      <c r="B1551" s="3" t="s">
        <v>57</v>
      </c>
      <c r="C1551" s="3" t="s">
        <v>46</v>
      </c>
      <c r="D1551" s="3" t="s">
        <v>47</v>
      </c>
      <c r="E1551" s="3" t="s">
        <v>48</v>
      </c>
      <c r="F1551" s="3">
        <v>0.59</v>
      </c>
      <c r="G1551" s="3">
        <v>0.64</v>
      </c>
      <c r="H1551" s="3">
        <v>3.74502701280824E-2</v>
      </c>
      <c r="I1551" s="3">
        <v>9.7191131614503199</v>
      </c>
      <c r="J1551" s="3">
        <v>1.61351510507424</v>
      </c>
      <c r="K1551" s="3">
        <v>0.36398341330171541</v>
      </c>
      <c r="L1551" s="3">
        <v>6.0426576540771548E-2</v>
      </c>
      <c r="M1551" s="2">
        <v>1200</v>
      </c>
      <c r="N1551" s="3" t="s">
        <v>54</v>
      </c>
      <c r="O1551" s="3" t="s">
        <v>118</v>
      </c>
      <c r="P1551" s="3" t="s">
        <v>119</v>
      </c>
      <c r="Q1551" s="3">
        <v>122.346081244</v>
      </c>
      <c r="R1551" s="3" t="s">
        <v>120</v>
      </c>
      <c r="S1551" s="3" t="s">
        <v>119</v>
      </c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8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>
        <v>50.609125337664416</v>
      </c>
      <c r="AS1551" s="3">
        <v>151.55586618844518</v>
      </c>
    </row>
    <row r="1552" spans="1:45" x14ac:dyDescent="0.25">
      <c r="A1552" s="2">
        <v>1551</v>
      </c>
      <c r="B1552" s="3" t="s">
        <v>57</v>
      </c>
      <c r="C1552" s="3" t="s">
        <v>46</v>
      </c>
      <c r="D1552" s="3" t="s">
        <v>47</v>
      </c>
      <c r="E1552" s="3" t="s">
        <v>48</v>
      </c>
      <c r="F1552" s="3">
        <v>0.59</v>
      </c>
      <c r="G1552" s="3">
        <v>0.64</v>
      </c>
      <c r="H1552" s="3">
        <v>0.181232484867345</v>
      </c>
      <c r="I1552" s="3">
        <v>9.7191131614503199</v>
      </c>
      <c r="J1552" s="3">
        <v>1.61351510507424</v>
      </c>
      <c r="K1552" s="3">
        <v>1.7614190289565588</v>
      </c>
      <c r="L1552" s="3">
        <v>0.2924213518635998</v>
      </c>
      <c r="M1552" s="2">
        <v>1300</v>
      </c>
      <c r="N1552" s="3" t="s">
        <v>56</v>
      </c>
      <c r="O1552" s="3" t="s">
        <v>118</v>
      </c>
      <c r="P1552" s="3" t="s">
        <v>119</v>
      </c>
      <c r="Q1552" s="3">
        <v>122.346081244</v>
      </c>
      <c r="R1552" s="3" t="s">
        <v>120</v>
      </c>
      <c r="S1552" s="3" t="s">
        <v>119</v>
      </c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8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>
        <v>133.39071282333904</v>
      </c>
      <c r="AS1552" s="3">
        <v>733.42184533292698</v>
      </c>
    </row>
    <row r="1553" spans="1:45" x14ac:dyDescent="0.25">
      <c r="A1553" s="2">
        <v>1552</v>
      </c>
      <c r="B1553" s="3" t="s">
        <v>57</v>
      </c>
      <c r="C1553" s="3" t="s">
        <v>46</v>
      </c>
      <c r="D1553" s="3" t="s">
        <v>47</v>
      </c>
      <c r="E1553" s="3" t="s">
        <v>48</v>
      </c>
      <c r="F1553" s="3">
        <v>0.59</v>
      </c>
      <c r="G1553" s="3">
        <v>0.64</v>
      </c>
      <c r="H1553" s="3">
        <v>0.123087058935153</v>
      </c>
      <c r="I1553" s="3">
        <v>9.7191131614503199</v>
      </c>
      <c r="J1553" s="3">
        <v>1.61351510507424</v>
      </c>
      <c r="K1553" s="3">
        <v>1.1962970545008567</v>
      </c>
      <c r="L1553" s="3">
        <v>0.19860282883103256</v>
      </c>
      <c r="M1553" s="2">
        <v>1210</v>
      </c>
      <c r="N1553" s="3" t="s">
        <v>55</v>
      </c>
      <c r="O1553" s="3" t="s">
        <v>118</v>
      </c>
      <c r="P1553" s="3" t="s">
        <v>119</v>
      </c>
      <c r="Q1553" s="3">
        <v>122.346081244</v>
      </c>
      <c r="R1553" s="3" t="s">
        <v>120</v>
      </c>
      <c r="S1553" s="3" t="s">
        <v>119</v>
      </c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8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>
        <v>90.415066843436136</v>
      </c>
      <c r="AS1553" s="3">
        <v>498.11565496604987</v>
      </c>
    </row>
    <row r="1554" spans="1:45" x14ac:dyDescent="0.25">
      <c r="A1554" s="2">
        <v>1553</v>
      </c>
      <c r="B1554" s="3" t="s">
        <v>57</v>
      </c>
      <c r="C1554" s="3" t="s">
        <v>46</v>
      </c>
      <c r="D1554" s="3" t="s">
        <v>47</v>
      </c>
      <c r="E1554" s="3" t="s">
        <v>48</v>
      </c>
      <c r="F1554" s="3">
        <v>0.59</v>
      </c>
      <c r="G1554" s="3">
        <v>0.64</v>
      </c>
      <c r="H1554" s="3">
        <v>1.89292251513965E-2</v>
      </c>
      <c r="I1554" s="3">
        <v>9.7191131614503199</v>
      </c>
      <c r="J1554" s="3">
        <v>1.61351510507424</v>
      </c>
      <c r="K1554" s="3">
        <v>0.18397528130499416</v>
      </c>
      <c r="L1554" s="3">
        <v>3.0542590709129472E-2</v>
      </c>
      <c r="M1554" s="2">
        <v>1210</v>
      </c>
      <c r="N1554" s="3" t="s">
        <v>55</v>
      </c>
      <c r="O1554" s="3" t="s">
        <v>118</v>
      </c>
      <c r="P1554" s="3" t="s">
        <v>119</v>
      </c>
      <c r="Q1554" s="3">
        <v>122.346081244</v>
      </c>
      <c r="R1554" s="3" t="s">
        <v>120</v>
      </c>
      <c r="S1554" s="3" t="s">
        <v>119</v>
      </c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8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>
        <v>49.299997115017504</v>
      </c>
      <c r="AS1554" s="3">
        <v>76.603856374984687</v>
      </c>
    </row>
    <row r="1555" spans="1:45" x14ac:dyDescent="0.25">
      <c r="A1555" s="2">
        <v>1554</v>
      </c>
      <c r="B1555" s="3" t="s">
        <v>57</v>
      </c>
      <c r="C1555" s="3" t="s">
        <v>46</v>
      </c>
      <c r="D1555" s="3" t="s">
        <v>47</v>
      </c>
      <c r="E1555" s="3" t="s">
        <v>48</v>
      </c>
      <c r="F1555" s="3">
        <v>0.59</v>
      </c>
      <c r="G1555" s="3">
        <v>0.64</v>
      </c>
      <c r="H1555" s="3">
        <v>0.19851665708741401</v>
      </c>
      <c r="I1555" s="3">
        <v>9.7191131614503199</v>
      </c>
      <c r="J1555" s="3">
        <v>1.61351510507424</v>
      </c>
      <c r="K1555" s="3">
        <v>1.9294058546654054</v>
      </c>
      <c r="L1555" s="3">
        <v>0.32030962481938569</v>
      </c>
      <c r="M1555" s="2">
        <v>1210</v>
      </c>
      <c r="N1555" s="3" t="s">
        <v>55</v>
      </c>
      <c r="O1555" s="3" t="s">
        <v>118</v>
      </c>
      <c r="P1555" s="3" t="s">
        <v>119</v>
      </c>
      <c r="Q1555" s="3">
        <v>122.346081244</v>
      </c>
      <c r="R1555" s="3" t="s">
        <v>120</v>
      </c>
      <c r="S1555" s="3" t="s">
        <v>119</v>
      </c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8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>
        <v>114.02557887008012</v>
      </c>
      <c r="AS1555" s="3">
        <v>803.36840868758054</v>
      </c>
    </row>
    <row r="1556" spans="1:45" x14ac:dyDescent="0.25">
      <c r="A1556" s="2">
        <v>1555</v>
      </c>
      <c r="B1556" s="3" t="s">
        <v>57</v>
      </c>
      <c r="C1556" s="3" t="s">
        <v>46</v>
      </c>
      <c r="D1556" s="3" t="s">
        <v>47</v>
      </c>
      <c r="E1556" s="3" t="s">
        <v>48</v>
      </c>
      <c r="F1556" s="3">
        <v>0.59</v>
      </c>
      <c r="G1556" s="3">
        <v>0.64</v>
      </c>
      <c r="H1556" s="3">
        <v>4.70952296812472E-2</v>
      </c>
      <c r="I1556" s="3">
        <v>9.7191131614503199</v>
      </c>
      <c r="J1556" s="3">
        <v>1.61351510507424</v>
      </c>
      <c r="K1556" s="3">
        <v>0.45772386663653541</v>
      </c>
      <c r="L1556" s="3">
        <v>7.5988864467633047E-2</v>
      </c>
      <c r="M1556" s="2">
        <v>1300</v>
      </c>
      <c r="N1556" s="3" t="s">
        <v>56</v>
      </c>
      <c r="O1556" s="3" t="s">
        <v>118</v>
      </c>
      <c r="P1556" s="3" t="s">
        <v>119</v>
      </c>
      <c r="Q1556" s="3">
        <v>122.346081244</v>
      </c>
      <c r="R1556" s="3" t="s">
        <v>120</v>
      </c>
      <c r="S1556" s="3" t="s">
        <v>119</v>
      </c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8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>
        <v>71.465055083841349</v>
      </c>
      <c r="AS1556" s="3">
        <v>190.58763269995816</v>
      </c>
    </row>
    <row r="1557" spans="1:45" x14ac:dyDescent="0.25">
      <c r="A1557" s="2">
        <v>1556</v>
      </c>
      <c r="B1557" s="3" t="s">
        <v>57</v>
      </c>
      <c r="C1557" s="3" t="s">
        <v>46</v>
      </c>
      <c r="D1557" s="3" t="s">
        <v>47</v>
      </c>
      <c r="E1557" s="3" t="s">
        <v>48</v>
      </c>
      <c r="F1557" s="3">
        <v>0.59</v>
      </c>
      <c r="G1557" s="3">
        <v>0.64</v>
      </c>
      <c r="H1557" s="3">
        <v>6.0815591969777302E-2</v>
      </c>
      <c r="I1557" s="3">
        <v>9.1522207897528123</v>
      </c>
      <c r="J1557" s="3">
        <v>1.3461937982577019</v>
      </c>
      <c r="K1557" s="3">
        <v>0.55659772516691997</v>
      </c>
      <c r="L1557" s="3">
        <v>8.1869572747085104E-2</v>
      </c>
      <c r="M1557" s="2">
        <v>1200</v>
      </c>
      <c r="N1557" s="3" t="s">
        <v>54</v>
      </c>
      <c r="O1557" s="3" t="s">
        <v>118</v>
      </c>
      <c r="P1557" s="3" t="s">
        <v>119</v>
      </c>
      <c r="Q1557" s="3">
        <v>122.346081244</v>
      </c>
      <c r="R1557" s="3" t="s">
        <v>120</v>
      </c>
      <c r="S1557" s="3" t="s">
        <v>119</v>
      </c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8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>
        <v>62.8864562620779</v>
      </c>
      <c r="AS1557" s="3">
        <v>246.11196894495134</v>
      </c>
    </row>
    <row r="1558" spans="1:45" x14ac:dyDescent="0.25">
      <c r="A1558" s="2">
        <v>1557</v>
      </c>
      <c r="B1558" s="3" t="s">
        <v>57</v>
      </c>
      <c r="C1558" s="3" t="s">
        <v>46</v>
      </c>
      <c r="D1558" s="3" t="s">
        <v>47</v>
      </c>
      <c r="E1558" s="3" t="s">
        <v>48</v>
      </c>
      <c r="F1558" s="3">
        <v>0.59</v>
      </c>
      <c r="G1558" s="3">
        <v>0.64</v>
      </c>
      <c r="H1558" s="3">
        <v>1.93310519999014E-2</v>
      </c>
      <c r="I1558" s="3">
        <v>9.1522207897528123</v>
      </c>
      <c r="J1558" s="3">
        <v>1.3461937982577019</v>
      </c>
      <c r="K1558" s="3">
        <v>0.17692205600129027</v>
      </c>
      <c r="L1558" s="3">
        <v>2.6023342316064409E-2</v>
      </c>
      <c r="M1558" s="2">
        <v>1210</v>
      </c>
      <c r="N1558" s="3" t="s">
        <v>55</v>
      </c>
      <c r="O1558" s="3" t="s">
        <v>118</v>
      </c>
      <c r="P1558" s="3" t="s">
        <v>119</v>
      </c>
      <c r="Q1558" s="3">
        <v>122.346081244</v>
      </c>
      <c r="R1558" s="3" t="s">
        <v>120</v>
      </c>
      <c r="S1558" s="3" t="s">
        <v>119</v>
      </c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8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>
        <v>36.031455730199283</v>
      </c>
      <c r="AS1558" s="3">
        <v>78.229991937549187</v>
      </c>
    </row>
    <row r="1559" spans="1:45" x14ac:dyDescent="0.25">
      <c r="A1559" s="2">
        <v>1558</v>
      </c>
      <c r="B1559" s="3" t="s">
        <v>57</v>
      </c>
      <c r="C1559" s="3" t="s">
        <v>46</v>
      </c>
      <c r="D1559" s="3" t="s">
        <v>47</v>
      </c>
      <c r="E1559" s="3" t="s">
        <v>48</v>
      </c>
      <c r="F1559" s="3">
        <v>0.59</v>
      </c>
      <c r="G1559" s="3">
        <v>0.64</v>
      </c>
      <c r="H1559" s="3">
        <v>2.8151649566963099E-2</v>
      </c>
      <c r="I1559" s="3">
        <v>9.1522207897528123</v>
      </c>
      <c r="J1559" s="3">
        <v>1.3461937982577019</v>
      </c>
      <c r="K1559" s="3">
        <v>0.25765011243259545</v>
      </c>
      <c r="L1559" s="3">
        <v>3.789757605776984E-2</v>
      </c>
      <c r="M1559" s="2">
        <v>1210</v>
      </c>
      <c r="N1559" s="3" t="s">
        <v>55</v>
      </c>
      <c r="O1559" s="3" t="s">
        <v>118</v>
      </c>
      <c r="P1559" s="3" t="s">
        <v>119</v>
      </c>
      <c r="Q1559" s="3">
        <v>122.346081244</v>
      </c>
      <c r="R1559" s="3" t="s">
        <v>120</v>
      </c>
      <c r="S1559" s="3" t="s">
        <v>119</v>
      </c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8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>
        <v>42.901534984295942</v>
      </c>
      <c r="AS1559" s="3">
        <v>113.92568385121861</v>
      </c>
    </row>
    <row r="1560" spans="1:45" x14ac:dyDescent="0.25">
      <c r="A1560" s="2">
        <v>1559</v>
      </c>
      <c r="B1560" s="3" t="s">
        <v>57</v>
      </c>
      <c r="C1560" s="3" t="s">
        <v>46</v>
      </c>
      <c r="D1560" s="3" t="s">
        <v>47</v>
      </c>
      <c r="E1560" s="3" t="s">
        <v>48</v>
      </c>
      <c r="F1560" s="3">
        <v>0.59</v>
      </c>
      <c r="G1560" s="3">
        <v>0.64</v>
      </c>
      <c r="H1560" s="3">
        <v>2.14976363890267E-2</v>
      </c>
      <c r="I1560" s="3">
        <v>9.1522207897528123</v>
      </c>
      <c r="J1560" s="3">
        <v>1.3461937982577019</v>
      </c>
      <c r="K1560" s="3">
        <v>0.19675111469019674</v>
      </c>
      <c r="L1560" s="3">
        <v>2.893998478410684E-2</v>
      </c>
      <c r="M1560" s="2">
        <v>1210</v>
      </c>
      <c r="N1560" s="3" t="s">
        <v>55</v>
      </c>
      <c r="O1560" s="3" t="s">
        <v>118</v>
      </c>
      <c r="P1560" s="3" t="s">
        <v>119</v>
      </c>
      <c r="Q1560" s="3">
        <v>122.346081244</v>
      </c>
      <c r="R1560" s="3" t="s">
        <v>120</v>
      </c>
      <c r="S1560" s="3" t="s">
        <v>119</v>
      </c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8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>
        <v>55.628188645219446</v>
      </c>
      <c r="AS1560" s="3">
        <v>86.997847887352521</v>
      </c>
    </row>
    <row r="1561" spans="1:45" x14ac:dyDescent="0.25">
      <c r="A1561" s="2">
        <v>1560</v>
      </c>
      <c r="B1561" s="3" t="s">
        <v>57</v>
      </c>
      <c r="C1561" s="3" t="s">
        <v>46</v>
      </c>
      <c r="D1561" s="3" t="s">
        <v>47</v>
      </c>
      <c r="E1561" s="3" t="s">
        <v>48</v>
      </c>
      <c r="F1561" s="3">
        <v>0.59</v>
      </c>
      <c r="G1561" s="3">
        <v>0.64</v>
      </c>
      <c r="H1561" s="3">
        <v>6.2590509223423393E-2</v>
      </c>
      <c r="I1561" s="3">
        <v>9.1522207897528123</v>
      </c>
      <c r="J1561" s="3">
        <v>1.3461937982577019</v>
      </c>
      <c r="K1561" s="3">
        <v>0.57284215975583075</v>
      </c>
      <c r="L1561" s="3">
        <v>8.4258955346364059E-2</v>
      </c>
      <c r="M1561" s="2">
        <v>1210</v>
      </c>
      <c r="N1561" s="3" t="s">
        <v>55</v>
      </c>
      <c r="O1561" s="3" t="s">
        <v>118</v>
      </c>
      <c r="P1561" s="3" t="s">
        <v>119</v>
      </c>
      <c r="Q1561" s="3">
        <v>122.346081244</v>
      </c>
      <c r="R1561" s="3" t="s">
        <v>120</v>
      </c>
      <c r="S1561" s="3" t="s">
        <v>119</v>
      </c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8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>
        <v>68.456381821465868</v>
      </c>
      <c r="AS1561" s="3">
        <v>253.29480423209759</v>
      </c>
    </row>
    <row r="1562" spans="1:45" x14ac:dyDescent="0.25">
      <c r="A1562" s="2">
        <v>1561</v>
      </c>
      <c r="B1562" s="3" t="s">
        <v>57</v>
      </c>
      <c r="C1562" s="3" t="s">
        <v>46</v>
      </c>
      <c r="D1562" s="3" t="s">
        <v>47</v>
      </c>
      <c r="E1562" s="3" t="s">
        <v>48</v>
      </c>
      <c r="F1562" s="3">
        <v>0.59</v>
      </c>
      <c r="G1562" s="3">
        <v>0.64</v>
      </c>
      <c r="H1562" s="3">
        <v>0.10525045693436599</v>
      </c>
      <c r="I1562" s="3">
        <v>11.736187430840923</v>
      </c>
      <c r="J1562" s="3">
        <v>2.3837223730023682</v>
      </c>
      <c r="K1562" s="3">
        <v>1.23523908976337</v>
      </c>
      <c r="L1562" s="3">
        <v>0.25088786896317045</v>
      </c>
      <c r="M1562" s="2">
        <v>1300</v>
      </c>
      <c r="N1562" s="3" t="s">
        <v>56</v>
      </c>
      <c r="O1562" s="3" t="s">
        <v>118</v>
      </c>
      <c r="P1562" s="3" t="s">
        <v>119</v>
      </c>
      <c r="Q1562" s="3">
        <v>122.346081244</v>
      </c>
      <c r="R1562" s="3" t="s">
        <v>120</v>
      </c>
      <c r="S1562" s="3" t="s">
        <v>119</v>
      </c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8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>
        <v>117.19836100581244</v>
      </c>
      <c r="AS1562" s="3">
        <v>425.9334876053731</v>
      </c>
    </row>
    <row r="1563" spans="1:45" x14ac:dyDescent="0.25">
      <c r="A1563" s="2">
        <v>1562</v>
      </c>
      <c r="B1563" s="3" t="s">
        <v>57</v>
      </c>
      <c r="C1563" s="3" t="s">
        <v>46</v>
      </c>
      <c r="D1563" s="3" t="s">
        <v>47</v>
      </c>
      <c r="E1563" s="3" t="s">
        <v>48</v>
      </c>
      <c r="F1563" s="3">
        <v>0.59</v>
      </c>
      <c r="G1563" s="3">
        <v>0.64</v>
      </c>
      <c r="H1563" s="3">
        <v>0.51251299680258799</v>
      </c>
      <c r="I1563" s="3">
        <v>11.736187430840923</v>
      </c>
      <c r="J1563" s="3">
        <v>2.3837223730023682</v>
      </c>
      <c r="K1563" s="3">
        <v>6.0149485912171476</v>
      </c>
      <c r="L1563" s="3">
        <v>1.2216886969328202</v>
      </c>
      <c r="M1563" s="2">
        <v>1300</v>
      </c>
      <c r="N1563" s="3" t="s">
        <v>56</v>
      </c>
      <c r="O1563" s="3" t="s">
        <v>118</v>
      </c>
      <c r="P1563" s="3" t="s">
        <v>119</v>
      </c>
      <c r="Q1563" s="3">
        <v>122.346081244</v>
      </c>
      <c r="R1563" s="3" t="s">
        <v>120</v>
      </c>
      <c r="S1563" s="3" t="s">
        <v>119</v>
      </c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8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>
        <v>183.12368200364665</v>
      </c>
      <c r="AS1563" s="3">
        <v>2074.0665126740237</v>
      </c>
    </row>
    <row r="1564" spans="1:45" x14ac:dyDescent="0.25">
      <c r="A1564" s="2">
        <v>1563</v>
      </c>
      <c r="B1564" s="3" t="s">
        <v>57</v>
      </c>
      <c r="C1564" s="3" t="s">
        <v>46</v>
      </c>
      <c r="D1564" s="3" t="s">
        <v>47</v>
      </c>
      <c r="E1564" s="3" t="s">
        <v>48</v>
      </c>
      <c r="F1564" s="3">
        <v>0.59</v>
      </c>
      <c r="G1564" s="3">
        <v>0.64</v>
      </c>
      <c r="H1564" s="3">
        <v>7.5196569906881297E-2</v>
      </c>
      <c r="I1564" s="3">
        <v>11.492031981327788</v>
      </c>
      <c r="J1564" s="3">
        <v>1.51717807310137</v>
      </c>
      <c r="K1564" s="3">
        <v>0.86416138625603056</v>
      </c>
      <c r="L1564" s="3">
        <v>0.11408658703515463</v>
      </c>
      <c r="M1564" s="2">
        <v>1400</v>
      </c>
      <c r="N1564" s="3" t="s">
        <v>60</v>
      </c>
      <c r="O1564" s="3" t="s">
        <v>118</v>
      </c>
      <c r="P1564" s="3" t="s">
        <v>119</v>
      </c>
      <c r="Q1564" s="3">
        <v>122.346081244</v>
      </c>
      <c r="R1564" s="3" t="s">
        <v>120</v>
      </c>
      <c r="S1564" s="3" t="s">
        <v>119</v>
      </c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8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>
        <v>200.0282518783618</v>
      </c>
      <c r="AS1564" s="3">
        <v>304.30972187011298</v>
      </c>
    </row>
    <row r="1565" spans="1:45" x14ac:dyDescent="0.25">
      <c r="A1565" s="2">
        <v>1564</v>
      </c>
      <c r="B1565" s="3" t="s">
        <v>57</v>
      </c>
      <c r="C1565" s="3" t="s">
        <v>46</v>
      </c>
      <c r="D1565" s="3" t="s">
        <v>47</v>
      </c>
      <c r="E1565" s="3" t="s">
        <v>48</v>
      </c>
      <c r="F1565" s="3">
        <v>0.59</v>
      </c>
      <c r="G1565" s="3">
        <v>0.64</v>
      </c>
      <c r="H1565" s="3">
        <v>0.54256688389911301</v>
      </c>
      <c r="I1565" s="3">
        <v>11.492031981327788</v>
      </c>
      <c r="J1565" s="3">
        <v>1.51717807310137</v>
      </c>
      <c r="K1565" s="3">
        <v>6.2351959817779674</v>
      </c>
      <c r="L1565" s="3">
        <v>0.82317057944267102</v>
      </c>
      <c r="M1565" s="2">
        <v>1450</v>
      </c>
      <c r="N1565" s="3" t="s">
        <v>59</v>
      </c>
      <c r="O1565" s="3" t="s">
        <v>118</v>
      </c>
      <c r="P1565" s="3" t="s">
        <v>119</v>
      </c>
      <c r="Q1565" s="3">
        <v>122.346081244</v>
      </c>
      <c r="R1565" s="3" t="s">
        <v>120</v>
      </c>
      <c r="S1565" s="3" t="s">
        <v>119</v>
      </c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8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>
        <v>187.62726954315195</v>
      </c>
      <c r="AS1565" s="3">
        <v>2195.6902786886803</v>
      </c>
    </row>
    <row r="1566" spans="1:45" x14ac:dyDescent="0.25">
      <c r="A1566" s="2">
        <v>1565</v>
      </c>
      <c r="B1566" s="3" t="s">
        <v>57</v>
      </c>
      <c r="C1566" s="3" t="s">
        <v>46</v>
      </c>
      <c r="D1566" s="3" t="s">
        <v>47</v>
      </c>
      <c r="E1566" s="3" t="s">
        <v>48</v>
      </c>
      <c r="F1566" s="3">
        <v>0.59</v>
      </c>
      <c r="G1566" s="3">
        <v>0.64</v>
      </c>
      <c r="H1566" s="3">
        <v>0.18618754162389101</v>
      </c>
      <c r="I1566" s="3">
        <v>10.631163420919506</v>
      </c>
      <c r="J1566" s="3">
        <v>2.0336225411797151</v>
      </c>
      <c r="K1566" s="3">
        <v>1.9793901819428381</v>
      </c>
      <c r="L1566" s="3">
        <v>0.37863518153318121</v>
      </c>
      <c r="M1566" s="2">
        <v>1300</v>
      </c>
      <c r="N1566" s="3" t="s">
        <v>56</v>
      </c>
      <c r="O1566" s="3" t="s">
        <v>118</v>
      </c>
      <c r="P1566" s="3" t="s">
        <v>119</v>
      </c>
      <c r="Q1566" s="3">
        <v>122.346081244</v>
      </c>
      <c r="R1566" s="3" t="s">
        <v>120</v>
      </c>
      <c r="S1566" s="3" t="s">
        <v>119</v>
      </c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8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>
        <v>130.79024331366014</v>
      </c>
      <c r="AS1566" s="3">
        <v>753.47424859151192</v>
      </c>
    </row>
    <row r="1567" spans="1:45" x14ac:dyDescent="0.25">
      <c r="A1567" s="2">
        <v>1566</v>
      </c>
      <c r="B1567" s="3" t="s">
        <v>57</v>
      </c>
      <c r="C1567" s="3" t="s">
        <v>46</v>
      </c>
      <c r="D1567" s="3" t="s">
        <v>47</v>
      </c>
      <c r="E1567" s="3" t="s">
        <v>48</v>
      </c>
      <c r="F1567" s="3">
        <v>0.59</v>
      </c>
      <c r="G1567" s="3">
        <v>0.64</v>
      </c>
      <c r="H1567" s="3">
        <v>2.3188487416987601E-2</v>
      </c>
      <c r="I1567" s="3">
        <v>10.631163420919506</v>
      </c>
      <c r="J1567" s="3">
        <v>2.0336225411797151</v>
      </c>
      <c r="K1567" s="3">
        <v>0.24652059921393082</v>
      </c>
      <c r="L1567" s="3">
        <v>4.7156630707048175E-2</v>
      </c>
      <c r="M1567" s="2">
        <v>1210</v>
      </c>
      <c r="N1567" s="3" t="s">
        <v>55</v>
      </c>
      <c r="O1567" s="3" t="s">
        <v>118</v>
      </c>
      <c r="P1567" s="3" t="s">
        <v>119</v>
      </c>
      <c r="Q1567" s="3">
        <v>122.346081244</v>
      </c>
      <c r="R1567" s="3" t="s">
        <v>120</v>
      </c>
      <c r="S1567" s="3" t="s">
        <v>119</v>
      </c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8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>
        <v>40.98372780782757</v>
      </c>
      <c r="AS1567" s="3">
        <v>93.840479229178015</v>
      </c>
    </row>
    <row r="1568" spans="1:45" x14ac:dyDescent="0.25">
      <c r="A1568" s="2">
        <v>1567</v>
      </c>
      <c r="B1568" s="3" t="s">
        <v>57</v>
      </c>
      <c r="C1568" s="3" t="s">
        <v>46</v>
      </c>
      <c r="D1568" s="3" t="s">
        <v>47</v>
      </c>
      <c r="E1568" s="3" t="s">
        <v>48</v>
      </c>
      <c r="F1568" s="3">
        <v>0.59</v>
      </c>
      <c r="G1568" s="3">
        <v>0.64</v>
      </c>
      <c r="H1568" s="3">
        <v>0.13273167418875101</v>
      </c>
      <c r="I1568" s="3">
        <v>10.631163420919506</v>
      </c>
      <c r="J1568" s="3">
        <v>2.0336225411797151</v>
      </c>
      <c r="K1568" s="3">
        <v>1.4110921194328556</v>
      </c>
      <c r="L1568" s="3">
        <v>0.2699261245587658</v>
      </c>
      <c r="M1568" s="2">
        <v>1300</v>
      </c>
      <c r="N1568" s="3" t="s">
        <v>56</v>
      </c>
      <c r="O1568" s="3" t="s">
        <v>118</v>
      </c>
      <c r="P1568" s="3" t="s">
        <v>119</v>
      </c>
      <c r="Q1568" s="3">
        <v>122.346081244</v>
      </c>
      <c r="R1568" s="3" t="s">
        <v>120</v>
      </c>
      <c r="S1568" s="3" t="s">
        <v>119</v>
      </c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8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>
        <v>92.896123207096991</v>
      </c>
      <c r="AS1568" s="3">
        <v>537.14602814665113</v>
      </c>
    </row>
    <row r="1569" spans="1:45" x14ac:dyDescent="0.25">
      <c r="A1569" s="2">
        <v>1568</v>
      </c>
      <c r="B1569" s="3" t="s">
        <v>57</v>
      </c>
      <c r="C1569" s="3" t="s">
        <v>46</v>
      </c>
      <c r="D1569" s="3" t="s">
        <v>47</v>
      </c>
      <c r="E1569" s="3" t="s">
        <v>48</v>
      </c>
      <c r="F1569" s="3">
        <v>0.59</v>
      </c>
      <c r="G1569" s="3">
        <v>0.64</v>
      </c>
      <c r="H1569" s="3">
        <v>0.16267537999746801</v>
      </c>
      <c r="I1569" s="3">
        <v>10.631163420919506</v>
      </c>
      <c r="J1569" s="3">
        <v>2.0336225411797151</v>
      </c>
      <c r="K1569" s="3">
        <v>1.7294285493132626</v>
      </c>
      <c r="L1569" s="3">
        <v>0.33082031965782666</v>
      </c>
      <c r="M1569" s="2">
        <v>1340</v>
      </c>
      <c r="N1569" s="3" t="s">
        <v>122</v>
      </c>
      <c r="O1569" s="3" t="s">
        <v>118</v>
      </c>
      <c r="P1569" s="3" t="s">
        <v>119</v>
      </c>
      <c r="Q1569" s="3">
        <v>122.346081244</v>
      </c>
      <c r="R1569" s="3" t="s">
        <v>120</v>
      </c>
      <c r="S1569" s="3" t="s">
        <v>119</v>
      </c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8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>
        <v>102.80347282088113</v>
      </c>
      <c r="AS1569" s="3">
        <v>658.32390630911345</v>
      </c>
    </row>
    <row r="1570" spans="1:45" x14ac:dyDescent="0.25">
      <c r="A1570" s="2">
        <v>1569</v>
      </c>
      <c r="B1570" s="3" t="s">
        <v>57</v>
      </c>
      <c r="C1570" s="3" t="s">
        <v>46</v>
      </c>
      <c r="D1570" s="3" t="s">
        <v>47</v>
      </c>
      <c r="E1570" s="3" t="s">
        <v>48</v>
      </c>
      <c r="F1570" s="3">
        <v>0.59</v>
      </c>
      <c r="G1570" s="3">
        <v>0.64</v>
      </c>
      <c r="H1570" s="3">
        <v>0.112980370394789</v>
      </c>
      <c r="I1570" s="3">
        <v>10.631163420919506</v>
      </c>
      <c r="J1570" s="3">
        <v>2.0336225411797151</v>
      </c>
      <c r="K1570" s="3">
        <v>1.201112781023018</v>
      </c>
      <c r="L1570" s="3">
        <v>0.22975942794567628</v>
      </c>
      <c r="M1570" s="2">
        <v>1300</v>
      </c>
      <c r="N1570" s="3" t="s">
        <v>56</v>
      </c>
      <c r="O1570" s="3" t="s">
        <v>118</v>
      </c>
      <c r="P1570" s="3" t="s">
        <v>119</v>
      </c>
      <c r="Q1570" s="3">
        <v>122.346081244</v>
      </c>
      <c r="R1570" s="3" t="s">
        <v>120</v>
      </c>
      <c r="S1570" s="3" t="s">
        <v>119</v>
      </c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8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>
        <v>107.65916113122384</v>
      </c>
      <c r="AS1570" s="3">
        <v>457.21533753728107</v>
      </c>
    </row>
    <row r="1571" spans="1:45" x14ac:dyDescent="0.25">
      <c r="A1571" s="2">
        <v>1570</v>
      </c>
      <c r="B1571" s="3" t="s">
        <v>57</v>
      </c>
      <c r="C1571" s="3" t="s">
        <v>46</v>
      </c>
      <c r="D1571" s="3" t="s">
        <v>47</v>
      </c>
      <c r="E1571" s="3" t="s">
        <v>48</v>
      </c>
      <c r="F1571" s="3">
        <v>0.59</v>
      </c>
      <c r="G1571" s="3">
        <v>0.64</v>
      </c>
      <c r="H1571" s="3">
        <v>4.2470486925502197E-2</v>
      </c>
      <c r="I1571" s="3">
        <v>11.492031981327788</v>
      </c>
      <c r="J1571" s="3">
        <v>1.5171780731013702</v>
      </c>
      <c r="K1571" s="3">
        <v>0.48807219401043495</v>
      </c>
      <c r="L1571" s="3">
        <v>6.4435291517310367E-2</v>
      </c>
      <c r="M1571" s="2">
        <v>1400</v>
      </c>
      <c r="N1571" s="3" t="s">
        <v>60</v>
      </c>
      <c r="O1571" s="3" t="s">
        <v>118</v>
      </c>
      <c r="P1571" s="3" t="s">
        <v>119</v>
      </c>
      <c r="Q1571" s="3">
        <v>122.346081244</v>
      </c>
      <c r="R1571" s="3" t="s">
        <v>120</v>
      </c>
      <c r="S1571" s="3" t="s">
        <v>119</v>
      </c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8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>
        <v>93.195286148542166</v>
      </c>
      <c r="AS1571" s="3">
        <v>171.87196277692379</v>
      </c>
    </row>
    <row r="1572" spans="1:45" x14ac:dyDescent="0.25">
      <c r="A1572" s="2">
        <v>1571</v>
      </c>
      <c r="B1572" s="3" t="s">
        <v>57</v>
      </c>
      <c r="C1572" s="3" t="s">
        <v>46</v>
      </c>
      <c r="D1572" s="3" t="s">
        <v>47</v>
      </c>
      <c r="E1572" s="3" t="s">
        <v>48</v>
      </c>
      <c r="F1572" s="3">
        <v>0.59</v>
      </c>
      <c r="G1572" s="3">
        <v>0.64</v>
      </c>
      <c r="H1572" s="3">
        <v>1.5284631900381099E-3</v>
      </c>
      <c r="I1572" s="3">
        <v>11.492031981327788</v>
      </c>
      <c r="J1572" s="3">
        <v>1.5171780731013702</v>
      </c>
      <c r="K1572" s="3">
        <v>1.7565147862200252E-2</v>
      </c>
      <c r="L1572" s="3">
        <v>2.318950837468393E-3</v>
      </c>
      <c r="M1572" s="2">
        <v>1410</v>
      </c>
      <c r="N1572" s="3" t="s">
        <v>61</v>
      </c>
      <c r="O1572" s="3" t="s">
        <v>118</v>
      </c>
      <c r="P1572" s="3" t="s">
        <v>119</v>
      </c>
      <c r="Q1572" s="3">
        <v>122.346081244</v>
      </c>
      <c r="R1572" s="3" t="s">
        <v>120</v>
      </c>
      <c r="S1572" s="3" t="s">
        <v>119</v>
      </c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8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>
        <v>45.851432816852551</v>
      </c>
      <c r="AS1572" s="3">
        <v>6.1854710770077252</v>
      </c>
    </row>
    <row r="1573" spans="1:45" x14ac:dyDescent="0.25">
      <c r="A1573" s="2">
        <v>1572</v>
      </c>
      <c r="B1573" s="3" t="s">
        <v>57</v>
      </c>
      <c r="C1573" s="3" t="s">
        <v>46</v>
      </c>
      <c r="D1573" s="3" t="s">
        <v>47</v>
      </c>
      <c r="E1573" s="3" t="s">
        <v>48</v>
      </c>
      <c r="F1573" s="3">
        <v>0.59</v>
      </c>
      <c r="G1573" s="3">
        <v>0.64</v>
      </c>
      <c r="H1573" s="3">
        <v>0.45772919711836402</v>
      </c>
      <c r="I1573" s="3">
        <v>11.492031981327788</v>
      </c>
      <c r="J1573" s="3">
        <v>1.5171780731013702</v>
      </c>
      <c r="K1573" s="3">
        <v>5.2602385720717306</v>
      </c>
      <c r="L1573" s="3">
        <v>0.69445670128627679</v>
      </c>
      <c r="M1573" s="2">
        <v>1450</v>
      </c>
      <c r="N1573" s="3" t="s">
        <v>59</v>
      </c>
      <c r="O1573" s="3" t="s">
        <v>118</v>
      </c>
      <c r="P1573" s="3" t="s">
        <v>119</v>
      </c>
      <c r="Q1573" s="3">
        <v>122.346081244</v>
      </c>
      <c r="R1573" s="3" t="s">
        <v>120</v>
      </c>
      <c r="S1573" s="3" t="s">
        <v>119</v>
      </c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8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>
        <v>172.51621021753047</v>
      </c>
      <c r="AS1573" s="3">
        <v>1852.3643410784466</v>
      </c>
    </row>
    <row r="1574" spans="1:45" x14ac:dyDescent="0.25">
      <c r="A1574" s="2">
        <v>1573</v>
      </c>
      <c r="B1574" s="3" t="s">
        <v>57</v>
      </c>
      <c r="C1574" s="3" t="s">
        <v>46</v>
      </c>
      <c r="D1574" s="3" t="s">
        <v>47</v>
      </c>
      <c r="E1574" s="3" t="s">
        <v>48</v>
      </c>
      <c r="F1574" s="3">
        <v>0.59</v>
      </c>
      <c r="G1574" s="3">
        <v>0.64</v>
      </c>
      <c r="H1574" s="3">
        <v>9.1639879931235402E-2</v>
      </c>
      <c r="I1574" s="3">
        <v>9.7347006186457374</v>
      </c>
      <c r="J1574" s="3">
        <v>1.6293874320678021</v>
      </c>
      <c r="K1574" s="3">
        <v>0.89208679585921835</v>
      </c>
      <c r="L1574" s="3">
        <v>0.14931686863615737</v>
      </c>
      <c r="M1574" s="2">
        <v>1300</v>
      </c>
      <c r="N1574" s="3" t="s">
        <v>56</v>
      </c>
      <c r="O1574" s="3" t="s">
        <v>118</v>
      </c>
      <c r="P1574" s="3" t="s">
        <v>119</v>
      </c>
      <c r="Q1574" s="3">
        <v>122.346081244</v>
      </c>
      <c r="R1574" s="3" t="s">
        <v>120</v>
      </c>
      <c r="S1574" s="3" t="s">
        <v>119</v>
      </c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8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>
        <v>78.79009380729731</v>
      </c>
      <c r="AS1574" s="3">
        <v>370.85343664768493</v>
      </c>
    </row>
    <row r="1575" spans="1:45" x14ac:dyDescent="0.25">
      <c r="A1575" s="2">
        <v>1574</v>
      </c>
      <c r="B1575" s="3" t="s">
        <v>57</v>
      </c>
      <c r="C1575" s="3" t="s">
        <v>46</v>
      </c>
      <c r="D1575" s="3" t="s">
        <v>47</v>
      </c>
      <c r="E1575" s="3" t="s">
        <v>48</v>
      </c>
      <c r="F1575" s="3">
        <v>0.59</v>
      </c>
      <c r="G1575" s="3">
        <v>0.64</v>
      </c>
      <c r="H1575" s="3">
        <v>9.6970670865081293E-2</v>
      </c>
      <c r="I1575" s="3">
        <v>9.7347006186457374</v>
      </c>
      <c r="J1575" s="3">
        <v>1.6293874320678021</v>
      </c>
      <c r="K1575" s="3">
        <v>0.94398044966079908</v>
      </c>
      <c r="L1575" s="3">
        <v>0.15800279238674683</v>
      </c>
      <c r="M1575" s="2">
        <v>1330</v>
      </c>
      <c r="N1575" s="3" t="s">
        <v>89</v>
      </c>
      <c r="O1575" s="3" t="s">
        <v>118</v>
      </c>
      <c r="P1575" s="3" t="s">
        <v>119</v>
      </c>
      <c r="Q1575" s="3">
        <v>122.346081244</v>
      </c>
      <c r="R1575" s="3" t="s">
        <v>120</v>
      </c>
      <c r="S1575" s="3" t="s">
        <v>119</v>
      </c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8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>
        <v>82.339308572864681</v>
      </c>
      <c r="AS1575" s="3">
        <v>392.42638217479106</v>
      </c>
    </row>
    <row r="1576" spans="1:45" x14ac:dyDescent="0.25">
      <c r="A1576" s="2">
        <v>1575</v>
      </c>
      <c r="B1576" s="3" t="s">
        <v>57</v>
      </c>
      <c r="C1576" s="3" t="s">
        <v>46</v>
      </c>
      <c r="D1576" s="3" t="s">
        <v>47</v>
      </c>
      <c r="E1576" s="3" t="s">
        <v>48</v>
      </c>
      <c r="F1576" s="3">
        <v>0.59</v>
      </c>
      <c r="G1576" s="3">
        <v>0.64</v>
      </c>
      <c r="H1576" s="3">
        <v>0.15454188735614199</v>
      </c>
      <c r="I1576" s="3">
        <v>9.7347006186457374</v>
      </c>
      <c r="J1576" s="3">
        <v>1.6293874320678021</v>
      </c>
      <c r="K1576" s="3">
        <v>1.5044190064525154</v>
      </c>
      <c r="L1576" s="3">
        <v>0.25180860898613572</v>
      </c>
      <c r="M1576" s="2">
        <v>1210</v>
      </c>
      <c r="N1576" s="3" t="s">
        <v>55</v>
      </c>
      <c r="O1576" s="3" t="s">
        <v>118</v>
      </c>
      <c r="P1576" s="3" t="s">
        <v>119</v>
      </c>
      <c r="Q1576" s="3">
        <v>122.346081244</v>
      </c>
      <c r="R1576" s="3" t="s">
        <v>120</v>
      </c>
      <c r="S1576" s="3" t="s">
        <v>119</v>
      </c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8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>
        <v>100.07574217072813</v>
      </c>
      <c r="AS1576" s="3">
        <v>625.40882937701986</v>
      </c>
    </row>
    <row r="1577" spans="1:45" x14ac:dyDescent="0.25">
      <c r="A1577" s="2">
        <v>1576</v>
      </c>
      <c r="B1577" s="3" t="s">
        <v>57</v>
      </c>
      <c r="C1577" s="3" t="s">
        <v>46</v>
      </c>
      <c r="D1577" s="3" t="s">
        <v>47</v>
      </c>
      <c r="E1577" s="3" t="s">
        <v>48</v>
      </c>
      <c r="F1577" s="3">
        <v>0.59</v>
      </c>
      <c r="G1577" s="3">
        <v>0.64</v>
      </c>
      <c r="H1577" s="3">
        <v>6.6682257968808001E-2</v>
      </c>
      <c r="I1577" s="3">
        <v>9.7347006186457374</v>
      </c>
      <c r="J1577" s="3">
        <v>1.6293874320678021</v>
      </c>
      <c r="K1577" s="3">
        <v>0.64913181790164987</v>
      </c>
      <c r="L1577" s="3">
        <v>0.1086512330762788</v>
      </c>
      <c r="M1577" s="2">
        <v>1210</v>
      </c>
      <c r="N1577" s="3" t="s">
        <v>55</v>
      </c>
      <c r="O1577" s="3" t="s">
        <v>118</v>
      </c>
      <c r="P1577" s="3" t="s">
        <v>119</v>
      </c>
      <c r="Q1577" s="3">
        <v>122.346081244</v>
      </c>
      <c r="R1577" s="3" t="s">
        <v>120</v>
      </c>
      <c r="S1577" s="3" t="s">
        <v>119</v>
      </c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8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>
        <v>71.91096407617917</v>
      </c>
      <c r="AS1577" s="3">
        <v>269.85352392120444</v>
      </c>
    </row>
    <row r="1578" spans="1:45" x14ac:dyDescent="0.25">
      <c r="A1578" s="2">
        <v>1577</v>
      </c>
      <c r="B1578" s="3" t="s">
        <v>57</v>
      </c>
      <c r="C1578" s="3" t="s">
        <v>46</v>
      </c>
      <c r="D1578" s="3" t="s">
        <v>47</v>
      </c>
      <c r="E1578" s="3" t="s">
        <v>48</v>
      </c>
      <c r="F1578" s="3">
        <v>0.59</v>
      </c>
      <c r="G1578" s="3">
        <v>0.64</v>
      </c>
      <c r="H1578" s="3">
        <v>0.14619080982864099</v>
      </c>
      <c r="I1578" s="3">
        <v>9.7347006186457374</v>
      </c>
      <c r="J1578" s="3">
        <v>1.6293874320678021</v>
      </c>
      <c r="K1578" s="3">
        <v>1.4231237668791927</v>
      </c>
      <c r="L1578" s="3">
        <v>0.23820146821860175</v>
      </c>
      <c r="M1578" s="2">
        <v>1210</v>
      </c>
      <c r="N1578" s="3" t="s">
        <v>55</v>
      </c>
      <c r="O1578" s="3" t="s">
        <v>118</v>
      </c>
      <c r="P1578" s="3" t="s">
        <v>119</v>
      </c>
      <c r="Q1578" s="3">
        <v>122.346081244</v>
      </c>
      <c r="R1578" s="3" t="s">
        <v>120</v>
      </c>
      <c r="S1578" s="3" t="s">
        <v>119</v>
      </c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8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>
        <v>97.299568034630838</v>
      </c>
      <c r="AS1578" s="3">
        <v>591.61321765089201</v>
      </c>
    </row>
    <row r="1579" spans="1:45" x14ac:dyDescent="0.25">
      <c r="A1579" s="2">
        <v>1578</v>
      </c>
      <c r="B1579" s="3" t="s">
        <v>57</v>
      </c>
      <c r="C1579" s="3" t="s">
        <v>46</v>
      </c>
      <c r="D1579" s="3" t="s">
        <v>47</v>
      </c>
      <c r="E1579" s="3" t="s">
        <v>48</v>
      </c>
      <c r="F1579" s="3">
        <v>0.59</v>
      </c>
      <c r="G1579" s="3">
        <v>0.64</v>
      </c>
      <c r="H1579" s="3">
        <v>6.1737947787046402E-2</v>
      </c>
      <c r="I1579" s="3">
        <v>9.7347006186457374</v>
      </c>
      <c r="J1579" s="3">
        <v>1.6293874320678021</v>
      </c>
      <c r="K1579" s="3">
        <v>0.60100043851647889</v>
      </c>
      <c r="L1579" s="3">
        <v>0.10059503620587158</v>
      </c>
      <c r="M1579" s="2">
        <v>1330</v>
      </c>
      <c r="N1579" s="3" t="s">
        <v>89</v>
      </c>
      <c r="O1579" s="3" t="s">
        <v>118</v>
      </c>
      <c r="P1579" s="3" t="s">
        <v>119</v>
      </c>
      <c r="Q1579" s="3">
        <v>122.346081244</v>
      </c>
      <c r="R1579" s="3" t="s">
        <v>120</v>
      </c>
      <c r="S1579" s="3" t="s">
        <v>119</v>
      </c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8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>
        <v>69.665676269930231</v>
      </c>
      <c r="AS1579" s="3">
        <v>249.84461050780453</v>
      </c>
    </row>
    <row r="1580" spans="1:45" x14ac:dyDescent="0.25">
      <c r="A1580" s="2">
        <v>1579</v>
      </c>
      <c r="B1580" s="3" t="s">
        <v>57</v>
      </c>
      <c r="C1580" s="3" t="s">
        <v>46</v>
      </c>
      <c r="D1580" s="3" t="s">
        <v>47</v>
      </c>
      <c r="E1580" s="3" t="s">
        <v>48</v>
      </c>
      <c r="F1580" s="3">
        <v>0.59</v>
      </c>
      <c r="G1580" s="3">
        <v>0.64</v>
      </c>
      <c r="H1580" s="3">
        <v>2.3671560514324699E-3</v>
      </c>
      <c r="I1580" s="3">
        <v>8.760744378021375</v>
      </c>
      <c r="J1580" s="3">
        <v>1.1875441665004582</v>
      </c>
      <c r="K1580" s="3">
        <v>2.0738049069486286E-2</v>
      </c>
      <c r="L1580" s="3">
        <v>2.8111023600748881E-3</v>
      </c>
      <c r="M1580" s="2">
        <v>1400</v>
      </c>
      <c r="N1580" s="3" t="s">
        <v>60</v>
      </c>
      <c r="O1580" s="3" t="s">
        <v>118</v>
      </c>
      <c r="P1580" s="3" t="s">
        <v>119</v>
      </c>
      <c r="Q1580" s="3">
        <v>122.346081244</v>
      </c>
      <c r="R1580" s="3" t="s">
        <v>120</v>
      </c>
      <c r="S1580" s="3" t="s">
        <v>119</v>
      </c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8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>
        <v>34.3630481526137</v>
      </c>
      <c r="AS1580" s="3">
        <v>9.5795406695625331</v>
      </c>
    </row>
    <row r="1581" spans="1:45" x14ac:dyDescent="0.25">
      <c r="A1581" s="2">
        <v>1580</v>
      </c>
      <c r="B1581" s="3" t="s">
        <v>57</v>
      </c>
      <c r="C1581" s="3" t="s">
        <v>46</v>
      </c>
      <c r="D1581" s="3" t="s">
        <v>47</v>
      </c>
      <c r="E1581" s="3" t="s">
        <v>48</v>
      </c>
      <c r="F1581" s="3">
        <v>0.59</v>
      </c>
      <c r="G1581" s="3">
        <v>0.64</v>
      </c>
      <c r="H1581" s="3">
        <v>0.61539629773154803</v>
      </c>
      <c r="I1581" s="3">
        <v>8.760744378021375</v>
      </c>
      <c r="J1581" s="3">
        <v>1.1875441665004582</v>
      </c>
      <c r="K1581" s="3">
        <v>5.3913296556068273</v>
      </c>
      <c r="L1581" s="3">
        <v>0.73081028345707899</v>
      </c>
      <c r="M1581" s="2">
        <v>1450</v>
      </c>
      <c r="N1581" s="3" t="s">
        <v>59</v>
      </c>
      <c r="O1581" s="3" t="s">
        <v>118</v>
      </c>
      <c r="P1581" s="3" t="s">
        <v>119</v>
      </c>
      <c r="Q1581" s="3">
        <v>122.346081244</v>
      </c>
      <c r="R1581" s="3" t="s">
        <v>120</v>
      </c>
      <c r="S1581" s="3" t="s">
        <v>119</v>
      </c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8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>
        <v>198.89713216348295</v>
      </c>
      <c r="AS1581" s="3">
        <v>2490.4204597960988</v>
      </c>
    </row>
    <row r="1582" spans="1:45" x14ac:dyDescent="0.25">
      <c r="A1582" s="2">
        <v>1581</v>
      </c>
      <c r="B1582" s="3" t="s">
        <v>57</v>
      </c>
      <c r="C1582" s="3" t="s">
        <v>46</v>
      </c>
      <c r="D1582" s="3" t="s">
        <v>47</v>
      </c>
      <c r="E1582" s="3" t="s">
        <v>48</v>
      </c>
      <c r="F1582" s="3">
        <v>0.59</v>
      </c>
      <c r="G1582" s="3">
        <v>0.64</v>
      </c>
      <c r="H1582" s="3">
        <v>6.5651869108383207E-2</v>
      </c>
      <c r="I1582" s="3">
        <v>9.7664854989016021</v>
      </c>
      <c r="J1582" s="3">
        <v>1.5161839646338156</v>
      </c>
      <c r="K1582" s="3">
        <v>0.64118802762281069</v>
      </c>
      <c r="L1582" s="3">
        <v>9.9540311190368769E-2</v>
      </c>
      <c r="M1582" s="2">
        <v>1300</v>
      </c>
      <c r="N1582" s="3" t="s">
        <v>56</v>
      </c>
      <c r="O1582" s="3" t="s">
        <v>118</v>
      </c>
      <c r="P1582" s="3" t="s">
        <v>119</v>
      </c>
      <c r="Q1582" s="3">
        <v>122.346081244</v>
      </c>
      <c r="R1582" s="3" t="s">
        <v>120</v>
      </c>
      <c r="S1582" s="3" t="s">
        <v>119</v>
      </c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8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>
        <v>65.596650236098014</v>
      </c>
      <c r="AS1582" s="3">
        <v>265.68368814382495</v>
      </c>
    </row>
    <row r="1583" spans="1:45" x14ac:dyDescent="0.25">
      <c r="A1583" s="2">
        <v>1582</v>
      </c>
      <c r="B1583" s="3" t="s">
        <v>57</v>
      </c>
      <c r="C1583" s="3" t="s">
        <v>46</v>
      </c>
      <c r="D1583" s="3" t="s">
        <v>47</v>
      </c>
      <c r="E1583" s="3" t="s">
        <v>48</v>
      </c>
      <c r="F1583" s="3">
        <v>0.59</v>
      </c>
      <c r="G1583" s="3">
        <v>0.64</v>
      </c>
      <c r="H1583" s="3">
        <v>2.0439473619457599E-2</v>
      </c>
      <c r="I1583" s="3">
        <v>9.7664854989016021</v>
      </c>
      <c r="J1583" s="3">
        <v>1.5161839646338156</v>
      </c>
      <c r="K1583" s="3">
        <v>0.19962182270961448</v>
      </c>
      <c r="L1583" s="3">
        <v>3.0990002147377509E-2</v>
      </c>
      <c r="M1583" s="2">
        <v>1400</v>
      </c>
      <c r="N1583" s="3" t="s">
        <v>60</v>
      </c>
      <c r="O1583" s="3" t="s">
        <v>118</v>
      </c>
      <c r="P1583" s="3" t="s">
        <v>119</v>
      </c>
      <c r="Q1583" s="3">
        <v>122.346081244</v>
      </c>
      <c r="R1583" s="3" t="s">
        <v>120</v>
      </c>
      <c r="S1583" s="3" t="s">
        <v>119</v>
      </c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8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>
        <v>41.21869394813379</v>
      </c>
      <c r="AS1583" s="3">
        <v>82.71561508737733</v>
      </c>
    </row>
    <row r="1584" spans="1:45" x14ac:dyDescent="0.25">
      <c r="A1584" s="2">
        <v>1583</v>
      </c>
      <c r="B1584" s="3" t="s">
        <v>57</v>
      </c>
      <c r="C1584" s="3" t="s">
        <v>46</v>
      </c>
      <c r="D1584" s="3" t="s">
        <v>47</v>
      </c>
      <c r="E1584" s="3" t="s">
        <v>48</v>
      </c>
      <c r="F1584" s="3">
        <v>0.59</v>
      </c>
      <c r="G1584" s="3">
        <v>0.64</v>
      </c>
      <c r="H1584" s="3">
        <v>0.204225639066765</v>
      </c>
      <c r="I1584" s="3">
        <v>9.7664854989016021</v>
      </c>
      <c r="J1584" s="3">
        <v>1.5161839646338156</v>
      </c>
      <c r="K1584" s="3">
        <v>1.9945667424494729</v>
      </c>
      <c r="L1584" s="3">
        <v>0.30964363912012238</v>
      </c>
      <c r="M1584" s="2">
        <v>1450</v>
      </c>
      <c r="N1584" s="3" t="s">
        <v>59</v>
      </c>
      <c r="O1584" s="3" t="s">
        <v>118</v>
      </c>
      <c r="P1584" s="3" t="s">
        <v>119</v>
      </c>
      <c r="Q1584" s="3">
        <v>122.346081244</v>
      </c>
      <c r="R1584" s="3" t="s">
        <v>120</v>
      </c>
      <c r="S1584" s="3" t="s">
        <v>119</v>
      </c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8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>
        <v>141.0125235906072</v>
      </c>
      <c r="AS1584" s="3">
        <v>826.47183907608201</v>
      </c>
    </row>
    <row r="1585" spans="1:45" x14ac:dyDescent="0.25">
      <c r="A1585" s="2">
        <v>1584</v>
      </c>
      <c r="B1585" s="3" t="s">
        <v>57</v>
      </c>
      <c r="C1585" s="3" t="s">
        <v>46</v>
      </c>
      <c r="D1585" s="3" t="s">
        <v>47</v>
      </c>
      <c r="E1585" s="3" t="s">
        <v>48</v>
      </c>
      <c r="F1585" s="3">
        <v>0.59</v>
      </c>
      <c r="G1585" s="3">
        <v>0.64</v>
      </c>
      <c r="H1585" s="3">
        <v>0.178564027430345</v>
      </c>
      <c r="I1585" s="3">
        <v>9.8302641178760712</v>
      </c>
      <c r="J1585" s="3">
        <v>1.5843568761889961</v>
      </c>
      <c r="K1585" s="3">
        <v>1.755331551591959</v>
      </c>
      <c r="L1585" s="3">
        <v>0.28290914469926759</v>
      </c>
      <c r="M1585" s="2">
        <v>1200</v>
      </c>
      <c r="N1585" s="3" t="s">
        <v>54</v>
      </c>
      <c r="O1585" s="3" t="s">
        <v>118</v>
      </c>
      <c r="P1585" s="3" t="s">
        <v>119</v>
      </c>
      <c r="Q1585" s="3">
        <v>122.346081244</v>
      </c>
      <c r="R1585" s="3" t="s">
        <v>120</v>
      </c>
      <c r="S1585" s="3" t="s">
        <v>119</v>
      </c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8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>
        <v>134.4176828094746</v>
      </c>
      <c r="AS1585" s="3">
        <v>722.62298121610024</v>
      </c>
    </row>
    <row r="1586" spans="1:45" x14ac:dyDescent="0.25">
      <c r="A1586" s="2">
        <v>1585</v>
      </c>
      <c r="B1586" s="3" t="s">
        <v>57</v>
      </c>
      <c r="C1586" s="3" t="s">
        <v>46</v>
      </c>
      <c r="D1586" s="3" t="s">
        <v>47</v>
      </c>
      <c r="E1586" s="3" t="s">
        <v>48</v>
      </c>
      <c r="F1586" s="3">
        <v>0.59</v>
      </c>
      <c r="G1586" s="3">
        <v>0.64</v>
      </c>
      <c r="H1586" s="3">
        <v>3.1355147775429602E-2</v>
      </c>
      <c r="I1586" s="3">
        <v>9.8302641178760712</v>
      </c>
      <c r="J1586" s="3">
        <v>1.5843568761889961</v>
      </c>
      <c r="K1586" s="3">
        <v>0.30822938408750733</v>
      </c>
      <c r="L1586" s="3">
        <v>4.9677743981923997E-2</v>
      </c>
      <c r="M1586" s="2">
        <v>1400</v>
      </c>
      <c r="N1586" s="3" t="s">
        <v>60</v>
      </c>
      <c r="O1586" s="3" t="s">
        <v>118</v>
      </c>
      <c r="P1586" s="3" t="s">
        <v>119</v>
      </c>
      <c r="Q1586" s="3">
        <v>122.346081244</v>
      </c>
      <c r="R1586" s="3" t="s">
        <v>120</v>
      </c>
      <c r="S1586" s="3" t="s">
        <v>119</v>
      </c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8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>
        <v>68.589489618649097</v>
      </c>
      <c r="AS1586" s="3">
        <v>126.88978115029835</v>
      </c>
    </row>
    <row r="1587" spans="1:45" x14ac:dyDescent="0.25">
      <c r="A1587" s="2">
        <v>1586</v>
      </c>
      <c r="B1587" s="3" t="s">
        <v>57</v>
      </c>
      <c r="C1587" s="3" t="s">
        <v>46</v>
      </c>
      <c r="D1587" s="3" t="s">
        <v>47</v>
      </c>
      <c r="E1587" s="3" t="s">
        <v>48</v>
      </c>
      <c r="F1587" s="3">
        <v>0.59</v>
      </c>
      <c r="G1587" s="3">
        <v>0.64</v>
      </c>
      <c r="H1587" s="3">
        <v>0.12417858170017999</v>
      </c>
      <c r="I1587" s="3">
        <v>9.8302641178760712</v>
      </c>
      <c r="J1587" s="3">
        <v>1.5843568761889961</v>
      </c>
      <c r="K1587" s="3">
        <v>1.2207082558960216</v>
      </c>
      <c r="L1587" s="3">
        <v>0.19674318979207722</v>
      </c>
      <c r="M1587" s="2">
        <v>1300</v>
      </c>
      <c r="N1587" s="3" t="s">
        <v>56</v>
      </c>
      <c r="O1587" s="3" t="s">
        <v>118</v>
      </c>
      <c r="P1587" s="3" t="s">
        <v>119</v>
      </c>
      <c r="Q1587" s="3">
        <v>122.346081244</v>
      </c>
      <c r="R1587" s="3" t="s">
        <v>120</v>
      </c>
      <c r="S1587" s="3" t="s">
        <v>119</v>
      </c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8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>
        <v>113.65415856940217</v>
      </c>
      <c r="AS1587" s="3">
        <v>502.53289087789642</v>
      </c>
    </row>
    <row r="1588" spans="1:45" x14ac:dyDescent="0.25">
      <c r="A1588" s="2">
        <v>1587</v>
      </c>
      <c r="B1588" s="3" t="s">
        <v>57</v>
      </c>
      <c r="C1588" s="3" t="s">
        <v>46</v>
      </c>
      <c r="D1588" s="3" t="s">
        <v>47</v>
      </c>
      <c r="E1588" s="3" t="s">
        <v>48</v>
      </c>
      <c r="F1588" s="3">
        <v>0.59</v>
      </c>
      <c r="G1588" s="3">
        <v>0.64</v>
      </c>
      <c r="H1588" s="3">
        <v>6.5381048755291396E-2</v>
      </c>
      <c r="I1588" s="3">
        <v>9.8302641178760712</v>
      </c>
      <c r="J1588" s="3">
        <v>1.5843568761889961</v>
      </c>
      <c r="K1588" s="3">
        <v>0.64271297756824697</v>
      </c>
      <c r="L1588" s="3">
        <v>0.10358691416789392</v>
      </c>
      <c r="M1588" s="2">
        <v>1210</v>
      </c>
      <c r="N1588" s="3" t="s">
        <v>55</v>
      </c>
      <c r="O1588" s="3" t="s">
        <v>118</v>
      </c>
      <c r="P1588" s="3" t="s">
        <v>119</v>
      </c>
      <c r="Q1588" s="3">
        <v>122.346081244</v>
      </c>
      <c r="R1588" s="3" t="s">
        <v>120</v>
      </c>
      <c r="S1588" s="3" t="s">
        <v>119</v>
      </c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8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>
        <v>66.676677986336017</v>
      </c>
      <c r="AS1588" s="3">
        <v>264.58771705859834</v>
      </c>
    </row>
    <row r="1589" spans="1:45" x14ac:dyDescent="0.25">
      <c r="A1589" s="2">
        <v>1588</v>
      </c>
      <c r="B1589" s="3" t="s">
        <v>57</v>
      </c>
      <c r="C1589" s="3" t="s">
        <v>46</v>
      </c>
      <c r="D1589" s="3" t="s">
        <v>47</v>
      </c>
      <c r="E1589" s="3" t="s">
        <v>48</v>
      </c>
      <c r="F1589" s="3">
        <v>0.59</v>
      </c>
      <c r="G1589" s="3">
        <v>0.64</v>
      </c>
      <c r="H1589" s="3">
        <v>0.18119277638294601</v>
      </c>
      <c r="I1589" s="3">
        <v>8.9203248769158225</v>
      </c>
      <c r="J1589" s="3">
        <v>1.5047955796805841</v>
      </c>
      <c r="K1589" s="3">
        <v>1.6162984306862389</v>
      </c>
      <c r="L1589" s="3">
        <v>0.27265808897110966</v>
      </c>
      <c r="M1589" s="2">
        <v>1300</v>
      </c>
      <c r="N1589" s="3" t="s">
        <v>56</v>
      </c>
      <c r="O1589" s="3" t="s">
        <v>118</v>
      </c>
      <c r="P1589" s="3" t="s">
        <v>119</v>
      </c>
      <c r="Q1589" s="3">
        <v>122.346081244</v>
      </c>
      <c r="R1589" s="3" t="s">
        <v>120</v>
      </c>
      <c r="S1589" s="3" t="s">
        <v>119</v>
      </c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8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>
        <v>129.36727268883905</v>
      </c>
      <c r="AS1589" s="3">
        <v>733.26115079781289</v>
      </c>
    </row>
    <row r="1590" spans="1:45" x14ac:dyDescent="0.25">
      <c r="A1590" s="2">
        <v>1589</v>
      </c>
      <c r="B1590" s="3" t="s">
        <v>57</v>
      </c>
      <c r="C1590" s="3" t="s">
        <v>46</v>
      </c>
      <c r="D1590" s="3" t="s">
        <v>47</v>
      </c>
      <c r="E1590" s="3" t="s">
        <v>48</v>
      </c>
      <c r="F1590" s="3">
        <v>0.59</v>
      </c>
      <c r="G1590" s="3">
        <v>0.64</v>
      </c>
      <c r="H1590" s="3">
        <v>0.33380342224467302</v>
      </c>
      <c r="I1590" s="3">
        <v>8.9203248769158225</v>
      </c>
      <c r="J1590" s="3">
        <v>1.5047955796805841</v>
      </c>
      <c r="K1590" s="3">
        <v>2.9776349714487931</v>
      </c>
      <c r="L1590" s="3">
        <v>0.50230591427603555</v>
      </c>
      <c r="M1590" s="2">
        <v>1300</v>
      </c>
      <c r="N1590" s="3" t="s">
        <v>56</v>
      </c>
      <c r="O1590" s="3" t="s">
        <v>118</v>
      </c>
      <c r="P1590" s="3" t="s">
        <v>119</v>
      </c>
      <c r="Q1590" s="3">
        <v>122.346081244</v>
      </c>
      <c r="R1590" s="3" t="s">
        <v>120</v>
      </c>
      <c r="S1590" s="3" t="s">
        <v>119</v>
      </c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8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>
        <v>154.05259429290405</v>
      </c>
      <c r="AS1590" s="3">
        <v>1350.8545231299522</v>
      </c>
    </row>
    <row r="1591" spans="1:45" x14ac:dyDescent="0.25">
      <c r="A1591" s="2">
        <v>1590</v>
      </c>
      <c r="B1591" s="3" t="s">
        <v>57</v>
      </c>
      <c r="C1591" s="3" t="s">
        <v>46</v>
      </c>
      <c r="D1591" s="3" t="s">
        <v>47</v>
      </c>
      <c r="E1591" s="3" t="s">
        <v>48</v>
      </c>
      <c r="F1591" s="3">
        <v>0.59</v>
      </c>
      <c r="G1591" s="3">
        <v>0.64</v>
      </c>
      <c r="H1591" s="3">
        <v>0.102767255178375</v>
      </c>
      <c r="I1591" s="3">
        <v>8.9203248769158225</v>
      </c>
      <c r="J1591" s="3">
        <v>1.5047955796805841</v>
      </c>
      <c r="K1591" s="3">
        <v>0.91671730290001485</v>
      </c>
      <c r="L1591" s="3">
        <v>0.1546437113283253</v>
      </c>
      <c r="M1591" s="2">
        <v>1300</v>
      </c>
      <c r="N1591" s="3" t="s">
        <v>56</v>
      </c>
      <c r="O1591" s="3" t="s">
        <v>118</v>
      </c>
      <c r="P1591" s="3" t="s">
        <v>119</v>
      </c>
      <c r="Q1591" s="3">
        <v>122.346081244</v>
      </c>
      <c r="R1591" s="3" t="s">
        <v>120</v>
      </c>
      <c r="S1591" s="3" t="s">
        <v>119</v>
      </c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8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>
        <v>116.65378636757345</v>
      </c>
      <c r="AS1591" s="3">
        <v>415.88432663102844</v>
      </c>
    </row>
    <row r="1592" spans="1:45" x14ac:dyDescent="0.25">
      <c r="A1592" s="2">
        <v>1591</v>
      </c>
      <c r="B1592" s="3" t="s">
        <v>57</v>
      </c>
      <c r="C1592" s="3" t="s">
        <v>46</v>
      </c>
      <c r="D1592" s="3" t="s">
        <v>47</v>
      </c>
      <c r="E1592" s="3" t="s">
        <v>48</v>
      </c>
      <c r="F1592" s="3">
        <v>0.59</v>
      </c>
      <c r="G1592" s="3">
        <v>0.64</v>
      </c>
      <c r="H1592" s="3">
        <v>3.9017991155375298E-2</v>
      </c>
      <c r="I1592" s="3">
        <v>11.189122511039788</v>
      </c>
      <c r="J1592" s="3">
        <v>1.6246803233912026</v>
      </c>
      <c r="K1592" s="3">
        <v>0.4365770831721611</v>
      </c>
      <c r="L1592" s="3">
        <v>6.3391762488390221E-2</v>
      </c>
      <c r="M1592" s="2">
        <v>1300</v>
      </c>
      <c r="N1592" s="3" t="s">
        <v>56</v>
      </c>
      <c r="O1592" s="3" t="s">
        <v>118</v>
      </c>
      <c r="P1592" s="3" t="s">
        <v>119</v>
      </c>
      <c r="Q1592" s="3">
        <v>122.346081244</v>
      </c>
      <c r="R1592" s="3" t="s">
        <v>120</v>
      </c>
      <c r="S1592" s="3" t="s">
        <v>119</v>
      </c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8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>
        <v>52.606627924464313</v>
      </c>
      <c r="AS1592" s="3">
        <v>157.9002080962768</v>
      </c>
    </row>
    <row r="1593" spans="1:45" x14ac:dyDescent="0.25">
      <c r="A1593" s="2">
        <v>1592</v>
      </c>
      <c r="B1593" s="3" t="s">
        <v>57</v>
      </c>
      <c r="C1593" s="3" t="s">
        <v>46</v>
      </c>
      <c r="D1593" s="3" t="s">
        <v>47</v>
      </c>
      <c r="E1593" s="3" t="s">
        <v>48</v>
      </c>
      <c r="F1593" s="3">
        <v>0.59</v>
      </c>
      <c r="G1593" s="3">
        <v>0.64</v>
      </c>
      <c r="H1593" s="3">
        <v>0.12678368304208901</v>
      </c>
      <c r="I1593" s="3">
        <v>11.189122511039788</v>
      </c>
      <c r="J1593" s="3">
        <v>1.6246803233912026</v>
      </c>
      <c r="K1593" s="3">
        <v>1.4185981619587715</v>
      </c>
      <c r="L1593" s="3">
        <v>0.2059829551655489</v>
      </c>
      <c r="M1593" s="2">
        <v>1400</v>
      </c>
      <c r="N1593" s="3" t="s">
        <v>60</v>
      </c>
      <c r="O1593" s="3" t="s">
        <v>118</v>
      </c>
      <c r="P1593" s="3" t="s">
        <v>119</v>
      </c>
      <c r="Q1593" s="3">
        <v>122.346081244</v>
      </c>
      <c r="R1593" s="3" t="s">
        <v>120</v>
      </c>
      <c r="S1593" s="3" t="s">
        <v>119</v>
      </c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8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>
        <v>106.25222217553028</v>
      </c>
      <c r="AS1593" s="3">
        <v>513.07536197440265</v>
      </c>
    </row>
    <row r="1594" spans="1:45" x14ac:dyDescent="0.25">
      <c r="A1594" s="2">
        <v>1593</v>
      </c>
      <c r="B1594" s="3" t="s">
        <v>57</v>
      </c>
      <c r="C1594" s="3" t="s">
        <v>46</v>
      </c>
      <c r="D1594" s="3" t="s">
        <v>47</v>
      </c>
      <c r="E1594" s="3" t="s">
        <v>48</v>
      </c>
      <c r="F1594" s="3">
        <v>0.59</v>
      </c>
      <c r="G1594" s="3">
        <v>0.64</v>
      </c>
      <c r="H1594" s="3">
        <v>5.2757069634457301E-3</v>
      </c>
      <c r="I1594" s="3">
        <v>11.189122511039788</v>
      </c>
      <c r="J1594" s="3">
        <v>1.6246803233912026</v>
      </c>
      <c r="K1594" s="3">
        <v>5.9030531546339977E-2</v>
      </c>
      <c r="L1594" s="3">
        <v>8.5713372954882277E-3</v>
      </c>
      <c r="M1594" s="2">
        <v>1450</v>
      </c>
      <c r="N1594" s="3" t="s">
        <v>59</v>
      </c>
      <c r="O1594" s="3" t="s">
        <v>118</v>
      </c>
      <c r="P1594" s="3" t="s">
        <v>119</v>
      </c>
      <c r="Q1594" s="3">
        <v>122.346081244</v>
      </c>
      <c r="R1594" s="3" t="s">
        <v>120</v>
      </c>
      <c r="S1594" s="3" t="s">
        <v>119</v>
      </c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8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>
        <v>66.260600445777783</v>
      </c>
      <c r="AS1594" s="3">
        <v>21.350028607720766</v>
      </c>
    </row>
    <row r="1595" spans="1:45" x14ac:dyDescent="0.25">
      <c r="A1595" s="2">
        <v>1594</v>
      </c>
      <c r="B1595" s="3" t="s">
        <v>57</v>
      </c>
      <c r="C1595" s="3" t="s">
        <v>46</v>
      </c>
      <c r="D1595" s="3" t="s">
        <v>47</v>
      </c>
      <c r="E1595" s="3" t="s">
        <v>48</v>
      </c>
      <c r="F1595" s="3">
        <v>0.59</v>
      </c>
      <c r="G1595" s="3">
        <v>0.64</v>
      </c>
      <c r="H1595" s="3">
        <v>2.20496684228397E-3</v>
      </c>
      <c r="I1595" s="3">
        <v>11.189122511039788</v>
      </c>
      <c r="J1595" s="3">
        <v>1.6246803233912026</v>
      </c>
      <c r="K1595" s="3">
        <v>2.4671644131095887E-2</v>
      </c>
      <c r="L1595" s="3">
        <v>3.5823662423887992E-3</v>
      </c>
      <c r="M1595" s="2">
        <v>1450</v>
      </c>
      <c r="N1595" s="3" t="s">
        <v>59</v>
      </c>
      <c r="O1595" s="3" t="s">
        <v>118</v>
      </c>
      <c r="P1595" s="3" t="s">
        <v>119</v>
      </c>
      <c r="Q1595" s="3">
        <v>122.346081244</v>
      </c>
      <c r="R1595" s="3" t="s">
        <v>120</v>
      </c>
      <c r="S1595" s="3" t="s">
        <v>119</v>
      </c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8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>
        <v>12.490284792901893</v>
      </c>
      <c r="AS1595" s="3">
        <v>8.9231842268759323</v>
      </c>
    </row>
    <row r="1596" spans="1:45" x14ac:dyDescent="0.25">
      <c r="A1596" s="2">
        <v>1595</v>
      </c>
      <c r="B1596" s="3" t="s">
        <v>57</v>
      </c>
      <c r="C1596" s="3" t="s">
        <v>46</v>
      </c>
      <c r="D1596" s="3" t="s">
        <v>47</v>
      </c>
      <c r="E1596" s="3" t="s">
        <v>48</v>
      </c>
      <c r="F1596" s="3">
        <v>0.59</v>
      </c>
      <c r="G1596" s="3">
        <v>0.64</v>
      </c>
      <c r="H1596" s="3">
        <v>8.7106466836479504E-2</v>
      </c>
      <c r="I1596" s="3">
        <v>10.655683445123882</v>
      </c>
      <c r="J1596" s="3">
        <v>1.5077989625736661</v>
      </c>
      <c r="K1596" s="3">
        <v>0.92817893663270712</v>
      </c>
      <c r="L1596" s="3">
        <v>0.13133904032950125</v>
      </c>
      <c r="M1596" s="2">
        <v>1300</v>
      </c>
      <c r="N1596" s="3" t="s">
        <v>56</v>
      </c>
      <c r="O1596" s="3" t="s">
        <v>118</v>
      </c>
      <c r="P1596" s="3" t="s">
        <v>119</v>
      </c>
      <c r="Q1596" s="3">
        <v>122.346081244</v>
      </c>
      <c r="R1596" s="3" t="s">
        <v>120</v>
      </c>
      <c r="S1596" s="3" t="s">
        <v>119</v>
      </c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8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>
        <v>124.74166641803667</v>
      </c>
      <c r="AS1596" s="3">
        <v>352.50736474977987</v>
      </c>
    </row>
    <row r="1597" spans="1:45" x14ac:dyDescent="0.25">
      <c r="A1597" s="2">
        <v>1596</v>
      </c>
      <c r="B1597" s="3" t="s">
        <v>57</v>
      </c>
      <c r="C1597" s="3" t="s">
        <v>46</v>
      </c>
      <c r="D1597" s="3" t="s">
        <v>47</v>
      </c>
      <c r="E1597" s="3" t="s">
        <v>48</v>
      </c>
      <c r="F1597" s="3">
        <v>0.59</v>
      </c>
      <c r="G1597" s="3">
        <v>0.64</v>
      </c>
      <c r="H1597" s="3">
        <v>0.102998167270204</v>
      </c>
      <c r="I1597" s="3">
        <v>10.655683445123882</v>
      </c>
      <c r="J1597" s="3">
        <v>1.5077989625736661</v>
      </c>
      <c r="K1597" s="3">
        <v>1.0975158658592132</v>
      </c>
      <c r="L1597" s="3">
        <v>0.15530052975700251</v>
      </c>
      <c r="M1597" s="2">
        <v>1400</v>
      </c>
      <c r="N1597" s="3" t="s">
        <v>60</v>
      </c>
      <c r="O1597" s="3" t="s">
        <v>118</v>
      </c>
      <c r="P1597" s="3" t="s">
        <v>119</v>
      </c>
      <c r="Q1597" s="3">
        <v>122.346081244</v>
      </c>
      <c r="R1597" s="3" t="s">
        <v>120</v>
      </c>
      <c r="S1597" s="3" t="s">
        <v>119</v>
      </c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8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>
        <v>119.67256310708493</v>
      </c>
      <c r="AS1597" s="3">
        <v>416.81879471285362</v>
      </c>
    </row>
    <row r="1598" spans="1:45" x14ac:dyDescent="0.25">
      <c r="A1598" s="2">
        <v>1597</v>
      </c>
      <c r="B1598" s="3" t="s">
        <v>57</v>
      </c>
      <c r="C1598" s="3" t="s">
        <v>46</v>
      </c>
      <c r="D1598" s="3" t="s">
        <v>47</v>
      </c>
      <c r="E1598" s="3" t="s">
        <v>48</v>
      </c>
      <c r="F1598" s="3">
        <v>0.59</v>
      </c>
      <c r="G1598" s="3">
        <v>0.64</v>
      </c>
      <c r="H1598" s="3">
        <v>7.2599353153408397E-4</v>
      </c>
      <c r="I1598" s="3">
        <v>10.655683445123882</v>
      </c>
      <c r="J1598" s="3">
        <v>1.5077989625736661</v>
      </c>
      <c r="K1598" s="3">
        <v>7.735957255234762E-3</v>
      </c>
      <c r="L1598" s="3">
        <v>1.094652293682284E-3</v>
      </c>
      <c r="M1598" s="2">
        <v>1300</v>
      </c>
      <c r="N1598" s="3" t="s">
        <v>56</v>
      </c>
      <c r="O1598" s="3" t="s">
        <v>118</v>
      </c>
      <c r="P1598" s="3" t="s">
        <v>119</v>
      </c>
      <c r="Q1598" s="3">
        <v>122.346081244</v>
      </c>
      <c r="R1598" s="3" t="s">
        <v>120</v>
      </c>
      <c r="S1598" s="3" t="s">
        <v>119</v>
      </c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8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>
        <v>15.50164780184709</v>
      </c>
      <c r="AS1598" s="3">
        <v>2.9379915857095664</v>
      </c>
    </row>
    <row r="1599" spans="1:45" x14ac:dyDescent="0.25">
      <c r="A1599" s="2">
        <v>1598</v>
      </c>
      <c r="B1599" s="3" t="s">
        <v>57</v>
      </c>
      <c r="C1599" s="3" t="s">
        <v>46</v>
      </c>
      <c r="D1599" s="3" t="s">
        <v>47</v>
      </c>
      <c r="E1599" s="3" t="s">
        <v>48</v>
      </c>
      <c r="F1599" s="3">
        <v>0.59</v>
      </c>
      <c r="G1599" s="3">
        <v>0.64</v>
      </c>
      <c r="H1599" s="3">
        <v>1.8624656279463601E-3</v>
      </c>
      <c r="I1599" s="3">
        <v>10.655683445123882</v>
      </c>
      <c r="J1599" s="3">
        <v>1.5077989625736661</v>
      </c>
      <c r="K1599" s="3">
        <v>1.9845844158820285E-2</v>
      </c>
      <c r="L1599" s="3">
        <v>2.8082237416466333E-3</v>
      </c>
      <c r="M1599" s="2">
        <v>1300</v>
      </c>
      <c r="N1599" s="3" t="s">
        <v>56</v>
      </c>
      <c r="O1599" s="3" t="s">
        <v>118</v>
      </c>
      <c r="P1599" s="3" t="s">
        <v>119</v>
      </c>
      <c r="Q1599" s="3">
        <v>122.346081244</v>
      </c>
      <c r="R1599" s="3" t="s">
        <v>120</v>
      </c>
      <c r="S1599" s="3" t="s">
        <v>119</v>
      </c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8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>
        <v>47.57986377580994</v>
      </c>
      <c r="AS1599" s="3">
        <v>7.5371309879539954</v>
      </c>
    </row>
    <row r="1600" spans="1:45" x14ac:dyDescent="0.25">
      <c r="A1600" s="2">
        <v>1599</v>
      </c>
      <c r="B1600" s="3" t="s">
        <v>57</v>
      </c>
      <c r="C1600" s="3" t="s">
        <v>46</v>
      </c>
      <c r="D1600" s="3" t="s">
        <v>47</v>
      </c>
      <c r="E1600" s="3" t="s">
        <v>48</v>
      </c>
      <c r="F1600" s="3">
        <v>0.59</v>
      </c>
      <c r="G1600" s="3">
        <v>0.64</v>
      </c>
      <c r="H1600" s="3">
        <v>0.12869745954143699</v>
      </c>
      <c r="I1600" s="3">
        <v>9.7723182797812065</v>
      </c>
      <c r="J1600" s="3">
        <v>1.5073356700353877</v>
      </c>
      <c r="K1600" s="3">
        <v>1.2576725364381869</v>
      </c>
      <c r="L1600" s="3">
        <v>0.19399027140974412</v>
      </c>
      <c r="M1600" s="2">
        <v>1200</v>
      </c>
      <c r="N1600" s="3" t="s">
        <v>54</v>
      </c>
      <c r="O1600" s="3" t="s">
        <v>118</v>
      </c>
      <c r="P1600" s="3" t="s">
        <v>119</v>
      </c>
      <c r="Q1600" s="3">
        <v>122.346081244</v>
      </c>
      <c r="R1600" s="3" t="s">
        <v>120</v>
      </c>
      <c r="S1600" s="3" t="s">
        <v>119</v>
      </c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8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>
        <v>120.98604460609795</v>
      </c>
      <c r="AS1600" s="3">
        <v>520.82014069182912</v>
      </c>
    </row>
    <row r="1601" spans="1:45" x14ac:dyDescent="0.25">
      <c r="A1601" s="2">
        <v>1600</v>
      </c>
      <c r="B1601" s="3" t="s">
        <v>57</v>
      </c>
      <c r="C1601" s="3" t="s">
        <v>46</v>
      </c>
      <c r="D1601" s="3" t="s">
        <v>47</v>
      </c>
      <c r="E1601" s="3" t="s">
        <v>48</v>
      </c>
      <c r="F1601" s="3">
        <v>0.59</v>
      </c>
      <c r="G1601" s="3">
        <v>0.64</v>
      </c>
      <c r="H1601" s="3">
        <v>8.2706299056996505E-3</v>
      </c>
      <c r="I1601" s="3">
        <v>9.7723182797812065</v>
      </c>
      <c r="J1601" s="3">
        <v>1.5073356700353877</v>
      </c>
      <c r="K1601" s="3">
        <v>8.0823227812773804E-2</v>
      </c>
      <c r="L1601" s="3">
        <v>1.2466615470522498E-2</v>
      </c>
      <c r="M1601" s="2">
        <v>1330</v>
      </c>
      <c r="N1601" s="3" t="s">
        <v>89</v>
      </c>
      <c r="O1601" s="3" t="s">
        <v>118</v>
      </c>
      <c r="P1601" s="3" t="s">
        <v>119</v>
      </c>
      <c r="Q1601" s="3">
        <v>122.346081244</v>
      </c>
      <c r="R1601" s="3" t="s">
        <v>120</v>
      </c>
      <c r="S1601" s="3" t="s">
        <v>119</v>
      </c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8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>
        <v>28.781304669143438</v>
      </c>
      <c r="AS1601" s="3">
        <v>33.470051751174125</v>
      </c>
    </row>
    <row r="1602" spans="1:45" x14ac:dyDescent="0.25">
      <c r="A1602" s="2">
        <v>1601</v>
      </c>
      <c r="B1602" s="3" t="s">
        <v>57</v>
      </c>
      <c r="C1602" s="3" t="s">
        <v>46</v>
      </c>
      <c r="D1602" s="3" t="s">
        <v>47</v>
      </c>
      <c r="E1602" s="3" t="s">
        <v>48</v>
      </c>
      <c r="F1602" s="3">
        <v>0.59</v>
      </c>
      <c r="G1602" s="3">
        <v>0.64</v>
      </c>
      <c r="H1602" s="3">
        <v>1.4020198961695001E-2</v>
      </c>
      <c r="I1602" s="3">
        <v>9.7723182797812065</v>
      </c>
      <c r="J1602" s="3">
        <v>1.5073356700353877</v>
      </c>
      <c r="K1602" s="3">
        <v>0.13700984659954155</v>
      </c>
      <c r="L1602" s="3">
        <v>2.113314599595598E-2</v>
      </c>
      <c r="M1602" s="2">
        <v>1330</v>
      </c>
      <c r="N1602" s="3" t="s">
        <v>89</v>
      </c>
      <c r="O1602" s="3" t="s">
        <v>118</v>
      </c>
      <c r="P1602" s="3" t="s">
        <v>119</v>
      </c>
      <c r="Q1602" s="3">
        <v>122.346081244</v>
      </c>
      <c r="R1602" s="3" t="s">
        <v>120</v>
      </c>
      <c r="S1602" s="3" t="s">
        <v>119</v>
      </c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8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>
        <v>36.744388975631438</v>
      </c>
      <c r="AS1602" s="3">
        <v>56.737732211461157</v>
      </c>
    </row>
    <row r="1603" spans="1:45" x14ac:dyDescent="0.25">
      <c r="A1603" s="2">
        <v>1602</v>
      </c>
      <c r="B1603" s="3" t="s">
        <v>57</v>
      </c>
      <c r="C1603" s="3" t="s">
        <v>46</v>
      </c>
      <c r="D1603" s="3" t="s">
        <v>47</v>
      </c>
      <c r="E1603" s="3" t="s">
        <v>48</v>
      </c>
      <c r="F1603" s="3">
        <v>0.59</v>
      </c>
      <c r="G1603" s="3">
        <v>0.64</v>
      </c>
      <c r="H1603" s="3">
        <v>4.0500108052183501E-3</v>
      </c>
      <c r="I1603" s="3">
        <v>9.7723182797812065</v>
      </c>
      <c r="J1603" s="3">
        <v>1.5073356700353877</v>
      </c>
      <c r="K1603" s="3">
        <v>3.9577994625146683E-2</v>
      </c>
      <c r="L1603" s="3">
        <v>6.1047257507343619E-3</v>
      </c>
      <c r="M1603" s="2">
        <v>1410</v>
      </c>
      <c r="N1603" s="3" t="s">
        <v>61</v>
      </c>
      <c r="O1603" s="3" t="s">
        <v>118</v>
      </c>
      <c r="P1603" s="3" t="s">
        <v>119</v>
      </c>
      <c r="Q1603" s="3">
        <v>122.346081244</v>
      </c>
      <c r="R1603" s="3" t="s">
        <v>120</v>
      </c>
      <c r="S1603" s="3" t="s">
        <v>119</v>
      </c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8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>
        <v>16.356289208384183</v>
      </c>
      <c r="AS1603" s="3">
        <v>16.389812237887281</v>
      </c>
    </row>
    <row r="1604" spans="1:45" x14ac:dyDescent="0.25">
      <c r="A1604" s="2">
        <v>1603</v>
      </c>
      <c r="B1604" s="3" t="s">
        <v>57</v>
      </c>
      <c r="C1604" s="3" t="s">
        <v>46</v>
      </c>
      <c r="D1604" s="3" t="s">
        <v>47</v>
      </c>
      <c r="E1604" s="3" t="s">
        <v>48</v>
      </c>
      <c r="F1604" s="3">
        <v>0.59</v>
      </c>
      <c r="G1604" s="3">
        <v>0.64</v>
      </c>
      <c r="H1604" s="3">
        <v>3.7633904988649602E-2</v>
      </c>
      <c r="I1604" s="3">
        <v>9.7723182797812065</v>
      </c>
      <c r="J1604" s="3">
        <v>1.5073356700353877</v>
      </c>
      <c r="K1604" s="3">
        <v>0.36777049766012965</v>
      </c>
      <c r="L1604" s="3">
        <v>5.6726927392114268E-2</v>
      </c>
      <c r="M1604" s="2">
        <v>1330</v>
      </c>
      <c r="N1604" s="3" t="s">
        <v>89</v>
      </c>
      <c r="O1604" s="3" t="s">
        <v>118</v>
      </c>
      <c r="P1604" s="3" t="s">
        <v>119</v>
      </c>
      <c r="Q1604" s="3">
        <v>122.346081244</v>
      </c>
      <c r="R1604" s="3" t="s">
        <v>120</v>
      </c>
      <c r="S1604" s="3" t="s">
        <v>119</v>
      </c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8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>
        <v>55.749493284882782</v>
      </c>
      <c r="AS1604" s="3">
        <v>152.29901010330812</v>
      </c>
    </row>
    <row r="1605" spans="1:45" x14ac:dyDescent="0.25">
      <c r="A1605" s="2">
        <v>1604</v>
      </c>
      <c r="B1605" s="3" t="s">
        <v>57</v>
      </c>
      <c r="C1605" s="3" t="s">
        <v>46</v>
      </c>
      <c r="D1605" s="3" t="s">
        <v>47</v>
      </c>
      <c r="E1605" s="3" t="s">
        <v>48</v>
      </c>
      <c r="F1605" s="3">
        <v>0.59</v>
      </c>
      <c r="G1605" s="3">
        <v>0.64</v>
      </c>
      <c r="H1605" s="3">
        <v>5.6198574582575697E-2</v>
      </c>
      <c r="I1605" s="3">
        <v>9.7723182797812065</v>
      </c>
      <c r="J1605" s="3">
        <v>1.5073356700353877</v>
      </c>
      <c r="K1605" s="3">
        <v>0.54919035769095192</v>
      </c>
      <c r="L1605" s="3">
        <v>8.4710116073460448E-2</v>
      </c>
      <c r="M1605" s="2">
        <v>1330</v>
      </c>
      <c r="N1605" s="3" t="s">
        <v>89</v>
      </c>
      <c r="O1605" s="3" t="s">
        <v>118</v>
      </c>
      <c r="P1605" s="3" t="s">
        <v>119</v>
      </c>
      <c r="Q1605" s="3">
        <v>122.346081244</v>
      </c>
      <c r="R1605" s="3" t="s">
        <v>120</v>
      </c>
      <c r="S1605" s="3" t="s">
        <v>119</v>
      </c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8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>
        <v>62.438484425431184</v>
      </c>
      <c r="AS1605" s="3">
        <v>227.42756247922185</v>
      </c>
    </row>
    <row r="1606" spans="1:45" x14ac:dyDescent="0.25">
      <c r="A1606" s="2">
        <v>1605</v>
      </c>
      <c r="B1606" s="3" t="s">
        <v>57</v>
      </c>
      <c r="C1606" s="3" t="s">
        <v>46</v>
      </c>
      <c r="D1606" s="3" t="s">
        <v>47</v>
      </c>
      <c r="E1606" s="3" t="s">
        <v>48</v>
      </c>
      <c r="F1606" s="3">
        <v>0.59</v>
      </c>
      <c r="G1606" s="3">
        <v>0.64</v>
      </c>
      <c r="H1606" s="3">
        <v>8.7036611033901701E-2</v>
      </c>
      <c r="I1606" s="3">
        <v>9.7723182797812065</v>
      </c>
      <c r="J1606" s="3">
        <v>1.5073356700353877</v>
      </c>
      <c r="K1606" s="3">
        <v>0.85054946501680428</v>
      </c>
      <c r="L1606" s="3">
        <v>0.13119338841039563</v>
      </c>
      <c r="M1606" s="2">
        <v>1330</v>
      </c>
      <c r="N1606" s="3" t="s">
        <v>89</v>
      </c>
      <c r="O1606" s="3" t="s">
        <v>118</v>
      </c>
      <c r="P1606" s="3" t="s">
        <v>119</v>
      </c>
      <c r="Q1606" s="3">
        <v>122.346081244</v>
      </c>
      <c r="R1606" s="3" t="s">
        <v>120</v>
      </c>
      <c r="S1606" s="3" t="s">
        <v>119</v>
      </c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8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>
        <v>75.153283520878745</v>
      </c>
      <c r="AS1606" s="3">
        <v>352.22466834647582</v>
      </c>
    </row>
    <row r="1607" spans="1:45" x14ac:dyDescent="0.25">
      <c r="A1607" s="2">
        <v>1606</v>
      </c>
      <c r="B1607" s="3" t="s">
        <v>57</v>
      </c>
      <c r="C1607" s="3" t="s">
        <v>46</v>
      </c>
      <c r="D1607" s="3" t="s">
        <v>47</v>
      </c>
      <c r="E1607" s="3" t="s">
        <v>48</v>
      </c>
      <c r="F1607" s="3">
        <v>0.59</v>
      </c>
      <c r="G1607" s="3">
        <v>0.64</v>
      </c>
      <c r="H1607" s="3">
        <v>0.23417842923879501</v>
      </c>
      <c r="I1607" s="3">
        <v>9.7723182797812065</v>
      </c>
      <c r="J1607" s="3">
        <v>1.5073356700353877</v>
      </c>
      <c r="K1607" s="3">
        <v>2.2884661447807262</v>
      </c>
      <c r="L1607" s="3">
        <v>0.35298549954449371</v>
      </c>
      <c r="M1607" s="2">
        <v>1210</v>
      </c>
      <c r="N1607" s="3" t="s">
        <v>55</v>
      </c>
      <c r="O1607" s="3" t="s">
        <v>118</v>
      </c>
      <c r="P1607" s="3" t="s">
        <v>119</v>
      </c>
      <c r="Q1607" s="3">
        <v>122.346081244</v>
      </c>
      <c r="R1607" s="3" t="s">
        <v>120</v>
      </c>
      <c r="S1607" s="3" t="s">
        <v>119</v>
      </c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8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>
        <v>125.01770716833424</v>
      </c>
      <c r="AS1607" s="3">
        <v>947.68648035256035</v>
      </c>
    </row>
    <row r="1608" spans="1:45" x14ac:dyDescent="0.25">
      <c r="A1608" s="2">
        <v>1607</v>
      </c>
      <c r="B1608" s="3" t="s">
        <v>57</v>
      </c>
      <c r="C1608" s="3" t="s">
        <v>46</v>
      </c>
      <c r="D1608" s="3" t="s">
        <v>47</v>
      </c>
      <c r="E1608" s="3" t="s">
        <v>48</v>
      </c>
      <c r="F1608" s="3">
        <v>0.59</v>
      </c>
      <c r="G1608" s="3">
        <v>0.64</v>
      </c>
      <c r="H1608" s="3">
        <v>4.7677634725008897E-2</v>
      </c>
      <c r="I1608" s="3">
        <v>9.7723182797812065</v>
      </c>
      <c r="J1608" s="3">
        <v>1.5073356700353877</v>
      </c>
      <c r="K1608" s="3">
        <v>0.46592102135993568</v>
      </c>
      <c r="L1608" s="3">
        <v>7.1866199483923754E-2</v>
      </c>
      <c r="M1608" s="2">
        <v>1210</v>
      </c>
      <c r="N1608" s="3" t="s">
        <v>55</v>
      </c>
      <c r="O1608" s="3" t="s">
        <v>118</v>
      </c>
      <c r="P1608" s="3" t="s">
        <v>119</v>
      </c>
      <c r="Q1608" s="3">
        <v>122.346081244</v>
      </c>
      <c r="R1608" s="3" t="s">
        <v>120</v>
      </c>
      <c r="S1608" s="3" t="s">
        <v>119</v>
      </c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8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>
        <v>83.945430804536116</v>
      </c>
      <c r="AS1608" s="3">
        <v>192.94454229174337</v>
      </c>
    </row>
    <row r="1609" spans="1:45" x14ac:dyDescent="0.25">
      <c r="A1609" s="2">
        <v>1608</v>
      </c>
      <c r="B1609" s="3" t="s">
        <v>57</v>
      </c>
      <c r="C1609" s="3" t="s">
        <v>46</v>
      </c>
      <c r="D1609" s="3" t="s">
        <v>47</v>
      </c>
      <c r="E1609" s="3" t="s">
        <v>48</v>
      </c>
      <c r="F1609" s="3">
        <v>0.59</v>
      </c>
      <c r="G1609" s="3">
        <v>0.64</v>
      </c>
      <c r="H1609" s="3">
        <v>9.6129057691025106E-3</v>
      </c>
      <c r="I1609" s="3">
        <v>9.1449516363211316</v>
      </c>
      <c r="J1609" s="3">
        <v>1.3451366192954155</v>
      </c>
      <c r="K1609" s="3">
        <v>8.7909558342954844E-2</v>
      </c>
      <c r="L1609" s="3">
        <v>1.2930671567855948E-2</v>
      </c>
      <c r="M1609" s="2">
        <v>1210</v>
      </c>
      <c r="N1609" s="3" t="s">
        <v>55</v>
      </c>
      <c r="O1609" s="3" t="s">
        <v>118</v>
      </c>
      <c r="P1609" s="3" t="s">
        <v>119</v>
      </c>
      <c r="Q1609" s="3">
        <v>122.346081244</v>
      </c>
      <c r="R1609" s="3" t="s">
        <v>120</v>
      </c>
      <c r="S1609" s="3" t="s">
        <v>119</v>
      </c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8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>
        <v>25.812941703023984</v>
      </c>
      <c r="AS1609" s="3">
        <v>38.902049449618488</v>
      </c>
    </row>
    <row r="1610" spans="1:45" x14ac:dyDescent="0.25">
      <c r="A1610" s="2">
        <v>1609</v>
      </c>
      <c r="B1610" s="3" t="s">
        <v>57</v>
      </c>
      <c r="C1610" s="3" t="s">
        <v>46</v>
      </c>
      <c r="D1610" s="3" t="s">
        <v>47</v>
      </c>
      <c r="E1610" s="3" t="s">
        <v>48</v>
      </c>
      <c r="F1610" s="3">
        <v>0.59</v>
      </c>
      <c r="G1610" s="3">
        <v>0.64</v>
      </c>
      <c r="H1610" s="3">
        <v>2.8409333451101901E-2</v>
      </c>
      <c r="I1610" s="3">
        <v>9.1449516363211316</v>
      </c>
      <c r="J1610" s="3">
        <v>1.3451366192954155</v>
      </c>
      <c r="K1610" s="3">
        <v>0.259801980430447</v>
      </c>
      <c r="L1610" s="3">
        <v>3.8214434754851367E-2</v>
      </c>
      <c r="M1610" s="2">
        <v>1210</v>
      </c>
      <c r="N1610" s="3" t="s">
        <v>55</v>
      </c>
      <c r="O1610" s="3" t="s">
        <v>118</v>
      </c>
      <c r="P1610" s="3" t="s">
        <v>119</v>
      </c>
      <c r="Q1610" s="3">
        <v>122.346081244</v>
      </c>
      <c r="R1610" s="3" t="s">
        <v>120</v>
      </c>
      <c r="S1610" s="3" t="s">
        <v>119</v>
      </c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8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>
        <v>89.508294012154209</v>
      </c>
      <c r="AS1610" s="3">
        <v>114.96849353269498</v>
      </c>
    </row>
    <row r="1611" spans="1:45" x14ac:dyDescent="0.25">
      <c r="A1611" s="2">
        <v>1610</v>
      </c>
      <c r="B1611" s="3" t="s">
        <v>57</v>
      </c>
      <c r="C1611" s="3" t="s">
        <v>46</v>
      </c>
      <c r="D1611" s="3" t="s">
        <v>47</v>
      </c>
      <c r="E1611" s="3" t="s">
        <v>48</v>
      </c>
      <c r="F1611" s="3">
        <v>0.59</v>
      </c>
      <c r="G1611" s="3">
        <v>0.64</v>
      </c>
      <c r="H1611" s="3">
        <v>0.228789765830233</v>
      </c>
      <c r="I1611" s="3">
        <v>10.321818852310995</v>
      </c>
      <c r="J1611" s="3">
        <v>1.8942524655047051</v>
      </c>
      <c r="K1611" s="3">
        <v>2.3615265181623171</v>
      </c>
      <c r="L1611" s="3">
        <v>0.43338557800616301</v>
      </c>
      <c r="M1611" s="2">
        <v>1300</v>
      </c>
      <c r="N1611" s="3" t="s">
        <v>56</v>
      </c>
      <c r="O1611" s="3" t="s">
        <v>118</v>
      </c>
      <c r="P1611" s="3" t="s">
        <v>119</v>
      </c>
      <c r="Q1611" s="3">
        <v>122.346081244</v>
      </c>
      <c r="R1611" s="3" t="s">
        <v>120</v>
      </c>
      <c r="S1611" s="3" t="s">
        <v>119</v>
      </c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8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>
        <v>156.33795392975986</v>
      </c>
      <c r="AS1611" s="3">
        <v>925.87933322947231</v>
      </c>
    </row>
    <row r="1612" spans="1:45" x14ac:dyDescent="0.25">
      <c r="A1612" s="2">
        <v>1611</v>
      </c>
      <c r="B1612" s="3" t="s">
        <v>57</v>
      </c>
      <c r="C1612" s="3" t="s">
        <v>46</v>
      </c>
      <c r="D1612" s="3" t="s">
        <v>47</v>
      </c>
      <c r="E1612" s="3" t="s">
        <v>48</v>
      </c>
      <c r="F1612" s="3">
        <v>0.59</v>
      </c>
      <c r="G1612" s="3">
        <v>0.64</v>
      </c>
      <c r="H1612" s="3">
        <v>5.2420228568940096E-3</v>
      </c>
      <c r="I1612" s="3">
        <v>10.321818852310995</v>
      </c>
      <c r="J1612" s="3">
        <v>1.8942524655047051</v>
      </c>
      <c r="K1612" s="3">
        <v>5.4107210348533732E-2</v>
      </c>
      <c r="L1612" s="3">
        <v>9.9297147209034958E-3</v>
      </c>
      <c r="M1612" s="2">
        <v>1400</v>
      </c>
      <c r="N1612" s="3" t="s">
        <v>60</v>
      </c>
      <c r="O1612" s="3" t="s">
        <v>118</v>
      </c>
      <c r="P1612" s="3" t="s">
        <v>119</v>
      </c>
      <c r="Q1612" s="3">
        <v>122.346081244</v>
      </c>
      <c r="R1612" s="3" t="s">
        <v>120</v>
      </c>
      <c r="S1612" s="3" t="s">
        <v>119</v>
      </c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8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>
        <v>70.247571573028765</v>
      </c>
      <c r="AS1612" s="3">
        <v>21.213713864789128</v>
      </c>
    </row>
    <row r="1613" spans="1:45" x14ac:dyDescent="0.25">
      <c r="A1613" s="2">
        <v>1612</v>
      </c>
      <c r="B1613" s="3" t="s">
        <v>57</v>
      </c>
      <c r="C1613" s="3" t="s">
        <v>46</v>
      </c>
      <c r="D1613" s="3" t="s">
        <v>47</v>
      </c>
      <c r="E1613" s="3" t="s">
        <v>48</v>
      </c>
      <c r="F1613" s="3">
        <v>0.59</v>
      </c>
      <c r="G1613" s="3">
        <v>0.64</v>
      </c>
      <c r="H1613" s="3">
        <v>2.9742484967176601E-3</v>
      </c>
      <c r="I1613" s="3">
        <v>10.321818852310995</v>
      </c>
      <c r="J1613" s="3">
        <v>1.8942524655047051</v>
      </c>
      <c r="K1613" s="3">
        <v>3.0699654204877982E-2</v>
      </c>
      <c r="L1613" s="3">
        <v>5.6339775479310903E-3</v>
      </c>
      <c r="M1613" s="2">
        <v>1210</v>
      </c>
      <c r="N1613" s="3" t="s">
        <v>55</v>
      </c>
      <c r="O1613" s="3" t="s">
        <v>118</v>
      </c>
      <c r="P1613" s="3" t="s">
        <v>119</v>
      </c>
      <c r="Q1613" s="3">
        <v>122.346081244</v>
      </c>
      <c r="R1613" s="3" t="s">
        <v>120</v>
      </c>
      <c r="S1613" s="3" t="s">
        <v>119</v>
      </c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8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>
        <v>24.773555211400719</v>
      </c>
      <c r="AS1613" s="3">
        <v>12.036356630755403</v>
      </c>
    </row>
    <row r="1614" spans="1:45" x14ac:dyDescent="0.25">
      <c r="A1614" s="2">
        <v>1613</v>
      </c>
      <c r="B1614" s="3" t="s">
        <v>57</v>
      </c>
      <c r="C1614" s="3" t="s">
        <v>46</v>
      </c>
      <c r="D1614" s="3" t="s">
        <v>47</v>
      </c>
      <c r="E1614" s="3" t="s">
        <v>48</v>
      </c>
      <c r="F1614" s="3">
        <v>0.59</v>
      </c>
      <c r="G1614" s="3">
        <v>0.64</v>
      </c>
      <c r="H1614" s="3">
        <v>3.7322799369902897E-2</v>
      </c>
      <c r="I1614" s="3">
        <v>10.321818852310995</v>
      </c>
      <c r="J1614" s="3">
        <v>1.8942524655047051</v>
      </c>
      <c r="K1614" s="3">
        <v>0.38523917415728465</v>
      </c>
      <c r="L1614" s="3">
        <v>7.0698804725976019E-2</v>
      </c>
      <c r="M1614" s="2">
        <v>1330</v>
      </c>
      <c r="N1614" s="3" t="s">
        <v>89</v>
      </c>
      <c r="O1614" s="3" t="s">
        <v>118</v>
      </c>
      <c r="P1614" s="3" t="s">
        <v>119</v>
      </c>
      <c r="Q1614" s="3">
        <v>122.346081244</v>
      </c>
      <c r="R1614" s="3" t="s">
        <v>120</v>
      </c>
      <c r="S1614" s="3" t="s">
        <v>119</v>
      </c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8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>
        <v>49.428285482392084</v>
      </c>
      <c r="AS1614" s="3">
        <v>151.04001033203809</v>
      </c>
    </row>
    <row r="1615" spans="1:45" x14ac:dyDescent="0.25">
      <c r="A1615" s="2">
        <v>1614</v>
      </c>
      <c r="B1615" s="3" t="s">
        <v>57</v>
      </c>
      <c r="C1615" s="3" t="s">
        <v>46</v>
      </c>
      <c r="D1615" s="3" t="s">
        <v>47</v>
      </c>
      <c r="E1615" s="3" t="s">
        <v>48</v>
      </c>
      <c r="F1615" s="3">
        <v>0.59</v>
      </c>
      <c r="G1615" s="3">
        <v>0.64</v>
      </c>
      <c r="H1615" s="3">
        <v>1.30751137849231E-2</v>
      </c>
      <c r="I1615" s="3">
        <v>10.321818852310995</v>
      </c>
      <c r="J1615" s="3">
        <v>1.8942524655047051</v>
      </c>
      <c r="K1615" s="3">
        <v>0.13495895596133062</v>
      </c>
      <c r="L1615" s="3">
        <v>2.4767566523845139E-2</v>
      </c>
      <c r="M1615" s="2">
        <v>1450</v>
      </c>
      <c r="N1615" s="3" t="s">
        <v>59</v>
      </c>
      <c r="O1615" s="3" t="s">
        <v>118</v>
      </c>
      <c r="P1615" s="3" t="s">
        <v>119</v>
      </c>
      <c r="Q1615" s="3">
        <v>122.346081244</v>
      </c>
      <c r="R1615" s="3" t="s">
        <v>120</v>
      </c>
      <c r="S1615" s="3" t="s">
        <v>119</v>
      </c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8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>
        <v>53.825976444414515</v>
      </c>
      <c r="AS1615" s="3">
        <v>52.913108194126934</v>
      </c>
    </row>
    <row r="1616" spans="1:45" x14ac:dyDescent="0.25">
      <c r="A1616" s="2">
        <v>1615</v>
      </c>
      <c r="B1616" s="3" t="s">
        <v>57</v>
      </c>
      <c r="C1616" s="3" t="s">
        <v>46</v>
      </c>
      <c r="D1616" s="3" t="s">
        <v>47</v>
      </c>
      <c r="E1616" s="3" t="s">
        <v>48</v>
      </c>
      <c r="F1616" s="3">
        <v>0.59</v>
      </c>
      <c r="G1616" s="3">
        <v>0.64</v>
      </c>
      <c r="H1616" s="3">
        <v>4.12797701593395E-2</v>
      </c>
      <c r="I1616" s="3">
        <v>10.321818852310995</v>
      </c>
      <c r="J1616" s="3">
        <v>1.8942524655047051</v>
      </c>
      <c r="K1616" s="3">
        <v>0.42608230984973533</v>
      </c>
      <c r="L1616" s="3">
        <v>7.8194306399796396E-2</v>
      </c>
      <c r="M1616" s="2">
        <v>1450</v>
      </c>
      <c r="N1616" s="3" t="s">
        <v>59</v>
      </c>
      <c r="O1616" s="3" t="s">
        <v>118</v>
      </c>
      <c r="P1616" s="3" t="s">
        <v>119</v>
      </c>
      <c r="Q1616" s="3">
        <v>122.346081244</v>
      </c>
      <c r="R1616" s="3" t="s">
        <v>120</v>
      </c>
      <c r="S1616" s="3" t="s">
        <v>119</v>
      </c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8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>
        <v>62.083675918431034</v>
      </c>
      <c r="AS1616" s="3">
        <v>167.05330298451881</v>
      </c>
    </row>
    <row r="1617" spans="1:45" x14ac:dyDescent="0.25">
      <c r="A1617" s="2">
        <v>1616</v>
      </c>
      <c r="B1617" s="3" t="s">
        <v>57</v>
      </c>
      <c r="C1617" s="3" t="s">
        <v>46</v>
      </c>
      <c r="D1617" s="3" t="s">
        <v>47</v>
      </c>
      <c r="E1617" s="3" t="s">
        <v>48</v>
      </c>
      <c r="F1617" s="3">
        <v>0.59</v>
      </c>
      <c r="G1617" s="3">
        <v>0.64</v>
      </c>
      <c r="H1617" s="3">
        <v>0.12072263184899</v>
      </c>
      <c r="I1617" s="3">
        <v>9.4831871606972342</v>
      </c>
      <c r="J1617" s="3">
        <v>1.5052596393973956</v>
      </c>
      <c r="K1617" s="3">
        <v>1.144835312355921</v>
      </c>
      <c r="L1617" s="3">
        <v>0.18171890528411525</v>
      </c>
      <c r="M1617" s="2">
        <v>1200</v>
      </c>
      <c r="N1617" s="3" t="s">
        <v>54</v>
      </c>
      <c r="O1617" s="3" t="s">
        <v>118</v>
      </c>
      <c r="P1617" s="3" t="s">
        <v>119</v>
      </c>
      <c r="Q1617" s="3">
        <v>122.346081244</v>
      </c>
      <c r="R1617" s="3" t="s">
        <v>120</v>
      </c>
      <c r="S1617" s="3" t="s">
        <v>119</v>
      </c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8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>
        <v>120.21429824491989</v>
      </c>
      <c r="AS1617" s="3">
        <v>488.54715802711553</v>
      </c>
    </row>
    <row r="1618" spans="1:45" x14ac:dyDescent="0.25">
      <c r="A1618" s="2">
        <v>1617</v>
      </c>
      <c r="B1618" s="3" t="s">
        <v>57</v>
      </c>
      <c r="C1618" s="3" t="s">
        <v>46</v>
      </c>
      <c r="D1618" s="3" t="s">
        <v>47</v>
      </c>
      <c r="E1618" s="3" t="s">
        <v>48</v>
      </c>
      <c r="F1618" s="3">
        <v>0.59</v>
      </c>
      <c r="G1618" s="3">
        <v>0.64</v>
      </c>
      <c r="H1618" s="3">
        <v>0.106687917287656</v>
      </c>
      <c r="I1618" s="3">
        <v>9.4831871606972342</v>
      </c>
      <c r="J1618" s="3">
        <v>1.5052596393973956</v>
      </c>
      <c r="K1618" s="3">
        <v>1.011741487423828</v>
      </c>
      <c r="L1618" s="3">
        <v>0.16059301590447625</v>
      </c>
      <c r="M1618" s="2">
        <v>1300</v>
      </c>
      <c r="N1618" s="3" t="s">
        <v>56</v>
      </c>
      <c r="O1618" s="3" t="s">
        <v>118</v>
      </c>
      <c r="P1618" s="3" t="s">
        <v>119</v>
      </c>
      <c r="Q1618" s="3">
        <v>122.346081244</v>
      </c>
      <c r="R1618" s="3" t="s">
        <v>120</v>
      </c>
      <c r="S1618" s="3" t="s">
        <v>119</v>
      </c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8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>
        <v>117.94923115646179</v>
      </c>
      <c r="AS1618" s="3">
        <v>431.75068326802921</v>
      </c>
    </row>
    <row r="1619" spans="1:45" x14ac:dyDescent="0.25">
      <c r="A1619" s="2">
        <v>1618</v>
      </c>
      <c r="B1619" s="3" t="s">
        <v>57</v>
      </c>
      <c r="C1619" s="3" t="s">
        <v>46</v>
      </c>
      <c r="D1619" s="3" t="s">
        <v>47</v>
      </c>
      <c r="E1619" s="3" t="s">
        <v>48</v>
      </c>
      <c r="F1619" s="3">
        <v>0.59</v>
      </c>
      <c r="G1619" s="3">
        <v>0.64</v>
      </c>
      <c r="H1619" s="3">
        <v>0.14247971426936901</v>
      </c>
      <c r="I1619" s="3">
        <v>9.4831871606972342</v>
      </c>
      <c r="J1619" s="3">
        <v>1.5052596393973956</v>
      </c>
      <c r="K1619" s="3">
        <v>1.3511617970190908</v>
      </c>
      <c r="L1619" s="3">
        <v>0.21446896332255436</v>
      </c>
      <c r="M1619" s="2">
        <v>1210</v>
      </c>
      <c r="N1619" s="3" t="s">
        <v>55</v>
      </c>
      <c r="O1619" s="3" t="s">
        <v>118</v>
      </c>
      <c r="P1619" s="3" t="s">
        <v>119</v>
      </c>
      <c r="Q1619" s="3">
        <v>122.346081244</v>
      </c>
      <c r="R1619" s="3" t="s">
        <v>120</v>
      </c>
      <c r="S1619" s="3" t="s">
        <v>119</v>
      </c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8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>
        <v>99.275117204590984</v>
      </c>
      <c r="AS1619" s="3">
        <v>576.59494675271344</v>
      </c>
    </row>
    <row r="1620" spans="1:45" x14ac:dyDescent="0.25">
      <c r="A1620" s="2">
        <v>1619</v>
      </c>
      <c r="B1620" s="3" t="s">
        <v>57</v>
      </c>
      <c r="C1620" s="3" t="s">
        <v>46</v>
      </c>
      <c r="D1620" s="3" t="s">
        <v>47</v>
      </c>
      <c r="E1620" s="3" t="s">
        <v>48</v>
      </c>
      <c r="F1620" s="3">
        <v>0.59</v>
      </c>
      <c r="G1620" s="3">
        <v>0.64</v>
      </c>
      <c r="H1620" s="3">
        <v>0.102254719993537</v>
      </c>
      <c r="I1620" s="3">
        <v>9.4831871606972342</v>
      </c>
      <c r="J1620" s="3">
        <v>1.5052596393973956</v>
      </c>
      <c r="K1620" s="3">
        <v>0.96970064776340081</v>
      </c>
      <c r="L1620" s="3">
        <v>0.15391990294415317</v>
      </c>
      <c r="M1620" s="2">
        <v>1210</v>
      </c>
      <c r="N1620" s="3" t="s">
        <v>55</v>
      </c>
      <c r="O1620" s="3" t="s">
        <v>118</v>
      </c>
      <c r="P1620" s="3" t="s">
        <v>119</v>
      </c>
      <c r="Q1620" s="3">
        <v>122.346081244</v>
      </c>
      <c r="R1620" s="3" t="s">
        <v>120</v>
      </c>
      <c r="S1620" s="3" t="s">
        <v>119</v>
      </c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8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>
        <v>81.64277934411372</v>
      </c>
      <c r="AS1620" s="3">
        <v>413.81017032655996</v>
      </c>
    </row>
    <row r="1621" spans="1:45" x14ac:dyDescent="0.25">
      <c r="A1621" s="2">
        <v>1620</v>
      </c>
      <c r="B1621" s="3" t="s">
        <v>57</v>
      </c>
      <c r="C1621" s="3" t="s">
        <v>46</v>
      </c>
      <c r="D1621" s="3" t="s">
        <v>47</v>
      </c>
      <c r="E1621" s="3" t="s">
        <v>48</v>
      </c>
      <c r="F1621" s="3">
        <v>0.59</v>
      </c>
      <c r="G1621" s="3">
        <v>0.64</v>
      </c>
      <c r="H1621" s="3">
        <v>0.31449301130281498</v>
      </c>
      <c r="I1621" s="3">
        <v>10.06388628793796</v>
      </c>
      <c r="J1621" s="3">
        <v>1.7820479846265576</v>
      </c>
      <c r="K1621" s="3">
        <v>3.1650219041027174</v>
      </c>
      <c r="L1621" s="3">
        <v>0.56044163697131866</v>
      </c>
      <c r="M1621" s="2">
        <v>1300</v>
      </c>
      <c r="N1621" s="3" t="s">
        <v>56</v>
      </c>
      <c r="O1621" s="3" t="s">
        <v>118</v>
      </c>
      <c r="P1621" s="3" t="s">
        <v>119</v>
      </c>
      <c r="Q1621" s="3">
        <v>122.346081244</v>
      </c>
      <c r="R1621" s="3" t="s">
        <v>120</v>
      </c>
      <c r="S1621" s="3" t="s">
        <v>119</v>
      </c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8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>
        <v>201.29397706744771</v>
      </c>
      <c r="AS1621" s="3">
        <v>1272.7080625907138</v>
      </c>
    </row>
    <row r="1622" spans="1:45" x14ac:dyDescent="0.25">
      <c r="A1622" s="2">
        <v>1621</v>
      </c>
      <c r="B1622" s="3" t="s">
        <v>57</v>
      </c>
      <c r="C1622" s="3" t="s">
        <v>46</v>
      </c>
      <c r="D1622" s="3" t="s">
        <v>47</v>
      </c>
      <c r="E1622" s="3" t="s">
        <v>48</v>
      </c>
      <c r="F1622" s="3">
        <v>0.59</v>
      </c>
      <c r="G1622" s="3">
        <v>0.64</v>
      </c>
      <c r="H1622" s="3">
        <v>0.105141027338543</v>
      </c>
      <c r="I1622" s="3">
        <v>10.06388628793796</v>
      </c>
      <c r="J1622" s="3">
        <v>1.7820479846265576</v>
      </c>
      <c r="K1622" s="3">
        <v>1.058127343332073</v>
      </c>
      <c r="L1622" s="3">
        <v>0.18736635587021633</v>
      </c>
      <c r="M1622" s="2">
        <v>1300</v>
      </c>
      <c r="N1622" s="3" t="s">
        <v>56</v>
      </c>
      <c r="O1622" s="3" t="s">
        <v>118</v>
      </c>
      <c r="P1622" s="3" t="s">
        <v>119</v>
      </c>
      <c r="Q1622" s="3">
        <v>122.346081244</v>
      </c>
      <c r="R1622" s="3" t="s">
        <v>120</v>
      </c>
      <c r="S1622" s="3" t="s">
        <v>119</v>
      </c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8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>
        <v>98.468785992462344</v>
      </c>
      <c r="AS1622" s="3">
        <v>425.49064174271496</v>
      </c>
    </row>
    <row r="1623" spans="1:45" x14ac:dyDescent="0.25">
      <c r="A1623" s="2">
        <v>1622</v>
      </c>
      <c r="B1623" s="3" t="s">
        <v>57</v>
      </c>
      <c r="C1623" s="3" t="s">
        <v>46</v>
      </c>
      <c r="D1623" s="3" t="s">
        <v>47</v>
      </c>
      <c r="E1623" s="3" t="s">
        <v>48</v>
      </c>
      <c r="F1623" s="3">
        <v>0.59</v>
      </c>
      <c r="G1623" s="3">
        <v>0.64</v>
      </c>
      <c r="H1623" s="3">
        <v>0.198129415003542</v>
      </c>
      <c r="I1623" s="3">
        <v>10.06388628793796</v>
      </c>
      <c r="J1623" s="3">
        <v>1.7820479846265576</v>
      </c>
      <c r="K1623" s="3">
        <v>1.9939519028913157</v>
      </c>
      <c r="L1623" s="3">
        <v>0.35307612470230088</v>
      </c>
      <c r="M1623" s="2">
        <v>1450</v>
      </c>
      <c r="N1623" s="3" t="s">
        <v>59</v>
      </c>
      <c r="O1623" s="3" t="s">
        <v>118</v>
      </c>
      <c r="P1623" s="3" t="s">
        <v>119</v>
      </c>
      <c r="Q1623" s="3">
        <v>122.346081244</v>
      </c>
      <c r="R1623" s="3" t="s">
        <v>120</v>
      </c>
      <c r="S1623" s="3" t="s">
        <v>119</v>
      </c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8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>
        <v>115.32897145115149</v>
      </c>
      <c r="AS1623" s="3">
        <v>801.80129557343901</v>
      </c>
    </row>
    <row r="1624" spans="1:45" x14ac:dyDescent="0.25">
      <c r="A1624" s="2">
        <v>1623</v>
      </c>
      <c r="B1624" s="3" t="s">
        <v>57</v>
      </c>
      <c r="C1624" s="3" t="s">
        <v>46</v>
      </c>
      <c r="D1624" s="3" t="s">
        <v>47</v>
      </c>
      <c r="E1624" s="3" t="s">
        <v>48</v>
      </c>
      <c r="F1624" s="3">
        <v>0.59</v>
      </c>
      <c r="G1624" s="3">
        <v>0.64</v>
      </c>
      <c r="H1624" s="3">
        <v>0.189790589162807</v>
      </c>
      <c r="I1624" s="3">
        <v>9.1299346287899343</v>
      </c>
      <c r="J1624" s="3">
        <v>1.3432281815759872</v>
      </c>
      <c r="K1624" s="3">
        <v>1.7327756722159553</v>
      </c>
      <c r="L1624" s="3">
        <v>0.25493206796139251</v>
      </c>
      <c r="M1624" s="2">
        <v>1200</v>
      </c>
      <c r="N1624" s="3" t="s">
        <v>54</v>
      </c>
      <c r="O1624" s="3" t="s">
        <v>118</v>
      </c>
      <c r="P1624" s="3" t="s">
        <v>119</v>
      </c>
      <c r="Q1624" s="3">
        <v>122.346081244</v>
      </c>
      <c r="R1624" s="3" t="s">
        <v>120</v>
      </c>
      <c r="S1624" s="3" t="s">
        <v>119</v>
      </c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8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>
        <v>130.97701699457812</v>
      </c>
      <c r="AS1624" s="3">
        <v>768.05526466458571</v>
      </c>
    </row>
    <row r="1625" spans="1:45" x14ac:dyDescent="0.25">
      <c r="A1625" s="2">
        <v>1624</v>
      </c>
      <c r="B1625" s="3" t="s">
        <v>57</v>
      </c>
      <c r="C1625" s="3" t="s">
        <v>46</v>
      </c>
      <c r="D1625" s="3" t="s">
        <v>47</v>
      </c>
      <c r="E1625" s="3" t="s">
        <v>48</v>
      </c>
      <c r="F1625" s="3">
        <v>0.59</v>
      </c>
      <c r="G1625" s="3">
        <v>0.64</v>
      </c>
      <c r="H1625" s="3">
        <v>1.7829967240229699E-4</v>
      </c>
      <c r="I1625" s="3">
        <v>9.1299346287899343</v>
      </c>
      <c r="J1625" s="3">
        <v>1.3432281815759872</v>
      </c>
      <c r="K1625" s="3">
        <v>1.6278643533676324E-3</v>
      </c>
      <c r="L1625" s="3">
        <v>2.3949714473653163E-4</v>
      </c>
      <c r="M1625" s="2">
        <v>1300</v>
      </c>
      <c r="N1625" s="3" t="s">
        <v>56</v>
      </c>
      <c r="O1625" s="3" t="s">
        <v>118</v>
      </c>
      <c r="P1625" s="3" t="s">
        <v>119</v>
      </c>
      <c r="Q1625" s="3">
        <v>122.346081244</v>
      </c>
      <c r="R1625" s="3" t="s">
        <v>120</v>
      </c>
      <c r="S1625" s="3" t="s">
        <v>119</v>
      </c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8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>
        <v>7.1470007635931951</v>
      </c>
      <c r="AS1625" s="3">
        <v>0.72155317437305144</v>
      </c>
    </row>
    <row r="1626" spans="1:45" x14ac:dyDescent="0.25">
      <c r="A1626" s="2">
        <v>1625</v>
      </c>
      <c r="B1626" s="3" t="s">
        <v>57</v>
      </c>
      <c r="C1626" s="3" t="s">
        <v>46</v>
      </c>
      <c r="D1626" s="3" t="s">
        <v>47</v>
      </c>
      <c r="E1626" s="3" t="s">
        <v>48</v>
      </c>
      <c r="F1626" s="3">
        <v>0.59</v>
      </c>
      <c r="G1626" s="3">
        <v>0.64</v>
      </c>
      <c r="H1626" s="3">
        <v>1.6522738323530701E-4</v>
      </c>
      <c r="I1626" s="3">
        <v>9.1299346287899343</v>
      </c>
      <c r="J1626" s="3">
        <v>1.3432281815759872</v>
      </c>
      <c r="K1626" s="3">
        <v>1.5085152078243749E-3</v>
      </c>
      <c r="L1626" s="3">
        <v>2.2193807752972019E-4</v>
      </c>
      <c r="M1626" s="2">
        <v>1330</v>
      </c>
      <c r="N1626" s="3" t="s">
        <v>89</v>
      </c>
      <c r="O1626" s="3" t="s">
        <v>118</v>
      </c>
      <c r="P1626" s="3" t="s">
        <v>119</v>
      </c>
      <c r="Q1626" s="3">
        <v>122.346081244</v>
      </c>
      <c r="R1626" s="3" t="s">
        <v>120</v>
      </c>
      <c r="S1626" s="3" t="s">
        <v>119</v>
      </c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8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>
        <v>7.2169046956835707</v>
      </c>
      <c r="AS1626" s="3">
        <v>0.66865149700214643</v>
      </c>
    </row>
    <row r="1627" spans="1:45" x14ac:dyDescent="0.25">
      <c r="A1627" s="2">
        <v>1626</v>
      </c>
      <c r="B1627" s="3" t="s">
        <v>57</v>
      </c>
      <c r="C1627" s="3" t="s">
        <v>46</v>
      </c>
      <c r="D1627" s="3" t="s">
        <v>47</v>
      </c>
      <c r="E1627" s="3" t="s">
        <v>48</v>
      </c>
      <c r="F1627" s="3">
        <v>0.59</v>
      </c>
      <c r="G1627" s="3">
        <v>0.64</v>
      </c>
      <c r="H1627" s="3">
        <v>1.0474286743226299E-2</v>
      </c>
      <c r="I1627" s="3">
        <v>9.1299346287899343</v>
      </c>
      <c r="J1627" s="3">
        <v>1.3432281815759872</v>
      </c>
      <c r="K1627" s="3">
        <v>9.5629553248857135E-2</v>
      </c>
      <c r="L1627" s="3">
        <v>1.4069357135409331E-2</v>
      </c>
      <c r="M1627" s="2">
        <v>1210</v>
      </c>
      <c r="N1627" s="3" t="s">
        <v>55</v>
      </c>
      <c r="O1627" s="3" t="s">
        <v>118</v>
      </c>
      <c r="P1627" s="3" t="s">
        <v>119</v>
      </c>
      <c r="Q1627" s="3">
        <v>122.346081244</v>
      </c>
      <c r="R1627" s="3" t="s">
        <v>120</v>
      </c>
      <c r="S1627" s="3" t="s">
        <v>119</v>
      </c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8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>
        <v>42.574635069500822</v>
      </c>
      <c r="AS1627" s="3">
        <v>42.387934576884632</v>
      </c>
    </row>
    <row r="1628" spans="1:45" x14ac:dyDescent="0.25">
      <c r="A1628" s="2">
        <v>1627</v>
      </c>
      <c r="B1628" s="3" t="s">
        <v>57</v>
      </c>
      <c r="C1628" s="3" t="s">
        <v>46</v>
      </c>
      <c r="D1628" s="3" t="s">
        <v>47</v>
      </c>
      <c r="E1628" s="3" t="s">
        <v>48</v>
      </c>
      <c r="F1628" s="3">
        <v>0.59</v>
      </c>
      <c r="G1628" s="3">
        <v>0.64</v>
      </c>
      <c r="H1628" s="3">
        <v>0.132225905635108</v>
      </c>
      <c r="I1628" s="3">
        <v>9.1299346287899343</v>
      </c>
      <c r="J1628" s="3">
        <v>1.3432281815759872</v>
      </c>
      <c r="K1628" s="3">
        <v>1.2072138746810825</v>
      </c>
      <c r="L1628" s="3">
        <v>0.17760956278348419</v>
      </c>
      <c r="M1628" s="2">
        <v>1210</v>
      </c>
      <c r="N1628" s="3" t="s">
        <v>55</v>
      </c>
      <c r="O1628" s="3" t="s">
        <v>118</v>
      </c>
      <c r="P1628" s="3" t="s">
        <v>119</v>
      </c>
      <c r="Q1628" s="3">
        <v>122.346081244</v>
      </c>
      <c r="R1628" s="3" t="s">
        <v>120</v>
      </c>
      <c r="S1628" s="3" t="s">
        <v>119</v>
      </c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8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>
        <v>93.275593919325601</v>
      </c>
      <c r="AS1628" s="3">
        <v>535.09925542709129</v>
      </c>
    </row>
    <row r="1629" spans="1:45" x14ac:dyDescent="0.25">
      <c r="A1629" s="2">
        <v>1628</v>
      </c>
      <c r="B1629" s="3" t="s">
        <v>57</v>
      </c>
      <c r="C1629" s="3" t="s">
        <v>46</v>
      </c>
      <c r="D1629" s="3" t="s">
        <v>47</v>
      </c>
      <c r="E1629" s="3" t="s">
        <v>48</v>
      </c>
      <c r="F1629" s="3">
        <v>0.59</v>
      </c>
      <c r="G1629" s="3">
        <v>0.64</v>
      </c>
      <c r="H1629" s="3">
        <v>0.12720929920552901</v>
      </c>
      <c r="I1629" s="3">
        <v>9.1299346287899343</v>
      </c>
      <c r="J1629" s="3">
        <v>1.3432281815759872</v>
      </c>
      <c r="K1629" s="3">
        <v>1.1614125859206592</v>
      </c>
      <c r="L1629" s="3">
        <v>0.1708711156513984</v>
      </c>
      <c r="M1629" s="2">
        <v>1210</v>
      </c>
      <c r="N1629" s="3" t="s">
        <v>55</v>
      </c>
      <c r="O1629" s="3" t="s">
        <v>118</v>
      </c>
      <c r="P1629" s="3" t="s">
        <v>119</v>
      </c>
      <c r="Q1629" s="3">
        <v>122.346081244</v>
      </c>
      <c r="R1629" s="3" t="s">
        <v>120</v>
      </c>
      <c r="S1629" s="3" t="s">
        <v>119</v>
      </c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8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>
        <v>90.958208128191728</v>
      </c>
      <c r="AS1629" s="3">
        <v>514.79776947889798</v>
      </c>
    </row>
    <row r="1630" spans="1:45" x14ac:dyDescent="0.25">
      <c r="A1630" s="2">
        <v>1629</v>
      </c>
      <c r="B1630" s="3" t="s">
        <v>57</v>
      </c>
      <c r="C1630" s="3" t="s">
        <v>46</v>
      </c>
      <c r="D1630" s="3" t="s">
        <v>47</v>
      </c>
      <c r="E1630" s="3" t="s">
        <v>48</v>
      </c>
      <c r="F1630" s="3">
        <v>0.59</v>
      </c>
      <c r="G1630" s="3">
        <v>0.64</v>
      </c>
      <c r="H1630" s="3">
        <v>8.5801531700976694E-2</v>
      </c>
      <c r="I1630" s="3">
        <v>9.1299346287899343</v>
      </c>
      <c r="J1630" s="3">
        <v>1.3432281815759872</v>
      </c>
      <c r="K1630" s="3">
        <v>0.78336237547996446</v>
      </c>
      <c r="L1630" s="3">
        <v>0.11525103540313734</v>
      </c>
      <c r="M1630" s="2">
        <v>1210</v>
      </c>
      <c r="N1630" s="3" t="s">
        <v>55</v>
      </c>
      <c r="O1630" s="3" t="s">
        <v>118</v>
      </c>
      <c r="P1630" s="3" t="s">
        <v>119</v>
      </c>
      <c r="Q1630" s="3">
        <v>122.346081244</v>
      </c>
      <c r="R1630" s="3" t="s">
        <v>120</v>
      </c>
      <c r="S1630" s="3" t="s">
        <v>119</v>
      </c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8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>
        <v>77.357787255137964</v>
      </c>
      <c r="AS1630" s="3">
        <v>347.22647961585494</v>
      </c>
    </row>
    <row r="1631" spans="1:45" x14ac:dyDescent="0.25">
      <c r="A1631" s="2">
        <v>1630</v>
      </c>
      <c r="B1631" s="3" t="s">
        <v>57</v>
      </c>
      <c r="C1631" s="3" t="s">
        <v>46</v>
      </c>
      <c r="D1631" s="3" t="s">
        <v>47</v>
      </c>
      <c r="E1631" s="3" t="s">
        <v>48</v>
      </c>
      <c r="F1631" s="3">
        <v>0.59</v>
      </c>
      <c r="G1631" s="3">
        <v>0.64</v>
      </c>
      <c r="H1631" s="3">
        <v>7.1918314164629099E-2</v>
      </c>
      <c r="I1631" s="3">
        <v>9.1299346287899343</v>
      </c>
      <c r="J1631" s="3">
        <v>1.3432281815759872</v>
      </c>
      <c r="K1631" s="3">
        <v>0.65660950693584086</v>
      </c>
      <c r="L1631" s="3">
        <v>9.6602706357365314E-2</v>
      </c>
      <c r="M1631" s="2">
        <v>1210</v>
      </c>
      <c r="N1631" s="3" t="s">
        <v>55</v>
      </c>
      <c r="O1631" s="3" t="s">
        <v>118</v>
      </c>
      <c r="P1631" s="3" t="s">
        <v>119</v>
      </c>
      <c r="Q1631" s="3">
        <v>122.346081244</v>
      </c>
      <c r="R1631" s="3" t="s">
        <v>120</v>
      </c>
      <c r="S1631" s="3" t="s">
        <v>119</v>
      </c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8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>
        <v>73.884124489893949</v>
      </c>
      <c r="AS1631" s="3">
        <v>291.04309156531031</v>
      </c>
    </row>
    <row r="1632" spans="1:45" x14ac:dyDescent="0.25">
      <c r="A1632" s="2">
        <v>1631</v>
      </c>
      <c r="B1632" s="3" t="s">
        <v>57</v>
      </c>
      <c r="C1632" s="3" t="s">
        <v>46</v>
      </c>
      <c r="D1632" s="3" t="s">
        <v>47</v>
      </c>
      <c r="E1632" s="3" t="s">
        <v>48</v>
      </c>
      <c r="F1632" s="3">
        <v>0.59</v>
      </c>
      <c r="G1632" s="3">
        <v>0.64</v>
      </c>
      <c r="H1632" s="3">
        <v>0.30922527733046001</v>
      </c>
      <c r="I1632" s="3">
        <v>10.644791925973625</v>
      </c>
      <c r="J1632" s="3">
        <v>2.0484843099927108</v>
      </c>
      <c r="K1632" s="3">
        <v>3.2916387354342356</v>
      </c>
      <c r="L1632" s="3">
        <v>0.63344312886459198</v>
      </c>
      <c r="M1632" s="2">
        <v>1300</v>
      </c>
      <c r="N1632" s="3" t="s">
        <v>56</v>
      </c>
      <c r="O1632" s="3" t="s">
        <v>118</v>
      </c>
      <c r="P1632" s="3" t="s">
        <v>119</v>
      </c>
      <c r="Q1632" s="3">
        <v>122.346081244</v>
      </c>
      <c r="R1632" s="3" t="s">
        <v>120</v>
      </c>
      <c r="S1632" s="3" t="s">
        <v>119</v>
      </c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8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>
        <v>173.37755286942212</v>
      </c>
      <c r="AS1632" s="3">
        <v>1251.3902995331946</v>
      </c>
    </row>
    <row r="1633" spans="1:45" x14ac:dyDescent="0.25">
      <c r="A1633" s="2">
        <v>1632</v>
      </c>
      <c r="B1633" s="3" t="s">
        <v>57</v>
      </c>
      <c r="C1633" s="3" t="s">
        <v>46</v>
      </c>
      <c r="D1633" s="3" t="s">
        <v>47</v>
      </c>
      <c r="E1633" s="3" t="s">
        <v>48</v>
      </c>
      <c r="F1633" s="3">
        <v>0.59</v>
      </c>
      <c r="G1633" s="3">
        <v>0.64</v>
      </c>
      <c r="H1633" s="3">
        <v>3.62892102530502E-3</v>
      </c>
      <c r="I1633" s="3">
        <v>10.644791925973625</v>
      </c>
      <c r="J1633" s="3">
        <v>2.0484843099927108</v>
      </c>
      <c r="K1633" s="3">
        <v>3.8629109230162807E-2</v>
      </c>
      <c r="L1633" s="3">
        <v>7.4337877825399945E-3</v>
      </c>
      <c r="M1633" s="2">
        <v>1210</v>
      </c>
      <c r="N1633" s="3" t="s">
        <v>55</v>
      </c>
      <c r="O1633" s="3" t="s">
        <v>118</v>
      </c>
      <c r="P1633" s="3" t="s">
        <v>119</v>
      </c>
      <c r="Q1633" s="3">
        <v>122.346081244</v>
      </c>
      <c r="R1633" s="3" t="s">
        <v>120</v>
      </c>
      <c r="S1633" s="3" t="s">
        <v>119</v>
      </c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8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>
        <v>56.160104852172402</v>
      </c>
      <c r="AS1633" s="3">
        <v>14.685722357638021</v>
      </c>
    </row>
    <row r="1634" spans="1:45" x14ac:dyDescent="0.25">
      <c r="A1634" s="2">
        <v>1633</v>
      </c>
      <c r="B1634" s="3" t="s">
        <v>57</v>
      </c>
      <c r="C1634" s="3" t="s">
        <v>46</v>
      </c>
      <c r="D1634" s="3" t="s">
        <v>47</v>
      </c>
      <c r="E1634" s="3" t="s">
        <v>48</v>
      </c>
      <c r="F1634" s="3">
        <v>0.59</v>
      </c>
      <c r="G1634" s="3">
        <v>0.64</v>
      </c>
      <c r="H1634" s="3">
        <v>0.107084985485805</v>
      </c>
      <c r="I1634" s="3">
        <v>10.644791925973625</v>
      </c>
      <c r="J1634" s="3">
        <v>2.0484843099927108</v>
      </c>
      <c r="K1634" s="3">
        <v>1.1398973888922999</v>
      </c>
      <c r="L1634" s="3">
        <v>0.21936191260346871</v>
      </c>
      <c r="M1634" s="2">
        <v>1330</v>
      </c>
      <c r="N1634" s="3" t="s">
        <v>89</v>
      </c>
      <c r="O1634" s="3" t="s">
        <v>118</v>
      </c>
      <c r="P1634" s="3" t="s">
        <v>119</v>
      </c>
      <c r="Q1634" s="3">
        <v>122.346081244</v>
      </c>
      <c r="R1634" s="3" t="s">
        <v>120</v>
      </c>
      <c r="S1634" s="3" t="s">
        <v>119</v>
      </c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8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>
        <v>86.231148834544001</v>
      </c>
      <c r="AS1634" s="3">
        <v>433.35756125584248</v>
      </c>
    </row>
    <row r="1635" spans="1:45" x14ac:dyDescent="0.25">
      <c r="A1635" s="2">
        <v>1634</v>
      </c>
      <c r="B1635" s="3" t="s">
        <v>57</v>
      </c>
      <c r="C1635" s="3" t="s">
        <v>46</v>
      </c>
      <c r="D1635" s="3" t="s">
        <v>47</v>
      </c>
      <c r="E1635" s="3" t="s">
        <v>48</v>
      </c>
      <c r="F1635" s="3">
        <v>0.59</v>
      </c>
      <c r="G1635" s="3">
        <v>0.64</v>
      </c>
      <c r="H1635" s="3">
        <v>1.1067317567444E-4</v>
      </c>
      <c r="I1635" s="3">
        <v>10.644791925973625</v>
      </c>
      <c r="J1635" s="3">
        <v>2.0484843099927108</v>
      </c>
      <c r="K1635" s="3">
        <v>1.1780929268411396E-3</v>
      </c>
      <c r="L1635" s="3">
        <v>2.267122639061573E-4</v>
      </c>
      <c r="M1635" s="2">
        <v>1210</v>
      </c>
      <c r="N1635" s="3" t="s">
        <v>55</v>
      </c>
      <c r="O1635" s="3" t="s">
        <v>118</v>
      </c>
      <c r="P1635" s="3" t="s">
        <v>119</v>
      </c>
      <c r="Q1635" s="3">
        <v>122.346081244</v>
      </c>
      <c r="R1635" s="3" t="s">
        <v>120</v>
      </c>
      <c r="S1635" s="3" t="s">
        <v>119</v>
      </c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8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>
        <v>11.604217238573892</v>
      </c>
      <c r="AS1635" s="3">
        <v>0.44787845176551244</v>
      </c>
    </row>
    <row r="1636" spans="1:45" x14ac:dyDescent="0.25">
      <c r="A1636" s="2">
        <v>1635</v>
      </c>
      <c r="B1636" s="3" t="s">
        <v>57</v>
      </c>
      <c r="C1636" s="3" t="s">
        <v>46</v>
      </c>
      <c r="D1636" s="3" t="s">
        <v>47</v>
      </c>
      <c r="E1636" s="3" t="s">
        <v>48</v>
      </c>
      <c r="F1636" s="3">
        <v>0.59</v>
      </c>
      <c r="G1636" s="3">
        <v>0.64</v>
      </c>
      <c r="H1636" s="3">
        <v>8.4329986253753195E-2</v>
      </c>
      <c r="I1636" s="3">
        <v>10.481325139447767</v>
      </c>
      <c r="J1636" s="3">
        <v>1.5275838654864693</v>
      </c>
      <c r="K1636" s="3">
        <v>0.88389000493074799</v>
      </c>
      <c r="L1636" s="3">
        <v>0.12882112637792911</v>
      </c>
      <c r="M1636" s="2">
        <v>1210</v>
      </c>
      <c r="N1636" s="3" t="s">
        <v>55</v>
      </c>
      <c r="O1636" s="3" t="s">
        <v>118</v>
      </c>
      <c r="P1636" s="3" t="s">
        <v>119</v>
      </c>
      <c r="Q1636" s="3">
        <v>122.346081244</v>
      </c>
      <c r="R1636" s="3" t="s">
        <v>120</v>
      </c>
      <c r="S1636" s="3" t="s">
        <v>119</v>
      </c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8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>
        <v>77.292342944139705</v>
      </c>
      <c r="AS1636" s="3">
        <v>341.27134647190474</v>
      </c>
    </row>
    <row r="1637" spans="1:45" x14ac:dyDescent="0.25">
      <c r="A1637" s="2">
        <v>1636</v>
      </c>
      <c r="B1637" s="3" t="s">
        <v>57</v>
      </c>
      <c r="C1637" s="3" t="s">
        <v>46</v>
      </c>
      <c r="D1637" s="3" t="s">
        <v>47</v>
      </c>
      <c r="E1637" s="3" t="s">
        <v>48</v>
      </c>
      <c r="F1637" s="3">
        <v>0.59</v>
      </c>
      <c r="G1637" s="3">
        <v>0.64</v>
      </c>
      <c r="H1637" s="3">
        <v>6.923764314269E-2</v>
      </c>
      <c r="I1637" s="3">
        <v>10.481325139447767</v>
      </c>
      <c r="J1637" s="3">
        <v>1.5275838654864693</v>
      </c>
      <c r="K1637" s="3">
        <v>0.72570224966759</v>
      </c>
      <c r="L1637" s="3">
        <v>0.10576630654908313</v>
      </c>
      <c r="M1637" s="2">
        <v>1210</v>
      </c>
      <c r="N1637" s="3" t="s">
        <v>55</v>
      </c>
      <c r="O1637" s="3" t="s">
        <v>118</v>
      </c>
      <c r="P1637" s="3" t="s">
        <v>119</v>
      </c>
      <c r="Q1637" s="3">
        <v>122.346081244</v>
      </c>
      <c r="R1637" s="3" t="s">
        <v>120</v>
      </c>
      <c r="S1637" s="3" t="s">
        <v>119</v>
      </c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8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>
        <v>72.182093288454382</v>
      </c>
      <c r="AS1637" s="3">
        <v>280.19480082383438</v>
      </c>
    </row>
    <row r="1638" spans="1:45" x14ac:dyDescent="0.25">
      <c r="A1638" s="2">
        <v>1637</v>
      </c>
      <c r="B1638" s="3" t="s">
        <v>57</v>
      </c>
      <c r="C1638" s="3" t="s">
        <v>46</v>
      </c>
      <c r="D1638" s="3" t="s">
        <v>47</v>
      </c>
      <c r="E1638" s="3" t="s">
        <v>48</v>
      </c>
      <c r="F1638" s="3">
        <v>0.59</v>
      </c>
      <c r="G1638" s="3">
        <v>0.64</v>
      </c>
      <c r="H1638" s="3">
        <v>8.7981884294306104E-2</v>
      </c>
      <c r="I1638" s="3">
        <v>10.481325139447767</v>
      </c>
      <c r="J1638" s="3">
        <v>1.5275838654864693</v>
      </c>
      <c r="K1638" s="3">
        <v>0.92216673566989527</v>
      </c>
      <c r="L1638" s="3">
        <v>0.1343997069030794</v>
      </c>
      <c r="M1638" s="2">
        <v>1330</v>
      </c>
      <c r="N1638" s="3" t="s">
        <v>89</v>
      </c>
      <c r="O1638" s="3" t="s">
        <v>118</v>
      </c>
      <c r="P1638" s="3" t="s">
        <v>119</v>
      </c>
      <c r="Q1638" s="3">
        <v>122.346081244</v>
      </c>
      <c r="R1638" s="3" t="s">
        <v>120</v>
      </c>
      <c r="S1638" s="3" t="s">
        <v>119</v>
      </c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8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>
        <v>78.506126706761052</v>
      </c>
      <c r="AS1638" s="3">
        <v>356.05005351126636</v>
      </c>
    </row>
    <row r="1639" spans="1:45" x14ac:dyDescent="0.25">
      <c r="A1639" s="2">
        <v>1638</v>
      </c>
      <c r="B1639" s="3" t="s">
        <v>57</v>
      </c>
      <c r="C1639" s="3" t="s">
        <v>46</v>
      </c>
      <c r="D1639" s="3" t="s">
        <v>47</v>
      </c>
      <c r="E1639" s="3" t="s">
        <v>48</v>
      </c>
      <c r="F1639" s="3">
        <v>0.59</v>
      </c>
      <c r="G1639" s="3">
        <v>0.64</v>
      </c>
      <c r="H1639" s="3">
        <v>5.4359700399484498E-2</v>
      </c>
      <c r="I1639" s="3">
        <v>10.481325139447767</v>
      </c>
      <c r="J1639" s="3">
        <v>1.5275838654864693</v>
      </c>
      <c r="K1639" s="3">
        <v>0.56976169436996571</v>
      </c>
      <c r="L1639" s="3">
        <v>8.30390012629309E-2</v>
      </c>
      <c r="M1639" s="2">
        <v>1410</v>
      </c>
      <c r="N1639" s="3" t="s">
        <v>61</v>
      </c>
      <c r="O1639" s="3" t="s">
        <v>118</v>
      </c>
      <c r="P1639" s="3" t="s">
        <v>119</v>
      </c>
      <c r="Q1639" s="3">
        <v>122.346081244</v>
      </c>
      <c r="R1639" s="3" t="s">
        <v>120</v>
      </c>
      <c r="S1639" s="3" t="s">
        <v>119</v>
      </c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8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>
        <v>68.104197496985961</v>
      </c>
      <c r="AS1639" s="3">
        <v>219.98590268139364</v>
      </c>
    </row>
    <row r="1640" spans="1:45" x14ac:dyDescent="0.25">
      <c r="A1640" s="2">
        <v>1639</v>
      </c>
      <c r="B1640" s="3" t="s">
        <v>57</v>
      </c>
      <c r="C1640" s="3" t="s">
        <v>46</v>
      </c>
      <c r="D1640" s="3" t="s">
        <v>47</v>
      </c>
      <c r="E1640" s="3" t="s">
        <v>48</v>
      </c>
      <c r="F1640" s="3">
        <v>0.59</v>
      </c>
      <c r="G1640" s="3">
        <v>0.64</v>
      </c>
      <c r="H1640" s="3">
        <v>0.18995891303739201</v>
      </c>
      <c r="I1640" s="3">
        <v>9.1522207904347059</v>
      </c>
      <c r="J1640" s="3">
        <v>1.346193798358001</v>
      </c>
      <c r="K1640" s="3">
        <v>1.7385459132291976</v>
      </c>
      <c r="L1640" s="3">
        <v>0.25572151067376397</v>
      </c>
      <c r="M1640" s="2">
        <v>1200</v>
      </c>
      <c r="N1640" s="3" t="s">
        <v>54</v>
      </c>
      <c r="O1640" s="3" t="s">
        <v>118</v>
      </c>
      <c r="P1640" s="3" t="s">
        <v>119</v>
      </c>
      <c r="Q1640" s="3">
        <v>122.346081244</v>
      </c>
      <c r="R1640" s="3" t="s">
        <v>120</v>
      </c>
      <c r="S1640" s="3" t="s">
        <v>119</v>
      </c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8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>
        <v>131.42754046029825</v>
      </c>
      <c r="AS1640" s="3">
        <v>768.73644721749304</v>
      </c>
    </row>
    <row r="1641" spans="1:45" x14ac:dyDescent="0.25">
      <c r="A1641" s="2">
        <v>1640</v>
      </c>
      <c r="B1641" s="3" t="s">
        <v>57</v>
      </c>
      <c r="C1641" s="3" t="s">
        <v>46</v>
      </c>
      <c r="D1641" s="3" t="s">
        <v>47</v>
      </c>
      <c r="E1641" s="3" t="s">
        <v>48</v>
      </c>
      <c r="F1641" s="3">
        <v>0.59</v>
      </c>
      <c r="G1641" s="3">
        <v>0.64</v>
      </c>
      <c r="H1641" s="3">
        <v>6.5592200533660903E-3</v>
      </c>
      <c r="I1641" s="3">
        <v>9.1522207904347059</v>
      </c>
      <c r="J1641" s="3">
        <v>1.346193798358001</v>
      </c>
      <c r="K1641" s="3">
        <v>6.0031430141453374E-2</v>
      </c>
      <c r="L1641" s="3">
        <v>8.829981357906868E-3</v>
      </c>
      <c r="M1641" s="2">
        <v>1210</v>
      </c>
      <c r="N1641" s="3" t="s">
        <v>55</v>
      </c>
      <c r="O1641" s="3" t="s">
        <v>118</v>
      </c>
      <c r="P1641" s="3" t="s">
        <v>119</v>
      </c>
      <c r="Q1641" s="3">
        <v>122.346081244</v>
      </c>
      <c r="R1641" s="3" t="s">
        <v>120</v>
      </c>
      <c r="S1641" s="3" t="s">
        <v>119</v>
      </c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8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>
        <v>20.732064559711723</v>
      </c>
      <c r="AS1641" s="3">
        <v>26.544221798899443</v>
      </c>
    </row>
    <row r="1642" spans="1:45" x14ac:dyDescent="0.25">
      <c r="A1642" s="2">
        <v>1641</v>
      </c>
      <c r="B1642" s="3" t="s">
        <v>57</v>
      </c>
      <c r="C1642" s="3" t="s">
        <v>46</v>
      </c>
      <c r="D1642" s="3" t="s">
        <v>47</v>
      </c>
      <c r="E1642" s="3" t="s">
        <v>48</v>
      </c>
      <c r="F1642" s="3">
        <v>0.59</v>
      </c>
      <c r="G1642" s="3">
        <v>0.64</v>
      </c>
      <c r="H1642" s="3">
        <v>4.1788209695648899E-2</v>
      </c>
      <c r="I1642" s="3">
        <v>9.1522207904347059</v>
      </c>
      <c r="J1642" s="3">
        <v>1.346193798358001</v>
      </c>
      <c r="K1642" s="3">
        <v>0.38245492157156302</v>
      </c>
      <c r="L1642" s="3">
        <v>5.6255028736766237E-2</v>
      </c>
      <c r="M1642" s="2">
        <v>1210</v>
      </c>
      <c r="N1642" s="3" t="s">
        <v>55</v>
      </c>
      <c r="O1642" s="3" t="s">
        <v>118</v>
      </c>
      <c r="P1642" s="3" t="s">
        <v>119</v>
      </c>
      <c r="Q1642" s="3">
        <v>122.346081244</v>
      </c>
      <c r="R1642" s="3" t="s">
        <v>120</v>
      </c>
      <c r="S1642" s="3" t="s">
        <v>119</v>
      </c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8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>
        <v>64.967322389943448</v>
      </c>
      <c r="AS1642" s="3">
        <v>169.11088478743483</v>
      </c>
    </row>
    <row r="1643" spans="1:45" x14ac:dyDescent="0.25">
      <c r="A1643" s="2">
        <v>1642</v>
      </c>
      <c r="B1643" s="3" t="s">
        <v>57</v>
      </c>
      <c r="C1643" s="3" t="s">
        <v>46</v>
      </c>
      <c r="D1643" s="3" t="s">
        <v>47</v>
      </c>
      <c r="E1643" s="3" t="s">
        <v>48</v>
      </c>
      <c r="F1643" s="3">
        <v>0.59</v>
      </c>
      <c r="G1643" s="3">
        <v>0.64</v>
      </c>
      <c r="H1643" s="3">
        <v>4.1727470993155102E-2</v>
      </c>
      <c r="I1643" s="3">
        <v>9.1522207904347059</v>
      </c>
      <c r="J1643" s="3">
        <v>1.346193798358001</v>
      </c>
      <c r="K1643" s="3">
        <v>0.38189902755581523</v>
      </c>
      <c r="L1643" s="3">
        <v>5.6173262672148776E-2</v>
      </c>
      <c r="M1643" s="2">
        <v>1210</v>
      </c>
      <c r="N1643" s="3" t="s">
        <v>55</v>
      </c>
      <c r="O1643" s="3" t="s">
        <v>118</v>
      </c>
      <c r="P1643" s="3" t="s">
        <v>119</v>
      </c>
      <c r="Q1643" s="3">
        <v>122.346081244</v>
      </c>
      <c r="R1643" s="3" t="s">
        <v>120</v>
      </c>
      <c r="S1643" s="3" t="s">
        <v>119</v>
      </c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8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>
        <v>55.381084116189257</v>
      </c>
      <c r="AS1643" s="3">
        <v>168.86508397915949</v>
      </c>
    </row>
    <row r="1644" spans="1:45" x14ac:dyDescent="0.25">
      <c r="A1644" s="2">
        <v>1643</v>
      </c>
      <c r="B1644" s="3" t="s">
        <v>57</v>
      </c>
      <c r="C1644" s="3" t="s">
        <v>46</v>
      </c>
      <c r="D1644" s="3" t="s">
        <v>47</v>
      </c>
      <c r="E1644" s="3" t="s">
        <v>48</v>
      </c>
      <c r="F1644" s="3">
        <v>0.59</v>
      </c>
      <c r="G1644" s="3">
        <v>0.64</v>
      </c>
      <c r="H1644" s="3">
        <v>1.40172223457411E-2</v>
      </c>
      <c r="I1644" s="3">
        <v>9.1522207904347059</v>
      </c>
      <c r="J1644" s="3">
        <v>1.346193798358001</v>
      </c>
      <c r="K1644" s="3">
        <v>0.12828871377683762</v>
      </c>
      <c r="L1644" s="3">
        <v>1.8869897792041859E-2</v>
      </c>
      <c r="M1644" s="2">
        <v>1210</v>
      </c>
      <c r="N1644" s="3" t="s">
        <v>55</v>
      </c>
      <c r="O1644" s="3" t="s">
        <v>118</v>
      </c>
      <c r="P1644" s="3" t="s">
        <v>119</v>
      </c>
      <c r="Q1644" s="3">
        <v>122.346081244</v>
      </c>
      <c r="R1644" s="3" t="s">
        <v>120</v>
      </c>
      <c r="S1644" s="3" t="s">
        <v>119</v>
      </c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8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>
        <v>64.058042091526232</v>
      </c>
      <c r="AS1644" s="3">
        <v>56.725686274071158</v>
      </c>
    </row>
    <row r="1645" spans="1:45" x14ac:dyDescent="0.25">
      <c r="A1645" s="2">
        <v>1644</v>
      </c>
      <c r="B1645" s="3" t="s">
        <v>57</v>
      </c>
      <c r="C1645" s="3" t="s">
        <v>46</v>
      </c>
      <c r="D1645" s="3" t="s">
        <v>47</v>
      </c>
      <c r="E1645" s="3" t="s">
        <v>48</v>
      </c>
      <c r="F1645" s="3">
        <v>0.59</v>
      </c>
      <c r="G1645" s="3">
        <v>0.64</v>
      </c>
      <c r="H1645" s="3">
        <v>0.182240360884113</v>
      </c>
      <c r="I1645" s="3">
        <v>9.1522207904347059</v>
      </c>
      <c r="J1645" s="3">
        <v>1.346193798358001</v>
      </c>
      <c r="K1645" s="3">
        <v>1.6679040197399027</v>
      </c>
      <c r="L1645" s="3">
        <v>0.24533084363271696</v>
      </c>
      <c r="M1645" s="2">
        <v>1210</v>
      </c>
      <c r="N1645" s="3" t="s">
        <v>55</v>
      </c>
      <c r="O1645" s="3" t="s">
        <v>118</v>
      </c>
      <c r="P1645" s="3" t="s">
        <v>119</v>
      </c>
      <c r="Q1645" s="3">
        <v>122.346081244</v>
      </c>
      <c r="R1645" s="3" t="s">
        <v>120</v>
      </c>
      <c r="S1645" s="3" t="s">
        <v>119</v>
      </c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8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>
        <v>108.93086947477411</v>
      </c>
      <c r="AS1645" s="3">
        <v>737.50057486436503</v>
      </c>
    </row>
    <row r="1646" spans="1:45" x14ac:dyDescent="0.25">
      <c r="A1646" s="2">
        <v>1645</v>
      </c>
      <c r="B1646" s="3" t="s">
        <v>57</v>
      </c>
      <c r="C1646" s="3" t="s">
        <v>46</v>
      </c>
      <c r="D1646" s="3" t="s">
        <v>47</v>
      </c>
      <c r="E1646" s="3" t="s">
        <v>48</v>
      </c>
      <c r="F1646" s="3">
        <v>0.59</v>
      </c>
      <c r="G1646" s="3">
        <v>0.64</v>
      </c>
      <c r="H1646" s="3">
        <v>0.14147205661247</v>
      </c>
      <c r="I1646" s="3">
        <v>9.1522207904347059</v>
      </c>
      <c r="J1646" s="3">
        <v>1.346193798358001</v>
      </c>
      <c r="K1646" s="3">
        <v>1.2947834977942037</v>
      </c>
      <c r="L1646" s="3">
        <v>0.19044880525265914</v>
      </c>
      <c r="M1646" s="2">
        <v>1210</v>
      </c>
      <c r="N1646" s="3" t="s">
        <v>55</v>
      </c>
      <c r="O1646" s="3" t="s">
        <v>118</v>
      </c>
      <c r="P1646" s="3" t="s">
        <v>119</v>
      </c>
      <c r="Q1646" s="3">
        <v>122.346081244</v>
      </c>
      <c r="R1646" s="3" t="s">
        <v>120</v>
      </c>
      <c r="S1646" s="3" t="s">
        <v>119</v>
      </c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8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>
        <v>96.107734002519834</v>
      </c>
      <c r="AS1646" s="3">
        <v>572.51710089231256</v>
      </c>
    </row>
    <row r="1647" spans="1:45" x14ac:dyDescent="0.25">
      <c r="A1647" s="2">
        <v>1646</v>
      </c>
      <c r="B1647" s="3" t="s">
        <v>57</v>
      </c>
      <c r="C1647" s="3" t="s">
        <v>46</v>
      </c>
      <c r="D1647" s="3" t="s">
        <v>47</v>
      </c>
      <c r="E1647" s="3" t="s">
        <v>48</v>
      </c>
      <c r="F1647" s="3">
        <v>0.59</v>
      </c>
      <c r="G1647" s="3">
        <v>0.64</v>
      </c>
      <c r="H1647" s="3">
        <v>0.16344585842380299</v>
      </c>
      <c r="I1647" s="3">
        <v>9.1449516373431585</v>
      </c>
      <c r="J1647" s="3">
        <v>1.3451366194457464</v>
      </c>
      <c r="K1647" s="3">
        <v>1.4947044706097152</v>
      </c>
      <c r="L1647" s="3">
        <v>0.21985700946260242</v>
      </c>
      <c r="M1647" s="2">
        <v>1200</v>
      </c>
      <c r="N1647" s="3" t="s">
        <v>54</v>
      </c>
      <c r="O1647" s="3" t="s">
        <v>118</v>
      </c>
      <c r="P1647" s="3" t="s">
        <v>119</v>
      </c>
      <c r="Q1647" s="3">
        <v>122.346081244</v>
      </c>
      <c r="R1647" s="3" t="s">
        <v>120</v>
      </c>
      <c r="S1647" s="3" t="s">
        <v>119</v>
      </c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8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>
        <v>125.7669503080276</v>
      </c>
      <c r="AS1647" s="3">
        <v>661.4419218770488</v>
      </c>
    </row>
    <row r="1648" spans="1:45" x14ac:dyDescent="0.25">
      <c r="A1648" s="2">
        <v>1647</v>
      </c>
      <c r="B1648" s="3" t="s">
        <v>57</v>
      </c>
      <c r="C1648" s="3" t="s">
        <v>46</v>
      </c>
      <c r="D1648" s="3" t="s">
        <v>47</v>
      </c>
      <c r="E1648" s="3" t="s">
        <v>48</v>
      </c>
      <c r="F1648" s="3">
        <v>0.59</v>
      </c>
      <c r="G1648" s="3">
        <v>0.64</v>
      </c>
      <c r="H1648" s="3">
        <v>7.7126255923835299E-4</v>
      </c>
      <c r="I1648" s="3">
        <v>9.1449516373431585</v>
      </c>
      <c r="J1648" s="3">
        <v>1.3451366194457464</v>
      </c>
      <c r="K1648" s="3">
        <v>7.0531588039282507E-3</v>
      </c>
      <c r="L1648" s="3">
        <v>1.0374535116389528E-3</v>
      </c>
      <c r="M1648" s="2">
        <v>1210</v>
      </c>
      <c r="N1648" s="3" t="s">
        <v>55</v>
      </c>
      <c r="O1648" s="3" t="s">
        <v>118</v>
      </c>
      <c r="P1648" s="3" t="s">
        <v>119</v>
      </c>
      <c r="Q1648" s="3">
        <v>122.346081244</v>
      </c>
      <c r="R1648" s="3" t="s">
        <v>120</v>
      </c>
      <c r="S1648" s="3" t="s">
        <v>119</v>
      </c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8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>
        <v>15.533626660187984</v>
      </c>
      <c r="AS1648" s="3">
        <v>3.1211888412103912</v>
      </c>
    </row>
    <row r="1649" spans="1:45" x14ac:dyDescent="0.25">
      <c r="A1649" s="2">
        <v>1648</v>
      </c>
      <c r="B1649" s="3" t="s">
        <v>57</v>
      </c>
      <c r="C1649" s="3" t="s">
        <v>46</v>
      </c>
      <c r="D1649" s="3" t="s">
        <v>47</v>
      </c>
      <c r="E1649" s="3" t="s">
        <v>48</v>
      </c>
      <c r="F1649" s="3">
        <v>0.59</v>
      </c>
      <c r="G1649" s="3">
        <v>0.64</v>
      </c>
      <c r="H1649" s="3">
        <v>5.1076889926983199E-2</v>
      </c>
      <c r="I1649" s="3">
        <v>9.1449516373431585</v>
      </c>
      <c r="J1649" s="3">
        <v>1.3451366194457464</v>
      </c>
      <c r="K1649" s="3">
        <v>0.46709568816816127</v>
      </c>
      <c r="L1649" s="3">
        <v>6.8705395048184681E-2</v>
      </c>
      <c r="M1649" s="2">
        <v>1210</v>
      </c>
      <c r="N1649" s="3" t="s">
        <v>55</v>
      </c>
      <c r="O1649" s="3" t="s">
        <v>118</v>
      </c>
      <c r="P1649" s="3" t="s">
        <v>119</v>
      </c>
      <c r="Q1649" s="3">
        <v>122.346081244</v>
      </c>
      <c r="R1649" s="3" t="s">
        <v>120</v>
      </c>
      <c r="S1649" s="3" t="s">
        <v>119</v>
      </c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8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>
        <v>89.163559067623581</v>
      </c>
      <c r="AS1649" s="3">
        <v>206.70084003722985</v>
      </c>
    </row>
    <row r="1650" spans="1:45" x14ac:dyDescent="0.25">
      <c r="A1650" s="2">
        <v>1649</v>
      </c>
      <c r="B1650" s="3" t="s">
        <v>57</v>
      </c>
      <c r="C1650" s="3" t="s">
        <v>46</v>
      </c>
      <c r="D1650" s="3" t="s">
        <v>47</v>
      </c>
      <c r="E1650" s="3" t="s">
        <v>48</v>
      </c>
      <c r="F1650" s="3">
        <v>0.59</v>
      </c>
      <c r="G1650" s="3">
        <v>0.64</v>
      </c>
      <c r="H1650" s="3">
        <v>0.23952231674916399</v>
      </c>
      <c r="I1650" s="3">
        <v>9.1449516373431585</v>
      </c>
      <c r="J1650" s="3">
        <v>1.3451366194457464</v>
      </c>
      <c r="K1650" s="3">
        <v>2.1904200027354941</v>
      </c>
      <c r="L1650" s="3">
        <v>0.32219023943378372</v>
      </c>
      <c r="M1650" s="2">
        <v>1210</v>
      </c>
      <c r="N1650" s="3" t="s">
        <v>55</v>
      </c>
      <c r="O1650" s="3" t="s">
        <v>118</v>
      </c>
      <c r="P1650" s="3" t="s">
        <v>119</v>
      </c>
      <c r="Q1650" s="3">
        <v>122.346081244</v>
      </c>
      <c r="R1650" s="3" t="s">
        <v>120</v>
      </c>
      <c r="S1650" s="3" t="s">
        <v>119</v>
      </c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8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>
        <v>126.86093579984646</v>
      </c>
      <c r="AS1650" s="3">
        <v>969.31242584448353</v>
      </c>
    </row>
    <row r="1651" spans="1:45" x14ac:dyDescent="0.25">
      <c r="A1651" s="2">
        <v>1650</v>
      </c>
      <c r="B1651" s="3" t="s">
        <v>57</v>
      </c>
      <c r="C1651" s="3" t="s">
        <v>46</v>
      </c>
      <c r="D1651" s="3" t="s">
        <v>47</v>
      </c>
      <c r="E1651" s="3" t="s">
        <v>48</v>
      </c>
      <c r="F1651" s="3">
        <v>0.59</v>
      </c>
      <c r="G1651" s="3">
        <v>0.64</v>
      </c>
      <c r="H1651" s="3">
        <v>0.14804573019598499</v>
      </c>
      <c r="I1651" s="3">
        <v>9.1449516373431585</v>
      </c>
      <c r="J1651" s="3">
        <v>1.3451366194457464</v>
      </c>
      <c r="K1651" s="3">
        <v>1.3538710427574365</v>
      </c>
      <c r="L1651" s="3">
        <v>0.19914173303920429</v>
      </c>
      <c r="M1651" s="2">
        <v>1210</v>
      </c>
      <c r="N1651" s="3" t="s">
        <v>55</v>
      </c>
      <c r="O1651" s="3" t="s">
        <v>118</v>
      </c>
      <c r="P1651" s="3" t="s">
        <v>119</v>
      </c>
      <c r="Q1651" s="3">
        <v>122.346081244</v>
      </c>
      <c r="R1651" s="3" t="s">
        <v>120</v>
      </c>
      <c r="S1651" s="3" t="s">
        <v>119</v>
      </c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8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>
        <v>104.28396992249168</v>
      </c>
      <c r="AS1651" s="3">
        <v>599.11981405251936</v>
      </c>
    </row>
    <row r="1652" spans="1:45" x14ac:dyDescent="0.25">
      <c r="A1652" s="2">
        <v>1651</v>
      </c>
      <c r="B1652" s="3" t="s">
        <v>57</v>
      </c>
      <c r="C1652" s="3" t="s">
        <v>46</v>
      </c>
      <c r="D1652" s="3" t="s">
        <v>47</v>
      </c>
      <c r="E1652" s="3" t="s">
        <v>48</v>
      </c>
      <c r="F1652" s="3">
        <v>0.59</v>
      </c>
      <c r="G1652" s="3">
        <v>0.64</v>
      </c>
      <c r="H1652" s="3">
        <v>4.8840077323291403E-2</v>
      </c>
      <c r="I1652" s="3">
        <v>9.4867124968976331</v>
      </c>
      <c r="J1652" s="3">
        <v>1.2562454612461484</v>
      </c>
      <c r="K1652" s="3">
        <v>0.46333177189231528</v>
      </c>
      <c r="L1652" s="3">
        <v>6.1355125464295765E-2</v>
      </c>
      <c r="M1652" s="2">
        <v>1400</v>
      </c>
      <c r="N1652" s="3" t="s">
        <v>60</v>
      </c>
      <c r="O1652" s="3" t="s">
        <v>118</v>
      </c>
      <c r="P1652" s="3" t="s">
        <v>119</v>
      </c>
      <c r="Q1652" s="3">
        <v>122.346081244</v>
      </c>
      <c r="R1652" s="3" t="s">
        <v>120</v>
      </c>
      <c r="S1652" s="3" t="s">
        <v>119</v>
      </c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8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>
        <v>58.305560446484208</v>
      </c>
      <c r="AS1652" s="3">
        <v>197.64878058627446</v>
      </c>
    </row>
    <row r="1653" spans="1:45" x14ac:dyDescent="0.25">
      <c r="A1653" s="2">
        <v>1652</v>
      </c>
      <c r="B1653" s="3" t="s">
        <v>57</v>
      </c>
      <c r="C1653" s="3" t="s">
        <v>46</v>
      </c>
      <c r="D1653" s="3" t="s">
        <v>47</v>
      </c>
      <c r="E1653" s="3" t="s">
        <v>48</v>
      </c>
      <c r="F1653" s="3">
        <v>0.59</v>
      </c>
      <c r="G1653" s="3">
        <v>0.64</v>
      </c>
      <c r="H1653" s="3">
        <v>6.83253219375351E-2</v>
      </c>
      <c r="I1653" s="3">
        <v>9.4867124968976331</v>
      </c>
      <c r="J1653" s="3">
        <v>1.2562454612461484</v>
      </c>
      <c r="K1653" s="3">
        <v>0.64818268547936819</v>
      </c>
      <c r="L1653" s="3">
        <v>8.5833375572210366E-2</v>
      </c>
      <c r="M1653" s="2">
        <v>1890</v>
      </c>
      <c r="N1653" s="3" t="s">
        <v>121</v>
      </c>
      <c r="O1653" s="3" t="s">
        <v>118</v>
      </c>
      <c r="P1653" s="3" t="s">
        <v>119</v>
      </c>
      <c r="Q1653" s="3">
        <v>122.346081244</v>
      </c>
      <c r="R1653" s="3" t="s">
        <v>120</v>
      </c>
      <c r="S1653" s="3" t="s">
        <v>119</v>
      </c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8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>
        <v>80.946411183172074</v>
      </c>
      <c r="AS1653" s="3">
        <v>276.50276789546166</v>
      </c>
    </row>
    <row r="1654" spans="1:45" x14ac:dyDescent="0.25">
      <c r="A1654" s="2">
        <v>1653</v>
      </c>
      <c r="B1654" s="3" t="s">
        <v>57</v>
      </c>
      <c r="C1654" s="3" t="s">
        <v>46</v>
      </c>
      <c r="D1654" s="3" t="s">
        <v>47</v>
      </c>
      <c r="E1654" s="3" t="s">
        <v>48</v>
      </c>
      <c r="F1654" s="3">
        <v>0.59</v>
      </c>
      <c r="G1654" s="3">
        <v>0.64</v>
      </c>
      <c r="H1654" s="3">
        <v>0.11550697312977</v>
      </c>
      <c r="I1654" s="3">
        <v>10.343057890467344</v>
      </c>
      <c r="J1654" s="3">
        <v>1.7978743166774334</v>
      </c>
      <c r="K1654" s="3">
        <v>1.1946953098338671</v>
      </c>
      <c r="L1654" s="3">
        <v>0.20766702038716389</v>
      </c>
      <c r="M1654" s="2">
        <v>1300</v>
      </c>
      <c r="N1654" s="3" t="s">
        <v>56</v>
      </c>
      <c r="O1654" s="3" t="s">
        <v>118</v>
      </c>
      <c r="P1654" s="3" t="s">
        <v>119</v>
      </c>
      <c r="Q1654" s="3">
        <v>122.346081244</v>
      </c>
      <c r="R1654" s="3" t="s">
        <v>120</v>
      </c>
      <c r="S1654" s="3" t="s">
        <v>119</v>
      </c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8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>
        <v>87.512138600250395</v>
      </c>
      <c r="AS1654" s="3">
        <v>467.44013604219379</v>
      </c>
    </row>
    <row r="1655" spans="1:45" x14ac:dyDescent="0.25">
      <c r="A1655" s="2">
        <v>1654</v>
      </c>
      <c r="B1655" s="3" t="s">
        <v>57</v>
      </c>
      <c r="C1655" s="3" t="s">
        <v>46</v>
      </c>
      <c r="D1655" s="3" t="s">
        <v>47</v>
      </c>
      <c r="E1655" s="3" t="s">
        <v>48</v>
      </c>
      <c r="F1655" s="3">
        <v>0.59</v>
      </c>
      <c r="G1655" s="3">
        <v>0.64</v>
      </c>
      <c r="H1655" s="3">
        <v>2.2130884885368501E-3</v>
      </c>
      <c r="I1655" s="3">
        <v>10.343057890467344</v>
      </c>
      <c r="J1655" s="3">
        <v>1.7978743166774334</v>
      </c>
      <c r="K1655" s="3">
        <v>2.2890102353663518E-2</v>
      </c>
      <c r="L1655" s="3">
        <v>3.9788549540748829E-3</v>
      </c>
      <c r="M1655" s="2">
        <v>1400</v>
      </c>
      <c r="N1655" s="3" t="s">
        <v>60</v>
      </c>
      <c r="O1655" s="3" t="s">
        <v>118</v>
      </c>
      <c r="P1655" s="3" t="s">
        <v>119</v>
      </c>
      <c r="Q1655" s="3">
        <v>122.346081244</v>
      </c>
      <c r="R1655" s="3" t="s">
        <v>120</v>
      </c>
      <c r="S1655" s="3" t="s">
        <v>119</v>
      </c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8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>
        <v>17.956028282395859</v>
      </c>
      <c r="AS1655" s="3">
        <v>8.9560513631748631</v>
      </c>
    </row>
    <row r="1656" spans="1:45" x14ac:dyDescent="0.25">
      <c r="A1656" s="2">
        <v>1655</v>
      </c>
      <c r="B1656" s="3" t="s">
        <v>57</v>
      </c>
      <c r="C1656" s="3" t="s">
        <v>46</v>
      </c>
      <c r="D1656" s="3" t="s">
        <v>47</v>
      </c>
      <c r="E1656" s="3" t="s">
        <v>48</v>
      </c>
      <c r="F1656" s="3">
        <v>0.59</v>
      </c>
      <c r="G1656" s="3">
        <v>0.64</v>
      </c>
      <c r="H1656" s="3">
        <v>0.13451147288166199</v>
      </c>
      <c r="I1656" s="3">
        <v>10.343057890467344</v>
      </c>
      <c r="J1656" s="3">
        <v>1.7978743166774334</v>
      </c>
      <c r="K1656" s="3">
        <v>1.3912599509470582</v>
      </c>
      <c r="L1656" s="3">
        <v>0.24183472239239315</v>
      </c>
      <c r="M1656" s="2">
        <v>1450</v>
      </c>
      <c r="N1656" s="3" t="s">
        <v>59</v>
      </c>
      <c r="O1656" s="3" t="s">
        <v>118</v>
      </c>
      <c r="P1656" s="3" t="s">
        <v>119</v>
      </c>
      <c r="Q1656" s="3">
        <v>122.346081244</v>
      </c>
      <c r="R1656" s="3" t="s">
        <v>120</v>
      </c>
      <c r="S1656" s="3" t="s">
        <v>119</v>
      </c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8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>
        <v>93.699385318204833</v>
      </c>
      <c r="AS1656" s="3">
        <v>544.34861791763717</v>
      </c>
    </row>
    <row r="1657" spans="1:45" x14ac:dyDescent="0.25">
      <c r="A1657" s="2">
        <v>1656</v>
      </c>
      <c r="B1657" s="3" t="s">
        <v>57</v>
      </c>
      <c r="C1657" s="3" t="s">
        <v>46</v>
      </c>
      <c r="D1657" s="3" t="s">
        <v>47</v>
      </c>
      <c r="E1657" s="3" t="s">
        <v>48</v>
      </c>
      <c r="F1657" s="3">
        <v>0.59</v>
      </c>
      <c r="G1657" s="3">
        <v>0.64</v>
      </c>
      <c r="H1657" s="3">
        <v>3.5591762139175302E-2</v>
      </c>
      <c r="I1657" s="3">
        <v>10.525515615222908</v>
      </c>
      <c r="J1657" s="3">
        <v>1.9529015761409207</v>
      </c>
      <c r="K1657" s="3">
        <v>0.37462164816918914</v>
      </c>
      <c r="L1657" s="3">
        <v>6.9507208379228191E-2</v>
      </c>
      <c r="M1657" s="2">
        <v>1300</v>
      </c>
      <c r="N1657" s="3" t="s">
        <v>56</v>
      </c>
      <c r="O1657" s="3" t="s">
        <v>118</v>
      </c>
      <c r="P1657" s="3" t="s">
        <v>119</v>
      </c>
      <c r="Q1657" s="3">
        <v>122.346081244</v>
      </c>
      <c r="R1657" s="3" t="s">
        <v>120</v>
      </c>
      <c r="S1657" s="3" t="s">
        <v>119</v>
      </c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8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>
        <v>71.975587677583079</v>
      </c>
      <c r="AS1657" s="3">
        <v>144.03475119745457</v>
      </c>
    </row>
    <row r="1658" spans="1:45" x14ac:dyDescent="0.25">
      <c r="A1658" s="2">
        <v>1657</v>
      </c>
      <c r="B1658" s="3" t="s">
        <v>57</v>
      </c>
      <c r="C1658" s="3" t="s">
        <v>46</v>
      </c>
      <c r="D1658" s="3" t="s">
        <v>47</v>
      </c>
      <c r="E1658" s="3" t="s">
        <v>48</v>
      </c>
      <c r="F1658" s="3">
        <v>0.59</v>
      </c>
      <c r="G1658" s="3">
        <v>0.64</v>
      </c>
      <c r="H1658" s="3">
        <v>3.0692260307574999E-2</v>
      </c>
      <c r="I1658" s="3">
        <v>10.525515615222908</v>
      </c>
      <c r="J1658" s="3">
        <v>1.9529015761409207</v>
      </c>
      <c r="K1658" s="3">
        <v>0.32305186513386691</v>
      </c>
      <c r="L1658" s="3">
        <v>5.993896352999064E-2</v>
      </c>
      <c r="M1658" s="2">
        <v>1890</v>
      </c>
      <c r="N1658" s="3" t="s">
        <v>121</v>
      </c>
      <c r="O1658" s="3" t="s">
        <v>118</v>
      </c>
      <c r="P1658" s="3" t="s">
        <v>119</v>
      </c>
      <c r="Q1658" s="3">
        <v>122.346081244</v>
      </c>
      <c r="R1658" s="3" t="s">
        <v>120</v>
      </c>
      <c r="S1658" s="3" t="s">
        <v>119</v>
      </c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8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>
        <v>50.699826995182846</v>
      </c>
      <c r="AS1658" s="3">
        <v>124.20717074368234</v>
      </c>
    </row>
    <row r="1659" spans="1:45" x14ac:dyDescent="0.25">
      <c r="A1659" s="2">
        <v>1658</v>
      </c>
      <c r="B1659" s="3" t="s">
        <v>57</v>
      </c>
      <c r="C1659" s="3" t="s">
        <v>46</v>
      </c>
      <c r="D1659" s="3" t="s">
        <v>47</v>
      </c>
      <c r="E1659" s="3" t="s">
        <v>48</v>
      </c>
      <c r="F1659" s="3">
        <v>0.59</v>
      </c>
      <c r="G1659" s="3">
        <v>0.64</v>
      </c>
      <c r="H1659" s="3">
        <v>0.13400144300014799</v>
      </c>
      <c r="I1659" s="3">
        <v>11.238572096748014</v>
      </c>
      <c r="J1659" s="3">
        <v>1.486622148814368</v>
      </c>
      <c r="K1659" s="3">
        <v>1.5059848782254326</v>
      </c>
      <c r="L1659" s="3">
        <v>0.19920951313710605</v>
      </c>
      <c r="M1659" s="2">
        <v>1400</v>
      </c>
      <c r="N1659" s="3" t="s">
        <v>60</v>
      </c>
      <c r="O1659" s="3" t="s">
        <v>118</v>
      </c>
      <c r="P1659" s="3" t="s">
        <v>119</v>
      </c>
      <c r="Q1659" s="3">
        <v>122.346081244</v>
      </c>
      <c r="R1659" s="3" t="s">
        <v>120</v>
      </c>
      <c r="S1659" s="3" t="s">
        <v>119</v>
      </c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8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>
        <v>101.53125714615511</v>
      </c>
      <c r="AS1659" s="3">
        <v>542.28460021601484</v>
      </c>
    </row>
    <row r="1660" spans="1:45" x14ac:dyDescent="0.25">
      <c r="A1660" s="2">
        <v>1659</v>
      </c>
      <c r="B1660" s="3" t="s">
        <v>57</v>
      </c>
      <c r="C1660" s="3" t="s">
        <v>46</v>
      </c>
      <c r="D1660" s="3" t="s">
        <v>47</v>
      </c>
      <c r="E1660" s="3" t="s">
        <v>48</v>
      </c>
      <c r="F1660" s="3">
        <v>0.59</v>
      </c>
      <c r="G1660" s="3">
        <v>0.64</v>
      </c>
      <c r="H1660" s="3">
        <v>0.27931562018192202</v>
      </c>
      <c r="I1660" s="3">
        <v>11.238572096748014</v>
      </c>
      <c r="J1660" s="3">
        <v>1.486622148814368</v>
      </c>
      <c r="K1660" s="3">
        <v>3.1391087351624152</v>
      </c>
      <c r="L1660" s="3">
        <v>0.41523678747226678</v>
      </c>
      <c r="M1660" s="2">
        <v>1410</v>
      </c>
      <c r="N1660" s="3" t="s">
        <v>61</v>
      </c>
      <c r="O1660" s="3" t="s">
        <v>118</v>
      </c>
      <c r="P1660" s="3" t="s">
        <v>119</v>
      </c>
      <c r="Q1660" s="3">
        <v>122.346081244</v>
      </c>
      <c r="R1660" s="3" t="s">
        <v>120</v>
      </c>
      <c r="S1660" s="3" t="s">
        <v>119</v>
      </c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8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>
        <v>135.12898427957629</v>
      </c>
      <c r="AS1660" s="3">
        <v>1130.3502114098505</v>
      </c>
    </row>
    <row r="1661" spans="1:45" x14ac:dyDescent="0.25">
      <c r="A1661" s="2">
        <v>1660</v>
      </c>
      <c r="B1661" s="3" t="s">
        <v>57</v>
      </c>
      <c r="C1661" s="3" t="s">
        <v>46</v>
      </c>
      <c r="D1661" s="3" t="s">
        <v>47</v>
      </c>
      <c r="E1661" s="3" t="s">
        <v>48</v>
      </c>
      <c r="F1661" s="3">
        <v>0.59</v>
      </c>
      <c r="G1661" s="3">
        <v>0.64</v>
      </c>
      <c r="H1661" s="3">
        <v>1.25071361858393E-3</v>
      </c>
      <c r="I1661" s="3">
        <v>11.238572096748014</v>
      </c>
      <c r="J1661" s="3">
        <v>1.486622148814368</v>
      </c>
      <c r="K1661" s="3">
        <v>1.4056235174840094E-2</v>
      </c>
      <c r="L1661" s="3">
        <v>1.859338567210636E-3</v>
      </c>
      <c r="M1661" s="2">
        <v>1450</v>
      </c>
      <c r="N1661" s="3" t="s">
        <v>59</v>
      </c>
      <c r="O1661" s="3" t="s">
        <v>118</v>
      </c>
      <c r="P1661" s="3" t="s">
        <v>119</v>
      </c>
      <c r="Q1661" s="3">
        <v>122.346081244</v>
      </c>
      <c r="R1661" s="3" t="s">
        <v>120</v>
      </c>
      <c r="S1661" s="3" t="s">
        <v>119</v>
      </c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8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>
        <v>10.333093697904232</v>
      </c>
      <c r="AS1661" s="3">
        <v>5.0614584399495151</v>
      </c>
    </row>
    <row r="1662" spans="1:45" x14ac:dyDescent="0.25">
      <c r="A1662" s="2">
        <v>1661</v>
      </c>
      <c r="B1662" s="3" t="s">
        <v>57</v>
      </c>
      <c r="C1662" s="3" t="s">
        <v>46</v>
      </c>
      <c r="D1662" s="3" t="s">
        <v>47</v>
      </c>
      <c r="E1662" s="3" t="s">
        <v>48</v>
      </c>
      <c r="F1662" s="3">
        <v>0.59</v>
      </c>
      <c r="G1662" s="3">
        <v>0.64</v>
      </c>
      <c r="H1662" s="3">
        <v>7.53410207661796E-4</v>
      </c>
      <c r="I1662" s="3">
        <v>11.238572096748014</v>
      </c>
      <c r="J1662" s="3">
        <v>1.486622148814368</v>
      </c>
      <c r="K1662" s="3">
        <v>8.4672549372329878E-3</v>
      </c>
      <c r="L1662" s="3">
        <v>1.1200363018528585E-3</v>
      </c>
      <c r="M1662" s="2">
        <v>1450</v>
      </c>
      <c r="N1662" s="3" t="s">
        <v>59</v>
      </c>
      <c r="O1662" s="3" t="s">
        <v>118</v>
      </c>
      <c r="P1662" s="3" t="s">
        <v>119</v>
      </c>
      <c r="Q1662" s="3">
        <v>122.346081244</v>
      </c>
      <c r="R1662" s="3" t="s">
        <v>120</v>
      </c>
      <c r="S1662" s="3" t="s">
        <v>119</v>
      </c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8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>
        <v>32.189760938435661</v>
      </c>
      <c r="AS1662" s="3">
        <v>3.0489429375778565</v>
      </c>
    </row>
    <row r="1663" spans="1:45" x14ac:dyDescent="0.25">
      <c r="A1663" s="2">
        <v>1662</v>
      </c>
      <c r="B1663" s="3" t="s">
        <v>57</v>
      </c>
      <c r="C1663" s="3" t="s">
        <v>46</v>
      </c>
      <c r="D1663" s="3" t="s">
        <v>47</v>
      </c>
      <c r="E1663" s="3" t="s">
        <v>48</v>
      </c>
      <c r="F1663" s="3">
        <v>0.59</v>
      </c>
      <c r="G1663" s="3">
        <v>0.64</v>
      </c>
      <c r="H1663" s="3">
        <v>3.4952226937711398E-2</v>
      </c>
      <c r="I1663" s="3">
        <v>11.238572096748014</v>
      </c>
      <c r="J1663" s="3">
        <v>1.486622148814368</v>
      </c>
      <c r="K1663" s="3">
        <v>0.39281312238136756</v>
      </c>
      <c r="L1663" s="3">
        <v>5.1960754715987954E-2</v>
      </c>
      <c r="M1663" s="2">
        <v>1410</v>
      </c>
      <c r="N1663" s="3" t="s">
        <v>61</v>
      </c>
      <c r="O1663" s="3" t="s">
        <v>118</v>
      </c>
      <c r="P1663" s="3" t="s">
        <v>119</v>
      </c>
      <c r="Q1663" s="3">
        <v>122.346081244</v>
      </c>
      <c r="R1663" s="3" t="s">
        <v>120</v>
      </c>
      <c r="S1663" s="3" t="s">
        <v>119</v>
      </c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8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>
        <v>75.022452604823059</v>
      </c>
      <c r="AS1663" s="3">
        <v>141.44664406005984</v>
      </c>
    </row>
    <row r="1664" spans="1:45" x14ac:dyDescent="0.25">
      <c r="A1664" s="2">
        <v>1663</v>
      </c>
      <c r="B1664" s="3" t="s">
        <v>57</v>
      </c>
      <c r="C1664" s="3" t="s">
        <v>46</v>
      </c>
      <c r="D1664" s="3" t="s">
        <v>47</v>
      </c>
      <c r="E1664" s="3" t="s">
        <v>48</v>
      </c>
      <c r="F1664" s="3">
        <v>0.59</v>
      </c>
      <c r="G1664" s="3">
        <v>0.64</v>
      </c>
      <c r="H1664" s="3">
        <v>2.5878265271750599E-2</v>
      </c>
      <c r="I1664" s="3">
        <v>11.462041475842968</v>
      </c>
      <c r="J1664" s="3">
        <v>1.5404087785220149</v>
      </c>
      <c r="K1664" s="3">
        <v>0.29661774986767203</v>
      </c>
      <c r="L1664" s="3">
        <v>3.9863106997526015E-2</v>
      </c>
      <c r="M1664" s="2">
        <v>1300</v>
      </c>
      <c r="N1664" s="3" t="s">
        <v>56</v>
      </c>
      <c r="O1664" s="3" t="s">
        <v>118</v>
      </c>
      <c r="P1664" s="3" t="s">
        <v>119</v>
      </c>
      <c r="Q1664" s="3">
        <v>122.346081244</v>
      </c>
      <c r="R1664" s="3" t="s">
        <v>120</v>
      </c>
      <c r="S1664" s="3" t="s">
        <v>119</v>
      </c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8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>
        <v>104.23644280964336</v>
      </c>
      <c r="AS1664" s="3">
        <v>104.72562401555479</v>
      </c>
    </row>
    <row r="1665" spans="1:45" x14ac:dyDescent="0.25">
      <c r="A1665" s="2">
        <v>1664</v>
      </c>
      <c r="B1665" s="3" t="s">
        <v>57</v>
      </c>
      <c r="C1665" s="3" t="s">
        <v>46</v>
      </c>
      <c r="D1665" s="3" t="s">
        <v>47</v>
      </c>
      <c r="E1665" s="3" t="s">
        <v>48</v>
      </c>
      <c r="F1665" s="3">
        <v>0.59</v>
      </c>
      <c r="G1665" s="3">
        <v>0.64</v>
      </c>
      <c r="H1665" s="3">
        <v>0.12595263923136901</v>
      </c>
      <c r="I1665" s="3">
        <v>11.462041475842968</v>
      </c>
      <c r="J1665" s="3">
        <v>1.5404087785220149</v>
      </c>
      <c r="K1665" s="3">
        <v>1.4436743748618377</v>
      </c>
      <c r="L1665" s="3">
        <v>0.19401855115001715</v>
      </c>
      <c r="M1665" s="2">
        <v>1400</v>
      </c>
      <c r="N1665" s="3" t="s">
        <v>60</v>
      </c>
      <c r="O1665" s="3" t="s">
        <v>118</v>
      </c>
      <c r="P1665" s="3" t="s">
        <v>119</v>
      </c>
      <c r="Q1665" s="3">
        <v>122.346081244</v>
      </c>
      <c r="R1665" s="3" t="s">
        <v>120</v>
      </c>
      <c r="S1665" s="3" t="s">
        <v>119</v>
      </c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8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>
        <v>120.45044547915128</v>
      </c>
      <c r="AS1665" s="3">
        <v>509.71224699169397</v>
      </c>
    </row>
    <row r="1666" spans="1:45" x14ac:dyDescent="0.25">
      <c r="A1666" s="2">
        <v>1665</v>
      </c>
      <c r="B1666" s="3" t="s">
        <v>57</v>
      </c>
      <c r="C1666" s="3" t="s">
        <v>46</v>
      </c>
      <c r="D1666" s="3" t="s">
        <v>47</v>
      </c>
      <c r="E1666" s="3" t="s">
        <v>48</v>
      </c>
      <c r="F1666" s="3">
        <v>0.59</v>
      </c>
      <c r="G1666" s="3">
        <v>0.64</v>
      </c>
      <c r="H1666" s="3">
        <v>0.45125266208780102</v>
      </c>
      <c r="I1666" s="3">
        <v>11.462041475842968</v>
      </c>
      <c r="J1666" s="3">
        <v>1.5404087785220149</v>
      </c>
      <c r="K1666" s="3">
        <v>5.1722767289349267</v>
      </c>
      <c r="L1666" s="3">
        <v>0.69511356201147712</v>
      </c>
      <c r="M1666" s="2">
        <v>1410</v>
      </c>
      <c r="N1666" s="3" t="s">
        <v>61</v>
      </c>
      <c r="O1666" s="3" t="s">
        <v>118</v>
      </c>
      <c r="P1666" s="3" t="s">
        <v>119</v>
      </c>
      <c r="Q1666" s="3">
        <v>122.346081244</v>
      </c>
      <c r="R1666" s="3" t="s">
        <v>120</v>
      </c>
      <c r="S1666" s="3" t="s">
        <v>119</v>
      </c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8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>
        <v>172.38105183280436</v>
      </c>
      <c r="AS1666" s="3">
        <v>1826.1547336951148</v>
      </c>
    </row>
    <row r="1667" spans="1:45" x14ac:dyDescent="0.25">
      <c r="A1667" s="2">
        <v>1666</v>
      </c>
      <c r="B1667" s="3" t="s">
        <v>57</v>
      </c>
      <c r="C1667" s="3" t="s">
        <v>46</v>
      </c>
      <c r="D1667" s="3" t="s">
        <v>47</v>
      </c>
      <c r="E1667" s="3" t="s">
        <v>48</v>
      </c>
      <c r="F1667" s="3">
        <v>0.59</v>
      </c>
      <c r="G1667" s="3">
        <v>0.64</v>
      </c>
      <c r="H1667" s="3">
        <v>1.0958070103394001E-5</v>
      </c>
      <c r="I1667" s="3">
        <v>11.462041475842968</v>
      </c>
      <c r="J1667" s="3">
        <v>1.5404087785220149</v>
      </c>
      <c r="K1667" s="3">
        <v>1.2560185402029687E-4</v>
      </c>
      <c r="L1667" s="3">
        <v>1.6879907382927763E-5</v>
      </c>
      <c r="M1667" s="2">
        <v>1410</v>
      </c>
      <c r="N1667" s="3" t="s">
        <v>61</v>
      </c>
      <c r="O1667" s="3" t="s">
        <v>118</v>
      </c>
      <c r="P1667" s="3" t="s">
        <v>119</v>
      </c>
      <c r="Q1667" s="3">
        <v>122.346081244</v>
      </c>
      <c r="R1667" s="3" t="s">
        <v>120</v>
      </c>
      <c r="S1667" s="3" t="s">
        <v>119</v>
      </c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8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>
        <v>3.8825084162675489</v>
      </c>
      <c r="AS1667" s="3">
        <v>4.4345736375029449E-2</v>
      </c>
    </row>
    <row r="1668" spans="1:45" x14ac:dyDescent="0.25">
      <c r="A1668" s="2">
        <v>1667</v>
      </c>
      <c r="B1668" s="3" t="s">
        <v>57</v>
      </c>
      <c r="C1668" s="3" t="s">
        <v>46</v>
      </c>
      <c r="D1668" s="3" t="s">
        <v>47</v>
      </c>
      <c r="E1668" s="3" t="s">
        <v>48</v>
      </c>
      <c r="F1668" s="3">
        <v>0.59</v>
      </c>
      <c r="G1668" s="3">
        <v>0.64</v>
      </c>
      <c r="H1668" s="3">
        <v>0.267006798680962</v>
      </c>
      <c r="I1668" s="3">
        <v>11.537790562803321</v>
      </c>
      <c r="J1668" s="3">
        <v>1.523239187834571</v>
      </c>
      <c r="K1668" s="3">
        <v>3.0806685220255297</v>
      </c>
      <c r="L1668" s="3">
        <v>0.40671521916909736</v>
      </c>
      <c r="M1668" s="2">
        <v>1400</v>
      </c>
      <c r="N1668" s="3" t="s">
        <v>60</v>
      </c>
      <c r="O1668" s="3" t="s">
        <v>118</v>
      </c>
      <c r="P1668" s="3" t="s">
        <v>119</v>
      </c>
      <c r="Q1668" s="3">
        <v>122.346081244</v>
      </c>
      <c r="R1668" s="3" t="s">
        <v>120</v>
      </c>
      <c r="S1668" s="3" t="s">
        <v>119</v>
      </c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8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>
        <v>147.72424067402665</v>
      </c>
      <c r="AS1668" s="3">
        <v>1080.5381780665145</v>
      </c>
    </row>
    <row r="1669" spans="1:45" x14ac:dyDescent="0.25">
      <c r="A1669" s="2">
        <v>1668</v>
      </c>
      <c r="B1669" s="3" t="s">
        <v>57</v>
      </c>
      <c r="C1669" s="3" t="s">
        <v>46</v>
      </c>
      <c r="D1669" s="3" t="s">
        <v>47</v>
      </c>
      <c r="E1669" s="3" t="s">
        <v>48</v>
      </c>
      <c r="F1669" s="3">
        <v>0.59</v>
      </c>
      <c r="G1669" s="3">
        <v>0.64</v>
      </c>
      <c r="H1669" s="3">
        <v>7.8080381767741298E-3</v>
      </c>
      <c r="I1669" s="3">
        <v>11.537790562803321</v>
      </c>
      <c r="J1669" s="3">
        <v>1.523239187834571</v>
      </c>
      <c r="K1669" s="3">
        <v>9.0087509189992601E-2</v>
      </c>
      <c r="L1669" s="3">
        <v>1.1893509730970751E-2</v>
      </c>
      <c r="M1669" s="2">
        <v>1410</v>
      </c>
      <c r="N1669" s="3" t="s">
        <v>61</v>
      </c>
      <c r="O1669" s="3" t="s">
        <v>118</v>
      </c>
      <c r="P1669" s="3" t="s">
        <v>119</v>
      </c>
      <c r="Q1669" s="3">
        <v>122.346081244</v>
      </c>
      <c r="R1669" s="3" t="s">
        <v>120</v>
      </c>
      <c r="S1669" s="3" t="s">
        <v>119</v>
      </c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8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>
        <v>49.620334214315079</v>
      </c>
      <c r="AS1669" s="3">
        <v>31.598009442022768</v>
      </c>
    </row>
    <row r="1670" spans="1:45" x14ac:dyDescent="0.25">
      <c r="A1670" s="2">
        <v>1669</v>
      </c>
      <c r="B1670" s="3" t="s">
        <v>57</v>
      </c>
      <c r="C1670" s="3" t="s">
        <v>46</v>
      </c>
      <c r="D1670" s="3" t="s">
        <v>47</v>
      </c>
      <c r="E1670" s="3" t="s">
        <v>48</v>
      </c>
      <c r="F1670" s="3">
        <v>0.59</v>
      </c>
      <c r="G1670" s="3">
        <v>0.64</v>
      </c>
      <c r="H1670" s="3">
        <v>4.1412002866896003E-2</v>
      </c>
      <c r="I1670" s="3">
        <v>10.314627425089133</v>
      </c>
      <c r="J1670" s="3">
        <v>1.7574084767527571</v>
      </c>
      <c r="K1670" s="3">
        <v>0.42714938049875534</v>
      </c>
      <c r="L1670" s="3">
        <v>7.2777804877592514E-2</v>
      </c>
      <c r="M1670" s="2">
        <v>1200</v>
      </c>
      <c r="N1670" s="3" t="s">
        <v>54</v>
      </c>
      <c r="O1670" s="3" t="s">
        <v>118</v>
      </c>
      <c r="P1670" s="3" t="s">
        <v>119</v>
      </c>
      <c r="Q1670" s="3">
        <v>122.346081244</v>
      </c>
      <c r="R1670" s="3" t="s">
        <v>120</v>
      </c>
      <c r="S1670" s="3" t="s">
        <v>119</v>
      </c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8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>
        <v>59.399917084932589</v>
      </c>
      <c r="AS1670" s="3">
        <v>167.5884297663452</v>
      </c>
    </row>
    <row r="1671" spans="1:45" x14ac:dyDescent="0.25">
      <c r="A1671" s="2">
        <v>1670</v>
      </c>
      <c r="B1671" s="3" t="s">
        <v>57</v>
      </c>
      <c r="C1671" s="3" t="s">
        <v>46</v>
      </c>
      <c r="D1671" s="3" t="s">
        <v>47</v>
      </c>
      <c r="E1671" s="3" t="s">
        <v>48</v>
      </c>
      <c r="F1671" s="3">
        <v>0.59</v>
      </c>
      <c r="G1671" s="3">
        <v>0.64</v>
      </c>
      <c r="H1671" s="3">
        <v>3.11926267802939E-2</v>
      </c>
      <c r="I1671" s="3">
        <v>10.314627425089133</v>
      </c>
      <c r="J1671" s="3">
        <v>1.7574084767527571</v>
      </c>
      <c r="K1671" s="3">
        <v>0.32174032364858923</v>
      </c>
      <c r="L1671" s="3">
        <v>5.481818671587356E-2</v>
      </c>
      <c r="M1671" s="2">
        <v>1410</v>
      </c>
      <c r="N1671" s="3" t="s">
        <v>61</v>
      </c>
      <c r="O1671" s="3" t="s">
        <v>118</v>
      </c>
      <c r="P1671" s="3" t="s">
        <v>119</v>
      </c>
      <c r="Q1671" s="3">
        <v>122.346081244</v>
      </c>
      <c r="R1671" s="3" t="s">
        <v>120</v>
      </c>
      <c r="S1671" s="3" t="s">
        <v>119</v>
      </c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8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>
        <v>56.034950922873207</v>
      </c>
      <c r="AS1671" s="3">
        <v>126.23208201735852</v>
      </c>
    </row>
    <row r="1672" spans="1:45" x14ac:dyDescent="0.25">
      <c r="A1672" s="2">
        <v>1671</v>
      </c>
      <c r="B1672" s="3" t="s">
        <v>57</v>
      </c>
      <c r="C1672" s="3" t="s">
        <v>46</v>
      </c>
      <c r="D1672" s="3" t="s">
        <v>47</v>
      </c>
      <c r="E1672" s="3" t="s">
        <v>48</v>
      </c>
      <c r="F1672" s="3">
        <v>0.59</v>
      </c>
      <c r="G1672" s="3">
        <v>0.64</v>
      </c>
      <c r="H1672" s="3">
        <v>5.5064075819263201E-3</v>
      </c>
      <c r="I1672" s="3">
        <v>10.314627425089133</v>
      </c>
      <c r="J1672" s="3">
        <v>1.7574084767527571</v>
      </c>
      <c r="K1672" s="3">
        <v>5.6796542658255962E-2</v>
      </c>
      <c r="L1672" s="3">
        <v>9.6770073609329672E-3</v>
      </c>
      <c r="M1672" s="2">
        <v>1410</v>
      </c>
      <c r="N1672" s="3" t="s">
        <v>61</v>
      </c>
      <c r="O1672" s="3" t="s">
        <v>118</v>
      </c>
      <c r="P1672" s="3" t="s">
        <v>119</v>
      </c>
      <c r="Q1672" s="3">
        <v>122.346081244</v>
      </c>
      <c r="R1672" s="3" t="s">
        <v>120</v>
      </c>
      <c r="S1672" s="3" t="s">
        <v>119</v>
      </c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8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>
        <v>20.024135539194358</v>
      </c>
      <c r="AS1672" s="3">
        <v>22.283640887270582</v>
      </c>
    </row>
    <row r="1673" spans="1:45" x14ac:dyDescent="0.25">
      <c r="A1673" s="2">
        <v>1672</v>
      </c>
      <c r="B1673" s="3" t="s">
        <v>57</v>
      </c>
      <c r="C1673" s="3" t="s">
        <v>46</v>
      </c>
      <c r="D1673" s="3" t="s">
        <v>47</v>
      </c>
      <c r="E1673" s="3" t="s">
        <v>48</v>
      </c>
      <c r="F1673" s="3">
        <v>0.59</v>
      </c>
      <c r="G1673" s="3">
        <v>0.64</v>
      </c>
      <c r="H1673" s="3">
        <v>0.18650037312536699</v>
      </c>
      <c r="I1673" s="3">
        <v>10.314627425089133</v>
      </c>
      <c r="J1673" s="3">
        <v>1.7574084767527571</v>
      </c>
      <c r="K1673" s="3">
        <v>1.9236818634282669</v>
      </c>
      <c r="L1673" s="3">
        <v>0.32775733664807205</v>
      </c>
      <c r="M1673" s="2">
        <v>1210</v>
      </c>
      <c r="N1673" s="3" t="s">
        <v>55</v>
      </c>
      <c r="O1673" s="3" t="s">
        <v>118</v>
      </c>
      <c r="P1673" s="3" t="s">
        <v>119</v>
      </c>
      <c r="Q1673" s="3">
        <v>122.346081244</v>
      </c>
      <c r="R1673" s="3" t="s">
        <v>120</v>
      </c>
      <c r="S1673" s="3" t="s">
        <v>119</v>
      </c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8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>
        <v>114.60101159636929</v>
      </c>
      <c r="AS1673" s="3">
        <v>754.740232762387</v>
      </c>
    </row>
    <row r="1674" spans="1:45" x14ac:dyDescent="0.25">
      <c r="A1674" s="2">
        <v>1673</v>
      </c>
      <c r="B1674" s="3" t="s">
        <v>57</v>
      </c>
      <c r="C1674" s="3" t="s">
        <v>46</v>
      </c>
      <c r="D1674" s="3" t="s">
        <v>47</v>
      </c>
      <c r="E1674" s="3" t="s">
        <v>48</v>
      </c>
      <c r="F1674" s="3">
        <v>0.59</v>
      </c>
      <c r="G1674" s="3">
        <v>0.64</v>
      </c>
      <c r="H1674" s="3">
        <v>3.03778411546545E-2</v>
      </c>
      <c r="I1674" s="3">
        <v>10.314627425089133</v>
      </c>
      <c r="J1674" s="3">
        <v>1.7574084767527571</v>
      </c>
      <c r="K1674" s="3">
        <v>0.31333611348880064</v>
      </c>
      <c r="L1674" s="3">
        <v>5.338627555063858E-2</v>
      </c>
      <c r="M1674" s="2">
        <v>1330</v>
      </c>
      <c r="N1674" s="3" t="s">
        <v>89</v>
      </c>
      <c r="O1674" s="3" t="s">
        <v>118</v>
      </c>
      <c r="P1674" s="3" t="s">
        <v>119</v>
      </c>
      <c r="Q1674" s="3">
        <v>122.346081244</v>
      </c>
      <c r="R1674" s="3" t="s">
        <v>120</v>
      </c>
      <c r="S1674" s="3" t="s">
        <v>119</v>
      </c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8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>
        <v>80.01311576324305</v>
      </c>
      <c r="AS1674" s="3">
        <v>122.93476157536048</v>
      </c>
    </row>
    <row r="1675" spans="1:45" x14ac:dyDescent="0.25">
      <c r="A1675" s="2">
        <v>1674</v>
      </c>
      <c r="B1675" s="3" t="s">
        <v>57</v>
      </c>
      <c r="C1675" s="3" t="s">
        <v>46</v>
      </c>
      <c r="D1675" s="3" t="s">
        <v>47</v>
      </c>
      <c r="E1675" s="3" t="s">
        <v>48</v>
      </c>
      <c r="F1675" s="3">
        <v>0.59</v>
      </c>
      <c r="G1675" s="3">
        <v>0.64</v>
      </c>
      <c r="H1675" s="3">
        <v>0.18032421436671001</v>
      </c>
      <c r="I1675" s="3">
        <v>9.5466294984259328</v>
      </c>
      <c r="J1675" s="3">
        <v>1.5343691106234287</v>
      </c>
      <c r="K1675" s="3">
        <v>1.7214884641537151</v>
      </c>
      <c r="L1675" s="3">
        <v>0.27668390442171736</v>
      </c>
      <c r="M1675" s="2">
        <v>1200</v>
      </c>
      <c r="N1675" s="3" t="s">
        <v>54</v>
      </c>
      <c r="O1675" s="3" t="s">
        <v>118</v>
      </c>
      <c r="P1675" s="3" t="s">
        <v>119</v>
      </c>
      <c r="Q1675" s="3">
        <v>122.346081244</v>
      </c>
      <c r="R1675" s="3" t="s">
        <v>120</v>
      </c>
      <c r="S1675" s="3" t="s">
        <v>119</v>
      </c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8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>
        <v>150.9736606615854</v>
      </c>
      <c r="AS1675" s="3">
        <v>729.74620502415598</v>
      </c>
    </row>
    <row r="1676" spans="1:45" x14ac:dyDescent="0.25">
      <c r="A1676" s="2">
        <v>1675</v>
      </c>
      <c r="B1676" s="3" t="s">
        <v>57</v>
      </c>
      <c r="C1676" s="3" t="s">
        <v>46</v>
      </c>
      <c r="D1676" s="3" t="s">
        <v>47</v>
      </c>
      <c r="E1676" s="3" t="s">
        <v>48</v>
      </c>
      <c r="F1676" s="3">
        <v>0.59</v>
      </c>
      <c r="G1676" s="3">
        <v>0.64</v>
      </c>
      <c r="H1676" s="3">
        <v>0.10657766685256199</v>
      </c>
      <c r="I1676" s="3">
        <v>9.5466294984259328</v>
      </c>
      <c r="J1676" s="3">
        <v>1.5343691106234287</v>
      </c>
      <c r="K1676" s="3">
        <v>1.0174574982480802</v>
      </c>
      <c r="L1676" s="3">
        <v>0.16352947990088562</v>
      </c>
      <c r="M1676" s="2">
        <v>1300</v>
      </c>
      <c r="N1676" s="3" t="s">
        <v>56</v>
      </c>
      <c r="O1676" s="3" t="s">
        <v>118</v>
      </c>
      <c r="P1676" s="3" t="s">
        <v>119</v>
      </c>
      <c r="Q1676" s="3">
        <v>122.346081244</v>
      </c>
      <c r="R1676" s="3" t="s">
        <v>120</v>
      </c>
      <c r="S1676" s="3" t="s">
        <v>119</v>
      </c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8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>
        <v>117.93138444531957</v>
      </c>
      <c r="AS1676" s="3">
        <v>431.30451558669625</v>
      </c>
    </row>
    <row r="1677" spans="1:45" x14ac:dyDescent="0.25">
      <c r="A1677" s="2">
        <v>1676</v>
      </c>
      <c r="B1677" s="3" t="s">
        <v>57</v>
      </c>
      <c r="C1677" s="3" t="s">
        <v>46</v>
      </c>
      <c r="D1677" s="3" t="s">
        <v>47</v>
      </c>
      <c r="E1677" s="3" t="s">
        <v>48</v>
      </c>
      <c r="F1677" s="3">
        <v>0.59</v>
      </c>
      <c r="G1677" s="3">
        <v>0.64</v>
      </c>
      <c r="H1677" s="3">
        <v>8.9224912924046496E-2</v>
      </c>
      <c r="I1677" s="3">
        <v>9.5466294984259328</v>
      </c>
      <c r="J1677" s="3">
        <v>1.5343691106234287</v>
      </c>
      <c r="K1677" s="3">
        <v>0.85179718571518748</v>
      </c>
      <c r="L1677" s="3">
        <v>0.1369039502887221</v>
      </c>
      <c r="M1677" s="2">
        <v>1210</v>
      </c>
      <c r="N1677" s="3" t="s">
        <v>55</v>
      </c>
      <c r="O1677" s="3" t="s">
        <v>118</v>
      </c>
      <c r="P1677" s="3" t="s">
        <v>119</v>
      </c>
      <c r="Q1677" s="3">
        <v>122.346081244</v>
      </c>
      <c r="R1677" s="3" t="s">
        <v>120</v>
      </c>
      <c r="S1677" s="3" t="s">
        <v>119</v>
      </c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8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>
        <v>82.963516458290783</v>
      </c>
      <c r="AS1677" s="3">
        <v>361.08041190475819</v>
      </c>
    </row>
    <row r="1678" spans="1:45" x14ac:dyDescent="0.25">
      <c r="A1678" s="2">
        <v>1677</v>
      </c>
      <c r="B1678" s="3" t="s">
        <v>57</v>
      </c>
      <c r="C1678" s="3" t="s">
        <v>46</v>
      </c>
      <c r="D1678" s="3" t="s">
        <v>47</v>
      </c>
      <c r="E1678" s="3" t="s">
        <v>48</v>
      </c>
      <c r="F1678" s="3">
        <v>0.59</v>
      </c>
      <c r="G1678" s="3">
        <v>0.64</v>
      </c>
      <c r="H1678" s="3">
        <v>2.3840138495261998E-2</v>
      </c>
      <c r="I1678" s="3">
        <v>9.5466294984259328</v>
      </c>
      <c r="J1678" s="3">
        <v>1.5343691106234287</v>
      </c>
      <c r="K1678" s="3">
        <v>0.22759296940542784</v>
      </c>
      <c r="L1678" s="3">
        <v>3.6579572100114519E-2</v>
      </c>
      <c r="M1678" s="2">
        <v>1210</v>
      </c>
      <c r="N1678" s="3" t="s">
        <v>55</v>
      </c>
      <c r="O1678" s="3" t="s">
        <v>118</v>
      </c>
      <c r="P1678" s="3" t="s">
        <v>119</v>
      </c>
      <c r="Q1678" s="3">
        <v>122.346081244</v>
      </c>
      <c r="R1678" s="3" t="s">
        <v>120</v>
      </c>
      <c r="S1678" s="3" t="s">
        <v>119</v>
      </c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8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>
        <v>44.837933649495085</v>
      </c>
      <c r="AS1678" s="3">
        <v>96.47761758045668</v>
      </c>
    </row>
    <row r="1679" spans="1:45" x14ac:dyDescent="0.25">
      <c r="A1679" s="2">
        <v>1678</v>
      </c>
      <c r="B1679" s="3" t="s">
        <v>57</v>
      </c>
      <c r="C1679" s="3" t="s">
        <v>46</v>
      </c>
      <c r="D1679" s="3" t="s">
        <v>47</v>
      </c>
      <c r="E1679" s="3" t="s">
        <v>48</v>
      </c>
      <c r="F1679" s="3">
        <v>0.59</v>
      </c>
      <c r="G1679" s="3">
        <v>0.64</v>
      </c>
      <c r="H1679" s="3">
        <v>2.3827154474612499E-4</v>
      </c>
      <c r="I1679" s="3">
        <v>9.8542963554243688</v>
      </c>
      <c r="J1679" s="3">
        <v>1.3000097112692945</v>
      </c>
      <c r="K1679" s="3">
        <v>2.3479984149930738E-3</v>
      </c>
      <c r="L1679" s="3">
        <v>3.0975532208909876E-4</v>
      </c>
      <c r="M1679" s="2">
        <v>1300</v>
      </c>
      <c r="N1679" s="3" t="s">
        <v>56</v>
      </c>
      <c r="O1679" s="3" t="s">
        <v>118</v>
      </c>
      <c r="P1679" s="3" t="s">
        <v>119</v>
      </c>
      <c r="Q1679" s="3">
        <v>122.346081244</v>
      </c>
      <c r="R1679" s="3" t="s">
        <v>120</v>
      </c>
      <c r="S1679" s="3" t="s">
        <v>119</v>
      </c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8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>
        <v>3.9337698239594592</v>
      </c>
      <c r="AS1679" s="3">
        <v>0.96425073113102511</v>
      </c>
    </row>
    <row r="1680" spans="1:45" x14ac:dyDescent="0.25">
      <c r="A1680" s="2">
        <v>1679</v>
      </c>
      <c r="B1680" s="3" t="s">
        <v>57</v>
      </c>
      <c r="C1680" s="3" t="s">
        <v>46</v>
      </c>
      <c r="D1680" s="3" t="s">
        <v>47</v>
      </c>
      <c r="E1680" s="3" t="s">
        <v>48</v>
      </c>
      <c r="F1680" s="3">
        <v>0.59</v>
      </c>
      <c r="G1680" s="3">
        <v>0.64</v>
      </c>
      <c r="H1680" s="3">
        <v>1.3015906977415399E-3</v>
      </c>
      <c r="I1680" s="3">
        <v>9.8542963554243688</v>
      </c>
      <c r="J1680" s="3">
        <v>1.3000097112692945</v>
      </c>
      <c r="K1680" s="3">
        <v>1.2826260469008718E-2</v>
      </c>
      <c r="L1680" s="3">
        <v>1.6920805471617789E-3</v>
      </c>
      <c r="M1680" s="2">
        <v>1400</v>
      </c>
      <c r="N1680" s="3" t="s">
        <v>60</v>
      </c>
      <c r="O1680" s="3" t="s">
        <v>118</v>
      </c>
      <c r="P1680" s="3" t="s">
        <v>119</v>
      </c>
      <c r="Q1680" s="3">
        <v>122.346081244</v>
      </c>
      <c r="R1680" s="3" t="s">
        <v>120</v>
      </c>
      <c r="S1680" s="3" t="s">
        <v>119</v>
      </c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8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>
        <v>22.424867471542981</v>
      </c>
      <c r="AS1680" s="3">
        <v>5.267350674491432</v>
      </c>
    </row>
    <row r="1681" spans="1:45" x14ac:dyDescent="0.25">
      <c r="A1681" s="2">
        <v>1680</v>
      </c>
      <c r="B1681" s="3" t="s">
        <v>57</v>
      </c>
      <c r="C1681" s="3" t="s">
        <v>46</v>
      </c>
      <c r="D1681" s="3" t="s">
        <v>47</v>
      </c>
      <c r="E1681" s="3" t="s">
        <v>48</v>
      </c>
      <c r="F1681" s="3">
        <v>0.59</v>
      </c>
      <c r="G1681" s="3">
        <v>0.64</v>
      </c>
      <c r="H1681" s="3">
        <v>3.2268633442784701E-6</v>
      </c>
      <c r="I1681" s="3">
        <v>9.8542963554243688</v>
      </c>
      <c r="J1681" s="3">
        <v>1.3000097112692945</v>
      </c>
      <c r="K1681" s="3">
        <v>3.1798467692975815E-5</v>
      </c>
      <c r="L1681" s="3">
        <v>4.194953684500924E-6</v>
      </c>
      <c r="M1681" s="2">
        <v>1410</v>
      </c>
      <c r="N1681" s="3" t="s">
        <v>61</v>
      </c>
      <c r="O1681" s="3" t="s">
        <v>118</v>
      </c>
      <c r="P1681" s="3" t="s">
        <v>119</v>
      </c>
      <c r="Q1681" s="3">
        <v>122.346081244</v>
      </c>
      <c r="R1681" s="3" t="s">
        <v>120</v>
      </c>
      <c r="S1681" s="3" t="s">
        <v>119</v>
      </c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8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>
        <v>1.1685773682060441</v>
      </c>
      <c r="AS1681" s="3">
        <v>1.3058652649000461E-2</v>
      </c>
    </row>
    <row r="1682" spans="1:45" x14ac:dyDescent="0.25">
      <c r="A1682" s="2">
        <v>1681</v>
      </c>
      <c r="B1682" s="3" t="s">
        <v>57</v>
      </c>
      <c r="C1682" s="3" t="s">
        <v>46</v>
      </c>
      <c r="D1682" s="3" t="s">
        <v>47</v>
      </c>
      <c r="E1682" s="3" t="s">
        <v>48</v>
      </c>
      <c r="F1682" s="3">
        <v>0.59</v>
      </c>
      <c r="G1682" s="3">
        <v>0.64</v>
      </c>
      <c r="H1682" s="3">
        <v>0.12203037255747499</v>
      </c>
      <c r="I1682" s="3">
        <v>8.9757007610436723</v>
      </c>
      <c r="J1682" s="3">
        <v>1.3718901839335094</v>
      </c>
      <c r="K1682" s="3">
        <v>1.0953081078345712</v>
      </c>
      <c r="L1682" s="3">
        <v>0.16741227025334904</v>
      </c>
      <c r="M1682" s="2">
        <v>1450</v>
      </c>
      <c r="N1682" s="3" t="s">
        <v>59</v>
      </c>
      <c r="O1682" s="3" t="s">
        <v>118</v>
      </c>
      <c r="P1682" s="3" t="s">
        <v>119</v>
      </c>
      <c r="Q1682" s="3">
        <v>122.346081244</v>
      </c>
      <c r="R1682" s="3" t="s">
        <v>120</v>
      </c>
      <c r="S1682" s="3" t="s">
        <v>119</v>
      </c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8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>
        <v>115.34439597847076</v>
      </c>
      <c r="AS1682" s="3">
        <v>493.83939691208383</v>
      </c>
    </row>
    <row r="1683" spans="1:45" x14ac:dyDescent="0.25">
      <c r="A1683" s="2">
        <v>1682</v>
      </c>
      <c r="B1683" s="3" t="s">
        <v>57</v>
      </c>
      <c r="C1683" s="3" t="s">
        <v>46</v>
      </c>
      <c r="D1683" s="3" t="s">
        <v>47</v>
      </c>
      <c r="E1683" s="3" t="s">
        <v>48</v>
      </c>
      <c r="F1683" s="3">
        <v>0.59</v>
      </c>
      <c r="G1683" s="3">
        <v>0.64</v>
      </c>
      <c r="H1683" s="3">
        <v>5.7985805701518102E-2</v>
      </c>
      <c r="I1683" s="3">
        <v>10.809798802791802</v>
      </c>
      <c r="J1683" s="3">
        <v>1.5057652560129144</v>
      </c>
      <c r="K1683" s="3">
        <v>0.62681489305118843</v>
      </c>
      <c r="L1683" s="3">
        <v>8.7313011567261525E-2</v>
      </c>
      <c r="M1683" s="2">
        <v>1300</v>
      </c>
      <c r="N1683" s="3" t="s">
        <v>56</v>
      </c>
      <c r="O1683" s="3" t="s">
        <v>118</v>
      </c>
      <c r="P1683" s="3" t="s">
        <v>119</v>
      </c>
      <c r="Q1683" s="3">
        <v>122.346081244</v>
      </c>
      <c r="R1683" s="3" t="s">
        <v>120</v>
      </c>
      <c r="S1683" s="3" t="s">
        <v>119</v>
      </c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8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>
        <v>110.73891706065905</v>
      </c>
      <c r="AS1683" s="3">
        <v>234.66023021122714</v>
      </c>
    </row>
    <row r="1684" spans="1:45" x14ac:dyDescent="0.25">
      <c r="A1684" s="2">
        <v>1683</v>
      </c>
      <c r="B1684" s="3" t="s">
        <v>57</v>
      </c>
      <c r="C1684" s="3" t="s">
        <v>46</v>
      </c>
      <c r="D1684" s="3" t="s">
        <v>47</v>
      </c>
      <c r="E1684" s="3" t="s">
        <v>48</v>
      </c>
      <c r="F1684" s="3">
        <v>0.59</v>
      </c>
      <c r="G1684" s="3">
        <v>0.64</v>
      </c>
      <c r="H1684" s="3">
        <v>1.15890770568811E-2</v>
      </c>
      <c r="I1684" s="3">
        <v>10.809798802791802</v>
      </c>
      <c r="J1684" s="3">
        <v>1.5057652560129144</v>
      </c>
      <c r="K1684" s="3">
        <v>0.12527559129493526</v>
      </c>
      <c r="L1684" s="3">
        <v>1.7450429581507963E-2</v>
      </c>
      <c r="M1684" s="2">
        <v>1400</v>
      </c>
      <c r="N1684" s="3" t="s">
        <v>60</v>
      </c>
      <c r="O1684" s="3" t="s">
        <v>118</v>
      </c>
      <c r="P1684" s="3" t="s">
        <v>119</v>
      </c>
      <c r="Q1684" s="3">
        <v>122.346081244</v>
      </c>
      <c r="R1684" s="3" t="s">
        <v>120</v>
      </c>
      <c r="S1684" s="3" t="s">
        <v>119</v>
      </c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8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>
        <v>62.416207913609682</v>
      </c>
      <c r="AS1684" s="3">
        <v>46.899330917327887</v>
      </c>
    </row>
    <row r="1685" spans="1:45" x14ac:dyDescent="0.25">
      <c r="A1685" s="2">
        <v>1684</v>
      </c>
      <c r="B1685" s="3" t="s">
        <v>57</v>
      </c>
      <c r="C1685" s="3" t="s">
        <v>46</v>
      </c>
      <c r="D1685" s="3" t="s">
        <v>47</v>
      </c>
      <c r="E1685" s="3" t="s">
        <v>48</v>
      </c>
      <c r="F1685" s="3">
        <v>0.59</v>
      </c>
      <c r="G1685" s="3">
        <v>0.64</v>
      </c>
      <c r="H1685" s="3">
        <v>1.6968871632475999E-2</v>
      </c>
      <c r="I1685" s="3">
        <v>10.809798802791802</v>
      </c>
      <c r="J1685" s="3">
        <v>1.5057652560129144</v>
      </c>
      <c r="K1685" s="3">
        <v>0.18343008825746682</v>
      </c>
      <c r="L1685" s="3">
        <v>2.5551137337925505E-2</v>
      </c>
      <c r="M1685" s="2">
        <v>1300</v>
      </c>
      <c r="N1685" s="3" t="s">
        <v>56</v>
      </c>
      <c r="O1685" s="3" t="s">
        <v>118</v>
      </c>
      <c r="P1685" s="3" t="s">
        <v>119</v>
      </c>
      <c r="Q1685" s="3">
        <v>122.346081244</v>
      </c>
      <c r="R1685" s="3" t="s">
        <v>120</v>
      </c>
      <c r="S1685" s="3" t="s">
        <v>119</v>
      </c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8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>
        <v>62.892412252651468</v>
      </c>
      <c r="AS1685" s="3">
        <v>68.670587146766636</v>
      </c>
    </row>
    <row r="1686" spans="1:45" x14ac:dyDescent="0.25">
      <c r="A1686" s="2">
        <v>1685</v>
      </c>
      <c r="B1686" s="3" t="s">
        <v>57</v>
      </c>
      <c r="C1686" s="3" t="s">
        <v>46</v>
      </c>
      <c r="D1686" s="3" t="s">
        <v>47</v>
      </c>
      <c r="E1686" s="3" t="s">
        <v>48</v>
      </c>
      <c r="F1686" s="3">
        <v>0.59</v>
      </c>
      <c r="G1686" s="3">
        <v>0.64</v>
      </c>
      <c r="H1686" s="3">
        <v>3.2398722868628902E-3</v>
      </c>
      <c r="I1686" s="3">
        <v>10.809798802791802</v>
      </c>
      <c r="J1686" s="3">
        <v>1.5057652560129144</v>
      </c>
      <c r="K1686" s="3">
        <v>3.5022367567728807E-2</v>
      </c>
      <c r="L1686" s="3">
        <v>4.8784871234772466E-3</v>
      </c>
      <c r="M1686" s="2">
        <v>1300</v>
      </c>
      <c r="N1686" s="3" t="s">
        <v>56</v>
      </c>
      <c r="O1686" s="3" t="s">
        <v>118</v>
      </c>
      <c r="P1686" s="3" t="s">
        <v>119</v>
      </c>
      <c r="Q1686" s="3">
        <v>122.346081244</v>
      </c>
      <c r="R1686" s="3" t="s">
        <v>120</v>
      </c>
      <c r="S1686" s="3" t="s">
        <v>119</v>
      </c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8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>
        <v>16.701209845264671</v>
      </c>
      <c r="AS1686" s="3">
        <v>13.111297971846863</v>
      </c>
    </row>
    <row r="1687" spans="1:45" x14ac:dyDescent="0.25">
      <c r="A1687" s="2">
        <v>1686</v>
      </c>
      <c r="B1687" s="3" t="s">
        <v>57</v>
      </c>
      <c r="C1687" s="3" t="s">
        <v>46</v>
      </c>
      <c r="D1687" s="3" t="s">
        <v>47</v>
      </c>
      <c r="E1687" s="3" t="s">
        <v>48</v>
      </c>
      <c r="F1687" s="3">
        <v>0.59</v>
      </c>
      <c r="G1687" s="3">
        <v>0.64</v>
      </c>
      <c r="H1687" s="3">
        <v>1.1749242962333799E-2</v>
      </c>
      <c r="I1687" s="3">
        <v>9.1617955501752792</v>
      </c>
      <c r="J1687" s="3">
        <v>1.3528633670083285</v>
      </c>
      <c r="K1687" s="3">
        <v>0.10764416189023802</v>
      </c>
      <c r="L1687" s="3">
        <v>1.5895120393821811E-2</v>
      </c>
      <c r="M1687" s="2">
        <v>1200</v>
      </c>
      <c r="N1687" s="3" t="s">
        <v>54</v>
      </c>
      <c r="O1687" s="3" t="s">
        <v>118</v>
      </c>
      <c r="P1687" s="3" t="s">
        <v>119</v>
      </c>
      <c r="Q1687" s="3">
        <v>122.346081244</v>
      </c>
      <c r="R1687" s="3" t="s">
        <v>120</v>
      </c>
      <c r="S1687" s="3" t="s">
        <v>119</v>
      </c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8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>
        <v>60.626080259148871</v>
      </c>
      <c r="AS1687" s="3">
        <v>47.547499340458636</v>
      </c>
    </row>
    <row r="1688" spans="1:45" x14ac:dyDescent="0.25">
      <c r="A1688" s="2">
        <v>1687</v>
      </c>
      <c r="B1688" s="3" t="s">
        <v>57</v>
      </c>
      <c r="C1688" s="3" t="s">
        <v>46</v>
      </c>
      <c r="D1688" s="3" t="s">
        <v>47</v>
      </c>
      <c r="E1688" s="3" t="s">
        <v>48</v>
      </c>
      <c r="F1688" s="3">
        <v>0.59</v>
      </c>
      <c r="G1688" s="3">
        <v>0.64</v>
      </c>
      <c r="H1688" s="3">
        <v>9.6956451127295701E-2</v>
      </c>
      <c r="I1688" s="3">
        <v>9.1617955501752792</v>
      </c>
      <c r="J1688" s="3">
        <v>1.3528633670083285</v>
      </c>
      <c r="K1688" s="3">
        <v>0.88829518249884465</v>
      </c>
      <c r="L1688" s="3">
        <v>0.13116883092525172</v>
      </c>
      <c r="M1688" s="2">
        <v>1300</v>
      </c>
      <c r="N1688" s="3" t="s">
        <v>56</v>
      </c>
      <c r="O1688" s="3" t="s">
        <v>118</v>
      </c>
      <c r="P1688" s="3" t="s">
        <v>119</v>
      </c>
      <c r="Q1688" s="3">
        <v>122.346081244</v>
      </c>
      <c r="R1688" s="3" t="s">
        <v>120</v>
      </c>
      <c r="S1688" s="3" t="s">
        <v>119</v>
      </c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8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>
        <v>114.80912141096049</v>
      </c>
      <c r="AS1688" s="3">
        <v>392.36883693760842</v>
      </c>
    </row>
    <row r="1689" spans="1:45" x14ac:dyDescent="0.25">
      <c r="A1689" s="2">
        <v>1688</v>
      </c>
      <c r="B1689" s="3" t="s">
        <v>57</v>
      </c>
      <c r="C1689" s="3" t="s">
        <v>46</v>
      </c>
      <c r="D1689" s="3" t="s">
        <v>47</v>
      </c>
      <c r="E1689" s="3" t="s">
        <v>48</v>
      </c>
      <c r="F1689" s="3">
        <v>0.59</v>
      </c>
      <c r="G1689" s="3">
        <v>0.64</v>
      </c>
      <c r="H1689" s="3">
        <v>8.0455234529262495E-2</v>
      </c>
      <c r="I1689" s="3">
        <v>9.1449516373431585</v>
      </c>
      <c r="J1689" s="3">
        <v>1.3451366194457464</v>
      </c>
      <c r="K1689" s="3">
        <v>0.73575922874120692</v>
      </c>
      <c r="L1689" s="3">
        <v>0.10822328219140684</v>
      </c>
      <c r="M1689" s="2">
        <v>1200</v>
      </c>
      <c r="N1689" s="3" t="s">
        <v>54</v>
      </c>
      <c r="O1689" s="3" t="s">
        <v>118</v>
      </c>
      <c r="P1689" s="3" t="s">
        <v>119</v>
      </c>
      <c r="Q1689" s="3">
        <v>122.346081244</v>
      </c>
      <c r="R1689" s="3" t="s">
        <v>120</v>
      </c>
      <c r="S1689" s="3" t="s">
        <v>119</v>
      </c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8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>
        <v>130.67460815056248</v>
      </c>
      <c r="AS1689" s="3">
        <v>325.59078257044416</v>
      </c>
    </row>
    <row r="1690" spans="1:45" x14ac:dyDescent="0.25">
      <c r="A1690" s="2">
        <v>1689</v>
      </c>
      <c r="B1690" s="3" t="s">
        <v>57</v>
      </c>
      <c r="C1690" s="3" t="s">
        <v>46</v>
      </c>
      <c r="D1690" s="3" t="s">
        <v>47</v>
      </c>
      <c r="E1690" s="3" t="s">
        <v>48</v>
      </c>
      <c r="F1690" s="3">
        <v>0.59</v>
      </c>
      <c r="G1690" s="3">
        <v>0.64</v>
      </c>
      <c r="H1690" s="3">
        <v>5.8401708809729502E-4</v>
      </c>
      <c r="I1690" s="3">
        <v>9.1449516373431585</v>
      </c>
      <c r="J1690" s="3">
        <v>1.3451366194457464</v>
      </c>
      <c r="K1690" s="3">
        <v>5.3408080260317417E-3</v>
      </c>
      <c r="L1690" s="3">
        <v>7.8558277158174408E-4</v>
      </c>
      <c r="M1690" s="2">
        <v>1210</v>
      </c>
      <c r="N1690" s="3" t="s">
        <v>55</v>
      </c>
      <c r="O1690" s="3" t="s">
        <v>118</v>
      </c>
      <c r="P1690" s="3" t="s">
        <v>119</v>
      </c>
      <c r="Q1690" s="3">
        <v>122.346081244</v>
      </c>
      <c r="R1690" s="3" t="s">
        <v>120</v>
      </c>
      <c r="S1690" s="3" t="s">
        <v>119</v>
      </c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8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>
        <v>13.509647787883463</v>
      </c>
      <c r="AS1690" s="3">
        <v>2.3634333037578865</v>
      </c>
    </row>
    <row r="1691" spans="1:45" x14ac:dyDescent="0.25">
      <c r="A1691" s="2">
        <v>1690</v>
      </c>
      <c r="B1691" s="3" t="s">
        <v>57</v>
      </c>
      <c r="C1691" s="3" t="s">
        <v>46</v>
      </c>
      <c r="D1691" s="3" t="s">
        <v>47</v>
      </c>
      <c r="E1691" s="3" t="s">
        <v>48</v>
      </c>
      <c r="F1691" s="3">
        <v>0.59</v>
      </c>
      <c r="G1691" s="3">
        <v>0.64</v>
      </c>
      <c r="H1691" s="3">
        <v>1.1908295511656E-2</v>
      </c>
      <c r="I1691" s="3">
        <v>9.1449516373431585</v>
      </c>
      <c r="J1691" s="3">
        <v>1.3451366194457464</v>
      </c>
      <c r="K1691" s="3">
        <v>0.10890078653728472</v>
      </c>
      <c r="L1691" s="3">
        <v>1.6018284367909905E-2</v>
      </c>
      <c r="M1691" s="2">
        <v>1210</v>
      </c>
      <c r="N1691" s="3" t="s">
        <v>55</v>
      </c>
      <c r="O1691" s="3" t="s">
        <v>118</v>
      </c>
      <c r="P1691" s="3" t="s">
        <v>119</v>
      </c>
      <c r="Q1691" s="3">
        <v>122.346081244</v>
      </c>
      <c r="R1691" s="3" t="s">
        <v>120</v>
      </c>
      <c r="S1691" s="3" t="s">
        <v>119</v>
      </c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8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>
        <v>50.458870833178722</v>
      </c>
      <c r="AS1691" s="3">
        <v>48.1911621711821</v>
      </c>
    </row>
    <row r="1692" spans="1:45" x14ac:dyDescent="0.25">
      <c r="A1692" s="2">
        <v>1691</v>
      </c>
      <c r="B1692" s="3" t="s">
        <v>57</v>
      </c>
      <c r="C1692" s="3" t="s">
        <v>46</v>
      </c>
      <c r="D1692" s="3" t="s">
        <v>47</v>
      </c>
      <c r="E1692" s="3" t="s">
        <v>48</v>
      </c>
      <c r="F1692" s="3">
        <v>0.59</v>
      </c>
      <c r="G1692" s="3">
        <v>0.64</v>
      </c>
      <c r="H1692" s="3">
        <v>0.25290872721630597</v>
      </c>
      <c r="I1692" s="3">
        <v>9.1449516373431585</v>
      </c>
      <c r="J1692" s="3">
        <v>1.3451366194457464</v>
      </c>
      <c r="K1692" s="3">
        <v>2.3128380790551315</v>
      </c>
      <c r="L1692" s="3">
        <v>0.34019679035606826</v>
      </c>
      <c r="M1692" s="2">
        <v>1210</v>
      </c>
      <c r="N1692" s="3" t="s">
        <v>55</v>
      </c>
      <c r="O1692" s="3" t="s">
        <v>118</v>
      </c>
      <c r="P1692" s="3" t="s">
        <v>119</v>
      </c>
      <c r="Q1692" s="3">
        <v>122.346081244</v>
      </c>
      <c r="R1692" s="3" t="s">
        <v>120</v>
      </c>
      <c r="S1692" s="3" t="s">
        <v>119</v>
      </c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8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>
        <v>131.58077248525575</v>
      </c>
      <c r="AS1692" s="3">
        <v>1023.4853070163184</v>
      </c>
    </row>
    <row r="1693" spans="1:45" x14ac:dyDescent="0.25">
      <c r="A1693" s="2">
        <v>1692</v>
      </c>
      <c r="B1693" s="3" t="s">
        <v>57</v>
      </c>
      <c r="C1693" s="3" t="s">
        <v>46</v>
      </c>
      <c r="D1693" s="3" t="s">
        <v>47</v>
      </c>
      <c r="E1693" s="3" t="s">
        <v>48</v>
      </c>
      <c r="F1693" s="3">
        <v>0.59</v>
      </c>
      <c r="G1693" s="3">
        <v>0.64</v>
      </c>
      <c r="H1693" s="3">
        <v>0.266010376567481</v>
      </c>
      <c r="I1693" s="3">
        <v>9.1449516373431585</v>
      </c>
      <c r="J1693" s="3">
        <v>1.3451366194457464</v>
      </c>
      <c r="K1693" s="3">
        <v>2.4326520287410554</v>
      </c>
      <c r="L1693" s="3">
        <v>0.35782029867347137</v>
      </c>
      <c r="M1693" s="2">
        <v>1210</v>
      </c>
      <c r="N1693" s="3" t="s">
        <v>55</v>
      </c>
      <c r="O1693" s="3" t="s">
        <v>118</v>
      </c>
      <c r="P1693" s="3" t="s">
        <v>119</v>
      </c>
      <c r="Q1693" s="3">
        <v>122.346081244</v>
      </c>
      <c r="R1693" s="3" t="s">
        <v>120</v>
      </c>
      <c r="S1693" s="3" t="s">
        <v>119</v>
      </c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8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>
        <v>134.78969710092176</v>
      </c>
      <c r="AS1693" s="3">
        <v>1076.5058008371511</v>
      </c>
    </row>
    <row r="1694" spans="1:45" x14ac:dyDescent="0.25">
      <c r="A1694" s="2">
        <v>1693</v>
      </c>
      <c r="B1694" s="3" t="s">
        <v>57</v>
      </c>
      <c r="C1694" s="3" t="s">
        <v>46</v>
      </c>
      <c r="D1694" s="3" t="s">
        <v>47</v>
      </c>
      <c r="E1694" s="3" t="s">
        <v>48</v>
      </c>
      <c r="F1694" s="3">
        <v>0.59</v>
      </c>
      <c r="G1694" s="3">
        <v>0.64</v>
      </c>
      <c r="H1694" s="3">
        <v>5.8968027551108198E-3</v>
      </c>
      <c r="I1694" s="3">
        <v>9.1449516373431585</v>
      </c>
      <c r="J1694" s="3">
        <v>1.3451366194457464</v>
      </c>
      <c r="K1694" s="3">
        <v>5.3925976010440337E-2</v>
      </c>
      <c r="L1694" s="3">
        <v>7.9320053235481316E-3</v>
      </c>
      <c r="M1694" s="2">
        <v>1210</v>
      </c>
      <c r="N1694" s="3" t="s">
        <v>55</v>
      </c>
      <c r="O1694" s="3" t="s">
        <v>118</v>
      </c>
      <c r="P1694" s="3" t="s">
        <v>119</v>
      </c>
      <c r="Q1694" s="3">
        <v>122.346081244</v>
      </c>
      <c r="R1694" s="3" t="s">
        <v>120</v>
      </c>
      <c r="S1694" s="3" t="s">
        <v>119</v>
      </c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8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>
        <v>43.113425529587275</v>
      </c>
      <c r="AS1694" s="3">
        <v>23.863514101146254</v>
      </c>
    </row>
    <row r="1695" spans="1:45" x14ac:dyDescent="0.25">
      <c r="A1695" s="2">
        <v>1694</v>
      </c>
      <c r="B1695" s="3" t="s">
        <v>57</v>
      </c>
      <c r="C1695" s="3" t="s">
        <v>46</v>
      </c>
      <c r="D1695" s="3" t="s">
        <v>47</v>
      </c>
      <c r="E1695" s="3" t="s">
        <v>48</v>
      </c>
      <c r="F1695" s="3">
        <v>0.59</v>
      </c>
      <c r="G1695" s="3">
        <v>0.64</v>
      </c>
      <c r="H1695" s="3">
        <v>5.5997573029529603E-2</v>
      </c>
      <c r="I1695" s="3">
        <v>9.4037105086998629</v>
      </c>
      <c r="J1695" s="3">
        <v>1.5619691746054614</v>
      </c>
      <c r="K1695" s="3">
        <v>0.52658496595947557</v>
      </c>
      <c r="L1695" s="3">
        <v>8.7466482924843394E-2</v>
      </c>
      <c r="M1695" s="2">
        <v>1300</v>
      </c>
      <c r="N1695" s="3" t="s">
        <v>56</v>
      </c>
      <c r="O1695" s="3" t="s">
        <v>118</v>
      </c>
      <c r="P1695" s="3" t="s">
        <v>119</v>
      </c>
      <c r="Q1695" s="3">
        <v>122.346081244</v>
      </c>
      <c r="R1695" s="3" t="s">
        <v>120</v>
      </c>
      <c r="S1695" s="3" t="s">
        <v>119</v>
      </c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8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>
        <v>60.866357123594597</v>
      </c>
      <c r="AS1695" s="3">
        <v>226.61413805336485</v>
      </c>
    </row>
    <row r="1696" spans="1:45" x14ac:dyDescent="0.25">
      <c r="A1696" s="2">
        <v>1695</v>
      </c>
      <c r="B1696" s="3" t="s">
        <v>57</v>
      </c>
      <c r="C1696" s="3" t="s">
        <v>46</v>
      </c>
      <c r="D1696" s="3" t="s">
        <v>47</v>
      </c>
      <c r="E1696" s="3" t="s">
        <v>48</v>
      </c>
      <c r="F1696" s="3">
        <v>0.59</v>
      </c>
      <c r="G1696" s="3">
        <v>0.64</v>
      </c>
      <c r="H1696" s="3">
        <v>9.7218671018767203E-2</v>
      </c>
      <c r="I1696" s="3">
        <v>9.4037105086998629</v>
      </c>
      <c r="J1696" s="3">
        <v>1.5619691746054614</v>
      </c>
      <c r="K1696" s="3">
        <v>0.91421623830101595</v>
      </c>
      <c r="L1696" s="3">
        <v>0.15185256732742369</v>
      </c>
      <c r="M1696" s="2">
        <v>1450</v>
      </c>
      <c r="N1696" s="3" t="s">
        <v>59</v>
      </c>
      <c r="O1696" s="3" t="s">
        <v>118</v>
      </c>
      <c r="P1696" s="3" t="s">
        <v>119</v>
      </c>
      <c r="Q1696" s="3">
        <v>122.346081244</v>
      </c>
      <c r="R1696" s="3" t="s">
        <v>120</v>
      </c>
      <c r="S1696" s="3" t="s">
        <v>119</v>
      </c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8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>
        <v>89.43028865361255</v>
      </c>
      <c r="AS1696" s="3">
        <v>393.43000318949078</v>
      </c>
    </row>
    <row r="1697" spans="1:45" x14ac:dyDescent="0.25">
      <c r="A1697" s="2">
        <v>1696</v>
      </c>
      <c r="B1697" s="3" t="s">
        <v>57</v>
      </c>
      <c r="C1697" s="3" t="s">
        <v>46</v>
      </c>
      <c r="D1697" s="3" t="s">
        <v>47</v>
      </c>
      <c r="E1697" s="3" t="s">
        <v>48</v>
      </c>
      <c r="F1697" s="3">
        <v>0.59</v>
      </c>
      <c r="G1697" s="3">
        <v>0.64</v>
      </c>
      <c r="H1697" s="3">
        <v>0.203226411450741</v>
      </c>
      <c r="I1697" s="3">
        <v>9.5039214208394309</v>
      </c>
      <c r="J1697" s="3">
        <v>1.5075840882663325</v>
      </c>
      <c r="K1697" s="3">
        <v>1.9314478450670252</v>
      </c>
      <c r="L1697" s="3">
        <v>0.30638090421860392</v>
      </c>
      <c r="M1697" s="2">
        <v>1200</v>
      </c>
      <c r="N1697" s="3" t="s">
        <v>54</v>
      </c>
      <c r="O1697" s="3" t="s">
        <v>118</v>
      </c>
      <c r="P1697" s="3" t="s">
        <v>119</v>
      </c>
      <c r="Q1697" s="3">
        <v>122.346081244</v>
      </c>
      <c r="R1697" s="3" t="s">
        <v>120</v>
      </c>
      <c r="S1697" s="3" t="s">
        <v>119</v>
      </c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8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>
        <v>163.32910374445294</v>
      </c>
      <c r="AS1697" s="3">
        <v>822.42810838073444</v>
      </c>
    </row>
    <row r="1698" spans="1:45" x14ac:dyDescent="0.25">
      <c r="A1698" s="2">
        <v>1697</v>
      </c>
      <c r="B1698" s="3" t="s">
        <v>57</v>
      </c>
      <c r="C1698" s="3" t="s">
        <v>46</v>
      </c>
      <c r="D1698" s="3" t="s">
        <v>47</v>
      </c>
      <c r="E1698" s="3" t="s">
        <v>48</v>
      </c>
      <c r="F1698" s="3">
        <v>0.59</v>
      </c>
      <c r="G1698" s="3">
        <v>0.64</v>
      </c>
      <c r="H1698" s="3">
        <v>0.11746521532415199</v>
      </c>
      <c r="I1698" s="3">
        <v>9.5039214208394309</v>
      </c>
      <c r="J1698" s="3">
        <v>1.5075840882663325</v>
      </c>
      <c r="K1698" s="3">
        <v>1.1163801761227243</v>
      </c>
      <c r="L1698" s="3">
        <v>0.17708868954747012</v>
      </c>
      <c r="M1698" s="2">
        <v>1300</v>
      </c>
      <c r="N1698" s="3" t="s">
        <v>56</v>
      </c>
      <c r="O1698" s="3" t="s">
        <v>118</v>
      </c>
      <c r="P1698" s="3" t="s">
        <v>119</v>
      </c>
      <c r="Q1698" s="3">
        <v>122.346081244</v>
      </c>
      <c r="R1698" s="3" t="s">
        <v>120</v>
      </c>
      <c r="S1698" s="3" t="s">
        <v>119</v>
      </c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8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>
        <v>119.60755412995252</v>
      </c>
      <c r="AS1698" s="3">
        <v>475.36486104314287</v>
      </c>
    </row>
    <row r="1699" spans="1:45" x14ac:dyDescent="0.25">
      <c r="A1699" s="2">
        <v>1698</v>
      </c>
      <c r="B1699" s="3" t="s">
        <v>57</v>
      </c>
      <c r="C1699" s="3" t="s">
        <v>46</v>
      </c>
      <c r="D1699" s="3" t="s">
        <v>47</v>
      </c>
      <c r="E1699" s="3" t="s">
        <v>48</v>
      </c>
      <c r="F1699" s="3">
        <v>0.59</v>
      </c>
      <c r="G1699" s="3">
        <v>0.64</v>
      </c>
      <c r="H1699" s="3">
        <v>1.5958434912232901E-2</v>
      </c>
      <c r="I1699" s="3">
        <v>9.5039214208394309</v>
      </c>
      <c r="J1699" s="3">
        <v>1.5075840882663325</v>
      </c>
      <c r="K1699" s="3">
        <v>0.15166771140544208</v>
      </c>
      <c r="L1699" s="3">
        <v>2.4058682547316249E-2</v>
      </c>
      <c r="M1699" s="2">
        <v>1210</v>
      </c>
      <c r="N1699" s="3" t="s">
        <v>55</v>
      </c>
      <c r="O1699" s="3" t="s">
        <v>118</v>
      </c>
      <c r="P1699" s="3" t="s">
        <v>119</v>
      </c>
      <c r="Q1699" s="3">
        <v>122.346081244</v>
      </c>
      <c r="R1699" s="3" t="s">
        <v>120</v>
      </c>
      <c r="S1699" s="3" t="s">
        <v>119</v>
      </c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8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>
        <v>46.95135866358094</v>
      </c>
      <c r="AS1699" s="3">
        <v>64.581494816022158</v>
      </c>
    </row>
    <row r="1700" spans="1:45" x14ac:dyDescent="0.25">
      <c r="A1700" s="2">
        <v>1699</v>
      </c>
      <c r="B1700" s="3" t="s">
        <v>57</v>
      </c>
      <c r="C1700" s="3" t="s">
        <v>46</v>
      </c>
      <c r="D1700" s="3" t="s">
        <v>47</v>
      </c>
      <c r="E1700" s="3" t="s">
        <v>48</v>
      </c>
      <c r="F1700" s="3">
        <v>0.59</v>
      </c>
      <c r="G1700" s="3">
        <v>0.64</v>
      </c>
      <c r="H1700" s="3">
        <v>0.18749327064872201</v>
      </c>
      <c r="I1700" s="3">
        <v>9.5039214208394309</v>
      </c>
      <c r="J1700" s="3">
        <v>1.5075840882663325</v>
      </c>
      <c r="K1700" s="3">
        <v>1.7819213111816341</v>
      </c>
      <c r="L1700" s="3">
        <v>0.28266187148702632</v>
      </c>
      <c r="M1700" s="2">
        <v>1210</v>
      </c>
      <c r="N1700" s="3" t="s">
        <v>55</v>
      </c>
      <c r="O1700" s="3" t="s">
        <v>118</v>
      </c>
      <c r="P1700" s="3" t="s">
        <v>119</v>
      </c>
      <c r="Q1700" s="3">
        <v>122.346081244</v>
      </c>
      <c r="R1700" s="3" t="s">
        <v>120</v>
      </c>
      <c r="S1700" s="3" t="s">
        <v>119</v>
      </c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8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>
        <v>111.4071002351742</v>
      </c>
      <c r="AS1700" s="3">
        <v>758.75834648156251</v>
      </c>
    </row>
    <row r="1701" spans="1:45" x14ac:dyDescent="0.25">
      <c r="A1701" s="2">
        <v>1700</v>
      </c>
      <c r="B1701" s="3" t="s">
        <v>57</v>
      </c>
      <c r="C1701" s="3" t="s">
        <v>46</v>
      </c>
      <c r="D1701" s="3" t="s">
        <v>47</v>
      </c>
      <c r="E1701" s="3" t="s">
        <v>48</v>
      </c>
      <c r="F1701" s="3">
        <v>0.59</v>
      </c>
      <c r="G1701" s="3">
        <v>0.64</v>
      </c>
      <c r="H1701" s="3">
        <v>1.05710824265967E-2</v>
      </c>
      <c r="I1701" s="3">
        <v>10.560479002361451</v>
      </c>
      <c r="J1701" s="3">
        <v>1.8295406610467435</v>
      </c>
      <c r="K1701" s="3">
        <v>0.11163569399830657</v>
      </c>
      <c r="L1701" s="3">
        <v>1.9340225130735338E-2</v>
      </c>
      <c r="M1701" s="2">
        <v>1300</v>
      </c>
      <c r="N1701" s="3" t="s">
        <v>56</v>
      </c>
      <c r="O1701" s="3" t="s">
        <v>118</v>
      </c>
      <c r="P1701" s="3" t="s">
        <v>119</v>
      </c>
      <c r="Q1701" s="3">
        <v>122.346081244</v>
      </c>
      <c r="R1701" s="3" t="s">
        <v>120</v>
      </c>
      <c r="S1701" s="3" t="s">
        <v>119</v>
      </c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8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>
        <v>27.524098196343644</v>
      </c>
      <c r="AS1701" s="3">
        <v>42.779652809792573</v>
      </c>
    </row>
    <row r="1702" spans="1:45" x14ac:dyDescent="0.25">
      <c r="A1702" s="2">
        <v>1701</v>
      </c>
      <c r="B1702" s="3" t="s">
        <v>57</v>
      </c>
      <c r="C1702" s="3" t="s">
        <v>46</v>
      </c>
      <c r="D1702" s="3" t="s">
        <v>47</v>
      </c>
      <c r="E1702" s="3" t="s">
        <v>48</v>
      </c>
      <c r="F1702" s="3">
        <v>0.59</v>
      </c>
      <c r="G1702" s="3">
        <v>0.64</v>
      </c>
      <c r="H1702" s="3">
        <v>3.6308471450126299E-3</v>
      </c>
      <c r="I1702" s="3">
        <v>10.560479002361451</v>
      </c>
      <c r="J1702" s="3">
        <v>1.8295406610467435</v>
      </c>
      <c r="K1702" s="3">
        <v>3.8343485035689899E-2</v>
      </c>
      <c r="L1702" s="3">
        <v>6.642782485846088E-3</v>
      </c>
      <c r="M1702" s="2">
        <v>1210</v>
      </c>
      <c r="N1702" s="3" t="s">
        <v>55</v>
      </c>
      <c r="O1702" s="3" t="s">
        <v>118</v>
      </c>
      <c r="P1702" s="3" t="s">
        <v>119</v>
      </c>
      <c r="Q1702" s="3">
        <v>122.346081244</v>
      </c>
      <c r="R1702" s="3" t="s">
        <v>120</v>
      </c>
      <c r="S1702" s="3" t="s">
        <v>119</v>
      </c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8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>
        <v>39.725575164795067</v>
      </c>
      <c r="AS1702" s="3">
        <v>14.69351708754705</v>
      </c>
    </row>
    <row r="1703" spans="1:45" x14ac:dyDescent="0.25">
      <c r="A1703" s="2">
        <v>1702</v>
      </c>
      <c r="B1703" s="3" t="s">
        <v>57</v>
      </c>
      <c r="C1703" s="3" t="s">
        <v>46</v>
      </c>
      <c r="D1703" s="3" t="s">
        <v>47</v>
      </c>
      <c r="E1703" s="3" t="s">
        <v>48</v>
      </c>
      <c r="F1703" s="3">
        <v>0.59</v>
      </c>
      <c r="G1703" s="3">
        <v>0.64</v>
      </c>
      <c r="H1703" s="3">
        <v>2.22706598727123E-2</v>
      </c>
      <c r="I1703" s="3">
        <v>10.560479002361451</v>
      </c>
      <c r="J1703" s="3">
        <v>1.8295406610467435</v>
      </c>
      <c r="K1703" s="3">
        <v>0.23518883595451198</v>
      </c>
      <c r="L1703" s="3">
        <v>4.0745077785469243E-2</v>
      </c>
      <c r="M1703" s="2">
        <v>1300</v>
      </c>
      <c r="N1703" s="3" t="s">
        <v>56</v>
      </c>
      <c r="O1703" s="3" t="s">
        <v>118</v>
      </c>
      <c r="P1703" s="3" t="s">
        <v>119</v>
      </c>
      <c r="Q1703" s="3">
        <v>122.346081244</v>
      </c>
      <c r="R1703" s="3" t="s">
        <v>120</v>
      </c>
      <c r="S1703" s="3" t="s">
        <v>119</v>
      </c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8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>
        <v>77.539194088777364</v>
      </c>
      <c r="AS1703" s="3">
        <v>90.126162936971681</v>
      </c>
    </row>
    <row r="1704" spans="1:45" x14ac:dyDescent="0.25">
      <c r="A1704" s="2">
        <v>1703</v>
      </c>
      <c r="B1704" s="3" t="s">
        <v>57</v>
      </c>
      <c r="C1704" s="3" t="s">
        <v>46</v>
      </c>
      <c r="D1704" s="3" t="s">
        <v>47</v>
      </c>
      <c r="E1704" s="3" t="s">
        <v>48</v>
      </c>
      <c r="F1704" s="3">
        <v>0.59</v>
      </c>
      <c r="G1704" s="3">
        <v>0.64</v>
      </c>
      <c r="H1704" s="3">
        <v>1.2429956945624601E-3</v>
      </c>
      <c r="I1704" s="3">
        <v>10.560479002361451</v>
      </c>
      <c r="J1704" s="3">
        <v>1.8295406610467435</v>
      </c>
      <c r="K1704" s="3">
        <v>1.3126629932452547E-2</v>
      </c>
      <c r="L1704" s="3">
        <v>2.2741111647080594E-3</v>
      </c>
      <c r="M1704" s="2">
        <v>1210</v>
      </c>
      <c r="N1704" s="3" t="s">
        <v>55</v>
      </c>
      <c r="O1704" s="3" t="s">
        <v>118</v>
      </c>
      <c r="P1704" s="3" t="s">
        <v>119</v>
      </c>
      <c r="Q1704" s="3">
        <v>122.346081244</v>
      </c>
      <c r="R1704" s="3" t="s">
        <v>120</v>
      </c>
      <c r="S1704" s="3" t="s">
        <v>119</v>
      </c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8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>
        <v>11.051309979744376</v>
      </c>
      <c r="AS1704" s="3">
        <v>5.0302251095556585</v>
      </c>
    </row>
    <row r="1705" spans="1:45" x14ac:dyDescent="0.25">
      <c r="A1705" s="2">
        <v>1704</v>
      </c>
      <c r="B1705" s="3" t="s">
        <v>57</v>
      </c>
      <c r="C1705" s="3" t="s">
        <v>46</v>
      </c>
      <c r="D1705" s="3" t="s">
        <v>47</v>
      </c>
      <c r="E1705" s="3" t="s">
        <v>48</v>
      </c>
      <c r="F1705" s="3">
        <v>0.59</v>
      </c>
      <c r="G1705" s="3">
        <v>0.64</v>
      </c>
      <c r="H1705" s="3">
        <v>0.106505857927591</v>
      </c>
      <c r="I1705" s="3">
        <v>10.077481575421421</v>
      </c>
      <c r="J1705" s="3">
        <v>1.613583852556979</v>
      </c>
      <c r="K1705" s="3">
        <v>1.0733108209397497</v>
      </c>
      <c r="L1705" s="3">
        <v>0.17185613255468854</v>
      </c>
      <c r="M1705" s="2">
        <v>1300</v>
      </c>
      <c r="N1705" s="3" t="s">
        <v>56</v>
      </c>
      <c r="O1705" s="3" t="s">
        <v>118</v>
      </c>
      <c r="P1705" s="3" t="s">
        <v>119</v>
      </c>
      <c r="Q1705" s="3">
        <v>122.346081244</v>
      </c>
      <c r="R1705" s="3" t="s">
        <v>120</v>
      </c>
      <c r="S1705" s="3" t="s">
        <v>119</v>
      </c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8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>
        <v>135.88254723078805</v>
      </c>
      <c r="AS1705" s="3">
        <v>431.01391517749209</v>
      </c>
    </row>
    <row r="1706" spans="1:45" x14ac:dyDescent="0.25">
      <c r="A1706" s="2">
        <v>1705</v>
      </c>
      <c r="B1706" s="3" t="s">
        <v>57</v>
      </c>
      <c r="C1706" s="3" t="s">
        <v>46</v>
      </c>
      <c r="D1706" s="3" t="s">
        <v>47</v>
      </c>
      <c r="E1706" s="3" t="s">
        <v>48</v>
      </c>
      <c r="F1706" s="3">
        <v>0.59</v>
      </c>
      <c r="G1706" s="3">
        <v>0.64</v>
      </c>
      <c r="H1706" s="3">
        <v>0.10052339500847</v>
      </c>
      <c r="I1706" s="3">
        <v>10.077481575421421</v>
      </c>
      <c r="J1706" s="3">
        <v>1.613583852556979</v>
      </c>
      <c r="K1706" s="3">
        <v>1.0130226610966662</v>
      </c>
      <c r="L1706" s="3">
        <v>0.16220292698987401</v>
      </c>
      <c r="M1706" s="2">
        <v>1400</v>
      </c>
      <c r="N1706" s="3" t="s">
        <v>60</v>
      </c>
      <c r="O1706" s="3" t="s">
        <v>118</v>
      </c>
      <c r="P1706" s="3" t="s">
        <v>119</v>
      </c>
      <c r="Q1706" s="3">
        <v>122.346081244</v>
      </c>
      <c r="R1706" s="3" t="s">
        <v>120</v>
      </c>
      <c r="S1706" s="3" t="s">
        <v>119</v>
      </c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8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>
        <v>116.53716051664426</v>
      </c>
      <c r="AS1706" s="3">
        <v>406.80374669148057</v>
      </c>
    </row>
    <row r="1707" spans="1:45" x14ac:dyDescent="0.25">
      <c r="A1707" s="2">
        <v>1706</v>
      </c>
      <c r="B1707" s="3" t="s">
        <v>57</v>
      </c>
      <c r="C1707" s="3" t="s">
        <v>46</v>
      </c>
      <c r="D1707" s="3" t="s">
        <v>47</v>
      </c>
      <c r="E1707" s="3" t="s">
        <v>48</v>
      </c>
      <c r="F1707" s="3">
        <v>0.59</v>
      </c>
      <c r="G1707" s="3">
        <v>0.64</v>
      </c>
      <c r="H1707" s="3">
        <v>0.12913424139903301</v>
      </c>
      <c r="I1707" s="3">
        <v>10.077481575421421</v>
      </c>
      <c r="J1707" s="3">
        <v>1.613583852556979</v>
      </c>
      <c r="K1707" s="3">
        <v>1.3013479384547773</v>
      </c>
      <c r="L1707" s="3">
        <v>0.20836892673367463</v>
      </c>
      <c r="M1707" s="2">
        <v>1300</v>
      </c>
      <c r="N1707" s="3" t="s">
        <v>56</v>
      </c>
      <c r="O1707" s="3" t="s">
        <v>118</v>
      </c>
      <c r="P1707" s="3" t="s">
        <v>119</v>
      </c>
      <c r="Q1707" s="3">
        <v>122.346081244</v>
      </c>
      <c r="R1707" s="3" t="s">
        <v>120</v>
      </c>
      <c r="S1707" s="3" t="s">
        <v>119</v>
      </c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8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>
        <v>110.61175404605454</v>
      </c>
      <c r="AS1707" s="3">
        <v>522.58773415743053</v>
      </c>
    </row>
    <row r="1708" spans="1:45" x14ac:dyDescent="0.25">
      <c r="A1708" s="2">
        <v>1707</v>
      </c>
      <c r="B1708" s="3" t="s">
        <v>57</v>
      </c>
      <c r="C1708" s="3" t="s">
        <v>46</v>
      </c>
      <c r="D1708" s="3" t="s">
        <v>47</v>
      </c>
      <c r="E1708" s="3" t="s">
        <v>48</v>
      </c>
      <c r="F1708" s="3">
        <v>0.59</v>
      </c>
      <c r="G1708" s="3">
        <v>0.64</v>
      </c>
      <c r="H1708" s="3">
        <v>0.281599959401859</v>
      </c>
      <c r="I1708" s="3">
        <v>10.077481575421421</v>
      </c>
      <c r="J1708" s="3">
        <v>1.613583852556979</v>
      </c>
      <c r="K1708" s="3">
        <v>2.8378184025116542</v>
      </c>
      <c r="L1708" s="3">
        <v>0.45438514737154051</v>
      </c>
      <c r="M1708" s="2">
        <v>1450</v>
      </c>
      <c r="N1708" s="3" t="s">
        <v>59</v>
      </c>
      <c r="O1708" s="3" t="s">
        <v>118</v>
      </c>
      <c r="P1708" s="3" t="s">
        <v>119</v>
      </c>
      <c r="Q1708" s="3">
        <v>122.346081244</v>
      </c>
      <c r="R1708" s="3" t="s">
        <v>120</v>
      </c>
      <c r="S1708" s="3" t="s">
        <v>119</v>
      </c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8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>
        <v>145.73709009664123</v>
      </c>
      <c r="AS1708" s="3">
        <v>1139.5946042529936</v>
      </c>
    </row>
    <row r="1709" spans="1:45" x14ac:dyDescent="0.25">
      <c r="A1709" s="2">
        <v>1708</v>
      </c>
      <c r="B1709" s="3" t="s">
        <v>57</v>
      </c>
      <c r="C1709" s="3" t="s">
        <v>46</v>
      </c>
      <c r="D1709" s="3" t="s">
        <v>47</v>
      </c>
      <c r="E1709" s="3" t="s">
        <v>48</v>
      </c>
      <c r="F1709" s="3">
        <v>0.59</v>
      </c>
      <c r="G1709" s="3">
        <v>0.64</v>
      </c>
      <c r="H1709" s="3">
        <v>0.28690394557757598</v>
      </c>
      <c r="I1709" s="3">
        <v>11.535664670979823</v>
      </c>
      <c r="J1709" s="3">
        <v>1.5229578154493024</v>
      </c>
      <c r="K1709" s="3">
        <v>3.3096277089639612</v>
      </c>
      <c r="L1709" s="3">
        <v>0.43694260620061065</v>
      </c>
      <c r="M1709" s="2">
        <v>1400</v>
      </c>
      <c r="N1709" s="3" t="s">
        <v>60</v>
      </c>
      <c r="O1709" s="3" t="s">
        <v>118</v>
      </c>
      <c r="P1709" s="3" t="s">
        <v>119</v>
      </c>
      <c r="Q1709" s="3">
        <v>122.346081244</v>
      </c>
      <c r="R1709" s="3" t="s">
        <v>120</v>
      </c>
      <c r="S1709" s="3" t="s">
        <v>119</v>
      </c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8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>
        <v>166.33911285025079</v>
      </c>
      <c r="AS1709" s="3">
        <v>1161.0590747725123</v>
      </c>
    </row>
    <row r="1710" spans="1:45" x14ac:dyDescent="0.25">
      <c r="A1710" s="2">
        <v>1709</v>
      </c>
      <c r="B1710" s="3" t="s">
        <v>57</v>
      </c>
      <c r="C1710" s="3" t="s">
        <v>46</v>
      </c>
      <c r="D1710" s="3" t="s">
        <v>47</v>
      </c>
      <c r="E1710" s="3" t="s">
        <v>48</v>
      </c>
      <c r="F1710" s="3">
        <v>0.59</v>
      </c>
      <c r="G1710" s="3">
        <v>0.64</v>
      </c>
      <c r="H1710" s="3">
        <v>5.024259700876E-2</v>
      </c>
      <c r="I1710" s="3">
        <v>11.535664670979823</v>
      </c>
      <c r="J1710" s="3">
        <v>1.5229578154493024</v>
      </c>
      <c r="K1710" s="3">
        <v>0.57958175129222933</v>
      </c>
      <c r="L1710" s="3">
        <v>7.6517355782960789E-2</v>
      </c>
      <c r="M1710" s="2">
        <v>1410</v>
      </c>
      <c r="N1710" s="3" t="s">
        <v>61</v>
      </c>
      <c r="O1710" s="3" t="s">
        <v>118</v>
      </c>
      <c r="P1710" s="3" t="s">
        <v>119</v>
      </c>
      <c r="Q1710" s="3">
        <v>122.346081244</v>
      </c>
      <c r="R1710" s="3" t="s">
        <v>120</v>
      </c>
      <c r="S1710" s="3" t="s">
        <v>119</v>
      </c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8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>
        <v>84.877382730180031</v>
      </c>
      <c r="AS1710" s="3">
        <v>203.32457638295566</v>
      </c>
    </row>
    <row r="1711" spans="1:45" x14ac:dyDescent="0.25">
      <c r="A1711" s="2">
        <v>1710</v>
      </c>
      <c r="B1711" s="3" t="s">
        <v>57</v>
      </c>
      <c r="C1711" s="3" t="s">
        <v>46</v>
      </c>
      <c r="D1711" s="3" t="s">
        <v>47</v>
      </c>
      <c r="E1711" s="3" t="s">
        <v>48</v>
      </c>
      <c r="F1711" s="3">
        <v>0.59</v>
      </c>
      <c r="G1711" s="3">
        <v>0.64</v>
      </c>
      <c r="H1711" s="3">
        <v>2.27465096805574E-2</v>
      </c>
      <c r="I1711" s="3">
        <v>11.235551810866362</v>
      </c>
      <c r="J1711" s="3">
        <v>1.9574110901388435</v>
      </c>
      <c r="K1711" s="3">
        <v>0.25556958803227592</v>
      </c>
      <c r="L1711" s="3">
        <v>4.4524270310673617E-2</v>
      </c>
      <c r="M1711" s="2">
        <v>1200</v>
      </c>
      <c r="N1711" s="3" t="s">
        <v>54</v>
      </c>
      <c r="O1711" s="3" t="s">
        <v>118</v>
      </c>
      <c r="P1711" s="3" t="s">
        <v>119</v>
      </c>
      <c r="Q1711" s="3">
        <v>122.346081244</v>
      </c>
      <c r="R1711" s="3" t="s">
        <v>120</v>
      </c>
      <c r="S1711" s="3" t="s">
        <v>119</v>
      </c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8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>
        <v>42.754759155197902</v>
      </c>
      <c r="AS1711" s="3">
        <v>92.051858787947396</v>
      </c>
    </row>
    <row r="1712" spans="1:45" x14ac:dyDescent="0.25">
      <c r="A1712" s="2">
        <v>1711</v>
      </c>
      <c r="B1712" s="3" t="s">
        <v>57</v>
      </c>
      <c r="C1712" s="3" t="s">
        <v>46</v>
      </c>
      <c r="D1712" s="3" t="s">
        <v>47</v>
      </c>
      <c r="E1712" s="3" t="s">
        <v>48</v>
      </c>
      <c r="F1712" s="3">
        <v>0.59</v>
      </c>
      <c r="G1712" s="3">
        <v>0.64</v>
      </c>
      <c r="H1712" s="3">
        <v>0.21647677842977001</v>
      </c>
      <c r="I1712" s="3">
        <v>11.235551810866362</v>
      </c>
      <c r="J1712" s="3">
        <v>1.9574110901388435</v>
      </c>
      <c r="K1712" s="3">
        <v>2.4322360598971184</v>
      </c>
      <c r="L1712" s="3">
        <v>0.423734046855961</v>
      </c>
      <c r="M1712" s="2">
        <v>1300</v>
      </c>
      <c r="N1712" s="3" t="s">
        <v>56</v>
      </c>
      <c r="O1712" s="3" t="s">
        <v>118</v>
      </c>
      <c r="P1712" s="3" t="s">
        <v>119</v>
      </c>
      <c r="Q1712" s="3">
        <v>122.346081244</v>
      </c>
      <c r="R1712" s="3" t="s">
        <v>120</v>
      </c>
      <c r="S1712" s="3" t="s">
        <v>119</v>
      </c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8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>
        <v>135.38795384157561</v>
      </c>
      <c r="AS1712" s="3">
        <v>876.05044108897528</v>
      </c>
    </row>
    <row r="1713" spans="1:45" x14ac:dyDescent="0.25">
      <c r="A1713" s="2">
        <v>1712</v>
      </c>
      <c r="B1713" s="3" t="s">
        <v>57</v>
      </c>
      <c r="C1713" s="3" t="s">
        <v>46</v>
      </c>
      <c r="D1713" s="3" t="s">
        <v>47</v>
      </c>
      <c r="E1713" s="3" t="s">
        <v>48</v>
      </c>
      <c r="F1713" s="3">
        <v>0.59</v>
      </c>
      <c r="G1713" s="3">
        <v>0.64</v>
      </c>
      <c r="H1713" s="3">
        <v>8.7862277182590903E-2</v>
      </c>
      <c r="I1713" s="3">
        <v>11.235551810866362</v>
      </c>
      <c r="J1713" s="3">
        <v>1.9574110901388435</v>
      </c>
      <c r="K1713" s="3">
        <v>0.9871811675057014</v>
      </c>
      <c r="L1713" s="3">
        <v>0.17198259576205649</v>
      </c>
      <c r="M1713" s="2">
        <v>1400</v>
      </c>
      <c r="N1713" s="3" t="s">
        <v>60</v>
      </c>
      <c r="O1713" s="3" t="s">
        <v>118</v>
      </c>
      <c r="P1713" s="3" t="s">
        <v>119</v>
      </c>
      <c r="Q1713" s="3">
        <v>122.346081244</v>
      </c>
      <c r="R1713" s="3" t="s">
        <v>120</v>
      </c>
      <c r="S1713" s="3" t="s">
        <v>119</v>
      </c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8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>
        <v>121.32689420322103</v>
      </c>
      <c r="AS1713" s="3">
        <v>355.56602070305684</v>
      </c>
    </row>
    <row r="1714" spans="1:45" x14ac:dyDescent="0.25">
      <c r="A1714" s="2">
        <v>1713</v>
      </c>
      <c r="B1714" s="3" t="s">
        <v>57</v>
      </c>
      <c r="C1714" s="3" t="s">
        <v>46</v>
      </c>
      <c r="D1714" s="3" t="s">
        <v>47</v>
      </c>
      <c r="E1714" s="3" t="s">
        <v>48</v>
      </c>
      <c r="F1714" s="3">
        <v>0.59</v>
      </c>
      <c r="G1714" s="3">
        <v>0.64</v>
      </c>
      <c r="H1714" s="3">
        <v>0.102549647148951</v>
      </c>
      <c r="I1714" s="3">
        <v>11.235551810866362</v>
      </c>
      <c r="J1714" s="3">
        <v>1.9574110901388435</v>
      </c>
      <c r="K1714" s="3">
        <v>1.1522018737281028</v>
      </c>
      <c r="L1714" s="3">
        <v>0.20073181661918191</v>
      </c>
      <c r="M1714" s="2">
        <v>1450</v>
      </c>
      <c r="N1714" s="3" t="s">
        <v>59</v>
      </c>
      <c r="O1714" s="3" t="s">
        <v>118</v>
      </c>
      <c r="P1714" s="3" t="s">
        <v>119</v>
      </c>
      <c r="Q1714" s="3">
        <v>122.346081244</v>
      </c>
      <c r="R1714" s="3" t="s">
        <v>120</v>
      </c>
      <c r="S1714" s="3" t="s">
        <v>119</v>
      </c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8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>
        <v>93.420032792633094</v>
      </c>
      <c r="AS1714" s="3">
        <v>415.00369817958824</v>
      </c>
    </row>
    <row r="1715" spans="1:45" x14ac:dyDescent="0.25">
      <c r="A1715" s="2">
        <v>1714</v>
      </c>
      <c r="B1715" s="3" t="s">
        <v>57</v>
      </c>
      <c r="C1715" s="3" t="s">
        <v>46</v>
      </c>
      <c r="D1715" s="3" t="s">
        <v>47</v>
      </c>
      <c r="E1715" s="3" t="s">
        <v>48</v>
      </c>
      <c r="F1715" s="3">
        <v>0.59</v>
      </c>
      <c r="G1715" s="3">
        <v>0.64</v>
      </c>
      <c r="H1715" s="3">
        <v>8.3796401389359104E-3</v>
      </c>
      <c r="I1715" s="3">
        <v>10.632036290586191</v>
      </c>
      <c r="J1715" s="3">
        <v>1.9281669434622828</v>
      </c>
      <c r="K1715" s="3">
        <v>8.9092638059219312E-2</v>
      </c>
      <c r="L1715" s="3">
        <v>1.6157345114005912E-2</v>
      </c>
      <c r="M1715" s="2">
        <v>1300</v>
      </c>
      <c r="N1715" s="3" t="s">
        <v>56</v>
      </c>
      <c r="O1715" s="3" t="s">
        <v>118</v>
      </c>
      <c r="P1715" s="3" t="s">
        <v>119</v>
      </c>
      <c r="Q1715" s="3">
        <v>122.346081244</v>
      </c>
      <c r="R1715" s="3" t="s">
        <v>120</v>
      </c>
      <c r="S1715" s="3" t="s">
        <v>119</v>
      </c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8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>
        <v>23.381881939638138</v>
      </c>
      <c r="AS1715" s="3">
        <v>33.911200513653611</v>
      </c>
    </row>
    <row r="1716" spans="1:45" x14ac:dyDescent="0.25">
      <c r="A1716" s="2">
        <v>1715</v>
      </c>
      <c r="B1716" s="3" t="s">
        <v>57</v>
      </c>
      <c r="C1716" s="3" t="s">
        <v>46</v>
      </c>
      <c r="D1716" s="3" t="s">
        <v>47</v>
      </c>
      <c r="E1716" s="3" t="s">
        <v>48</v>
      </c>
      <c r="F1716" s="3">
        <v>0.59</v>
      </c>
      <c r="G1716" s="3">
        <v>0.64</v>
      </c>
      <c r="H1716" s="3">
        <v>8.0790678227127696E-2</v>
      </c>
      <c r="I1716" s="3">
        <v>10.632036290586191</v>
      </c>
      <c r="J1716" s="3">
        <v>1.9281669434622828</v>
      </c>
      <c r="K1716" s="3">
        <v>0.85896942285189326</v>
      </c>
      <c r="L1716" s="3">
        <v>0.1557779150974456</v>
      </c>
      <c r="M1716" s="2">
        <v>1300</v>
      </c>
      <c r="N1716" s="3" t="s">
        <v>56</v>
      </c>
      <c r="O1716" s="3" t="s">
        <v>118</v>
      </c>
      <c r="P1716" s="3" t="s">
        <v>119</v>
      </c>
      <c r="Q1716" s="3">
        <v>122.346081244</v>
      </c>
      <c r="R1716" s="3" t="s">
        <v>120</v>
      </c>
      <c r="S1716" s="3" t="s">
        <v>119</v>
      </c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8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>
        <v>102.54085897019687</v>
      </c>
      <c r="AS1716" s="3">
        <v>326.94827505350344</v>
      </c>
    </row>
    <row r="1717" spans="1:45" x14ac:dyDescent="0.25">
      <c r="A1717" s="2">
        <v>1716</v>
      </c>
      <c r="B1717" s="3" t="s">
        <v>57</v>
      </c>
      <c r="C1717" s="3" t="s">
        <v>46</v>
      </c>
      <c r="D1717" s="3" t="s">
        <v>47</v>
      </c>
      <c r="E1717" s="3" t="s">
        <v>48</v>
      </c>
      <c r="F1717" s="3">
        <v>0.59</v>
      </c>
      <c r="G1717" s="3">
        <v>0.64</v>
      </c>
      <c r="H1717" s="3">
        <v>0.177605445685173</v>
      </c>
      <c r="I1717" s="3">
        <v>11.747704000972012</v>
      </c>
      <c r="J1717" s="3">
        <v>1.5485933910671243</v>
      </c>
      <c r="K1717" s="3">
        <v>2.0864562048701245</v>
      </c>
      <c r="L1717" s="3">
        <v>0.27503861940559005</v>
      </c>
      <c r="M1717" s="2">
        <v>1400</v>
      </c>
      <c r="N1717" s="3" t="s">
        <v>60</v>
      </c>
      <c r="O1717" s="3" t="s">
        <v>118</v>
      </c>
      <c r="P1717" s="3" t="s">
        <v>119</v>
      </c>
      <c r="Q1717" s="3">
        <v>122.346081244</v>
      </c>
      <c r="R1717" s="3" t="s">
        <v>120</v>
      </c>
      <c r="S1717" s="3" t="s">
        <v>119</v>
      </c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8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>
        <v>200.59371607653964</v>
      </c>
      <c r="AS1717" s="3">
        <v>718.74373852425686</v>
      </c>
    </row>
    <row r="1718" spans="1:45" x14ac:dyDescent="0.25">
      <c r="A1718" s="2">
        <v>1717</v>
      </c>
      <c r="B1718" s="3" t="s">
        <v>57</v>
      </c>
      <c r="C1718" s="3" t="s">
        <v>46</v>
      </c>
      <c r="D1718" s="3" t="s">
        <v>47</v>
      </c>
      <c r="E1718" s="3" t="s">
        <v>48</v>
      </c>
      <c r="F1718" s="3">
        <v>0.59</v>
      </c>
      <c r="G1718" s="3">
        <v>0.64</v>
      </c>
      <c r="H1718" s="3">
        <v>0.230562466027392</v>
      </c>
      <c r="I1718" s="3">
        <v>11.747704000972012</v>
      </c>
      <c r="J1718" s="3">
        <v>1.5485933910671243</v>
      </c>
      <c r="K1718" s="3">
        <v>2.7085796046239667</v>
      </c>
      <c r="L1718" s="3">
        <v>0.35704751111815763</v>
      </c>
      <c r="M1718" s="2">
        <v>1410</v>
      </c>
      <c r="N1718" s="3" t="s">
        <v>61</v>
      </c>
      <c r="O1718" s="3" t="s">
        <v>118</v>
      </c>
      <c r="P1718" s="3" t="s">
        <v>119</v>
      </c>
      <c r="Q1718" s="3">
        <v>122.346081244</v>
      </c>
      <c r="R1718" s="3" t="s">
        <v>120</v>
      </c>
      <c r="S1718" s="3" t="s">
        <v>119</v>
      </c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8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>
        <v>126.43115986456664</v>
      </c>
      <c r="AS1718" s="3">
        <v>933.05319640733194</v>
      </c>
    </row>
    <row r="1719" spans="1:45" x14ac:dyDescent="0.25">
      <c r="A1719" s="2">
        <v>1718</v>
      </c>
      <c r="B1719" s="3" t="s">
        <v>57</v>
      </c>
      <c r="C1719" s="3" t="s">
        <v>46</v>
      </c>
      <c r="D1719" s="3" t="s">
        <v>47</v>
      </c>
      <c r="E1719" s="3" t="s">
        <v>48</v>
      </c>
      <c r="F1719" s="3">
        <v>0.59</v>
      </c>
      <c r="G1719" s="3">
        <v>0.64</v>
      </c>
      <c r="H1719" s="3">
        <v>5.9981402648334001E-2</v>
      </c>
      <c r="I1719" s="3">
        <v>11.747704000972012</v>
      </c>
      <c r="J1719" s="3">
        <v>1.5485933910671243</v>
      </c>
      <c r="K1719" s="3">
        <v>0.70464376387574656</v>
      </c>
      <c r="L1719" s="3">
        <v>9.2886803728146144E-2</v>
      </c>
      <c r="M1719" s="2">
        <v>1410</v>
      </c>
      <c r="N1719" s="3" t="s">
        <v>61</v>
      </c>
      <c r="O1719" s="3" t="s">
        <v>118</v>
      </c>
      <c r="P1719" s="3" t="s">
        <v>119</v>
      </c>
      <c r="Q1719" s="3">
        <v>122.346081244</v>
      </c>
      <c r="R1719" s="3" t="s">
        <v>120</v>
      </c>
      <c r="S1719" s="3" t="s">
        <v>119</v>
      </c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8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>
        <v>65.044749785381953</v>
      </c>
      <c r="AS1719" s="3">
        <v>242.73612453197083</v>
      </c>
    </row>
    <row r="1720" spans="1:45" x14ac:dyDescent="0.25">
      <c r="A1720" s="2">
        <v>1719</v>
      </c>
      <c r="B1720" s="3" t="s">
        <v>57</v>
      </c>
      <c r="C1720" s="3" t="s">
        <v>46</v>
      </c>
      <c r="D1720" s="3" t="s">
        <v>47</v>
      </c>
      <c r="E1720" s="3" t="s">
        <v>48</v>
      </c>
      <c r="F1720" s="3">
        <v>0.59</v>
      </c>
      <c r="G1720" s="3">
        <v>0.64</v>
      </c>
      <c r="H1720" s="3">
        <v>0.14961413919194699</v>
      </c>
      <c r="I1720" s="3">
        <v>11.747704000972012</v>
      </c>
      <c r="J1720" s="3">
        <v>1.5485933910671243</v>
      </c>
      <c r="K1720" s="3">
        <v>1.7576226215872193</v>
      </c>
      <c r="L1720" s="3">
        <v>0.23169146716284594</v>
      </c>
      <c r="M1720" s="2">
        <v>1410</v>
      </c>
      <c r="N1720" s="3" t="s">
        <v>61</v>
      </c>
      <c r="O1720" s="3" t="s">
        <v>118</v>
      </c>
      <c r="P1720" s="3" t="s">
        <v>119</v>
      </c>
      <c r="Q1720" s="3">
        <v>122.346081244</v>
      </c>
      <c r="R1720" s="3" t="s">
        <v>120</v>
      </c>
      <c r="S1720" s="3" t="s">
        <v>119</v>
      </c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8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>
        <v>100.61539421105365</v>
      </c>
      <c r="AS1720" s="3">
        <v>605.46694007077895</v>
      </c>
    </row>
    <row r="1721" spans="1:45" x14ac:dyDescent="0.25">
      <c r="A1721" s="2">
        <v>1720</v>
      </c>
      <c r="B1721" s="3" t="s">
        <v>57</v>
      </c>
      <c r="C1721" s="3" t="s">
        <v>46</v>
      </c>
      <c r="D1721" s="3" t="s">
        <v>47</v>
      </c>
      <c r="E1721" s="3" t="s">
        <v>48</v>
      </c>
      <c r="F1721" s="3">
        <v>0.59</v>
      </c>
      <c r="G1721" s="3">
        <v>0.64</v>
      </c>
      <c r="H1721" s="3">
        <v>4.2575673150632001E-2</v>
      </c>
      <c r="I1721" s="3">
        <v>9.4709127569534548</v>
      </c>
      <c r="J1721" s="3">
        <v>1.2930329568299956</v>
      </c>
      <c r="K1721" s="3">
        <v>0.40323048597820133</v>
      </c>
      <c r="L1721" s="3">
        <v>5.5051748542989151E-2</v>
      </c>
      <c r="M1721" s="2">
        <v>1200</v>
      </c>
      <c r="N1721" s="3" t="s">
        <v>54</v>
      </c>
      <c r="O1721" s="3" t="s">
        <v>118</v>
      </c>
      <c r="P1721" s="3" t="s">
        <v>119</v>
      </c>
      <c r="Q1721" s="3">
        <v>122.346081244</v>
      </c>
      <c r="R1721" s="3" t="s">
        <v>120</v>
      </c>
      <c r="S1721" s="3" t="s">
        <v>119</v>
      </c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8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>
        <v>69.5355641934689</v>
      </c>
      <c r="AS1721" s="3">
        <v>172.29763632763849</v>
      </c>
    </row>
    <row r="1722" spans="1:45" x14ac:dyDescent="0.25">
      <c r="A1722" s="2">
        <v>1721</v>
      </c>
      <c r="B1722" s="3" t="s">
        <v>57</v>
      </c>
      <c r="C1722" s="3" t="s">
        <v>46</v>
      </c>
      <c r="D1722" s="3" t="s">
        <v>47</v>
      </c>
      <c r="E1722" s="3" t="s">
        <v>48</v>
      </c>
      <c r="F1722" s="3">
        <v>0.59</v>
      </c>
      <c r="G1722" s="3">
        <v>0.64</v>
      </c>
      <c r="H1722" s="3">
        <v>6.7464647364405203E-2</v>
      </c>
      <c r="I1722" s="3">
        <v>9.4709127569534548</v>
      </c>
      <c r="J1722" s="3">
        <v>1.2930329568299956</v>
      </c>
      <c r="K1722" s="3">
        <v>0.63895178936691155</v>
      </c>
      <c r="L1722" s="3">
        <v>8.723401246308983E-2</v>
      </c>
      <c r="M1722" s="2">
        <v>1400</v>
      </c>
      <c r="N1722" s="3" t="s">
        <v>60</v>
      </c>
      <c r="O1722" s="3" t="s">
        <v>118</v>
      </c>
      <c r="P1722" s="3" t="s">
        <v>119</v>
      </c>
      <c r="Q1722" s="3">
        <v>122.346081244</v>
      </c>
      <c r="R1722" s="3" t="s">
        <v>120</v>
      </c>
      <c r="S1722" s="3" t="s">
        <v>119</v>
      </c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8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>
        <v>77.408567016038745</v>
      </c>
      <c r="AS1722" s="3">
        <v>273.01974147159427</v>
      </c>
    </row>
    <row r="1723" spans="1:45" x14ac:dyDescent="0.25">
      <c r="A1723" s="2">
        <v>1722</v>
      </c>
      <c r="B1723" s="3" t="s">
        <v>57</v>
      </c>
      <c r="C1723" s="3" t="s">
        <v>46</v>
      </c>
      <c r="D1723" s="3" t="s">
        <v>47</v>
      </c>
      <c r="E1723" s="3" t="s">
        <v>48</v>
      </c>
      <c r="F1723" s="3">
        <v>0.59</v>
      </c>
      <c r="G1723" s="3">
        <v>0.64</v>
      </c>
      <c r="H1723" s="3">
        <v>0.18307649291015099</v>
      </c>
      <c r="I1723" s="3">
        <v>9.4709127569534548</v>
      </c>
      <c r="J1723" s="3">
        <v>1.2930329568299956</v>
      </c>
      <c r="K1723" s="3">
        <v>1.7339014922010478</v>
      </c>
      <c r="L1723" s="3">
        <v>0.23672393895367827</v>
      </c>
      <c r="M1723" s="2">
        <v>1410</v>
      </c>
      <c r="N1723" s="3" t="s">
        <v>61</v>
      </c>
      <c r="O1723" s="3" t="s">
        <v>118</v>
      </c>
      <c r="P1723" s="3" t="s">
        <v>119</v>
      </c>
      <c r="Q1723" s="3">
        <v>122.346081244</v>
      </c>
      <c r="R1723" s="3" t="s">
        <v>120</v>
      </c>
      <c r="S1723" s="3" t="s">
        <v>119</v>
      </c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8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>
        <v>109.90212553276305</v>
      </c>
      <c r="AS1723" s="3">
        <v>740.88428112391352</v>
      </c>
    </row>
    <row r="1724" spans="1:45" x14ac:dyDescent="0.25">
      <c r="A1724" s="2">
        <v>1723</v>
      </c>
      <c r="B1724" s="3" t="s">
        <v>57</v>
      </c>
      <c r="C1724" s="3" t="s">
        <v>46</v>
      </c>
      <c r="D1724" s="3" t="s">
        <v>47</v>
      </c>
      <c r="E1724" s="3" t="s">
        <v>48</v>
      </c>
      <c r="F1724" s="3">
        <v>0.59</v>
      </c>
      <c r="G1724" s="3">
        <v>0.64</v>
      </c>
      <c r="H1724" s="3">
        <v>2.4741202457891302E-2</v>
      </c>
      <c r="I1724" s="3">
        <v>9.4709127569534548</v>
      </c>
      <c r="J1724" s="3">
        <v>1.2930329568299956</v>
      </c>
      <c r="K1724" s="3">
        <v>0.23432176998081089</v>
      </c>
      <c r="L1724" s="3">
        <v>3.1991190169656743E-2</v>
      </c>
      <c r="M1724" s="2">
        <v>1410</v>
      </c>
      <c r="N1724" s="3" t="s">
        <v>61</v>
      </c>
      <c r="O1724" s="3" t="s">
        <v>118</v>
      </c>
      <c r="P1724" s="3" t="s">
        <v>119</v>
      </c>
      <c r="Q1724" s="3">
        <v>122.346081244</v>
      </c>
      <c r="R1724" s="3" t="s">
        <v>120</v>
      </c>
      <c r="S1724" s="3" t="s">
        <v>119</v>
      </c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8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>
        <v>66.671965107845978</v>
      </c>
      <c r="AS1724" s="3">
        <v>100.1240940646161</v>
      </c>
    </row>
    <row r="1725" spans="1:45" x14ac:dyDescent="0.25">
      <c r="A1725" s="2">
        <v>1724</v>
      </c>
      <c r="B1725" s="3" t="s">
        <v>57</v>
      </c>
      <c r="C1725" s="3" t="s">
        <v>46</v>
      </c>
      <c r="D1725" s="3" t="s">
        <v>47</v>
      </c>
      <c r="E1725" s="3" t="s">
        <v>48</v>
      </c>
      <c r="F1725" s="3">
        <v>0.59</v>
      </c>
      <c r="G1725" s="3">
        <v>0.64</v>
      </c>
      <c r="H1725" s="3">
        <v>2.8585968829764101E-2</v>
      </c>
      <c r="I1725" s="3">
        <v>9.4709127569534548</v>
      </c>
      <c r="J1725" s="3">
        <v>1.2930329568299956</v>
      </c>
      <c r="K1725" s="3">
        <v>0.27073521685968666</v>
      </c>
      <c r="L1725" s="3">
        <v>3.6962599799799968E-2</v>
      </c>
      <c r="M1725" s="2">
        <v>1450</v>
      </c>
      <c r="N1725" s="3" t="s">
        <v>59</v>
      </c>
      <c r="O1725" s="3" t="s">
        <v>118</v>
      </c>
      <c r="P1725" s="3" t="s">
        <v>119</v>
      </c>
      <c r="Q1725" s="3">
        <v>122.346081244</v>
      </c>
      <c r="R1725" s="3" t="s">
        <v>120</v>
      </c>
      <c r="S1725" s="3" t="s">
        <v>119</v>
      </c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8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>
        <v>67.653345071915652</v>
      </c>
      <c r="AS1725" s="3">
        <v>115.68331154925701</v>
      </c>
    </row>
    <row r="1726" spans="1:45" x14ac:dyDescent="0.25">
      <c r="A1726" s="2">
        <v>1725</v>
      </c>
      <c r="B1726" s="3" t="s">
        <v>57</v>
      </c>
      <c r="C1726" s="3" t="s">
        <v>46</v>
      </c>
      <c r="D1726" s="3" t="s">
        <v>47</v>
      </c>
      <c r="E1726" s="3" t="s">
        <v>48</v>
      </c>
      <c r="F1726" s="3">
        <v>0.59</v>
      </c>
      <c r="G1726" s="3">
        <v>0.64</v>
      </c>
      <c r="H1726" s="3">
        <v>0.397898718057971</v>
      </c>
      <c r="I1726" s="3">
        <v>8.6924585388354796</v>
      </c>
      <c r="J1726" s="3">
        <v>1.1793846921015803</v>
      </c>
      <c r="K1726" s="3">
        <v>3.458718109374701</v>
      </c>
      <c r="L1726" s="3">
        <v>0.4692756570844136</v>
      </c>
      <c r="M1726" s="2">
        <v>1450</v>
      </c>
      <c r="N1726" s="3" t="s">
        <v>59</v>
      </c>
      <c r="O1726" s="3" t="s">
        <v>118</v>
      </c>
      <c r="P1726" s="3" t="s">
        <v>119</v>
      </c>
      <c r="Q1726" s="3">
        <v>122.346081244</v>
      </c>
      <c r="R1726" s="3" t="s">
        <v>120</v>
      </c>
      <c r="S1726" s="3" t="s">
        <v>119</v>
      </c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8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>
        <v>164.58269833299425</v>
      </c>
      <c r="AS1726" s="3">
        <v>1610.2389826376257</v>
      </c>
    </row>
    <row r="1727" spans="1:45" x14ac:dyDescent="0.25">
      <c r="A1727" s="2">
        <v>1726</v>
      </c>
      <c r="B1727" s="3" t="s">
        <v>57</v>
      </c>
      <c r="C1727" s="3" t="s">
        <v>46</v>
      </c>
      <c r="D1727" s="3" t="s">
        <v>47</v>
      </c>
      <c r="E1727" s="3" t="s">
        <v>48</v>
      </c>
      <c r="F1727" s="3">
        <v>0.59</v>
      </c>
      <c r="G1727" s="3">
        <v>0.64</v>
      </c>
      <c r="H1727" s="3">
        <v>4.2974155160377797E-5</v>
      </c>
      <c r="I1727" s="3">
        <v>10.577685797585602</v>
      </c>
      <c r="J1727" s="3">
        <v>2.0252602625263276</v>
      </c>
      <c r="K1727" s="3">
        <v>4.5456711070316822E-4</v>
      </c>
      <c r="L1727" s="3">
        <v>8.7033848761953873E-5</v>
      </c>
      <c r="M1727" s="2">
        <v>1300</v>
      </c>
      <c r="N1727" s="3" t="s">
        <v>56</v>
      </c>
      <c r="O1727" s="3" t="s">
        <v>123</v>
      </c>
      <c r="P1727" s="3" t="s">
        <v>124</v>
      </c>
      <c r="Q1727" s="3">
        <v>4.7216927614299999</v>
      </c>
      <c r="R1727" s="3" t="s">
        <v>123</v>
      </c>
      <c r="S1727" s="3" t="s">
        <v>124</v>
      </c>
      <c r="T1727" s="3" t="s">
        <v>57</v>
      </c>
      <c r="U1727" s="3" t="s">
        <v>71</v>
      </c>
      <c r="V1727" s="3" t="s">
        <v>125</v>
      </c>
      <c r="W1727" s="3" t="s">
        <v>73</v>
      </c>
      <c r="X1727" s="3" t="s">
        <v>74</v>
      </c>
      <c r="Y1727" s="3" t="s">
        <v>75</v>
      </c>
      <c r="Z1727" s="3" t="s">
        <v>76</v>
      </c>
      <c r="AA1727" s="3">
        <v>13</v>
      </c>
      <c r="AB1727" s="3">
        <v>3</v>
      </c>
      <c r="AC1727" s="3" t="s">
        <v>47</v>
      </c>
      <c r="AD1727" s="8" t="s">
        <v>126</v>
      </c>
      <c r="AE1727" s="3" t="s">
        <v>71</v>
      </c>
      <c r="AF1727" s="3" t="s">
        <v>88</v>
      </c>
      <c r="AG1727" s="3" t="s">
        <v>71</v>
      </c>
      <c r="AH1727" s="3" t="s">
        <v>71</v>
      </c>
      <c r="AI1727" s="3" t="s">
        <v>79</v>
      </c>
      <c r="AJ1727" s="3" t="s">
        <v>80</v>
      </c>
      <c r="AK1727" s="3" t="s">
        <v>76</v>
      </c>
      <c r="AL1727" s="3" t="s">
        <v>81</v>
      </c>
      <c r="AM1727" s="3" t="s">
        <v>71</v>
      </c>
      <c r="AN1727" s="3" t="s">
        <v>71</v>
      </c>
      <c r="AO1727" s="3" t="s">
        <v>71</v>
      </c>
      <c r="AP1727" s="3" t="s">
        <v>82</v>
      </c>
      <c r="AQ1727" s="3" t="s">
        <v>83</v>
      </c>
      <c r="AR1727" s="3">
        <v>3.9898848586235554</v>
      </c>
      <c r="AS1727" s="3">
        <v>0.17391023580798901</v>
      </c>
    </row>
    <row r="1728" spans="1:45" x14ac:dyDescent="0.25">
      <c r="A1728" s="2">
        <v>1727</v>
      </c>
      <c r="B1728" s="3" t="s">
        <v>57</v>
      </c>
      <c r="C1728" s="3" t="s">
        <v>46</v>
      </c>
      <c r="D1728" s="3" t="s">
        <v>47</v>
      </c>
      <c r="E1728" s="3" t="s">
        <v>48</v>
      </c>
      <c r="F1728" s="3">
        <v>0.59</v>
      </c>
      <c r="G1728" s="3">
        <v>0.64</v>
      </c>
      <c r="H1728" s="3">
        <v>0.27234836634697301</v>
      </c>
      <c r="I1728" s="3">
        <v>10.577685797585602</v>
      </c>
      <c r="J1728" s="3">
        <v>2.0252602625263276</v>
      </c>
      <c r="K1728" s="3">
        <v>2.880815446704017</v>
      </c>
      <c r="L1728" s="3">
        <v>0.55157632392648703</v>
      </c>
      <c r="M1728" s="2">
        <v>1300</v>
      </c>
      <c r="N1728" s="3" t="s">
        <v>56</v>
      </c>
      <c r="O1728" s="3" t="s">
        <v>123</v>
      </c>
      <c r="P1728" s="3" t="s">
        <v>124</v>
      </c>
      <c r="Q1728" s="3">
        <v>4.7216927614299999</v>
      </c>
      <c r="R1728" s="3" t="s">
        <v>123</v>
      </c>
      <c r="S1728" s="3" t="s">
        <v>124</v>
      </c>
      <c r="T1728" s="3" t="s">
        <v>57</v>
      </c>
      <c r="U1728" s="3" t="s">
        <v>71</v>
      </c>
      <c r="V1728" s="3" t="s">
        <v>125</v>
      </c>
      <c r="W1728" s="3" t="s">
        <v>73</v>
      </c>
      <c r="X1728" s="3" t="s">
        <v>74</v>
      </c>
      <c r="Y1728" s="3" t="s">
        <v>75</v>
      </c>
      <c r="Z1728" s="3" t="s">
        <v>76</v>
      </c>
      <c r="AA1728" s="3">
        <v>13</v>
      </c>
      <c r="AB1728" s="3">
        <v>3</v>
      </c>
      <c r="AC1728" s="3" t="s">
        <v>47</v>
      </c>
      <c r="AD1728" s="8" t="s">
        <v>126</v>
      </c>
      <c r="AE1728" s="3" t="s">
        <v>71</v>
      </c>
      <c r="AF1728" s="3" t="s">
        <v>88</v>
      </c>
      <c r="AG1728" s="3" t="s">
        <v>71</v>
      </c>
      <c r="AH1728" s="3" t="s">
        <v>71</v>
      </c>
      <c r="AI1728" s="3" t="s">
        <v>79</v>
      </c>
      <c r="AJ1728" s="3" t="s">
        <v>80</v>
      </c>
      <c r="AK1728" s="3" t="s">
        <v>76</v>
      </c>
      <c r="AL1728" s="3" t="s">
        <v>81</v>
      </c>
      <c r="AM1728" s="3" t="s">
        <v>71</v>
      </c>
      <c r="AN1728" s="3" t="s">
        <v>71</v>
      </c>
      <c r="AO1728" s="3" t="s">
        <v>71</v>
      </c>
      <c r="AP1728" s="3" t="s">
        <v>82</v>
      </c>
      <c r="AQ1728" s="3" t="s">
        <v>83</v>
      </c>
      <c r="AR1728" s="3">
        <v>132.81708655950445</v>
      </c>
      <c r="AS1728" s="3">
        <v>1102.1547354813945</v>
      </c>
    </row>
    <row r="1729" spans="1:45" x14ac:dyDescent="0.25">
      <c r="A1729" s="2">
        <v>1728</v>
      </c>
      <c r="B1729" s="3" t="s">
        <v>57</v>
      </c>
      <c r="C1729" s="3" t="s">
        <v>46</v>
      </c>
      <c r="D1729" s="3" t="s">
        <v>47</v>
      </c>
      <c r="E1729" s="3" t="s">
        <v>48</v>
      </c>
      <c r="F1729" s="3">
        <v>0.59</v>
      </c>
      <c r="G1729" s="3">
        <v>0.64</v>
      </c>
      <c r="H1729" s="3">
        <v>0.116960162165146</v>
      </c>
      <c r="I1729" s="3">
        <v>10.577685797585602</v>
      </c>
      <c r="J1729" s="3">
        <v>2.0252602625263276</v>
      </c>
      <c r="K1729" s="3">
        <v>1.2371678462175737</v>
      </c>
      <c r="L1729" s="3">
        <v>0.23687476873170543</v>
      </c>
      <c r="M1729" s="2">
        <v>1300</v>
      </c>
      <c r="N1729" s="3" t="s">
        <v>56</v>
      </c>
      <c r="O1729" s="3" t="s">
        <v>123</v>
      </c>
      <c r="P1729" s="3" t="s">
        <v>124</v>
      </c>
      <c r="Q1729" s="3">
        <v>4.7216927614299999</v>
      </c>
      <c r="R1729" s="3" t="s">
        <v>123</v>
      </c>
      <c r="S1729" s="3" t="s">
        <v>124</v>
      </c>
      <c r="T1729" s="3" t="s">
        <v>57</v>
      </c>
      <c r="U1729" s="3" t="s">
        <v>71</v>
      </c>
      <c r="V1729" s="3" t="s">
        <v>125</v>
      </c>
      <c r="W1729" s="3" t="s">
        <v>73</v>
      </c>
      <c r="X1729" s="3" t="s">
        <v>74</v>
      </c>
      <c r="Y1729" s="3" t="s">
        <v>75</v>
      </c>
      <c r="Z1729" s="3" t="s">
        <v>76</v>
      </c>
      <c r="AA1729" s="3">
        <v>13</v>
      </c>
      <c r="AB1729" s="3">
        <v>3</v>
      </c>
      <c r="AC1729" s="3" t="s">
        <v>47</v>
      </c>
      <c r="AD1729" s="8" t="s">
        <v>126</v>
      </c>
      <c r="AE1729" s="3" t="s">
        <v>71</v>
      </c>
      <c r="AF1729" s="3" t="s">
        <v>88</v>
      </c>
      <c r="AG1729" s="3" t="s">
        <v>71</v>
      </c>
      <c r="AH1729" s="3" t="s">
        <v>71</v>
      </c>
      <c r="AI1729" s="3" t="s">
        <v>79</v>
      </c>
      <c r="AJ1729" s="3" t="s">
        <v>80</v>
      </c>
      <c r="AK1729" s="3" t="s">
        <v>76</v>
      </c>
      <c r="AL1729" s="3" t="s">
        <v>81</v>
      </c>
      <c r="AM1729" s="3" t="s">
        <v>71</v>
      </c>
      <c r="AN1729" s="3" t="s">
        <v>71</v>
      </c>
      <c r="AO1729" s="3" t="s">
        <v>71</v>
      </c>
      <c r="AP1729" s="3" t="s">
        <v>82</v>
      </c>
      <c r="AQ1729" s="3" t="s">
        <v>83</v>
      </c>
      <c r="AR1729" s="3">
        <v>91.502065021808079</v>
      </c>
      <c r="AS1729" s="3">
        <v>473.32098342296808</v>
      </c>
    </row>
    <row r="1730" spans="1:45" x14ac:dyDescent="0.25">
      <c r="A1730" s="2">
        <v>1729</v>
      </c>
      <c r="B1730" s="3" t="s">
        <v>57</v>
      </c>
      <c r="C1730" s="3" t="s">
        <v>46</v>
      </c>
      <c r="D1730" s="3" t="s">
        <v>47</v>
      </c>
      <c r="E1730" s="3" t="s">
        <v>48</v>
      </c>
      <c r="F1730" s="3">
        <v>0.59</v>
      </c>
      <c r="G1730" s="3">
        <v>0.64</v>
      </c>
      <c r="H1730" s="3">
        <v>0.15972805874696999</v>
      </c>
      <c r="I1730" s="3">
        <v>10.577685797585602</v>
      </c>
      <c r="J1730" s="3">
        <v>2.0252602625263276</v>
      </c>
      <c r="K1730" s="3">
        <v>1.6895532184837432</v>
      </c>
      <c r="L1730" s="3">
        <v>0.32349089019070915</v>
      </c>
      <c r="M1730" s="2">
        <v>1300</v>
      </c>
      <c r="N1730" s="3" t="s">
        <v>56</v>
      </c>
      <c r="O1730" s="3" t="s">
        <v>123</v>
      </c>
      <c r="P1730" s="3" t="s">
        <v>124</v>
      </c>
      <c r="Q1730" s="3">
        <v>4.7216927614299999</v>
      </c>
      <c r="R1730" s="3" t="s">
        <v>123</v>
      </c>
      <c r="S1730" s="3" t="s">
        <v>124</v>
      </c>
      <c r="T1730" s="3" t="s">
        <v>57</v>
      </c>
      <c r="U1730" s="3" t="s">
        <v>71</v>
      </c>
      <c r="V1730" s="3" t="s">
        <v>125</v>
      </c>
      <c r="W1730" s="3" t="s">
        <v>73</v>
      </c>
      <c r="X1730" s="3" t="s">
        <v>74</v>
      </c>
      <c r="Y1730" s="3" t="s">
        <v>75</v>
      </c>
      <c r="Z1730" s="3" t="s">
        <v>76</v>
      </c>
      <c r="AA1730" s="3">
        <v>13</v>
      </c>
      <c r="AB1730" s="3">
        <v>3</v>
      </c>
      <c r="AC1730" s="3" t="s">
        <v>47</v>
      </c>
      <c r="AD1730" s="8" t="s">
        <v>126</v>
      </c>
      <c r="AE1730" s="3" t="s">
        <v>71</v>
      </c>
      <c r="AF1730" s="3" t="s">
        <v>88</v>
      </c>
      <c r="AG1730" s="3" t="s">
        <v>71</v>
      </c>
      <c r="AH1730" s="3" t="s">
        <v>71</v>
      </c>
      <c r="AI1730" s="3" t="s">
        <v>79</v>
      </c>
      <c r="AJ1730" s="3" t="s">
        <v>80</v>
      </c>
      <c r="AK1730" s="3" t="s">
        <v>76</v>
      </c>
      <c r="AL1730" s="3" t="s">
        <v>81</v>
      </c>
      <c r="AM1730" s="3" t="s">
        <v>71</v>
      </c>
      <c r="AN1730" s="3" t="s">
        <v>71</v>
      </c>
      <c r="AO1730" s="3" t="s">
        <v>71</v>
      </c>
      <c r="AP1730" s="3" t="s">
        <v>82</v>
      </c>
      <c r="AQ1730" s="3" t="s">
        <v>83</v>
      </c>
      <c r="AR1730" s="3">
        <v>126.02862705436567</v>
      </c>
      <c r="AS1730" s="3">
        <v>646.39652037766086</v>
      </c>
    </row>
    <row r="1731" spans="1:45" x14ac:dyDescent="0.25">
      <c r="A1731" s="2">
        <v>1730</v>
      </c>
      <c r="B1731" s="3" t="s">
        <v>57</v>
      </c>
      <c r="C1731" s="3" t="s">
        <v>46</v>
      </c>
      <c r="D1731" s="3" t="s">
        <v>47</v>
      </c>
      <c r="E1731" s="3" t="s">
        <v>48</v>
      </c>
      <c r="F1731" s="3">
        <v>0.59</v>
      </c>
      <c r="G1731" s="3">
        <v>0.64</v>
      </c>
      <c r="H1731" s="3">
        <v>4.3131423062783697E-2</v>
      </c>
      <c r="I1731" s="3">
        <v>9.3002907279737972</v>
      </c>
      <c r="J1731" s="3">
        <v>1.6102183857111751</v>
      </c>
      <c r="K1731" s="3">
        <v>0.40113477399512243</v>
      </c>
      <c r="L1731" s="3">
        <v>6.945101041758131E-2</v>
      </c>
      <c r="M1731" s="2">
        <v>1300</v>
      </c>
      <c r="N1731" s="3" t="s">
        <v>56</v>
      </c>
      <c r="O1731" s="3" t="s">
        <v>123</v>
      </c>
      <c r="P1731" s="3" t="s">
        <v>124</v>
      </c>
      <c r="Q1731" s="3">
        <v>4.7216927614299999</v>
      </c>
      <c r="R1731" s="3" t="s">
        <v>123</v>
      </c>
      <c r="S1731" s="3" t="s">
        <v>124</v>
      </c>
      <c r="T1731" s="3" t="s">
        <v>57</v>
      </c>
      <c r="U1731" s="3" t="s">
        <v>71</v>
      </c>
      <c r="V1731" s="3" t="s">
        <v>125</v>
      </c>
      <c r="W1731" s="3" t="s">
        <v>73</v>
      </c>
      <c r="X1731" s="3" t="s">
        <v>74</v>
      </c>
      <c r="Y1731" s="3" t="s">
        <v>75</v>
      </c>
      <c r="Z1731" s="3" t="s">
        <v>76</v>
      </c>
      <c r="AA1731" s="3">
        <v>13</v>
      </c>
      <c r="AB1731" s="3">
        <v>3</v>
      </c>
      <c r="AC1731" s="3" t="s">
        <v>47</v>
      </c>
      <c r="AD1731" s="8" t="s">
        <v>126</v>
      </c>
      <c r="AE1731" s="3" t="s">
        <v>71</v>
      </c>
      <c r="AF1731" s="3" t="s">
        <v>88</v>
      </c>
      <c r="AG1731" s="3" t="s">
        <v>71</v>
      </c>
      <c r="AH1731" s="3" t="s">
        <v>71</v>
      </c>
      <c r="AI1731" s="3" t="s">
        <v>79</v>
      </c>
      <c r="AJ1731" s="3" t="s">
        <v>80</v>
      </c>
      <c r="AK1731" s="3" t="s">
        <v>76</v>
      </c>
      <c r="AL1731" s="3" t="s">
        <v>81</v>
      </c>
      <c r="AM1731" s="3" t="s">
        <v>71</v>
      </c>
      <c r="AN1731" s="3" t="s">
        <v>71</v>
      </c>
      <c r="AO1731" s="3" t="s">
        <v>71</v>
      </c>
      <c r="AP1731" s="3" t="s">
        <v>82</v>
      </c>
      <c r="AQ1731" s="3" t="s">
        <v>83</v>
      </c>
      <c r="AR1731" s="3">
        <v>59.496966792583862</v>
      </c>
      <c r="AS1731" s="3">
        <v>174.54667642887756</v>
      </c>
    </row>
    <row r="1732" spans="1:45" x14ac:dyDescent="0.25">
      <c r="A1732" s="2">
        <v>1731</v>
      </c>
      <c r="B1732" s="3" t="s">
        <v>57</v>
      </c>
      <c r="C1732" s="3" t="s">
        <v>46</v>
      </c>
      <c r="D1732" s="3" t="s">
        <v>47</v>
      </c>
      <c r="E1732" s="3" t="s">
        <v>48</v>
      </c>
      <c r="F1732" s="3">
        <v>0.59</v>
      </c>
      <c r="G1732" s="3">
        <v>0.64</v>
      </c>
      <c r="H1732" s="3">
        <v>0.19330442512198101</v>
      </c>
      <c r="I1732" s="3">
        <v>9.3002907279737972</v>
      </c>
      <c r="J1732" s="3">
        <v>1.6102183857111751</v>
      </c>
      <c r="K1732" s="3">
        <v>1.7977873526382651</v>
      </c>
      <c r="L1732" s="3">
        <v>0.31126233937074299</v>
      </c>
      <c r="M1732" s="2">
        <v>1300</v>
      </c>
      <c r="N1732" s="3" t="s">
        <v>56</v>
      </c>
      <c r="O1732" s="3" t="s">
        <v>123</v>
      </c>
      <c r="P1732" s="3" t="s">
        <v>124</v>
      </c>
      <c r="Q1732" s="3">
        <v>4.7216927614299999</v>
      </c>
      <c r="R1732" s="3" t="s">
        <v>123</v>
      </c>
      <c r="S1732" s="3" t="s">
        <v>124</v>
      </c>
      <c r="T1732" s="3" t="s">
        <v>57</v>
      </c>
      <c r="U1732" s="3" t="s">
        <v>71</v>
      </c>
      <c r="V1732" s="3" t="s">
        <v>125</v>
      </c>
      <c r="W1732" s="3" t="s">
        <v>73</v>
      </c>
      <c r="X1732" s="3" t="s">
        <v>74</v>
      </c>
      <c r="Y1732" s="3" t="s">
        <v>75</v>
      </c>
      <c r="Z1732" s="3" t="s">
        <v>76</v>
      </c>
      <c r="AA1732" s="3">
        <v>13</v>
      </c>
      <c r="AB1732" s="3">
        <v>3</v>
      </c>
      <c r="AC1732" s="3" t="s">
        <v>47</v>
      </c>
      <c r="AD1732" s="8" t="s">
        <v>126</v>
      </c>
      <c r="AE1732" s="3" t="s">
        <v>71</v>
      </c>
      <c r="AF1732" s="3" t="s">
        <v>88</v>
      </c>
      <c r="AG1732" s="3" t="s">
        <v>71</v>
      </c>
      <c r="AH1732" s="3" t="s">
        <v>71</v>
      </c>
      <c r="AI1732" s="3" t="s">
        <v>79</v>
      </c>
      <c r="AJ1732" s="3" t="s">
        <v>80</v>
      </c>
      <c r="AK1732" s="3" t="s">
        <v>76</v>
      </c>
      <c r="AL1732" s="3" t="s">
        <v>81</v>
      </c>
      <c r="AM1732" s="3" t="s">
        <v>71</v>
      </c>
      <c r="AN1732" s="3" t="s">
        <v>71</v>
      </c>
      <c r="AO1732" s="3" t="s">
        <v>71</v>
      </c>
      <c r="AP1732" s="3" t="s">
        <v>82</v>
      </c>
      <c r="AQ1732" s="3" t="s">
        <v>83</v>
      </c>
      <c r="AR1732" s="3">
        <v>111.61943152356086</v>
      </c>
      <c r="AS1732" s="3">
        <v>782.27525428323008</v>
      </c>
    </row>
    <row r="1733" spans="1:45" x14ac:dyDescent="0.25">
      <c r="A1733" s="2">
        <v>1732</v>
      </c>
      <c r="B1733" s="3" t="s">
        <v>57</v>
      </c>
      <c r="C1733" s="3" t="s">
        <v>46</v>
      </c>
      <c r="D1733" s="3" t="s">
        <v>47</v>
      </c>
      <c r="E1733" s="3" t="s">
        <v>48</v>
      </c>
      <c r="F1733" s="3">
        <v>0.59</v>
      </c>
      <c r="G1733" s="3">
        <v>0.64</v>
      </c>
      <c r="H1733" s="3">
        <v>3.3188073251246599E-4</v>
      </c>
      <c r="I1733" s="3">
        <v>8.1145758939543331</v>
      </c>
      <c r="J1733" s="3">
        <v>1.2836234552414159</v>
      </c>
      <c r="K1733" s="3">
        <v>2.6930713917135626E-3</v>
      </c>
      <c r="L1733" s="3">
        <v>4.2600989259570371E-4</v>
      </c>
      <c r="M1733" s="2">
        <v>1300</v>
      </c>
      <c r="N1733" s="3" t="s">
        <v>56</v>
      </c>
      <c r="O1733" s="3" t="s">
        <v>123</v>
      </c>
      <c r="P1733" s="3" t="s">
        <v>124</v>
      </c>
      <c r="Q1733" s="3">
        <v>4.7216927614299999</v>
      </c>
      <c r="R1733" s="3" t="s">
        <v>123</v>
      </c>
      <c r="S1733" s="3" t="s">
        <v>124</v>
      </c>
      <c r="T1733" s="3" t="s">
        <v>57</v>
      </c>
      <c r="U1733" s="3" t="s">
        <v>71</v>
      </c>
      <c r="V1733" s="3" t="s">
        <v>125</v>
      </c>
      <c r="W1733" s="3" t="s">
        <v>73</v>
      </c>
      <c r="X1733" s="3" t="s">
        <v>74</v>
      </c>
      <c r="Y1733" s="3" t="s">
        <v>75</v>
      </c>
      <c r="Z1733" s="3" t="s">
        <v>76</v>
      </c>
      <c r="AA1733" s="3">
        <v>13</v>
      </c>
      <c r="AB1733" s="3">
        <v>3</v>
      </c>
      <c r="AC1733" s="3" t="s">
        <v>47</v>
      </c>
      <c r="AD1733" s="8" t="s">
        <v>126</v>
      </c>
      <c r="AE1733" s="3" t="s">
        <v>71</v>
      </c>
      <c r="AF1733" s="3" t="s">
        <v>88</v>
      </c>
      <c r="AG1733" s="3" t="s">
        <v>71</v>
      </c>
      <c r="AH1733" s="3" t="s">
        <v>71</v>
      </c>
      <c r="AI1733" s="3" t="s">
        <v>79</v>
      </c>
      <c r="AJ1733" s="3" t="s">
        <v>80</v>
      </c>
      <c r="AK1733" s="3" t="s">
        <v>76</v>
      </c>
      <c r="AL1733" s="3" t="s">
        <v>81</v>
      </c>
      <c r="AM1733" s="3" t="s">
        <v>71</v>
      </c>
      <c r="AN1733" s="3" t="s">
        <v>71</v>
      </c>
      <c r="AO1733" s="3" t="s">
        <v>71</v>
      </c>
      <c r="AP1733" s="3" t="s">
        <v>82</v>
      </c>
      <c r="AQ1733" s="3" t="s">
        <v>83</v>
      </c>
      <c r="AR1733" s="3">
        <v>5.0558222705531168</v>
      </c>
      <c r="AS1733" s="3">
        <v>1.3430736738388902</v>
      </c>
    </row>
    <row r="1734" spans="1:45" x14ac:dyDescent="0.25">
      <c r="A1734" s="2">
        <v>1733</v>
      </c>
      <c r="B1734" s="3" t="s">
        <v>57</v>
      </c>
      <c r="C1734" s="3" t="s">
        <v>46</v>
      </c>
      <c r="D1734" s="3" t="s">
        <v>47</v>
      </c>
      <c r="E1734" s="3" t="s">
        <v>48</v>
      </c>
      <c r="F1734" s="3">
        <v>0.59</v>
      </c>
      <c r="G1734" s="3">
        <v>0.64</v>
      </c>
      <c r="H1734" s="3">
        <v>1.2419135358323599E-3</v>
      </c>
      <c r="I1734" s="3">
        <v>8.1145758939543331</v>
      </c>
      <c r="J1734" s="3">
        <v>1.2836234552414159</v>
      </c>
      <c r="K1734" s="3">
        <v>1.0077601640240859E-2</v>
      </c>
      <c r="L1734" s="3">
        <v>1.5941493439762177E-3</v>
      </c>
      <c r="M1734" s="2">
        <v>1300</v>
      </c>
      <c r="N1734" s="3" t="s">
        <v>56</v>
      </c>
      <c r="O1734" s="3" t="s">
        <v>123</v>
      </c>
      <c r="P1734" s="3" t="s">
        <v>124</v>
      </c>
      <c r="Q1734" s="3">
        <v>4.7216927614299999</v>
      </c>
      <c r="R1734" s="3" t="s">
        <v>123</v>
      </c>
      <c r="S1734" s="3" t="s">
        <v>124</v>
      </c>
      <c r="T1734" s="3" t="s">
        <v>57</v>
      </c>
      <c r="U1734" s="3" t="s">
        <v>71</v>
      </c>
      <c r="V1734" s="3" t="s">
        <v>125</v>
      </c>
      <c r="W1734" s="3" t="s">
        <v>73</v>
      </c>
      <c r="X1734" s="3" t="s">
        <v>74</v>
      </c>
      <c r="Y1734" s="3" t="s">
        <v>75</v>
      </c>
      <c r="Z1734" s="3" t="s">
        <v>76</v>
      </c>
      <c r="AA1734" s="3">
        <v>13</v>
      </c>
      <c r="AB1734" s="3">
        <v>3</v>
      </c>
      <c r="AC1734" s="3" t="s">
        <v>47</v>
      </c>
      <c r="AD1734" s="8" t="s">
        <v>126</v>
      </c>
      <c r="AE1734" s="3" t="s">
        <v>71</v>
      </c>
      <c r="AF1734" s="3" t="s">
        <v>88</v>
      </c>
      <c r="AG1734" s="3" t="s">
        <v>71</v>
      </c>
      <c r="AH1734" s="3" t="s">
        <v>71</v>
      </c>
      <c r="AI1734" s="3" t="s">
        <v>79</v>
      </c>
      <c r="AJ1734" s="3" t="s">
        <v>80</v>
      </c>
      <c r="AK1734" s="3" t="s">
        <v>76</v>
      </c>
      <c r="AL1734" s="3" t="s">
        <v>81</v>
      </c>
      <c r="AM1734" s="3" t="s">
        <v>71</v>
      </c>
      <c r="AN1734" s="3" t="s">
        <v>71</v>
      </c>
      <c r="AO1734" s="3" t="s">
        <v>71</v>
      </c>
      <c r="AP1734" s="3" t="s">
        <v>82</v>
      </c>
      <c r="AQ1734" s="3" t="s">
        <v>83</v>
      </c>
      <c r="AR1734" s="3">
        <v>14.67520904524757</v>
      </c>
      <c r="AS1734" s="3">
        <v>5.0258457685486713</v>
      </c>
    </row>
    <row r="1735" spans="1:45" x14ac:dyDescent="0.25">
      <c r="A1735" s="2">
        <v>1734</v>
      </c>
      <c r="B1735" s="3" t="s">
        <v>57</v>
      </c>
      <c r="C1735" s="3" t="s">
        <v>46</v>
      </c>
      <c r="D1735" s="3" t="s">
        <v>47</v>
      </c>
      <c r="E1735" s="3" t="s">
        <v>48</v>
      </c>
      <c r="F1735" s="3">
        <v>0.59</v>
      </c>
      <c r="G1735" s="3">
        <v>0.64</v>
      </c>
      <c r="H1735" s="3">
        <v>0.14852074574155699</v>
      </c>
      <c r="I1735" s="3">
        <v>10.78159080161525</v>
      </c>
      <c r="J1735" s="3">
        <v>2.0774632046180623</v>
      </c>
      <c r="K1735" s="3">
        <v>1.6012899061362083</v>
      </c>
      <c r="L1735" s="3">
        <v>0.3085463844005194</v>
      </c>
      <c r="M1735" s="2">
        <v>1300</v>
      </c>
      <c r="N1735" s="3" t="s">
        <v>56</v>
      </c>
      <c r="O1735" s="3" t="s">
        <v>123</v>
      </c>
      <c r="P1735" s="3" t="s">
        <v>124</v>
      </c>
      <c r="Q1735" s="3">
        <v>4.7216927614299999</v>
      </c>
      <c r="R1735" s="3" t="s">
        <v>123</v>
      </c>
      <c r="S1735" s="3" t="s">
        <v>124</v>
      </c>
      <c r="T1735" s="3" t="s">
        <v>57</v>
      </c>
      <c r="U1735" s="3" t="s">
        <v>71</v>
      </c>
      <c r="V1735" s="3" t="s">
        <v>125</v>
      </c>
      <c r="W1735" s="3" t="s">
        <v>73</v>
      </c>
      <c r="X1735" s="3" t="s">
        <v>74</v>
      </c>
      <c r="Y1735" s="3" t="s">
        <v>75</v>
      </c>
      <c r="Z1735" s="3" t="s">
        <v>76</v>
      </c>
      <c r="AA1735" s="3">
        <v>13</v>
      </c>
      <c r="AB1735" s="3">
        <v>3</v>
      </c>
      <c r="AC1735" s="3" t="s">
        <v>47</v>
      </c>
      <c r="AD1735" s="8" t="s">
        <v>126</v>
      </c>
      <c r="AE1735" s="3" t="s">
        <v>71</v>
      </c>
      <c r="AF1735" s="3" t="s">
        <v>88</v>
      </c>
      <c r="AG1735" s="3" t="s">
        <v>71</v>
      </c>
      <c r="AH1735" s="3" t="s">
        <v>71</v>
      </c>
      <c r="AI1735" s="3" t="s">
        <v>79</v>
      </c>
      <c r="AJ1735" s="3" t="s">
        <v>80</v>
      </c>
      <c r="AK1735" s="3" t="s">
        <v>76</v>
      </c>
      <c r="AL1735" s="3" t="s">
        <v>81</v>
      </c>
      <c r="AM1735" s="3" t="s">
        <v>71</v>
      </c>
      <c r="AN1735" s="3" t="s">
        <v>71</v>
      </c>
      <c r="AO1735" s="3" t="s">
        <v>71</v>
      </c>
      <c r="AP1735" s="3" t="s">
        <v>82</v>
      </c>
      <c r="AQ1735" s="3" t="s">
        <v>83</v>
      </c>
      <c r="AR1735" s="3">
        <v>104.86256494533015</v>
      </c>
      <c r="AS1735" s="3">
        <v>601.04213376385712</v>
      </c>
    </row>
    <row r="1736" spans="1:45" x14ac:dyDescent="0.25">
      <c r="A1736" s="2">
        <v>1735</v>
      </c>
      <c r="B1736" s="3" t="s">
        <v>57</v>
      </c>
      <c r="C1736" s="3" t="s">
        <v>46</v>
      </c>
      <c r="D1736" s="3" t="s">
        <v>47</v>
      </c>
      <c r="E1736" s="3" t="s">
        <v>48</v>
      </c>
      <c r="F1736" s="3">
        <v>0.59</v>
      </c>
      <c r="G1736" s="3">
        <v>0.64</v>
      </c>
      <c r="H1736" s="3">
        <v>0.27244608168511503</v>
      </c>
      <c r="I1736" s="3">
        <v>10.78159080161525</v>
      </c>
      <c r="J1736" s="3">
        <v>2.0774632046180623</v>
      </c>
      <c r="K1736" s="3">
        <v>2.9374021682323534</v>
      </c>
      <c r="L1736" s="3">
        <v>0.5659967099431934</v>
      </c>
      <c r="M1736" s="2">
        <v>1300</v>
      </c>
      <c r="N1736" s="3" t="s">
        <v>56</v>
      </c>
      <c r="O1736" s="3" t="s">
        <v>123</v>
      </c>
      <c r="P1736" s="3" t="s">
        <v>124</v>
      </c>
      <c r="Q1736" s="3">
        <v>4.7216927614299999</v>
      </c>
      <c r="R1736" s="3" t="s">
        <v>123</v>
      </c>
      <c r="S1736" s="3" t="s">
        <v>124</v>
      </c>
      <c r="T1736" s="3" t="s">
        <v>57</v>
      </c>
      <c r="U1736" s="3" t="s">
        <v>71</v>
      </c>
      <c r="V1736" s="3" t="s">
        <v>125</v>
      </c>
      <c r="W1736" s="3" t="s">
        <v>73</v>
      </c>
      <c r="X1736" s="3" t="s">
        <v>74</v>
      </c>
      <c r="Y1736" s="3" t="s">
        <v>75</v>
      </c>
      <c r="Z1736" s="3" t="s">
        <v>76</v>
      </c>
      <c r="AA1736" s="3">
        <v>13</v>
      </c>
      <c r="AB1736" s="3">
        <v>3</v>
      </c>
      <c r="AC1736" s="3" t="s">
        <v>47</v>
      </c>
      <c r="AD1736" s="8" t="s">
        <v>126</v>
      </c>
      <c r="AE1736" s="3" t="s">
        <v>71</v>
      </c>
      <c r="AF1736" s="3" t="s">
        <v>88</v>
      </c>
      <c r="AG1736" s="3" t="s">
        <v>71</v>
      </c>
      <c r="AH1736" s="3" t="s">
        <v>71</v>
      </c>
      <c r="AI1736" s="3" t="s">
        <v>79</v>
      </c>
      <c r="AJ1736" s="3" t="s">
        <v>80</v>
      </c>
      <c r="AK1736" s="3" t="s">
        <v>76</v>
      </c>
      <c r="AL1736" s="3" t="s">
        <v>81</v>
      </c>
      <c r="AM1736" s="3" t="s">
        <v>71</v>
      </c>
      <c r="AN1736" s="3" t="s">
        <v>71</v>
      </c>
      <c r="AO1736" s="3" t="s">
        <v>71</v>
      </c>
      <c r="AP1736" s="3" t="s">
        <v>82</v>
      </c>
      <c r="AQ1736" s="3" t="s">
        <v>83</v>
      </c>
      <c r="AR1736" s="3">
        <v>132.93281496039654</v>
      </c>
      <c r="AS1736" s="3">
        <v>1102.5501754251218</v>
      </c>
    </row>
    <row r="1737" spans="1:45" x14ac:dyDescent="0.25">
      <c r="A1737" s="2">
        <v>1736</v>
      </c>
      <c r="B1737" s="3" t="s">
        <v>57</v>
      </c>
      <c r="C1737" s="3" t="s">
        <v>46</v>
      </c>
      <c r="D1737" s="3" t="s">
        <v>47</v>
      </c>
      <c r="E1737" s="3" t="s">
        <v>48</v>
      </c>
      <c r="F1737" s="3">
        <v>0.59</v>
      </c>
      <c r="G1737" s="3">
        <v>0.64</v>
      </c>
      <c r="H1737" s="3">
        <v>0.196796626310282</v>
      </c>
      <c r="I1737" s="3">
        <v>10.78159080161525</v>
      </c>
      <c r="J1737" s="3">
        <v>2.0774632046180623</v>
      </c>
      <c r="K1737" s="3">
        <v>2.1217806960158501</v>
      </c>
      <c r="L1737" s="3">
        <v>0.40883774995258171</v>
      </c>
      <c r="M1737" s="2">
        <v>1300</v>
      </c>
      <c r="N1737" s="3" t="s">
        <v>56</v>
      </c>
      <c r="O1737" s="3" t="s">
        <v>123</v>
      </c>
      <c r="P1737" s="3" t="s">
        <v>124</v>
      </c>
      <c r="Q1737" s="3">
        <v>4.7216927614299999</v>
      </c>
      <c r="R1737" s="3" t="s">
        <v>123</v>
      </c>
      <c r="S1737" s="3" t="s">
        <v>124</v>
      </c>
      <c r="T1737" s="3" t="s">
        <v>57</v>
      </c>
      <c r="U1737" s="3" t="s">
        <v>71</v>
      </c>
      <c r="V1737" s="3" t="s">
        <v>125</v>
      </c>
      <c r="W1737" s="3" t="s">
        <v>73</v>
      </c>
      <c r="X1737" s="3" t="s">
        <v>74</v>
      </c>
      <c r="Y1737" s="3" t="s">
        <v>75</v>
      </c>
      <c r="Z1737" s="3" t="s">
        <v>76</v>
      </c>
      <c r="AA1737" s="3">
        <v>13</v>
      </c>
      <c r="AB1737" s="3">
        <v>3</v>
      </c>
      <c r="AC1737" s="3" t="s">
        <v>47</v>
      </c>
      <c r="AD1737" s="8" t="s">
        <v>126</v>
      </c>
      <c r="AE1737" s="3" t="s">
        <v>71</v>
      </c>
      <c r="AF1737" s="3" t="s">
        <v>88</v>
      </c>
      <c r="AG1737" s="3" t="s">
        <v>71</v>
      </c>
      <c r="AH1737" s="3" t="s">
        <v>71</v>
      </c>
      <c r="AI1737" s="3" t="s">
        <v>79</v>
      </c>
      <c r="AJ1737" s="3" t="s">
        <v>80</v>
      </c>
      <c r="AK1737" s="3" t="s">
        <v>76</v>
      </c>
      <c r="AL1737" s="3" t="s">
        <v>81</v>
      </c>
      <c r="AM1737" s="3" t="s">
        <v>71</v>
      </c>
      <c r="AN1737" s="3" t="s">
        <v>71</v>
      </c>
      <c r="AO1737" s="3" t="s">
        <v>71</v>
      </c>
      <c r="AP1737" s="3" t="s">
        <v>82</v>
      </c>
      <c r="AQ1737" s="3" t="s">
        <v>83</v>
      </c>
      <c r="AR1737" s="3">
        <v>132.02903555606386</v>
      </c>
      <c r="AS1737" s="3">
        <v>796.40769109041776</v>
      </c>
    </row>
    <row r="1738" spans="1:45" x14ac:dyDescent="0.25">
      <c r="A1738" s="2">
        <v>1737</v>
      </c>
      <c r="B1738" s="3" t="s">
        <v>57</v>
      </c>
      <c r="C1738" s="3" t="s">
        <v>46</v>
      </c>
      <c r="D1738" s="3" t="s">
        <v>47</v>
      </c>
      <c r="E1738" s="3" t="s">
        <v>48</v>
      </c>
      <c r="F1738" s="3">
        <v>0.59</v>
      </c>
      <c r="G1738" s="3">
        <v>0.64</v>
      </c>
      <c r="H1738" s="3">
        <v>5.2386453923189601E-2</v>
      </c>
      <c r="I1738" s="3">
        <v>8.2673540374675962</v>
      </c>
      <c r="J1738" s="3">
        <v>1.2867097539858898</v>
      </c>
      <c r="K1738" s="3">
        <v>0.43309736135049176</v>
      </c>
      <c r="L1738" s="3">
        <v>6.7406161239700446E-2</v>
      </c>
      <c r="M1738" s="2">
        <v>1300</v>
      </c>
      <c r="N1738" s="3" t="s">
        <v>56</v>
      </c>
      <c r="O1738" s="3" t="s">
        <v>123</v>
      </c>
      <c r="P1738" s="3" t="s">
        <v>124</v>
      </c>
      <c r="Q1738" s="3">
        <v>4.7216927614299999</v>
      </c>
      <c r="R1738" s="3" t="s">
        <v>123</v>
      </c>
      <c r="S1738" s="3" t="s">
        <v>124</v>
      </c>
      <c r="T1738" s="3" t="s">
        <v>57</v>
      </c>
      <c r="U1738" s="3" t="s">
        <v>71</v>
      </c>
      <c r="V1738" s="3" t="s">
        <v>125</v>
      </c>
      <c r="W1738" s="3" t="s">
        <v>73</v>
      </c>
      <c r="X1738" s="3" t="s">
        <v>74</v>
      </c>
      <c r="Y1738" s="3" t="s">
        <v>75</v>
      </c>
      <c r="Z1738" s="3" t="s">
        <v>76</v>
      </c>
      <c r="AA1738" s="3">
        <v>13</v>
      </c>
      <c r="AB1738" s="3">
        <v>3</v>
      </c>
      <c r="AC1738" s="3" t="s">
        <v>47</v>
      </c>
      <c r="AD1738" s="8" t="s">
        <v>126</v>
      </c>
      <c r="AE1738" s="3" t="s">
        <v>71</v>
      </c>
      <c r="AF1738" s="3" t="s">
        <v>88</v>
      </c>
      <c r="AG1738" s="3" t="s">
        <v>71</v>
      </c>
      <c r="AH1738" s="3" t="s">
        <v>71</v>
      </c>
      <c r="AI1738" s="3" t="s">
        <v>79</v>
      </c>
      <c r="AJ1738" s="3" t="s">
        <v>80</v>
      </c>
      <c r="AK1738" s="3" t="s">
        <v>76</v>
      </c>
      <c r="AL1738" s="3" t="s">
        <v>81</v>
      </c>
      <c r="AM1738" s="3" t="s">
        <v>71</v>
      </c>
      <c r="AN1738" s="3" t="s">
        <v>71</v>
      </c>
      <c r="AO1738" s="3" t="s">
        <v>71</v>
      </c>
      <c r="AP1738" s="3" t="s">
        <v>82</v>
      </c>
      <c r="AQ1738" s="3" t="s">
        <v>83</v>
      </c>
      <c r="AR1738" s="3">
        <v>69.774173881136221</v>
      </c>
      <c r="AS1738" s="3">
        <v>212.0004575058216</v>
      </c>
    </row>
    <row r="1739" spans="1:45" x14ac:dyDescent="0.25">
      <c r="A1739" s="2">
        <v>1738</v>
      </c>
      <c r="B1739" s="3" t="s">
        <v>57</v>
      </c>
      <c r="C1739" s="3" t="s">
        <v>46</v>
      </c>
      <c r="D1739" s="3" t="s">
        <v>47</v>
      </c>
      <c r="E1739" s="3" t="s">
        <v>48</v>
      </c>
      <c r="F1739" s="3">
        <v>0.59</v>
      </c>
      <c r="G1739" s="3">
        <v>0.64</v>
      </c>
      <c r="H1739" s="3">
        <v>9.6923316005131099E-2</v>
      </c>
      <c r="I1739" s="3">
        <v>8.2673540374675962</v>
      </c>
      <c r="J1739" s="3">
        <v>1.2867097539858898</v>
      </c>
      <c r="K1739" s="3">
        <v>0.8012993678997683</v>
      </c>
      <c r="L1739" s="3">
        <v>0.1247121760924589</v>
      </c>
      <c r="M1739" s="2">
        <v>1300</v>
      </c>
      <c r="N1739" s="3" t="s">
        <v>56</v>
      </c>
      <c r="O1739" s="3" t="s">
        <v>123</v>
      </c>
      <c r="P1739" s="3" t="s">
        <v>124</v>
      </c>
      <c r="Q1739" s="3">
        <v>4.7216927614299999</v>
      </c>
      <c r="R1739" s="3" t="s">
        <v>123</v>
      </c>
      <c r="S1739" s="3" t="s">
        <v>124</v>
      </c>
      <c r="T1739" s="3" t="s">
        <v>57</v>
      </c>
      <c r="U1739" s="3" t="s">
        <v>71</v>
      </c>
      <c r="V1739" s="3" t="s">
        <v>125</v>
      </c>
      <c r="W1739" s="3" t="s">
        <v>73</v>
      </c>
      <c r="X1739" s="3" t="s">
        <v>74</v>
      </c>
      <c r="Y1739" s="3" t="s">
        <v>75</v>
      </c>
      <c r="Z1739" s="3" t="s">
        <v>76</v>
      </c>
      <c r="AA1739" s="3">
        <v>13</v>
      </c>
      <c r="AB1739" s="3">
        <v>3</v>
      </c>
      <c r="AC1739" s="3" t="s">
        <v>47</v>
      </c>
      <c r="AD1739" s="8" t="s">
        <v>126</v>
      </c>
      <c r="AE1739" s="3" t="s">
        <v>71</v>
      </c>
      <c r="AF1739" s="3" t="s">
        <v>88</v>
      </c>
      <c r="AG1739" s="3" t="s">
        <v>71</v>
      </c>
      <c r="AH1739" s="3" t="s">
        <v>71</v>
      </c>
      <c r="AI1739" s="3" t="s">
        <v>79</v>
      </c>
      <c r="AJ1739" s="3" t="s">
        <v>80</v>
      </c>
      <c r="AK1739" s="3" t="s">
        <v>76</v>
      </c>
      <c r="AL1739" s="3" t="s">
        <v>81</v>
      </c>
      <c r="AM1739" s="3" t="s">
        <v>71</v>
      </c>
      <c r="AN1739" s="3" t="s">
        <v>71</v>
      </c>
      <c r="AO1739" s="3" t="s">
        <v>71</v>
      </c>
      <c r="AP1739" s="3" t="s">
        <v>82</v>
      </c>
      <c r="AQ1739" s="3" t="s">
        <v>83</v>
      </c>
      <c r="AR1739" s="3">
        <v>85.371275180824</v>
      </c>
      <c r="AS1739" s="3">
        <v>392.23474385566965</v>
      </c>
    </row>
    <row r="1740" spans="1:45" x14ac:dyDescent="0.25">
      <c r="A1740" s="2">
        <v>1739</v>
      </c>
      <c r="B1740" s="3" t="s">
        <v>57</v>
      </c>
      <c r="C1740" s="3" t="s">
        <v>46</v>
      </c>
      <c r="D1740" s="3" t="s">
        <v>47</v>
      </c>
      <c r="E1740" s="3" t="s">
        <v>48</v>
      </c>
      <c r="F1740" s="3">
        <v>0.59</v>
      </c>
      <c r="G1740" s="3">
        <v>0.64</v>
      </c>
      <c r="H1740" s="3">
        <v>1.7428560666143001E-7</v>
      </c>
      <c r="I1740" s="3">
        <v>8.8310740795523834</v>
      </c>
      <c r="J1740" s="3">
        <v>1.2566040040227391</v>
      </c>
      <c r="K1740" s="3">
        <v>1.5391291034268167E-6</v>
      </c>
      <c r="L1740" s="3">
        <v>2.1900799117428512E-7</v>
      </c>
      <c r="M1740" s="2">
        <v>1300</v>
      </c>
      <c r="N1740" s="3" t="s">
        <v>56</v>
      </c>
      <c r="O1740" s="3" t="s">
        <v>123</v>
      </c>
      <c r="P1740" s="3" t="s">
        <v>124</v>
      </c>
      <c r="Q1740" s="3">
        <v>4.7216927614299999</v>
      </c>
      <c r="R1740" s="3" t="s">
        <v>123</v>
      </c>
      <c r="S1740" s="3" t="s">
        <v>124</v>
      </c>
      <c r="T1740" s="3" t="s">
        <v>57</v>
      </c>
      <c r="U1740" s="3" t="s">
        <v>71</v>
      </c>
      <c r="V1740" s="3" t="s">
        <v>125</v>
      </c>
      <c r="W1740" s="3" t="s">
        <v>73</v>
      </c>
      <c r="X1740" s="3" t="s">
        <v>74</v>
      </c>
      <c r="Y1740" s="3" t="s">
        <v>75</v>
      </c>
      <c r="Z1740" s="3" t="s">
        <v>76</v>
      </c>
      <c r="AA1740" s="3">
        <v>13</v>
      </c>
      <c r="AB1740" s="3">
        <v>3</v>
      </c>
      <c r="AC1740" s="3" t="s">
        <v>47</v>
      </c>
      <c r="AD1740" s="8" t="s">
        <v>126</v>
      </c>
      <c r="AE1740" s="3" t="s">
        <v>71</v>
      </c>
      <c r="AF1740" s="3" t="s">
        <v>88</v>
      </c>
      <c r="AG1740" s="3" t="s">
        <v>71</v>
      </c>
      <c r="AH1740" s="3" t="s">
        <v>71</v>
      </c>
      <c r="AI1740" s="3" t="s">
        <v>79</v>
      </c>
      <c r="AJ1740" s="3" t="s">
        <v>80</v>
      </c>
      <c r="AK1740" s="3" t="s">
        <v>76</v>
      </c>
      <c r="AL1740" s="3" t="s">
        <v>81</v>
      </c>
      <c r="AM1740" s="3" t="s">
        <v>71</v>
      </c>
      <c r="AN1740" s="3" t="s">
        <v>71</v>
      </c>
      <c r="AO1740" s="3" t="s">
        <v>71</v>
      </c>
      <c r="AP1740" s="3" t="s">
        <v>82</v>
      </c>
      <c r="AQ1740" s="3" t="s">
        <v>83</v>
      </c>
      <c r="AR1740" s="3">
        <v>0.20756431956100777</v>
      </c>
      <c r="AS1740" s="3">
        <v>7.0530882664968791E-4</v>
      </c>
    </row>
    <row r="1741" spans="1:45" x14ac:dyDescent="0.25">
      <c r="A1741" s="2">
        <v>1740</v>
      </c>
      <c r="B1741" s="3" t="s">
        <v>57</v>
      </c>
      <c r="C1741" s="3" t="s">
        <v>46</v>
      </c>
      <c r="D1741" s="3" t="s">
        <v>47</v>
      </c>
      <c r="E1741" s="3" t="s">
        <v>48</v>
      </c>
      <c r="F1741" s="3">
        <v>0.59</v>
      </c>
      <c r="G1741" s="3">
        <v>0.64</v>
      </c>
      <c r="H1741" s="3">
        <v>7.0340921010399E-3</v>
      </c>
      <c r="I1741" s="3">
        <v>8.8310740795523834</v>
      </c>
      <c r="J1741" s="3">
        <v>1.2566040040227391</v>
      </c>
      <c r="K1741" s="3">
        <v>6.2118588426677626E-2</v>
      </c>
      <c r="L1741" s="3">
        <v>8.8390682988314598E-3</v>
      </c>
      <c r="M1741" s="2">
        <v>1300</v>
      </c>
      <c r="N1741" s="3" t="s">
        <v>56</v>
      </c>
      <c r="O1741" s="3" t="s">
        <v>123</v>
      </c>
      <c r="P1741" s="3" t="s">
        <v>124</v>
      </c>
      <c r="Q1741" s="3">
        <v>4.7216927614299999</v>
      </c>
      <c r="R1741" s="3" t="s">
        <v>123</v>
      </c>
      <c r="S1741" s="3" t="s">
        <v>124</v>
      </c>
      <c r="T1741" s="3" t="s">
        <v>57</v>
      </c>
      <c r="U1741" s="3" t="s">
        <v>71</v>
      </c>
      <c r="V1741" s="3" t="s">
        <v>125</v>
      </c>
      <c r="W1741" s="3" t="s">
        <v>73</v>
      </c>
      <c r="X1741" s="3" t="s">
        <v>74</v>
      </c>
      <c r="Y1741" s="3" t="s">
        <v>75</v>
      </c>
      <c r="Z1741" s="3" t="s">
        <v>76</v>
      </c>
      <c r="AA1741" s="3">
        <v>13</v>
      </c>
      <c r="AB1741" s="3">
        <v>3</v>
      </c>
      <c r="AC1741" s="3" t="s">
        <v>47</v>
      </c>
      <c r="AD1741" s="8" t="s">
        <v>126</v>
      </c>
      <c r="AE1741" s="3" t="s">
        <v>71</v>
      </c>
      <c r="AF1741" s="3" t="s">
        <v>88</v>
      </c>
      <c r="AG1741" s="3" t="s">
        <v>71</v>
      </c>
      <c r="AH1741" s="3" t="s">
        <v>71</v>
      </c>
      <c r="AI1741" s="3" t="s">
        <v>79</v>
      </c>
      <c r="AJ1741" s="3" t="s">
        <v>80</v>
      </c>
      <c r="AK1741" s="3" t="s">
        <v>76</v>
      </c>
      <c r="AL1741" s="3" t="s">
        <v>81</v>
      </c>
      <c r="AM1741" s="3" t="s">
        <v>71</v>
      </c>
      <c r="AN1741" s="3" t="s">
        <v>71</v>
      </c>
      <c r="AO1741" s="3" t="s">
        <v>71</v>
      </c>
      <c r="AP1741" s="3" t="s">
        <v>82</v>
      </c>
      <c r="AQ1741" s="3" t="s">
        <v>83</v>
      </c>
      <c r="AR1741" s="3">
        <v>41.530512374092922</v>
      </c>
      <c r="AS1741" s="3">
        <v>28.465960794846424</v>
      </c>
    </row>
    <row r="1742" spans="1:45" x14ac:dyDescent="0.25">
      <c r="A1742" s="2">
        <v>1741</v>
      </c>
      <c r="B1742" s="3" t="s">
        <v>57</v>
      </c>
      <c r="C1742" s="3" t="s">
        <v>46</v>
      </c>
      <c r="D1742" s="3" t="s">
        <v>47</v>
      </c>
      <c r="E1742" s="3" t="s">
        <v>48</v>
      </c>
      <c r="F1742" s="3">
        <v>0.59</v>
      </c>
      <c r="G1742" s="3">
        <v>0.64</v>
      </c>
      <c r="H1742" s="3">
        <v>0.30291229689247301</v>
      </c>
      <c r="I1742" s="3">
        <v>10.769561941427249</v>
      </c>
      <c r="J1742" s="3">
        <v>2.0744178070286741</v>
      </c>
      <c r="K1742" s="3">
        <v>3.2622327442034886</v>
      </c>
      <c r="L1742" s="3">
        <v>0.62836666264170249</v>
      </c>
      <c r="M1742" s="2">
        <v>1300</v>
      </c>
      <c r="N1742" s="3" t="s">
        <v>56</v>
      </c>
      <c r="O1742" s="3" t="s">
        <v>123</v>
      </c>
      <c r="P1742" s="3" t="s">
        <v>124</v>
      </c>
      <c r="Q1742" s="3">
        <v>4.7216927614299999</v>
      </c>
      <c r="R1742" s="3" t="s">
        <v>123</v>
      </c>
      <c r="S1742" s="3" t="s">
        <v>124</v>
      </c>
      <c r="T1742" s="3" t="s">
        <v>57</v>
      </c>
      <c r="U1742" s="3" t="s">
        <v>71</v>
      </c>
      <c r="V1742" s="3" t="s">
        <v>125</v>
      </c>
      <c r="W1742" s="3" t="s">
        <v>73</v>
      </c>
      <c r="X1742" s="3" t="s">
        <v>74</v>
      </c>
      <c r="Y1742" s="3" t="s">
        <v>75</v>
      </c>
      <c r="Z1742" s="3" t="s">
        <v>76</v>
      </c>
      <c r="AA1742" s="3">
        <v>13</v>
      </c>
      <c r="AB1742" s="3">
        <v>3</v>
      </c>
      <c r="AC1742" s="3" t="s">
        <v>47</v>
      </c>
      <c r="AD1742" s="8" t="s">
        <v>126</v>
      </c>
      <c r="AE1742" s="3" t="s">
        <v>71</v>
      </c>
      <c r="AF1742" s="3" t="s">
        <v>88</v>
      </c>
      <c r="AG1742" s="3" t="s">
        <v>71</v>
      </c>
      <c r="AH1742" s="3" t="s">
        <v>71</v>
      </c>
      <c r="AI1742" s="3" t="s">
        <v>79</v>
      </c>
      <c r="AJ1742" s="3" t="s">
        <v>80</v>
      </c>
      <c r="AK1742" s="3" t="s">
        <v>76</v>
      </c>
      <c r="AL1742" s="3" t="s">
        <v>81</v>
      </c>
      <c r="AM1742" s="3" t="s">
        <v>71</v>
      </c>
      <c r="AN1742" s="3" t="s">
        <v>71</v>
      </c>
      <c r="AO1742" s="3" t="s">
        <v>71</v>
      </c>
      <c r="AP1742" s="3" t="s">
        <v>82</v>
      </c>
      <c r="AQ1742" s="3" t="s">
        <v>83</v>
      </c>
      <c r="AR1742" s="3">
        <v>148.04717673239631</v>
      </c>
      <c r="AS1742" s="3">
        <v>1225.8425741032406</v>
      </c>
    </row>
    <row r="1743" spans="1:45" x14ac:dyDescent="0.25">
      <c r="A1743" s="2">
        <v>1742</v>
      </c>
      <c r="B1743" s="3" t="s">
        <v>57</v>
      </c>
      <c r="C1743" s="3" t="s">
        <v>46</v>
      </c>
      <c r="D1743" s="3" t="s">
        <v>47</v>
      </c>
      <c r="E1743" s="3" t="s">
        <v>48</v>
      </c>
      <c r="F1743" s="3">
        <v>0.59</v>
      </c>
      <c r="G1743" s="3">
        <v>0.64</v>
      </c>
      <c r="H1743" s="3">
        <v>5.74044868793969E-2</v>
      </c>
      <c r="I1743" s="3">
        <v>10.769561941427249</v>
      </c>
      <c r="J1743" s="3">
        <v>2.0744178070286741</v>
      </c>
      <c r="K1743" s="3">
        <v>0.61822117716351266</v>
      </c>
      <c r="L1743" s="3">
        <v>0.11908088978596482</v>
      </c>
      <c r="M1743" s="2">
        <v>1300</v>
      </c>
      <c r="N1743" s="3" t="s">
        <v>56</v>
      </c>
      <c r="O1743" s="3" t="s">
        <v>123</v>
      </c>
      <c r="P1743" s="3" t="s">
        <v>124</v>
      </c>
      <c r="Q1743" s="3">
        <v>4.7216927614299999</v>
      </c>
      <c r="R1743" s="3" t="s">
        <v>123</v>
      </c>
      <c r="S1743" s="3" t="s">
        <v>124</v>
      </c>
      <c r="T1743" s="3" t="s">
        <v>57</v>
      </c>
      <c r="U1743" s="3" t="s">
        <v>71</v>
      </c>
      <c r="V1743" s="3" t="s">
        <v>125</v>
      </c>
      <c r="W1743" s="3" t="s">
        <v>73</v>
      </c>
      <c r="X1743" s="3" t="s">
        <v>74</v>
      </c>
      <c r="Y1743" s="3" t="s">
        <v>75</v>
      </c>
      <c r="Z1743" s="3" t="s">
        <v>76</v>
      </c>
      <c r="AA1743" s="3">
        <v>13</v>
      </c>
      <c r="AB1743" s="3">
        <v>3</v>
      </c>
      <c r="AC1743" s="3" t="s">
        <v>47</v>
      </c>
      <c r="AD1743" s="8" t="s">
        <v>126</v>
      </c>
      <c r="AE1743" s="3" t="s">
        <v>71</v>
      </c>
      <c r="AF1743" s="3" t="s">
        <v>88</v>
      </c>
      <c r="AG1743" s="3" t="s">
        <v>71</v>
      </c>
      <c r="AH1743" s="3" t="s">
        <v>71</v>
      </c>
      <c r="AI1743" s="3" t="s">
        <v>79</v>
      </c>
      <c r="AJ1743" s="3" t="s">
        <v>80</v>
      </c>
      <c r="AK1743" s="3" t="s">
        <v>76</v>
      </c>
      <c r="AL1743" s="3" t="s">
        <v>81</v>
      </c>
      <c r="AM1743" s="3" t="s">
        <v>71</v>
      </c>
      <c r="AN1743" s="3" t="s">
        <v>71</v>
      </c>
      <c r="AO1743" s="3" t="s">
        <v>71</v>
      </c>
      <c r="AP1743" s="3" t="s">
        <v>82</v>
      </c>
      <c r="AQ1743" s="3" t="s">
        <v>83</v>
      </c>
      <c r="AR1743" s="3">
        <v>61.036114414129365</v>
      </c>
      <c r="AS1743" s="3">
        <v>232.30771640246402</v>
      </c>
    </row>
    <row r="1744" spans="1:45" x14ac:dyDescent="0.25">
      <c r="A1744" s="2">
        <v>1743</v>
      </c>
      <c r="B1744" s="3" t="s">
        <v>57</v>
      </c>
      <c r="C1744" s="3" t="s">
        <v>46</v>
      </c>
      <c r="D1744" s="3" t="s">
        <v>47</v>
      </c>
      <c r="E1744" s="3" t="s">
        <v>48</v>
      </c>
      <c r="F1744" s="3">
        <v>0.59</v>
      </c>
      <c r="G1744" s="3">
        <v>0.64</v>
      </c>
      <c r="H1744" s="3">
        <v>0.153717394590697</v>
      </c>
      <c r="I1744" s="3">
        <v>10.769561941427249</v>
      </c>
      <c r="J1744" s="3">
        <v>2.0744178070286741</v>
      </c>
      <c r="K1744" s="3">
        <v>1.6554690025193253</v>
      </c>
      <c r="L1744" s="3">
        <v>0.31887410058899501</v>
      </c>
      <c r="M1744" s="2">
        <v>1300</v>
      </c>
      <c r="N1744" s="3" t="s">
        <v>56</v>
      </c>
      <c r="O1744" s="3" t="s">
        <v>123</v>
      </c>
      <c r="P1744" s="3" t="s">
        <v>124</v>
      </c>
      <c r="Q1744" s="3">
        <v>4.7216927614299999</v>
      </c>
      <c r="R1744" s="3" t="s">
        <v>123</v>
      </c>
      <c r="S1744" s="3" t="s">
        <v>124</v>
      </c>
      <c r="T1744" s="3" t="s">
        <v>57</v>
      </c>
      <c r="U1744" s="3" t="s">
        <v>71</v>
      </c>
      <c r="V1744" s="3" t="s">
        <v>125</v>
      </c>
      <c r="W1744" s="3" t="s">
        <v>73</v>
      </c>
      <c r="X1744" s="3" t="s">
        <v>74</v>
      </c>
      <c r="Y1744" s="3" t="s">
        <v>75</v>
      </c>
      <c r="Z1744" s="3" t="s">
        <v>76</v>
      </c>
      <c r="AA1744" s="3">
        <v>13</v>
      </c>
      <c r="AB1744" s="3">
        <v>3</v>
      </c>
      <c r="AC1744" s="3" t="s">
        <v>47</v>
      </c>
      <c r="AD1744" s="8" t="s">
        <v>126</v>
      </c>
      <c r="AE1744" s="3" t="s">
        <v>71</v>
      </c>
      <c r="AF1744" s="3" t="s">
        <v>88</v>
      </c>
      <c r="AG1744" s="3" t="s">
        <v>71</v>
      </c>
      <c r="AH1744" s="3" t="s">
        <v>71</v>
      </c>
      <c r="AI1744" s="3" t="s">
        <v>79</v>
      </c>
      <c r="AJ1744" s="3" t="s">
        <v>80</v>
      </c>
      <c r="AK1744" s="3" t="s">
        <v>76</v>
      </c>
      <c r="AL1744" s="3" t="s">
        <v>81</v>
      </c>
      <c r="AM1744" s="3" t="s">
        <v>71</v>
      </c>
      <c r="AN1744" s="3" t="s">
        <v>71</v>
      </c>
      <c r="AO1744" s="3" t="s">
        <v>71</v>
      </c>
      <c r="AP1744" s="3" t="s">
        <v>82</v>
      </c>
      <c r="AQ1744" s="3" t="s">
        <v>83</v>
      </c>
      <c r="AR1744" s="3">
        <v>105.79950163601384</v>
      </c>
      <c r="AS1744" s="3">
        <v>622.07222553395752</v>
      </c>
    </row>
    <row r="1745" spans="1:45" x14ac:dyDescent="0.25">
      <c r="A1745" s="2">
        <v>1744</v>
      </c>
      <c r="B1745" s="3" t="s">
        <v>57</v>
      </c>
      <c r="C1745" s="3" t="s">
        <v>46</v>
      </c>
      <c r="D1745" s="3" t="s">
        <v>47</v>
      </c>
      <c r="E1745" s="3" t="s">
        <v>48</v>
      </c>
      <c r="F1745" s="3">
        <v>0.59</v>
      </c>
      <c r="G1745" s="3">
        <v>0.64</v>
      </c>
      <c r="H1745" s="3">
        <v>9.10069850015537E-2</v>
      </c>
      <c r="I1745" s="3">
        <v>10.21544778097098</v>
      </c>
      <c r="J1745" s="3">
        <v>1.8978466159835918</v>
      </c>
      <c r="K1745" s="3">
        <v>0.92967710298698092</v>
      </c>
      <c r="L1745" s="3">
        <v>0.17271729851606818</v>
      </c>
      <c r="M1745" s="2">
        <v>1300</v>
      </c>
      <c r="N1745" s="3" t="s">
        <v>56</v>
      </c>
      <c r="O1745" s="3" t="s">
        <v>123</v>
      </c>
      <c r="P1745" s="3" t="s">
        <v>124</v>
      </c>
      <c r="Q1745" s="3">
        <v>4.7216927614299999</v>
      </c>
      <c r="R1745" s="3" t="s">
        <v>123</v>
      </c>
      <c r="S1745" s="3" t="s">
        <v>124</v>
      </c>
      <c r="T1745" s="3" t="s">
        <v>57</v>
      </c>
      <c r="U1745" s="3" t="s">
        <v>71</v>
      </c>
      <c r="V1745" s="3" t="s">
        <v>125</v>
      </c>
      <c r="W1745" s="3" t="s">
        <v>73</v>
      </c>
      <c r="X1745" s="3" t="s">
        <v>74</v>
      </c>
      <c r="Y1745" s="3" t="s">
        <v>75</v>
      </c>
      <c r="Z1745" s="3" t="s">
        <v>76</v>
      </c>
      <c r="AA1745" s="3">
        <v>13</v>
      </c>
      <c r="AB1745" s="3">
        <v>3</v>
      </c>
      <c r="AC1745" s="3" t="s">
        <v>47</v>
      </c>
      <c r="AD1745" s="8" t="s">
        <v>126</v>
      </c>
      <c r="AE1745" s="3" t="s">
        <v>71</v>
      </c>
      <c r="AF1745" s="3" t="s">
        <v>88</v>
      </c>
      <c r="AG1745" s="3" t="s">
        <v>71</v>
      </c>
      <c r="AH1745" s="3" t="s">
        <v>71</v>
      </c>
      <c r="AI1745" s="3" t="s">
        <v>79</v>
      </c>
      <c r="AJ1745" s="3" t="s">
        <v>80</v>
      </c>
      <c r="AK1745" s="3" t="s">
        <v>76</v>
      </c>
      <c r="AL1745" s="3" t="s">
        <v>81</v>
      </c>
      <c r="AM1745" s="3" t="s">
        <v>71</v>
      </c>
      <c r="AN1745" s="3" t="s">
        <v>71</v>
      </c>
      <c r="AO1745" s="3" t="s">
        <v>71</v>
      </c>
      <c r="AP1745" s="3" t="s">
        <v>82</v>
      </c>
      <c r="AQ1745" s="3" t="s">
        <v>83</v>
      </c>
      <c r="AR1745" s="3">
        <v>116.04654968481793</v>
      </c>
      <c r="AS1745" s="3">
        <v>368.29220173679823</v>
      </c>
    </row>
    <row r="1746" spans="1:45" x14ac:dyDescent="0.25">
      <c r="A1746" s="2">
        <v>1745</v>
      </c>
      <c r="B1746" s="3" t="s">
        <v>57</v>
      </c>
      <c r="C1746" s="3" t="s">
        <v>46</v>
      </c>
      <c r="D1746" s="3" t="s">
        <v>47</v>
      </c>
      <c r="E1746" s="3" t="s">
        <v>48</v>
      </c>
      <c r="F1746" s="3">
        <v>0.59</v>
      </c>
      <c r="G1746" s="3">
        <v>0.64</v>
      </c>
      <c r="H1746" s="3">
        <v>0.17323350778924901</v>
      </c>
      <c r="I1746" s="3">
        <v>10.21544778097098</v>
      </c>
      <c r="J1746" s="3">
        <v>1.8978466159835918</v>
      </c>
      <c r="K1746" s="3">
        <v>1.7696578527355027</v>
      </c>
      <c r="L1746" s="3">
        <v>0.32877062653279343</v>
      </c>
      <c r="M1746" s="2">
        <v>1300</v>
      </c>
      <c r="N1746" s="3" t="s">
        <v>56</v>
      </c>
      <c r="O1746" s="3" t="s">
        <v>123</v>
      </c>
      <c r="P1746" s="3" t="s">
        <v>124</v>
      </c>
      <c r="Q1746" s="3">
        <v>4.7216927614299999</v>
      </c>
      <c r="R1746" s="3" t="s">
        <v>123</v>
      </c>
      <c r="S1746" s="3" t="s">
        <v>124</v>
      </c>
      <c r="T1746" s="3" t="s">
        <v>57</v>
      </c>
      <c r="U1746" s="3" t="s">
        <v>71</v>
      </c>
      <c r="V1746" s="3" t="s">
        <v>125</v>
      </c>
      <c r="W1746" s="3" t="s">
        <v>73</v>
      </c>
      <c r="X1746" s="3" t="s">
        <v>74</v>
      </c>
      <c r="Y1746" s="3" t="s">
        <v>75</v>
      </c>
      <c r="Z1746" s="3" t="s">
        <v>76</v>
      </c>
      <c r="AA1746" s="3">
        <v>13</v>
      </c>
      <c r="AB1746" s="3">
        <v>3</v>
      </c>
      <c r="AC1746" s="3" t="s">
        <v>47</v>
      </c>
      <c r="AD1746" s="8" t="s">
        <v>126</v>
      </c>
      <c r="AE1746" s="3" t="s">
        <v>71</v>
      </c>
      <c r="AF1746" s="3" t="s">
        <v>88</v>
      </c>
      <c r="AG1746" s="3" t="s">
        <v>71</v>
      </c>
      <c r="AH1746" s="3" t="s">
        <v>71</v>
      </c>
      <c r="AI1746" s="3" t="s">
        <v>79</v>
      </c>
      <c r="AJ1746" s="3" t="s">
        <v>80</v>
      </c>
      <c r="AK1746" s="3" t="s">
        <v>76</v>
      </c>
      <c r="AL1746" s="3" t="s">
        <v>81</v>
      </c>
      <c r="AM1746" s="3" t="s">
        <v>71</v>
      </c>
      <c r="AN1746" s="3" t="s">
        <v>71</v>
      </c>
      <c r="AO1746" s="3" t="s">
        <v>71</v>
      </c>
      <c r="AP1746" s="3" t="s">
        <v>82</v>
      </c>
      <c r="AQ1746" s="3" t="s">
        <v>83</v>
      </c>
      <c r="AR1746" s="3">
        <v>106.29403756172172</v>
      </c>
      <c r="AS1746" s="3">
        <v>701.05113357180369</v>
      </c>
    </row>
    <row r="1747" spans="1:45" x14ac:dyDescent="0.25">
      <c r="A1747" s="2">
        <v>1746</v>
      </c>
      <c r="B1747" s="3" t="s">
        <v>57</v>
      </c>
      <c r="C1747" s="3" t="s">
        <v>46</v>
      </c>
      <c r="D1747" s="3" t="s">
        <v>47</v>
      </c>
      <c r="E1747" s="3" t="s">
        <v>48</v>
      </c>
      <c r="F1747" s="3">
        <v>0.59</v>
      </c>
      <c r="G1747" s="3">
        <v>0.64</v>
      </c>
      <c r="H1747" s="3">
        <v>0.14169657328728999</v>
      </c>
      <c r="I1747" s="3">
        <v>10.21544778097098</v>
      </c>
      <c r="J1747" s="3">
        <v>1.8978466159835918</v>
      </c>
      <c r="K1747" s="3">
        <v>1.4474939451588382</v>
      </c>
      <c r="L1747" s="3">
        <v>0.26891836210975434</v>
      </c>
      <c r="M1747" s="2">
        <v>1300</v>
      </c>
      <c r="N1747" s="3" t="s">
        <v>56</v>
      </c>
      <c r="O1747" s="3" t="s">
        <v>123</v>
      </c>
      <c r="P1747" s="3" t="s">
        <v>124</v>
      </c>
      <c r="Q1747" s="3">
        <v>4.7216927614299999</v>
      </c>
      <c r="R1747" s="3" t="s">
        <v>123</v>
      </c>
      <c r="S1747" s="3" t="s">
        <v>124</v>
      </c>
      <c r="T1747" s="3" t="s">
        <v>57</v>
      </c>
      <c r="U1747" s="3" t="s">
        <v>71</v>
      </c>
      <c r="V1747" s="3" t="s">
        <v>125</v>
      </c>
      <c r="W1747" s="3" t="s">
        <v>73</v>
      </c>
      <c r="X1747" s="3" t="s">
        <v>74</v>
      </c>
      <c r="Y1747" s="3" t="s">
        <v>75</v>
      </c>
      <c r="Z1747" s="3" t="s">
        <v>76</v>
      </c>
      <c r="AA1747" s="3">
        <v>13</v>
      </c>
      <c r="AB1747" s="3">
        <v>3</v>
      </c>
      <c r="AC1747" s="3" t="s">
        <v>47</v>
      </c>
      <c r="AD1747" s="8" t="s">
        <v>126</v>
      </c>
      <c r="AE1747" s="3" t="s">
        <v>71</v>
      </c>
      <c r="AF1747" s="3" t="s">
        <v>88</v>
      </c>
      <c r="AG1747" s="3" t="s">
        <v>71</v>
      </c>
      <c r="AH1747" s="3" t="s">
        <v>71</v>
      </c>
      <c r="AI1747" s="3" t="s">
        <v>79</v>
      </c>
      <c r="AJ1747" s="3" t="s">
        <v>80</v>
      </c>
      <c r="AK1747" s="3" t="s">
        <v>76</v>
      </c>
      <c r="AL1747" s="3" t="s">
        <v>81</v>
      </c>
      <c r="AM1747" s="3" t="s">
        <v>71</v>
      </c>
      <c r="AN1747" s="3" t="s">
        <v>71</v>
      </c>
      <c r="AO1747" s="3" t="s">
        <v>71</v>
      </c>
      <c r="AP1747" s="3" t="s">
        <v>82</v>
      </c>
      <c r="AQ1747" s="3" t="s">
        <v>83</v>
      </c>
      <c r="AR1747" s="3">
        <v>96.415107835201255</v>
      </c>
      <c r="AS1747" s="3">
        <v>573.4256876397435</v>
      </c>
    </row>
    <row r="1748" spans="1:45" x14ac:dyDescent="0.25">
      <c r="A1748" s="2">
        <v>1747</v>
      </c>
      <c r="B1748" s="3" t="s">
        <v>57</v>
      </c>
      <c r="C1748" s="3" t="s">
        <v>46</v>
      </c>
      <c r="D1748" s="3" t="s">
        <v>47</v>
      </c>
      <c r="E1748" s="3" t="s">
        <v>48</v>
      </c>
      <c r="F1748" s="3">
        <v>0.59</v>
      </c>
      <c r="G1748" s="3">
        <v>0.64</v>
      </c>
      <c r="H1748" s="3">
        <v>2.8537458067205701E-2</v>
      </c>
      <c r="I1748" s="3">
        <v>9.7104931816671165</v>
      </c>
      <c r="J1748" s="3">
        <v>1.7683960951300142</v>
      </c>
      <c r="K1748" s="3">
        <v>0.27711279198371219</v>
      </c>
      <c r="L1748" s="3">
        <v>5.0465529410983083E-2</v>
      </c>
      <c r="M1748" s="2">
        <v>1300</v>
      </c>
      <c r="N1748" s="3" t="s">
        <v>56</v>
      </c>
      <c r="O1748" s="3" t="s">
        <v>123</v>
      </c>
      <c r="P1748" s="3" t="s">
        <v>124</v>
      </c>
      <c r="Q1748" s="3">
        <v>4.7216927614299999</v>
      </c>
      <c r="R1748" s="3" t="s">
        <v>123</v>
      </c>
      <c r="S1748" s="3" t="s">
        <v>124</v>
      </c>
      <c r="T1748" s="3" t="s">
        <v>57</v>
      </c>
      <c r="U1748" s="3" t="s">
        <v>71</v>
      </c>
      <c r="V1748" s="3" t="s">
        <v>125</v>
      </c>
      <c r="W1748" s="3" t="s">
        <v>73</v>
      </c>
      <c r="X1748" s="3" t="s">
        <v>74</v>
      </c>
      <c r="Y1748" s="3" t="s">
        <v>75</v>
      </c>
      <c r="Z1748" s="3" t="s">
        <v>76</v>
      </c>
      <c r="AA1748" s="3">
        <v>13</v>
      </c>
      <c r="AB1748" s="3">
        <v>3</v>
      </c>
      <c r="AC1748" s="3" t="s">
        <v>47</v>
      </c>
      <c r="AD1748" s="8" t="s">
        <v>126</v>
      </c>
      <c r="AE1748" s="3" t="s">
        <v>71</v>
      </c>
      <c r="AF1748" s="3" t="s">
        <v>88</v>
      </c>
      <c r="AG1748" s="3" t="s">
        <v>71</v>
      </c>
      <c r="AH1748" s="3" t="s">
        <v>71</v>
      </c>
      <c r="AI1748" s="3" t="s">
        <v>79</v>
      </c>
      <c r="AJ1748" s="3" t="s">
        <v>80</v>
      </c>
      <c r="AK1748" s="3" t="s">
        <v>76</v>
      </c>
      <c r="AL1748" s="3" t="s">
        <v>81</v>
      </c>
      <c r="AM1748" s="3" t="s">
        <v>71</v>
      </c>
      <c r="AN1748" s="3" t="s">
        <v>71</v>
      </c>
      <c r="AO1748" s="3" t="s">
        <v>71</v>
      </c>
      <c r="AP1748" s="3" t="s">
        <v>82</v>
      </c>
      <c r="AQ1748" s="3" t="s">
        <v>83</v>
      </c>
      <c r="AR1748" s="3">
        <v>102.42310216638884</v>
      </c>
      <c r="AS1748" s="3">
        <v>115.48699545824221</v>
      </c>
    </row>
    <row r="1749" spans="1:45" x14ac:dyDescent="0.25">
      <c r="A1749" s="2">
        <v>1748</v>
      </c>
      <c r="B1749" s="3" t="s">
        <v>57</v>
      </c>
      <c r="C1749" s="3" t="s">
        <v>46</v>
      </c>
      <c r="D1749" s="3" t="s">
        <v>47</v>
      </c>
      <c r="E1749" s="3" t="s">
        <v>48</v>
      </c>
      <c r="F1749" s="3">
        <v>0.59</v>
      </c>
      <c r="G1749" s="3">
        <v>0.64</v>
      </c>
      <c r="H1749" s="3">
        <v>0.10159180576275501</v>
      </c>
      <c r="I1749" s="3">
        <v>9.7104931816671165</v>
      </c>
      <c r="J1749" s="3">
        <v>1.7683960951300142</v>
      </c>
      <c r="K1749" s="3">
        <v>0.9865065371724826</v>
      </c>
      <c r="L1749" s="3">
        <v>0.17965455260806282</v>
      </c>
      <c r="M1749" s="2">
        <v>1300</v>
      </c>
      <c r="N1749" s="3" t="s">
        <v>56</v>
      </c>
      <c r="O1749" s="3" t="s">
        <v>123</v>
      </c>
      <c r="P1749" s="3" t="s">
        <v>124</v>
      </c>
      <c r="Q1749" s="3">
        <v>4.7216927614299999</v>
      </c>
      <c r="R1749" s="3" t="s">
        <v>123</v>
      </c>
      <c r="S1749" s="3" t="s">
        <v>124</v>
      </c>
      <c r="T1749" s="3" t="s">
        <v>57</v>
      </c>
      <c r="U1749" s="3" t="s">
        <v>71</v>
      </c>
      <c r="V1749" s="3" t="s">
        <v>125</v>
      </c>
      <c r="W1749" s="3" t="s">
        <v>73</v>
      </c>
      <c r="X1749" s="3" t="s">
        <v>74</v>
      </c>
      <c r="Y1749" s="3" t="s">
        <v>75</v>
      </c>
      <c r="Z1749" s="3" t="s">
        <v>76</v>
      </c>
      <c r="AA1749" s="3">
        <v>13</v>
      </c>
      <c r="AB1749" s="3">
        <v>3</v>
      </c>
      <c r="AC1749" s="3" t="s">
        <v>47</v>
      </c>
      <c r="AD1749" s="8" t="s">
        <v>126</v>
      </c>
      <c r="AE1749" s="3" t="s">
        <v>71</v>
      </c>
      <c r="AF1749" s="3" t="s">
        <v>88</v>
      </c>
      <c r="AG1749" s="3" t="s">
        <v>71</v>
      </c>
      <c r="AH1749" s="3" t="s">
        <v>71</v>
      </c>
      <c r="AI1749" s="3" t="s">
        <v>79</v>
      </c>
      <c r="AJ1749" s="3" t="s">
        <v>80</v>
      </c>
      <c r="AK1749" s="3" t="s">
        <v>76</v>
      </c>
      <c r="AL1749" s="3" t="s">
        <v>81</v>
      </c>
      <c r="AM1749" s="3" t="s">
        <v>71</v>
      </c>
      <c r="AN1749" s="3" t="s">
        <v>71</v>
      </c>
      <c r="AO1749" s="3" t="s">
        <v>71</v>
      </c>
      <c r="AP1749" s="3" t="s">
        <v>82</v>
      </c>
      <c r="AQ1749" s="3" t="s">
        <v>83</v>
      </c>
      <c r="AR1749" s="3">
        <v>108.82544934438263</v>
      </c>
      <c r="AS1749" s="3">
        <v>411.12745161421827</v>
      </c>
    </row>
    <row r="1750" spans="1:45" x14ac:dyDescent="0.25">
      <c r="A1750" s="2">
        <v>1749</v>
      </c>
      <c r="B1750" s="3" t="s">
        <v>57</v>
      </c>
      <c r="C1750" s="3" t="s">
        <v>46</v>
      </c>
      <c r="D1750" s="3" t="s">
        <v>47</v>
      </c>
      <c r="E1750" s="3" t="s">
        <v>48</v>
      </c>
      <c r="F1750" s="3">
        <v>0.59</v>
      </c>
      <c r="G1750" s="3">
        <v>0.64</v>
      </c>
      <c r="H1750" s="3">
        <v>0.29758524424528299</v>
      </c>
      <c r="I1750" s="3">
        <v>9.7104931816671165</v>
      </c>
      <c r="J1750" s="3">
        <v>1.7683960951300142</v>
      </c>
      <c r="K1750" s="3">
        <v>2.8896994852085638</v>
      </c>
      <c r="L1750" s="3">
        <v>0.52624858389166995</v>
      </c>
      <c r="M1750" s="2">
        <v>1300</v>
      </c>
      <c r="N1750" s="3" t="s">
        <v>56</v>
      </c>
      <c r="O1750" s="3" t="s">
        <v>123</v>
      </c>
      <c r="P1750" s="3" t="s">
        <v>124</v>
      </c>
      <c r="Q1750" s="3">
        <v>4.7216927614299999</v>
      </c>
      <c r="R1750" s="3" t="s">
        <v>123</v>
      </c>
      <c r="S1750" s="3" t="s">
        <v>124</v>
      </c>
      <c r="T1750" s="3" t="s">
        <v>57</v>
      </c>
      <c r="U1750" s="3" t="s">
        <v>71</v>
      </c>
      <c r="V1750" s="3" t="s">
        <v>125</v>
      </c>
      <c r="W1750" s="3" t="s">
        <v>73</v>
      </c>
      <c r="X1750" s="3" t="s">
        <v>74</v>
      </c>
      <c r="Y1750" s="3" t="s">
        <v>75</v>
      </c>
      <c r="Z1750" s="3" t="s">
        <v>76</v>
      </c>
      <c r="AA1750" s="3">
        <v>13</v>
      </c>
      <c r="AB1750" s="3">
        <v>3</v>
      </c>
      <c r="AC1750" s="3" t="s">
        <v>47</v>
      </c>
      <c r="AD1750" s="8" t="s">
        <v>126</v>
      </c>
      <c r="AE1750" s="3" t="s">
        <v>71</v>
      </c>
      <c r="AF1750" s="3" t="s">
        <v>88</v>
      </c>
      <c r="AG1750" s="3" t="s">
        <v>71</v>
      </c>
      <c r="AH1750" s="3" t="s">
        <v>71</v>
      </c>
      <c r="AI1750" s="3" t="s">
        <v>79</v>
      </c>
      <c r="AJ1750" s="3" t="s">
        <v>80</v>
      </c>
      <c r="AK1750" s="3" t="s">
        <v>76</v>
      </c>
      <c r="AL1750" s="3" t="s">
        <v>81</v>
      </c>
      <c r="AM1750" s="3" t="s">
        <v>71</v>
      </c>
      <c r="AN1750" s="3" t="s">
        <v>71</v>
      </c>
      <c r="AO1750" s="3" t="s">
        <v>71</v>
      </c>
      <c r="AP1750" s="3" t="s">
        <v>82</v>
      </c>
      <c r="AQ1750" s="3" t="s">
        <v>83</v>
      </c>
      <c r="AR1750" s="3">
        <v>138.99685182407765</v>
      </c>
      <c r="AS1750" s="3">
        <v>1204.2847568854947</v>
      </c>
    </row>
    <row r="1751" spans="1:45" x14ac:dyDescent="0.25">
      <c r="A1751" s="2">
        <v>1750</v>
      </c>
      <c r="B1751" s="3" t="s">
        <v>57</v>
      </c>
      <c r="C1751" s="3" t="s">
        <v>46</v>
      </c>
      <c r="D1751" s="3" t="s">
        <v>47</v>
      </c>
      <c r="E1751" s="3" t="s">
        <v>48</v>
      </c>
      <c r="F1751" s="3">
        <v>0.59</v>
      </c>
      <c r="G1751" s="3">
        <v>0.64</v>
      </c>
      <c r="H1751" s="3">
        <v>7.9243191810231595E-2</v>
      </c>
      <c r="I1751" s="3">
        <v>9.7104931816671165</v>
      </c>
      <c r="J1751" s="3">
        <v>1.7683960951300142</v>
      </c>
      <c r="K1751" s="3">
        <v>0.76949047376679336</v>
      </c>
      <c r="L1751" s="3">
        <v>0.14013335096285226</v>
      </c>
      <c r="M1751" s="2">
        <v>1300</v>
      </c>
      <c r="N1751" s="3" t="s">
        <v>56</v>
      </c>
      <c r="O1751" s="3" t="s">
        <v>123</v>
      </c>
      <c r="P1751" s="3" t="s">
        <v>124</v>
      </c>
      <c r="Q1751" s="3">
        <v>4.7216927614299999</v>
      </c>
      <c r="R1751" s="3" t="s">
        <v>123</v>
      </c>
      <c r="S1751" s="3" t="s">
        <v>124</v>
      </c>
      <c r="T1751" s="3" t="s">
        <v>57</v>
      </c>
      <c r="U1751" s="3" t="s">
        <v>71</v>
      </c>
      <c r="V1751" s="3" t="s">
        <v>125</v>
      </c>
      <c r="W1751" s="3" t="s">
        <v>73</v>
      </c>
      <c r="X1751" s="3" t="s">
        <v>74</v>
      </c>
      <c r="Y1751" s="3" t="s">
        <v>75</v>
      </c>
      <c r="Z1751" s="3" t="s">
        <v>76</v>
      </c>
      <c r="AA1751" s="3">
        <v>13</v>
      </c>
      <c r="AB1751" s="3">
        <v>3</v>
      </c>
      <c r="AC1751" s="3" t="s">
        <v>47</v>
      </c>
      <c r="AD1751" s="8" t="s">
        <v>126</v>
      </c>
      <c r="AE1751" s="3" t="s">
        <v>71</v>
      </c>
      <c r="AF1751" s="3" t="s">
        <v>88</v>
      </c>
      <c r="AG1751" s="3" t="s">
        <v>71</v>
      </c>
      <c r="AH1751" s="3" t="s">
        <v>71</v>
      </c>
      <c r="AI1751" s="3" t="s">
        <v>79</v>
      </c>
      <c r="AJ1751" s="3" t="s">
        <v>80</v>
      </c>
      <c r="AK1751" s="3" t="s">
        <v>76</v>
      </c>
      <c r="AL1751" s="3" t="s">
        <v>81</v>
      </c>
      <c r="AM1751" s="3" t="s">
        <v>71</v>
      </c>
      <c r="AN1751" s="3" t="s">
        <v>71</v>
      </c>
      <c r="AO1751" s="3" t="s">
        <v>71</v>
      </c>
      <c r="AP1751" s="3" t="s">
        <v>82</v>
      </c>
      <c r="AQ1751" s="3" t="s">
        <v>83</v>
      </c>
      <c r="AR1751" s="3">
        <v>86.968707596821119</v>
      </c>
      <c r="AS1751" s="3">
        <v>320.68581970871082</v>
      </c>
    </row>
    <row r="1752" spans="1:45" x14ac:dyDescent="0.25">
      <c r="A1752" s="2">
        <v>1751</v>
      </c>
      <c r="B1752" s="3" t="s">
        <v>57</v>
      </c>
      <c r="C1752" s="3" t="s">
        <v>46</v>
      </c>
      <c r="D1752" s="3" t="s">
        <v>47</v>
      </c>
      <c r="E1752" s="3" t="s">
        <v>48</v>
      </c>
      <c r="F1752" s="3">
        <v>0.59</v>
      </c>
      <c r="G1752" s="3">
        <v>0.64</v>
      </c>
      <c r="H1752" s="3">
        <v>1.2372257208776299E-3</v>
      </c>
      <c r="I1752" s="3">
        <v>11.034275242290615</v>
      </c>
      <c r="J1752" s="3">
        <v>1.5340905726040073</v>
      </c>
      <c r="K1752" s="3">
        <v>1.3651889141005191E-2</v>
      </c>
      <c r="L1752" s="3">
        <v>1.8980163145815689E-3</v>
      </c>
      <c r="M1752" s="2">
        <v>1300</v>
      </c>
      <c r="N1752" s="3" t="s">
        <v>56</v>
      </c>
      <c r="O1752" s="3" t="s">
        <v>123</v>
      </c>
      <c r="P1752" s="3" t="s">
        <v>124</v>
      </c>
      <c r="Q1752" s="3">
        <v>4.7216927614299999</v>
      </c>
      <c r="R1752" s="3" t="s">
        <v>123</v>
      </c>
      <c r="S1752" s="3" t="s">
        <v>124</v>
      </c>
      <c r="T1752" s="3" t="s">
        <v>57</v>
      </c>
      <c r="U1752" s="3" t="s">
        <v>71</v>
      </c>
      <c r="V1752" s="3" t="s">
        <v>125</v>
      </c>
      <c r="W1752" s="3" t="s">
        <v>73</v>
      </c>
      <c r="X1752" s="3" t="s">
        <v>74</v>
      </c>
      <c r="Y1752" s="3" t="s">
        <v>75</v>
      </c>
      <c r="Z1752" s="3" t="s">
        <v>76</v>
      </c>
      <c r="AA1752" s="3">
        <v>13</v>
      </c>
      <c r="AB1752" s="3">
        <v>3</v>
      </c>
      <c r="AC1752" s="3" t="s">
        <v>47</v>
      </c>
      <c r="AD1752" s="8" t="s">
        <v>126</v>
      </c>
      <c r="AE1752" s="3" t="s">
        <v>71</v>
      </c>
      <c r="AF1752" s="3" t="s">
        <v>88</v>
      </c>
      <c r="AG1752" s="3" t="s">
        <v>71</v>
      </c>
      <c r="AH1752" s="3" t="s">
        <v>71</v>
      </c>
      <c r="AI1752" s="3" t="s">
        <v>79</v>
      </c>
      <c r="AJ1752" s="3" t="s">
        <v>80</v>
      </c>
      <c r="AK1752" s="3" t="s">
        <v>76</v>
      </c>
      <c r="AL1752" s="3" t="s">
        <v>81</v>
      </c>
      <c r="AM1752" s="3" t="s">
        <v>71</v>
      </c>
      <c r="AN1752" s="3" t="s">
        <v>71</v>
      </c>
      <c r="AO1752" s="3" t="s">
        <v>71</v>
      </c>
      <c r="AP1752" s="3" t="s">
        <v>82</v>
      </c>
      <c r="AQ1752" s="3" t="s">
        <v>83</v>
      </c>
      <c r="AR1752" s="3">
        <v>22.159514699865149</v>
      </c>
      <c r="AS1752" s="3">
        <v>5.006874854492108</v>
      </c>
    </row>
    <row r="1753" spans="1:45" x14ac:dyDescent="0.25">
      <c r="A1753" s="2">
        <v>1752</v>
      </c>
      <c r="B1753" s="3" t="s">
        <v>57</v>
      </c>
      <c r="C1753" s="3" t="s">
        <v>46</v>
      </c>
      <c r="D1753" s="3" t="s">
        <v>47</v>
      </c>
      <c r="E1753" s="3" t="s">
        <v>48</v>
      </c>
      <c r="F1753" s="3">
        <v>0.59</v>
      </c>
      <c r="G1753" s="3">
        <v>0.64</v>
      </c>
      <c r="H1753" s="3">
        <v>7.7638570862538598E-3</v>
      </c>
      <c r="I1753" s="3">
        <v>10.790062016622887</v>
      </c>
      <c r="J1753" s="3">
        <v>2.0790272731675494</v>
      </c>
      <c r="K1753" s="3">
        <v>8.3772499448876214E-2</v>
      </c>
      <c r="L1753" s="3">
        <v>1.6141270627296918E-2</v>
      </c>
      <c r="M1753" s="2">
        <v>1300</v>
      </c>
      <c r="N1753" s="3" t="s">
        <v>56</v>
      </c>
      <c r="O1753" s="3" t="s">
        <v>123</v>
      </c>
      <c r="P1753" s="3" t="s">
        <v>124</v>
      </c>
      <c r="Q1753" s="3">
        <v>4.7216927614299999</v>
      </c>
      <c r="R1753" s="3" t="s">
        <v>123</v>
      </c>
      <c r="S1753" s="3" t="s">
        <v>124</v>
      </c>
      <c r="T1753" s="3" t="s">
        <v>57</v>
      </c>
      <c r="U1753" s="3" t="s">
        <v>71</v>
      </c>
      <c r="V1753" s="3" t="s">
        <v>125</v>
      </c>
      <c r="W1753" s="3" t="s">
        <v>73</v>
      </c>
      <c r="X1753" s="3" t="s">
        <v>74</v>
      </c>
      <c r="Y1753" s="3" t="s">
        <v>75</v>
      </c>
      <c r="Z1753" s="3" t="s">
        <v>76</v>
      </c>
      <c r="AA1753" s="3">
        <v>13</v>
      </c>
      <c r="AB1753" s="3">
        <v>3</v>
      </c>
      <c r="AC1753" s="3" t="s">
        <v>47</v>
      </c>
      <c r="AD1753" s="8" t="s">
        <v>126</v>
      </c>
      <c r="AE1753" s="3" t="s">
        <v>71</v>
      </c>
      <c r="AF1753" s="3" t="s">
        <v>88</v>
      </c>
      <c r="AG1753" s="3" t="s">
        <v>71</v>
      </c>
      <c r="AH1753" s="3" t="s">
        <v>71</v>
      </c>
      <c r="AI1753" s="3" t="s">
        <v>79</v>
      </c>
      <c r="AJ1753" s="3" t="s">
        <v>80</v>
      </c>
      <c r="AK1753" s="3" t="s">
        <v>76</v>
      </c>
      <c r="AL1753" s="3" t="s">
        <v>81</v>
      </c>
      <c r="AM1753" s="3" t="s">
        <v>71</v>
      </c>
      <c r="AN1753" s="3" t="s">
        <v>71</v>
      </c>
      <c r="AO1753" s="3" t="s">
        <v>71</v>
      </c>
      <c r="AP1753" s="3" t="s">
        <v>82</v>
      </c>
      <c r="AQ1753" s="3" t="s">
        <v>83</v>
      </c>
      <c r="AR1753" s="3">
        <v>101.65410624951929</v>
      </c>
      <c r="AS1753" s="3">
        <v>31.419214912102191</v>
      </c>
    </row>
    <row r="1754" spans="1:45" x14ac:dyDescent="0.25">
      <c r="A1754" s="2">
        <v>1753</v>
      </c>
      <c r="B1754" s="3" t="s">
        <v>57</v>
      </c>
      <c r="C1754" s="3" t="s">
        <v>46</v>
      </c>
      <c r="D1754" s="3" t="s">
        <v>47</v>
      </c>
      <c r="E1754" s="3" t="s">
        <v>48</v>
      </c>
      <c r="F1754" s="3">
        <v>0.59</v>
      </c>
      <c r="G1754" s="3">
        <v>0.64</v>
      </c>
      <c r="H1754" s="3">
        <v>0.199468266641743</v>
      </c>
      <c r="I1754" s="3">
        <v>10.790062016622887</v>
      </c>
      <c r="J1754" s="3">
        <v>2.0790272731675494</v>
      </c>
      <c r="K1754" s="3">
        <v>2.1522749674126773</v>
      </c>
      <c r="L1754" s="3">
        <v>0.41469996647964058</v>
      </c>
      <c r="M1754" s="2">
        <v>1300</v>
      </c>
      <c r="N1754" s="3" t="s">
        <v>56</v>
      </c>
      <c r="O1754" s="3" t="s">
        <v>123</v>
      </c>
      <c r="P1754" s="3" t="s">
        <v>124</v>
      </c>
      <c r="Q1754" s="3">
        <v>4.7216927614299999</v>
      </c>
      <c r="R1754" s="3" t="s">
        <v>123</v>
      </c>
      <c r="S1754" s="3" t="s">
        <v>124</v>
      </c>
      <c r="T1754" s="3" t="s">
        <v>57</v>
      </c>
      <c r="U1754" s="3" t="s">
        <v>71</v>
      </c>
      <c r="V1754" s="3" t="s">
        <v>125</v>
      </c>
      <c r="W1754" s="3" t="s">
        <v>73</v>
      </c>
      <c r="X1754" s="3" t="s">
        <v>74</v>
      </c>
      <c r="Y1754" s="3" t="s">
        <v>75</v>
      </c>
      <c r="Z1754" s="3" t="s">
        <v>76</v>
      </c>
      <c r="AA1754" s="3">
        <v>13</v>
      </c>
      <c r="AB1754" s="3">
        <v>3</v>
      </c>
      <c r="AC1754" s="3" t="s">
        <v>47</v>
      </c>
      <c r="AD1754" s="8" t="s">
        <v>126</v>
      </c>
      <c r="AE1754" s="3" t="s">
        <v>71</v>
      </c>
      <c r="AF1754" s="3" t="s">
        <v>88</v>
      </c>
      <c r="AG1754" s="3" t="s">
        <v>71</v>
      </c>
      <c r="AH1754" s="3" t="s">
        <v>71</v>
      </c>
      <c r="AI1754" s="3" t="s">
        <v>79</v>
      </c>
      <c r="AJ1754" s="3" t="s">
        <v>80</v>
      </c>
      <c r="AK1754" s="3" t="s">
        <v>76</v>
      </c>
      <c r="AL1754" s="3" t="s">
        <v>81</v>
      </c>
      <c r="AM1754" s="3" t="s">
        <v>71</v>
      </c>
      <c r="AN1754" s="3" t="s">
        <v>71</v>
      </c>
      <c r="AO1754" s="3" t="s">
        <v>71</v>
      </c>
      <c r="AP1754" s="3" t="s">
        <v>82</v>
      </c>
      <c r="AQ1754" s="3" t="s">
        <v>83</v>
      </c>
      <c r="AR1754" s="3">
        <v>117.67639192239139</v>
      </c>
      <c r="AS1754" s="3">
        <v>807.21943592413515</v>
      </c>
    </row>
    <row r="1755" spans="1:45" x14ac:dyDescent="0.25">
      <c r="A1755" s="2">
        <v>1754</v>
      </c>
      <c r="B1755" s="3" t="s">
        <v>57</v>
      </c>
      <c r="C1755" s="3" t="s">
        <v>46</v>
      </c>
      <c r="D1755" s="3" t="s">
        <v>47</v>
      </c>
      <c r="E1755" s="3" t="s">
        <v>48</v>
      </c>
      <c r="F1755" s="3">
        <v>0.59</v>
      </c>
      <c r="G1755" s="3">
        <v>0.64</v>
      </c>
      <c r="H1755" s="3">
        <v>6.4097500977841906E-2</v>
      </c>
      <c r="I1755" s="3">
        <v>10.790062016622887</v>
      </c>
      <c r="J1755" s="3">
        <v>2.0790272731675494</v>
      </c>
      <c r="K1755" s="3">
        <v>0.69161601066146028</v>
      </c>
      <c r="L1755" s="3">
        <v>0.13326045267481698</v>
      </c>
      <c r="M1755" s="2">
        <v>1300</v>
      </c>
      <c r="N1755" s="3" t="s">
        <v>56</v>
      </c>
      <c r="O1755" s="3" t="s">
        <v>123</v>
      </c>
      <c r="P1755" s="3" t="s">
        <v>124</v>
      </c>
      <c r="Q1755" s="3">
        <v>4.7216927614299999</v>
      </c>
      <c r="R1755" s="3" t="s">
        <v>123</v>
      </c>
      <c r="S1755" s="3" t="s">
        <v>124</v>
      </c>
      <c r="T1755" s="3" t="s">
        <v>57</v>
      </c>
      <c r="U1755" s="3" t="s">
        <v>71</v>
      </c>
      <c r="V1755" s="3" t="s">
        <v>125</v>
      </c>
      <c r="W1755" s="3" t="s">
        <v>73</v>
      </c>
      <c r="X1755" s="3" t="s">
        <v>74</v>
      </c>
      <c r="Y1755" s="3" t="s">
        <v>75</v>
      </c>
      <c r="Z1755" s="3" t="s">
        <v>76</v>
      </c>
      <c r="AA1755" s="3">
        <v>13</v>
      </c>
      <c r="AB1755" s="3">
        <v>3</v>
      </c>
      <c r="AC1755" s="3" t="s">
        <v>47</v>
      </c>
      <c r="AD1755" s="8" t="s">
        <v>126</v>
      </c>
      <c r="AE1755" s="3" t="s">
        <v>71</v>
      </c>
      <c r="AF1755" s="3" t="s">
        <v>88</v>
      </c>
      <c r="AG1755" s="3" t="s">
        <v>71</v>
      </c>
      <c r="AH1755" s="3" t="s">
        <v>71</v>
      </c>
      <c r="AI1755" s="3" t="s">
        <v>79</v>
      </c>
      <c r="AJ1755" s="3" t="s">
        <v>80</v>
      </c>
      <c r="AK1755" s="3" t="s">
        <v>76</v>
      </c>
      <c r="AL1755" s="3" t="s">
        <v>81</v>
      </c>
      <c r="AM1755" s="3" t="s">
        <v>71</v>
      </c>
      <c r="AN1755" s="3" t="s">
        <v>71</v>
      </c>
      <c r="AO1755" s="3" t="s">
        <v>71</v>
      </c>
      <c r="AP1755" s="3" t="s">
        <v>82</v>
      </c>
      <c r="AQ1755" s="3" t="s">
        <v>83</v>
      </c>
      <c r="AR1755" s="3">
        <v>65.843933007487465</v>
      </c>
      <c r="AS1755" s="3">
        <v>259.39338349196998</v>
      </c>
    </row>
    <row r="1756" spans="1:45" x14ac:dyDescent="0.25">
      <c r="A1756" s="2">
        <v>1755</v>
      </c>
      <c r="B1756" s="3" t="s">
        <v>57</v>
      </c>
      <c r="C1756" s="3" t="s">
        <v>46</v>
      </c>
      <c r="D1756" s="3" t="s">
        <v>47</v>
      </c>
      <c r="E1756" s="3" t="s">
        <v>48</v>
      </c>
      <c r="F1756" s="3">
        <v>0.59</v>
      </c>
      <c r="G1756" s="3">
        <v>0.64</v>
      </c>
      <c r="H1756" s="3">
        <v>0.47235969554669899</v>
      </c>
      <c r="I1756" s="3">
        <v>10.79006201421112</v>
      </c>
      <c r="J1756" s="3">
        <v>2.0790272727028505</v>
      </c>
      <c r="K1756" s="3">
        <v>5.0967904079627662</v>
      </c>
      <c r="L1756" s="3">
        <v>0.98204868956720237</v>
      </c>
      <c r="M1756" s="2">
        <v>1300</v>
      </c>
      <c r="N1756" s="3" t="s">
        <v>56</v>
      </c>
      <c r="O1756" s="3" t="s">
        <v>123</v>
      </c>
      <c r="P1756" s="3" t="s">
        <v>124</v>
      </c>
      <c r="Q1756" s="3">
        <v>4.7216927614299999</v>
      </c>
      <c r="R1756" s="3" t="s">
        <v>123</v>
      </c>
      <c r="S1756" s="3" t="s">
        <v>124</v>
      </c>
      <c r="T1756" s="3" t="s">
        <v>57</v>
      </c>
      <c r="U1756" s="3" t="s">
        <v>71</v>
      </c>
      <c r="V1756" s="3" t="s">
        <v>125</v>
      </c>
      <c r="W1756" s="3" t="s">
        <v>73</v>
      </c>
      <c r="X1756" s="3" t="s">
        <v>74</v>
      </c>
      <c r="Y1756" s="3" t="s">
        <v>75</v>
      </c>
      <c r="Z1756" s="3" t="s">
        <v>76</v>
      </c>
      <c r="AA1756" s="3">
        <v>13</v>
      </c>
      <c r="AB1756" s="3">
        <v>3</v>
      </c>
      <c r="AC1756" s="3" t="s">
        <v>47</v>
      </c>
      <c r="AD1756" s="8" t="s">
        <v>126</v>
      </c>
      <c r="AE1756" s="3" t="s">
        <v>71</v>
      </c>
      <c r="AF1756" s="3" t="s">
        <v>88</v>
      </c>
      <c r="AG1756" s="3" t="s">
        <v>71</v>
      </c>
      <c r="AH1756" s="3" t="s">
        <v>71</v>
      </c>
      <c r="AI1756" s="3" t="s">
        <v>79</v>
      </c>
      <c r="AJ1756" s="3" t="s">
        <v>80</v>
      </c>
      <c r="AK1756" s="3" t="s">
        <v>76</v>
      </c>
      <c r="AL1756" s="3" t="s">
        <v>81</v>
      </c>
      <c r="AM1756" s="3" t="s">
        <v>71</v>
      </c>
      <c r="AN1756" s="3" t="s">
        <v>71</v>
      </c>
      <c r="AO1756" s="3" t="s">
        <v>71</v>
      </c>
      <c r="AP1756" s="3" t="s">
        <v>82</v>
      </c>
      <c r="AQ1756" s="3" t="s">
        <v>83</v>
      </c>
      <c r="AR1756" s="3">
        <v>176.63561569072303</v>
      </c>
      <c r="AS1756" s="3">
        <v>1911.571867606069</v>
      </c>
    </row>
    <row r="1757" spans="1:45" x14ac:dyDescent="0.25">
      <c r="A1757" s="2">
        <v>1756</v>
      </c>
      <c r="B1757" s="3" t="s">
        <v>57</v>
      </c>
      <c r="C1757" s="3" t="s">
        <v>46</v>
      </c>
      <c r="D1757" s="3" t="s">
        <v>47</v>
      </c>
      <c r="E1757" s="3" t="s">
        <v>48</v>
      </c>
      <c r="F1757" s="3">
        <v>0.59</v>
      </c>
      <c r="G1757" s="3">
        <v>0.64</v>
      </c>
      <c r="H1757" s="3">
        <v>9.8089263167782603E-2</v>
      </c>
      <c r="I1757" s="3">
        <v>10.79006201421112</v>
      </c>
      <c r="J1757" s="3">
        <v>2.0790272727028505</v>
      </c>
      <c r="K1757" s="3">
        <v>1.058389232508649</v>
      </c>
      <c r="L1757" s="3">
        <v>0.20393025328514722</v>
      </c>
      <c r="M1757" s="2">
        <v>1300</v>
      </c>
      <c r="N1757" s="3" t="s">
        <v>56</v>
      </c>
      <c r="O1757" s="3" t="s">
        <v>123</v>
      </c>
      <c r="P1757" s="3" t="s">
        <v>124</v>
      </c>
      <c r="Q1757" s="3">
        <v>4.7216927614299999</v>
      </c>
      <c r="R1757" s="3" t="s">
        <v>123</v>
      </c>
      <c r="S1757" s="3" t="s">
        <v>124</v>
      </c>
      <c r="T1757" s="3" t="s">
        <v>57</v>
      </c>
      <c r="U1757" s="3" t="s">
        <v>71</v>
      </c>
      <c r="V1757" s="3" t="s">
        <v>125</v>
      </c>
      <c r="W1757" s="3" t="s">
        <v>73</v>
      </c>
      <c r="X1757" s="3" t="s">
        <v>74</v>
      </c>
      <c r="Y1757" s="3" t="s">
        <v>75</v>
      </c>
      <c r="Z1757" s="3" t="s">
        <v>76</v>
      </c>
      <c r="AA1757" s="3">
        <v>13</v>
      </c>
      <c r="AB1757" s="3">
        <v>3</v>
      </c>
      <c r="AC1757" s="3" t="s">
        <v>47</v>
      </c>
      <c r="AD1757" s="8" t="s">
        <v>126</v>
      </c>
      <c r="AE1757" s="3" t="s">
        <v>71</v>
      </c>
      <c r="AF1757" s="3" t="s">
        <v>88</v>
      </c>
      <c r="AG1757" s="3" t="s">
        <v>71</v>
      </c>
      <c r="AH1757" s="3" t="s">
        <v>71</v>
      </c>
      <c r="AI1757" s="3" t="s">
        <v>79</v>
      </c>
      <c r="AJ1757" s="3" t="s">
        <v>80</v>
      </c>
      <c r="AK1757" s="3" t="s">
        <v>76</v>
      </c>
      <c r="AL1757" s="3" t="s">
        <v>81</v>
      </c>
      <c r="AM1757" s="3" t="s">
        <v>71</v>
      </c>
      <c r="AN1757" s="3" t="s">
        <v>71</v>
      </c>
      <c r="AO1757" s="3" t="s">
        <v>71</v>
      </c>
      <c r="AP1757" s="3" t="s">
        <v>82</v>
      </c>
      <c r="AQ1757" s="3" t="s">
        <v>83</v>
      </c>
      <c r="AR1757" s="3">
        <v>93.548734578519671</v>
      </c>
      <c r="AS1757" s="3">
        <v>396.95316461902479</v>
      </c>
    </row>
    <row r="1758" spans="1:45" x14ac:dyDescent="0.25">
      <c r="A1758" s="2">
        <v>1757</v>
      </c>
      <c r="B1758" s="3" t="s">
        <v>57</v>
      </c>
      <c r="C1758" s="3" t="s">
        <v>46</v>
      </c>
      <c r="D1758" s="3" t="s">
        <v>47</v>
      </c>
      <c r="E1758" s="3" t="s">
        <v>48</v>
      </c>
      <c r="F1758" s="3">
        <v>0.59</v>
      </c>
      <c r="G1758" s="3">
        <v>0.64</v>
      </c>
      <c r="H1758" s="3">
        <v>4.7314495022471897E-2</v>
      </c>
      <c r="I1758" s="3">
        <v>10.79006201421112</v>
      </c>
      <c r="J1758" s="3">
        <v>2.0790272727028505</v>
      </c>
      <c r="K1758" s="3">
        <v>0.51052633546355519</v>
      </c>
      <c r="L1758" s="3">
        <v>9.836812554588234E-2</v>
      </c>
      <c r="M1758" s="2">
        <v>1300</v>
      </c>
      <c r="N1758" s="3" t="s">
        <v>56</v>
      </c>
      <c r="O1758" s="3" t="s">
        <v>123</v>
      </c>
      <c r="P1758" s="3" t="s">
        <v>124</v>
      </c>
      <c r="Q1758" s="3">
        <v>4.7216927614299999</v>
      </c>
      <c r="R1758" s="3" t="s">
        <v>123</v>
      </c>
      <c r="S1758" s="3" t="s">
        <v>124</v>
      </c>
      <c r="T1758" s="3" t="s">
        <v>57</v>
      </c>
      <c r="U1758" s="3" t="s">
        <v>71</v>
      </c>
      <c r="V1758" s="3" t="s">
        <v>125</v>
      </c>
      <c r="W1758" s="3" t="s">
        <v>73</v>
      </c>
      <c r="X1758" s="3" t="s">
        <v>74</v>
      </c>
      <c r="Y1758" s="3" t="s">
        <v>75</v>
      </c>
      <c r="Z1758" s="3" t="s">
        <v>76</v>
      </c>
      <c r="AA1758" s="3">
        <v>13</v>
      </c>
      <c r="AB1758" s="3">
        <v>3</v>
      </c>
      <c r="AC1758" s="3" t="s">
        <v>47</v>
      </c>
      <c r="AD1758" s="8" t="s">
        <v>126</v>
      </c>
      <c r="AE1758" s="3" t="s">
        <v>71</v>
      </c>
      <c r="AF1758" s="3" t="s">
        <v>88</v>
      </c>
      <c r="AG1758" s="3" t="s">
        <v>71</v>
      </c>
      <c r="AH1758" s="3" t="s">
        <v>71</v>
      </c>
      <c r="AI1758" s="3" t="s">
        <v>79</v>
      </c>
      <c r="AJ1758" s="3" t="s">
        <v>80</v>
      </c>
      <c r="AK1758" s="3" t="s">
        <v>76</v>
      </c>
      <c r="AL1758" s="3" t="s">
        <v>81</v>
      </c>
      <c r="AM1758" s="3" t="s">
        <v>71</v>
      </c>
      <c r="AN1758" s="3" t="s">
        <v>71</v>
      </c>
      <c r="AO1758" s="3" t="s">
        <v>71</v>
      </c>
      <c r="AP1758" s="3" t="s">
        <v>82</v>
      </c>
      <c r="AQ1758" s="3" t="s">
        <v>83</v>
      </c>
      <c r="AR1758" s="3">
        <v>55.451788290787583</v>
      </c>
      <c r="AS1758" s="3">
        <v>191.47496805430319</v>
      </c>
    </row>
    <row r="1759" spans="1:45" x14ac:dyDescent="0.25">
      <c r="A1759" s="2">
        <v>1758</v>
      </c>
      <c r="B1759" s="3" t="s">
        <v>57</v>
      </c>
      <c r="C1759" s="3" t="s">
        <v>46</v>
      </c>
      <c r="D1759" s="3" t="s">
        <v>47</v>
      </c>
      <c r="E1759" s="3" t="s">
        <v>48</v>
      </c>
      <c r="F1759" s="3">
        <v>0.59</v>
      </c>
      <c r="G1759" s="3">
        <v>0.64</v>
      </c>
      <c r="H1759" s="3">
        <v>2.8356448866382201E-2</v>
      </c>
      <c r="I1759" s="3">
        <v>10.391456176027422</v>
      </c>
      <c r="J1759" s="3">
        <v>1.4986639972547344</v>
      </c>
      <c r="K1759" s="3">
        <v>0.2946647957027731</v>
      </c>
      <c r="L1759" s="3">
        <v>4.2496789006041834E-2</v>
      </c>
      <c r="M1759" s="2">
        <v>1300</v>
      </c>
      <c r="N1759" s="3" t="s">
        <v>56</v>
      </c>
      <c r="O1759" s="3" t="s">
        <v>123</v>
      </c>
      <c r="P1759" s="3" t="s">
        <v>124</v>
      </c>
      <c r="Q1759" s="3">
        <v>4.7216927614299999</v>
      </c>
      <c r="R1759" s="3" t="s">
        <v>123</v>
      </c>
      <c r="S1759" s="3" t="s">
        <v>124</v>
      </c>
      <c r="T1759" s="3" t="s">
        <v>57</v>
      </c>
      <c r="U1759" s="3" t="s">
        <v>71</v>
      </c>
      <c r="V1759" s="3" t="s">
        <v>125</v>
      </c>
      <c r="W1759" s="3" t="s">
        <v>73</v>
      </c>
      <c r="X1759" s="3" t="s">
        <v>74</v>
      </c>
      <c r="Y1759" s="3" t="s">
        <v>75</v>
      </c>
      <c r="Z1759" s="3" t="s">
        <v>76</v>
      </c>
      <c r="AA1759" s="3">
        <v>13</v>
      </c>
      <c r="AB1759" s="3">
        <v>3</v>
      </c>
      <c r="AC1759" s="3" t="s">
        <v>47</v>
      </c>
      <c r="AD1759" s="8" t="s">
        <v>126</v>
      </c>
      <c r="AE1759" s="3" t="s">
        <v>71</v>
      </c>
      <c r="AF1759" s="3" t="s">
        <v>88</v>
      </c>
      <c r="AG1759" s="3" t="s">
        <v>71</v>
      </c>
      <c r="AH1759" s="3" t="s">
        <v>71</v>
      </c>
      <c r="AI1759" s="3" t="s">
        <v>79</v>
      </c>
      <c r="AJ1759" s="3" t="s">
        <v>80</v>
      </c>
      <c r="AK1759" s="3" t="s">
        <v>76</v>
      </c>
      <c r="AL1759" s="3" t="s">
        <v>81</v>
      </c>
      <c r="AM1759" s="3" t="s">
        <v>71</v>
      </c>
      <c r="AN1759" s="3" t="s">
        <v>71</v>
      </c>
      <c r="AO1759" s="3" t="s">
        <v>71</v>
      </c>
      <c r="AP1759" s="3" t="s">
        <v>82</v>
      </c>
      <c r="AQ1759" s="3" t="s">
        <v>83</v>
      </c>
      <c r="AR1759" s="3">
        <v>69.513390433268441</v>
      </c>
      <c r="AS1759" s="3">
        <v>114.7544772113761</v>
      </c>
    </row>
    <row r="1760" spans="1:45" x14ac:dyDescent="0.25">
      <c r="A1760" s="2">
        <v>1759</v>
      </c>
      <c r="B1760" s="3" t="s">
        <v>57</v>
      </c>
      <c r="C1760" s="3" t="s">
        <v>46</v>
      </c>
      <c r="D1760" s="3" t="s">
        <v>47</v>
      </c>
      <c r="E1760" s="3" t="s">
        <v>48</v>
      </c>
      <c r="F1760" s="3">
        <v>0.59</v>
      </c>
      <c r="G1760" s="3">
        <v>0.64</v>
      </c>
      <c r="H1760" s="3">
        <v>7.8575223006435609E-3</v>
      </c>
      <c r="I1760" s="3">
        <v>10.391456176027422</v>
      </c>
      <c r="J1760" s="3">
        <v>1.4986639972547344</v>
      </c>
      <c r="K1760" s="3">
        <v>8.1651098639295733E-2</v>
      </c>
      <c r="L1760" s="3">
        <v>1.1775785779600695E-2</v>
      </c>
      <c r="M1760" s="2">
        <v>1300</v>
      </c>
      <c r="N1760" s="3" t="s">
        <v>56</v>
      </c>
      <c r="O1760" s="3" t="s">
        <v>123</v>
      </c>
      <c r="P1760" s="3" t="s">
        <v>124</v>
      </c>
      <c r="Q1760" s="3">
        <v>4.7216927614299999</v>
      </c>
      <c r="R1760" s="3" t="s">
        <v>123</v>
      </c>
      <c r="S1760" s="3" t="s">
        <v>124</v>
      </c>
      <c r="T1760" s="3" t="s">
        <v>57</v>
      </c>
      <c r="U1760" s="3" t="s">
        <v>71</v>
      </c>
      <c r="V1760" s="3" t="s">
        <v>125</v>
      </c>
      <c r="W1760" s="3" t="s">
        <v>73</v>
      </c>
      <c r="X1760" s="3" t="s">
        <v>74</v>
      </c>
      <c r="Y1760" s="3" t="s">
        <v>75</v>
      </c>
      <c r="Z1760" s="3" t="s">
        <v>76</v>
      </c>
      <c r="AA1760" s="3">
        <v>13</v>
      </c>
      <c r="AB1760" s="3">
        <v>3</v>
      </c>
      <c r="AC1760" s="3" t="s">
        <v>47</v>
      </c>
      <c r="AD1760" s="8" t="s">
        <v>126</v>
      </c>
      <c r="AE1760" s="3" t="s">
        <v>71</v>
      </c>
      <c r="AF1760" s="3" t="s">
        <v>88</v>
      </c>
      <c r="AG1760" s="3" t="s">
        <v>71</v>
      </c>
      <c r="AH1760" s="3" t="s">
        <v>71</v>
      </c>
      <c r="AI1760" s="3" t="s">
        <v>79</v>
      </c>
      <c r="AJ1760" s="3" t="s">
        <v>80</v>
      </c>
      <c r="AK1760" s="3" t="s">
        <v>76</v>
      </c>
      <c r="AL1760" s="3" t="s">
        <v>81</v>
      </c>
      <c r="AM1760" s="3" t="s">
        <v>71</v>
      </c>
      <c r="AN1760" s="3" t="s">
        <v>71</v>
      </c>
      <c r="AO1760" s="3" t="s">
        <v>71</v>
      </c>
      <c r="AP1760" s="3" t="s">
        <v>82</v>
      </c>
      <c r="AQ1760" s="3" t="s">
        <v>83</v>
      </c>
      <c r="AR1760" s="3">
        <v>39.831899406912761</v>
      </c>
      <c r="AS1760" s="3">
        <v>31.798264586510626</v>
      </c>
    </row>
    <row r="1761" spans="1:45" x14ac:dyDescent="0.25">
      <c r="A1761" s="2">
        <v>1760</v>
      </c>
      <c r="B1761" s="3" t="s">
        <v>57</v>
      </c>
      <c r="C1761" s="3" t="s">
        <v>46</v>
      </c>
      <c r="D1761" s="3" t="s">
        <v>47</v>
      </c>
      <c r="E1761" s="3" t="s">
        <v>48</v>
      </c>
      <c r="F1761" s="3">
        <v>0.59</v>
      </c>
      <c r="G1761" s="3">
        <v>0.64</v>
      </c>
      <c r="H1761" s="3">
        <v>0.12924262429793501</v>
      </c>
      <c r="I1761" s="3">
        <v>9.8673703062809945</v>
      </c>
      <c r="J1761" s="3">
        <v>1.7883223524554415</v>
      </c>
      <c r="K1761" s="3">
        <v>1.2752848333032745</v>
      </c>
      <c r="L1761" s="3">
        <v>0.23112747392199795</v>
      </c>
      <c r="M1761" s="2">
        <v>1300</v>
      </c>
      <c r="N1761" s="3" t="s">
        <v>56</v>
      </c>
      <c r="O1761" s="3" t="s">
        <v>123</v>
      </c>
      <c r="P1761" s="3" t="s">
        <v>124</v>
      </c>
      <c r="Q1761" s="3">
        <v>4.7216927614299999</v>
      </c>
      <c r="R1761" s="3" t="s">
        <v>123</v>
      </c>
      <c r="S1761" s="3" t="s">
        <v>124</v>
      </c>
      <c r="T1761" s="3" t="s">
        <v>57</v>
      </c>
      <c r="U1761" s="3" t="s">
        <v>71</v>
      </c>
      <c r="V1761" s="3" t="s">
        <v>125</v>
      </c>
      <c r="W1761" s="3" t="s">
        <v>73</v>
      </c>
      <c r="X1761" s="3" t="s">
        <v>74</v>
      </c>
      <c r="Y1761" s="3" t="s">
        <v>75</v>
      </c>
      <c r="Z1761" s="3" t="s">
        <v>76</v>
      </c>
      <c r="AA1761" s="3">
        <v>13</v>
      </c>
      <c r="AB1761" s="3">
        <v>3</v>
      </c>
      <c r="AC1761" s="3" t="s">
        <v>47</v>
      </c>
      <c r="AD1761" s="8" t="s">
        <v>126</v>
      </c>
      <c r="AE1761" s="3" t="s">
        <v>71</v>
      </c>
      <c r="AF1761" s="3" t="s">
        <v>88</v>
      </c>
      <c r="AG1761" s="3" t="s">
        <v>71</v>
      </c>
      <c r="AH1761" s="3" t="s">
        <v>71</v>
      </c>
      <c r="AI1761" s="3" t="s">
        <v>79</v>
      </c>
      <c r="AJ1761" s="3" t="s">
        <v>80</v>
      </c>
      <c r="AK1761" s="3" t="s">
        <v>76</v>
      </c>
      <c r="AL1761" s="3" t="s">
        <v>81</v>
      </c>
      <c r="AM1761" s="3" t="s">
        <v>71</v>
      </c>
      <c r="AN1761" s="3" t="s">
        <v>71</v>
      </c>
      <c r="AO1761" s="3" t="s">
        <v>71</v>
      </c>
      <c r="AP1761" s="3" t="s">
        <v>82</v>
      </c>
      <c r="AQ1761" s="3" t="s">
        <v>83</v>
      </c>
      <c r="AR1761" s="3">
        <v>101.06360069943969</v>
      </c>
      <c r="AS1761" s="3">
        <v>523.02634418793014</v>
      </c>
    </row>
    <row r="1762" spans="1:45" x14ac:dyDescent="0.25">
      <c r="A1762" s="2">
        <v>1761</v>
      </c>
      <c r="B1762" s="3" t="s">
        <v>57</v>
      </c>
      <c r="C1762" s="3" t="s">
        <v>46</v>
      </c>
      <c r="D1762" s="3" t="s">
        <v>47</v>
      </c>
      <c r="E1762" s="3" t="s">
        <v>48</v>
      </c>
      <c r="F1762" s="3">
        <v>0.59</v>
      </c>
      <c r="G1762" s="3">
        <v>0.64</v>
      </c>
      <c r="H1762" s="3">
        <v>0.32823704448642799</v>
      </c>
      <c r="I1762" s="3">
        <v>9.8673703062809945</v>
      </c>
      <c r="J1762" s="3">
        <v>1.7883223524554415</v>
      </c>
      <c r="K1762" s="3">
        <v>3.2388364661868132</v>
      </c>
      <c r="L1762" s="3">
        <v>0.58699364355899031</v>
      </c>
      <c r="M1762" s="2">
        <v>1300</v>
      </c>
      <c r="N1762" s="3" t="s">
        <v>56</v>
      </c>
      <c r="O1762" s="3" t="s">
        <v>123</v>
      </c>
      <c r="P1762" s="3" t="s">
        <v>124</v>
      </c>
      <c r="Q1762" s="3">
        <v>4.7216927614299999</v>
      </c>
      <c r="R1762" s="3" t="s">
        <v>123</v>
      </c>
      <c r="S1762" s="3" t="s">
        <v>124</v>
      </c>
      <c r="T1762" s="3" t="s">
        <v>57</v>
      </c>
      <c r="U1762" s="3" t="s">
        <v>71</v>
      </c>
      <c r="V1762" s="3" t="s">
        <v>125</v>
      </c>
      <c r="W1762" s="3" t="s">
        <v>73</v>
      </c>
      <c r="X1762" s="3" t="s">
        <v>74</v>
      </c>
      <c r="Y1762" s="3" t="s">
        <v>75</v>
      </c>
      <c r="Z1762" s="3" t="s">
        <v>76</v>
      </c>
      <c r="AA1762" s="3">
        <v>13</v>
      </c>
      <c r="AB1762" s="3">
        <v>3</v>
      </c>
      <c r="AC1762" s="3" t="s">
        <v>47</v>
      </c>
      <c r="AD1762" s="8" t="s">
        <v>126</v>
      </c>
      <c r="AE1762" s="3" t="s">
        <v>71</v>
      </c>
      <c r="AF1762" s="3" t="s">
        <v>88</v>
      </c>
      <c r="AG1762" s="3" t="s">
        <v>71</v>
      </c>
      <c r="AH1762" s="3" t="s">
        <v>71</v>
      </c>
      <c r="AI1762" s="3" t="s">
        <v>79</v>
      </c>
      <c r="AJ1762" s="3" t="s">
        <v>80</v>
      </c>
      <c r="AK1762" s="3" t="s">
        <v>76</v>
      </c>
      <c r="AL1762" s="3" t="s">
        <v>81</v>
      </c>
      <c r="AM1762" s="3" t="s">
        <v>71</v>
      </c>
      <c r="AN1762" s="3" t="s">
        <v>71</v>
      </c>
      <c r="AO1762" s="3" t="s">
        <v>71</v>
      </c>
      <c r="AP1762" s="3" t="s">
        <v>82</v>
      </c>
      <c r="AQ1762" s="3" t="s">
        <v>83</v>
      </c>
      <c r="AR1762" s="3">
        <v>147.18829095495897</v>
      </c>
      <c r="AS1762" s="3">
        <v>1328.3281915494958</v>
      </c>
    </row>
    <row r="1763" spans="1:45" x14ac:dyDescent="0.25">
      <c r="A1763" s="2">
        <v>1762</v>
      </c>
      <c r="B1763" s="3" t="s">
        <v>57</v>
      </c>
      <c r="C1763" s="3" t="s">
        <v>46</v>
      </c>
      <c r="D1763" s="3" t="s">
        <v>47</v>
      </c>
      <c r="E1763" s="3" t="s">
        <v>48</v>
      </c>
      <c r="F1763" s="3">
        <v>0.59</v>
      </c>
      <c r="G1763" s="3">
        <v>0.64</v>
      </c>
      <c r="H1763" s="3">
        <v>6.2311061187209298E-2</v>
      </c>
      <c r="I1763" s="3">
        <v>9.8673703062809945</v>
      </c>
      <c r="J1763" s="3">
        <v>1.7883223524554415</v>
      </c>
      <c r="K1763" s="3">
        <v>0.61484631491152719</v>
      </c>
      <c r="L1763" s="3">
        <v>0.11143226352630509</v>
      </c>
      <c r="M1763" s="2">
        <v>1300</v>
      </c>
      <c r="N1763" s="3" t="s">
        <v>56</v>
      </c>
      <c r="O1763" s="3" t="s">
        <v>123</v>
      </c>
      <c r="P1763" s="3" t="s">
        <v>124</v>
      </c>
      <c r="Q1763" s="3">
        <v>4.7216927614299999</v>
      </c>
      <c r="R1763" s="3" t="s">
        <v>123</v>
      </c>
      <c r="S1763" s="3" t="s">
        <v>124</v>
      </c>
      <c r="T1763" s="3" t="s">
        <v>57</v>
      </c>
      <c r="U1763" s="3" t="s">
        <v>71</v>
      </c>
      <c r="V1763" s="3" t="s">
        <v>125</v>
      </c>
      <c r="W1763" s="3" t="s">
        <v>73</v>
      </c>
      <c r="X1763" s="3" t="s">
        <v>74</v>
      </c>
      <c r="Y1763" s="3" t="s">
        <v>75</v>
      </c>
      <c r="Z1763" s="3" t="s">
        <v>76</v>
      </c>
      <c r="AA1763" s="3">
        <v>13</v>
      </c>
      <c r="AB1763" s="3">
        <v>3</v>
      </c>
      <c r="AC1763" s="3" t="s">
        <v>47</v>
      </c>
      <c r="AD1763" s="8" t="s">
        <v>126</v>
      </c>
      <c r="AE1763" s="3" t="s">
        <v>71</v>
      </c>
      <c r="AF1763" s="3" t="s">
        <v>88</v>
      </c>
      <c r="AG1763" s="3" t="s">
        <v>71</v>
      </c>
      <c r="AH1763" s="3" t="s">
        <v>71</v>
      </c>
      <c r="AI1763" s="3" t="s">
        <v>79</v>
      </c>
      <c r="AJ1763" s="3" t="s">
        <v>80</v>
      </c>
      <c r="AK1763" s="3" t="s">
        <v>76</v>
      </c>
      <c r="AL1763" s="3" t="s">
        <v>81</v>
      </c>
      <c r="AM1763" s="3" t="s">
        <v>71</v>
      </c>
      <c r="AN1763" s="3" t="s">
        <v>71</v>
      </c>
      <c r="AO1763" s="3" t="s">
        <v>71</v>
      </c>
      <c r="AP1763" s="3" t="s">
        <v>82</v>
      </c>
      <c r="AQ1763" s="3" t="s">
        <v>83</v>
      </c>
      <c r="AR1763" s="3">
        <v>76.701845175119047</v>
      </c>
      <c r="AS1763" s="3">
        <v>252.16391815201752</v>
      </c>
    </row>
    <row r="1764" spans="1:45" x14ac:dyDescent="0.25">
      <c r="A1764" s="2">
        <v>1763</v>
      </c>
      <c r="B1764" s="3" t="s">
        <v>57</v>
      </c>
      <c r="C1764" s="3" t="s">
        <v>46</v>
      </c>
      <c r="D1764" s="3" t="s">
        <v>47</v>
      </c>
      <c r="E1764" s="3" t="s">
        <v>48</v>
      </c>
      <c r="F1764" s="3">
        <v>0.59</v>
      </c>
      <c r="G1764" s="3">
        <v>0.64</v>
      </c>
      <c r="H1764" s="3">
        <v>7.4728189653322494E-2</v>
      </c>
      <c r="I1764" s="3">
        <v>9.8673703062809945</v>
      </c>
      <c r="J1764" s="3">
        <v>1.7883223524554415</v>
      </c>
      <c r="K1764" s="3">
        <v>0.73737071962732903</v>
      </c>
      <c r="L1764" s="3">
        <v>0.13363809191556605</v>
      </c>
      <c r="M1764" s="2">
        <v>1300</v>
      </c>
      <c r="N1764" s="3" t="s">
        <v>56</v>
      </c>
      <c r="O1764" s="3" t="s">
        <v>123</v>
      </c>
      <c r="P1764" s="3" t="s">
        <v>124</v>
      </c>
      <c r="Q1764" s="3">
        <v>4.7216927614299999</v>
      </c>
      <c r="R1764" s="3" t="s">
        <v>123</v>
      </c>
      <c r="S1764" s="3" t="s">
        <v>124</v>
      </c>
      <c r="T1764" s="3" t="s">
        <v>57</v>
      </c>
      <c r="U1764" s="3" t="s">
        <v>71</v>
      </c>
      <c r="V1764" s="3" t="s">
        <v>125</v>
      </c>
      <c r="W1764" s="3" t="s">
        <v>73</v>
      </c>
      <c r="X1764" s="3" t="s">
        <v>74</v>
      </c>
      <c r="Y1764" s="3" t="s">
        <v>75</v>
      </c>
      <c r="Z1764" s="3" t="s">
        <v>76</v>
      </c>
      <c r="AA1764" s="3">
        <v>13</v>
      </c>
      <c r="AB1764" s="3">
        <v>3</v>
      </c>
      <c r="AC1764" s="3" t="s">
        <v>47</v>
      </c>
      <c r="AD1764" s="8" t="s">
        <v>126</v>
      </c>
      <c r="AE1764" s="3" t="s">
        <v>71</v>
      </c>
      <c r="AF1764" s="3" t="s">
        <v>88</v>
      </c>
      <c r="AG1764" s="3" t="s">
        <v>71</v>
      </c>
      <c r="AH1764" s="3" t="s">
        <v>71</v>
      </c>
      <c r="AI1764" s="3" t="s">
        <v>79</v>
      </c>
      <c r="AJ1764" s="3" t="s">
        <v>80</v>
      </c>
      <c r="AK1764" s="3" t="s">
        <v>76</v>
      </c>
      <c r="AL1764" s="3" t="s">
        <v>81</v>
      </c>
      <c r="AM1764" s="3" t="s">
        <v>71</v>
      </c>
      <c r="AN1764" s="3" t="s">
        <v>71</v>
      </c>
      <c r="AO1764" s="3" t="s">
        <v>71</v>
      </c>
      <c r="AP1764" s="3" t="s">
        <v>82</v>
      </c>
      <c r="AQ1764" s="3" t="s">
        <v>83</v>
      </c>
      <c r="AR1764" s="3">
        <v>70.20630056945447</v>
      </c>
      <c r="AS1764" s="3">
        <v>302.41425423287347</v>
      </c>
    </row>
    <row r="1765" spans="1:45" x14ac:dyDescent="0.25">
      <c r="A1765" s="2">
        <v>1764</v>
      </c>
      <c r="B1765" s="3" t="s">
        <v>57</v>
      </c>
      <c r="C1765" s="3" t="s">
        <v>46</v>
      </c>
      <c r="D1765" s="3" t="s">
        <v>47</v>
      </c>
      <c r="E1765" s="3" t="s">
        <v>48</v>
      </c>
      <c r="F1765" s="3">
        <v>0.59</v>
      </c>
      <c r="G1765" s="3">
        <v>0.64</v>
      </c>
      <c r="H1765" s="3">
        <v>1.1916190280407499E-3</v>
      </c>
      <c r="I1765" s="3">
        <v>10.813279445486524</v>
      </c>
      <c r="J1765" s="3">
        <v>2.0335015314991418</v>
      </c>
      <c r="K1765" s="3">
        <v>1.288530954276367E-2</v>
      </c>
      <c r="L1765" s="3">
        <v>2.423159118484384E-3</v>
      </c>
      <c r="M1765" s="2">
        <v>1300</v>
      </c>
      <c r="N1765" s="3" t="s">
        <v>56</v>
      </c>
      <c r="O1765" s="3" t="s">
        <v>123</v>
      </c>
      <c r="P1765" s="3" t="s">
        <v>124</v>
      </c>
      <c r="Q1765" s="3">
        <v>4.7216927614299999</v>
      </c>
      <c r="R1765" s="3" t="s">
        <v>123</v>
      </c>
      <c r="S1765" s="3" t="s">
        <v>124</v>
      </c>
      <c r="T1765" s="3" t="s">
        <v>57</v>
      </c>
      <c r="U1765" s="3" t="s">
        <v>71</v>
      </c>
      <c r="V1765" s="3" t="s">
        <v>125</v>
      </c>
      <c r="W1765" s="3" t="s">
        <v>73</v>
      </c>
      <c r="X1765" s="3" t="s">
        <v>74</v>
      </c>
      <c r="Y1765" s="3" t="s">
        <v>75</v>
      </c>
      <c r="Z1765" s="3" t="s">
        <v>76</v>
      </c>
      <c r="AA1765" s="3">
        <v>13</v>
      </c>
      <c r="AB1765" s="3">
        <v>3</v>
      </c>
      <c r="AC1765" s="3" t="s">
        <v>47</v>
      </c>
      <c r="AD1765" s="8" t="s">
        <v>126</v>
      </c>
      <c r="AE1765" s="3" t="s">
        <v>71</v>
      </c>
      <c r="AF1765" s="3" t="s">
        <v>88</v>
      </c>
      <c r="AG1765" s="3" t="s">
        <v>71</v>
      </c>
      <c r="AH1765" s="3" t="s">
        <v>71</v>
      </c>
      <c r="AI1765" s="3" t="s">
        <v>79</v>
      </c>
      <c r="AJ1765" s="3" t="s">
        <v>80</v>
      </c>
      <c r="AK1765" s="3" t="s">
        <v>76</v>
      </c>
      <c r="AL1765" s="3" t="s">
        <v>81</v>
      </c>
      <c r="AM1765" s="3" t="s">
        <v>71</v>
      </c>
      <c r="AN1765" s="3" t="s">
        <v>71</v>
      </c>
      <c r="AO1765" s="3" t="s">
        <v>71</v>
      </c>
      <c r="AP1765" s="3" t="s">
        <v>82</v>
      </c>
      <c r="AQ1765" s="3" t="s">
        <v>83</v>
      </c>
      <c r="AR1765" s="3">
        <v>57.988555127547443</v>
      </c>
      <c r="AS1765" s="3">
        <v>4.8223111166807655</v>
      </c>
    </row>
    <row r="1766" spans="1:45" x14ac:dyDescent="0.25">
      <c r="A1766" s="2">
        <v>1765</v>
      </c>
      <c r="B1766" s="3" t="s">
        <v>57</v>
      </c>
      <c r="C1766" s="3" t="s">
        <v>46</v>
      </c>
      <c r="D1766" s="3" t="s">
        <v>47</v>
      </c>
      <c r="E1766" s="3" t="s">
        <v>48</v>
      </c>
      <c r="F1766" s="3">
        <v>0.59</v>
      </c>
      <c r="G1766" s="3">
        <v>0.64</v>
      </c>
      <c r="H1766" s="3">
        <v>0.21131523116927001</v>
      </c>
      <c r="I1766" s="3">
        <v>10.813279445486524</v>
      </c>
      <c r="J1766" s="3">
        <v>2.0335015314991418</v>
      </c>
      <c r="K1766" s="3">
        <v>2.2850106457209005</v>
      </c>
      <c r="L1766" s="3">
        <v>0.42970984621180575</v>
      </c>
      <c r="M1766" s="2">
        <v>1300</v>
      </c>
      <c r="N1766" s="3" t="s">
        <v>56</v>
      </c>
      <c r="O1766" s="3" t="s">
        <v>123</v>
      </c>
      <c r="P1766" s="3" t="s">
        <v>124</v>
      </c>
      <c r="Q1766" s="3">
        <v>4.7216927614299999</v>
      </c>
      <c r="R1766" s="3" t="s">
        <v>123</v>
      </c>
      <c r="S1766" s="3" t="s">
        <v>124</v>
      </c>
      <c r="T1766" s="3" t="s">
        <v>57</v>
      </c>
      <c r="U1766" s="3" t="s">
        <v>71</v>
      </c>
      <c r="V1766" s="3" t="s">
        <v>125</v>
      </c>
      <c r="W1766" s="3" t="s">
        <v>73</v>
      </c>
      <c r="X1766" s="3" t="s">
        <v>74</v>
      </c>
      <c r="Y1766" s="3" t="s">
        <v>75</v>
      </c>
      <c r="Z1766" s="3" t="s">
        <v>76</v>
      </c>
      <c r="AA1766" s="3">
        <v>13</v>
      </c>
      <c r="AB1766" s="3">
        <v>3</v>
      </c>
      <c r="AC1766" s="3" t="s">
        <v>47</v>
      </c>
      <c r="AD1766" s="8" t="s">
        <v>126</v>
      </c>
      <c r="AE1766" s="3" t="s">
        <v>71</v>
      </c>
      <c r="AF1766" s="3" t="s">
        <v>88</v>
      </c>
      <c r="AG1766" s="3" t="s">
        <v>71</v>
      </c>
      <c r="AH1766" s="3" t="s">
        <v>71</v>
      </c>
      <c r="AI1766" s="3" t="s">
        <v>79</v>
      </c>
      <c r="AJ1766" s="3" t="s">
        <v>80</v>
      </c>
      <c r="AK1766" s="3" t="s">
        <v>76</v>
      </c>
      <c r="AL1766" s="3" t="s">
        <v>81</v>
      </c>
      <c r="AM1766" s="3" t="s">
        <v>71</v>
      </c>
      <c r="AN1766" s="3" t="s">
        <v>71</v>
      </c>
      <c r="AO1766" s="3" t="s">
        <v>71</v>
      </c>
      <c r="AP1766" s="3" t="s">
        <v>82</v>
      </c>
      <c r="AQ1766" s="3" t="s">
        <v>83</v>
      </c>
      <c r="AR1766" s="3">
        <v>133.95901891794887</v>
      </c>
      <c r="AS1766" s="3">
        <v>855.1624004083011</v>
      </c>
    </row>
    <row r="1767" spans="1:45" x14ac:dyDescent="0.25">
      <c r="A1767" s="2">
        <v>1766</v>
      </c>
      <c r="B1767" s="3" t="s">
        <v>57</v>
      </c>
      <c r="C1767" s="3" t="s">
        <v>46</v>
      </c>
      <c r="D1767" s="3" t="s">
        <v>47</v>
      </c>
      <c r="E1767" s="3" t="s">
        <v>48</v>
      </c>
      <c r="F1767" s="3">
        <v>0.59</v>
      </c>
      <c r="G1767" s="3">
        <v>0.64</v>
      </c>
      <c r="H1767" s="3">
        <v>9.9846853463732205E-2</v>
      </c>
      <c r="I1767" s="3">
        <v>9.3002907279737972</v>
      </c>
      <c r="J1767" s="3">
        <v>1.6102183857111751</v>
      </c>
      <c r="K1767" s="3">
        <v>0.92860476548610704</v>
      </c>
      <c r="L1767" s="3">
        <v>0.16077523920271114</v>
      </c>
      <c r="M1767" s="2">
        <v>1300</v>
      </c>
      <c r="N1767" s="3" t="s">
        <v>56</v>
      </c>
      <c r="O1767" s="3" t="s">
        <v>127</v>
      </c>
      <c r="P1767" s="3" t="s">
        <v>124</v>
      </c>
      <c r="Q1767" s="3">
        <v>2.1676823821700002</v>
      </c>
      <c r="R1767" s="3" t="s">
        <v>127</v>
      </c>
      <c r="S1767" s="3" t="s">
        <v>124</v>
      </c>
      <c r="T1767" s="3" t="s">
        <v>57</v>
      </c>
      <c r="U1767" s="3" t="s">
        <v>71</v>
      </c>
      <c r="V1767" s="3" t="s">
        <v>125</v>
      </c>
      <c r="W1767" s="3" t="s">
        <v>73</v>
      </c>
      <c r="X1767" s="3" t="s">
        <v>74</v>
      </c>
      <c r="Y1767" s="3" t="s">
        <v>75</v>
      </c>
      <c r="Z1767" s="3" t="s">
        <v>76</v>
      </c>
      <c r="AA1767" s="3">
        <v>2</v>
      </c>
      <c r="AB1767" s="3">
        <v>0</v>
      </c>
      <c r="AC1767" s="3" t="s">
        <v>47</v>
      </c>
      <c r="AD1767" s="8" t="s">
        <v>87</v>
      </c>
      <c r="AE1767" s="3" t="s">
        <v>71</v>
      </c>
      <c r="AF1767" s="3" t="s">
        <v>88</v>
      </c>
      <c r="AG1767" s="3" t="s">
        <v>71</v>
      </c>
      <c r="AH1767" s="3" t="s">
        <v>71</v>
      </c>
      <c r="AI1767" s="3" t="s">
        <v>79</v>
      </c>
      <c r="AJ1767" s="3" t="s">
        <v>80</v>
      </c>
      <c r="AK1767" s="3" t="s">
        <v>76</v>
      </c>
      <c r="AL1767" s="3" t="s">
        <v>81</v>
      </c>
      <c r="AM1767" s="3" t="s">
        <v>71</v>
      </c>
      <c r="AN1767" s="3" t="s">
        <v>71</v>
      </c>
      <c r="AO1767" s="3" t="s">
        <v>71</v>
      </c>
      <c r="AP1767" s="3" t="s">
        <v>82</v>
      </c>
      <c r="AQ1767" s="3" t="s">
        <v>83</v>
      </c>
      <c r="AR1767" s="3">
        <v>84.139726239598957</v>
      </c>
      <c r="AS1767" s="3">
        <v>404.06588019613639</v>
      </c>
    </row>
    <row r="1768" spans="1:45" x14ac:dyDescent="0.25">
      <c r="A1768" s="2">
        <v>1767</v>
      </c>
      <c r="B1768" s="3" t="s">
        <v>57</v>
      </c>
      <c r="C1768" s="3" t="s">
        <v>46</v>
      </c>
      <c r="D1768" s="3" t="s">
        <v>47</v>
      </c>
      <c r="E1768" s="3" t="s">
        <v>48</v>
      </c>
      <c r="F1768" s="3">
        <v>0.59</v>
      </c>
      <c r="G1768" s="3">
        <v>0.64</v>
      </c>
      <c r="H1768" s="3">
        <v>0.17277499581172101</v>
      </c>
      <c r="I1768" s="3">
        <v>9.3002907279737972</v>
      </c>
      <c r="J1768" s="3">
        <v>1.6102183857111751</v>
      </c>
      <c r="K1768" s="3">
        <v>1.6068576915734605</v>
      </c>
      <c r="L1768" s="3">
        <v>0.27820547484720443</v>
      </c>
      <c r="M1768" s="2">
        <v>1300</v>
      </c>
      <c r="N1768" s="3" t="s">
        <v>56</v>
      </c>
      <c r="O1768" s="3" t="s">
        <v>127</v>
      </c>
      <c r="P1768" s="3" t="s">
        <v>124</v>
      </c>
      <c r="Q1768" s="3">
        <v>2.1676823821700002</v>
      </c>
      <c r="R1768" s="3" t="s">
        <v>127</v>
      </c>
      <c r="S1768" s="3" t="s">
        <v>124</v>
      </c>
      <c r="T1768" s="3" t="s">
        <v>57</v>
      </c>
      <c r="U1768" s="3" t="s">
        <v>71</v>
      </c>
      <c r="V1768" s="3" t="s">
        <v>125</v>
      </c>
      <c r="W1768" s="3" t="s">
        <v>73</v>
      </c>
      <c r="X1768" s="3" t="s">
        <v>74</v>
      </c>
      <c r="Y1768" s="3" t="s">
        <v>75</v>
      </c>
      <c r="Z1768" s="3" t="s">
        <v>76</v>
      </c>
      <c r="AA1768" s="3">
        <v>2</v>
      </c>
      <c r="AB1768" s="3">
        <v>0</v>
      </c>
      <c r="AC1768" s="3" t="s">
        <v>47</v>
      </c>
      <c r="AD1768" s="8" t="s">
        <v>87</v>
      </c>
      <c r="AE1768" s="3" t="s">
        <v>71</v>
      </c>
      <c r="AF1768" s="3" t="s">
        <v>88</v>
      </c>
      <c r="AG1768" s="3" t="s">
        <v>71</v>
      </c>
      <c r="AH1768" s="3" t="s">
        <v>71</v>
      </c>
      <c r="AI1768" s="3" t="s">
        <v>79</v>
      </c>
      <c r="AJ1768" s="3" t="s">
        <v>80</v>
      </c>
      <c r="AK1768" s="3" t="s">
        <v>76</v>
      </c>
      <c r="AL1768" s="3" t="s">
        <v>81</v>
      </c>
      <c r="AM1768" s="3" t="s">
        <v>71</v>
      </c>
      <c r="AN1768" s="3" t="s">
        <v>71</v>
      </c>
      <c r="AO1768" s="3" t="s">
        <v>71</v>
      </c>
      <c r="AP1768" s="3" t="s">
        <v>82</v>
      </c>
      <c r="AQ1768" s="3" t="s">
        <v>83</v>
      </c>
      <c r="AR1768" s="3">
        <v>109.68910497817743</v>
      </c>
      <c r="AS1768" s="3">
        <v>699.19560143079798</v>
      </c>
    </row>
    <row r="1769" spans="1:45" x14ac:dyDescent="0.25">
      <c r="A1769" s="2">
        <v>1768</v>
      </c>
      <c r="B1769" s="3" t="s">
        <v>57</v>
      </c>
      <c r="C1769" s="3" t="s">
        <v>46</v>
      </c>
      <c r="D1769" s="3" t="s">
        <v>47</v>
      </c>
      <c r="E1769" s="3" t="s">
        <v>48</v>
      </c>
      <c r="F1769" s="3">
        <v>0.59</v>
      </c>
      <c r="G1769" s="3">
        <v>0.64</v>
      </c>
      <c r="H1769" s="3">
        <v>0.332664421100061</v>
      </c>
      <c r="I1769" s="3">
        <v>8.1145758939543331</v>
      </c>
      <c r="J1769" s="3">
        <v>1.2836234552414159</v>
      </c>
      <c r="K1769" s="3">
        <v>2.6994306922348281</v>
      </c>
      <c r="L1769" s="3">
        <v>0.42701585364834566</v>
      </c>
      <c r="M1769" s="2">
        <v>1300</v>
      </c>
      <c r="N1769" s="3" t="s">
        <v>56</v>
      </c>
      <c r="O1769" s="3" t="s">
        <v>127</v>
      </c>
      <c r="P1769" s="3" t="s">
        <v>124</v>
      </c>
      <c r="Q1769" s="3">
        <v>2.1676823821700002</v>
      </c>
      <c r="R1769" s="3" t="s">
        <v>127</v>
      </c>
      <c r="S1769" s="3" t="s">
        <v>124</v>
      </c>
      <c r="T1769" s="3" t="s">
        <v>57</v>
      </c>
      <c r="U1769" s="3" t="s">
        <v>71</v>
      </c>
      <c r="V1769" s="3" t="s">
        <v>125</v>
      </c>
      <c r="W1769" s="3" t="s">
        <v>73</v>
      </c>
      <c r="X1769" s="3" t="s">
        <v>74</v>
      </c>
      <c r="Y1769" s="3" t="s">
        <v>75</v>
      </c>
      <c r="Z1769" s="3" t="s">
        <v>76</v>
      </c>
      <c r="AA1769" s="3">
        <v>2</v>
      </c>
      <c r="AB1769" s="3">
        <v>0</v>
      </c>
      <c r="AC1769" s="3" t="s">
        <v>47</v>
      </c>
      <c r="AD1769" s="8" t="s">
        <v>87</v>
      </c>
      <c r="AE1769" s="3" t="s">
        <v>71</v>
      </c>
      <c r="AF1769" s="3" t="s">
        <v>88</v>
      </c>
      <c r="AG1769" s="3" t="s">
        <v>71</v>
      </c>
      <c r="AH1769" s="3" t="s">
        <v>71</v>
      </c>
      <c r="AI1769" s="3" t="s">
        <v>79</v>
      </c>
      <c r="AJ1769" s="3" t="s">
        <v>80</v>
      </c>
      <c r="AK1769" s="3" t="s">
        <v>76</v>
      </c>
      <c r="AL1769" s="3" t="s">
        <v>81</v>
      </c>
      <c r="AM1769" s="3" t="s">
        <v>71</v>
      </c>
      <c r="AN1769" s="3" t="s">
        <v>71</v>
      </c>
      <c r="AO1769" s="3" t="s">
        <v>71</v>
      </c>
      <c r="AP1769" s="3" t="s">
        <v>82</v>
      </c>
      <c r="AQ1769" s="3" t="s">
        <v>83</v>
      </c>
      <c r="AR1769" s="3">
        <v>158.46111698572741</v>
      </c>
      <c r="AS1769" s="3">
        <v>1346.245149032758</v>
      </c>
    </row>
    <row r="1770" spans="1:45" x14ac:dyDescent="0.25">
      <c r="A1770" s="2">
        <v>1769</v>
      </c>
      <c r="B1770" s="3" t="s">
        <v>57</v>
      </c>
      <c r="C1770" s="3" t="s">
        <v>46</v>
      </c>
      <c r="D1770" s="3" t="s">
        <v>47</v>
      </c>
      <c r="E1770" s="3" t="s">
        <v>48</v>
      </c>
      <c r="F1770" s="3">
        <v>0.59</v>
      </c>
      <c r="G1770" s="3">
        <v>0.64</v>
      </c>
      <c r="H1770" s="3">
        <v>0.19906975680001801</v>
      </c>
      <c r="I1770" s="3">
        <v>9.9338337401203542</v>
      </c>
      <c r="J1770" s="3">
        <v>1.8092229171007947</v>
      </c>
      <c r="K1770" s="3">
        <v>1.9775258667375721</v>
      </c>
      <c r="L1770" s="3">
        <v>0.36016156610427436</v>
      </c>
      <c r="M1770" s="2">
        <v>1300</v>
      </c>
      <c r="N1770" s="3" t="s">
        <v>56</v>
      </c>
      <c r="O1770" s="3" t="s">
        <v>127</v>
      </c>
      <c r="P1770" s="3" t="s">
        <v>124</v>
      </c>
      <c r="Q1770" s="3">
        <v>2.1676823821700002</v>
      </c>
      <c r="R1770" s="3" t="s">
        <v>127</v>
      </c>
      <c r="S1770" s="3" t="s">
        <v>124</v>
      </c>
      <c r="T1770" s="3" t="s">
        <v>57</v>
      </c>
      <c r="U1770" s="3" t="s">
        <v>71</v>
      </c>
      <c r="V1770" s="3" t="s">
        <v>125</v>
      </c>
      <c r="W1770" s="3" t="s">
        <v>73</v>
      </c>
      <c r="X1770" s="3" t="s">
        <v>74</v>
      </c>
      <c r="Y1770" s="3" t="s">
        <v>75</v>
      </c>
      <c r="Z1770" s="3" t="s">
        <v>76</v>
      </c>
      <c r="AA1770" s="3">
        <v>2</v>
      </c>
      <c r="AB1770" s="3">
        <v>0</v>
      </c>
      <c r="AC1770" s="3" t="s">
        <v>47</v>
      </c>
      <c r="AD1770" s="8" t="s">
        <v>87</v>
      </c>
      <c r="AE1770" s="3" t="s">
        <v>71</v>
      </c>
      <c r="AF1770" s="3" t="s">
        <v>88</v>
      </c>
      <c r="AG1770" s="3" t="s">
        <v>71</v>
      </c>
      <c r="AH1770" s="3" t="s">
        <v>71</v>
      </c>
      <c r="AI1770" s="3" t="s">
        <v>79</v>
      </c>
      <c r="AJ1770" s="3" t="s">
        <v>80</v>
      </c>
      <c r="AK1770" s="3" t="s">
        <v>76</v>
      </c>
      <c r="AL1770" s="3" t="s">
        <v>81</v>
      </c>
      <c r="AM1770" s="3" t="s">
        <v>71</v>
      </c>
      <c r="AN1770" s="3" t="s">
        <v>71</v>
      </c>
      <c r="AO1770" s="3" t="s">
        <v>71</v>
      </c>
      <c r="AP1770" s="3" t="s">
        <v>82</v>
      </c>
      <c r="AQ1770" s="3" t="s">
        <v>83</v>
      </c>
      <c r="AR1770" s="3">
        <v>132.44421346944455</v>
      </c>
      <c r="AS1770" s="3">
        <v>805.60672381175812</v>
      </c>
    </row>
    <row r="1771" spans="1:45" x14ac:dyDescent="0.25">
      <c r="A1771" s="2">
        <v>1770</v>
      </c>
      <c r="B1771" s="3" t="s">
        <v>57</v>
      </c>
      <c r="C1771" s="3" t="s">
        <v>46</v>
      </c>
      <c r="D1771" s="3" t="s">
        <v>47</v>
      </c>
      <c r="E1771" s="3" t="s">
        <v>48</v>
      </c>
      <c r="F1771" s="3">
        <v>0.59</v>
      </c>
      <c r="G1771" s="3">
        <v>0.64</v>
      </c>
      <c r="H1771" s="3">
        <v>0.174410370844574</v>
      </c>
      <c r="I1771" s="3">
        <v>9.9338337401203542</v>
      </c>
      <c r="J1771" s="3">
        <v>1.8092229171007947</v>
      </c>
      <c r="K1771" s="3">
        <v>1.7325636265227327</v>
      </c>
      <c r="L1771" s="3">
        <v>0.31554723991205158</v>
      </c>
      <c r="M1771" s="2">
        <v>1300</v>
      </c>
      <c r="N1771" s="3" t="s">
        <v>56</v>
      </c>
      <c r="O1771" s="3" t="s">
        <v>127</v>
      </c>
      <c r="P1771" s="3" t="s">
        <v>124</v>
      </c>
      <c r="Q1771" s="3">
        <v>2.1676823821700002</v>
      </c>
      <c r="R1771" s="3" t="s">
        <v>127</v>
      </c>
      <c r="S1771" s="3" t="s">
        <v>124</v>
      </c>
      <c r="T1771" s="3" t="s">
        <v>57</v>
      </c>
      <c r="U1771" s="3" t="s">
        <v>71</v>
      </c>
      <c r="V1771" s="3" t="s">
        <v>125</v>
      </c>
      <c r="W1771" s="3" t="s">
        <v>73</v>
      </c>
      <c r="X1771" s="3" t="s">
        <v>74</v>
      </c>
      <c r="Y1771" s="3" t="s">
        <v>75</v>
      </c>
      <c r="Z1771" s="3" t="s">
        <v>76</v>
      </c>
      <c r="AA1771" s="3">
        <v>2</v>
      </c>
      <c r="AB1771" s="3">
        <v>0</v>
      </c>
      <c r="AC1771" s="3" t="s">
        <v>47</v>
      </c>
      <c r="AD1771" s="8" t="s">
        <v>87</v>
      </c>
      <c r="AE1771" s="3" t="s">
        <v>71</v>
      </c>
      <c r="AF1771" s="3" t="s">
        <v>88</v>
      </c>
      <c r="AG1771" s="3" t="s">
        <v>71</v>
      </c>
      <c r="AH1771" s="3" t="s">
        <v>71</v>
      </c>
      <c r="AI1771" s="3" t="s">
        <v>79</v>
      </c>
      <c r="AJ1771" s="3" t="s">
        <v>80</v>
      </c>
      <c r="AK1771" s="3" t="s">
        <v>76</v>
      </c>
      <c r="AL1771" s="3" t="s">
        <v>81</v>
      </c>
      <c r="AM1771" s="3" t="s">
        <v>71</v>
      </c>
      <c r="AN1771" s="3" t="s">
        <v>71</v>
      </c>
      <c r="AO1771" s="3" t="s">
        <v>71</v>
      </c>
      <c r="AP1771" s="3" t="s">
        <v>82</v>
      </c>
      <c r="AQ1771" s="3" t="s">
        <v>83</v>
      </c>
      <c r="AR1771" s="3">
        <v>115.79758638475703</v>
      </c>
      <c r="AS1771" s="3">
        <v>705.81372938553147</v>
      </c>
    </row>
    <row r="1772" spans="1:45" x14ac:dyDescent="0.25">
      <c r="A1772" s="2">
        <v>1771</v>
      </c>
      <c r="B1772" s="3" t="s">
        <v>57</v>
      </c>
      <c r="C1772" s="3" t="s">
        <v>46</v>
      </c>
      <c r="D1772" s="3" t="s">
        <v>47</v>
      </c>
      <c r="E1772" s="3" t="s">
        <v>48</v>
      </c>
      <c r="F1772" s="3">
        <v>0.59</v>
      </c>
      <c r="G1772" s="3">
        <v>0.64</v>
      </c>
      <c r="H1772" s="3">
        <v>3.6848646239509598E-2</v>
      </c>
      <c r="I1772" s="3">
        <v>9.9338337401203542</v>
      </c>
      <c r="J1772" s="3">
        <v>1.8092229171007947</v>
      </c>
      <c r="K1772" s="3">
        <v>0.36604832529179948</v>
      </c>
      <c r="L1772" s="3">
        <v>6.6667415240660791E-2</v>
      </c>
      <c r="M1772" s="2">
        <v>1300</v>
      </c>
      <c r="N1772" s="3" t="s">
        <v>56</v>
      </c>
      <c r="O1772" s="3" t="s">
        <v>127</v>
      </c>
      <c r="P1772" s="3" t="s">
        <v>124</v>
      </c>
      <c r="Q1772" s="3">
        <v>2.1676823821700002</v>
      </c>
      <c r="R1772" s="3" t="s">
        <v>127</v>
      </c>
      <c r="S1772" s="3" t="s">
        <v>124</v>
      </c>
      <c r="T1772" s="3" t="s">
        <v>57</v>
      </c>
      <c r="U1772" s="3" t="s">
        <v>71</v>
      </c>
      <c r="V1772" s="3" t="s">
        <v>125</v>
      </c>
      <c r="W1772" s="3" t="s">
        <v>73</v>
      </c>
      <c r="X1772" s="3" t="s">
        <v>74</v>
      </c>
      <c r="Y1772" s="3" t="s">
        <v>75</v>
      </c>
      <c r="Z1772" s="3" t="s">
        <v>76</v>
      </c>
      <c r="AA1772" s="3">
        <v>2</v>
      </c>
      <c r="AB1772" s="3">
        <v>0</v>
      </c>
      <c r="AC1772" s="3" t="s">
        <v>47</v>
      </c>
      <c r="AD1772" s="8" t="s">
        <v>87</v>
      </c>
      <c r="AE1772" s="3" t="s">
        <v>71</v>
      </c>
      <c r="AF1772" s="3" t="s">
        <v>88</v>
      </c>
      <c r="AG1772" s="3" t="s">
        <v>71</v>
      </c>
      <c r="AH1772" s="3" t="s">
        <v>71</v>
      </c>
      <c r="AI1772" s="3" t="s">
        <v>79</v>
      </c>
      <c r="AJ1772" s="3" t="s">
        <v>80</v>
      </c>
      <c r="AK1772" s="3" t="s">
        <v>76</v>
      </c>
      <c r="AL1772" s="3" t="s">
        <v>81</v>
      </c>
      <c r="AM1772" s="3" t="s">
        <v>71</v>
      </c>
      <c r="AN1772" s="3" t="s">
        <v>71</v>
      </c>
      <c r="AO1772" s="3" t="s">
        <v>71</v>
      </c>
      <c r="AP1772" s="3" t="s">
        <v>82</v>
      </c>
      <c r="AQ1772" s="3" t="s">
        <v>83</v>
      </c>
      <c r="AR1772" s="3">
        <v>50.209713558597848</v>
      </c>
      <c r="AS1772" s="3">
        <v>149.12118069110494</v>
      </c>
    </row>
    <row r="1773" spans="1:45" x14ac:dyDescent="0.25">
      <c r="A1773" s="2">
        <v>1772</v>
      </c>
      <c r="B1773" s="3" t="s">
        <v>57</v>
      </c>
      <c r="C1773" s="3" t="s">
        <v>46</v>
      </c>
      <c r="D1773" s="3" t="s">
        <v>47</v>
      </c>
      <c r="E1773" s="3" t="s">
        <v>48</v>
      </c>
      <c r="F1773" s="3">
        <v>0.59</v>
      </c>
      <c r="G1773" s="3">
        <v>0.64</v>
      </c>
      <c r="H1773" s="3">
        <v>0.41219787901209398</v>
      </c>
      <c r="I1773" s="3">
        <v>8.2673540374675962</v>
      </c>
      <c r="J1773" s="3">
        <v>1.2867097539858898</v>
      </c>
      <c r="K1773" s="3">
        <v>3.4077857992862151</v>
      </c>
      <c r="L1773" s="3">
        <v>0.53037903149715704</v>
      </c>
      <c r="M1773" s="2">
        <v>1300</v>
      </c>
      <c r="N1773" s="3" t="s">
        <v>56</v>
      </c>
      <c r="O1773" s="3" t="s">
        <v>127</v>
      </c>
      <c r="P1773" s="3" t="s">
        <v>124</v>
      </c>
      <c r="Q1773" s="3">
        <v>2.1676823821700002</v>
      </c>
      <c r="R1773" s="3" t="s">
        <v>127</v>
      </c>
      <c r="S1773" s="3" t="s">
        <v>124</v>
      </c>
      <c r="T1773" s="3" t="s">
        <v>57</v>
      </c>
      <c r="U1773" s="3" t="s">
        <v>71</v>
      </c>
      <c r="V1773" s="3" t="s">
        <v>125</v>
      </c>
      <c r="W1773" s="3" t="s">
        <v>73</v>
      </c>
      <c r="X1773" s="3" t="s">
        <v>74</v>
      </c>
      <c r="Y1773" s="3" t="s">
        <v>75</v>
      </c>
      <c r="Z1773" s="3" t="s">
        <v>76</v>
      </c>
      <c r="AA1773" s="3">
        <v>2</v>
      </c>
      <c r="AB1773" s="3">
        <v>0</v>
      </c>
      <c r="AC1773" s="3" t="s">
        <v>47</v>
      </c>
      <c r="AD1773" s="8" t="s">
        <v>87</v>
      </c>
      <c r="AE1773" s="3" t="s">
        <v>71</v>
      </c>
      <c r="AF1773" s="3" t="s">
        <v>88</v>
      </c>
      <c r="AG1773" s="3" t="s">
        <v>71</v>
      </c>
      <c r="AH1773" s="3" t="s">
        <v>71</v>
      </c>
      <c r="AI1773" s="3" t="s">
        <v>79</v>
      </c>
      <c r="AJ1773" s="3" t="s">
        <v>80</v>
      </c>
      <c r="AK1773" s="3" t="s">
        <v>76</v>
      </c>
      <c r="AL1773" s="3" t="s">
        <v>81</v>
      </c>
      <c r="AM1773" s="3" t="s">
        <v>71</v>
      </c>
      <c r="AN1773" s="3" t="s">
        <v>71</v>
      </c>
      <c r="AO1773" s="3" t="s">
        <v>71</v>
      </c>
      <c r="AP1773" s="3" t="s">
        <v>82</v>
      </c>
      <c r="AQ1773" s="3" t="s">
        <v>83</v>
      </c>
      <c r="AR1773" s="3">
        <v>165.91896648254465</v>
      </c>
      <c r="AS1773" s="3">
        <v>1668.1056339797503</v>
      </c>
    </row>
    <row r="1774" spans="1:45" x14ac:dyDescent="0.25">
      <c r="A1774" s="2">
        <v>1773</v>
      </c>
      <c r="B1774" s="3" t="s">
        <v>57</v>
      </c>
      <c r="C1774" s="3" t="s">
        <v>46</v>
      </c>
      <c r="D1774" s="3" t="s">
        <v>47</v>
      </c>
      <c r="E1774" s="3" t="s">
        <v>48</v>
      </c>
      <c r="F1774" s="3">
        <v>0.59</v>
      </c>
      <c r="G1774" s="3">
        <v>0.64</v>
      </c>
      <c r="H1774" s="3">
        <v>5.6255804693422298E-2</v>
      </c>
      <c r="I1774" s="3">
        <v>8.2673540374675962</v>
      </c>
      <c r="J1774" s="3">
        <v>1.2867097539858898</v>
      </c>
      <c r="K1774" s="3">
        <v>0.46508665406315336</v>
      </c>
      <c r="L1774" s="3">
        <v>7.2384892617351676E-2</v>
      </c>
      <c r="M1774" s="2">
        <v>1300</v>
      </c>
      <c r="N1774" s="3" t="s">
        <v>56</v>
      </c>
      <c r="O1774" s="3" t="s">
        <v>127</v>
      </c>
      <c r="P1774" s="3" t="s">
        <v>124</v>
      </c>
      <c r="Q1774" s="3">
        <v>2.1676823821700002</v>
      </c>
      <c r="R1774" s="3" t="s">
        <v>127</v>
      </c>
      <c r="S1774" s="3" t="s">
        <v>124</v>
      </c>
      <c r="T1774" s="3" t="s">
        <v>57</v>
      </c>
      <c r="U1774" s="3" t="s">
        <v>71</v>
      </c>
      <c r="V1774" s="3" t="s">
        <v>125</v>
      </c>
      <c r="W1774" s="3" t="s">
        <v>73</v>
      </c>
      <c r="X1774" s="3" t="s">
        <v>74</v>
      </c>
      <c r="Y1774" s="3" t="s">
        <v>75</v>
      </c>
      <c r="Z1774" s="3" t="s">
        <v>76</v>
      </c>
      <c r="AA1774" s="3">
        <v>2</v>
      </c>
      <c r="AB1774" s="3">
        <v>0</v>
      </c>
      <c r="AC1774" s="3" t="s">
        <v>47</v>
      </c>
      <c r="AD1774" s="8" t="s">
        <v>87</v>
      </c>
      <c r="AE1774" s="3" t="s">
        <v>71</v>
      </c>
      <c r="AF1774" s="3" t="s">
        <v>88</v>
      </c>
      <c r="AG1774" s="3" t="s">
        <v>71</v>
      </c>
      <c r="AH1774" s="3" t="s">
        <v>71</v>
      </c>
      <c r="AI1774" s="3" t="s">
        <v>79</v>
      </c>
      <c r="AJ1774" s="3" t="s">
        <v>80</v>
      </c>
      <c r="AK1774" s="3" t="s">
        <v>76</v>
      </c>
      <c r="AL1774" s="3" t="s">
        <v>81</v>
      </c>
      <c r="AM1774" s="3" t="s">
        <v>71</v>
      </c>
      <c r="AN1774" s="3" t="s">
        <v>71</v>
      </c>
      <c r="AO1774" s="3" t="s">
        <v>71</v>
      </c>
      <c r="AP1774" s="3" t="s">
        <v>82</v>
      </c>
      <c r="AQ1774" s="3" t="s">
        <v>83</v>
      </c>
      <c r="AR1774" s="3">
        <v>70.114080599266842</v>
      </c>
      <c r="AS1774" s="3">
        <v>227.65916452085631</v>
      </c>
    </row>
    <row r="1775" spans="1:45" x14ac:dyDescent="0.25">
      <c r="A1775" s="2">
        <v>1774</v>
      </c>
      <c r="B1775" s="3" t="s">
        <v>57</v>
      </c>
      <c r="C1775" s="3" t="s">
        <v>46</v>
      </c>
      <c r="D1775" s="3" t="s">
        <v>47</v>
      </c>
      <c r="E1775" s="3" t="s">
        <v>48</v>
      </c>
      <c r="F1775" s="3">
        <v>0.59</v>
      </c>
      <c r="G1775" s="3">
        <v>0.64</v>
      </c>
      <c r="H1775" s="3">
        <v>0.120438131380559</v>
      </c>
      <c r="I1775" s="3">
        <v>9.5695297145398914</v>
      </c>
      <c r="J1775" s="3">
        <v>1.7248228852653862</v>
      </c>
      <c r="K1775" s="3">
        <v>1.1525362770099188</v>
      </c>
      <c r="L1775" s="3">
        <v>0.20773444526378743</v>
      </c>
      <c r="M1775" s="2">
        <v>1300</v>
      </c>
      <c r="N1775" s="3" t="s">
        <v>56</v>
      </c>
      <c r="O1775" s="3" t="s">
        <v>127</v>
      </c>
      <c r="P1775" s="3" t="s">
        <v>124</v>
      </c>
      <c r="Q1775" s="3">
        <v>2.1676823821700002</v>
      </c>
      <c r="R1775" s="3" t="s">
        <v>127</v>
      </c>
      <c r="S1775" s="3" t="s">
        <v>124</v>
      </c>
      <c r="T1775" s="3" t="s">
        <v>57</v>
      </c>
      <c r="U1775" s="3" t="s">
        <v>71</v>
      </c>
      <c r="V1775" s="3" t="s">
        <v>125</v>
      </c>
      <c r="W1775" s="3" t="s">
        <v>73</v>
      </c>
      <c r="X1775" s="3" t="s">
        <v>74</v>
      </c>
      <c r="Y1775" s="3" t="s">
        <v>75</v>
      </c>
      <c r="Z1775" s="3" t="s">
        <v>76</v>
      </c>
      <c r="AA1775" s="3">
        <v>2</v>
      </c>
      <c r="AB1775" s="3">
        <v>0</v>
      </c>
      <c r="AC1775" s="3" t="s">
        <v>47</v>
      </c>
      <c r="AD1775" s="8" t="s">
        <v>87</v>
      </c>
      <c r="AE1775" s="3" t="s">
        <v>71</v>
      </c>
      <c r="AF1775" s="3" t="s">
        <v>88</v>
      </c>
      <c r="AG1775" s="3" t="s">
        <v>71</v>
      </c>
      <c r="AH1775" s="3" t="s">
        <v>71</v>
      </c>
      <c r="AI1775" s="3" t="s">
        <v>79</v>
      </c>
      <c r="AJ1775" s="3" t="s">
        <v>80</v>
      </c>
      <c r="AK1775" s="3" t="s">
        <v>76</v>
      </c>
      <c r="AL1775" s="3" t="s">
        <v>81</v>
      </c>
      <c r="AM1775" s="3" t="s">
        <v>71</v>
      </c>
      <c r="AN1775" s="3" t="s">
        <v>71</v>
      </c>
      <c r="AO1775" s="3" t="s">
        <v>71</v>
      </c>
      <c r="AP1775" s="3" t="s">
        <v>82</v>
      </c>
      <c r="AQ1775" s="3" t="s">
        <v>83</v>
      </c>
      <c r="AR1775" s="3">
        <v>96.92298558189772</v>
      </c>
      <c r="AS1775" s="3">
        <v>487.39582547926955</v>
      </c>
    </row>
    <row r="1776" spans="1:45" x14ac:dyDescent="0.25">
      <c r="A1776" s="2">
        <v>1775</v>
      </c>
      <c r="B1776" s="3" t="s">
        <v>57</v>
      </c>
      <c r="C1776" s="3" t="s">
        <v>46</v>
      </c>
      <c r="D1776" s="3" t="s">
        <v>47</v>
      </c>
      <c r="E1776" s="3" t="s">
        <v>48</v>
      </c>
      <c r="F1776" s="3">
        <v>0.59</v>
      </c>
      <c r="G1776" s="3">
        <v>0.64</v>
      </c>
      <c r="H1776" s="3">
        <v>0.142287670220169</v>
      </c>
      <c r="I1776" s="3">
        <v>9.5695297145398914</v>
      </c>
      <c r="J1776" s="3">
        <v>1.7248228852653862</v>
      </c>
      <c r="K1776" s="3">
        <v>1.3616260881845601</v>
      </c>
      <c r="L1776" s="3">
        <v>0.24542102988684167</v>
      </c>
      <c r="M1776" s="2">
        <v>1300</v>
      </c>
      <c r="N1776" s="3" t="s">
        <v>56</v>
      </c>
      <c r="O1776" s="3" t="s">
        <v>127</v>
      </c>
      <c r="P1776" s="3" t="s">
        <v>124</v>
      </c>
      <c r="Q1776" s="3">
        <v>2.1676823821700002</v>
      </c>
      <c r="R1776" s="3" t="s">
        <v>127</v>
      </c>
      <c r="S1776" s="3" t="s">
        <v>124</v>
      </c>
      <c r="T1776" s="3" t="s">
        <v>57</v>
      </c>
      <c r="U1776" s="3" t="s">
        <v>71</v>
      </c>
      <c r="V1776" s="3" t="s">
        <v>125</v>
      </c>
      <c r="W1776" s="3" t="s">
        <v>73</v>
      </c>
      <c r="X1776" s="3" t="s">
        <v>74</v>
      </c>
      <c r="Y1776" s="3" t="s">
        <v>75</v>
      </c>
      <c r="Z1776" s="3" t="s">
        <v>76</v>
      </c>
      <c r="AA1776" s="3">
        <v>2</v>
      </c>
      <c r="AB1776" s="3">
        <v>0</v>
      </c>
      <c r="AC1776" s="3" t="s">
        <v>47</v>
      </c>
      <c r="AD1776" s="8" t="s">
        <v>87</v>
      </c>
      <c r="AE1776" s="3" t="s">
        <v>71</v>
      </c>
      <c r="AF1776" s="3" t="s">
        <v>88</v>
      </c>
      <c r="AG1776" s="3" t="s">
        <v>71</v>
      </c>
      <c r="AH1776" s="3" t="s">
        <v>71</v>
      </c>
      <c r="AI1776" s="3" t="s">
        <v>79</v>
      </c>
      <c r="AJ1776" s="3" t="s">
        <v>80</v>
      </c>
      <c r="AK1776" s="3" t="s">
        <v>76</v>
      </c>
      <c r="AL1776" s="3" t="s">
        <v>81</v>
      </c>
      <c r="AM1776" s="3" t="s">
        <v>71</v>
      </c>
      <c r="AN1776" s="3" t="s">
        <v>71</v>
      </c>
      <c r="AO1776" s="3" t="s">
        <v>71</v>
      </c>
      <c r="AP1776" s="3" t="s">
        <v>82</v>
      </c>
      <c r="AQ1776" s="3" t="s">
        <v>83</v>
      </c>
      <c r="AR1776" s="3">
        <v>99.316030542209674</v>
      </c>
      <c r="AS1776" s="3">
        <v>575.81777205882554</v>
      </c>
    </row>
    <row r="1777" spans="1:45" x14ac:dyDescent="0.25">
      <c r="A1777" s="2">
        <v>1776</v>
      </c>
      <c r="B1777" s="3" t="s">
        <v>57</v>
      </c>
      <c r="C1777" s="3" t="s">
        <v>46</v>
      </c>
      <c r="D1777" s="3" t="s">
        <v>47</v>
      </c>
      <c r="E1777" s="3" t="s">
        <v>48</v>
      </c>
      <c r="F1777" s="3">
        <v>0.59</v>
      </c>
      <c r="G1777" s="3">
        <v>0.64</v>
      </c>
      <c r="H1777" s="3">
        <v>4.6601591234685498E-2</v>
      </c>
      <c r="I1777" s="3">
        <v>9.7104931816671165</v>
      </c>
      <c r="J1777" s="3">
        <v>1.7683960951300142</v>
      </c>
      <c r="K1777" s="3">
        <v>0.45252443393925157</v>
      </c>
      <c r="L1777" s="3">
        <v>8.2410071966262932E-2</v>
      </c>
      <c r="M1777" s="2">
        <v>1300</v>
      </c>
      <c r="N1777" s="3" t="s">
        <v>56</v>
      </c>
      <c r="O1777" s="3" t="s">
        <v>127</v>
      </c>
      <c r="P1777" s="3" t="s">
        <v>124</v>
      </c>
      <c r="Q1777" s="3">
        <v>2.1676823821700002</v>
      </c>
      <c r="R1777" s="3" t="s">
        <v>127</v>
      </c>
      <c r="S1777" s="3" t="s">
        <v>124</v>
      </c>
      <c r="T1777" s="3" t="s">
        <v>57</v>
      </c>
      <c r="U1777" s="3" t="s">
        <v>71</v>
      </c>
      <c r="V1777" s="3" t="s">
        <v>125</v>
      </c>
      <c r="W1777" s="3" t="s">
        <v>73</v>
      </c>
      <c r="X1777" s="3" t="s">
        <v>74</v>
      </c>
      <c r="Y1777" s="3" t="s">
        <v>75</v>
      </c>
      <c r="Z1777" s="3" t="s">
        <v>76</v>
      </c>
      <c r="AA1777" s="3">
        <v>2</v>
      </c>
      <c r="AB1777" s="3">
        <v>0</v>
      </c>
      <c r="AC1777" s="3" t="s">
        <v>47</v>
      </c>
      <c r="AD1777" s="8" t="s">
        <v>87</v>
      </c>
      <c r="AE1777" s="3" t="s">
        <v>71</v>
      </c>
      <c r="AF1777" s="3" t="s">
        <v>88</v>
      </c>
      <c r="AG1777" s="3" t="s">
        <v>71</v>
      </c>
      <c r="AH1777" s="3" t="s">
        <v>71</v>
      </c>
      <c r="AI1777" s="3" t="s">
        <v>79</v>
      </c>
      <c r="AJ1777" s="3" t="s">
        <v>80</v>
      </c>
      <c r="AK1777" s="3" t="s">
        <v>76</v>
      </c>
      <c r="AL1777" s="3" t="s">
        <v>81</v>
      </c>
      <c r="AM1777" s="3" t="s">
        <v>71</v>
      </c>
      <c r="AN1777" s="3" t="s">
        <v>71</v>
      </c>
      <c r="AO1777" s="3" t="s">
        <v>71</v>
      </c>
      <c r="AP1777" s="3" t="s">
        <v>82</v>
      </c>
      <c r="AQ1777" s="3" t="s">
        <v>83</v>
      </c>
      <c r="AR1777" s="3">
        <v>72.229401676403214</v>
      </c>
      <c r="AS1777" s="3">
        <v>188.58994878214665</v>
      </c>
    </row>
    <row r="1778" spans="1:45" x14ac:dyDescent="0.25">
      <c r="A1778" s="2">
        <v>1777</v>
      </c>
      <c r="B1778" s="3" t="s">
        <v>57</v>
      </c>
      <c r="C1778" s="3" t="s">
        <v>46</v>
      </c>
      <c r="D1778" s="3" t="s">
        <v>47</v>
      </c>
      <c r="E1778" s="3" t="s">
        <v>48</v>
      </c>
      <c r="F1778" s="3">
        <v>0.59</v>
      </c>
      <c r="G1778" s="3">
        <v>0.64</v>
      </c>
      <c r="H1778" s="3">
        <v>0.250090284051248</v>
      </c>
      <c r="I1778" s="3">
        <v>10.380945092866789</v>
      </c>
      <c r="J1778" s="3">
        <v>1.9499796479660298</v>
      </c>
      <c r="K1778" s="3">
        <v>2.5961735069954641</v>
      </c>
      <c r="L1778" s="3">
        <v>0.48767096405397697</v>
      </c>
      <c r="M1778" s="2">
        <v>1300</v>
      </c>
      <c r="N1778" s="3" t="s">
        <v>56</v>
      </c>
      <c r="O1778" s="3" t="s">
        <v>127</v>
      </c>
      <c r="P1778" s="3" t="s">
        <v>124</v>
      </c>
      <c r="Q1778" s="3">
        <v>2.1676823821700002</v>
      </c>
      <c r="R1778" s="3" t="s">
        <v>127</v>
      </c>
      <c r="S1778" s="3" t="s">
        <v>124</v>
      </c>
      <c r="T1778" s="3" t="s">
        <v>57</v>
      </c>
      <c r="U1778" s="3" t="s">
        <v>71</v>
      </c>
      <c r="V1778" s="3" t="s">
        <v>125</v>
      </c>
      <c r="W1778" s="3" t="s">
        <v>73</v>
      </c>
      <c r="X1778" s="3" t="s">
        <v>74</v>
      </c>
      <c r="Y1778" s="3" t="s">
        <v>75</v>
      </c>
      <c r="Z1778" s="3" t="s">
        <v>76</v>
      </c>
      <c r="AA1778" s="3">
        <v>2</v>
      </c>
      <c r="AB1778" s="3">
        <v>0</v>
      </c>
      <c r="AC1778" s="3" t="s">
        <v>47</v>
      </c>
      <c r="AD1778" s="8" t="s">
        <v>87</v>
      </c>
      <c r="AE1778" s="3" t="s">
        <v>71</v>
      </c>
      <c r="AF1778" s="3" t="s">
        <v>88</v>
      </c>
      <c r="AG1778" s="3" t="s">
        <v>71</v>
      </c>
      <c r="AH1778" s="3" t="s">
        <v>71</v>
      </c>
      <c r="AI1778" s="3" t="s">
        <v>79</v>
      </c>
      <c r="AJ1778" s="3" t="s">
        <v>80</v>
      </c>
      <c r="AK1778" s="3" t="s">
        <v>76</v>
      </c>
      <c r="AL1778" s="3" t="s">
        <v>81</v>
      </c>
      <c r="AM1778" s="3" t="s">
        <v>71</v>
      </c>
      <c r="AN1778" s="3" t="s">
        <v>71</v>
      </c>
      <c r="AO1778" s="3" t="s">
        <v>71</v>
      </c>
      <c r="AP1778" s="3" t="s">
        <v>82</v>
      </c>
      <c r="AQ1778" s="3" t="s">
        <v>83</v>
      </c>
      <c r="AR1778" s="3">
        <v>146.9927522300826</v>
      </c>
      <c r="AS1778" s="3">
        <v>1012.0794721926337</v>
      </c>
    </row>
    <row r="1779" spans="1:45" x14ac:dyDescent="0.25">
      <c r="A1779" s="2">
        <v>1778</v>
      </c>
      <c r="B1779" s="3" t="s">
        <v>57</v>
      </c>
      <c r="C1779" s="3" t="s">
        <v>46</v>
      </c>
      <c r="D1779" s="3" t="s">
        <v>47</v>
      </c>
      <c r="E1779" s="3" t="s">
        <v>48</v>
      </c>
      <c r="F1779" s="3">
        <v>0.59</v>
      </c>
      <c r="G1779" s="3">
        <v>0.64</v>
      </c>
      <c r="H1779" s="3">
        <v>0.100952232595191</v>
      </c>
      <c r="I1779" s="3">
        <v>10.380945092866789</v>
      </c>
      <c r="J1779" s="3">
        <v>1.9499796479660298</v>
      </c>
      <c r="K1779" s="3">
        <v>1.0479795835729946</v>
      </c>
      <c r="L1779" s="3">
        <v>0.19685479897735531</v>
      </c>
      <c r="M1779" s="2">
        <v>1300</v>
      </c>
      <c r="N1779" s="3" t="s">
        <v>56</v>
      </c>
      <c r="O1779" s="3" t="s">
        <v>127</v>
      </c>
      <c r="P1779" s="3" t="s">
        <v>124</v>
      </c>
      <c r="Q1779" s="3">
        <v>2.1676823821700002</v>
      </c>
      <c r="R1779" s="3" t="s">
        <v>127</v>
      </c>
      <c r="S1779" s="3" t="s">
        <v>124</v>
      </c>
      <c r="T1779" s="3" t="s">
        <v>57</v>
      </c>
      <c r="U1779" s="3" t="s">
        <v>71</v>
      </c>
      <c r="V1779" s="3" t="s">
        <v>125</v>
      </c>
      <c r="W1779" s="3" t="s">
        <v>73</v>
      </c>
      <c r="X1779" s="3" t="s">
        <v>74</v>
      </c>
      <c r="Y1779" s="3" t="s">
        <v>75</v>
      </c>
      <c r="Z1779" s="3" t="s">
        <v>76</v>
      </c>
      <c r="AA1779" s="3">
        <v>2</v>
      </c>
      <c r="AB1779" s="3">
        <v>0</v>
      </c>
      <c r="AC1779" s="3" t="s">
        <v>47</v>
      </c>
      <c r="AD1779" s="8" t="s">
        <v>87</v>
      </c>
      <c r="AE1779" s="3" t="s">
        <v>71</v>
      </c>
      <c r="AF1779" s="3" t="s">
        <v>88</v>
      </c>
      <c r="AG1779" s="3" t="s">
        <v>71</v>
      </c>
      <c r="AH1779" s="3" t="s">
        <v>71</v>
      </c>
      <c r="AI1779" s="3" t="s">
        <v>79</v>
      </c>
      <c r="AJ1779" s="3" t="s">
        <v>80</v>
      </c>
      <c r="AK1779" s="3" t="s">
        <v>76</v>
      </c>
      <c r="AL1779" s="3" t="s">
        <v>81</v>
      </c>
      <c r="AM1779" s="3" t="s">
        <v>71</v>
      </c>
      <c r="AN1779" s="3" t="s">
        <v>71</v>
      </c>
      <c r="AO1779" s="3" t="s">
        <v>71</v>
      </c>
      <c r="AP1779" s="3" t="s">
        <v>82</v>
      </c>
      <c r="AQ1779" s="3" t="s">
        <v>83</v>
      </c>
      <c r="AR1779" s="3">
        <v>86.651326764694559</v>
      </c>
      <c r="AS1779" s="3">
        <v>408.5391908334679</v>
      </c>
    </row>
    <row r="1780" spans="1:45" x14ac:dyDescent="0.25">
      <c r="A1780" s="2">
        <v>1779</v>
      </c>
      <c r="B1780" s="3" t="s">
        <v>57</v>
      </c>
      <c r="C1780" s="3" t="s">
        <v>46</v>
      </c>
      <c r="D1780" s="3" t="s">
        <v>47</v>
      </c>
      <c r="E1780" s="3" t="s">
        <v>48</v>
      </c>
      <c r="F1780" s="3">
        <v>0.59</v>
      </c>
      <c r="G1780" s="3">
        <v>0.64</v>
      </c>
      <c r="H1780" s="3">
        <v>2.32445341110319E-2</v>
      </c>
      <c r="I1780" s="3">
        <v>9.8673703062809945</v>
      </c>
      <c r="J1780" s="3">
        <v>1.7883223524554415</v>
      </c>
      <c r="K1780" s="3">
        <v>0.22936242567053186</v>
      </c>
      <c r="L1780" s="3">
        <v>4.1568719923171321E-2</v>
      </c>
      <c r="M1780" s="2">
        <v>1300</v>
      </c>
      <c r="N1780" s="3" t="s">
        <v>56</v>
      </c>
      <c r="O1780" s="3" t="s">
        <v>127</v>
      </c>
      <c r="P1780" s="3" t="s">
        <v>124</v>
      </c>
      <c r="Q1780" s="3">
        <v>2.1676823821700002</v>
      </c>
      <c r="R1780" s="3" t="s">
        <v>127</v>
      </c>
      <c r="S1780" s="3" t="s">
        <v>124</v>
      </c>
      <c r="T1780" s="3" t="s">
        <v>57</v>
      </c>
      <c r="U1780" s="3" t="s">
        <v>71</v>
      </c>
      <c r="V1780" s="3" t="s">
        <v>125</v>
      </c>
      <c r="W1780" s="3" t="s">
        <v>73</v>
      </c>
      <c r="X1780" s="3" t="s">
        <v>74</v>
      </c>
      <c r="Y1780" s="3" t="s">
        <v>75</v>
      </c>
      <c r="Z1780" s="3" t="s">
        <v>76</v>
      </c>
      <c r="AA1780" s="3">
        <v>2</v>
      </c>
      <c r="AB1780" s="3">
        <v>0</v>
      </c>
      <c r="AC1780" s="3" t="s">
        <v>47</v>
      </c>
      <c r="AD1780" s="8" t="s">
        <v>87</v>
      </c>
      <c r="AE1780" s="3" t="s">
        <v>71</v>
      </c>
      <c r="AF1780" s="3" t="s">
        <v>88</v>
      </c>
      <c r="AG1780" s="3" t="s">
        <v>71</v>
      </c>
      <c r="AH1780" s="3" t="s">
        <v>71</v>
      </c>
      <c r="AI1780" s="3" t="s">
        <v>79</v>
      </c>
      <c r="AJ1780" s="3" t="s">
        <v>80</v>
      </c>
      <c r="AK1780" s="3" t="s">
        <v>76</v>
      </c>
      <c r="AL1780" s="3" t="s">
        <v>81</v>
      </c>
      <c r="AM1780" s="3" t="s">
        <v>71</v>
      </c>
      <c r="AN1780" s="3" t="s">
        <v>71</v>
      </c>
      <c r="AO1780" s="3" t="s">
        <v>71</v>
      </c>
      <c r="AP1780" s="3" t="s">
        <v>82</v>
      </c>
      <c r="AQ1780" s="3" t="s">
        <v>83</v>
      </c>
      <c r="AR1780" s="3">
        <v>49.273627497248178</v>
      </c>
      <c r="AS1780" s="3">
        <v>94.067292152925432</v>
      </c>
    </row>
    <row r="1781" spans="1:45" x14ac:dyDescent="0.25">
      <c r="A1781" s="2">
        <v>1780</v>
      </c>
      <c r="B1781" s="3" t="s">
        <v>57</v>
      </c>
      <c r="C1781" s="3" t="s">
        <v>46</v>
      </c>
      <c r="D1781" s="3" t="s">
        <v>47</v>
      </c>
      <c r="E1781" s="3" t="s">
        <v>48</v>
      </c>
      <c r="F1781" s="3">
        <v>0.59</v>
      </c>
      <c r="G1781" s="3">
        <v>0.64</v>
      </c>
      <c r="H1781" s="3">
        <v>1.74667254857293E-4</v>
      </c>
      <c r="I1781" s="3">
        <v>10.820251672430105</v>
      </c>
      <c r="J1781" s="3">
        <v>2.0845915085551225</v>
      </c>
      <c r="K1781" s="3">
        <v>1.8899436564883999E-3</v>
      </c>
      <c r="L1781" s="3">
        <v>3.6410987629814645E-4</v>
      </c>
      <c r="M1781" s="2">
        <v>1300</v>
      </c>
      <c r="N1781" s="3" t="s">
        <v>56</v>
      </c>
      <c r="O1781" s="3" t="s">
        <v>128</v>
      </c>
      <c r="P1781" s="3" t="s">
        <v>129</v>
      </c>
      <c r="Q1781" s="3">
        <v>1.14272783368</v>
      </c>
      <c r="R1781" s="3" t="s">
        <v>128</v>
      </c>
      <c r="S1781" s="3" t="s">
        <v>129</v>
      </c>
      <c r="T1781" s="3" t="s">
        <v>57</v>
      </c>
      <c r="U1781" s="3" t="s">
        <v>71</v>
      </c>
      <c r="V1781" s="3" t="s">
        <v>129</v>
      </c>
      <c r="W1781" s="3" t="s">
        <v>73</v>
      </c>
      <c r="X1781" s="3" t="s">
        <v>130</v>
      </c>
      <c r="Y1781" s="3" t="s">
        <v>75</v>
      </c>
      <c r="Z1781" s="3" t="s">
        <v>76</v>
      </c>
      <c r="AA1781" s="3">
        <v>2</v>
      </c>
      <c r="AB1781" s="3">
        <v>0</v>
      </c>
      <c r="AC1781" s="3" t="s">
        <v>47</v>
      </c>
      <c r="AD1781" s="8" t="s">
        <v>87</v>
      </c>
      <c r="AE1781" s="3" t="s">
        <v>71</v>
      </c>
      <c r="AF1781" s="3" t="s">
        <v>131</v>
      </c>
      <c r="AG1781" s="3" t="s">
        <v>71</v>
      </c>
      <c r="AH1781" s="3" t="s">
        <v>71</v>
      </c>
      <c r="AI1781" s="3" t="s">
        <v>79</v>
      </c>
      <c r="AJ1781" s="3" t="s">
        <v>80</v>
      </c>
      <c r="AK1781" s="3" t="s">
        <v>76</v>
      </c>
      <c r="AL1781" s="3" t="s">
        <v>81</v>
      </c>
      <c r="AM1781" s="3" t="s">
        <v>71</v>
      </c>
      <c r="AN1781" s="3" t="s">
        <v>71</v>
      </c>
      <c r="AO1781" s="3" t="s">
        <v>71</v>
      </c>
      <c r="AP1781" s="3" t="s">
        <v>132</v>
      </c>
      <c r="AQ1781" s="3" t="s">
        <v>83</v>
      </c>
      <c r="AR1781" s="3">
        <v>4.4958428510143076</v>
      </c>
      <c r="AS1781" s="3">
        <v>0.70685330210221387</v>
      </c>
    </row>
    <row r="1782" spans="1:45" x14ac:dyDescent="0.25">
      <c r="A1782" s="2">
        <v>1781</v>
      </c>
      <c r="B1782" s="3" t="s">
        <v>57</v>
      </c>
      <c r="C1782" s="3" t="s">
        <v>46</v>
      </c>
      <c r="D1782" s="3" t="s">
        <v>47</v>
      </c>
      <c r="E1782" s="3" t="s">
        <v>48</v>
      </c>
      <c r="F1782" s="3">
        <v>0.59</v>
      </c>
      <c r="G1782" s="3">
        <v>0.64</v>
      </c>
      <c r="H1782" s="3">
        <v>0.17954148267971901</v>
      </c>
      <c r="I1782" s="3">
        <v>10.820338973805725</v>
      </c>
      <c r="J1782" s="3">
        <v>2.0846116735538645</v>
      </c>
      <c r="K1782" s="3">
        <v>1.9426997024542292</v>
      </c>
      <c r="L1782" s="3">
        <v>0.37427427068131119</v>
      </c>
      <c r="M1782" s="2">
        <v>1300</v>
      </c>
      <c r="N1782" s="3" t="s">
        <v>56</v>
      </c>
      <c r="O1782" s="3" t="s">
        <v>128</v>
      </c>
      <c r="P1782" s="3" t="s">
        <v>129</v>
      </c>
      <c r="Q1782" s="3">
        <v>1.14272783368</v>
      </c>
      <c r="R1782" s="3" t="s">
        <v>128</v>
      </c>
      <c r="S1782" s="3" t="s">
        <v>129</v>
      </c>
      <c r="T1782" s="3" t="s">
        <v>57</v>
      </c>
      <c r="U1782" s="3" t="s">
        <v>71</v>
      </c>
      <c r="V1782" s="3" t="s">
        <v>129</v>
      </c>
      <c r="W1782" s="3" t="s">
        <v>73</v>
      </c>
      <c r="X1782" s="3" t="s">
        <v>130</v>
      </c>
      <c r="Y1782" s="3" t="s">
        <v>75</v>
      </c>
      <c r="Z1782" s="3" t="s">
        <v>76</v>
      </c>
      <c r="AA1782" s="3">
        <v>2</v>
      </c>
      <c r="AB1782" s="3">
        <v>0</v>
      </c>
      <c r="AC1782" s="3" t="s">
        <v>47</v>
      </c>
      <c r="AD1782" s="8" t="s">
        <v>87</v>
      </c>
      <c r="AE1782" s="3" t="s">
        <v>71</v>
      </c>
      <c r="AF1782" s="3" t="s">
        <v>131</v>
      </c>
      <c r="AG1782" s="3" t="s">
        <v>71</v>
      </c>
      <c r="AH1782" s="3" t="s">
        <v>71</v>
      </c>
      <c r="AI1782" s="3" t="s">
        <v>79</v>
      </c>
      <c r="AJ1782" s="3" t="s">
        <v>80</v>
      </c>
      <c r="AK1782" s="3" t="s">
        <v>76</v>
      </c>
      <c r="AL1782" s="3" t="s">
        <v>81</v>
      </c>
      <c r="AM1782" s="3" t="s">
        <v>71</v>
      </c>
      <c r="AN1782" s="3" t="s">
        <v>71</v>
      </c>
      <c r="AO1782" s="3" t="s">
        <v>71</v>
      </c>
      <c r="AP1782" s="3" t="s">
        <v>132</v>
      </c>
      <c r="AQ1782" s="3" t="s">
        <v>83</v>
      </c>
      <c r="AR1782" s="3">
        <v>127.17329789204382</v>
      </c>
      <c r="AS1782" s="3">
        <v>726.57860226963999</v>
      </c>
    </row>
    <row r="1783" spans="1:45" x14ac:dyDescent="0.25">
      <c r="A1783" s="2">
        <v>1782</v>
      </c>
      <c r="B1783" s="3" t="s">
        <v>57</v>
      </c>
      <c r="C1783" s="3" t="s">
        <v>46</v>
      </c>
      <c r="D1783" s="3" t="s">
        <v>47</v>
      </c>
      <c r="E1783" s="3" t="s">
        <v>48</v>
      </c>
      <c r="F1783" s="3">
        <v>0.59</v>
      </c>
      <c r="G1783" s="3">
        <v>0.64</v>
      </c>
      <c r="H1783" s="3">
        <v>5.0608139640121098E-2</v>
      </c>
      <c r="I1783" s="3">
        <v>10.820338971387191</v>
      </c>
      <c r="J1783" s="3">
        <v>2.0846116730879172</v>
      </c>
      <c r="K1783" s="3">
        <v>0.5475972256174072</v>
      </c>
      <c r="L1783" s="3">
        <v>0.10549831864705979</v>
      </c>
      <c r="M1783" s="2">
        <v>1300</v>
      </c>
      <c r="N1783" s="3" t="s">
        <v>56</v>
      </c>
      <c r="O1783" s="3" t="s">
        <v>128</v>
      </c>
      <c r="P1783" s="3" t="s">
        <v>129</v>
      </c>
      <c r="Q1783" s="3">
        <v>1.14272783368</v>
      </c>
      <c r="R1783" s="3" t="s">
        <v>128</v>
      </c>
      <c r="S1783" s="3" t="s">
        <v>129</v>
      </c>
      <c r="T1783" s="3" t="s">
        <v>57</v>
      </c>
      <c r="U1783" s="3" t="s">
        <v>71</v>
      </c>
      <c r="V1783" s="3" t="s">
        <v>129</v>
      </c>
      <c r="W1783" s="3" t="s">
        <v>73</v>
      </c>
      <c r="X1783" s="3" t="s">
        <v>130</v>
      </c>
      <c r="Y1783" s="3" t="s">
        <v>75</v>
      </c>
      <c r="Z1783" s="3" t="s">
        <v>76</v>
      </c>
      <c r="AA1783" s="3">
        <v>2</v>
      </c>
      <c r="AB1783" s="3">
        <v>0</v>
      </c>
      <c r="AC1783" s="3" t="s">
        <v>47</v>
      </c>
      <c r="AD1783" s="8" t="s">
        <v>87</v>
      </c>
      <c r="AE1783" s="3" t="s">
        <v>71</v>
      </c>
      <c r="AF1783" s="3" t="s">
        <v>131</v>
      </c>
      <c r="AG1783" s="3" t="s">
        <v>71</v>
      </c>
      <c r="AH1783" s="3" t="s">
        <v>71</v>
      </c>
      <c r="AI1783" s="3" t="s">
        <v>79</v>
      </c>
      <c r="AJ1783" s="3" t="s">
        <v>80</v>
      </c>
      <c r="AK1783" s="3" t="s">
        <v>76</v>
      </c>
      <c r="AL1783" s="3" t="s">
        <v>81</v>
      </c>
      <c r="AM1783" s="3" t="s">
        <v>71</v>
      </c>
      <c r="AN1783" s="3" t="s">
        <v>71</v>
      </c>
      <c r="AO1783" s="3" t="s">
        <v>71</v>
      </c>
      <c r="AP1783" s="3" t="s">
        <v>132</v>
      </c>
      <c r="AQ1783" s="3" t="s">
        <v>83</v>
      </c>
      <c r="AR1783" s="3">
        <v>99.623852128777855</v>
      </c>
      <c r="AS1783" s="3">
        <v>204.80387492834006</v>
      </c>
    </row>
    <row r="1784" spans="1:45" x14ac:dyDescent="0.25">
      <c r="A1784" s="2">
        <v>1783</v>
      </c>
      <c r="B1784" s="3" t="s">
        <v>57</v>
      </c>
      <c r="C1784" s="3" t="s">
        <v>46</v>
      </c>
      <c r="D1784" s="3" t="s">
        <v>47</v>
      </c>
      <c r="E1784" s="3" t="s">
        <v>48</v>
      </c>
      <c r="F1784" s="3">
        <v>0.59</v>
      </c>
      <c r="G1784" s="3">
        <v>0.64</v>
      </c>
      <c r="H1784" s="3">
        <v>0.230591344539402</v>
      </c>
      <c r="I1784" s="3">
        <v>10.820338972193369</v>
      </c>
      <c r="J1784" s="3">
        <v>2.0846116732432334</v>
      </c>
      <c r="K1784" s="3">
        <v>2.4950765119701601</v>
      </c>
      <c r="L1784" s="3">
        <v>0.48069340857568971</v>
      </c>
      <c r="M1784" s="2">
        <v>1300</v>
      </c>
      <c r="N1784" s="3" t="s">
        <v>56</v>
      </c>
      <c r="O1784" s="3" t="s">
        <v>128</v>
      </c>
      <c r="P1784" s="3" t="s">
        <v>129</v>
      </c>
      <c r="Q1784" s="3">
        <v>1.14272783368</v>
      </c>
      <c r="R1784" s="3" t="s">
        <v>128</v>
      </c>
      <c r="S1784" s="3" t="s">
        <v>129</v>
      </c>
      <c r="T1784" s="3" t="s">
        <v>57</v>
      </c>
      <c r="U1784" s="3" t="s">
        <v>71</v>
      </c>
      <c r="V1784" s="3" t="s">
        <v>129</v>
      </c>
      <c r="W1784" s="3" t="s">
        <v>73</v>
      </c>
      <c r="X1784" s="3" t="s">
        <v>130</v>
      </c>
      <c r="Y1784" s="3" t="s">
        <v>75</v>
      </c>
      <c r="Z1784" s="3" t="s">
        <v>76</v>
      </c>
      <c r="AA1784" s="3">
        <v>2</v>
      </c>
      <c r="AB1784" s="3">
        <v>0</v>
      </c>
      <c r="AC1784" s="3" t="s">
        <v>47</v>
      </c>
      <c r="AD1784" s="8" t="s">
        <v>87</v>
      </c>
      <c r="AE1784" s="3" t="s">
        <v>71</v>
      </c>
      <c r="AF1784" s="3" t="s">
        <v>131</v>
      </c>
      <c r="AG1784" s="3" t="s">
        <v>71</v>
      </c>
      <c r="AH1784" s="3" t="s">
        <v>71</v>
      </c>
      <c r="AI1784" s="3" t="s">
        <v>79</v>
      </c>
      <c r="AJ1784" s="3" t="s">
        <v>80</v>
      </c>
      <c r="AK1784" s="3" t="s">
        <v>76</v>
      </c>
      <c r="AL1784" s="3" t="s">
        <v>81</v>
      </c>
      <c r="AM1784" s="3" t="s">
        <v>71</v>
      </c>
      <c r="AN1784" s="3" t="s">
        <v>71</v>
      </c>
      <c r="AO1784" s="3" t="s">
        <v>71</v>
      </c>
      <c r="AP1784" s="3" t="s">
        <v>132</v>
      </c>
      <c r="AQ1784" s="3" t="s">
        <v>83</v>
      </c>
      <c r="AR1784" s="3">
        <v>155.61700004686313</v>
      </c>
      <c r="AS1784" s="3">
        <v>933.17006359912853</v>
      </c>
    </row>
    <row r="1785" spans="1:45" x14ac:dyDescent="0.25">
      <c r="A1785" s="2">
        <v>1784</v>
      </c>
      <c r="B1785" s="3" t="s">
        <v>57</v>
      </c>
      <c r="C1785" s="3" t="s">
        <v>46</v>
      </c>
      <c r="D1785" s="3" t="s">
        <v>47</v>
      </c>
      <c r="E1785" s="3" t="s">
        <v>48</v>
      </c>
      <c r="F1785" s="3">
        <v>0.59</v>
      </c>
      <c r="G1785" s="3">
        <v>0.64</v>
      </c>
      <c r="H1785" s="3">
        <v>2.8037627680998801E-2</v>
      </c>
      <c r="I1785" s="3">
        <v>10.820338972193369</v>
      </c>
      <c r="J1785" s="3">
        <v>2.0846116732432329</v>
      </c>
      <c r="K1785" s="3">
        <v>0.3033766354845589</v>
      </c>
      <c r="L1785" s="3">
        <v>5.8447565953857694E-2</v>
      </c>
      <c r="M1785" s="2">
        <v>1300</v>
      </c>
      <c r="N1785" s="3" t="s">
        <v>56</v>
      </c>
      <c r="O1785" s="3" t="s">
        <v>128</v>
      </c>
      <c r="P1785" s="3" t="s">
        <v>129</v>
      </c>
      <c r="Q1785" s="3">
        <v>1.14272783368</v>
      </c>
      <c r="R1785" s="3" t="s">
        <v>128</v>
      </c>
      <c r="S1785" s="3" t="s">
        <v>129</v>
      </c>
      <c r="T1785" s="3" t="s">
        <v>57</v>
      </c>
      <c r="U1785" s="3" t="s">
        <v>71</v>
      </c>
      <c r="V1785" s="3" t="s">
        <v>129</v>
      </c>
      <c r="W1785" s="3" t="s">
        <v>73</v>
      </c>
      <c r="X1785" s="3" t="s">
        <v>130</v>
      </c>
      <c r="Y1785" s="3" t="s">
        <v>75</v>
      </c>
      <c r="Z1785" s="3" t="s">
        <v>76</v>
      </c>
      <c r="AA1785" s="3">
        <v>2</v>
      </c>
      <c r="AB1785" s="3">
        <v>0</v>
      </c>
      <c r="AC1785" s="3" t="s">
        <v>47</v>
      </c>
      <c r="AD1785" s="8" t="s">
        <v>87</v>
      </c>
      <c r="AE1785" s="3" t="s">
        <v>71</v>
      </c>
      <c r="AF1785" s="3" t="s">
        <v>131</v>
      </c>
      <c r="AG1785" s="3" t="s">
        <v>71</v>
      </c>
      <c r="AH1785" s="3" t="s">
        <v>71</v>
      </c>
      <c r="AI1785" s="3" t="s">
        <v>79</v>
      </c>
      <c r="AJ1785" s="3" t="s">
        <v>80</v>
      </c>
      <c r="AK1785" s="3" t="s">
        <v>76</v>
      </c>
      <c r="AL1785" s="3" t="s">
        <v>81</v>
      </c>
      <c r="AM1785" s="3" t="s">
        <v>71</v>
      </c>
      <c r="AN1785" s="3" t="s">
        <v>71</v>
      </c>
      <c r="AO1785" s="3" t="s">
        <v>71</v>
      </c>
      <c r="AP1785" s="3" t="s">
        <v>132</v>
      </c>
      <c r="AQ1785" s="3" t="s">
        <v>83</v>
      </c>
      <c r="AR1785" s="3">
        <v>49.611318682581611</v>
      </c>
      <c r="AS1785" s="3">
        <v>113.46425364971014</v>
      </c>
    </row>
    <row r="1786" spans="1:45" x14ac:dyDescent="0.25">
      <c r="A1786" s="2">
        <v>1785</v>
      </c>
      <c r="B1786" s="3" t="s">
        <v>57</v>
      </c>
      <c r="C1786" s="3" t="s">
        <v>46</v>
      </c>
      <c r="D1786" s="3" t="s">
        <v>47</v>
      </c>
      <c r="E1786" s="3" t="s">
        <v>48</v>
      </c>
      <c r="F1786" s="3">
        <v>0.59</v>
      </c>
      <c r="G1786" s="3">
        <v>0.64</v>
      </c>
      <c r="H1786" s="3">
        <v>0.153415573573669</v>
      </c>
      <c r="I1786" s="3">
        <v>10.820338973402636</v>
      </c>
      <c r="J1786" s="3">
        <v>2.0846116734762066</v>
      </c>
      <c r="K1786" s="3">
        <v>1.6600085098660902</v>
      </c>
      <c r="L1786" s="3">
        <v>0.31981189556471823</v>
      </c>
      <c r="M1786" s="2">
        <v>1300</v>
      </c>
      <c r="N1786" s="3" t="s">
        <v>56</v>
      </c>
      <c r="O1786" s="3" t="s">
        <v>128</v>
      </c>
      <c r="P1786" s="3" t="s">
        <v>129</v>
      </c>
      <c r="Q1786" s="3">
        <v>1.14272783368</v>
      </c>
      <c r="R1786" s="3" t="s">
        <v>128</v>
      </c>
      <c r="S1786" s="3" t="s">
        <v>129</v>
      </c>
      <c r="T1786" s="3" t="s">
        <v>57</v>
      </c>
      <c r="U1786" s="3" t="s">
        <v>71</v>
      </c>
      <c r="V1786" s="3" t="s">
        <v>129</v>
      </c>
      <c r="W1786" s="3" t="s">
        <v>73</v>
      </c>
      <c r="X1786" s="3" t="s">
        <v>130</v>
      </c>
      <c r="Y1786" s="3" t="s">
        <v>75</v>
      </c>
      <c r="Z1786" s="3" t="s">
        <v>76</v>
      </c>
      <c r="AA1786" s="3">
        <v>2</v>
      </c>
      <c r="AB1786" s="3">
        <v>0</v>
      </c>
      <c r="AC1786" s="3" t="s">
        <v>47</v>
      </c>
      <c r="AD1786" s="8" t="s">
        <v>87</v>
      </c>
      <c r="AE1786" s="3" t="s">
        <v>71</v>
      </c>
      <c r="AF1786" s="3" t="s">
        <v>131</v>
      </c>
      <c r="AG1786" s="3" t="s">
        <v>71</v>
      </c>
      <c r="AH1786" s="3" t="s">
        <v>71</v>
      </c>
      <c r="AI1786" s="3" t="s">
        <v>79</v>
      </c>
      <c r="AJ1786" s="3" t="s">
        <v>80</v>
      </c>
      <c r="AK1786" s="3" t="s">
        <v>76</v>
      </c>
      <c r="AL1786" s="3" t="s">
        <v>81</v>
      </c>
      <c r="AM1786" s="3" t="s">
        <v>71</v>
      </c>
      <c r="AN1786" s="3" t="s">
        <v>71</v>
      </c>
      <c r="AO1786" s="3" t="s">
        <v>71</v>
      </c>
      <c r="AP1786" s="3" t="s">
        <v>132</v>
      </c>
      <c r="AQ1786" s="3" t="s">
        <v>83</v>
      </c>
      <c r="AR1786" s="3">
        <v>126.72426895118829</v>
      </c>
      <c r="AS1786" s="3">
        <v>620.85079921278111</v>
      </c>
    </row>
    <row r="1787" spans="1:45" x14ac:dyDescent="0.25">
      <c r="A1787" s="2">
        <v>1786</v>
      </c>
      <c r="B1787" s="3" t="s">
        <v>57</v>
      </c>
      <c r="C1787" s="3" t="s">
        <v>46</v>
      </c>
      <c r="D1787" s="3" t="s">
        <v>47</v>
      </c>
      <c r="E1787" s="3" t="s">
        <v>48</v>
      </c>
      <c r="F1787" s="3">
        <v>0.59</v>
      </c>
      <c r="G1787" s="3">
        <v>0.64</v>
      </c>
      <c r="H1787" s="3">
        <v>3.0144964909203501E-3</v>
      </c>
      <c r="I1787" s="3">
        <v>10.820338973402636</v>
      </c>
      <c r="J1787" s="3">
        <v>2.0846116734762066</v>
      </c>
      <c r="K1787" s="3">
        <v>3.2617873865890948E-2</v>
      </c>
      <c r="L1787" s="3">
        <v>6.2840545746256238E-3</v>
      </c>
      <c r="M1787" s="2">
        <v>1300</v>
      </c>
      <c r="N1787" s="3" t="s">
        <v>56</v>
      </c>
      <c r="O1787" s="3" t="s">
        <v>128</v>
      </c>
      <c r="P1787" s="3" t="s">
        <v>129</v>
      </c>
      <c r="Q1787" s="3">
        <v>1.14272783368</v>
      </c>
      <c r="R1787" s="3" t="s">
        <v>128</v>
      </c>
      <c r="S1787" s="3" t="s">
        <v>129</v>
      </c>
      <c r="T1787" s="3" t="s">
        <v>57</v>
      </c>
      <c r="U1787" s="3" t="s">
        <v>71</v>
      </c>
      <c r="V1787" s="3" t="s">
        <v>129</v>
      </c>
      <c r="W1787" s="3" t="s">
        <v>73</v>
      </c>
      <c r="X1787" s="3" t="s">
        <v>130</v>
      </c>
      <c r="Y1787" s="3" t="s">
        <v>75</v>
      </c>
      <c r="Z1787" s="3" t="s">
        <v>76</v>
      </c>
      <c r="AA1787" s="3">
        <v>2</v>
      </c>
      <c r="AB1787" s="3">
        <v>0</v>
      </c>
      <c r="AC1787" s="3" t="s">
        <v>47</v>
      </c>
      <c r="AD1787" s="8" t="s">
        <v>87</v>
      </c>
      <c r="AE1787" s="3" t="s">
        <v>71</v>
      </c>
      <c r="AF1787" s="3" t="s">
        <v>131</v>
      </c>
      <c r="AG1787" s="3" t="s">
        <v>71</v>
      </c>
      <c r="AH1787" s="3" t="s">
        <v>71</v>
      </c>
      <c r="AI1787" s="3" t="s">
        <v>79</v>
      </c>
      <c r="AJ1787" s="3" t="s">
        <v>80</v>
      </c>
      <c r="AK1787" s="3" t="s">
        <v>76</v>
      </c>
      <c r="AL1787" s="3" t="s">
        <v>81</v>
      </c>
      <c r="AM1787" s="3" t="s">
        <v>71</v>
      </c>
      <c r="AN1787" s="3" t="s">
        <v>71</v>
      </c>
      <c r="AO1787" s="3" t="s">
        <v>71</v>
      </c>
      <c r="AP1787" s="3" t="s">
        <v>132</v>
      </c>
      <c r="AQ1787" s="3" t="s">
        <v>83</v>
      </c>
      <c r="AR1787" s="3">
        <v>51.461961468524663</v>
      </c>
      <c r="AS1787" s="3">
        <v>12.1992344845833</v>
      </c>
    </row>
    <row r="1788" spans="1:45" x14ac:dyDescent="0.25">
      <c r="A1788" s="2">
        <v>1787</v>
      </c>
      <c r="B1788" s="3" t="s">
        <v>57</v>
      </c>
      <c r="C1788" s="3" t="s">
        <v>46</v>
      </c>
      <c r="D1788" s="3" t="s">
        <v>47</v>
      </c>
      <c r="E1788" s="3" t="s">
        <v>48</v>
      </c>
      <c r="F1788" s="3">
        <v>0.59</v>
      </c>
      <c r="G1788" s="3">
        <v>0.64</v>
      </c>
      <c r="H1788" s="3">
        <v>0.12031561229582</v>
      </c>
      <c r="I1788" s="3">
        <v>10.664027265257909</v>
      </c>
      <c r="J1788" s="3">
        <v>2.0139385840834336</v>
      </c>
      <c r="K1788" s="3">
        <v>1.2830489699588241</v>
      </c>
      <c r="L1788" s="3">
        <v>0.24230825387017507</v>
      </c>
      <c r="M1788" s="2">
        <v>1300</v>
      </c>
      <c r="N1788" s="3" t="s">
        <v>56</v>
      </c>
      <c r="O1788" s="3" t="s">
        <v>128</v>
      </c>
      <c r="P1788" s="3" t="s">
        <v>129</v>
      </c>
      <c r="Q1788" s="3">
        <v>1.14272783368</v>
      </c>
      <c r="R1788" s="3" t="s">
        <v>128</v>
      </c>
      <c r="S1788" s="3" t="s">
        <v>129</v>
      </c>
      <c r="T1788" s="3" t="s">
        <v>57</v>
      </c>
      <c r="U1788" s="3" t="s">
        <v>71</v>
      </c>
      <c r="V1788" s="3" t="s">
        <v>129</v>
      </c>
      <c r="W1788" s="3" t="s">
        <v>73</v>
      </c>
      <c r="X1788" s="3" t="s">
        <v>130</v>
      </c>
      <c r="Y1788" s="3" t="s">
        <v>75</v>
      </c>
      <c r="Z1788" s="3" t="s">
        <v>76</v>
      </c>
      <c r="AA1788" s="3">
        <v>2</v>
      </c>
      <c r="AB1788" s="3">
        <v>0</v>
      </c>
      <c r="AC1788" s="3" t="s">
        <v>47</v>
      </c>
      <c r="AD1788" s="8" t="s">
        <v>87</v>
      </c>
      <c r="AE1788" s="3" t="s">
        <v>71</v>
      </c>
      <c r="AF1788" s="3" t="s">
        <v>131</v>
      </c>
      <c r="AG1788" s="3" t="s">
        <v>71</v>
      </c>
      <c r="AH1788" s="3" t="s">
        <v>71</v>
      </c>
      <c r="AI1788" s="3" t="s">
        <v>79</v>
      </c>
      <c r="AJ1788" s="3" t="s">
        <v>80</v>
      </c>
      <c r="AK1788" s="3" t="s">
        <v>76</v>
      </c>
      <c r="AL1788" s="3" t="s">
        <v>81</v>
      </c>
      <c r="AM1788" s="3" t="s">
        <v>71</v>
      </c>
      <c r="AN1788" s="3" t="s">
        <v>71</v>
      </c>
      <c r="AO1788" s="3" t="s">
        <v>71</v>
      </c>
      <c r="AP1788" s="3" t="s">
        <v>132</v>
      </c>
      <c r="AQ1788" s="3" t="s">
        <v>83</v>
      </c>
      <c r="AR1788" s="3">
        <v>100.40480564085338</v>
      </c>
      <c r="AS1788" s="3">
        <v>486.90000833432799</v>
      </c>
    </row>
    <row r="1789" spans="1:45" x14ac:dyDescent="0.25">
      <c r="A1789" s="2">
        <v>1788</v>
      </c>
      <c r="B1789" s="3" t="s">
        <v>57</v>
      </c>
      <c r="C1789" s="3" t="s">
        <v>46</v>
      </c>
      <c r="D1789" s="3" t="s">
        <v>47</v>
      </c>
      <c r="E1789" s="3" t="s">
        <v>48</v>
      </c>
      <c r="F1789" s="3">
        <v>0.59</v>
      </c>
      <c r="G1789" s="3">
        <v>0.64</v>
      </c>
      <c r="H1789" s="3">
        <v>3.8548235312412801E-4</v>
      </c>
      <c r="I1789" s="3">
        <v>10.664027265257909</v>
      </c>
      <c r="J1789" s="3">
        <v>2.0139385840834336</v>
      </c>
      <c r="K1789" s="3">
        <v>4.1107943239914787E-3</v>
      </c>
      <c r="L1789" s="3">
        <v>7.7633778443995656E-4</v>
      </c>
      <c r="M1789" s="2">
        <v>1300</v>
      </c>
      <c r="N1789" s="3" t="s">
        <v>56</v>
      </c>
      <c r="O1789" s="3" t="s">
        <v>128</v>
      </c>
      <c r="P1789" s="3" t="s">
        <v>129</v>
      </c>
      <c r="Q1789" s="3">
        <v>1.14272783368</v>
      </c>
      <c r="R1789" s="3" t="s">
        <v>128</v>
      </c>
      <c r="S1789" s="3" t="s">
        <v>129</v>
      </c>
      <c r="T1789" s="3" t="s">
        <v>57</v>
      </c>
      <c r="U1789" s="3" t="s">
        <v>71</v>
      </c>
      <c r="V1789" s="3" t="s">
        <v>129</v>
      </c>
      <c r="W1789" s="3" t="s">
        <v>73</v>
      </c>
      <c r="X1789" s="3" t="s">
        <v>130</v>
      </c>
      <c r="Y1789" s="3" t="s">
        <v>75</v>
      </c>
      <c r="Z1789" s="3" t="s">
        <v>76</v>
      </c>
      <c r="AA1789" s="3">
        <v>2</v>
      </c>
      <c r="AB1789" s="3">
        <v>0</v>
      </c>
      <c r="AC1789" s="3" t="s">
        <v>47</v>
      </c>
      <c r="AD1789" s="8" t="s">
        <v>87</v>
      </c>
      <c r="AE1789" s="3" t="s">
        <v>71</v>
      </c>
      <c r="AF1789" s="3" t="s">
        <v>131</v>
      </c>
      <c r="AG1789" s="3" t="s">
        <v>71</v>
      </c>
      <c r="AH1789" s="3" t="s">
        <v>71</v>
      </c>
      <c r="AI1789" s="3" t="s">
        <v>79</v>
      </c>
      <c r="AJ1789" s="3" t="s">
        <v>80</v>
      </c>
      <c r="AK1789" s="3" t="s">
        <v>76</v>
      </c>
      <c r="AL1789" s="3" t="s">
        <v>81</v>
      </c>
      <c r="AM1789" s="3" t="s">
        <v>71</v>
      </c>
      <c r="AN1789" s="3" t="s">
        <v>71</v>
      </c>
      <c r="AO1789" s="3" t="s">
        <v>71</v>
      </c>
      <c r="AP1789" s="3" t="s">
        <v>132</v>
      </c>
      <c r="AQ1789" s="3" t="s">
        <v>83</v>
      </c>
      <c r="AR1789" s="3">
        <v>11.386389184283924</v>
      </c>
      <c r="AS1789" s="3">
        <v>1.5599917364622411</v>
      </c>
    </row>
    <row r="1790" spans="1:45" x14ac:dyDescent="0.25">
      <c r="A1790" s="2">
        <v>1789</v>
      </c>
      <c r="B1790" s="3" t="s">
        <v>57</v>
      </c>
      <c r="C1790" s="3" t="s">
        <v>46</v>
      </c>
      <c r="D1790" s="3" t="s">
        <v>47</v>
      </c>
      <c r="E1790" s="3" t="s">
        <v>48</v>
      </c>
      <c r="F1790" s="3">
        <v>0.59</v>
      </c>
      <c r="G1790" s="3">
        <v>0.64</v>
      </c>
      <c r="H1790" s="3">
        <v>1.0640618293449E-2</v>
      </c>
      <c r="I1790" s="3">
        <v>10.664027265257909</v>
      </c>
      <c r="J1790" s="3">
        <v>2.0139385840834336</v>
      </c>
      <c r="K1790" s="3">
        <v>0.11347184360054222</v>
      </c>
      <c r="L1790" s="3">
        <v>2.142955173968096E-2</v>
      </c>
      <c r="M1790" s="2">
        <v>1210</v>
      </c>
      <c r="N1790" s="3" t="s">
        <v>55</v>
      </c>
      <c r="O1790" s="3" t="s">
        <v>128</v>
      </c>
      <c r="P1790" s="3" t="s">
        <v>129</v>
      </c>
      <c r="Q1790" s="3">
        <v>1.14272783368</v>
      </c>
      <c r="R1790" s="3" t="s">
        <v>128</v>
      </c>
      <c r="S1790" s="3" t="s">
        <v>129</v>
      </c>
      <c r="T1790" s="3" t="s">
        <v>57</v>
      </c>
      <c r="U1790" s="3" t="s">
        <v>71</v>
      </c>
      <c r="V1790" s="3" t="s">
        <v>129</v>
      </c>
      <c r="W1790" s="3" t="s">
        <v>73</v>
      </c>
      <c r="X1790" s="3" t="s">
        <v>130</v>
      </c>
      <c r="Y1790" s="3" t="s">
        <v>75</v>
      </c>
      <c r="Z1790" s="3" t="s">
        <v>76</v>
      </c>
      <c r="AA1790" s="3">
        <v>2</v>
      </c>
      <c r="AB1790" s="3">
        <v>0</v>
      </c>
      <c r="AC1790" s="3" t="s">
        <v>47</v>
      </c>
      <c r="AD1790" s="8" t="s">
        <v>87</v>
      </c>
      <c r="AE1790" s="3" t="s">
        <v>71</v>
      </c>
      <c r="AF1790" s="3" t="s">
        <v>131</v>
      </c>
      <c r="AG1790" s="3" t="s">
        <v>71</v>
      </c>
      <c r="AH1790" s="3" t="s">
        <v>71</v>
      </c>
      <c r="AI1790" s="3" t="s">
        <v>79</v>
      </c>
      <c r="AJ1790" s="3" t="s">
        <v>80</v>
      </c>
      <c r="AK1790" s="3" t="s">
        <v>76</v>
      </c>
      <c r="AL1790" s="3" t="s">
        <v>81</v>
      </c>
      <c r="AM1790" s="3" t="s">
        <v>71</v>
      </c>
      <c r="AN1790" s="3" t="s">
        <v>71</v>
      </c>
      <c r="AO1790" s="3" t="s">
        <v>71</v>
      </c>
      <c r="AP1790" s="3" t="s">
        <v>132</v>
      </c>
      <c r="AQ1790" s="3" t="s">
        <v>83</v>
      </c>
      <c r="AR1790" s="3">
        <v>33.639762508552856</v>
      </c>
      <c r="AS1790" s="3">
        <v>43.061054479151082</v>
      </c>
    </row>
    <row r="1791" spans="1:45" x14ac:dyDescent="0.25">
      <c r="A1791" s="2">
        <v>1790</v>
      </c>
      <c r="B1791" s="3" t="s">
        <v>57</v>
      </c>
      <c r="C1791" s="3" t="s">
        <v>46</v>
      </c>
      <c r="D1791" s="3" t="s">
        <v>47</v>
      </c>
      <c r="E1791" s="3" t="s">
        <v>48</v>
      </c>
      <c r="F1791" s="3">
        <v>0.59</v>
      </c>
      <c r="G1791" s="3">
        <v>0.64</v>
      </c>
      <c r="H1791" s="3">
        <v>0.111134574713323</v>
      </c>
      <c r="I1791" s="3">
        <v>10.820338971387191</v>
      </c>
      <c r="J1791" s="3">
        <v>2.0846116730879172</v>
      </c>
      <c r="K1791" s="3">
        <v>1.2025137698391102</v>
      </c>
      <c r="L1791" s="3">
        <v>0.2316724317310544</v>
      </c>
      <c r="M1791" s="2">
        <v>1300</v>
      </c>
      <c r="N1791" s="3" t="s">
        <v>56</v>
      </c>
      <c r="O1791" s="3" t="s">
        <v>128</v>
      </c>
      <c r="P1791" s="3" t="s">
        <v>129</v>
      </c>
      <c r="Q1791" s="3">
        <v>1.14272783368</v>
      </c>
      <c r="R1791" s="3" t="s">
        <v>128</v>
      </c>
      <c r="S1791" s="3" t="s">
        <v>129</v>
      </c>
      <c r="T1791" s="3" t="s">
        <v>57</v>
      </c>
      <c r="U1791" s="3" t="s">
        <v>71</v>
      </c>
      <c r="V1791" s="3" t="s">
        <v>129</v>
      </c>
      <c r="W1791" s="3" t="s">
        <v>73</v>
      </c>
      <c r="X1791" s="3" t="s">
        <v>130</v>
      </c>
      <c r="Y1791" s="3" t="s">
        <v>75</v>
      </c>
      <c r="Z1791" s="3" t="s">
        <v>76</v>
      </c>
      <c r="AA1791" s="3">
        <v>2</v>
      </c>
      <c r="AB1791" s="3">
        <v>0</v>
      </c>
      <c r="AC1791" s="3" t="s">
        <v>47</v>
      </c>
      <c r="AD1791" s="8" t="s">
        <v>87</v>
      </c>
      <c r="AE1791" s="3" t="s">
        <v>71</v>
      </c>
      <c r="AF1791" s="3" t="s">
        <v>131</v>
      </c>
      <c r="AG1791" s="3" t="s">
        <v>71</v>
      </c>
      <c r="AH1791" s="3" t="s">
        <v>71</v>
      </c>
      <c r="AI1791" s="3" t="s">
        <v>79</v>
      </c>
      <c r="AJ1791" s="3" t="s">
        <v>80</v>
      </c>
      <c r="AK1791" s="3" t="s">
        <v>76</v>
      </c>
      <c r="AL1791" s="3" t="s">
        <v>81</v>
      </c>
      <c r="AM1791" s="3" t="s">
        <v>71</v>
      </c>
      <c r="AN1791" s="3" t="s">
        <v>71</v>
      </c>
      <c r="AO1791" s="3" t="s">
        <v>71</v>
      </c>
      <c r="AP1791" s="3" t="s">
        <v>132</v>
      </c>
      <c r="AQ1791" s="3" t="s">
        <v>83</v>
      </c>
      <c r="AR1791" s="3">
        <v>119.56661495579115</v>
      </c>
      <c r="AS1791" s="3">
        <v>449.74566742930449</v>
      </c>
    </row>
    <row r="1792" spans="1:45" x14ac:dyDescent="0.25">
      <c r="A1792" s="2">
        <v>1791</v>
      </c>
      <c r="B1792" s="3" t="s">
        <v>57</v>
      </c>
      <c r="C1792" s="3" t="s">
        <v>46</v>
      </c>
      <c r="D1792" s="3" t="s">
        <v>47</v>
      </c>
      <c r="E1792" s="3" t="s">
        <v>48</v>
      </c>
      <c r="F1792" s="3">
        <v>0.59</v>
      </c>
      <c r="G1792" s="3">
        <v>0.64</v>
      </c>
      <c r="H1792" s="3">
        <v>6.0305332698702297E-3</v>
      </c>
      <c r="I1792" s="3">
        <v>10.820338971387191</v>
      </c>
      <c r="J1792" s="3">
        <v>2.0846116730879172</v>
      </c>
      <c r="K1792" s="3">
        <v>6.5252414158223873E-2</v>
      </c>
      <c r="L1792" s="3">
        <v>1.2571320049316527E-2</v>
      </c>
      <c r="M1792" s="2">
        <v>1300</v>
      </c>
      <c r="N1792" s="3" t="s">
        <v>56</v>
      </c>
      <c r="O1792" s="3" t="s">
        <v>128</v>
      </c>
      <c r="P1792" s="3" t="s">
        <v>129</v>
      </c>
      <c r="Q1792" s="3">
        <v>1.14272783368</v>
      </c>
      <c r="R1792" s="3" t="s">
        <v>128</v>
      </c>
      <c r="S1792" s="3" t="s">
        <v>129</v>
      </c>
      <c r="T1792" s="3" t="s">
        <v>57</v>
      </c>
      <c r="U1792" s="3" t="s">
        <v>71</v>
      </c>
      <c r="V1792" s="3" t="s">
        <v>129</v>
      </c>
      <c r="W1792" s="3" t="s">
        <v>73</v>
      </c>
      <c r="X1792" s="3" t="s">
        <v>130</v>
      </c>
      <c r="Y1792" s="3" t="s">
        <v>75</v>
      </c>
      <c r="Z1792" s="3" t="s">
        <v>76</v>
      </c>
      <c r="AA1792" s="3">
        <v>2</v>
      </c>
      <c r="AB1792" s="3">
        <v>0</v>
      </c>
      <c r="AC1792" s="3" t="s">
        <v>47</v>
      </c>
      <c r="AD1792" s="8" t="s">
        <v>87</v>
      </c>
      <c r="AE1792" s="3" t="s">
        <v>71</v>
      </c>
      <c r="AF1792" s="3" t="s">
        <v>131</v>
      </c>
      <c r="AG1792" s="3" t="s">
        <v>71</v>
      </c>
      <c r="AH1792" s="3" t="s">
        <v>71</v>
      </c>
      <c r="AI1792" s="3" t="s">
        <v>79</v>
      </c>
      <c r="AJ1792" s="3" t="s">
        <v>80</v>
      </c>
      <c r="AK1792" s="3" t="s">
        <v>76</v>
      </c>
      <c r="AL1792" s="3" t="s">
        <v>81</v>
      </c>
      <c r="AM1792" s="3" t="s">
        <v>71</v>
      </c>
      <c r="AN1792" s="3" t="s">
        <v>71</v>
      </c>
      <c r="AO1792" s="3" t="s">
        <v>71</v>
      </c>
      <c r="AP1792" s="3" t="s">
        <v>132</v>
      </c>
      <c r="AQ1792" s="3" t="s">
        <v>83</v>
      </c>
      <c r="AR1792" s="3">
        <v>68.710727765848929</v>
      </c>
      <c r="AS1792" s="3">
        <v>24.40470229367121</v>
      </c>
    </row>
    <row r="1793" spans="1:45" x14ac:dyDescent="0.25">
      <c r="A1793" s="2">
        <v>1792</v>
      </c>
      <c r="B1793" s="3" t="s">
        <v>57</v>
      </c>
      <c r="C1793" s="3" t="s">
        <v>46</v>
      </c>
      <c r="D1793" s="3" t="s">
        <v>47</v>
      </c>
      <c r="E1793" s="3" t="s">
        <v>48</v>
      </c>
      <c r="F1793" s="3">
        <v>0.59</v>
      </c>
      <c r="G1793" s="3">
        <v>0.64</v>
      </c>
      <c r="H1793" s="3">
        <v>1.67918469117854E-3</v>
      </c>
      <c r="I1793" s="3">
        <v>10.820338971387191</v>
      </c>
      <c r="J1793" s="3">
        <v>2.0846116730879172</v>
      </c>
      <c r="K1793" s="3">
        <v>1.8169347554115922E-2</v>
      </c>
      <c r="L1793" s="3">
        <v>3.5004480085013136E-3</v>
      </c>
      <c r="M1793" s="2">
        <v>1300</v>
      </c>
      <c r="N1793" s="3" t="s">
        <v>56</v>
      </c>
      <c r="O1793" s="3" t="s">
        <v>128</v>
      </c>
      <c r="P1793" s="3" t="s">
        <v>129</v>
      </c>
      <c r="Q1793" s="3">
        <v>1.14272783368</v>
      </c>
      <c r="R1793" s="3" t="s">
        <v>128</v>
      </c>
      <c r="S1793" s="3" t="s">
        <v>129</v>
      </c>
      <c r="T1793" s="3" t="s">
        <v>57</v>
      </c>
      <c r="U1793" s="3" t="s">
        <v>71</v>
      </c>
      <c r="V1793" s="3" t="s">
        <v>129</v>
      </c>
      <c r="W1793" s="3" t="s">
        <v>73</v>
      </c>
      <c r="X1793" s="3" t="s">
        <v>130</v>
      </c>
      <c r="Y1793" s="3" t="s">
        <v>75</v>
      </c>
      <c r="Z1793" s="3" t="s">
        <v>76</v>
      </c>
      <c r="AA1793" s="3">
        <v>2</v>
      </c>
      <c r="AB1793" s="3">
        <v>0</v>
      </c>
      <c r="AC1793" s="3" t="s">
        <v>47</v>
      </c>
      <c r="AD1793" s="8" t="s">
        <v>87</v>
      </c>
      <c r="AE1793" s="3" t="s">
        <v>71</v>
      </c>
      <c r="AF1793" s="3" t="s">
        <v>131</v>
      </c>
      <c r="AG1793" s="3" t="s">
        <v>71</v>
      </c>
      <c r="AH1793" s="3" t="s">
        <v>71</v>
      </c>
      <c r="AI1793" s="3" t="s">
        <v>79</v>
      </c>
      <c r="AJ1793" s="3" t="s">
        <v>80</v>
      </c>
      <c r="AK1793" s="3" t="s">
        <v>76</v>
      </c>
      <c r="AL1793" s="3" t="s">
        <v>81</v>
      </c>
      <c r="AM1793" s="3" t="s">
        <v>71</v>
      </c>
      <c r="AN1793" s="3" t="s">
        <v>71</v>
      </c>
      <c r="AO1793" s="3" t="s">
        <v>71</v>
      </c>
      <c r="AP1793" s="3" t="s">
        <v>132</v>
      </c>
      <c r="AQ1793" s="3" t="s">
        <v>83</v>
      </c>
      <c r="AR1793" s="3">
        <v>27.957940378015397</v>
      </c>
      <c r="AS1793" s="3">
        <v>6.7954193518916268</v>
      </c>
    </row>
    <row r="1794" spans="1:45" x14ac:dyDescent="0.25">
      <c r="A1794" s="2">
        <v>1793</v>
      </c>
      <c r="B1794" s="3" t="s">
        <v>57</v>
      </c>
      <c r="C1794" s="3" t="s">
        <v>46</v>
      </c>
      <c r="D1794" s="3" t="s">
        <v>47</v>
      </c>
      <c r="E1794" s="3" t="s">
        <v>48</v>
      </c>
      <c r="F1794" s="3">
        <v>0.59</v>
      </c>
      <c r="G1794" s="3">
        <v>0.64</v>
      </c>
      <c r="H1794" s="3">
        <v>9.1846897654773899E-2</v>
      </c>
      <c r="I1794" s="3">
        <v>10.81303112529039</v>
      </c>
      <c r="J1794" s="3">
        <v>2.0832578123751566</v>
      </c>
      <c r="K1794" s="3">
        <v>0.99314336310243112</v>
      </c>
      <c r="L1794" s="3">
        <v>0.19134076708172917</v>
      </c>
      <c r="M1794" s="2">
        <v>1300</v>
      </c>
      <c r="N1794" s="3" t="s">
        <v>56</v>
      </c>
      <c r="O1794" s="3" t="s">
        <v>128</v>
      </c>
      <c r="P1794" s="3" t="s">
        <v>129</v>
      </c>
      <c r="Q1794" s="3">
        <v>1.14272783368</v>
      </c>
      <c r="R1794" s="3" t="s">
        <v>128</v>
      </c>
      <c r="S1794" s="3" t="s">
        <v>129</v>
      </c>
      <c r="T1794" s="3" t="s">
        <v>57</v>
      </c>
      <c r="U1794" s="3" t="s">
        <v>71</v>
      </c>
      <c r="V1794" s="3" t="s">
        <v>129</v>
      </c>
      <c r="W1794" s="3" t="s">
        <v>73</v>
      </c>
      <c r="X1794" s="3" t="s">
        <v>130</v>
      </c>
      <c r="Y1794" s="3" t="s">
        <v>75</v>
      </c>
      <c r="Z1794" s="3" t="s">
        <v>76</v>
      </c>
      <c r="AA1794" s="3">
        <v>2</v>
      </c>
      <c r="AB1794" s="3">
        <v>0</v>
      </c>
      <c r="AC1794" s="3" t="s">
        <v>47</v>
      </c>
      <c r="AD1794" s="8" t="s">
        <v>87</v>
      </c>
      <c r="AE1794" s="3" t="s">
        <v>71</v>
      </c>
      <c r="AF1794" s="3" t="s">
        <v>131</v>
      </c>
      <c r="AG1794" s="3" t="s">
        <v>71</v>
      </c>
      <c r="AH1794" s="3" t="s">
        <v>71</v>
      </c>
      <c r="AI1794" s="3" t="s">
        <v>79</v>
      </c>
      <c r="AJ1794" s="3" t="s">
        <v>80</v>
      </c>
      <c r="AK1794" s="3" t="s">
        <v>76</v>
      </c>
      <c r="AL1794" s="3" t="s">
        <v>81</v>
      </c>
      <c r="AM1794" s="3" t="s">
        <v>71</v>
      </c>
      <c r="AN1794" s="3" t="s">
        <v>71</v>
      </c>
      <c r="AO1794" s="3" t="s">
        <v>71</v>
      </c>
      <c r="AP1794" s="3" t="s">
        <v>132</v>
      </c>
      <c r="AQ1794" s="3" t="s">
        <v>83</v>
      </c>
      <c r="AR1794" s="3">
        <v>111.76175553320928</v>
      </c>
      <c r="AS1794" s="3">
        <v>371.69120765173716</v>
      </c>
    </row>
    <row r="1795" spans="1:45" x14ac:dyDescent="0.25">
      <c r="A1795" s="2">
        <v>1794</v>
      </c>
      <c r="B1795" s="3" t="s">
        <v>57</v>
      </c>
      <c r="C1795" s="3" t="s">
        <v>46</v>
      </c>
      <c r="D1795" s="3" t="s">
        <v>47</v>
      </c>
      <c r="E1795" s="3" t="s">
        <v>48</v>
      </c>
      <c r="F1795" s="3">
        <v>0.59</v>
      </c>
      <c r="G1795" s="3">
        <v>0.64</v>
      </c>
      <c r="H1795" s="3">
        <v>8.5088510635128206E-2</v>
      </c>
      <c r="I1795" s="3">
        <v>10.820338973805725</v>
      </c>
      <c r="J1795" s="3">
        <v>2.0846116735538645</v>
      </c>
      <c r="K1795" s="3">
        <v>0.92068652784836069</v>
      </c>
      <c r="L1795" s="3">
        <v>0.17737650255530041</v>
      </c>
      <c r="M1795" s="2">
        <v>1300</v>
      </c>
      <c r="N1795" s="3" t="s">
        <v>56</v>
      </c>
      <c r="O1795" s="3" t="s">
        <v>128</v>
      </c>
      <c r="P1795" s="3" t="s">
        <v>129</v>
      </c>
      <c r="Q1795" s="3">
        <v>1.14272783368</v>
      </c>
      <c r="R1795" s="3" t="s">
        <v>128</v>
      </c>
      <c r="S1795" s="3" t="s">
        <v>129</v>
      </c>
      <c r="T1795" s="3" t="s">
        <v>57</v>
      </c>
      <c r="U1795" s="3" t="s">
        <v>71</v>
      </c>
      <c r="V1795" s="3" t="s">
        <v>129</v>
      </c>
      <c r="W1795" s="3" t="s">
        <v>73</v>
      </c>
      <c r="X1795" s="3" t="s">
        <v>130</v>
      </c>
      <c r="Y1795" s="3" t="s">
        <v>75</v>
      </c>
      <c r="Z1795" s="3" t="s">
        <v>76</v>
      </c>
      <c r="AA1795" s="3">
        <v>2</v>
      </c>
      <c r="AB1795" s="3">
        <v>0</v>
      </c>
      <c r="AC1795" s="3" t="s">
        <v>47</v>
      </c>
      <c r="AD1795" s="8" t="s">
        <v>87</v>
      </c>
      <c r="AE1795" s="3" t="s">
        <v>71</v>
      </c>
      <c r="AF1795" s="3" t="s">
        <v>131</v>
      </c>
      <c r="AG1795" s="3" t="s">
        <v>71</v>
      </c>
      <c r="AH1795" s="3" t="s">
        <v>71</v>
      </c>
      <c r="AI1795" s="3" t="s">
        <v>79</v>
      </c>
      <c r="AJ1795" s="3" t="s">
        <v>80</v>
      </c>
      <c r="AK1795" s="3" t="s">
        <v>76</v>
      </c>
      <c r="AL1795" s="3" t="s">
        <v>81</v>
      </c>
      <c r="AM1795" s="3" t="s">
        <v>71</v>
      </c>
      <c r="AN1795" s="3" t="s">
        <v>71</v>
      </c>
      <c r="AO1795" s="3" t="s">
        <v>71</v>
      </c>
      <c r="AP1795" s="3" t="s">
        <v>132</v>
      </c>
      <c r="AQ1795" s="3" t="s">
        <v>83</v>
      </c>
      <c r="AR1795" s="3">
        <v>119.00159020119438</v>
      </c>
      <c r="AS1795" s="3">
        <v>344.34098573621912</v>
      </c>
    </row>
    <row r="1796" spans="1:45" x14ac:dyDescent="0.25">
      <c r="A1796" s="2">
        <v>1795</v>
      </c>
      <c r="B1796" s="3" t="s">
        <v>57</v>
      </c>
      <c r="C1796" s="3" t="s">
        <v>46</v>
      </c>
      <c r="D1796" s="3" t="s">
        <v>47</v>
      </c>
      <c r="E1796" s="3" t="s">
        <v>48</v>
      </c>
      <c r="F1796" s="3">
        <v>0.59</v>
      </c>
      <c r="G1796" s="3">
        <v>0.64</v>
      </c>
      <c r="H1796" s="3">
        <v>8.5537296605644499E-3</v>
      </c>
      <c r="I1796" s="3">
        <v>10.820338973805725</v>
      </c>
      <c r="J1796" s="3">
        <v>2.0846116735538645</v>
      </c>
      <c r="K1796" s="3">
        <v>9.2554254417603538E-2</v>
      </c>
      <c r="L1796" s="3">
        <v>1.7831204702836587E-2</v>
      </c>
      <c r="M1796" s="2">
        <v>1300</v>
      </c>
      <c r="N1796" s="3" t="s">
        <v>56</v>
      </c>
      <c r="O1796" s="3" t="s">
        <v>128</v>
      </c>
      <c r="P1796" s="3" t="s">
        <v>129</v>
      </c>
      <c r="Q1796" s="3">
        <v>1.14272783368</v>
      </c>
      <c r="R1796" s="3" t="s">
        <v>128</v>
      </c>
      <c r="S1796" s="3" t="s">
        <v>129</v>
      </c>
      <c r="T1796" s="3" t="s">
        <v>57</v>
      </c>
      <c r="U1796" s="3" t="s">
        <v>71</v>
      </c>
      <c r="V1796" s="3" t="s">
        <v>129</v>
      </c>
      <c r="W1796" s="3" t="s">
        <v>73</v>
      </c>
      <c r="X1796" s="3" t="s">
        <v>130</v>
      </c>
      <c r="Y1796" s="3" t="s">
        <v>75</v>
      </c>
      <c r="Z1796" s="3" t="s">
        <v>76</v>
      </c>
      <c r="AA1796" s="3">
        <v>2</v>
      </c>
      <c r="AB1796" s="3">
        <v>0</v>
      </c>
      <c r="AC1796" s="3" t="s">
        <v>47</v>
      </c>
      <c r="AD1796" s="8" t="s">
        <v>87</v>
      </c>
      <c r="AE1796" s="3" t="s">
        <v>71</v>
      </c>
      <c r="AF1796" s="3" t="s">
        <v>131</v>
      </c>
      <c r="AG1796" s="3" t="s">
        <v>71</v>
      </c>
      <c r="AH1796" s="3" t="s">
        <v>71</v>
      </c>
      <c r="AI1796" s="3" t="s">
        <v>79</v>
      </c>
      <c r="AJ1796" s="3" t="s">
        <v>80</v>
      </c>
      <c r="AK1796" s="3" t="s">
        <v>76</v>
      </c>
      <c r="AL1796" s="3" t="s">
        <v>81</v>
      </c>
      <c r="AM1796" s="3" t="s">
        <v>71</v>
      </c>
      <c r="AN1796" s="3" t="s">
        <v>71</v>
      </c>
      <c r="AO1796" s="3" t="s">
        <v>71</v>
      </c>
      <c r="AP1796" s="3" t="s">
        <v>132</v>
      </c>
      <c r="AQ1796" s="3" t="s">
        <v>83</v>
      </c>
      <c r="AR1796" s="3">
        <v>66.639520981401375</v>
      </c>
      <c r="AS1796" s="3">
        <v>34.61571581232861</v>
      </c>
    </row>
    <row r="1797" spans="1:45" x14ac:dyDescent="0.25">
      <c r="A1797" s="2">
        <v>1796</v>
      </c>
      <c r="B1797" s="3" t="s">
        <v>57</v>
      </c>
      <c r="C1797" s="3" t="s">
        <v>46</v>
      </c>
      <c r="D1797" s="3" t="s">
        <v>47</v>
      </c>
      <c r="E1797" s="3" t="s">
        <v>48</v>
      </c>
      <c r="F1797" s="3">
        <v>0.59</v>
      </c>
      <c r="G1797" s="3">
        <v>0.64</v>
      </c>
      <c r="H1797" s="3">
        <v>1.54520391438558E-3</v>
      </c>
      <c r="I1797" s="3">
        <v>10.820338973805725</v>
      </c>
      <c r="J1797" s="3">
        <v>2.0846116735538645</v>
      </c>
      <c r="K1797" s="3">
        <v>1.6719630137303456E-2</v>
      </c>
      <c r="L1797" s="3">
        <v>3.2211501179493065E-3</v>
      </c>
      <c r="M1797" s="2">
        <v>1300</v>
      </c>
      <c r="N1797" s="3" t="s">
        <v>56</v>
      </c>
      <c r="O1797" s="3" t="s">
        <v>128</v>
      </c>
      <c r="P1797" s="3" t="s">
        <v>129</v>
      </c>
      <c r="Q1797" s="3">
        <v>1.14272783368</v>
      </c>
      <c r="R1797" s="3" t="s">
        <v>128</v>
      </c>
      <c r="S1797" s="3" t="s">
        <v>129</v>
      </c>
      <c r="T1797" s="3" t="s">
        <v>57</v>
      </c>
      <c r="U1797" s="3" t="s">
        <v>71</v>
      </c>
      <c r="V1797" s="3" t="s">
        <v>129</v>
      </c>
      <c r="W1797" s="3" t="s">
        <v>73</v>
      </c>
      <c r="X1797" s="3" t="s">
        <v>130</v>
      </c>
      <c r="Y1797" s="3" t="s">
        <v>75</v>
      </c>
      <c r="Z1797" s="3" t="s">
        <v>76</v>
      </c>
      <c r="AA1797" s="3">
        <v>2</v>
      </c>
      <c r="AB1797" s="3">
        <v>0</v>
      </c>
      <c r="AC1797" s="3" t="s">
        <v>47</v>
      </c>
      <c r="AD1797" s="8" t="s">
        <v>87</v>
      </c>
      <c r="AE1797" s="3" t="s">
        <v>71</v>
      </c>
      <c r="AF1797" s="3" t="s">
        <v>131</v>
      </c>
      <c r="AG1797" s="3" t="s">
        <v>71</v>
      </c>
      <c r="AH1797" s="3" t="s">
        <v>71</v>
      </c>
      <c r="AI1797" s="3" t="s">
        <v>79</v>
      </c>
      <c r="AJ1797" s="3" t="s">
        <v>80</v>
      </c>
      <c r="AK1797" s="3" t="s">
        <v>76</v>
      </c>
      <c r="AL1797" s="3" t="s">
        <v>81</v>
      </c>
      <c r="AM1797" s="3" t="s">
        <v>71</v>
      </c>
      <c r="AN1797" s="3" t="s">
        <v>71</v>
      </c>
      <c r="AO1797" s="3" t="s">
        <v>71</v>
      </c>
      <c r="AP1797" s="3" t="s">
        <v>132</v>
      </c>
      <c r="AQ1797" s="3" t="s">
        <v>83</v>
      </c>
      <c r="AR1797" s="3">
        <v>17.560051408220239</v>
      </c>
      <c r="AS1797" s="3">
        <v>6.2532183848489016</v>
      </c>
    </row>
    <row r="1798" spans="1:45" x14ac:dyDescent="0.25">
      <c r="A1798" s="2">
        <v>1797</v>
      </c>
      <c r="B1798" s="3" t="s">
        <v>57</v>
      </c>
      <c r="C1798" s="3" t="s">
        <v>46</v>
      </c>
      <c r="D1798" s="3" t="s">
        <v>47</v>
      </c>
      <c r="E1798" s="3" t="s">
        <v>48</v>
      </c>
      <c r="F1798" s="3">
        <v>0.59</v>
      </c>
      <c r="G1798" s="3">
        <v>0.64</v>
      </c>
      <c r="H1798" s="3">
        <v>4.7416649287902797E-2</v>
      </c>
      <c r="I1798" s="3">
        <v>10.810547258440597</v>
      </c>
      <c r="J1798" s="3">
        <v>2.0828062309037332</v>
      </c>
      <c r="K1798" s="3">
        <v>0.51259992796377685</v>
      </c>
      <c r="L1798" s="3">
        <v>9.8759692585421013E-2</v>
      </c>
      <c r="M1798" s="2">
        <v>1300</v>
      </c>
      <c r="N1798" s="3" t="s">
        <v>56</v>
      </c>
      <c r="O1798" s="3" t="s">
        <v>128</v>
      </c>
      <c r="P1798" s="3" t="s">
        <v>129</v>
      </c>
      <c r="Q1798" s="3">
        <v>1.14272783368</v>
      </c>
      <c r="R1798" s="3" t="s">
        <v>128</v>
      </c>
      <c r="S1798" s="3" t="s">
        <v>129</v>
      </c>
      <c r="T1798" s="3" t="s">
        <v>57</v>
      </c>
      <c r="U1798" s="3" t="s">
        <v>71</v>
      </c>
      <c r="V1798" s="3" t="s">
        <v>129</v>
      </c>
      <c r="W1798" s="3" t="s">
        <v>73</v>
      </c>
      <c r="X1798" s="3" t="s">
        <v>130</v>
      </c>
      <c r="Y1798" s="3" t="s">
        <v>75</v>
      </c>
      <c r="Z1798" s="3" t="s">
        <v>76</v>
      </c>
      <c r="AA1798" s="3">
        <v>2</v>
      </c>
      <c r="AB1798" s="3">
        <v>0</v>
      </c>
      <c r="AC1798" s="3" t="s">
        <v>47</v>
      </c>
      <c r="AD1798" s="8" t="s">
        <v>87</v>
      </c>
      <c r="AE1798" s="3" t="s">
        <v>71</v>
      </c>
      <c r="AF1798" s="3" t="s">
        <v>131</v>
      </c>
      <c r="AG1798" s="3" t="s">
        <v>71</v>
      </c>
      <c r="AH1798" s="3" t="s">
        <v>71</v>
      </c>
      <c r="AI1798" s="3" t="s">
        <v>79</v>
      </c>
      <c r="AJ1798" s="3" t="s">
        <v>80</v>
      </c>
      <c r="AK1798" s="3" t="s">
        <v>76</v>
      </c>
      <c r="AL1798" s="3" t="s">
        <v>81</v>
      </c>
      <c r="AM1798" s="3" t="s">
        <v>71</v>
      </c>
      <c r="AN1798" s="3" t="s">
        <v>71</v>
      </c>
      <c r="AO1798" s="3" t="s">
        <v>71</v>
      </c>
      <c r="AP1798" s="3" t="s">
        <v>132</v>
      </c>
      <c r="AQ1798" s="3" t="s">
        <v>83</v>
      </c>
      <c r="AR1798" s="3">
        <v>105.27896382093311</v>
      </c>
      <c r="AS1798" s="3">
        <v>191.88837169943778</v>
      </c>
    </row>
    <row r="1799" spans="1:45" x14ac:dyDescent="0.25">
      <c r="A1799" s="2">
        <v>1798</v>
      </c>
      <c r="B1799" s="3" t="s">
        <v>57</v>
      </c>
      <c r="C1799" s="3" t="s">
        <v>46</v>
      </c>
      <c r="D1799" s="3" t="s">
        <v>47</v>
      </c>
      <c r="E1799" s="3" t="s">
        <v>48</v>
      </c>
      <c r="F1799" s="3">
        <v>0.59</v>
      </c>
      <c r="G1799" s="3">
        <v>0.64</v>
      </c>
      <c r="H1799" s="3">
        <v>1.27075401012114E-2</v>
      </c>
      <c r="I1799" s="3">
        <v>10.802199967825672</v>
      </c>
      <c r="J1799" s="3">
        <v>2.0812572217348602</v>
      </c>
      <c r="K1799" s="3">
        <v>0.13726938927244922</v>
      </c>
      <c r="L1799" s="3">
        <v>2.6447659606131563E-2</v>
      </c>
      <c r="M1799" s="2">
        <v>1300</v>
      </c>
      <c r="N1799" s="3" t="s">
        <v>56</v>
      </c>
      <c r="O1799" s="3" t="s">
        <v>128</v>
      </c>
      <c r="P1799" s="3" t="s">
        <v>129</v>
      </c>
      <c r="Q1799" s="3">
        <v>1.14272783368</v>
      </c>
      <c r="R1799" s="3" t="s">
        <v>128</v>
      </c>
      <c r="S1799" s="3" t="s">
        <v>129</v>
      </c>
      <c r="T1799" s="3" t="s">
        <v>57</v>
      </c>
      <c r="U1799" s="3" t="s">
        <v>71</v>
      </c>
      <c r="V1799" s="3" t="s">
        <v>129</v>
      </c>
      <c r="W1799" s="3" t="s">
        <v>73</v>
      </c>
      <c r="X1799" s="3" t="s">
        <v>130</v>
      </c>
      <c r="Y1799" s="3" t="s">
        <v>75</v>
      </c>
      <c r="Z1799" s="3" t="s">
        <v>76</v>
      </c>
      <c r="AA1799" s="3">
        <v>2</v>
      </c>
      <c r="AB1799" s="3">
        <v>0</v>
      </c>
      <c r="AC1799" s="3" t="s">
        <v>47</v>
      </c>
      <c r="AD1799" s="8" t="s">
        <v>87</v>
      </c>
      <c r="AE1799" s="3" t="s">
        <v>71</v>
      </c>
      <c r="AF1799" s="3" t="s">
        <v>131</v>
      </c>
      <c r="AG1799" s="3" t="s">
        <v>71</v>
      </c>
      <c r="AH1799" s="3" t="s">
        <v>71</v>
      </c>
      <c r="AI1799" s="3" t="s">
        <v>79</v>
      </c>
      <c r="AJ1799" s="3" t="s">
        <v>80</v>
      </c>
      <c r="AK1799" s="3" t="s">
        <v>76</v>
      </c>
      <c r="AL1799" s="3" t="s">
        <v>81</v>
      </c>
      <c r="AM1799" s="3" t="s">
        <v>71</v>
      </c>
      <c r="AN1799" s="3" t="s">
        <v>71</v>
      </c>
      <c r="AO1799" s="3" t="s">
        <v>71</v>
      </c>
      <c r="AP1799" s="3" t="s">
        <v>132</v>
      </c>
      <c r="AQ1799" s="3" t="s">
        <v>83</v>
      </c>
      <c r="AR1799" s="3">
        <v>29.721015648532855</v>
      </c>
      <c r="AS1799" s="3">
        <v>51.425590271493057</v>
      </c>
    </row>
    <row r="1800" spans="1:45" x14ac:dyDescent="0.25">
      <c r="A1800" s="2">
        <v>1799</v>
      </c>
      <c r="B1800" s="3" t="s">
        <v>57</v>
      </c>
      <c r="C1800" s="3" t="s">
        <v>46</v>
      </c>
      <c r="D1800" s="3" t="s">
        <v>47</v>
      </c>
      <c r="E1800" s="3" t="s">
        <v>48</v>
      </c>
      <c r="F1800" s="3">
        <v>0.59</v>
      </c>
      <c r="G1800" s="3">
        <v>0.64</v>
      </c>
      <c r="H1800" s="3">
        <v>4.56786939887023E-2</v>
      </c>
      <c r="I1800" s="3">
        <v>10.820251672430105</v>
      </c>
      <c r="J1800" s="3">
        <v>2.0845915085551225</v>
      </c>
      <c r="K1800" s="3">
        <v>0.49425496502567906</v>
      </c>
      <c r="L1800" s="3">
        <v>9.5221417610736742E-2</v>
      </c>
      <c r="M1800" s="2">
        <v>1300</v>
      </c>
      <c r="N1800" s="3" t="s">
        <v>56</v>
      </c>
      <c r="O1800" s="3" t="s">
        <v>133</v>
      </c>
      <c r="P1800" s="3" t="s">
        <v>129</v>
      </c>
      <c r="Q1800" s="3">
        <v>1.36340709133</v>
      </c>
      <c r="R1800" s="3" t="s">
        <v>133</v>
      </c>
      <c r="S1800" s="3" t="s">
        <v>129</v>
      </c>
      <c r="T1800" s="3" t="s">
        <v>57</v>
      </c>
      <c r="U1800" s="3" t="s">
        <v>71</v>
      </c>
      <c r="V1800" s="3" t="s">
        <v>129</v>
      </c>
      <c r="W1800" s="3" t="s">
        <v>73</v>
      </c>
      <c r="X1800" s="3" t="s">
        <v>130</v>
      </c>
      <c r="Y1800" s="3" t="s">
        <v>75</v>
      </c>
      <c r="Z1800" s="3" t="s">
        <v>76</v>
      </c>
      <c r="AA1800" s="3">
        <v>2</v>
      </c>
      <c r="AB1800" s="3">
        <v>1</v>
      </c>
      <c r="AC1800" s="3" t="s">
        <v>47</v>
      </c>
      <c r="AD1800" s="8" t="s">
        <v>87</v>
      </c>
      <c r="AE1800" s="3" t="s">
        <v>71</v>
      </c>
      <c r="AF1800" s="3" t="s">
        <v>131</v>
      </c>
      <c r="AG1800" s="3" t="s">
        <v>71</v>
      </c>
      <c r="AH1800" s="3" t="s">
        <v>71</v>
      </c>
      <c r="AI1800" s="3" t="s">
        <v>79</v>
      </c>
      <c r="AJ1800" s="3" t="s">
        <v>80</v>
      </c>
      <c r="AK1800" s="3" t="s">
        <v>76</v>
      </c>
      <c r="AL1800" s="3" t="s">
        <v>81</v>
      </c>
      <c r="AM1800" s="3" t="s">
        <v>71</v>
      </c>
      <c r="AN1800" s="3" t="s">
        <v>71</v>
      </c>
      <c r="AO1800" s="3" t="s">
        <v>71</v>
      </c>
      <c r="AP1800" s="3" t="s">
        <v>132</v>
      </c>
      <c r="AQ1800" s="3" t="s">
        <v>83</v>
      </c>
      <c r="AR1800" s="3">
        <v>69.438077829499036</v>
      </c>
      <c r="AS1800" s="3">
        <v>184.85511613502399</v>
      </c>
    </row>
    <row r="1801" spans="1:45" x14ac:dyDescent="0.25">
      <c r="A1801" s="2">
        <v>1800</v>
      </c>
      <c r="B1801" s="3" t="s">
        <v>57</v>
      </c>
      <c r="C1801" s="3" t="s">
        <v>46</v>
      </c>
      <c r="D1801" s="3" t="s">
        <v>47</v>
      </c>
      <c r="E1801" s="3" t="s">
        <v>48</v>
      </c>
      <c r="F1801" s="3">
        <v>0.59</v>
      </c>
      <c r="G1801" s="3">
        <v>0.64</v>
      </c>
      <c r="H1801" s="3">
        <v>6.2183303506960802E-2</v>
      </c>
      <c r="I1801" s="3">
        <v>10.820338973805725</v>
      </c>
      <c r="J1801" s="3">
        <v>2.0846116735538645</v>
      </c>
      <c r="K1801" s="3">
        <v>0.67284442245635823</v>
      </c>
      <c r="L1801" s="3">
        <v>0.12962804039075346</v>
      </c>
      <c r="M1801" s="2">
        <v>1300</v>
      </c>
      <c r="N1801" s="3" t="s">
        <v>56</v>
      </c>
      <c r="O1801" s="3" t="s">
        <v>133</v>
      </c>
      <c r="P1801" s="3" t="s">
        <v>129</v>
      </c>
      <c r="Q1801" s="3">
        <v>1.36340709133</v>
      </c>
      <c r="R1801" s="3" t="s">
        <v>133</v>
      </c>
      <c r="S1801" s="3" t="s">
        <v>129</v>
      </c>
      <c r="T1801" s="3" t="s">
        <v>57</v>
      </c>
      <c r="U1801" s="3" t="s">
        <v>71</v>
      </c>
      <c r="V1801" s="3" t="s">
        <v>129</v>
      </c>
      <c r="W1801" s="3" t="s">
        <v>73</v>
      </c>
      <c r="X1801" s="3" t="s">
        <v>130</v>
      </c>
      <c r="Y1801" s="3" t="s">
        <v>75</v>
      </c>
      <c r="Z1801" s="3" t="s">
        <v>76</v>
      </c>
      <c r="AA1801" s="3">
        <v>2</v>
      </c>
      <c r="AB1801" s="3">
        <v>1</v>
      </c>
      <c r="AC1801" s="3" t="s">
        <v>47</v>
      </c>
      <c r="AD1801" s="8" t="s">
        <v>87</v>
      </c>
      <c r="AE1801" s="3" t="s">
        <v>71</v>
      </c>
      <c r="AF1801" s="3" t="s">
        <v>131</v>
      </c>
      <c r="AG1801" s="3" t="s">
        <v>71</v>
      </c>
      <c r="AH1801" s="3" t="s">
        <v>71</v>
      </c>
      <c r="AI1801" s="3" t="s">
        <v>79</v>
      </c>
      <c r="AJ1801" s="3" t="s">
        <v>80</v>
      </c>
      <c r="AK1801" s="3" t="s">
        <v>76</v>
      </c>
      <c r="AL1801" s="3" t="s">
        <v>81</v>
      </c>
      <c r="AM1801" s="3" t="s">
        <v>71</v>
      </c>
      <c r="AN1801" s="3" t="s">
        <v>71</v>
      </c>
      <c r="AO1801" s="3" t="s">
        <v>71</v>
      </c>
      <c r="AP1801" s="3" t="s">
        <v>132</v>
      </c>
      <c r="AQ1801" s="3" t="s">
        <v>83</v>
      </c>
      <c r="AR1801" s="3">
        <v>82.981252149838099</v>
      </c>
      <c r="AS1801" s="3">
        <v>251.64690116319287</v>
      </c>
    </row>
    <row r="1802" spans="1:45" x14ac:dyDescent="0.25">
      <c r="A1802" s="2">
        <v>1801</v>
      </c>
      <c r="B1802" s="3" t="s">
        <v>57</v>
      </c>
      <c r="C1802" s="3" t="s">
        <v>46</v>
      </c>
      <c r="D1802" s="3" t="s">
        <v>47</v>
      </c>
      <c r="E1802" s="3" t="s">
        <v>48</v>
      </c>
      <c r="F1802" s="3">
        <v>0.59</v>
      </c>
      <c r="G1802" s="3">
        <v>0.64</v>
      </c>
      <c r="H1802" s="3">
        <v>2.15502590887693E-3</v>
      </c>
      <c r="I1802" s="3">
        <v>9.9184747869373471</v>
      </c>
      <c r="J1802" s="3">
        <v>1.6667872072556558</v>
      </c>
      <c r="K1802" s="3">
        <v>2.1374570142392569E-2</v>
      </c>
      <c r="L1802" s="3">
        <v>3.5919696162205594E-3</v>
      </c>
      <c r="M1802" s="2">
        <v>1200</v>
      </c>
      <c r="N1802" s="3" t="s">
        <v>54</v>
      </c>
      <c r="O1802" s="3" t="s">
        <v>133</v>
      </c>
      <c r="P1802" s="3" t="s">
        <v>129</v>
      </c>
      <c r="Q1802" s="3">
        <v>1.36340709133</v>
      </c>
      <c r="R1802" s="3" t="s">
        <v>133</v>
      </c>
      <c r="S1802" s="3" t="s">
        <v>129</v>
      </c>
      <c r="T1802" s="3" t="s">
        <v>57</v>
      </c>
      <c r="U1802" s="3" t="s">
        <v>71</v>
      </c>
      <c r="V1802" s="3" t="s">
        <v>129</v>
      </c>
      <c r="W1802" s="3" t="s">
        <v>73</v>
      </c>
      <c r="X1802" s="3" t="s">
        <v>130</v>
      </c>
      <c r="Y1802" s="3" t="s">
        <v>75</v>
      </c>
      <c r="Z1802" s="3" t="s">
        <v>76</v>
      </c>
      <c r="AA1802" s="3">
        <v>2</v>
      </c>
      <c r="AB1802" s="3">
        <v>1</v>
      </c>
      <c r="AC1802" s="3" t="s">
        <v>47</v>
      </c>
      <c r="AD1802" s="8" t="s">
        <v>87</v>
      </c>
      <c r="AE1802" s="3" t="s">
        <v>71</v>
      </c>
      <c r="AF1802" s="3" t="s">
        <v>131</v>
      </c>
      <c r="AG1802" s="3" t="s">
        <v>71</v>
      </c>
      <c r="AH1802" s="3" t="s">
        <v>71</v>
      </c>
      <c r="AI1802" s="3" t="s">
        <v>79</v>
      </c>
      <c r="AJ1802" s="3" t="s">
        <v>80</v>
      </c>
      <c r="AK1802" s="3" t="s">
        <v>76</v>
      </c>
      <c r="AL1802" s="3" t="s">
        <v>81</v>
      </c>
      <c r="AM1802" s="3" t="s">
        <v>71</v>
      </c>
      <c r="AN1802" s="3" t="s">
        <v>71</v>
      </c>
      <c r="AO1802" s="3" t="s">
        <v>71</v>
      </c>
      <c r="AP1802" s="3" t="s">
        <v>132</v>
      </c>
      <c r="AQ1802" s="3" t="s">
        <v>83</v>
      </c>
      <c r="AR1802" s="3">
        <v>24.098872862115911</v>
      </c>
      <c r="AS1802" s="3">
        <v>8.7210804397770154</v>
      </c>
    </row>
    <row r="1803" spans="1:45" x14ac:dyDescent="0.25">
      <c r="A1803" s="2">
        <v>1802</v>
      </c>
      <c r="B1803" s="3" t="s">
        <v>57</v>
      </c>
      <c r="C1803" s="3" t="s">
        <v>46</v>
      </c>
      <c r="D1803" s="3" t="s">
        <v>47</v>
      </c>
      <c r="E1803" s="3" t="s">
        <v>48</v>
      </c>
      <c r="F1803" s="3">
        <v>0.59</v>
      </c>
      <c r="G1803" s="3">
        <v>0.64</v>
      </c>
      <c r="H1803" s="3">
        <v>8.4016260362808296E-3</v>
      </c>
      <c r="I1803" s="3">
        <v>9.9184747869373471</v>
      </c>
      <c r="J1803" s="3">
        <v>1.6667872072556558</v>
      </c>
      <c r="K1803" s="3">
        <v>8.3331316010127776E-2</v>
      </c>
      <c r="L1803" s="3">
        <v>1.4003722797418929E-2</v>
      </c>
      <c r="M1803" s="2">
        <v>1300</v>
      </c>
      <c r="N1803" s="3" t="s">
        <v>56</v>
      </c>
      <c r="O1803" s="3" t="s">
        <v>133</v>
      </c>
      <c r="P1803" s="3" t="s">
        <v>129</v>
      </c>
      <c r="Q1803" s="3">
        <v>1.36340709133</v>
      </c>
      <c r="R1803" s="3" t="s">
        <v>133</v>
      </c>
      <c r="S1803" s="3" t="s">
        <v>129</v>
      </c>
      <c r="T1803" s="3" t="s">
        <v>57</v>
      </c>
      <c r="U1803" s="3" t="s">
        <v>71</v>
      </c>
      <c r="V1803" s="3" t="s">
        <v>129</v>
      </c>
      <c r="W1803" s="3" t="s">
        <v>73</v>
      </c>
      <c r="X1803" s="3" t="s">
        <v>130</v>
      </c>
      <c r="Y1803" s="3" t="s">
        <v>75</v>
      </c>
      <c r="Z1803" s="3" t="s">
        <v>76</v>
      </c>
      <c r="AA1803" s="3">
        <v>2</v>
      </c>
      <c r="AB1803" s="3">
        <v>1</v>
      </c>
      <c r="AC1803" s="3" t="s">
        <v>47</v>
      </c>
      <c r="AD1803" s="8" t="s">
        <v>87</v>
      </c>
      <c r="AE1803" s="3" t="s">
        <v>71</v>
      </c>
      <c r="AF1803" s="3" t="s">
        <v>131</v>
      </c>
      <c r="AG1803" s="3" t="s">
        <v>71</v>
      </c>
      <c r="AH1803" s="3" t="s">
        <v>71</v>
      </c>
      <c r="AI1803" s="3" t="s">
        <v>79</v>
      </c>
      <c r="AJ1803" s="3" t="s">
        <v>80</v>
      </c>
      <c r="AK1803" s="3" t="s">
        <v>76</v>
      </c>
      <c r="AL1803" s="3" t="s">
        <v>81</v>
      </c>
      <c r="AM1803" s="3" t="s">
        <v>71</v>
      </c>
      <c r="AN1803" s="3" t="s">
        <v>71</v>
      </c>
      <c r="AO1803" s="3" t="s">
        <v>71</v>
      </c>
      <c r="AP1803" s="3" t="s">
        <v>132</v>
      </c>
      <c r="AQ1803" s="3" t="s">
        <v>83</v>
      </c>
      <c r="AR1803" s="3">
        <v>50.871642172154161</v>
      </c>
      <c r="AS1803" s="3">
        <v>34.000174283526142</v>
      </c>
    </row>
    <row r="1804" spans="1:45" x14ac:dyDescent="0.25">
      <c r="A1804" s="2">
        <v>1803</v>
      </c>
      <c r="B1804" s="3" t="s">
        <v>57</v>
      </c>
      <c r="C1804" s="3" t="s">
        <v>46</v>
      </c>
      <c r="D1804" s="3" t="s">
        <v>47</v>
      </c>
      <c r="E1804" s="3" t="s">
        <v>48</v>
      </c>
      <c r="F1804" s="3">
        <v>0.59</v>
      </c>
      <c r="G1804" s="3">
        <v>0.64</v>
      </c>
      <c r="H1804" s="3">
        <v>0.17656717687676099</v>
      </c>
      <c r="I1804" s="3">
        <v>10.820338973805725</v>
      </c>
      <c r="J1804" s="3">
        <v>2.0846116735538645</v>
      </c>
      <c r="K1804" s="3">
        <v>1.9105167054544661</v>
      </c>
      <c r="L1804" s="3">
        <v>0.36807399808374591</v>
      </c>
      <c r="M1804" s="2">
        <v>1300</v>
      </c>
      <c r="N1804" s="3" t="s">
        <v>56</v>
      </c>
      <c r="O1804" s="3" t="s">
        <v>133</v>
      </c>
      <c r="P1804" s="3" t="s">
        <v>129</v>
      </c>
      <c r="Q1804" s="3">
        <v>1.36340709133</v>
      </c>
      <c r="R1804" s="3" t="s">
        <v>133</v>
      </c>
      <c r="S1804" s="3" t="s">
        <v>129</v>
      </c>
      <c r="T1804" s="3" t="s">
        <v>57</v>
      </c>
      <c r="U1804" s="3" t="s">
        <v>71</v>
      </c>
      <c r="V1804" s="3" t="s">
        <v>129</v>
      </c>
      <c r="W1804" s="3" t="s">
        <v>73</v>
      </c>
      <c r="X1804" s="3" t="s">
        <v>130</v>
      </c>
      <c r="Y1804" s="3" t="s">
        <v>75</v>
      </c>
      <c r="Z1804" s="3" t="s">
        <v>76</v>
      </c>
      <c r="AA1804" s="3">
        <v>2</v>
      </c>
      <c r="AB1804" s="3">
        <v>1</v>
      </c>
      <c r="AC1804" s="3" t="s">
        <v>47</v>
      </c>
      <c r="AD1804" s="8" t="s">
        <v>87</v>
      </c>
      <c r="AE1804" s="3" t="s">
        <v>71</v>
      </c>
      <c r="AF1804" s="3" t="s">
        <v>131</v>
      </c>
      <c r="AG1804" s="3" t="s">
        <v>71</v>
      </c>
      <c r="AH1804" s="3" t="s">
        <v>71</v>
      </c>
      <c r="AI1804" s="3" t="s">
        <v>79</v>
      </c>
      <c r="AJ1804" s="3" t="s">
        <v>80</v>
      </c>
      <c r="AK1804" s="3" t="s">
        <v>76</v>
      </c>
      <c r="AL1804" s="3" t="s">
        <v>81</v>
      </c>
      <c r="AM1804" s="3" t="s">
        <v>71</v>
      </c>
      <c r="AN1804" s="3" t="s">
        <v>71</v>
      </c>
      <c r="AO1804" s="3" t="s">
        <v>71</v>
      </c>
      <c r="AP1804" s="3" t="s">
        <v>132</v>
      </c>
      <c r="AQ1804" s="3" t="s">
        <v>83</v>
      </c>
      <c r="AR1804" s="3">
        <v>131.09874377104987</v>
      </c>
      <c r="AS1804" s="3">
        <v>714.54201372875855</v>
      </c>
    </row>
    <row r="1805" spans="1:45" x14ac:dyDescent="0.25">
      <c r="A1805" s="2">
        <v>1804</v>
      </c>
      <c r="B1805" s="3" t="s">
        <v>57</v>
      </c>
      <c r="C1805" s="3" t="s">
        <v>46</v>
      </c>
      <c r="D1805" s="3" t="s">
        <v>47</v>
      </c>
      <c r="E1805" s="3" t="s">
        <v>48</v>
      </c>
      <c r="F1805" s="3">
        <v>0.59</v>
      </c>
      <c r="G1805" s="3">
        <v>0.64</v>
      </c>
      <c r="H1805" s="3">
        <v>2.3939175098677701E-2</v>
      </c>
      <c r="I1805" s="3">
        <v>10.820338973805725</v>
      </c>
      <c r="J1805" s="3">
        <v>2.0846116735538645</v>
      </c>
      <c r="K1805" s="3">
        <v>0.25902998932098187</v>
      </c>
      <c r="L1805" s="3">
        <v>4.990388386595352E-2</v>
      </c>
      <c r="M1805" s="2">
        <v>1300</v>
      </c>
      <c r="N1805" s="3" t="s">
        <v>56</v>
      </c>
      <c r="O1805" s="3" t="s">
        <v>133</v>
      </c>
      <c r="P1805" s="3" t="s">
        <v>129</v>
      </c>
      <c r="Q1805" s="3">
        <v>1.36340709133</v>
      </c>
      <c r="R1805" s="3" t="s">
        <v>133</v>
      </c>
      <c r="S1805" s="3" t="s">
        <v>129</v>
      </c>
      <c r="T1805" s="3" t="s">
        <v>57</v>
      </c>
      <c r="U1805" s="3" t="s">
        <v>71</v>
      </c>
      <c r="V1805" s="3" t="s">
        <v>129</v>
      </c>
      <c r="W1805" s="3" t="s">
        <v>73</v>
      </c>
      <c r="X1805" s="3" t="s">
        <v>130</v>
      </c>
      <c r="Y1805" s="3" t="s">
        <v>75</v>
      </c>
      <c r="Z1805" s="3" t="s">
        <v>76</v>
      </c>
      <c r="AA1805" s="3">
        <v>2</v>
      </c>
      <c r="AB1805" s="3">
        <v>1</v>
      </c>
      <c r="AC1805" s="3" t="s">
        <v>47</v>
      </c>
      <c r="AD1805" s="8" t="s">
        <v>87</v>
      </c>
      <c r="AE1805" s="3" t="s">
        <v>71</v>
      </c>
      <c r="AF1805" s="3" t="s">
        <v>131</v>
      </c>
      <c r="AG1805" s="3" t="s">
        <v>71</v>
      </c>
      <c r="AH1805" s="3" t="s">
        <v>71</v>
      </c>
      <c r="AI1805" s="3" t="s">
        <v>79</v>
      </c>
      <c r="AJ1805" s="3" t="s">
        <v>80</v>
      </c>
      <c r="AK1805" s="3" t="s">
        <v>76</v>
      </c>
      <c r="AL1805" s="3" t="s">
        <v>81</v>
      </c>
      <c r="AM1805" s="3" t="s">
        <v>71</v>
      </c>
      <c r="AN1805" s="3" t="s">
        <v>71</v>
      </c>
      <c r="AO1805" s="3" t="s">
        <v>71</v>
      </c>
      <c r="AP1805" s="3" t="s">
        <v>132</v>
      </c>
      <c r="AQ1805" s="3" t="s">
        <v>83</v>
      </c>
      <c r="AR1805" s="3">
        <v>95.212390676298767</v>
      </c>
      <c r="AS1805" s="3">
        <v>96.878404495042204</v>
      </c>
    </row>
    <row r="1806" spans="1:45" x14ac:dyDescent="0.25">
      <c r="A1806" s="2">
        <v>1805</v>
      </c>
      <c r="B1806" s="3" t="s">
        <v>57</v>
      </c>
      <c r="C1806" s="3" t="s">
        <v>46</v>
      </c>
      <c r="D1806" s="3" t="s">
        <v>47</v>
      </c>
      <c r="E1806" s="3" t="s">
        <v>48</v>
      </c>
      <c r="F1806" s="3">
        <v>0.59</v>
      </c>
      <c r="G1806" s="3">
        <v>0.64</v>
      </c>
      <c r="H1806" s="3">
        <v>3.1585803153140499E-3</v>
      </c>
      <c r="I1806" s="3">
        <v>10.820338973805725</v>
      </c>
      <c r="J1806" s="3">
        <v>2.0846116735538645</v>
      </c>
      <c r="K1806" s="3">
        <v>3.4176909687688189E-2</v>
      </c>
      <c r="L1806" s="3">
        <v>6.5844133971611147E-3</v>
      </c>
      <c r="M1806" s="2">
        <v>1300</v>
      </c>
      <c r="N1806" s="3" t="s">
        <v>56</v>
      </c>
      <c r="O1806" s="3" t="s">
        <v>133</v>
      </c>
      <c r="P1806" s="3" t="s">
        <v>129</v>
      </c>
      <c r="Q1806" s="3">
        <v>1.36340709133</v>
      </c>
      <c r="R1806" s="3" t="s">
        <v>133</v>
      </c>
      <c r="S1806" s="3" t="s">
        <v>129</v>
      </c>
      <c r="T1806" s="3" t="s">
        <v>57</v>
      </c>
      <c r="U1806" s="3" t="s">
        <v>71</v>
      </c>
      <c r="V1806" s="3" t="s">
        <v>129</v>
      </c>
      <c r="W1806" s="3" t="s">
        <v>73</v>
      </c>
      <c r="X1806" s="3" t="s">
        <v>130</v>
      </c>
      <c r="Y1806" s="3" t="s">
        <v>75</v>
      </c>
      <c r="Z1806" s="3" t="s">
        <v>76</v>
      </c>
      <c r="AA1806" s="3">
        <v>2</v>
      </c>
      <c r="AB1806" s="3">
        <v>1</v>
      </c>
      <c r="AC1806" s="3" t="s">
        <v>47</v>
      </c>
      <c r="AD1806" s="8" t="s">
        <v>87</v>
      </c>
      <c r="AE1806" s="3" t="s">
        <v>71</v>
      </c>
      <c r="AF1806" s="3" t="s">
        <v>131</v>
      </c>
      <c r="AG1806" s="3" t="s">
        <v>71</v>
      </c>
      <c r="AH1806" s="3" t="s">
        <v>71</v>
      </c>
      <c r="AI1806" s="3" t="s">
        <v>79</v>
      </c>
      <c r="AJ1806" s="3" t="s">
        <v>80</v>
      </c>
      <c r="AK1806" s="3" t="s">
        <v>76</v>
      </c>
      <c r="AL1806" s="3" t="s">
        <v>81</v>
      </c>
      <c r="AM1806" s="3" t="s">
        <v>71</v>
      </c>
      <c r="AN1806" s="3" t="s">
        <v>71</v>
      </c>
      <c r="AO1806" s="3" t="s">
        <v>71</v>
      </c>
      <c r="AP1806" s="3" t="s">
        <v>132</v>
      </c>
      <c r="AQ1806" s="3" t="s">
        <v>83</v>
      </c>
      <c r="AR1806" s="3">
        <v>15.27376005830655</v>
      </c>
      <c r="AS1806" s="3">
        <v>12.782321034694892</v>
      </c>
    </row>
    <row r="1807" spans="1:45" x14ac:dyDescent="0.25">
      <c r="A1807" s="2">
        <v>1806</v>
      </c>
      <c r="B1807" s="3" t="s">
        <v>57</v>
      </c>
      <c r="C1807" s="3" t="s">
        <v>46</v>
      </c>
      <c r="D1807" s="3" t="s">
        <v>47</v>
      </c>
      <c r="E1807" s="3" t="s">
        <v>48</v>
      </c>
      <c r="F1807" s="3">
        <v>0.59</v>
      </c>
      <c r="G1807" s="3">
        <v>0.64</v>
      </c>
      <c r="H1807" s="3">
        <v>3.3038686600085902E-2</v>
      </c>
      <c r="I1807" s="3">
        <v>10.122936951655671</v>
      </c>
      <c r="J1807" s="3">
        <v>1.760881038403517</v>
      </c>
      <c r="K1807" s="3">
        <v>0.33444854141818064</v>
      </c>
      <c r="L1807" s="3">
        <v>5.8177196767847626E-2</v>
      </c>
      <c r="M1807" s="2">
        <v>1200</v>
      </c>
      <c r="N1807" s="3" t="s">
        <v>54</v>
      </c>
      <c r="O1807" s="3" t="s">
        <v>133</v>
      </c>
      <c r="P1807" s="3" t="s">
        <v>129</v>
      </c>
      <c r="Q1807" s="3">
        <v>1.36340709133</v>
      </c>
      <c r="R1807" s="3" t="s">
        <v>133</v>
      </c>
      <c r="S1807" s="3" t="s">
        <v>129</v>
      </c>
      <c r="T1807" s="3" t="s">
        <v>57</v>
      </c>
      <c r="U1807" s="3" t="s">
        <v>71</v>
      </c>
      <c r="V1807" s="3" t="s">
        <v>129</v>
      </c>
      <c r="W1807" s="3" t="s">
        <v>73</v>
      </c>
      <c r="X1807" s="3" t="s">
        <v>130</v>
      </c>
      <c r="Y1807" s="3" t="s">
        <v>75</v>
      </c>
      <c r="Z1807" s="3" t="s">
        <v>76</v>
      </c>
      <c r="AA1807" s="3">
        <v>2</v>
      </c>
      <c r="AB1807" s="3">
        <v>1</v>
      </c>
      <c r="AC1807" s="3" t="s">
        <v>47</v>
      </c>
      <c r="AD1807" s="8" t="s">
        <v>87</v>
      </c>
      <c r="AE1807" s="3" t="s">
        <v>71</v>
      </c>
      <c r="AF1807" s="3" t="s">
        <v>131</v>
      </c>
      <c r="AG1807" s="3" t="s">
        <v>71</v>
      </c>
      <c r="AH1807" s="3" t="s">
        <v>71</v>
      </c>
      <c r="AI1807" s="3" t="s">
        <v>79</v>
      </c>
      <c r="AJ1807" s="3" t="s">
        <v>80</v>
      </c>
      <c r="AK1807" s="3" t="s">
        <v>76</v>
      </c>
      <c r="AL1807" s="3" t="s">
        <v>81</v>
      </c>
      <c r="AM1807" s="3" t="s">
        <v>71</v>
      </c>
      <c r="AN1807" s="3" t="s">
        <v>71</v>
      </c>
      <c r="AO1807" s="3" t="s">
        <v>71</v>
      </c>
      <c r="AP1807" s="3" t="s">
        <v>132</v>
      </c>
      <c r="AQ1807" s="3" t="s">
        <v>83</v>
      </c>
      <c r="AR1807" s="3">
        <v>46.259045881276727</v>
      </c>
      <c r="AS1807" s="3">
        <v>133.70282105521829</v>
      </c>
    </row>
    <row r="1808" spans="1:45" x14ac:dyDescent="0.25">
      <c r="A1808" s="2">
        <v>1807</v>
      </c>
      <c r="B1808" s="3" t="s">
        <v>57</v>
      </c>
      <c r="C1808" s="3" t="s">
        <v>46</v>
      </c>
      <c r="D1808" s="3" t="s">
        <v>47</v>
      </c>
      <c r="E1808" s="3" t="s">
        <v>48</v>
      </c>
      <c r="F1808" s="3">
        <v>0.59</v>
      </c>
      <c r="G1808" s="3">
        <v>0.64</v>
      </c>
      <c r="H1808" s="3">
        <v>7.1324535716147205E-2</v>
      </c>
      <c r="I1808" s="3">
        <v>10.122936951655671</v>
      </c>
      <c r="J1808" s="3">
        <v>1.760881038403517</v>
      </c>
      <c r="K1808" s="3">
        <v>0.72201377816067125</v>
      </c>
      <c r="L1808" s="3">
        <v>0.12559402251549803</v>
      </c>
      <c r="M1808" s="2">
        <v>1300</v>
      </c>
      <c r="N1808" s="3" t="s">
        <v>56</v>
      </c>
      <c r="O1808" s="3" t="s">
        <v>133</v>
      </c>
      <c r="P1808" s="3" t="s">
        <v>129</v>
      </c>
      <c r="Q1808" s="3">
        <v>1.36340709133</v>
      </c>
      <c r="R1808" s="3" t="s">
        <v>133</v>
      </c>
      <c r="S1808" s="3" t="s">
        <v>129</v>
      </c>
      <c r="T1808" s="3" t="s">
        <v>57</v>
      </c>
      <c r="U1808" s="3" t="s">
        <v>71</v>
      </c>
      <c r="V1808" s="3" t="s">
        <v>129</v>
      </c>
      <c r="W1808" s="3" t="s">
        <v>73</v>
      </c>
      <c r="X1808" s="3" t="s">
        <v>130</v>
      </c>
      <c r="Y1808" s="3" t="s">
        <v>75</v>
      </c>
      <c r="Z1808" s="3" t="s">
        <v>76</v>
      </c>
      <c r="AA1808" s="3">
        <v>2</v>
      </c>
      <c r="AB1808" s="3">
        <v>1</v>
      </c>
      <c r="AC1808" s="3" t="s">
        <v>47</v>
      </c>
      <c r="AD1808" s="8" t="s">
        <v>87</v>
      </c>
      <c r="AE1808" s="3" t="s">
        <v>71</v>
      </c>
      <c r="AF1808" s="3" t="s">
        <v>131</v>
      </c>
      <c r="AG1808" s="3" t="s">
        <v>71</v>
      </c>
      <c r="AH1808" s="3" t="s">
        <v>71</v>
      </c>
      <c r="AI1808" s="3" t="s">
        <v>79</v>
      </c>
      <c r="AJ1808" s="3" t="s">
        <v>80</v>
      </c>
      <c r="AK1808" s="3" t="s">
        <v>76</v>
      </c>
      <c r="AL1808" s="3" t="s">
        <v>81</v>
      </c>
      <c r="AM1808" s="3" t="s">
        <v>71</v>
      </c>
      <c r="AN1808" s="3" t="s">
        <v>71</v>
      </c>
      <c r="AO1808" s="3" t="s">
        <v>71</v>
      </c>
      <c r="AP1808" s="3" t="s">
        <v>132</v>
      </c>
      <c r="AQ1808" s="3" t="s">
        <v>83</v>
      </c>
      <c r="AR1808" s="3">
        <v>72.350540334911713</v>
      </c>
      <c r="AS1808" s="3">
        <v>288.64015543758836</v>
      </c>
    </row>
    <row r="1809" spans="1:45" x14ac:dyDescent="0.25">
      <c r="A1809" s="2">
        <v>1808</v>
      </c>
      <c r="B1809" s="3" t="s">
        <v>57</v>
      </c>
      <c r="C1809" s="3" t="s">
        <v>46</v>
      </c>
      <c r="D1809" s="3" t="s">
        <v>47</v>
      </c>
      <c r="E1809" s="3" t="s">
        <v>48</v>
      </c>
      <c r="F1809" s="3">
        <v>0.59</v>
      </c>
      <c r="G1809" s="3">
        <v>0.64</v>
      </c>
      <c r="H1809" s="3">
        <v>4.6290210391966699E-3</v>
      </c>
      <c r="I1809" s="3">
        <v>10.122936951655671</v>
      </c>
      <c r="J1809" s="3">
        <v>1.760881038403517</v>
      </c>
      <c r="K1809" s="3">
        <v>4.6859288127675501E-2</v>
      </c>
      <c r="L1809" s="3">
        <v>8.1511553742923595E-3</v>
      </c>
      <c r="M1809" s="2">
        <v>1210</v>
      </c>
      <c r="N1809" s="3" t="s">
        <v>55</v>
      </c>
      <c r="O1809" s="3" t="s">
        <v>133</v>
      </c>
      <c r="P1809" s="3" t="s">
        <v>129</v>
      </c>
      <c r="Q1809" s="3">
        <v>1.36340709133</v>
      </c>
      <c r="R1809" s="3" t="s">
        <v>133</v>
      </c>
      <c r="S1809" s="3" t="s">
        <v>129</v>
      </c>
      <c r="T1809" s="3" t="s">
        <v>57</v>
      </c>
      <c r="U1809" s="3" t="s">
        <v>71</v>
      </c>
      <c r="V1809" s="3" t="s">
        <v>129</v>
      </c>
      <c r="W1809" s="3" t="s">
        <v>73</v>
      </c>
      <c r="X1809" s="3" t="s">
        <v>130</v>
      </c>
      <c r="Y1809" s="3" t="s">
        <v>75</v>
      </c>
      <c r="Z1809" s="3" t="s">
        <v>76</v>
      </c>
      <c r="AA1809" s="3">
        <v>2</v>
      </c>
      <c r="AB1809" s="3">
        <v>1</v>
      </c>
      <c r="AC1809" s="3" t="s">
        <v>47</v>
      </c>
      <c r="AD1809" s="8" t="s">
        <v>87</v>
      </c>
      <c r="AE1809" s="3" t="s">
        <v>71</v>
      </c>
      <c r="AF1809" s="3" t="s">
        <v>131</v>
      </c>
      <c r="AG1809" s="3" t="s">
        <v>71</v>
      </c>
      <c r="AH1809" s="3" t="s">
        <v>71</v>
      </c>
      <c r="AI1809" s="3" t="s">
        <v>79</v>
      </c>
      <c r="AJ1809" s="3" t="s">
        <v>80</v>
      </c>
      <c r="AK1809" s="3" t="s">
        <v>76</v>
      </c>
      <c r="AL1809" s="3" t="s">
        <v>81</v>
      </c>
      <c r="AM1809" s="3" t="s">
        <v>71</v>
      </c>
      <c r="AN1809" s="3" t="s">
        <v>71</v>
      </c>
      <c r="AO1809" s="3" t="s">
        <v>71</v>
      </c>
      <c r="AP1809" s="3" t="s">
        <v>132</v>
      </c>
      <c r="AQ1809" s="3" t="s">
        <v>83</v>
      </c>
      <c r="AR1809" s="3">
        <v>18.581344222040034</v>
      </c>
      <c r="AS1809" s="3">
        <v>18.732983521897786</v>
      </c>
    </row>
    <row r="1810" spans="1:45" x14ac:dyDescent="0.25">
      <c r="A1810" s="2">
        <v>1809</v>
      </c>
      <c r="B1810" s="3" t="s">
        <v>57</v>
      </c>
      <c r="C1810" s="3" t="s">
        <v>46</v>
      </c>
      <c r="D1810" s="3" t="s">
        <v>47</v>
      </c>
      <c r="E1810" s="3" t="s">
        <v>48</v>
      </c>
      <c r="F1810" s="3">
        <v>0.59</v>
      </c>
      <c r="G1810" s="3">
        <v>0.64</v>
      </c>
      <c r="H1810" s="3">
        <v>1.7008661779795001E-2</v>
      </c>
      <c r="I1810" s="3">
        <v>10.122936951655671</v>
      </c>
      <c r="J1810" s="3">
        <v>1.760881038403517</v>
      </c>
      <c r="K1810" s="3">
        <v>0.17217761082890032</v>
      </c>
      <c r="L1810" s="3">
        <v>2.9950230016659633E-2</v>
      </c>
      <c r="M1810" s="2">
        <v>1300</v>
      </c>
      <c r="N1810" s="3" t="s">
        <v>56</v>
      </c>
      <c r="O1810" s="3" t="s">
        <v>133</v>
      </c>
      <c r="P1810" s="3" t="s">
        <v>129</v>
      </c>
      <c r="Q1810" s="3">
        <v>1.36340709133</v>
      </c>
      <c r="R1810" s="3" t="s">
        <v>133</v>
      </c>
      <c r="S1810" s="3" t="s">
        <v>129</v>
      </c>
      <c r="T1810" s="3" t="s">
        <v>57</v>
      </c>
      <c r="U1810" s="3" t="s">
        <v>71</v>
      </c>
      <c r="V1810" s="3" t="s">
        <v>129</v>
      </c>
      <c r="W1810" s="3" t="s">
        <v>73</v>
      </c>
      <c r="X1810" s="3" t="s">
        <v>130</v>
      </c>
      <c r="Y1810" s="3" t="s">
        <v>75</v>
      </c>
      <c r="Z1810" s="3" t="s">
        <v>76</v>
      </c>
      <c r="AA1810" s="3">
        <v>2</v>
      </c>
      <c r="AB1810" s="3">
        <v>1</v>
      </c>
      <c r="AC1810" s="3" t="s">
        <v>47</v>
      </c>
      <c r="AD1810" s="8" t="s">
        <v>87</v>
      </c>
      <c r="AE1810" s="3" t="s">
        <v>71</v>
      </c>
      <c r="AF1810" s="3" t="s">
        <v>131</v>
      </c>
      <c r="AG1810" s="3" t="s">
        <v>71</v>
      </c>
      <c r="AH1810" s="3" t="s">
        <v>71</v>
      </c>
      <c r="AI1810" s="3" t="s">
        <v>79</v>
      </c>
      <c r="AJ1810" s="3" t="s">
        <v>80</v>
      </c>
      <c r="AK1810" s="3" t="s">
        <v>76</v>
      </c>
      <c r="AL1810" s="3" t="s">
        <v>81</v>
      </c>
      <c r="AM1810" s="3" t="s">
        <v>71</v>
      </c>
      <c r="AN1810" s="3" t="s">
        <v>71</v>
      </c>
      <c r="AO1810" s="3" t="s">
        <v>71</v>
      </c>
      <c r="AP1810" s="3" t="s">
        <v>132</v>
      </c>
      <c r="AQ1810" s="3" t="s">
        <v>83</v>
      </c>
      <c r="AR1810" s="3">
        <v>63.141938738533696</v>
      </c>
      <c r="AS1810" s="3">
        <v>68.831612159992829</v>
      </c>
    </row>
    <row r="1811" spans="1:45" x14ac:dyDescent="0.25">
      <c r="A1811" s="2">
        <v>1810</v>
      </c>
      <c r="B1811" s="3" t="s">
        <v>57</v>
      </c>
      <c r="C1811" s="3" t="s">
        <v>46</v>
      </c>
      <c r="D1811" s="3" t="s">
        <v>47</v>
      </c>
      <c r="E1811" s="3" t="s">
        <v>48</v>
      </c>
      <c r="F1811" s="3">
        <v>0.59</v>
      </c>
      <c r="G1811" s="3">
        <v>0.64</v>
      </c>
      <c r="H1811" s="3">
        <v>7.0506062726510693E-2</v>
      </c>
      <c r="I1811" s="3">
        <v>10.820338975418082</v>
      </c>
      <c r="J1811" s="3">
        <v>2.0846116738644955</v>
      </c>
      <c r="K1811" s="3">
        <v>0.7628994985229357</v>
      </c>
      <c r="L1811" s="3">
        <v>0.14697776143790658</v>
      </c>
      <c r="M1811" s="2">
        <v>1300</v>
      </c>
      <c r="N1811" s="3" t="s">
        <v>56</v>
      </c>
      <c r="O1811" s="3" t="s">
        <v>133</v>
      </c>
      <c r="P1811" s="3" t="s">
        <v>129</v>
      </c>
      <c r="Q1811" s="3">
        <v>1.36340709133</v>
      </c>
      <c r="R1811" s="3" t="s">
        <v>133</v>
      </c>
      <c r="S1811" s="3" t="s">
        <v>129</v>
      </c>
      <c r="T1811" s="3" t="s">
        <v>57</v>
      </c>
      <c r="U1811" s="3" t="s">
        <v>71</v>
      </c>
      <c r="V1811" s="3" t="s">
        <v>129</v>
      </c>
      <c r="W1811" s="3" t="s">
        <v>73</v>
      </c>
      <c r="X1811" s="3" t="s">
        <v>130</v>
      </c>
      <c r="Y1811" s="3" t="s">
        <v>75</v>
      </c>
      <c r="Z1811" s="3" t="s">
        <v>76</v>
      </c>
      <c r="AA1811" s="3">
        <v>2</v>
      </c>
      <c r="AB1811" s="3">
        <v>1</v>
      </c>
      <c r="AC1811" s="3" t="s">
        <v>47</v>
      </c>
      <c r="AD1811" s="8" t="s">
        <v>87</v>
      </c>
      <c r="AE1811" s="3" t="s">
        <v>71</v>
      </c>
      <c r="AF1811" s="3" t="s">
        <v>131</v>
      </c>
      <c r="AG1811" s="3" t="s">
        <v>71</v>
      </c>
      <c r="AH1811" s="3" t="s">
        <v>71</v>
      </c>
      <c r="AI1811" s="3" t="s">
        <v>79</v>
      </c>
      <c r="AJ1811" s="3" t="s">
        <v>80</v>
      </c>
      <c r="AK1811" s="3" t="s">
        <v>76</v>
      </c>
      <c r="AL1811" s="3" t="s">
        <v>81</v>
      </c>
      <c r="AM1811" s="3" t="s">
        <v>71</v>
      </c>
      <c r="AN1811" s="3" t="s">
        <v>71</v>
      </c>
      <c r="AO1811" s="3" t="s">
        <v>71</v>
      </c>
      <c r="AP1811" s="3" t="s">
        <v>132</v>
      </c>
      <c r="AQ1811" s="3" t="s">
        <v>83</v>
      </c>
      <c r="AR1811" s="3">
        <v>111.01250675823253</v>
      </c>
      <c r="AS1811" s="3">
        <v>285.32791276291726</v>
      </c>
    </row>
    <row r="1812" spans="1:45" x14ac:dyDescent="0.25">
      <c r="A1812" s="2">
        <v>1811</v>
      </c>
      <c r="B1812" s="3" t="s">
        <v>57</v>
      </c>
      <c r="C1812" s="3" t="s">
        <v>46</v>
      </c>
      <c r="D1812" s="3" t="s">
        <v>47</v>
      </c>
      <c r="E1812" s="3" t="s">
        <v>48</v>
      </c>
      <c r="F1812" s="3">
        <v>0.59</v>
      </c>
      <c r="G1812" s="3">
        <v>0.64</v>
      </c>
      <c r="H1812" s="3">
        <v>0.162465834565937</v>
      </c>
      <c r="I1812" s="3">
        <v>10.820338972193369</v>
      </c>
      <c r="J1812" s="3">
        <v>2.0846116732432334</v>
      </c>
      <c r="K1812" s="3">
        <v>1.7579354014037287</v>
      </c>
      <c r="L1812" s="3">
        <v>0.33867817523935628</v>
      </c>
      <c r="M1812" s="2">
        <v>1300</v>
      </c>
      <c r="N1812" s="3" t="s">
        <v>56</v>
      </c>
      <c r="O1812" s="3" t="s">
        <v>133</v>
      </c>
      <c r="P1812" s="3" t="s">
        <v>129</v>
      </c>
      <c r="Q1812" s="3">
        <v>1.36340709133</v>
      </c>
      <c r="R1812" s="3" t="s">
        <v>133</v>
      </c>
      <c r="S1812" s="3" t="s">
        <v>129</v>
      </c>
      <c r="T1812" s="3" t="s">
        <v>57</v>
      </c>
      <c r="U1812" s="3" t="s">
        <v>71</v>
      </c>
      <c r="V1812" s="3" t="s">
        <v>129</v>
      </c>
      <c r="W1812" s="3" t="s">
        <v>73</v>
      </c>
      <c r="X1812" s="3" t="s">
        <v>130</v>
      </c>
      <c r="Y1812" s="3" t="s">
        <v>75</v>
      </c>
      <c r="Z1812" s="3" t="s">
        <v>76</v>
      </c>
      <c r="AA1812" s="3">
        <v>2</v>
      </c>
      <c r="AB1812" s="3">
        <v>1</v>
      </c>
      <c r="AC1812" s="3" t="s">
        <v>47</v>
      </c>
      <c r="AD1812" s="8" t="s">
        <v>87</v>
      </c>
      <c r="AE1812" s="3" t="s">
        <v>71</v>
      </c>
      <c r="AF1812" s="3" t="s">
        <v>131</v>
      </c>
      <c r="AG1812" s="3" t="s">
        <v>71</v>
      </c>
      <c r="AH1812" s="3" t="s">
        <v>71</v>
      </c>
      <c r="AI1812" s="3" t="s">
        <v>79</v>
      </c>
      <c r="AJ1812" s="3" t="s">
        <v>80</v>
      </c>
      <c r="AK1812" s="3" t="s">
        <v>76</v>
      </c>
      <c r="AL1812" s="3" t="s">
        <v>81</v>
      </c>
      <c r="AM1812" s="3" t="s">
        <v>71</v>
      </c>
      <c r="AN1812" s="3" t="s">
        <v>71</v>
      </c>
      <c r="AO1812" s="3" t="s">
        <v>71</v>
      </c>
      <c r="AP1812" s="3" t="s">
        <v>132</v>
      </c>
      <c r="AQ1812" s="3" t="s">
        <v>83</v>
      </c>
      <c r="AR1812" s="3">
        <v>134.35538919719238</v>
      </c>
      <c r="AS1812" s="3">
        <v>657.47590603373692</v>
      </c>
    </row>
    <row r="1813" spans="1:45" x14ac:dyDescent="0.25">
      <c r="A1813" s="2">
        <v>1812</v>
      </c>
      <c r="B1813" s="3" t="s">
        <v>57</v>
      </c>
      <c r="C1813" s="3" t="s">
        <v>46</v>
      </c>
      <c r="D1813" s="3" t="s">
        <v>47</v>
      </c>
      <c r="E1813" s="3" t="s">
        <v>48</v>
      </c>
      <c r="F1813" s="3">
        <v>0.59</v>
      </c>
      <c r="G1813" s="3">
        <v>0.64</v>
      </c>
      <c r="H1813" s="3">
        <v>0.31627037456960999</v>
      </c>
      <c r="I1813" s="3">
        <v>10.820338972193369</v>
      </c>
      <c r="J1813" s="3">
        <v>2.0846116732432329</v>
      </c>
      <c r="K1813" s="3">
        <v>3.4221526597057457</v>
      </c>
      <c r="L1813" s="3">
        <v>0.65930091472881869</v>
      </c>
      <c r="M1813" s="2">
        <v>1300</v>
      </c>
      <c r="N1813" s="3" t="s">
        <v>56</v>
      </c>
      <c r="O1813" s="3" t="s">
        <v>133</v>
      </c>
      <c r="P1813" s="3" t="s">
        <v>129</v>
      </c>
      <c r="Q1813" s="3">
        <v>1.36340709133</v>
      </c>
      <c r="R1813" s="3" t="s">
        <v>133</v>
      </c>
      <c r="S1813" s="3" t="s">
        <v>129</v>
      </c>
      <c r="T1813" s="3" t="s">
        <v>57</v>
      </c>
      <c r="U1813" s="3" t="s">
        <v>71</v>
      </c>
      <c r="V1813" s="3" t="s">
        <v>129</v>
      </c>
      <c r="W1813" s="3" t="s">
        <v>73</v>
      </c>
      <c r="X1813" s="3" t="s">
        <v>130</v>
      </c>
      <c r="Y1813" s="3" t="s">
        <v>75</v>
      </c>
      <c r="Z1813" s="3" t="s">
        <v>76</v>
      </c>
      <c r="AA1813" s="3">
        <v>2</v>
      </c>
      <c r="AB1813" s="3">
        <v>1</v>
      </c>
      <c r="AC1813" s="3" t="s">
        <v>47</v>
      </c>
      <c r="AD1813" s="8" t="s">
        <v>87</v>
      </c>
      <c r="AE1813" s="3" t="s">
        <v>71</v>
      </c>
      <c r="AF1813" s="3" t="s">
        <v>131</v>
      </c>
      <c r="AG1813" s="3" t="s">
        <v>71</v>
      </c>
      <c r="AH1813" s="3" t="s">
        <v>71</v>
      </c>
      <c r="AI1813" s="3" t="s">
        <v>79</v>
      </c>
      <c r="AJ1813" s="3" t="s">
        <v>80</v>
      </c>
      <c r="AK1813" s="3" t="s">
        <v>76</v>
      </c>
      <c r="AL1813" s="3" t="s">
        <v>81</v>
      </c>
      <c r="AM1813" s="3" t="s">
        <v>71</v>
      </c>
      <c r="AN1813" s="3" t="s">
        <v>71</v>
      </c>
      <c r="AO1813" s="3" t="s">
        <v>71</v>
      </c>
      <c r="AP1813" s="3" t="s">
        <v>132</v>
      </c>
      <c r="AQ1813" s="3" t="s">
        <v>83</v>
      </c>
      <c r="AR1813" s="3">
        <v>152.81072672907339</v>
      </c>
      <c r="AS1813" s="3">
        <v>1279.9007965418807</v>
      </c>
    </row>
    <row r="1814" spans="1:45" x14ac:dyDescent="0.25">
      <c r="A1814" s="2">
        <v>1813</v>
      </c>
      <c r="B1814" s="3" t="s">
        <v>57</v>
      </c>
      <c r="C1814" s="3" t="s">
        <v>46</v>
      </c>
      <c r="D1814" s="3" t="s">
        <v>47</v>
      </c>
      <c r="E1814" s="3" t="s">
        <v>48</v>
      </c>
      <c r="F1814" s="3">
        <v>0.59</v>
      </c>
      <c r="G1814" s="3">
        <v>0.64</v>
      </c>
      <c r="H1814" s="3">
        <v>7.7382166503370499E-3</v>
      </c>
      <c r="I1814" s="3">
        <v>10.820338972193369</v>
      </c>
      <c r="J1814" s="3">
        <v>2.0846116732432329</v>
      </c>
      <c r="K1814" s="3">
        <v>8.3730127196917609E-2</v>
      </c>
      <c r="L1814" s="3">
        <v>1.6131176759377763E-2</v>
      </c>
      <c r="M1814" s="2">
        <v>1300</v>
      </c>
      <c r="N1814" s="3" t="s">
        <v>56</v>
      </c>
      <c r="O1814" s="3" t="s">
        <v>133</v>
      </c>
      <c r="P1814" s="3" t="s">
        <v>129</v>
      </c>
      <c r="Q1814" s="3">
        <v>1.36340709133</v>
      </c>
      <c r="R1814" s="3" t="s">
        <v>133</v>
      </c>
      <c r="S1814" s="3" t="s">
        <v>129</v>
      </c>
      <c r="T1814" s="3" t="s">
        <v>57</v>
      </c>
      <c r="U1814" s="3" t="s">
        <v>71</v>
      </c>
      <c r="V1814" s="3" t="s">
        <v>129</v>
      </c>
      <c r="W1814" s="3" t="s">
        <v>73</v>
      </c>
      <c r="X1814" s="3" t="s">
        <v>130</v>
      </c>
      <c r="Y1814" s="3" t="s">
        <v>75</v>
      </c>
      <c r="Z1814" s="3" t="s">
        <v>76</v>
      </c>
      <c r="AA1814" s="3">
        <v>2</v>
      </c>
      <c r="AB1814" s="3">
        <v>1</v>
      </c>
      <c r="AC1814" s="3" t="s">
        <v>47</v>
      </c>
      <c r="AD1814" s="8" t="s">
        <v>87</v>
      </c>
      <c r="AE1814" s="3" t="s">
        <v>71</v>
      </c>
      <c r="AF1814" s="3" t="s">
        <v>131</v>
      </c>
      <c r="AG1814" s="3" t="s">
        <v>71</v>
      </c>
      <c r="AH1814" s="3" t="s">
        <v>71</v>
      </c>
      <c r="AI1814" s="3" t="s">
        <v>79</v>
      </c>
      <c r="AJ1814" s="3" t="s">
        <v>80</v>
      </c>
      <c r="AK1814" s="3" t="s">
        <v>76</v>
      </c>
      <c r="AL1814" s="3" t="s">
        <v>81</v>
      </c>
      <c r="AM1814" s="3" t="s">
        <v>71</v>
      </c>
      <c r="AN1814" s="3" t="s">
        <v>71</v>
      </c>
      <c r="AO1814" s="3" t="s">
        <v>71</v>
      </c>
      <c r="AP1814" s="3" t="s">
        <v>132</v>
      </c>
      <c r="AQ1814" s="3" t="s">
        <v>83</v>
      </c>
      <c r="AR1814" s="3">
        <v>54.010478307099127</v>
      </c>
      <c r="AS1814" s="3">
        <v>31.315451749339118</v>
      </c>
    </row>
    <row r="1815" spans="1:45" x14ac:dyDescent="0.25">
      <c r="A1815" s="2">
        <v>1814</v>
      </c>
      <c r="B1815" s="3" t="s">
        <v>57</v>
      </c>
      <c r="C1815" s="3" t="s">
        <v>46</v>
      </c>
      <c r="D1815" s="3" t="s">
        <v>47</v>
      </c>
      <c r="E1815" s="3" t="s">
        <v>48</v>
      </c>
      <c r="F1815" s="3">
        <v>0.59</v>
      </c>
      <c r="G1815" s="3">
        <v>0.64</v>
      </c>
      <c r="H1815" s="3">
        <v>0.14207838085244101</v>
      </c>
      <c r="I1815" s="3">
        <v>10.81303112529039</v>
      </c>
      <c r="J1815" s="3">
        <v>2.0832578123751566</v>
      </c>
      <c r="K1815" s="3">
        <v>1.5362979543883069</v>
      </c>
      <c r="L1815" s="3">
        <v>0.29598589688046062</v>
      </c>
      <c r="M1815" s="2">
        <v>1300</v>
      </c>
      <c r="N1815" s="3" t="s">
        <v>56</v>
      </c>
      <c r="O1815" s="3" t="s">
        <v>133</v>
      </c>
      <c r="P1815" s="3" t="s">
        <v>129</v>
      </c>
      <c r="Q1815" s="3">
        <v>1.36340709133</v>
      </c>
      <c r="R1815" s="3" t="s">
        <v>133</v>
      </c>
      <c r="S1815" s="3" t="s">
        <v>129</v>
      </c>
      <c r="T1815" s="3" t="s">
        <v>57</v>
      </c>
      <c r="U1815" s="3" t="s">
        <v>71</v>
      </c>
      <c r="V1815" s="3" t="s">
        <v>129</v>
      </c>
      <c r="W1815" s="3" t="s">
        <v>73</v>
      </c>
      <c r="X1815" s="3" t="s">
        <v>130</v>
      </c>
      <c r="Y1815" s="3" t="s">
        <v>75</v>
      </c>
      <c r="Z1815" s="3" t="s">
        <v>76</v>
      </c>
      <c r="AA1815" s="3">
        <v>2</v>
      </c>
      <c r="AB1815" s="3">
        <v>1</v>
      </c>
      <c r="AC1815" s="3" t="s">
        <v>47</v>
      </c>
      <c r="AD1815" s="8" t="s">
        <v>87</v>
      </c>
      <c r="AE1815" s="3" t="s">
        <v>71</v>
      </c>
      <c r="AF1815" s="3" t="s">
        <v>131</v>
      </c>
      <c r="AG1815" s="3" t="s">
        <v>71</v>
      </c>
      <c r="AH1815" s="3" t="s">
        <v>71</v>
      </c>
      <c r="AI1815" s="3" t="s">
        <v>79</v>
      </c>
      <c r="AJ1815" s="3" t="s">
        <v>80</v>
      </c>
      <c r="AK1815" s="3" t="s">
        <v>76</v>
      </c>
      <c r="AL1815" s="3" t="s">
        <v>81</v>
      </c>
      <c r="AM1815" s="3" t="s">
        <v>71</v>
      </c>
      <c r="AN1815" s="3" t="s">
        <v>71</v>
      </c>
      <c r="AO1815" s="3" t="s">
        <v>71</v>
      </c>
      <c r="AP1815" s="3" t="s">
        <v>132</v>
      </c>
      <c r="AQ1815" s="3" t="s">
        <v>83</v>
      </c>
      <c r="AR1815" s="3">
        <v>128.12000879649801</v>
      </c>
      <c r="AS1815" s="3">
        <v>574.97080803689255</v>
      </c>
    </row>
    <row r="1816" spans="1:45" x14ac:dyDescent="0.25">
      <c r="A1816" s="2">
        <v>1815</v>
      </c>
      <c r="B1816" s="3" t="s">
        <v>57</v>
      </c>
      <c r="C1816" s="3" t="s">
        <v>46</v>
      </c>
      <c r="D1816" s="3" t="s">
        <v>47</v>
      </c>
      <c r="E1816" s="3" t="s">
        <v>48</v>
      </c>
      <c r="F1816" s="3">
        <v>0.59</v>
      </c>
      <c r="G1816" s="3">
        <v>0.64</v>
      </c>
      <c r="H1816" s="3">
        <v>2.87031041720739E-2</v>
      </c>
      <c r="I1816" s="3">
        <v>10.820338973805725</v>
      </c>
      <c r="J1816" s="3">
        <v>2.0846116735538645</v>
      </c>
      <c r="K1816" s="3">
        <v>0.31057731674229694</v>
      </c>
      <c r="L1816" s="3">
        <v>5.983482602433788E-2</v>
      </c>
      <c r="M1816" s="2">
        <v>1300</v>
      </c>
      <c r="N1816" s="3" t="s">
        <v>56</v>
      </c>
      <c r="O1816" s="3" t="s">
        <v>133</v>
      </c>
      <c r="P1816" s="3" t="s">
        <v>129</v>
      </c>
      <c r="Q1816" s="3">
        <v>1.36340709133</v>
      </c>
      <c r="R1816" s="3" t="s">
        <v>133</v>
      </c>
      <c r="S1816" s="3" t="s">
        <v>129</v>
      </c>
      <c r="T1816" s="3" t="s">
        <v>57</v>
      </c>
      <c r="U1816" s="3" t="s">
        <v>71</v>
      </c>
      <c r="V1816" s="3" t="s">
        <v>129</v>
      </c>
      <c r="W1816" s="3" t="s">
        <v>73</v>
      </c>
      <c r="X1816" s="3" t="s">
        <v>130</v>
      </c>
      <c r="Y1816" s="3" t="s">
        <v>75</v>
      </c>
      <c r="Z1816" s="3" t="s">
        <v>76</v>
      </c>
      <c r="AA1816" s="3">
        <v>2</v>
      </c>
      <c r="AB1816" s="3">
        <v>1</v>
      </c>
      <c r="AC1816" s="3" t="s">
        <v>47</v>
      </c>
      <c r="AD1816" s="8" t="s">
        <v>87</v>
      </c>
      <c r="AE1816" s="3" t="s">
        <v>71</v>
      </c>
      <c r="AF1816" s="3" t="s">
        <v>131</v>
      </c>
      <c r="AG1816" s="3" t="s">
        <v>71</v>
      </c>
      <c r="AH1816" s="3" t="s">
        <v>71</v>
      </c>
      <c r="AI1816" s="3" t="s">
        <v>79</v>
      </c>
      <c r="AJ1816" s="3" t="s">
        <v>80</v>
      </c>
      <c r="AK1816" s="3" t="s">
        <v>76</v>
      </c>
      <c r="AL1816" s="3" t="s">
        <v>81</v>
      </c>
      <c r="AM1816" s="3" t="s">
        <v>71</v>
      </c>
      <c r="AN1816" s="3" t="s">
        <v>71</v>
      </c>
      <c r="AO1816" s="3" t="s">
        <v>71</v>
      </c>
      <c r="AP1816" s="3" t="s">
        <v>132</v>
      </c>
      <c r="AQ1816" s="3" t="s">
        <v>83</v>
      </c>
      <c r="AR1816" s="3">
        <v>105.35647252126769</v>
      </c>
      <c r="AS1816" s="3">
        <v>116.15734146157348</v>
      </c>
    </row>
    <row r="1817" spans="1:45" x14ac:dyDescent="0.25">
      <c r="A1817" s="2">
        <v>1816</v>
      </c>
      <c r="B1817" s="3" t="s">
        <v>57</v>
      </c>
      <c r="C1817" s="3" t="s">
        <v>46</v>
      </c>
      <c r="D1817" s="3" t="s">
        <v>47</v>
      </c>
      <c r="E1817" s="3" t="s">
        <v>48</v>
      </c>
      <c r="F1817" s="3">
        <v>0.59</v>
      </c>
      <c r="G1817" s="3">
        <v>0.64</v>
      </c>
      <c r="H1817" s="3">
        <v>0.141554648025568</v>
      </c>
      <c r="I1817" s="3">
        <v>10.820338972193369</v>
      </c>
      <c r="J1817" s="3">
        <v>2.0846116732432329</v>
      </c>
      <c r="K1817" s="3">
        <v>1.5316692747261684</v>
      </c>
      <c r="L1817" s="3">
        <v>0.29508647167593621</v>
      </c>
      <c r="M1817" s="2">
        <v>1300</v>
      </c>
      <c r="N1817" s="3" t="s">
        <v>56</v>
      </c>
      <c r="O1817" s="3" t="s">
        <v>133</v>
      </c>
      <c r="P1817" s="3" t="s">
        <v>129</v>
      </c>
      <c r="Q1817" s="3">
        <v>1.36340709133</v>
      </c>
      <c r="R1817" s="3" t="s">
        <v>133</v>
      </c>
      <c r="S1817" s="3" t="s">
        <v>129</v>
      </c>
      <c r="T1817" s="3" t="s">
        <v>57</v>
      </c>
      <c r="U1817" s="3" t="s">
        <v>71</v>
      </c>
      <c r="V1817" s="3" t="s">
        <v>129</v>
      </c>
      <c r="W1817" s="3" t="s">
        <v>73</v>
      </c>
      <c r="X1817" s="3" t="s">
        <v>130</v>
      </c>
      <c r="Y1817" s="3" t="s">
        <v>75</v>
      </c>
      <c r="Z1817" s="3" t="s">
        <v>76</v>
      </c>
      <c r="AA1817" s="3">
        <v>2</v>
      </c>
      <c r="AB1817" s="3">
        <v>1</v>
      </c>
      <c r="AC1817" s="3" t="s">
        <v>47</v>
      </c>
      <c r="AD1817" s="8" t="s">
        <v>87</v>
      </c>
      <c r="AE1817" s="3" t="s">
        <v>71</v>
      </c>
      <c r="AF1817" s="3" t="s">
        <v>131</v>
      </c>
      <c r="AG1817" s="3" t="s">
        <v>71</v>
      </c>
      <c r="AH1817" s="3" t="s">
        <v>71</v>
      </c>
      <c r="AI1817" s="3" t="s">
        <v>79</v>
      </c>
      <c r="AJ1817" s="3" t="s">
        <v>80</v>
      </c>
      <c r="AK1817" s="3" t="s">
        <v>76</v>
      </c>
      <c r="AL1817" s="3" t="s">
        <v>81</v>
      </c>
      <c r="AM1817" s="3" t="s">
        <v>71</v>
      </c>
      <c r="AN1817" s="3" t="s">
        <v>71</v>
      </c>
      <c r="AO1817" s="3" t="s">
        <v>71</v>
      </c>
      <c r="AP1817" s="3" t="s">
        <v>132</v>
      </c>
      <c r="AQ1817" s="3" t="s">
        <v>83</v>
      </c>
      <c r="AR1817" s="3">
        <v>123.17517450922799</v>
      </c>
      <c r="AS1817" s="3">
        <v>572.85133648284295</v>
      </c>
    </row>
    <row r="1818" spans="1:45" x14ac:dyDescent="0.25">
      <c r="A1818" s="2">
        <v>1817</v>
      </c>
      <c r="B1818" s="3" t="s">
        <v>57</v>
      </c>
      <c r="C1818" s="3" t="s">
        <v>46</v>
      </c>
      <c r="D1818" s="3" t="s">
        <v>47</v>
      </c>
      <c r="E1818" s="3" t="s">
        <v>48</v>
      </c>
      <c r="F1818" s="3">
        <v>0.59</v>
      </c>
      <c r="G1818" s="3">
        <v>0.64</v>
      </c>
      <c r="H1818" s="3">
        <v>2.28452691888941E-2</v>
      </c>
      <c r="I1818" s="3">
        <v>10.820338972193369</v>
      </c>
      <c r="J1818" s="3">
        <v>2.0846116732432329</v>
      </c>
      <c r="K1818" s="3">
        <v>0.24719355653483921</v>
      </c>
      <c r="L1818" s="3">
        <v>4.7623514829552606E-2</v>
      </c>
      <c r="M1818" s="2">
        <v>1300</v>
      </c>
      <c r="N1818" s="3" t="s">
        <v>56</v>
      </c>
      <c r="O1818" s="3" t="s">
        <v>133</v>
      </c>
      <c r="P1818" s="3" t="s">
        <v>129</v>
      </c>
      <c r="Q1818" s="3">
        <v>1.36340709133</v>
      </c>
      <c r="R1818" s="3" t="s">
        <v>133</v>
      </c>
      <c r="S1818" s="3" t="s">
        <v>129</v>
      </c>
      <c r="T1818" s="3" t="s">
        <v>57</v>
      </c>
      <c r="U1818" s="3" t="s">
        <v>71</v>
      </c>
      <c r="V1818" s="3" t="s">
        <v>129</v>
      </c>
      <c r="W1818" s="3" t="s">
        <v>73</v>
      </c>
      <c r="X1818" s="3" t="s">
        <v>130</v>
      </c>
      <c r="Y1818" s="3" t="s">
        <v>75</v>
      </c>
      <c r="Z1818" s="3" t="s">
        <v>76</v>
      </c>
      <c r="AA1818" s="3">
        <v>2</v>
      </c>
      <c r="AB1818" s="3">
        <v>1</v>
      </c>
      <c r="AC1818" s="3" t="s">
        <v>47</v>
      </c>
      <c r="AD1818" s="8" t="s">
        <v>87</v>
      </c>
      <c r="AE1818" s="3" t="s">
        <v>71</v>
      </c>
      <c r="AF1818" s="3" t="s">
        <v>131</v>
      </c>
      <c r="AG1818" s="3" t="s">
        <v>71</v>
      </c>
      <c r="AH1818" s="3" t="s">
        <v>71</v>
      </c>
      <c r="AI1818" s="3" t="s">
        <v>79</v>
      </c>
      <c r="AJ1818" s="3" t="s">
        <v>80</v>
      </c>
      <c r="AK1818" s="3" t="s">
        <v>76</v>
      </c>
      <c r="AL1818" s="3" t="s">
        <v>81</v>
      </c>
      <c r="AM1818" s="3" t="s">
        <v>71</v>
      </c>
      <c r="AN1818" s="3" t="s">
        <v>71</v>
      </c>
      <c r="AO1818" s="3" t="s">
        <v>71</v>
      </c>
      <c r="AP1818" s="3" t="s">
        <v>132</v>
      </c>
      <c r="AQ1818" s="3" t="s">
        <v>83</v>
      </c>
      <c r="AR1818" s="3">
        <v>104.3674871844788</v>
      </c>
      <c r="AS1818" s="3">
        <v>92.451524338532991</v>
      </c>
    </row>
    <row r="1819" spans="1:45" x14ac:dyDescent="0.25">
      <c r="A1819" s="2">
        <v>1818</v>
      </c>
      <c r="B1819" s="3" t="s">
        <v>57</v>
      </c>
      <c r="C1819" s="3" t="s">
        <v>46</v>
      </c>
      <c r="D1819" s="3" t="s">
        <v>47</v>
      </c>
      <c r="E1819" s="3" t="s">
        <v>48</v>
      </c>
      <c r="F1819" s="3">
        <v>0.59</v>
      </c>
      <c r="G1819" s="3">
        <v>0.64</v>
      </c>
      <c r="H1819" s="3">
        <v>2.31644445575677E-2</v>
      </c>
      <c r="I1819" s="3">
        <v>10.802199967825672</v>
      </c>
      <c r="J1819" s="3">
        <v>2.0812572217348602</v>
      </c>
      <c r="K1819" s="3">
        <v>0.25022696225445734</v>
      </c>
      <c r="L1819" s="3">
        <v>4.8211167522914551E-2</v>
      </c>
      <c r="M1819" s="2">
        <v>1300</v>
      </c>
      <c r="N1819" s="3" t="s">
        <v>56</v>
      </c>
      <c r="O1819" s="3" t="s">
        <v>133</v>
      </c>
      <c r="P1819" s="3" t="s">
        <v>129</v>
      </c>
      <c r="Q1819" s="3">
        <v>1.36340709133</v>
      </c>
      <c r="R1819" s="3" t="s">
        <v>133</v>
      </c>
      <c r="S1819" s="3" t="s">
        <v>129</v>
      </c>
      <c r="T1819" s="3" t="s">
        <v>57</v>
      </c>
      <c r="U1819" s="3" t="s">
        <v>71</v>
      </c>
      <c r="V1819" s="3" t="s">
        <v>129</v>
      </c>
      <c r="W1819" s="3" t="s">
        <v>73</v>
      </c>
      <c r="X1819" s="3" t="s">
        <v>130</v>
      </c>
      <c r="Y1819" s="3" t="s">
        <v>75</v>
      </c>
      <c r="Z1819" s="3" t="s">
        <v>76</v>
      </c>
      <c r="AA1819" s="3">
        <v>2</v>
      </c>
      <c r="AB1819" s="3">
        <v>1</v>
      </c>
      <c r="AC1819" s="3" t="s">
        <v>47</v>
      </c>
      <c r="AD1819" s="8" t="s">
        <v>87</v>
      </c>
      <c r="AE1819" s="3" t="s">
        <v>71</v>
      </c>
      <c r="AF1819" s="3" t="s">
        <v>131</v>
      </c>
      <c r="AG1819" s="3" t="s">
        <v>71</v>
      </c>
      <c r="AH1819" s="3" t="s">
        <v>71</v>
      </c>
      <c r="AI1819" s="3" t="s">
        <v>79</v>
      </c>
      <c r="AJ1819" s="3" t="s">
        <v>80</v>
      </c>
      <c r="AK1819" s="3" t="s">
        <v>76</v>
      </c>
      <c r="AL1819" s="3" t="s">
        <v>81</v>
      </c>
      <c r="AM1819" s="3" t="s">
        <v>71</v>
      </c>
      <c r="AN1819" s="3" t="s">
        <v>71</v>
      </c>
      <c r="AO1819" s="3" t="s">
        <v>71</v>
      </c>
      <c r="AP1819" s="3" t="s">
        <v>132</v>
      </c>
      <c r="AQ1819" s="3" t="s">
        <v>83</v>
      </c>
      <c r="AR1819" s="3">
        <v>40.600867666536082</v>
      </c>
      <c r="AS1819" s="3">
        <v>93.743181229121745</v>
      </c>
    </row>
    <row r="1820" spans="1:45" x14ac:dyDescent="0.25">
      <c r="A1820" s="2">
        <v>1819</v>
      </c>
      <c r="B1820" s="3" t="s">
        <v>57</v>
      </c>
      <c r="C1820" s="3" t="s">
        <v>46</v>
      </c>
      <c r="D1820" s="3" t="s">
        <v>47</v>
      </c>
      <c r="E1820" s="3" t="s">
        <v>48</v>
      </c>
      <c r="F1820" s="3">
        <v>0.59</v>
      </c>
      <c r="G1820" s="3">
        <v>0.64</v>
      </c>
      <c r="H1820" s="3">
        <v>0.22444885558195601</v>
      </c>
      <c r="I1820" s="3">
        <v>9.9980728868832838</v>
      </c>
      <c r="J1820" s="3">
        <v>1.8190250523118956</v>
      </c>
      <c r="K1820" s="3">
        <v>2.2440560174859363</v>
      </c>
      <c r="L1820" s="3">
        <v>0.40827809126631265</v>
      </c>
      <c r="M1820" s="2">
        <v>1300</v>
      </c>
      <c r="N1820" s="3" t="s">
        <v>56</v>
      </c>
      <c r="O1820" s="3" t="s">
        <v>134</v>
      </c>
      <c r="P1820" s="3" t="s">
        <v>135</v>
      </c>
      <c r="Q1820" s="3">
        <v>3.20606769226</v>
      </c>
      <c r="R1820" s="3" t="s">
        <v>134</v>
      </c>
      <c r="S1820" s="3" t="s">
        <v>135</v>
      </c>
      <c r="T1820" s="3" t="s">
        <v>57</v>
      </c>
      <c r="U1820" s="3" t="s">
        <v>71</v>
      </c>
      <c r="V1820" s="3" t="s">
        <v>136</v>
      </c>
      <c r="W1820" s="3" t="s">
        <v>73</v>
      </c>
      <c r="X1820" s="3" t="s">
        <v>74</v>
      </c>
      <c r="Y1820" s="3" t="s">
        <v>75</v>
      </c>
      <c r="Z1820" s="3" t="s">
        <v>76</v>
      </c>
      <c r="AA1820" s="3">
        <v>7</v>
      </c>
      <c r="AB1820" s="3">
        <v>2</v>
      </c>
      <c r="AC1820" s="3" t="s">
        <v>47</v>
      </c>
      <c r="AD1820" s="8" t="s">
        <v>137</v>
      </c>
      <c r="AE1820" s="3" t="s">
        <v>71</v>
      </c>
      <c r="AF1820" s="3" t="s">
        <v>88</v>
      </c>
      <c r="AG1820" s="3" t="s">
        <v>71</v>
      </c>
      <c r="AH1820" s="3" t="s">
        <v>71</v>
      </c>
      <c r="AI1820" s="3" t="s">
        <v>79</v>
      </c>
      <c r="AJ1820" s="3" t="s">
        <v>80</v>
      </c>
      <c r="AK1820" s="3" t="s">
        <v>76</v>
      </c>
      <c r="AL1820" s="3" t="s">
        <v>81</v>
      </c>
      <c r="AM1820" s="3" t="s">
        <v>71</v>
      </c>
      <c r="AN1820" s="3" t="s">
        <v>71</v>
      </c>
      <c r="AO1820" s="3" t="s">
        <v>71</v>
      </c>
      <c r="AP1820" s="3" t="s">
        <v>82</v>
      </c>
      <c r="AQ1820" s="3" t="s">
        <v>83</v>
      </c>
      <c r="AR1820" s="3">
        <v>147.77907525046146</v>
      </c>
      <c r="AS1820" s="3">
        <v>908.31229271217001</v>
      </c>
    </row>
    <row r="1821" spans="1:45" x14ac:dyDescent="0.25">
      <c r="A1821" s="2">
        <v>1820</v>
      </c>
      <c r="B1821" s="3" t="s">
        <v>57</v>
      </c>
      <c r="C1821" s="3" t="s">
        <v>46</v>
      </c>
      <c r="D1821" s="3" t="s">
        <v>47</v>
      </c>
      <c r="E1821" s="3" t="s">
        <v>48</v>
      </c>
      <c r="F1821" s="3">
        <v>0.59</v>
      </c>
      <c r="G1821" s="3">
        <v>0.64</v>
      </c>
      <c r="H1821" s="3">
        <v>4.1210046844994E-3</v>
      </c>
      <c r="I1821" s="3">
        <v>9.9980728868832838</v>
      </c>
      <c r="J1821" s="3">
        <v>1.8190250523118956</v>
      </c>
      <c r="K1821" s="3">
        <v>4.120210520281245E-2</v>
      </c>
      <c r="L1821" s="3">
        <v>7.4962107617990879E-3</v>
      </c>
      <c r="M1821" s="2">
        <v>1300</v>
      </c>
      <c r="N1821" s="3" t="s">
        <v>56</v>
      </c>
      <c r="O1821" s="3" t="s">
        <v>134</v>
      </c>
      <c r="P1821" s="3" t="s">
        <v>135</v>
      </c>
      <c r="Q1821" s="3">
        <v>3.20606769226</v>
      </c>
      <c r="R1821" s="3" t="s">
        <v>134</v>
      </c>
      <c r="S1821" s="3" t="s">
        <v>135</v>
      </c>
      <c r="T1821" s="3" t="s">
        <v>57</v>
      </c>
      <c r="U1821" s="3" t="s">
        <v>71</v>
      </c>
      <c r="V1821" s="3" t="s">
        <v>136</v>
      </c>
      <c r="W1821" s="3" t="s">
        <v>73</v>
      </c>
      <c r="X1821" s="3" t="s">
        <v>74</v>
      </c>
      <c r="Y1821" s="3" t="s">
        <v>75</v>
      </c>
      <c r="Z1821" s="3" t="s">
        <v>76</v>
      </c>
      <c r="AA1821" s="3">
        <v>7</v>
      </c>
      <c r="AB1821" s="3">
        <v>2</v>
      </c>
      <c r="AC1821" s="3" t="s">
        <v>47</v>
      </c>
      <c r="AD1821" s="8" t="s">
        <v>137</v>
      </c>
      <c r="AE1821" s="3" t="s">
        <v>71</v>
      </c>
      <c r="AF1821" s="3" t="s">
        <v>88</v>
      </c>
      <c r="AG1821" s="3" t="s">
        <v>71</v>
      </c>
      <c r="AH1821" s="3" t="s">
        <v>71</v>
      </c>
      <c r="AI1821" s="3" t="s">
        <v>79</v>
      </c>
      <c r="AJ1821" s="3" t="s">
        <v>80</v>
      </c>
      <c r="AK1821" s="3" t="s">
        <v>76</v>
      </c>
      <c r="AL1821" s="3" t="s">
        <v>81</v>
      </c>
      <c r="AM1821" s="3" t="s">
        <v>71</v>
      </c>
      <c r="AN1821" s="3" t="s">
        <v>71</v>
      </c>
      <c r="AO1821" s="3" t="s">
        <v>71</v>
      </c>
      <c r="AP1821" s="3" t="s">
        <v>82</v>
      </c>
      <c r="AQ1821" s="3" t="s">
        <v>83</v>
      </c>
      <c r="AR1821" s="3">
        <v>28.722590018483608</v>
      </c>
      <c r="AS1821" s="3">
        <v>16.677114274206879</v>
      </c>
    </row>
    <row r="1822" spans="1:45" x14ac:dyDescent="0.25">
      <c r="A1822" s="2">
        <v>1821</v>
      </c>
      <c r="B1822" s="3" t="s">
        <v>57</v>
      </c>
      <c r="C1822" s="3" t="s">
        <v>46</v>
      </c>
      <c r="D1822" s="3" t="s">
        <v>47</v>
      </c>
      <c r="E1822" s="3" t="s">
        <v>48</v>
      </c>
      <c r="F1822" s="3">
        <v>0.59</v>
      </c>
      <c r="G1822" s="3">
        <v>0.64</v>
      </c>
      <c r="H1822" s="3">
        <v>6.5599304125125296E-2</v>
      </c>
      <c r="I1822" s="3">
        <v>9.9980728868832838</v>
      </c>
      <c r="J1822" s="3">
        <v>1.8190250523118956</v>
      </c>
      <c r="K1822" s="3">
        <v>0.65586662397182593</v>
      </c>
      <c r="L1822" s="3">
        <v>0.11932677761782999</v>
      </c>
      <c r="M1822" s="2">
        <v>1300</v>
      </c>
      <c r="N1822" s="3" t="s">
        <v>56</v>
      </c>
      <c r="O1822" s="3" t="s">
        <v>134</v>
      </c>
      <c r="P1822" s="3" t="s">
        <v>135</v>
      </c>
      <c r="Q1822" s="3">
        <v>3.20606769226</v>
      </c>
      <c r="R1822" s="3" t="s">
        <v>134</v>
      </c>
      <c r="S1822" s="3" t="s">
        <v>135</v>
      </c>
      <c r="T1822" s="3" t="s">
        <v>57</v>
      </c>
      <c r="U1822" s="3" t="s">
        <v>71</v>
      </c>
      <c r="V1822" s="3" t="s">
        <v>136</v>
      </c>
      <c r="W1822" s="3" t="s">
        <v>73</v>
      </c>
      <c r="X1822" s="3" t="s">
        <v>74</v>
      </c>
      <c r="Y1822" s="3" t="s">
        <v>75</v>
      </c>
      <c r="Z1822" s="3" t="s">
        <v>76</v>
      </c>
      <c r="AA1822" s="3">
        <v>7</v>
      </c>
      <c r="AB1822" s="3">
        <v>2</v>
      </c>
      <c r="AC1822" s="3" t="s">
        <v>47</v>
      </c>
      <c r="AD1822" s="8" t="s">
        <v>137</v>
      </c>
      <c r="AE1822" s="3" t="s">
        <v>71</v>
      </c>
      <c r="AF1822" s="3" t="s">
        <v>88</v>
      </c>
      <c r="AG1822" s="3" t="s">
        <v>71</v>
      </c>
      <c r="AH1822" s="3" t="s">
        <v>71</v>
      </c>
      <c r="AI1822" s="3" t="s">
        <v>79</v>
      </c>
      <c r="AJ1822" s="3" t="s">
        <v>80</v>
      </c>
      <c r="AK1822" s="3" t="s">
        <v>76</v>
      </c>
      <c r="AL1822" s="3" t="s">
        <v>81</v>
      </c>
      <c r="AM1822" s="3" t="s">
        <v>71</v>
      </c>
      <c r="AN1822" s="3" t="s">
        <v>71</v>
      </c>
      <c r="AO1822" s="3" t="s">
        <v>71</v>
      </c>
      <c r="AP1822" s="3" t="s">
        <v>82</v>
      </c>
      <c r="AQ1822" s="3" t="s">
        <v>83</v>
      </c>
      <c r="AR1822" s="3">
        <v>78.696377061778804</v>
      </c>
      <c r="AS1822" s="3">
        <v>265.47096520373401</v>
      </c>
    </row>
    <row r="1823" spans="1:45" x14ac:dyDescent="0.25">
      <c r="A1823" s="2">
        <v>1822</v>
      </c>
      <c r="B1823" s="3" t="s">
        <v>57</v>
      </c>
      <c r="C1823" s="3" t="s">
        <v>46</v>
      </c>
      <c r="D1823" s="3" t="s">
        <v>47</v>
      </c>
      <c r="E1823" s="3" t="s">
        <v>48</v>
      </c>
      <c r="F1823" s="3">
        <v>0.59</v>
      </c>
      <c r="G1823" s="3">
        <v>0.64</v>
      </c>
      <c r="H1823" s="3">
        <v>0.21105568055642099</v>
      </c>
      <c r="I1823" s="3">
        <v>10.870120592788098</v>
      </c>
      <c r="J1823" s="3">
        <v>2.09373373242178</v>
      </c>
      <c r="K1823" s="3">
        <v>2.2942006994412583</v>
      </c>
      <c r="L1823" s="3">
        <v>0.44189439780021422</v>
      </c>
      <c r="M1823" s="2">
        <v>1300</v>
      </c>
      <c r="N1823" s="3" t="s">
        <v>56</v>
      </c>
      <c r="O1823" s="3" t="s">
        <v>134</v>
      </c>
      <c r="P1823" s="3" t="s">
        <v>135</v>
      </c>
      <c r="Q1823" s="3">
        <v>3.20606769226</v>
      </c>
      <c r="R1823" s="3" t="s">
        <v>134</v>
      </c>
      <c r="S1823" s="3" t="s">
        <v>135</v>
      </c>
      <c r="T1823" s="3" t="s">
        <v>57</v>
      </c>
      <c r="U1823" s="3" t="s">
        <v>71</v>
      </c>
      <c r="V1823" s="3" t="s">
        <v>136</v>
      </c>
      <c r="W1823" s="3" t="s">
        <v>73</v>
      </c>
      <c r="X1823" s="3" t="s">
        <v>74</v>
      </c>
      <c r="Y1823" s="3" t="s">
        <v>75</v>
      </c>
      <c r="Z1823" s="3" t="s">
        <v>76</v>
      </c>
      <c r="AA1823" s="3">
        <v>7</v>
      </c>
      <c r="AB1823" s="3">
        <v>2</v>
      </c>
      <c r="AC1823" s="3" t="s">
        <v>47</v>
      </c>
      <c r="AD1823" s="8" t="s">
        <v>137</v>
      </c>
      <c r="AE1823" s="3" t="s">
        <v>71</v>
      </c>
      <c r="AF1823" s="3" t="s">
        <v>88</v>
      </c>
      <c r="AG1823" s="3" t="s">
        <v>71</v>
      </c>
      <c r="AH1823" s="3" t="s">
        <v>71</v>
      </c>
      <c r="AI1823" s="3" t="s">
        <v>79</v>
      </c>
      <c r="AJ1823" s="3" t="s">
        <v>80</v>
      </c>
      <c r="AK1823" s="3" t="s">
        <v>76</v>
      </c>
      <c r="AL1823" s="3" t="s">
        <v>81</v>
      </c>
      <c r="AM1823" s="3" t="s">
        <v>71</v>
      </c>
      <c r="AN1823" s="3" t="s">
        <v>71</v>
      </c>
      <c r="AO1823" s="3" t="s">
        <v>71</v>
      </c>
      <c r="AP1823" s="3" t="s">
        <v>82</v>
      </c>
      <c r="AQ1823" s="3" t="s">
        <v>83</v>
      </c>
      <c r="AR1823" s="3">
        <v>137.93422327027238</v>
      </c>
      <c r="AS1823" s="3">
        <v>854.1120363437542</v>
      </c>
    </row>
    <row r="1824" spans="1:45" x14ac:dyDescent="0.25">
      <c r="A1824" s="2">
        <v>1823</v>
      </c>
      <c r="B1824" s="3" t="s">
        <v>57</v>
      </c>
      <c r="C1824" s="3" t="s">
        <v>46</v>
      </c>
      <c r="D1824" s="3" t="s">
        <v>47</v>
      </c>
      <c r="E1824" s="3" t="s">
        <v>48</v>
      </c>
      <c r="F1824" s="3">
        <v>0.59</v>
      </c>
      <c r="G1824" s="3">
        <v>0.64</v>
      </c>
      <c r="H1824" s="3">
        <v>5.9320696401821103E-2</v>
      </c>
      <c r="I1824" s="3">
        <v>10.870120592788098</v>
      </c>
      <c r="J1824" s="3">
        <v>2.09373373242178</v>
      </c>
      <c r="K1824" s="3">
        <v>0.64482312353596638</v>
      </c>
      <c r="L1824" s="3">
        <v>0.12420174308724415</v>
      </c>
      <c r="M1824" s="2">
        <v>1300</v>
      </c>
      <c r="N1824" s="3" t="s">
        <v>56</v>
      </c>
      <c r="O1824" s="3" t="s">
        <v>134</v>
      </c>
      <c r="P1824" s="3" t="s">
        <v>135</v>
      </c>
      <c r="Q1824" s="3">
        <v>3.20606769226</v>
      </c>
      <c r="R1824" s="3" t="s">
        <v>134</v>
      </c>
      <c r="S1824" s="3" t="s">
        <v>135</v>
      </c>
      <c r="T1824" s="3" t="s">
        <v>57</v>
      </c>
      <c r="U1824" s="3" t="s">
        <v>71</v>
      </c>
      <c r="V1824" s="3" t="s">
        <v>136</v>
      </c>
      <c r="W1824" s="3" t="s">
        <v>73</v>
      </c>
      <c r="X1824" s="3" t="s">
        <v>74</v>
      </c>
      <c r="Y1824" s="3" t="s">
        <v>75</v>
      </c>
      <c r="Z1824" s="3" t="s">
        <v>76</v>
      </c>
      <c r="AA1824" s="3">
        <v>7</v>
      </c>
      <c r="AB1824" s="3">
        <v>2</v>
      </c>
      <c r="AC1824" s="3" t="s">
        <v>47</v>
      </c>
      <c r="AD1824" s="8" t="s">
        <v>137</v>
      </c>
      <c r="AE1824" s="3" t="s">
        <v>71</v>
      </c>
      <c r="AF1824" s="3" t="s">
        <v>88</v>
      </c>
      <c r="AG1824" s="3" t="s">
        <v>71</v>
      </c>
      <c r="AH1824" s="3" t="s">
        <v>71</v>
      </c>
      <c r="AI1824" s="3" t="s">
        <v>79</v>
      </c>
      <c r="AJ1824" s="3" t="s">
        <v>80</v>
      </c>
      <c r="AK1824" s="3" t="s">
        <v>76</v>
      </c>
      <c r="AL1824" s="3" t="s">
        <v>81</v>
      </c>
      <c r="AM1824" s="3" t="s">
        <v>71</v>
      </c>
      <c r="AN1824" s="3" t="s">
        <v>71</v>
      </c>
      <c r="AO1824" s="3" t="s">
        <v>71</v>
      </c>
      <c r="AP1824" s="3" t="s">
        <v>82</v>
      </c>
      <c r="AQ1824" s="3" t="s">
        <v>83</v>
      </c>
      <c r="AR1824" s="3">
        <v>75.21200854739709</v>
      </c>
      <c r="AS1824" s="3">
        <v>240.06234121495012</v>
      </c>
    </row>
    <row r="1825" spans="1:45" x14ac:dyDescent="0.25">
      <c r="A1825" s="2">
        <v>1824</v>
      </c>
      <c r="B1825" s="3" t="s">
        <v>57</v>
      </c>
      <c r="C1825" s="3" t="s">
        <v>46</v>
      </c>
      <c r="D1825" s="3" t="s">
        <v>47</v>
      </c>
      <c r="E1825" s="3" t="s">
        <v>48</v>
      </c>
      <c r="F1825" s="3">
        <v>0.59</v>
      </c>
      <c r="G1825" s="3">
        <v>0.64</v>
      </c>
      <c r="H1825" s="3">
        <v>4.2619450767150801E-3</v>
      </c>
      <c r="I1825" s="3">
        <v>10.870120590358434</v>
      </c>
      <c r="J1825" s="3">
        <v>2.0937337319537939</v>
      </c>
      <c r="K1825" s="3">
        <v>4.6327856933377348E-2</v>
      </c>
      <c r="L1825" s="3">
        <v>8.9233781708527634E-3</v>
      </c>
      <c r="M1825" s="2">
        <v>1300</v>
      </c>
      <c r="N1825" s="3" t="s">
        <v>56</v>
      </c>
      <c r="O1825" s="3" t="s">
        <v>134</v>
      </c>
      <c r="P1825" s="3" t="s">
        <v>135</v>
      </c>
      <c r="Q1825" s="3">
        <v>3.20606769226</v>
      </c>
      <c r="R1825" s="3" t="s">
        <v>134</v>
      </c>
      <c r="S1825" s="3" t="s">
        <v>135</v>
      </c>
      <c r="T1825" s="3" t="s">
        <v>57</v>
      </c>
      <c r="U1825" s="3" t="s">
        <v>71</v>
      </c>
      <c r="V1825" s="3" t="s">
        <v>136</v>
      </c>
      <c r="W1825" s="3" t="s">
        <v>73</v>
      </c>
      <c r="X1825" s="3" t="s">
        <v>74</v>
      </c>
      <c r="Y1825" s="3" t="s">
        <v>75</v>
      </c>
      <c r="Z1825" s="3" t="s">
        <v>76</v>
      </c>
      <c r="AA1825" s="3">
        <v>7</v>
      </c>
      <c r="AB1825" s="3">
        <v>2</v>
      </c>
      <c r="AC1825" s="3" t="s">
        <v>47</v>
      </c>
      <c r="AD1825" s="8" t="s">
        <v>137</v>
      </c>
      <c r="AE1825" s="3" t="s">
        <v>71</v>
      </c>
      <c r="AF1825" s="3" t="s">
        <v>88</v>
      </c>
      <c r="AG1825" s="3" t="s">
        <v>71</v>
      </c>
      <c r="AH1825" s="3" t="s">
        <v>71</v>
      </c>
      <c r="AI1825" s="3" t="s">
        <v>79</v>
      </c>
      <c r="AJ1825" s="3" t="s">
        <v>80</v>
      </c>
      <c r="AK1825" s="3" t="s">
        <v>76</v>
      </c>
      <c r="AL1825" s="3" t="s">
        <v>81</v>
      </c>
      <c r="AM1825" s="3" t="s">
        <v>71</v>
      </c>
      <c r="AN1825" s="3" t="s">
        <v>71</v>
      </c>
      <c r="AO1825" s="3" t="s">
        <v>71</v>
      </c>
      <c r="AP1825" s="3" t="s">
        <v>82</v>
      </c>
      <c r="AQ1825" s="3" t="s">
        <v>83</v>
      </c>
      <c r="AR1825" s="3">
        <v>20.209053366891041</v>
      </c>
      <c r="AS1825" s="3">
        <v>17.247479805620483</v>
      </c>
    </row>
    <row r="1826" spans="1:45" x14ac:dyDescent="0.25">
      <c r="A1826" s="2">
        <v>1825</v>
      </c>
      <c r="B1826" s="3" t="s">
        <v>57</v>
      </c>
      <c r="C1826" s="3" t="s">
        <v>46</v>
      </c>
      <c r="D1826" s="3" t="s">
        <v>47</v>
      </c>
      <c r="E1826" s="3" t="s">
        <v>48</v>
      </c>
      <c r="F1826" s="3">
        <v>0.59</v>
      </c>
      <c r="G1826" s="3">
        <v>0.64</v>
      </c>
      <c r="H1826" s="3">
        <v>0.203795061350314</v>
      </c>
      <c r="I1826" s="3">
        <v>10.079844719505259</v>
      </c>
      <c r="J1826" s="3">
        <v>1.7715414776152929</v>
      </c>
      <c r="K1826" s="3">
        <v>2.0542225730132126</v>
      </c>
      <c r="L1826" s="3">
        <v>0.36103140411523454</v>
      </c>
      <c r="M1826" s="2">
        <v>1200</v>
      </c>
      <c r="N1826" s="3" t="s">
        <v>54</v>
      </c>
      <c r="O1826" s="3" t="s">
        <v>134</v>
      </c>
      <c r="P1826" s="3" t="s">
        <v>135</v>
      </c>
      <c r="Q1826" s="3">
        <v>3.20606769226</v>
      </c>
      <c r="R1826" s="3" t="s">
        <v>134</v>
      </c>
      <c r="S1826" s="3" t="s">
        <v>135</v>
      </c>
      <c r="T1826" s="3" t="s">
        <v>57</v>
      </c>
      <c r="U1826" s="3" t="s">
        <v>71</v>
      </c>
      <c r="V1826" s="3" t="s">
        <v>136</v>
      </c>
      <c r="W1826" s="3" t="s">
        <v>73</v>
      </c>
      <c r="X1826" s="3" t="s">
        <v>74</v>
      </c>
      <c r="Y1826" s="3" t="s">
        <v>75</v>
      </c>
      <c r="Z1826" s="3" t="s">
        <v>76</v>
      </c>
      <c r="AA1826" s="3">
        <v>7</v>
      </c>
      <c r="AB1826" s="3">
        <v>2</v>
      </c>
      <c r="AC1826" s="3" t="s">
        <v>47</v>
      </c>
      <c r="AD1826" s="8" t="s">
        <v>137</v>
      </c>
      <c r="AE1826" s="3" t="s">
        <v>71</v>
      </c>
      <c r="AF1826" s="3" t="s">
        <v>88</v>
      </c>
      <c r="AG1826" s="3" t="s">
        <v>71</v>
      </c>
      <c r="AH1826" s="3" t="s">
        <v>71</v>
      </c>
      <c r="AI1826" s="3" t="s">
        <v>79</v>
      </c>
      <c r="AJ1826" s="3" t="s">
        <v>80</v>
      </c>
      <c r="AK1826" s="3" t="s">
        <v>76</v>
      </c>
      <c r="AL1826" s="3" t="s">
        <v>81</v>
      </c>
      <c r="AM1826" s="3" t="s">
        <v>71</v>
      </c>
      <c r="AN1826" s="3" t="s">
        <v>71</v>
      </c>
      <c r="AO1826" s="3" t="s">
        <v>71</v>
      </c>
      <c r="AP1826" s="3" t="s">
        <v>82</v>
      </c>
      <c r="AQ1826" s="3" t="s">
        <v>83</v>
      </c>
      <c r="AR1826" s="3">
        <v>121.0321020131434</v>
      </c>
      <c r="AS1826" s="3">
        <v>824.72935287892017</v>
      </c>
    </row>
    <row r="1827" spans="1:45" x14ac:dyDescent="0.25">
      <c r="A1827" s="2">
        <v>1826</v>
      </c>
      <c r="B1827" s="3" t="s">
        <v>57</v>
      </c>
      <c r="C1827" s="3" t="s">
        <v>46</v>
      </c>
      <c r="D1827" s="3" t="s">
        <v>47</v>
      </c>
      <c r="E1827" s="3" t="s">
        <v>48</v>
      </c>
      <c r="F1827" s="3">
        <v>0.59</v>
      </c>
      <c r="G1827" s="3">
        <v>0.64</v>
      </c>
      <c r="H1827" s="3">
        <v>2.2089162964258901E-2</v>
      </c>
      <c r="I1827" s="3">
        <v>10.079844719505259</v>
      </c>
      <c r="J1827" s="3">
        <v>1.7715414776152929</v>
      </c>
      <c r="K1827" s="3">
        <v>0.22265533266357621</v>
      </c>
      <c r="L1827" s="3">
        <v>3.9131868396988213E-2</v>
      </c>
      <c r="M1827" s="2">
        <v>1300</v>
      </c>
      <c r="N1827" s="3" t="s">
        <v>56</v>
      </c>
      <c r="O1827" s="3" t="s">
        <v>134</v>
      </c>
      <c r="P1827" s="3" t="s">
        <v>135</v>
      </c>
      <c r="Q1827" s="3">
        <v>3.20606769226</v>
      </c>
      <c r="R1827" s="3" t="s">
        <v>134</v>
      </c>
      <c r="S1827" s="3" t="s">
        <v>135</v>
      </c>
      <c r="T1827" s="3" t="s">
        <v>57</v>
      </c>
      <c r="U1827" s="3" t="s">
        <v>71</v>
      </c>
      <c r="V1827" s="3" t="s">
        <v>136</v>
      </c>
      <c r="W1827" s="3" t="s">
        <v>73</v>
      </c>
      <c r="X1827" s="3" t="s">
        <v>74</v>
      </c>
      <c r="Y1827" s="3" t="s">
        <v>75</v>
      </c>
      <c r="Z1827" s="3" t="s">
        <v>76</v>
      </c>
      <c r="AA1827" s="3">
        <v>7</v>
      </c>
      <c r="AB1827" s="3">
        <v>2</v>
      </c>
      <c r="AC1827" s="3" t="s">
        <v>47</v>
      </c>
      <c r="AD1827" s="8" t="s">
        <v>137</v>
      </c>
      <c r="AE1827" s="3" t="s">
        <v>71</v>
      </c>
      <c r="AF1827" s="3" t="s">
        <v>88</v>
      </c>
      <c r="AG1827" s="3" t="s">
        <v>71</v>
      </c>
      <c r="AH1827" s="3" t="s">
        <v>71</v>
      </c>
      <c r="AI1827" s="3" t="s">
        <v>79</v>
      </c>
      <c r="AJ1827" s="3" t="s">
        <v>80</v>
      </c>
      <c r="AK1827" s="3" t="s">
        <v>76</v>
      </c>
      <c r="AL1827" s="3" t="s">
        <v>81</v>
      </c>
      <c r="AM1827" s="3" t="s">
        <v>71</v>
      </c>
      <c r="AN1827" s="3" t="s">
        <v>71</v>
      </c>
      <c r="AO1827" s="3" t="s">
        <v>71</v>
      </c>
      <c r="AP1827" s="3" t="s">
        <v>82</v>
      </c>
      <c r="AQ1827" s="3" t="s">
        <v>83</v>
      </c>
      <c r="AR1827" s="3">
        <v>90.60209168810907</v>
      </c>
      <c r="AS1827" s="3">
        <v>89.391671007351462</v>
      </c>
    </row>
    <row r="1828" spans="1:45" x14ac:dyDescent="0.25">
      <c r="A1828" s="2">
        <v>1827</v>
      </c>
      <c r="B1828" s="3" t="s">
        <v>57</v>
      </c>
      <c r="C1828" s="3" t="s">
        <v>46</v>
      </c>
      <c r="D1828" s="3" t="s">
        <v>47</v>
      </c>
      <c r="E1828" s="3" t="s">
        <v>48</v>
      </c>
      <c r="F1828" s="3">
        <v>0.59</v>
      </c>
      <c r="G1828" s="3">
        <v>0.64</v>
      </c>
      <c r="H1828" s="3">
        <v>4.62016171828524E-2</v>
      </c>
      <c r="I1828" s="3">
        <v>10.079844719505259</v>
      </c>
      <c r="J1828" s="3">
        <v>1.7715414776152929</v>
      </c>
      <c r="K1828" s="3">
        <v>0.46570512699317818</v>
      </c>
      <c r="L1828" s="3">
        <v>8.1848081172326448E-2</v>
      </c>
      <c r="M1828" s="2">
        <v>1820</v>
      </c>
      <c r="N1828" s="3" t="s">
        <v>138</v>
      </c>
      <c r="O1828" s="3" t="s">
        <v>134</v>
      </c>
      <c r="P1828" s="3" t="s">
        <v>135</v>
      </c>
      <c r="Q1828" s="3">
        <v>3.20606769226</v>
      </c>
      <c r="R1828" s="3" t="s">
        <v>134</v>
      </c>
      <c r="S1828" s="3" t="s">
        <v>135</v>
      </c>
      <c r="T1828" s="3" t="s">
        <v>57</v>
      </c>
      <c r="U1828" s="3" t="s">
        <v>71</v>
      </c>
      <c r="V1828" s="3" t="s">
        <v>136</v>
      </c>
      <c r="W1828" s="3" t="s">
        <v>73</v>
      </c>
      <c r="X1828" s="3" t="s">
        <v>74</v>
      </c>
      <c r="Y1828" s="3" t="s">
        <v>75</v>
      </c>
      <c r="Z1828" s="3" t="s">
        <v>76</v>
      </c>
      <c r="AA1828" s="3">
        <v>7</v>
      </c>
      <c r="AB1828" s="3">
        <v>2</v>
      </c>
      <c r="AC1828" s="3" t="s">
        <v>47</v>
      </c>
      <c r="AD1828" s="8" t="s">
        <v>137</v>
      </c>
      <c r="AE1828" s="3" t="s">
        <v>71</v>
      </c>
      <c r="AF1828" s="3" t="s">
        <v>88</v>
      </c>
      <c r="AG1828" s="3" t="s">
        <v>71</v>
      </c>
      <c r="AH1828" s="3" t="s">
        <v>71</v>
      </c>
      <c r="AI1828" s="3" t="s">
        <v>79</v>
      </c>
      <c r="AJ1828" s="3" t="s">
        <v>80</v>
      </c>
      <c r="AK1828" s="3" t="s">
        <v>76</v>
      </c>
      <c r="AL1828" s="3" t="s">
        <v>81</v>
      </c>
      <c r="AM1828" s="3" t="s">
        <v>71</v>
      </c>
      <c r="AN1828" s="3" t="s">
        <v>71</v>
      </c>
      <c r="AO1828" s="3" t="s">
        <v>71</v>
      </c>
      <c r="AP1828" s="3" t="s">
        <v>82</v>
      </c>
      <c r="AQ1828" s="3" t="s">
        <v>83</v>
      </c>
      <c r="AR1828" s="3">
        <v>57.107323116086484</v>
      </c>
      <c r="AS1828" s="3">
        <v>186.9713112216925</v>
      </c>
    </row>
    <row r="1829" spans="1:45" x14ac:dyDescent="0.25">
      <c r="A1829" s="2">
        <v>1828</v>
      </c>
      <c r="B1829" s="3" t="s">
        <v>57</v>
      </c>
      <c r="C1829" s="3" t="s">
        <v>46</v>
      </c>
      <c r="D1829" s="3" t="s">
        <v>47</v>
      </c>
      <c r="E1829" s="3" t="s">
        <v>48</v>
      </c>
      <c r="F1829" s="3">
        <v>0.59</v>
      </c>
      <c r="G1829" s="3">
        <v>0.64</v>
      </c>
      <c r="H1829" s="3">
        <v>7.6041441220166799E-3</v>
      </c>
      <c r="I1829" s="3">
        <v>10.079844719505259</v>
      </c>
      <c r="J1829" s="3">
        <v>1.7715414776152929</v>
      </c>
      <c r="K1829" s="3">
        <v>7.664859197466678E-2</v>
      </c>
      <c r="L1829" s="3">
        <v>1.3471056713917073E-2</v>
      </c>
      <c r="M1829" s="2">
        <v>1300</v>
      </c>
      <c r="N1829" s="3" t="s">
        <v>56</v>
      </c>
      <c r="O1829" s="3" t="s">
        <v>134</v>
      </c>
      <c r="P1829" s="3" t="s">
        <v>135</v>
      </c>
      <c r="Q1829" s="3">
        <v>3.20606769226</v>
      </c>
      <c r="R1829" s="3" t="s">
        <v>134</v>
      </c>
      <c r="S1829" s="3" t="s">
        <v>135</v>
      </c>
      <c r="T1829" s="3" t="s">
        <v>57</v>
      </c>
      <c r="U1829" s="3" t="s">
        <v>71</v>
      </c>
      <c r="V1829" s="3" t="s">
        <v>136</v>
      </c>
      <c r="W1829" s="3" t="s">
        <v>73</v>
      </c>
      <c r="X1829" s="3" t="s">
        <v>74</v>
      </c>
      <c r="Y1829" s="3" t="s">
        <v>75</v>
      </c>
      <c r="Z1829" s="3" t="s">
        <v>76</v>
      </c>
      <c r="AA1829" s="3">
        <v>7</v>
      </c>
      <c r="AB1829" s="3">
        <v>2</v>
      </c>
      <c r="AC1829" s="3" t="s">
        <v>47</v>
      </c>
      <c r="AD1829" s="8" t="s">
        <v>137</v>
      </c>
      <c r="AE1829" s="3" t="s">
        <v>71</v>
      </c>
      <c r="AF1829" s="3" t="s">
        <v>88</v>
      </c>
      <c r="AG1829" s="3" t="s">
        <v>71</v>
      </c>
      <c r="AH1829" s="3" t="s">
        <v>71</v>
      </c>
      <c r="AI1829" s="3" t="s">
        <v>79</v>
      </c>
      <c r="AJ1829" s="3" t="s">
        <v>80</v>
      </c>
      <c r="AK1829" s="3" t="s">
        <v>76</v>
      </c>
      <c r="AL1829" s="3" t="s">
        <v>81</v>
      </c>
      <c r="AM1829" s="3" t="s">
        <v>71</v>
      </c>
      <c r="AN1829" s="3" t="s">
        <v>71</v>
      </c>
      <c r="AO1829" s="3" t="s">
        <v>71</v>
      </c>
      <c r="AP1829" s="3" t="s">
        <v>82</v>
      </c>
      <c r="AQ1829" s="3" t="s">
        <v>83</v>
      </c>
      <c r="AR1829" s="3">
        <v>48.47507002175189</v>
      </c>
      <c r="AS1829" s="3">
        <v>30.77287947703843</v>
      </c>
    </row>
    <row r="1830" spans="1:45" x14ac:dyDescent="0.25">
      <c r="A1830" s="2">
        <v>1829</v>
      </c>
      <c r="B1830" s="3" t="s">
        <v>57</v>
      </c>
      <c r="C1830" s="3" t="s">
        <v>46</v>
      </c>
      <c r="D1830" s="3" t="s">
        <v>47</v>
      </c>
      <c r="E1830" s="3" t="s">
        <v>48</v>
      </c>
      <c r="F1830" s="3">
        <v>0.59</v>
      </c>
      <c r="G1830" s="3">
        <v>0.64</v>
      </c>
      <c r="H1830" s="3">
        <v>6.4894542362741503E-2</v>
      </c>
      <c r="I1830" s="3">
        <v>10.141528763660038</v>
      </c>
      <c r="J1830" s="3">
        <v>1.759742229254339</v>
      </c>
      <c r="K1830" s="3">
        <v>0.6581298679762978</v>
      </c>
      <c r="L1830" s="3">
        <v>0.11419766664385086</v>
      </c>
      <c r="M1830" s="2">
        <v>1300</v>
      </c>
      <c r="N1830" s="3" t="s">
        <v>56</v>
      </c>
      <c r="O1830" s="3" t="s">
        <v>134</v>
      </c>
      <c r="P1830" s="3" t="s">
        <v>135</v>
      </c>
      <c r="Q1830" s="3">
        <v>3.20606769226</v>
      </c>
      <c r="R1830" s="3" t="s">
        <v>134</v>
      </c>
      <c r="S1830" s="3" t="s">
        <v>135</v>
      </c>
      <c r="T1830" s="3" t="s">
        <v>57</v>
      </c>
      <c r="U1830" s="3" t="s">
        <v>71</v>
      </c>
      <c r="V1830" s="3" t="s">
        <v>136</v>
      </c>
      <c r="W1830" s="3" t="s">
        <v>73</v>
      </c>
      <c r="X1830" s="3" t="s">
        <v>74</v>
      </c>
      <c r="Y1830" s="3" t="s">
        <v>75</v>
      </c>
      <c r="Z1830" s="3" t="s">
        <v>76</v>
      </c>
      <c r="AA1830" s="3">
        <v>7</v>
      </c>
      <c r="AB1830" s="3">
        <v>2</v>
      </c>
      <c r="AC1830" s="3" t="s">
        <v>47</v>
      </c>
      <c r="AD1830" s="8" t="s">
        <v>137</v>
      </c>
      <c r="AE1830" s="3" t="s">
        <v>71</v>
      </c>
      <c r="AF1830" s="3" t="s">
        <v>88</v>
      </c>
      <c r="AG1830" s="3" t="s">
        <v>71</v>
      </c>
      <c r="AH1830" s="3" t="s">
        <v>71</v>
      </c>
      <c r="AI1830" s="3" t="s">
        <v>79</v>
      </c>
      <c r="AJ1830" s="3" t="s">
        <v>80</v>
      </c>
      <c r="AK1830" s="3" t="s">
        <v>76</v>
      </c>
      <c r="AL1830" s="3" t="s">
        <v>81</v>
      </c>
      <c r="AM1830" s="3" t="s">
        <v>71</v>
      </c>
      <c r="AN1830" s="3" t="s">
        <v>71</v>
      </c>
      <c r="AO1830" s="3" t="s">
        <v>71</v>
      </c>
      <c r="AP1830" s="3" t="s">
        <v>82</v>
      </c>
      <c r="AQ1830" s="3" t="s">
        <v>83</v>
      </c>
      <c r="AR1830" s="3">
        <v>146.36381318242084</v>
      </c>
      <c r="AS1830" s="3">
        <v>262.6188955393693</v>
      </c>
    </row>
    <row r="1831" spans="1:45" x14ac:dyDescent="0.25">
      <c r="A1831" s="2">
        <v>1830</v>
      </c>
      <c r="B1831" s="3" t="s">
        <v>57</v>
      </c>
      <c r="C1831" s="3" t="s">
        <v>46</v>
      </c>
      <c r="D1831" s="3" t="s">
        <v>47</v>
      </c>
      <c r="E1831" s="3" t="s">
        <v>48</v>
      </c>
      <c r="F1831" s="3">
        <v>0.59</v>
      </c>
      <c r="G1831" s="3">
        <v>0.64</v>
      </c>
      <c r="H1831" s="3">
        <v>0.11900303497858</v>
      </c>
      <c r="I1831" s="3">
        <v>10.141528763660038</v>
      </c>
      <c r="J1831" s="3">
        <v>1.759742229254339</v>
      </c>
      <c r="K1831" s="3">
        <v>1.2068727021981107</v>
      </c>
      <c r="L1831" s="3">
        <v>0.20941466606123846</v>
      </c>
      <c r="M1831" s="2">
        <v>1300</v>
      </c>
      <c r="N1831" s="3" t="s">
        <v>56</v>
      </c>
      <c r="O1831" s="3" t="s">
        <v>134</v>
      </c>
      <c r="P1831" s="3" t="s">
        <v>135</v>
      </c>
      <c r="Q1831" s="3">
        <v>3.20606769226</v>
      </c>
      <c r="R1831" s="3" t="s">
        <v>134</v>
      </c>
      <c r="S1831" s="3" t="s">
        <v>135</v>
      </c>
      <c r="T1831" s="3" t="s">
        <v>57</v>
      </c>
      <c r="U1831" s="3" t="s">
        <v>71</v>
      </c>
      <c r="V1831" s="3" t="s">
        <v>136</v>
      </c>
      <c r="W1831" s="3" t="s">
        <v>73</v>
      </c>
      <c r="X1831" s="3" t="s">
        <v>74</v>
      </c>
      <c r="Y1831" s="3" t="s">
        <v>75</v>
      </c>
      <c r="Z1831" s="3" t="s">
        <v>76</v>
      </c>
      <c r="AA1831" s="3">
        <v>7</v>
      </c>
      <c r="AB1831" s="3">
        <v>2</v>
      </c>
      <c r="AC1831" s="3" t="s">
        <v>47</v>
      </c>
      <c r="AD1831" s="8" t="s">
        <v>137</v>
      </c>
      <c r="AE1831" s="3" t="s">
        <v>71</v>
      </c>
      <c r="AF1831" s="3" t="s">
        <v>88</v>
      </c>
      <c r="AG1831" s="3" t="s">
        <v>71</v>
      </c>
      <c r="AH1831" s="3" t="s">
        <v>71</v>
      </c>
      <c r="AI1831" s="3" t="s">
        <v>79</v>
      </c>
      <c r="AJ1831" s="3" t="s">
        <v>80</v>
      </c>
      <c r="AK1831" s="3" t="s">
        <v>76</v>
      </c>
      <c r="AL1831" s="3" t="s">
        <v>81</v>
      </c>
      <c r="AM1831" s="3" t="s">
        <v>71</v>
      </c>
      <c r="AN1831" s="3" t="s">
        <v>71</v>
      </c>
      <c r="AO1831" s="3" t="s">
        <v>71</v>
      </c>
      <c r="AP1831" s="3" t="s">
        <v>82</v>
      </c>
      <c r="AQ1831" s="3" t="s">
        <v>83</v>
      </c>
      <c r="AR1831" s="3">
        <v>111.10015425953252</v>
      </c>
      <c r="AS1831" s="3">
        <v>481.58819638815822</v>
      </c>
    </row>
    <row r="1832" spans="1:45" x14ac:dyDescent="0.25">
      <c r="A1832" s="2">
        <v>1831</v>
      </c>
      <c r="B1832" s="3" t="s">
        <v>57</v>
      </c>
      <c r="C1832" s="3" t="s">
        <v>46</v>
      </c>
      <c r="D1832" s="3" t="s">
        <v>47</v>
      </c>
      <c r="E1832" s="3" t="s">
        <v>48</v>
      </c>
      <c r="F1832" s="3">
        <v>0.59</v>
      </c>
      <c r="G1832" s="3">
        <v>0.64</v>
      </c>
      <c r="H1832" s="3">
        <v>6.1626390937066303E-2</v>
      </c>
      <c r="I1832" s="3">
        <v>8.8415930022973601</v>
      </c>
      <c r="J1832" s="3">
        <v>1.2811565966791469</v>
      </c>
      <c r="K1832" s="3">
        <v>0.54487546686600685</v>
      </c>
      <c r="L1832" s="3">
        <v>7.8953057278550495E-2</v>
      </c>
      <c r="M1832" s="2">
        <v>1210</v>
      </c>
      <c r="N1832" s="3" t="s">
        <v>55</v>
      </c>
      <c r="O1832" s="3" t="s">
        <v>134</v>
      </c>
      <c r="P1832" s="3" t="s">
        <v>135</v>
      </c>
      <c r="Q1832" s="3">
        <v>3.20606769226</v>
      </c>
      <c r="R1832" s="3" t="s">
        <v>134</v>
      </c>
      <c r="S1832" s="3" t="s">
        <v>135</v>
      </c>
      <c r="T1832" s="3" t="s">
        <v>57</v>
      </c>
      <c r="U1832" s="3" t="s">
        <v>71</v>
      </c>
      <c r="V1832" s="3" t="s">
        <v>136</v>
      </c>
      <c r="W1832" s="3" t="s">
        <v>73</v>
      </c>
      <c r="X1832" s="3" t="s">
        <v>74</v>
      </c>
      <c r="Y1832" s="3" t="s">
        <v>75</v>
      </c>
      <c r="Z1832" s="3" t="s">
        <v>76</v>
      </c>
      <c r="AA1832" s="3">
        <v>7</v>
      </c>
      <c r="AB1832" s="3">
        <v>2</v>
      </c>
      <c r="AC1832" s="3" t="s">
        <v>47</v>
      </c>
      <c r="AD1832" s="8" t="s">
        <v>137</v>
      </c>
      <c r="AE1832" s="3" t="s">
        <v>71</v>
      </c>
      <c r="AF1832" s="3" t="s">
        <v>88</v>
      </c>
      <c r="AG1832" s="3" t="s">
        <v>71</v>
      </c>
      <c r="AH1832" s="3" t="s">
        <v>71</v>
      </c>
      <c r="AI1832" s="3" t="s">
        <v>79</v>
      </c>
      <c r="AJ1832" s="3" t="s">
        <v>80</v>
      </c>
      <c r="AK1832" s="3" t="s">
        <v>76</v>
      </c>
      <c r="AL1832" s="3" t="s">
        <v>81</v>
      </c>
      <c r="AM1832" s="3" t="s">
        <v>71</v>
      </c>
      <c r="AN1832" s="3" t="s">
        <v>71</v>
      </c>
      <c r="AO1832" s="3" t="s">
        <v>71</v>
      </c>
      <c r="AP1832" s="3" t="s">
        <v>82</v>
      </c>
      <c r="AQ1832" s="3" t="s">
        <v>83</v>
      </c>
      <c r="AR1832" s="3">
        <v>67.381866776424957</v>
      </c>
      <c r="AS1832" s="3">
        <v>249.39315595299996</v>
      </c>
    </row>
    <row r="1833" spans="1:45" x14ac:dyDescent="0.25">
      <c r="A1833" s="2">
        <v>1832</v>
      </c>
      <c r="B1833" s="3" t="s">
        <v>57</v>
      </c>
      <c r="C1833" s="3" t="s">
        <v>46</v>
      </c>
      <c r="D1833" s="3" t="s">
        <v>47</v>
      </c>
      <c r="E1833" s="3" t="s">
        <v>48</v>
      </c>
      <c r="F1833" s="3">
        <v>0.59</v>
      </c>
      <c r="G1833" s="3">
        <v>0.64</v>
      </c>
      <c r="H1833" s="3">
        <v>0.132515685119143</v>
      </c>
      <c r="I1833" s="3">
        <v>8.8415930022973601</v>
      </c>
      <c r="J1833" s="3">
        <v>1.2811565966791469</v>
      </c>
      <c r="K1833" s="3">
        <v>1.1716497542440552</v>
      </c>
      <c r="L1833" s="3">
        <v>0.16977334415384671</v>
      </c>
      <c r="M1833" s="2">
        <v>1210</v>
      </c>
      <c r="N1833" s="3" t="s">
        <v>55</v>
      </c>
      <c r="O1833" s="3" t="s">
        <v>134</v>
      </c>
      <c r="P1833" s="3" t="s">
        <v>135</v>
      </c>
      <c r="Q1833" s="3">
        <v>3.20606769226</v>
      </c>
      <c r="R1833" s="3" t="s">
        <v>134</v>
      </c>
      <c r="S1833" s="3" t="s">
        <v>135</v>
      </c>
      <c r="T1833" s="3" t="s">
        <v>57</v>
      </c>
      <c r="U1833" s="3" t="s">
        <v>71</v>
      </c>
      <c r="V1833" s="3" t="s">
        <v>136</v>
      </c>
      <c r="W1833" s="3" t="s">
        <v>73</v>
      </c>
      <c r="X1833" s="3" t="s">
        <v>74</v>
      </c>
      <c r="Y1833" s="3" t="s">
        <v>75</v>
      </c>
      <c r="Z1833" s="3" t="s">
        <v>76</v>
      </c>
      <c r="AA1833" s="3">
        <v>7</v>
      </c>
      <c r="AB1833" s="3">
        <v>2</v>
      </c>
      <c r="AC1833" s="3" t="s">
        <v>47</v>
      </c>
      <c r="AD1833" s="8" t="s">
        <v>137</v>
      </c>
      <c r="AE1833" s="3" t="s">
        <v>71</v>
      </c>
      <c r="AF1833" s="3" t="s">
        <v>88</v>
      </c>
      <c r="AG1833" s="3" t="s">
        <v>71</v>
      </c>
      <c r="AH1833" s="3" t="s">
        <v>71</v>
      </c>
      <c r="AI1833" s="3" t="s">
        <v>79</v>
      </c>
      <c r="AJ1833" s="3" t="s">
        <v>80</v>
      </c>
      <c r="AK1833" s="3" t="s">
        <v>76</v>
      </c>
      <c r="AL1833" s="3" t="s">
        <v>81</v>
      </c>
      <c r="AM1833" s="3" t="s">
        <v>71</v>
      </c>
      <c r="AN1833" s="3" t="s">
        <v>71</v>
      </c>
      <c r="AO1833" s="3" t="s">
        <v>71</v>
      </c>
      <c r="AP1833" s="3" t="s">
        <v>82</v>
      </c>
      <c r="AQ1833" s="3" t="s">
        <v>83</v>
      </c>
      <c r="AR1833" s="3">
        <v>95.194402984456815</v>
      </c>
      <c r="AS1833" s="3">
        <v>536.27195139313926</v>
      </c>
    </row>
    <row r="1834" spans="1:45" x14ac:dyDescent="0.25">
      <c r="A1834" s="2">
        <v>1833</v>
      </c>
      <c r="B1834" s="3" t="s">
        <v>57</v>
      </c>
      <c r="C1834" s="3" t="s">
        <v>46</v>
      </c>
      <c r="D1834" s="3" t="s">
        <v>47</v>
      </c>
      <c r="E1834" s="3" t="s">
        <v>48</v>
      </c>
      <c r="F1834" s="3">
        <v>0.59</v>
      </c>
      <c r="G1834" s="3">
        <v>0.64</v>
      </c>
      <c r="H1834" s="3">
        <v>3.9053281119207597E-2</v>
      </c>
      <c r="I1834" s="3">
        <v>8.8415930022973601</v>
      </c>
      <c r="J1834" s="3">
        <v>1.2811565966791469</v>
      </c>
      <c r="K1834" s="3">
        <v>0.3452932170603375</v>
      </c>
      <c r="L1834" s="3">
        <v>5.0033368727837993E-2</v>
      </c>
      <c r="M1834" s="2">
        <v>1210</v>
      </c>
      <c r="N1834" s="3" t="s">
        <v>55</v>
      </c>
      <c r="O1834" s="3" t="s">
        <v>134</v>
      </c>
      <c r="P1834" s="3" t="s">
        <v>135</v>
      </c>
      <c r="Q1834" s="3">
        <v>3.20606769226</v>
      </c>
      <c r="R1834" s="3" t="s">
        <v>134</v>
      </c>
      <c r="S1834" s="3" t="s">
        <v>135</v>
      </c>
      <c r="T1834" s="3" t="s">
        <v>57</v>
      </c>
      <c r="U1834" s="3" t="s">
        <v>71</v>
      </c>
      <c r="V1834" s="3" t="s">
        <v>136</v>
      </c>
      <c r="W1834" s="3" t="s">
        <v>73</v>
      </c>
      <c r="X1834" s="3" t="s">
        <v>74</v>
      </c>
      <c r="Y1834" s="3" t="s">
        <v>75</v>
      </c>
      <c r="Z1834" s="3" t="s">
        <v>76</v>
      </c>
      <c r="AA1834" s="3">
        <v>7</v>
      </c>
      <c r="AB1834" s="3">
        <v>2</v>
      </c>
      <c r="AC1834" s="3" t="s">
        <v>47</v>
      </c>
      <c r="AD1834" s="8" t="s">
        <v>137</v>
      </c>
      <c r="AE1834" s="3" t="s">
        <v>71</v>
      </c>
      <c r="AF1834" s="3" t="s">
        <v>88</v>
      </c>
      <c r="AG1834" s="3" t="s">
        <v>71</v>
      </c>
      <c r="AH1834" s="3" t="s">
        <v>71</v>
      </c>
      <c r="AI1834" s="3" t="s">
        <v>79</v>
      </c>
      <c r="AJ1834" s="3" t="s">
        <v>80</v>
      </c>
      <c r="AK1834" s="3" t="s">
        <v>76</v>
      </c>
      <c r="AL1834" s="3" t="s">
        <v>81</v>
      </c>
      <c r="AM1834" s="3" t="s">
        <v>71</v>
      </c>
      <c r="AN1834" s="3" t="s">
        <v>71</v>
      </c>
      <c r="AO1834" s="3" t="s">
        <v>71</v>
      </c>
      <c r="AP1834" s="3" t="s">
        <v>82</v>
      </c>
      <c r="AQ1834" s="3" t="s">
        <v>83</v>
      </c>
      <c r="AR1834" s="3">
        <v>50.946808552441993</v>
      </c>
      <c r="AS1834" s="3">
        <v>158.04302151305791</v>
      </c>
    </row>
    <row r="1835" spans="1:45" x14ac:dyDescent="0.25">
      <c r="A1835" s="2">
        <v>1834</v>
      </c>
      <c r="B1835" s="3" t="s">
        <v>57</v>
      </c>
      <c r="C1835" s="3" t="s">
        <v>46</v>
      </c>
      <c r="D1835" s="3" t="s">
        <v>47</v>
      </c>
      <c r="E1835" s="3" t="s">
        <v>48</v>
      </c>
      <c r="F1835" s="3">
        <v>0.59</v>
      </c>
      <c r="G1835" s="3">
        <v>0.64</v>
      </c>
      <c r="H1835" s="3">
        <v>0.27375402883870698</v>
      </c>
      <c r="I1835" s="3">
        <v>9.5503003584537112</v>
      </c>
      <c r="J1835" s="3">
        <v>1.5047653409427155</v>
      </c>
      <c r="K1835" s="3">
        <v>2.6144331997464509</v>
      </c>
      <c r="L1835" s="3">
        <v>0.41193557453991886</v>
      </c>
      <c r="M1835" s="2">
        <v>1200</v>
      </c>
      <c r="N1835" s="3" t="s">
        <v>54</v>
      </c>
      <c r="O1835" s="3" t="s">
        <v>134</v>
      </c>
      <c r="P1835" s="3" t="s">
        <v>135</v>
      </c>
      <c r="Q1835" s="3">
        <v>3.20606769226</v>
      </c>
      <c r="R1835" s="3" t="s">
        <v>134</v>
      </c>
      <c r="S1835" s="3" t="s">
        <v>135</v>
      </c>
      <c r="T1835" s="3" t="s">
        <v>57</v>
      </c>
      <c r="U1835" s="3" t="s">
        <v>71</v>
      </c>
      <c r="V1835" s="3" t="s">
        <v>136</v>
      </c>
      <c r="W1835" s="3" t="s">
        <v>73</v>
      </c>
      <c r="X1835" s="3" t="s">
        <v>74</v>
      </c>
      <c r="Y1835" s="3" t="s">
        <v>75</v>
      </c>
      <c r="Z1835" s="3" t="s">
        <v>76</v>
      </c>
      <c r="AA1835" s="3">
        <v>7</v>
      </c>
      <c r="AB1835" s="3">
        <v>2</v>
      </c>
      <c r="AC1835" s="3" t="s">
        <v>47</v>
      </c>
      <c r="AD1835" s="8" t="s">
        <v>137</v>
      </c>
      <c r="AE1835" s="3" t="s">
        <v>71</v>
      </c>
      <c r="AF1835" s="3" t="s">
        <v>88</v>
      </c>
      <c r="AG1835" s="3" t="s">
        <v>71</v>
      </c>
      <c r="AH1835" s="3" t="s">
        <v>71</v>
      </c>
      <c r="AI1835" s="3" t="s">
        <v>79</v>
      </c>
      <c r="AJ1835" s="3" t="s">
        <v>80</v>
      </c>
      <c r="AK1835" s="3" t="s">
        <v>76</v>
      </c>
      <c r="AL1835" s="3" t="s">
        <v>81</v>
      </c>
      <c r="AM1835" s="3" t="s">
        <v>71</v>
      </c>
      <c r="AN1835" s="3" t="s">
        <v>71</v>
      </c>
      <c r="AO1835" s="3" t="s">
        <v>71</v>
      </c>
      <c r="AP1835" s="3" t="s">
        <v>82</v>
      </c>
      <c r="AQ1835" s="3" t="s">
        <v>83</v>
      </c>
      <c r="AR1835" s="3">
        <v>137.28426854219452</v>
      </c>
      <c r="AS1835" s="3">
        <v>1107.8432497637968</v>
      </c>
    </row>
    <row r="1836" spans="1:45" x14ac:dyDescent="0.25">
      <c r="A1836" s="2">
        <v>1835</v>
      </c>
      <c r="B1836" s="3" t="s">
        <v>57</v>
      </c>
      <c r="C1836" s="3" t="s">
        <v>46</v>
      </c>
      <c r="D1836" s="3" t="s">
        <v>47</v>
      </c>
      <c r="E1836" s="3" t="s">
        <v>48</v>
      </c>
      <c r="F1836" s="3">
        <v>0.59</v>
      </c>
      <c r="G1836" s="3">
        <v>0.64</v>
      </c>
      <c r="H1836" s="3">
        <v>5.5860900702444797E-3</v>
      </c>
      <c r="I1836" s="3">
        <v>9.5503003584537112</v>
      </c>
      <c r="J1836" s="3">
        <v>1.5047653409427155</v>
      </c>
      <c r="K1836" s="3">
        <v>5.334883800021057E-2</v>
      </c>
      <c r="L1836" s="3">
        <v>8.4057547290881524E-3</v>
      </c>
      <c r="M1836" s="2">
        <v>1300</v>
      </c>
      <c r="N1836" s="3" t="s">
        <v>56</v>
      </c>
      <c r="O1836" s="3" t="s">
        <v>134</v>
      </c>
      <c r="P1836" s="3" t="s">
        <v>135</v>
      </c>
      <c r="Q1836" s="3">
        <v>3.20606769226</v>
      </c>
      <c r="R1836" s="3" t="s">
        <v>134</v>
      </c>
      <c r="S1836" s="3" t="s">
        <v>135</v>
      </c>
      <c r="T1836" s="3" t="s">
        <v>57</v>
      </c>
      <c r="U1836" s="3" t="s">
        <v>71</v>
      </c>
      <c r="V1836" s="3" t="s">
        <v>136</v>
      </c>
      <c r="W1836" s="3" t="s">
        <v>73</v>
      </c>
      <c r="X1836" s="3" t="s">
        <v>74</v>
      </c>
      <c r="Y1836" s="3" t="s">
        <v>75</v>
      </c>
      <c r="Z1836" s="3" t="s">
        <v>76</v>
      </c>
      <c r="AA1836" s="3">
        <v>7</v>
      </c>
      <c r="AB1836" s="3">
        <v>2</v>
      </c>
      <c r="AC1836" s="3" t="s">
        <v>47</v>
      </c>
      <c r="AD1836" s="8" t="s">
        <v>137</v>
      </c>
      <c r="AE1836" s="3" t="s">
        <v>71</v>
      </c>
      <c r="AF1836" s="3" t="s">
        <v>88</v>
      </c>
      <c r="AG1836" s="3" t="s">
        <v>71</v>
      </c>
      <c r="AH1836" s="3" t="s">
        <v>71</v>
      </c>
      <c r="AI1836" s="3" t="s">
        <v>79</v>
      </c>
      <c r="AJ1836" s="3" t="s">
        <v>80</v>
      </c>
      <c r="AK1836" s="3" t="s">
        <v>76</v>
      </c>
      <c r="AL1836" s="3" t="s">
        <v>81</v>
      </c>
      <c r="AM1836" s="3" t="s">
        <v>71</v>
      </c>
      <c r="AN1836" s="3" t="s">
        <v>71</v>
      </c>
      <c r="AO1836" s="3" t="s">
        <v>71</v>
      </c>
      <c r="AP1836" s="3" t="s">
        <v>82</v>
      </c>
      <c r="AQ1836" s="3" t="s">
        <v>83</v>
      </c>
      <c r="AR1836" s="3">
        <v>40.515081422142785</v>
      </c>
      <c r="AS1836" s="3">
        <v>22.606104476873753</v>
      </c>
    </row>
    <row r="1837" spans="1:45" x14ac:dyDescent="0.25">
      <c r="A1837" s="2">
        <v>1836</v>
      </c>
      <c r="B1837" s="3" t="s">
        <v>57</v>
      </c>
      <c r="C1837" s="3" t="s">
        <v>46</v>
      </c>
      <c r="D1837" s="3" t="s">
        <v>47</v>
      </c>
      <c r="E1837" s="3" t="s">
        <v>48</v>
      </c>
      <c r="F1837" s="3">
        <v>0.59</v>
      </c>
      <c r="G1837" s="3">
        <v>0.64</v>
      </c>
      <c r="H1837" s="3">
        <v>0.16459253491015299</v>
      </c>
      <c r="I1837" s="3">
        <v>10.500728323679859</v>
      </c>
      <c r="J1837" s="3">
        <v>1.9772370676453463</v>
      </c>
      <c r="K1837" s="3">
        <v>1.7283414931973093</v>
      </c>
      <c r="L1837" s="3">
        <v>0.3254384610820652</v>
      </c>
      <c r="M1837" s="2">
        <v>1300</v>
      </c>
      <c r="N1837" s="3" t="s">
        <v>56</v>
      </c>
      <c r="O1837" s="3" t="s">
        <v>134</v>
      </c>
      <c r="P1837" s="3" t="s">
        <v>135</v>
      </c>
      <c r="Q1837" s="3">
        <v>3.20606769226</v>
      </c>
      <c r="R1837" s="3" t="s">
        <v>134</v>
      </c>
      <c r="S1837" s="3" t="s">
        <v>135</v>
      </c>
      <c r="T1837" s="3" t="s">
        <v>57</v>
      </c>
      <c r="U1837" s="3" t="s">
        <v>71</v>
      </c>
      <c r="V1837" s="3" t="s">
        <v>136</v>
      </c>
      <c r="W1837" s="3" t="s">
        <v>73</v>
      </c>
      <c r="X1837" s="3" t="s">
        <v>74</v>
      </c>
      <c r="Y1837" s="3" t="s">
        <v>75</v>
      </c>
      <c r="Z1837" s="3" t="s">
        <v>76</v>
      </c>
      <c r="AA1837" s="3">
        <v>7</v>
      </c>
      <c r="AB1837" s="3">
        <v>2</v>
      </c>
      <c r="AC1837" s="3" t="s">
        <v>47</v>
      </c>
      <c r="AD1837" s="8" t="s">
        <v>137</v>
      </c>
      <c r="AE1837" s="3" t="s">
        <v>71</v>
      </c>
      <c r="AF1837" s="3" t="s">
        <v>88</v>
      </c>
      <c r="AG1837" s="3" t="s">
        <v>71</v>
      </c>
      <c r="AH1837" s="3" t="s">
        <v>71</v>
      </c>
      <c r="AI1837" s="3" t="s">
        <v>79</v>
      </c>
      <c r="AJ1837" s="3" t="s">
        <v>80</v>
      </c>
      <c r="AK1837" s="3" t="s">
        <v>76</v>
      </c>
      <c r="AL1837" s="3" t="s">
        <v>81</v>
      </c>
      <c r="AM1837" s="3" t="s">
        <v>71</v>
      </c>
      <c r="AN1837" s="3" t="s">
        <v>71</v>
      </c>
      <c r="AO1837" s="3" t="s">
        <v>71</v>
      </c>
      <c r="AP1837" s="3" t="s">
        <v>82</v>
      </c>
      <c r="AQ1837" s="3" t="s">
        <v>83</v>
      </c>
      <c r="AR1837" s="3">
        <v>158.15806856964346</v>
      </c>
      <c r="AS1837" s="3">
        <v>666.08235698024816</v>
      </c>
    </row>
    <row r="1838" spans="1:45" x14ac:dyDescent="0.25">
      <c r="A1838" s="2">
        <v>1837</v>
      </c>
      <c r="B1838" s="3" t="s">
        <v>57</v>
      </c>
      <c r="C1838" s="3" t="s">
        <v>46</v>
      </c>
      <c r="D1838" s="3" t="s">
        <v>47</v>
      </c>
      <c r="E1838" s="3" t="s">
        <v>48</v>
      </c>
      <c r="F1838" s="3">
        <v>0.59</v>
      </c>
      <c r="G1838" s="3">
        <v>0.64</v>
      </c>
      <c r="H1838" s="3">
        <v>7.9478059479769093E-3</v>
      </c>
      <c r="I1838" s="3">
        <v>10.500728323679859</v>
      </c>
      <c r="J1838" s="3">
        <v>1.9772370676453463</v>
      </c>
      <c r="K1838" s="3">
        <v>8.3457751029032384E-2</v>
      </c>
      <c r="L1838" s="3">
        <v>1.5714696526792107E-2</v>
      </c>
      <c r="M1838" s="2">
        <v>1300</v>
      </c>
      <c r="N1838" s="3" t="s">
        <v>56</v>
      </c>
      <c r="O1838" s="3" t="s">
        <v>134</v>
      </c>
      <c r="P1838" s="3" t="s">
        <v>135</v>
      </c>
      <c r="Q1838" s="3">
        <v>3.20606769226</v>
      </c>
      <c r="R1838" s="3" t="s">
        <v>134</v>
      </c>
      <c r="S1838" s="3" t="s">
        <v>135</v>
      </c>
      <c r="T1838" s="3" t="s">
        <v>57</v>
      </c>
      <c r="U1838" s="3" t="s">
        <v>71</v>
      </c>
      <c r="V1838" s="3" t="s">
        <v>136</v>
      </c>
      <c r="W1838" s="3" t="s">
        <v>73</v>
      </c>
      <c r="X1838" s="3" t="s">
        <v>74</v>
      </c>
      <c r="Y1838" s="3" t="s">
        <v>75</v>
      </c>
      <c r="Z1838" s="3" t="s">
        <v>76</v>
      </c>
      <c r="AA1838" s="3">
        <v>7</v>
      </c>
      <c r="AB1838" s="3">
        <v>2</v>
      </c>
      <c r="AC1838" s="3" t="s">
        <v>47</v>
      </c>
      <c r="AD1838" s="8" t="s">
        <v>137</v>
      </c>
      <c r="AE1838" s="3" t="s">
        <v>71</v>
      </c>
      <c r="AF1838" s="3" t="s">
        <v>88</v>
      </c>
      <c r="AG1838" s="3" t="s">
        <v>71</v>
      </c>
      <c r="AH1838" s="3" t="s">
        <v>71</v>
      </c>
      <c r="AI1838" s="3" t="s">
        <v>79</v>
      </c>
      <c r="AJ1838" s="3" t="s">
        <v>80</v>
      </c>
      <c r="AK1838" s="3" t="s">
        <v>76</v>
      </c>
      <c r="AL1838" s="3" t="s">
        <v>81</v>
      </c>
      <c r="AM1838" s="3" t="s">
        <v>71</v>
      </c>
      <c r="AN1838" s="3" t="s">
        <v>71</v>
      </c>
      <c r="AO1838" s="3" t="s">
        <v>71</v>
      </c>
      <c r="AP1838" s="3" t="s">
        <v>82</v>
      </c>
      <c r="AQ1838" s="3" t="s">
        <v>83</v>
      </c>
      <c r="AR1838" s="3">
        <v>39.781201753160431</v>
      </c>
      <c r="AS1838" s="3">
        <v>32.163629544559299</v>
      </c>
    </row>
    <row r="1839" spans="1:45" x14ac:dyDescent="0.25">
      <c r="A1839" s="2">
        <v>1838</v>
      </c>
      <c r="B1839" s="3" t="s">
        <v>57</v>
      </c>
      <c r="C1839" s="3" t="s">
        <v>46</v>
      </c>
      <c r="D1839" s="3" t="s">
        <v>47</v>
      </c>
      <c r="E1839" s="3" t="s">
        <v>48</v>
      </c>
      <c r="F1839" s="3">
        <v>0.59</v>
      </c>
      <c r="G1839" s="3">
        <v>0.64</v>
      </c>
      <c r="H1839" s="3">
        <v>1.58971482169561E-4</v>
      </c>
      <c r="I1839" s="3">
        <v>10.500728323679859</v>
      </c>
      <c r="J1839" s="3">
        <v>1.9772370676453463</v>
      </c>
      <c r="K1839" s="3">
        <v>1.6693163454752768E-3</v>
      </c>
      <c r="L1839" s="3">
        <v>3.1432430724417725E-4</v>
      </c>
      <c r="M1839" s="2">
        <v>1300</v>
      </c>
      <c r="N1839" s="3" t="s">
        <v>56</v>
      </c>
      <c r="O1839" s="3" t="s">
        <v>134</v>
      </c>
      <c r="P1839" s="3" t="s">
        <v>135</v>
      </c>
      <c r="Q1839" s="3">
        <v>3.20606769226</v>
      </c>
      <c r="R1839" s="3" t="s">
        <v>134</v>
      </c>
      <c r="S1839" s="3" t="s">
        <v>135</v>
      </c>
      <c r="T1839" s="3" t="s">
        <v>57</v>
      </c>
      <c r="U1839" s="3" t="s">
        <v>71</v>
      </c>
      <c r="V1839" s="3" t="s">
        <v>136</v>
      </c>
      <c r="W1839" s="3" t="s">
        <v>73</v>
      </c>
      <c r="X1839" s="3" t="s">
        <v>74</v>
      </c>
      <c r="Y1839" s="3" t="s">
        <v>75</v>
      </c>
      <c r="Z1839" s="3" t="s">
        <v>76</v>
      </c>
      <c r="AA1839" s="3">
        <v>7</v>
      </c>
      <c r="AB1839" s="3">
        <v>2</v>
      </c>
      <c r="AC1839" s="3" t="s">
        <v>47</v>
      </c>
      <c r="AD1839" s="8" t="s">
        <v>137</v>
      </c>
      <c r="AE1839" s="3" t="s">
        <v>71</v>
      </c>
      <c r="AF1839" s="3" t="s">
        <v>88</v>
      </c>
      <c r="AG1839" s="3" t="s">
        <v>71</v>
      </c>
      <c r="AH1839" s="3" t="s">
        <v>71</v>
      </c>
      <c r="AI1839" s="3" t="s">
        <v>79</v>
      </c>
      <c r="AJ1839" s="3" t="s">
        <v>80</v>
      </c>
      <c r="AK1839" s="3" t="s">
        <v>76</v>
      </c>
      <c r="AL1839" s="3" t="s">
        <v>81</v>
      </c>
      <c r="AM1839" s="3" t="s">
        <v>71</v>
      </c>
      <c r="AN1839" s="3" t="s">
        <v>71</v>
      </c>
      <c r="AO1839" s="3" t="s">
        <v>71</v>
      </c>
      <c r="AP1839" s="3" t="s">
        <v>82</v>
      </c>
      <c r="AQ1839" s="3" t="s">
        <v>83</v>
      </c>
      <c r="AR1839" s="3">
        <v>3.8113879859629161</v>
      </c>
      <c r="AS1839" s="3">
        <v>0.64333476359633646</v>
      </c>
    </row>
    <row r="1840" spans="1:45" x14ac:dyDescent="0.25">
      <c r="A1840" s="2">
        <v>1839</v>
      </c>
      <c r="B1840" s="3" t="s">
        <v>57</v>
      </c>
      <c r="C1840" s="3" t="s">
        <v>46</v>
      </c>
      <c r="D1840" s="3" t="s">
        <v>47</v>
      </c>
      <c r="E1840" s="3" t="s">
        <v>48</v>
      </c>
      <c r="F1840" s="3">
        <v>0.59</v>
      </c>
      <c r="G1840" s="3">
        <v>0.64</v>
      </c>
      <c r="H1840" s="3">
        <v>4.65369129193135E-2</v>
      </c>
      <c r="I1840" s="3">
        <v>10.870120591978209</v>
      </c>
      <c r="J1840" s="3">
        <v>2.0937337322657847</v>
      </c>
      <c r="K1840" s="3">
        <v>0.50586185541132644</v>
      </c>
      <c r="L1840" s="3">
        <v>9.7435904374682067E-2</v>
      </c>
      <c r="M1840" s="2">
        <v>1300</v>
      </c>
      <c r="N1840" s="3" t="s">
        <v>56</v>
      </c>
      <c r="O1840" s="3" t="s">
        <v>134</v>
      </c>
      <c r="P1840" s="3" t="s">
        <v>135</v>
      </c>
      <c r="Q1840" s="3">
        <v>3.20606769226</v>
      </c>
      <c r="R1840" s="3" t="s">
        <v>134</v>
      </c>
      <c r="S1840" s="3" t="s">
        <v>135</v>
      </c>
      <c r="T1840" s="3" t="s">
        <v>57</v>
      </c>
      <c r="U1840" s="3" t="s">
        <v>71</v>
      </c>
      <c r="V1840" s="3" t="s">
        <v>136</v>
      </c>
      <c r="W1840" s="3" t="s">
        <v>73</v>
      </c>
      <c r="X1840" s="3" t="s">
        <v>74</v>
      </c>
      <c r="Y1840" s="3" t="s">
        <v>75</v>
      </c>
      <c r="Z1840" s="3" t="s">
        <v>76</v>
      </c>
      <c r="AA1840" s="3">
        <v>7</v>
      </c>
      <c r="AB1840" s="3">
        <v>2</v>
      </c>
      <c r="AC1840" s="3" t="s">
        <v>47</v>
      </c>
      <c r="AD1840" s="8" t="s">
        <v>137</v>
      </c>
      <c r="AE1840" s="3" t="s">
        <v>71</v>
      </c>
      <c r="AF1840" s="3" t="s">
        <v>88</v>
      </c>
      <c r="AG1840" s="3" t="s">
        <v>71</v>
      </c>
      <c r="AH1840" s="3" t="s">
        <v>71</v>
      </c>
      <c r="AI1840" s="3" t="s">
        <v>79</v>
      </c>
      <c r="AJ1840" s="3" t="s">
        <v>80</v>
      </c>
      <c r="AK1840" s="3" t="s">
        <v>76</v>
      </c>
      <c r="AL1840" s="3" t="s">
        <v>81</v>
      </c>
      <c r="AM1840" s="3" t="s">
        <v>71</v>
      </c>
      <c r="AN1840" s="3" t="s">
        <v>71</v>
      </c>
      <c r="AO1840" s="3" t="s">
        <v>71</v>
      </c>
      <c r="AP1840" s="3" t="s">
        <v>82</v>
      </c>
      <c r="AQ1840" s="3" t="s">
        <v>83</v>
      </c>
      <c r="AR1840" s="3">
        <v>69.22269887964444</v>
      </c>
      <c r="AS1840" s="3">
        <v>188.32820492619337</v>
      </c>
    </row>
    <row r="1841" spans="1:45" x14ac:dyDescent="0.25">
      <c r="A1841" s="2">
        <v>1840</v>
      </c>
      <c r="B1841" s="3" t="s">
        <v>57</v>
      </c>
      <c r="C1841" s="3" t="s">
        <v>46</v>
      </c>
      <c r="D1841" s="3" t="s">
        <v>47</v>
      </c>
      <c r="E1841" s="3" t="s">
        <v>48</v>
      </c>
      <c r="F1841" s="3">
        <v>0.59</v>
      </c>
      <c r="G1841" s="3">
        <v>0.64</v>
      </c>
      <c r="H1841" s="3">
        <v>0.167885237818758</v>
      </c>
      <c r="I1841" s="3">
        <v>10.870120591978209</v>
      </c>
      <c r="J1841" s="3">
        <v>2.0937337322657847</v>
      </c>
      <c r="K1841" s="3">
        <v>1.8249327807028402</v>
      </c>
      <c r="L1841" s="3">
        <v>0.35150698557059706</v>
      </c>
      <c r="M1841" s="2">
        <v>1300</v>
      </c>
      <c r="N1841" s="3" t="s">
        <v>56</v>
      </c>
      <c r="O1841" s="3" t="s">
        <v>134</v>
      </c>
      <c r="P1841" s="3" t="s">
        <v>135</v>
      </c>
      <c r="Q1841" s="3">
        <v>3.20606769226</v>
      </c>
      <c r="R1841" s="3" t="s">
        <v>134</v>
      </c>
      <c r="S1841" s="3" t="s">
        <v>135</v>
      </c>
      <c r="T1841" s="3" t="s">
        <v>57</v>
      </c>
      <c r="U1841" s="3" t="s">
        <v>71</v>
      </c>
      <c r="V1841" s="3" t="s">
        <v>136</v>
      </c>
      <c r="W1841" s="3" t="s">
        <v>73</v>
      </c>
      <c r="X1841" s="3" t="s">
        <v>74</v>
      </c>
      <c r="Y1841" s="3" t="s">
        <v>75</v>
      </c>
      <c r="Z1841" s="3" t="s">
        <v>76</v>
      </c>
      <c r="AA1841" s="3">
        <v>7</v>
      </c>
      <c r="AB1841" s="3">
        <v>2</v>
      </c>
      <c r="AC1841" s="3" t="s">
        <v>47</v>
      </c>
      <c r="AD1841" s="8" t="s">
        <v>137</v>
      </c>
      <c r="AE1841" s="3" t="s">
        <v>71</v>
      </c>
      <c r="AF1841" s="3" t="s">
        <v>88</v>
      </c>
      <c r="AG1841" s="3" t="s">
        <v>71</v>
      </c>
      <c r="AH1841" s="3" t="s">
        <v>71</v>
      </c>
      <c r="AI1841" s="3" t="s">
        <v>79</v>
      </c>
      <c r="AJ1841" s="3" t="s">
        <v>80</v>
      </c>
      <c r="AK1841" s="3" t="s">
        <v>76</v>
      </c>
      <c r="AL1841" s="3" t="s">
        <v>81</v>
      </c>
      <c r="AM1841" s="3" t="s">
        <v>71</v>
      </c>
      <c r="AN1841" s="3" t="s">
        <v>71</v>
      </c>
      <c r="AO1841" s="3" t="s">
        <v>71</v>
      </c>
      <c r="AP1841" s="3" t="s">
        <v>82</v>
      </c>
      <c r="AQ1841" s="3" t="s">
        <v>83</v>
      </c>
      <c r="AR1841" s="3">
        <v>115.02561433584611</v>
      </c>
      <c r="AS1841" s="3">
        <v>679.40745289299389</v>
      </c>
    </row>
    <row r="1842" spans="1:45" x14ac:dyDescent="0.25">
      <c r="A1842" s="2">
        <v>1841</v>
      </c>
      <c r="B1842" s="3" t="s">
        <v>57</v>
      </c>
      <c r="C1842" s="3" t="s">
        <v>46</v>
      </c>
      <c r="D1842" s="3" t="s">
        <v>47</v>
      </c>
      <c r="E1842" s="3" t="s">
        <v>48</v>
      </c>
      <c r="F1842" s="3">
        <v>0.59</v>
      </c>
      <c r="G1842" s="3">
        <v>0.64</v>
      </c>
      <c r="H1842" s="3">
        <v>9.0730151201925402E-2</v>
      </c>
      <c r="I1842" s="3">
        <v>9.2901999147443703</v>
      </c>
      <c r="J1842" s="3">
        <v>1.3662072743141704</v>
      </c>
      <c r="K1842" s="3">
        <v>0.84290124296087121</v>
      </c>
      <c r="L1842" s="3">
        <v>0.12395619257169506</v>
      </c>
      <c r="M1842" s="2">
        <v>1200</v>
      </c>
      <c r="N1842" s="3" t="s">
        <v>54</v>
      </c>
      <c r="O1842" s="3" t="s">
        <v>134</v>
      </c>
      <c r="P1842" s="3" t="s">
        <v>135</v>
      </c>
      <c r="Q1842" s="3">
        <v>3.20606769226</v>
      </c>
      <c r="R1842" s="3" t="s">
        <v>134</v>
      </c>
      <c r="S1842" s="3" t="s">
        <v>135</v>
      </c>
      <c r="T1842" s="3" t="s">
        <v>57</v>
      </c>
      <c r="U1842" s="3" t="s">
        <v>71</v>
      </c>
      <c r="V1842" s="3" t="s">
        <v>136</v>
      </c>
      <c r="W1842" s="3" t="s">
        <v>73</v>
      </c>
      <c r="X1842" s="3" t="s">
        <v>74</v>
      </c>
      <c r="Y1842" s="3" t="s">
        <v>75</v>
      </c>
      <c r="Z1842" s="3" t="s">
        <v>76</v>
      </c>
      <c r="AA1842" s="3">
        <v>7</v>
      </c>
      <c r="AB1842" s="3">
        <v>2</v>
      </c>
      <c r="AC1842" s="3" t="s">
        <v>47</v>
      </c>
      <c r="AD1842" s="8" t="s">
        <v>137</v>
      </c>
      <c r="AE1842" s="3" t="s">
        <v>71</v>
      </c>
      <c r="AF1842" s="3" t="s">
        <v>88</v>
      </c>
      <c r="AG1842" s="3" t="s">
        <v>71</v>
      </c>
      <c r="AH1842" s="3" t="s">
        <v>71</v>
      </c>
      <c r="AI1842" s="3" t="s">
        <v>79</v>
      </c>
      <c r="AJ1842" s="3" t="s">
        <v>80</v>
      </c>
      <c r="AK1842" s="3" t="s">
        <v>76</v>
      </c>
      <c r="AL1842" s="3" t="s">
        <v>81</v>
      </c>
      <c r="AM1842" s="3" t="s">
        <v>71</v>
      </c>
      <c r="AN1842" s="3" t="s">
        <v>71</v>
      </c>
      <c r="AO1842" s="3" t="s">
        <v>71</v>
      </c>
      <c r="AP1842" s="3" t="s">
        <v>82</v>
      </c>
      <c r="AQ1842" s="3" t="s">
        <v>83</v>
      </c>
      <c r="AR1842" s="3">
        <v>114.14632389980423</v>
      </c>
      <c r="AS1842" s="3">
        <v>367.17189509683487</v>
      </c>
    </row>
    <row r="1843" spans="1:45" x14ac:dyDescent="0.25">
      <c r="A1843" s="2">
        <v>1842</v>
      </c>
      <c r="B1843" s="3" t="s">
        <v>57</v>
      </c>
      <c r="C1843" s="3" t="s">
        <v>46</v>
      </c>
      <c r="D1843" s="3" t="s">
        <v>47</v>
      </c>
      <c r="E1843" s="3" t="s">
        <v>48</v>
      </c>
      <c r="F1843" s="3">
        <v>0.59</v>
      </c>
      <c r="G1843" s="3">
        <v>0.64</v>
      </c>
      <c r="H1843" s="3">
        <v>3.54372443730781E-3</v>
      </c>
      <c r="I1843" s="3">
        <v>9.2901999147443703</v>
      </c>
      <c r="J1843" s="3">
        <v>1.3662072743141704</v>
      </c>
      <c r="K1843" s="3">
        <v>3.292190846535456E-2</v>
      </c>
      <c r="L1843" s="3">
        <v>4.8414621044148209E-3</v>
      </c>
      <c r="M1843" s="2">
        <v>1210</v>
      </c>
      <c r="N1843" s="3" t="s">
        <v>55</v>
      </c>
      <c r="O1843" s="3" t="s">
        <v>134</v>
      </c>
      <c r="P1843" s="3" t="s">
        <v>135</v>
      </c>
      <c r="Q1843" s="3">
        <v>3.20606769226</v>
      </c>
      <c r="R1843" s="3" t="s">
        <v>134</v>
      </c>
      <c r="S1843" s="3" t="s">
        <v>135</v>
      </c>
      <c r="T1843" s="3" t="s">
        <v>57</v>
      </c>
      <c r="U1843" s="3" t="s">
        <v>71</v>
      </c>
      <c r="V1843" s="3" t="s">
        <v>136</v>
      </c>
      <c r="W1843" s="3" t="s">
        <v>73</v>
      </c>
      <c r="X1843" s="3" t="s">
        <v>74</v>
      </c>
      <c r="Y1843" s="3" t="s">
        <v>75</v>
      </c>
      <c r="Z1843" s="3" t="s">
        <v>76</v>
      </c>
      <c r="AA1843" s="3">
        <v>7</v>
      </c>
      <c r="AB1843" s="3">
        <v>2</v>
      </c>
      <c r="AC1843" s="3" t="s">
        <v>47</v>
      </c>
      <c r="AD1843" s="8" t="s">
        <v>137</v>
      </c>
      <c r="AE1843" s="3" t="s">
        <v>71</v>
      </c>
      <c r="AF1843" s="3" t="s">
        <v>88</v>
      </c>
      <c r="AG1843" s="3" t="s">
        <v>71</v>
      </c>
      <c r="AH1843" s="3" t="s">
        <v>71</v>
      </c>
      <c r="AI1843" s="3" t="s">
        <v>79</v>
      </c>
      <c r="AJ1843" s="3" t="s">
        <v>80</v>
      </c>
      <c r="AK1843" s="3" t="s">
        <v>76</v>
      </c>
      <c r="AL1843" s="3" t="s">
        <v>81</v>
      </c>
      <c r="AM1843" s="3" t="s">
        <v>71</v>
      </c>
      <c r="AN1843" s="3" t="s">
        <v>71</v>
      </c>
      <c r="AO1843" s="3" t="s">
        <v>71</v>
      </c>
      <c r="AP1843" s="3" t="s">
        <v>82</v>
      </c>
      <c r="AQ1843" s="3" t="s">
        <v>83</v>
      </c>
      <c r="AR1843" s="3">
        <v>22.536499687585891</v>
      </c>
      <c r="AS1843" s="3">
        <v>14.34094399833493</v>
      </c>
    </row>
    <row r="1844" spans="1:45" x14ac:dyDescent="0.25">
      <c r="A1844" s="2">
        <v>1843</v>
      </c>
      <c r="B1844" s="3" t="s">
        <v>57</v>
      </c>
      <c r="C1844" s="3" t="s">
        <v>46</v>
      </c>
      <c r="D1844" s="3" t="s">
        <v>47</v>
      </c>
      <c r="E1844" s="3" t="s">
        <v>48</v>
      </c>
      <c r="F1844" s="3">
        <v>0.59</v>
      </c>
      <c r="G1844" s="3">
        <v>0.64</v>
      </c>
      <c r="H1844" s="3">
        <v>2.09165486701271E-2</v>
      </c>
      <c r="I1844" s="3">
        <v>9.2901999147443703</v>
      </c>
      <c r="J1844" s="3">
        <v>1.3662072743141704</v>
      </c>
      <c r="K1844" s="3">
        <v>0.19431891867196124</v>
      </c>
      <c r="L1844" s="3">
        <v>2.8576340946674033E-2</v>
      </c>
      <c r="M1844" s="2">
        <v>1210</v>
      </c>
      <c r="N1844" s="3" t="s">
        <v>55</v>
      </c>
      <c r="O1844" s="3" t="s">
        <v>134</v>
      </c>
      <c r="P1844" s="3" t="s">
        <v>135</v>
      </c>
      <c r="Q1844" s="3">
        <v>3.20606769226</v>
      </c>
      <c r="R1844" s="3" t="s">
        <v>134</v>
      </c>
      <c r="S1844" s="3" t="s">
        <v>135</v>
      </c>
      <c r="T1844" s="3" t="s">
        <v>57</v>
      </c>
      <c r="U1844" s="3" t="s">
        <v>71</v>
      </c>
      <c r="V1844" s="3" t="s">
        <v>136</v>
      </c>
      <c r="W1844" s="3" t="s">
        <v>73</v>
      </c>
      <c r="X1844" s="3" t="s">
        <v>74</v>
      </c>
      <c r="Y1844" s="3" t="s">
        <v>75</v>
      </c>
      <c r="Z1844" s="3" t="s">
        <v>76</v>
      </c>
      <c r="AA1844" s="3">
        <v>7</v>
      </c>
      <c r="AB1844" s="3">
        <v>2</v>
      </c>
      <c r="AC1844" s="3" t="s">
        <v>47</v>
      </c>
      <c r="AD1844" s="8" t="s">
        <v>137</v>
      </c>
      <c r="AE1844" s="3" t="s">
        <v>71</v>
      </c>
      <c r="AF1844" s="3" t="s">
        <v>88</v>
      </c>
      <c r="AG1844" s="3" t="s">
        <v>71</v>
      </c>
      <c r="AH1844" s="3" t="s">
        <v>71</v>
      </c>
      <c r="AI1844" s="3" t="s">
        <v>79</v>
      </c>
      <c r="AJ1844" s="3" t="s">
        <v>80</v>
      </c>
      <c r="AK1844" s="3" t="s">
        <v>76</v>
      </c>
      <c r="AL1844" s="3" t="s">
        <v>81</v>
      </c>
      <c r="AM1844" s="3" t="s">
        <v>71</v>
      </c>
      <c r="AN1844" s="3" t="s">
        <v>71</v>
      </c>
      <c r="AO1844" s="3" t="s">
        <v>71</v>
      </c>
      <c r="AP1844" s="3" t="s">
        <v>82</v>
      </c>
      <c r="AQ1844" s="3" t="s">
        <v>83</v>
      </c>
      <c r="AR1844" s="3">
        <v>60.897392457314332</v>
      </c>
      <c r="AS1844" s="3">
        <v>84.646269320145919</v>
      </c>
    </row>
    <row r="1845" spans="1:45" x14ac:dyDescent="0.25">
      <c r="A1845" s="2">
        <v>1844</v>
      </c>
      <c r="B1845" s="3" t="s">
        <v>57</v>
      </c>
      <c r="C1845" s="3" t="s">
        <v>46</v>
      </c>
      <c r="D1845" s="3" t="s">
        <v>47</v>
      </c>
      <c r="E1845" s="3" t="s">
        <v>48</v>
      </c>
      <c r="F1845" s="3">
        <v>0.59</v>
      </c>
      <c r="G1845" s="3">
        <v>0.64</v>
      </c>
      <c r="H1845" s="3">
        <v>2.5166579887676899E-2</v>
      </c>
      <c r="I1845" s="3">
        <v>9.2901999147443703</v>
      </c>
      <c r="J1845" s="3">
        <v>1.3662072743141704</v>
      </c>
      <c r="K1845" s="3">
        <v>0.2338025583269033</v>
      </c>
      <c r="L1845" s="3">
        <v>3.4382764512152879E-2</v>
      </c>
      <c r="M1845" s="2">
        <v>1210</v>
      </c>
      <c r="N1845" s="3" t="s">
        <v>55</v>
      </c>
      <c r="O1845" s="3" t="s">
        <v>134</v>
      </c>
      <c r="P1845" s="3" t="s">
        <v>135</v>
      </c>
      <c r="Q1845" s="3">
        <v>3.20606769226</v>
      </c>
      <c r="R1845" s="3" t="s">
        <v>134</v>
      </c>
      <c r="S1845" s="3" t="s">
        <v>135</v>
      </c>
      <c r="T1845" s="3" t="s">
        <v>57</v>
      </c>
      <c r="U1845" s="3" t="s">
        <v>71</v>
      </c>
      <c r="V1845" s="3" t="s">
        <v>136</v>
      </c>
      <c r="W1845" s="3" t="s">
        <v>73</v>
      </c>
      <c r="X1845" s="3" t="s">
        <v>74</v>
      </c>
      <c r="Y1845" s="3" t="s">
        <v>75</v>
      </c>
      <c r="Z1845" s="3" t="s">
        <v>76</v>
      </c>
      <c r="AA1845" s="3">
        <v>7</v>
      </c>
      <c r="AB1845" s="3">
        <v>2</v>
      </c>
      <c r="AC1845" s="3" t="s">
        <v>47</v>
      </c>
      <c r="AD1845" s="8" t="s">
        <v>137</v>
      </c>
      <c r="AE1845" s="3" t="s">
        <v>71</v>
      </c>
      <c r="AF1845" s="3" t="s">
        <v>88</v>
      </c>
      <c r="AG1845" s="3" t="s">
        <v>71</v>
      </c>
      <c r="AH1845" s="3" t="s">
        <v>71</v>
      </c>
      <c r="AI1845" s="3" t="s">
        <v>79</v>
      </c>
      <c r="AJ1845" s="3" t="s">
        <v>80</v>
      </c>
      <c r="AK1845" s="3" t="s">
        <v>76</v>
      </c>
      <c r="AL1845" s="3" t="s">
        <v>81</v>
      </c>
      <c r="AM1845" s="3" t="s">
        <v>71</v>
      </c>
      <c r="AN1845" s="3" t="s">
        <v>71</v>
      </c>
      <c r="AO1845" s="3" t="s">
        <v>71</v>
      </c>
      <c r="AP1845" s="3" t="s">
        <v>82</v>
      </c>
      <c r="AQ1845" s="3" t="s">
        <v>83</v>
      </c>
      <c r="AR1845" s="3">
        <v>42.725360570627963</v>
      </c>
      <c r="AS1845" s="3">
        <v>101.84553544828773</v>
      </c>
    </row>
    <row r="1846" spans="1:45" x14ac:dyDescent="0.25">
      <c r="A1846" s="2">
        <v>1845</v>
      </c>
      <c r="B1846" s="3" t="s">
        <v>57</v>
      </c>
      <c r="C1846" s="3" t="s">
        <v>46</v>
      </c>
      <c r="D1846" s="3" t="s">
        <v>47</v>
      </c>
      <c r="E1846" s="3" t="s">
        <v>48</v>
      </c>
      <c r="F1846" s="3">
        <v>0.59</v>
      </c>
      <c r="G1846" s="3">
        <v>0.64</v>
      </c>
      <c r="H1846" s="3">
        <v>6.3276372345676193E-2</v>
      </c>
      <c r="I1846" s="3">
        <v>9.2901878153640123</v>
      </c>
      <c r="J1846" s="3">
        <v>1.3662044634539436</v>
      </c>
      <c r="K1846" s="3">
        <v>0.58784938336623727</v>
      </c>
      <c r="L1846" s="3">
        <v>8.6448462329836495E-2</v>
      </c>
      <c r="M1846" s="2">
        <v>1200</v>
      </c>
      <c r="N1846" s="3" t="s">
        <v>54</v>
      </c>
      <c r="O1846" s="3" t="s">
        <v>134</v>
      </c>
      <c r="P1846" s="3" t="s">
        <v>135</v>
      </c>
      <c r="Q1846" s="3">
        <v>3.20606769226</v>
      </c>
      <c r="R1846" s="3" t="s">
        <v>134</v>
      </c>
      <c r="S1846" s="3" t="s">
        <v>135</v>
      </c>
      <c r="T1846" s="3" t="s">
        <v>57</v>
      </c>
      <c r="U1846" s="3" t="s">
        <v>71</v>
      </c>
      <c r="V1846" s="3" t="s">
        <v>136</v>
      </c>
      <c r="W1846" s="3" t="s">
        <v>73</v>
      </c>
      <c r="X1846" s="3" t="s">
        <v>74</v>
      </c>
      <c r="Y1846" s="3" t="s">
        <v>75</v>
      </c>
      <c r="Z1846" s="3" t="s">
        <v>76</v>
      </c>
      <c r="AA1846" s="3">
        <v>7</v>
      </c>
      <c r="AB1846" s="3">
        <v>2</v>
      </c>
      <c r="AC1846" s="3" t="s">
        <v>47</v>
      </c>
      <c r="AD1846" s="8" t="s">
        <v>137</v>
      </c>
      <c r="AE1846" s="3" t="s">
        <v>71</v>
      </c>
      <c r="AF1846" s="3" t="s">
        <v>88</v>
      </c>
      <c r="AG1846" s="3" t="s">
        <v>71</v>
      </c>
      <c r="AH1846" s="3" t="s">
        <v>71</v>
      </c>
      <c r="AI1846" s="3" t="s">
        <v>79</v>
      </c>
      <c r="AJ1846" s="3" t="s">
        <v>80</v>
      </c>
      <c r="AK1846" s="3" t="s">
        <v>76</v>
      </c>
      <c r="AL1846" s="3" t="s">
        <v>81</v>
      </c>
      <c r="AM1846" s="3" t="s">
        <v>71</v>
      </c>
      <c r="AN1846" s="3" t="s">
        <v>71</v>
      </c>
      <c r="AO1846" s="3" t="s">
        <v>71</v>
      </c>
      <c r="AP1846" s="3" t="s">
        <v>82</v>
      </c>
      <c r="AQ1846" s="3" t="s">
        <v>83</v>
      </c>
      <c r="AR1846" s="3">
        <v>129.80237351131603</v>
      </c>
      <c r="AS1846" s="3">
        <v>256.07039381327348</v>
      </c>
    </row>
    <row r="1847" spans="1:45" x14ac:dyDescent="0.25">
      <c r="A1847" s="2">
        <v>1846</v>
      </c>
      <c r="B1847" s="3" t="s">
        <v>57</v>
      </c>
      <c r="C1847" s="3" t="s">
        <v>46</v>
      </c>
      <c r="D1847" s="3" t="s">
        <v>47</v>
      </c>
      <c r="E1847" s="3" t="s">
        <v>48</v>
      </c>
      <c r="F1847" s="3">
        <v>0.59</v>
      </c>
      <c r="G1847" s="3">
        <v>0.64</v>
      </c>
      <c r="H1847" s="3">
        <v>0.123724297648397</v>
      </c>
      <c r="I1847" s="3">
        <v>9.2901878153640123</v>
      </c>
      <c r="J1847" s="3">
        <v>1.3662044634539436</v>
      </c>
      <c r="K1847" s="3">
        <v>1.1494219624776081</v>
      </c>
      <c r="L1847" s="3">
        <v>0.16903268768494426</v>
      </c>
      <c r="M1847" s="2">
        <v>1210</v>
      </c>
      <c r="N1847" s="3" t="s">
        <v>55</v>
      </c>
      <c r="O1847" s="3" t="s">
        <v>134</v>
      </c>
      <c r="P1847" s="3" t="s">
        <v>135</v>
      </c>
      <c r="Q1847" s="3">
        <v>3.20606769226</v>
      </c>
      <c r="R1847" s="3" t="s">
        <v>134</v>
      </c>
      <c r="S1847" s="3" t="s">
        <v>135</v>
      </c>
      <c r="T1847" s="3" t="s">
        <v>57</v>
      </c>
      <c r="U1847" s="3" t="s">
        <v>71</v>
      </c>
      <c r="V1847" s="3" t="s">
        <v>136</v>
      </c>
      <c r="W1847" s="3" t="s">
        <v>73</v>
      </c>
      <c r="X1847" s="3" t="s">
        <v>74</v>
      </c>
      <c r="Y1847" s="3" t="s">
        <v>75</v>
      </c>
      <c r="Z1847" s="3" t="s">
        <v>76</v>
      </c>
      <c r="AA1847" s="3">
        <v>7</v>
      </c>
      <c r="AB1847" s="3">
        <v>2</v>
      </c>
      <c r="AC1847" s="3" t="s">
        <v>47</v>
      </c>
      <c r="AD1847" s="8" t="s">
        <v>137</v>
      </c>
      <c r="AE1847" s="3" t="s">
        <v>71</v>
      </c>
      <c r="AF1847" s="3" t="s">
        <v>88</v>
      </c>
      <c r="AG1847" s="3" t="s">
        <v>71</v>
      </c>
      <c r="AH1847" s="3" t="s">
        <v>71</v>
      </c>
      <c r="AI1847" s="3" t="s">
        <v>79</v>
      </c>
      <c r="AJ1847" s="3" t="s">
        <v>80</v>
      </c>
      <c r="AK1847" s="3" t="s">
        <v>76</v>
      </c>
      <c r="AL1847" s="3" t="s">
        <v>81</v>
      </c>
      <c r="AM1847" s="3" t="s">
        <v>71</v>
      </c>
      <c r="AN1847" s="3" t="s">
        <v>71</v>
      </c>
      <c r="AO1847" s="3" t="s">
        <v>71</v>
      </c>
      <c r="AP1847" s="3" t="s">
        <v>82</v>
      </c>
      <c r="AQ1847" s="3" t="s">
        <v>83</v>
      </c>
      <c r="AR1847" s="3">
        <v>109.36005140109003</v>
      </c>
      <c r="AS1847" s="3">
        <v>500.69446854534669</v>
      </c>
    </row>
    <row r="1848" spans="1:45" x14ac:dyDescent="0.25">
      <c r="A1848" s="2">
        <v>1847</v>
      </c>
      <c r="B1848" s="3" t="s">
        <v>57</v>
      </c>
      <c r="C1848" s="3" t="s">
        <v>46</v>
      </c>
      <c r="D1848" s="3" t="s">
        <v>47</v>
      </c>
      <c r="E1848" s="3" t="s">
        <v>48</v>
      </c>
      <c r="F1848" s="3">
        <v>0.59</v>
      </c>
      <c r="G1848" s="3">
        <v>0.64</v>
      </c>
      <c r="H1848" s="3">
        <v>3.92818509455665E-2</v>
      </c>
      <c r="I1848" s="3">
        <v>9.2901878153640123</v>
      </c>
      <c r="J1848" s="3">
        <v>1.3662044634539436</v>
      </c>
      <c r="K1848" s="3">
        <v>0.36493577301944718</v>
      </c>
      <c r="L1848" s="3">
        <v>5.3667040094565466E-2</v>
      </c>
      <c r="M1848" s="2">
        <v>1210</v>
      </c>
      <c r="N1848" s="3" t="s">
        <v>55</v>
      </c>
      <c r="O1848" s="3" t="s">
        <v>134</v>
      </c>
      <c r="P1848" s="3" t="s">
        <v>135</v>
      </c>
      <c r="Q1848" s="3">
        <v>3.20606769226</v>
      </c>
      <c r="R1848" s="3" t="s">
        <v>134</v>
      </c>
      <c r="S1848" s="3" t="s">
        <v>135</v>
      </c>
      <c r="T1848" s="3" t="s">
        <v>57</v>
      </c>
      <c r="U1848" s="3" t="s">
        <v>71</v>
      </c>
      <c r="V1848" s="3" t="s">
        <v>136</v>
      </c>
      <c r="W1848" s="3" t="s">
        <v>73</v>
      </c>
      <c r="X1848" s="3" t="s">
        <v>74</v>
      </c>
      <c r="Y1848" s="3" t="s">
        <v>75</v>
      </c>
      <c r="Z1848" s="3" t="s">
        <v>76</v>
      </c>
      <c r="AA1848" s="3">
        <v>7</v>
      </c>
      <c r="AB1848" s="3">
        <v>2</v>
      </c>
      <c r="AC1848" s="3" t="s">
        <v>47</v>
      </c>
      <c r="AD1848" s="8" t="s">
        <v>137</v>
      </c>
      <c r="AE1848" s="3" t="s">
        <v>71</v>
      </c>
      <c r="AF1848" s="3" t="s">
        <v>88</v>
      </c>
      <c r="AG1848" s="3" t="s">
        <v>71</v>
      </c>
      <c r="AH1848" s="3" t="s">
        <v>71</v>
      </c>
      <c r="AI1848" s="3" t="s">
        <v>79</v>
      </c>
      <c r="AJ1848" s="3" t="s">
        <v>80</v>
      </c>
      <c r="AK1848" s="3" t="s">
        <v>76</v>
      </c>
      <c r="AL1848" s="3" t="s">
        <v>81</v>
      </c>
      <c r="AM1848" s="3" t="s">
        <v>71</v>
      </c>
      <c r="AN1848" s="3" t="s">
        <v>71</v>
      </c>
      <c r="AO1848" s="3" t="s">
        <v>71</v>
      </c>
      <c r="AP1848" s="3" t="s">
        <v>82</v>
      </c>
      <c r="AQ1848" s="3" t="s">
        <v>83</v>
      </c>
      <c r="AR1848" s="3">
        <v>51.347653448520191</v>
      </c>
      <c r="AS1848" s="3">
        <v>158.96801078282527</v>
      </c>
    </row>
    <row r="1849" spans="1:45" x14ac:dyDescent="0.25">
      <c r="A1849" s="2">
        <v>1848</v>
      </c>
      <c r="B1849" s="3" t="s">
        <v>57</v>
      </c>
      <c r="C1849" s="3" t="s">
        <v>46</v>
      </c>
      <c r="D1849" s="3" t="s">
        <v>47</v>
      </c>
      <c r="E1849" s="3" t="s">
        <v>48</v>
      </c>
      <c r="F1849" s="3">
        <v>0.59</v>
      </c>
      <c r="G1849" s="3">
        <v>0.64</v>
      </c>
      <c r="H1849" s="3">
        <v>0.117160910382525</v>
      </c>
      <c r="I1849" s="3">
        <v>9.2901878153640123</v>
      </c>
      <c r="J1849" s="3">
        <v>1.3662044634539436</v>
      </c>
      <c r="K1849" s="3">
        <v>1.0884468620726888</v>
      </c>
      <c r="L1849" s="3">
        <v>0.16006575870693315</v>
      </c>
      <c r="M1849" s="2">
        <v>1210</v>
      </c>
      <c r="N1849" s="3" t="s">
        <v>55</v>
      </c>
      <c r="O1849" s="3" t="s">
        <v>134</v>
      </c>
      <c r="P1849" s="3" t="s">
        <v>135</v>
      </c>
      <c r="Q1849" s="3">
        <v>3.20606769226</v>
      </c>
      <c r="R1849" s="3" t="s">
        <v>134</v>
      </c>
      <c r="S1849" s="3" t="s">
        <v>135</v>
      </c>
      <c r="T1849" s="3" t="s">
        <v>57</v>
      </c>
      <c r="U1849" s="3" t="s">
        <v>71</v>
      </c>
      <c r="V1849" s="3" t="s">
        <v>136</v>
      </c>
      <c r="W1849" s="3" t="s">
        <v>73</v>
      </c>
      <c r="X1849" s="3" t="s">
        <v>74</v>
      </c>
      <c r="Y1849" s="3" t="s">
        <v>75</v>
      </c>
      <c r="Z1849" s="3" t="s">
        <v>76</v>
      </c>
      <c r="AA1849" s="3">
        <v>7</v>
      </c>
      <c r="AB1849" s="3">
        <v>2</v>
      </c>
      <c r="AC1849" s="3" t="s">
        <v>47</v>
      </c>
      <c r="AD1849" s="8" t="s">
        <v>137</v>
      </c>
      <c r="AE1849" s="3" t="s">
        <v>71</v>
      </c>
      <c r="AF1849" s="3" t="s">
        <v>88</v>
      </c>
      <c r="AG1849" s="3" t="s">
        <v>71</v>
      </c>
      <c r="AH1849" s="3" t="s">
        <v>71</v>
      </c>
      <c r="AI1849" s="3" t="s">
        <v>79</v>
      </c>
      <c r="AJ1849" s="3" t="s">
        <v>80</v>
      </c>
      <c r="AK1849" s="3" t="s">
        <v>76</v>
      </c>
      <c r="AL1849" s="3" t="s">
        <v>81</v>
      </c>
      <c r="AM1849" s="3" t="s">
        <v>71</v>
      </c>
      <c r="AN1849" s="3" t="s">
        <v>71</v>
      </c>
      <c r="AO1849" s="3" t="s">
        <v>71</v>
      </c>
      <c r="AP1849" s="3" t="s">
        <v>82</v>
      </c>
      <c r="AQ1849" s="3" t="s">
        <v>83</v>
      </c>
      <c r="AR1849" s="3">
        <v>90.050713370756057</v>
      </c>
      <c r="AS1849" s="3">
        <v>474.13338263575207</v>
      </c>
    </row>
    <row r="1850" spans="1:45" x14ac:dyDescent="0.25">
      <c r="A1850" s="2">
        <v>1849</v>
      </c>
      <c r="B1850" s="3" t="s">
        <v>57</v>
      </c>
      <c r="C1850" s="3" t="s">
        <v>46</v>
      </c>
      <c r="D1850" s="3" t="s">
        <v>47</v>
      </c>
      <c r="E1850" s="3" t="s">
        <v>48</v>
      </c>
      <c r="F1850" s="3">
        <v>0.59</v>
      </c>
      <c r="G1850" s="3">
        <v>0.64</v>
      </c>
      <c r="H1850" s="3">
        <v>5.6580109663266799E-2</v>
      </c>
      <c r="I1850" s="3">
        <v>9.2902079778439255</v>
      </c>
      <c r="J1850" s="3">
        <v>1.3662091477974874</v>
      </c>
      <c r="K1850" s="3">
        <v>0.52564098618096544</v>
      </c>
      <c r="L1850" s="3">
        <v>7.7300263405340117E-2</v>
      </c>
      <c r="M1850" s="2">
        <v>1200</v>
      </c>
      <c r="N1850" s="3" t="s">
        <v>54</v>
      </c>
      <c r="O1850" s="3" t="s">
        <v>134</v>
      </c>
      <c r="P1850" s="3" t="s">
        <v>135</v>
      </c>
      <c r="Q1850" s="3">
        <v>3.20606769226</v>
      </c>
      <c r="R1850" s="3" t="s">
        <v>134</v>
      </c>
      <c r="S1850" s="3" t="s">
        <v>135</v>
      </c>
      <c r="T1850" s="3" t="s">
        <v>57</v>
      </c>
      <c r="U1850" s="3" t="s">
        <v>71</v>
      </c>
      <c r="V1850" s="3" t="s">
        <v>136</v>
      </c>
      <c r="W1850" s="3" t="s">
        <v>73</v>
      </c>
      <c r="X1850" s="3" t="s">
        <v>74</v>
      </c>
      <c r="Y1850" s="3" t="s">
        <v>75</v>
      </c>
      <c r="Z1850" s="3" t="s">
        <v>76</v>
      </c>
      <c r="AA1850" s="3">
        <v>7</v>
      </c>
      <c r="AB1850" s="3">
        <v>2</v>
      </c>
      <c r="AC1850" s="3" t="s">
        <v>47</v>
      </c>
      <c r="AD1850" s="8" t="s">
        <v>137</v>
      </c>
      <c r="AE1850" s="3" t="s">
        <v>71</v>
      </c>
      <c r="AF1850" s="3" t="s">
        <v>88</v>
      </c>
      <c r="AG1850" s="3" t="s">
        <v>71</v>
      </c>
      <c r="AH1850" s="3" t="s">
        <v>71</v>
      </c>
      <c r="AI1850" s="3" t="s">
        <v>79</v>
      </c>
      <c r="AJ1850" s="3" t="s">
        <v>80</v>
      </c>
      <c r="AK1850" s="3" t="s">
        <v>76</v>
      </c>
      <c r="AL1850" s="3" t="s">
        <v>81</v>
      </c>
      <c r="AM1850" s="3" t="s">
        <v>71</v>
      </c>
      <c r="AN1850" s="3" t="s">
        <v>71</v>
      </c>
      <c r="AO1850" s="3" t="s">
        <v>71</v>
      </c>
      <c r="AP1850" s="3" t="s">
        <v>82</v>
      </c>
      <c r="AQ1850" s="3" t="s">
        <v>83</v>
      </c>
      <c r="AR1850" s="3">
        <v>79.670812139247801</v>
      </c>
      <c r="AS1850" s="3">
        <v>228.97158017088745</v>
      </c>
    </row>
    <row r="1851" spans="1:45" x14ac:dyDescent="0.25">
      <c r="A1851" s="2">
        <v>1850</v>
      </c>
      <c r="B1851" s="3" t="s">
        <v>57</v>
      </c>
      <c r="C1851" s="3" t="s">
        <v>46</v>
      </c>
      <c r="D1851" s="3" t="s">
        <v>47</v>
      </c>
      <c r="E1851" s="3" t="s">
        <v>48</v>
      </c>
      <c r="F1851" s="3">
        <v>0.59</v>
      </c>
      <c r="G1851" s="3">
        <v>0.64</v>
      </c>
      <c r="H1851" s="3">
        <v>2.6527357492194502E-3</v>
      </c>
      <c r="I1851" s="3">
        <v>9.2902079778439255</v>
      </c>
      <c r="J1851" s="3">
        <v>1.3662091477974874</v>
      </c>
      <c r="K1851" s="3">
        <v>2.464446682051032E-2</v>
      </c>
      <c r="L1851" s="3">
        <v>3.6241918472730344E-3</v>
      </c>
      <c r="M1851" s="2">
        <v>1210</v>
      </c>
      <c r="N1851" s="3" t="s">
        <v>55</v>
      </c>
      <c r="O1851" s="3" t="s">
        <v>134</v>
      </c>
      <c r="P1851" s="3" t="s">
        <v>135</v>
      </c>
      <c r="Q1851" s="3">
        <v>3.20606769226</v>
      </c>
      <c r="R1851" s="3" t="s">
        <v>134</v>
      </c>
      <c r="S1851" s="3" t="s">
        <v>135</v>
      </c>
      <c r="T1851" s="3" t="s">
        <v>57</v>
      </c>
      <c r="U1851" s="3" t="s">
        <v>71</v>
      </c>
      <c r="V1851" s="3" t="s">
        <v>136</v>
      </c>
      <c r="W1851" s="3" t="s">
        <v>73</v>
      </c>
      <c r="X1851" s="3" t="s">
        <v>74</v>
      </c>
      <c r="Y1851" s="3" t="s">
        <v>75</v>
      </c>
      <c r="Z1851" s="3" t="s">
        <v>76</v>
      </c>
      <c r="AA1851" s="3">
        <v>7</v>
      </c>
      <c r="AB1851" s="3">
        <v>2</v>
      </c>
      <c r="AC1851" s="3" t="s">
        <v>47</v>
      </c>
      <c r="AD1851" s="8" t="s">
        <v>137</v>
      </c>
      <c r="AE1851" s="3" t="s">
        <v>71</v>
      </c>
      <c r="AF1851" s="3" t="s">
        <v>88</v>
      </c>
      <c r="AG1851" s="3" t="s">
        <v>71</v>
      </c>
      <c r="AH1851" s="3" t="s">
        <v>71</v>
      </c>
      <c r="AI1851" s="3" t="s">
        <v>79</v>
      </c>
      <c r="AJ1851" s="3" t="s">
        <v>80</v>
      </c>
      <c r="AK1851" s="3" t="s">
        <v>76</v>
      </c>
      <c r="AL1851" s="3" t="s">
        <v>81</v>
      </c>
      <c r="AM1851" s="3" t="s">
        <v>71</v>
      </c>
      <c r="AN1851" s="3" t="s">
        <v>71</v>
      </c>
      <c r="AO1851" s="3" t="s">
        <v>71</v>
      </c>
      <c r="AP1851" s="3" t="s">
        <v>82</v>
      </c>
      <c r="AQ1851" s="3" t="s">
        <v>83</v>
      </c>
      <c r="AR1851" s="3">
        <v>30.981562917411939</v>
      </c>
      <c r="AS1851" s="3">
        <v>10.735240703658807</v>
      </c>
    </row>
    <row r="1852" spans="1:45" x14ac:dyDescent="0.25">
      <c r="A1852" s="2">
        <v>1851</v>
      </c>
      <c r="B1852" s="3" t="s">
        <v>57</v>
      </c>
      <c r="C1852" s="3" t="s">
        <v>46</v>
      </c>
      <c r="D1852" s="3" t="s">
        <v>47</v>
      </c>
      <c r="E1852" s="3" t="s">
        <v>48</v>
      </c>
      <c r="F1852" s="3">
        <v>0.59</v>
      </c>
      <c r="G1852" s="3">
        <v>0.64</v>
      </c>
      <c r="H1852" s="3">
        <v>3.5723410018560298E-3</v>
      </c>
      <c r="I1852" s="3">
        <v>9.0172090741749535</v>
      </c>
      <c r="J1852" s="3">
        <v>1.3144423124405711</v>
      </c>
      <c r="K1852" s="3">
        <v>3.2212545697983437E-2</v>
      </c>
      <c r="L1852" s="3">
        <v>4.6956361673059065E-3</v>
      </c>
      <c r="M1852" s="2">
        <v>1200</v>
      </c>
      <c r="N1852" s="3" t="s">
        <v>54</v>
      </c>
      <c r="O1852" s="3" t="s">
        <v>134</v>
      </c>
      <c r="P1852" s="3" t="s">
        <v>135</v>
      </c>
      <c r="Q1852" s="3">
        <v>3.20606769226</v>
      </c>
      <c r="R1852" s="3" t="s">
        <v>134</v>
      </c>
      <c r="S1852" s="3" t="s">
        <v>135</v>
      </c>
      <c r="T1852" s="3" t="s">
        <v>57</v>
      </c>
      <c r="U1852" s="3" t="s">
        <v>71</v>
      </c>
      <c r="V1852" s="3" t="s">
        <v>136</v>
      </c>
      <c r="W1852" s="3" t="s">
        <v>73</v>
      </c>
      <c r="X1852" s="3" t="s">
        <v>74</v>
      </c>
      <c r="Y1852" s="3" t="s">
        <v>75</v>
      </c>
      <c r="Z1852" s="3" t="s">
        <v>76</v>
      </c>
      <c r="AA1852" s="3">
        <v>7</v>
      </c>
      <c r="AB1852" s="3">
        <v>2</v>
      </c>
      <c r="AC1852" s="3" t="s">
        <v>47</v>
      </c>
      <c r="AD1852" s="8" t="s">
        <v>137</v>
      </c>
      <c r="AE1852" s="3" t="s">
        <v>71</v>
      </c>
      <c r="AF1852" s="3" t="s">
        <v>88</v>
      </c>
      <c r="AG1852" s="3" t="s">
        <v>71</v>
      </c>
      <c r="AH1852" s="3" t="s">
        <v>71</v>
      </c>
      <c r="AI1852" s="3" t="s">
        <v>79</v>
      </c>
      <c r="AJ1852" s="3" t="s">
        <v>80</v>
      </c>
      <c r="AK1852" s="3" t="s">
        <v>76</v>
      </c>
      <c r="AL1852" s="3" t="s">
        <v>81</v>
      </c>
      <c r="AM1852" s="3" t="s">
        <v>71</v>
      </c>
      <c r="AN1852" s="3" t="s">
        <v>71</v>
      </c>
      <c r="AO1852" s="3" t="s">
        <v>71</v>
      </c>
      <c r="AP1852" s="3" t="s">
        <v>82</v>
      </c>
      <c r="AQ1852" s="3" t="s">
        <v>83</v>
      </c>
      <c r="AR1852" s="3">
        <v>37.052892309516295</v>
      </c>
      <c r="AS1852" s="3">
        <v>14.45675112636394</v>
      </c>
    </row>
    <row r="1853" spans="1:45" x14ac:dyDescent="0.25">
      <c r="A1853" s="2">
        <v>1852</v>
      </c>
      <c r="B1853" s="3" t="s">
        <v>57</v>
      </c>
      <c r="C1853" s="3" t="s">
        <v>46</v>
      </c>
      <c r="D1853" s="3" t="s">
        <v>47</v>
      </c>
      <c r="E1853" s="3" t="s">
        <v>48</v>
      </c>
      <c r="F1853" s="3">
        <v>0.59</v>
      </c>
      <c r="G1853" s="3">
        <v>0.64</v>
      </c>
      <c r="H1853" s="3">
        <v>9.8951849650142407E-2</v>
      </c>
      <c r="I1853" s="3">
        <v>9.0172090741749535</v>
      </c>
      <c r="J1853" s="3">
        <v>1.3144423124405711</v>
      </c>
      <c r="K1853" s="3">
        <v>0.89226951657165976</v>
      </c>
      <c r="L1853" s="3">
        <v>0.1300664980744049</v>
      </c>
      <c r="M1853" s="2">
        <v>1210</v>
      </c>
      <c r="N1853" s="3" t="s">
        <v>55</v>
      </c>
      <c r="O1853" s="3" t="s">
        <v>134</v>
      </c>
      <c r="P1853" s="3" t="s">
        <v>135</v>
      </c>
      <c r="Q1853" s="3">
        <v>3.20606769226</v>
      </c>
      <c r="R1853" s="3" t="s">
        <v>134</v>
      </c>
      <c r="S1853" s="3" t="s">
        <v>135</v>
      </c>
      <c r="T1853" s="3" t="s">
        <v>57</v>
      </c>
      <c r="U1853" s="3" t="s">
        <v>71</v>
      </c>
      <c r="V1853" s="3" t="s">
        <v>136</v>
      </c>
      <c r="W1853" s="3" t="s">
        <v>73</v>
      </c>
      <c r="X1853" s="3" t="s">
        <v>74</v>
      </c>
      <c r="Y1853" s="3" t="s">
        <v>75</v>
      </c>
      <c r="Z1853" s="3" t="s">
        <v>76</v>
      </c>
      <c r="AA1853" s="3">
        <v>7</v>
      </c>
      <c r="AB1853" s="3">
        <v>2</v>
      </c>
      <c r="AC1853" s="3" t="s">
        <v>47</v>
      </c>
      <c r="AD1853" s="8" t="s">
        <v>137</v>
      </c>
      <c r="AE1853" s="3" t="s">
        <v>71</v>
      </c>
      <c r="AF1853" s="3" t="s">
        <v>88</v>
      </c>
      <c r="AG1853" s="3" t="s">
        <v>71</v>
      </c>
      <c r="AH1853" s="3" t="s">
        <v>71</v>
      </c>
      <c r="AI1853" s="3" t="s">
        <v>79</v>
      </c>
      <c r="AJ1853" s="3" t="s">
        <v>80</v>
      </c>
      <c r="AK1853" s="3" t="s">
        <v>76</v>
      </c>
      <c r="AL1853" s="3" t="s">
        <v>81</v>
      </c>
      <c r="AM1853" s="3" t="s">
        <v>71</v>
      </c>
      <c r="AN1853" s="3" t="s">
        <v>71</v>
      </c>
      <c r="AO1853" s="3" t="s">
        <v>71</v>
      </c>
      <c r="AP1853" s="3" t="s">
        <v>82</v>
      </c>
      <c r="AQ1853" s="3" t="s">
        <v>83</v>
      </c>
      <c r="AR1853" s="3">
        <v>83.175078500246514</v>
      </c>
      <c r="AS1853" s="3">
        <v>400.44392826503793</v>
      </c>
    </row>
    <row r="1854" spans="1:45" x14ac:dyDescent="0.25">
      <c r="A1854" s="2">
        <v>1853</v>
      </c>
      <c r="B1854" s="3" t="s">
        <v>57</v>
      </c>
      <c r="C1854" s="3" t="s">
        <v>46</v>
      </c>
      <c r="D1854" s="3" t="s">
        <v>47</v>
      </c>
      <c r="E1854" s="3" t="s">
        <v>48</v>
      </c>
      <c r="F1854" s="3">
        <v>0.59</v>
      </c>
      <c r="G1854" s="3">
        <v>0.64</v>
      </c>
      <c r="H1854" s="3">
        <v>9.3443214457569604E-2</v>
      </c>
      <c r="I1854" s="3">
        <v>9.0172090741749535</v>
      </c>
      <c r="J1854" s="3">
        <v>1.3144423124405711</v>
      </c>
      <c r="K1854" s="3">
        <v>0.84259700132687287</v>
      </c>
      <c r="L1854" s="3">
        <v>0.12282571489348799</v>
      </c>
      <c r="M1854" s="2">
        <v>1210</v>
      </c>
      <c r="N1854" s="3" t="s">
        <v>55</v>
      </c>
      <c r="O1854" s="3" t="s">
        <v>134</v>
      </c>
      <c r="P1854" s="3" t="s">
        <v>135</v>
      </c>
      <c r="Q1854" s="3">
        <v>3.20606769226</v>
      </c>
      <c r="R1854" s="3" t="s">
        <v>134</v>
      </c>
      <c r="S1854" s="3" t="s">
        <v>135</v>
      </c>
      <c r="T1854" s="3" t="s">
        <v>57</v>
      </c>
      <c r="U1854" s="3" t="s">
        <v>71</v>
      </c>
      <c r="V1854" s="3" t="s">
        <v>136</v>
      </c>
      <c r="W1854" s="3" t="s">
        <v>73</v>
      </c>
      <c r="X1854" s="3" t="s">
        <v>74</v>
      </c>
      <c r="Y1854" s="3" t="s">
        <v>75</v>
      </c>
      <c r="Z1854" s="3" t="s">
        <v>76</v>
      </c>
      <c r="AA1854" s="3">
        <v>7</v>
      </c>
      <c r="AB1854" s="3">
        <v>2</v>
      </c>
      <c r="AC1854" s="3" t="s">
        <v>47</v>
      </c>
      <c r="AD1854" s="8" t="s">
        <v>137</v>
      </c>
      <c r="AE1854" s="3" t="s">
        <v>71</v>
      </c>
      <c r="AF1854" s="3" t="s">
        <v>88</v>
      </c>
      <c r="AG1854" s="3" t="s">
        <v>71</v>
      </c>
      <c r="AH1854" s="3" t="s">
        <v>71</v>
      </c>
      <c r="AI1854" s="3" t="s">
        <v>79</v>
      </c>
      <c r="AJ1854" s="3" t="s">
        <v>80</v>
      </c>
      <c r="AK1854" s="3" t="s">
        <v>76</v>
      </c>
      <c r="AL1854" s="3" t="s">
        <v>81</v>
      </c>
      <c r="AM1854" s="3" t="s">
        <v>71</v>
      </c>
      <c r="AN1854" s="3" t="s">
        <v>71</v>
      </c>
      <c r="AO1854" s="3" t="s">
        <v>71</v>
      </c>
      <c r="AP1854" s="3" t="s">
        <v>82</v>
      </c>
      <c r="AQ1854" s="3" t="s">
        <v>83</v>
      </c>
      <c r="AR1854" s="3">
        <v>80.370273309292941</v>
      </c>
      <c r="AS1854" s="3">
        <v>378.15127255731625</v>
      </c>
    </row>
    <row r="1855" spans="1:45" x14ac:dyDescent="0.25">
      <c r="A1855" s="2">
        <v>1854</v>
      </c>
      <c r="B1855" s="3" t="s">
        <v>57</v>
      </c>
      <c r="C1855" s="3" t="s">
        <v>46</v>
      </c>
      <c r="D1855" s="3" t="s">
        <v>47</v>
      </c>
      <c r="E1855" s="3" t="s">
        <v>48</v>
      </c>
      <c r="F1855" s="3">
        <v>0.59</v>
      </c>
      <c r="G1855" s="3">
        <v>0.64</v>
      </c>
      <c r="H1855" s="3">
        <v>0.14496104574299901</v>
      </c>
      <c r="I1855" s="3">
        <v>8.8266635144335126</v>
      </c>
      <c r="J1855" s="3">
        <v>1.4526754567379123</v>
      </c>
      <c r="K1855" s="3">
        <v>1.2795223734738568</v>
      </c>
      <c r="L1855" s="3">
        <v>0.21058135333391648</v>
      </c>
      <c r="M1855" s="2">
        <v>1300</v>
      </c>
      <c r="N1855" s="3" t="s">
        <v>56</v>
      </c>
      <c r="O1855" s="3" t="s">
        <v>134</v>
      </c>
      <c r="P1855" s="3" t="s">
        <v>135</v>
      </c>
      <c r="Q1855" s="3">
        <v>3.20606769226</v>
      </c>
      <c r="R1855" s="3" t="s">
        <v>134</v>
      </c>
      <c r="S1855" s="3" t="s">
        <v>135</v>
      </c>
      <c r="T1855" s="3" t="s">
        <v>57</v>
      </c>
      <c r="U1855" s="3" t="s">
        <v>71</v>
      </c>
      <c r="V1855" s="3" t="s">
        <v>136</v>
      </c>
      <c r="W1855" s="3" t="s">
        <v>73</v>
      </c>
      <c r="X1855" s="3" t="s">
        <v>74</v>
      </c>
      <c r="Y1855" s="3" t="s">
        <v>75</v>
      </c>
      <c r="Z1855" s="3" t="s">
        <v>76</v>
      </c>
      <c r="AA1855" s="3">
        <v>7</v>
      </c>
      <c r="AB1855" s="3">
        <v>2</v>
      </c>
      <c r="AC1855" s="3" t="s">
        <v>47</v>
      </c>
      <c r="AD1855" s="8" t="s">
        <v>137</v>
      </c>
      <c r="AE1855" s="3" t="s">
        <v>71</v>
      </c>
      <c r="AF1855" s="3" t="s">
        <v>88</v>
      </c>
      <c r="AG1855" s="3" t="s">
        <v>71</v>
      </c>
      <c r="AH1855" s="3" t="s">
        <v>71</v>
      </c>
      <c r="AI1855" s="3" t="s">
        <v>79</v>
      </c>
      <c r="AJ1855" s="3" t="s">
        <v>80</v>
      </c>
      <c r="AK1855" s="3" t="s">
        <v>76</v>
      </c>
      <c r="AL1855" s="3" t="s">
        <v>81</v>
      </c>
      <c r="AM1855" s="3" t="s">
        <v>71</v>
      </c>
      <c r="AN1855" s="3" t="s">
        <v>71</v>
      </c>
      <c r="AO1855" s="3" t="s">
        <v>71</v>
      </c>
      <c r="AP1855" s="3" t="s">
        <v>82</v>
      </c>
      <c r="AQ1855" s="3" t="s">
        <v>83</v>
      </c>
      <c r="AR1855" s="3">
        <v>108.03492877344267</v>
      </c>
      <c r="AS1855" s="3">
        <v>586.63653896287678</v>
      </c>
    </row>
    <row r="1856" spans="1:45" x14ac:dyDescent="0.25">
      <c r="A1856" s="2">
        <v>1855</v>
      </c>
      <c r="B1856" s="3" t="s">
        <v>57</v>
      </c>
      <c r="C1856" s="3" t="s">
        <v>46</v>
      </c>
      <c r="D1856" s="3" t="s">
        <v>47</v>
      </c>
      <c r="E1856" s="3" t="s">
        <v>48</v>
      </c>
      <c r="F1856" s="3">
        <v>0.59</v>
      </c>
      <c r="G1856" s="3">
        <v>0.64</v>
      </c>
      <c r="H1856" s="3">
        <v>2.29427504785014E-2</v>
      </c>
      <c r="I1856" s="3">
        <v>8.8266635144335126</v>
      </c>
      <c r="J1856" s="3">
        <v>1.4526754567379123</v>
      </c>
      <c r="K1856" s="3">
        <v>0.20250793856934032</v>
      </c>
      <c r="L1856" s="3">
        <v>3.3328370530180979E-2</v>
      </c>
      <c r="M1856" s="2">
        <v>1820</v>
      </c>
      <c r="N1856" s="3" t="s">
        <v>138</v>
      </c>
      <c r="O1856" s="3" t="s">
        <v>134</v>
      </c>
      <c r="P1856" s="3" t="s">
        <v>135</v>
      </c>
      <c r="Q1856" s="3">
        <v>3.20606769226</v>
      </c>
      <c r="R1856" s="3" t="s">
        <v>134</v>
      </c>
      <c r="S1856" s="3" t="s">
        <v>135</v>
      </c>
      <c r="T1856" s="3" t="s">
        <v>57</v>
      </c>
      <c r="U1856" s="3" t="s">
        <v>71</v>
      </c>
      <c r="V1856" s="3" t="s">
        <v>136</v>
      </c>
      <c r="W1856" s="3" t="s">
        <v>73</v>
      </c>
      <c r="X1856" s="3" t="s">
        <v>74</v>
      </c>
      <c r="Y1856" s="3" t="s">
        <v>75</v>
      </c>
      <c r="Z1856" s="3" t="s">
        <v>76</v>
      </c>
      <c r="AA1856" s="3">
        <v>7</v>
      </c>
      <c r="AB1856" s="3">
        <v>2</v>
      </c>
      <c r="AC1856" s="3" t="s">
        <v>47</v>
      </c>
      <c r="AD1856" s="8" t="s">
        <v>137</v>
      </c>
      <c r="AE1856" s="3" t="s">
        <v>71</v>
      </c>
      <c r="AF1856" s="3" t="s">
        <v>88</v>
      </c>
      <c r="AG1856" s="3" t="s">
        <v>71</v>
      </c>
      <c r="AH1856" s="3" t="s">
        <v>71</v>
      </c>
      <c r="AI1856" s="3" t="s">
        <v>79</v>
      </c>
      <c r="AJ1856" s="3" t="s">
        <v>80</v>
      </c>
      <c r="AK1856" s="3" t="s">
        <v>76</v>
      </c>
      <c r="AL1856" s="3" t="s">
        <v>81</v>
      </c>
      <c r="AM1856" s="3" t="s">
        <v>71</v>
      </c>
      <c r="AN1856" s="3" t="s">
        <v>71</v>
      </c>
      <c r="AO1856" s="3" t="s">
        <v>71</v>
      </c>
      <c r="AP1856" s="3" t="s">
        <v>82</v>
      </c>
      <c r="AQ1856" s="3" t="s">
        <v>83</v>
      </c>
      <c r="AR1856" s="3">
        <v>39.126896798963507</v>
      </c>
      <c r="AS1856" s="3">
        <v>92.846017121444135</v>
      </c>
    </row>
    <row r="1857" spans="1:45" x14ac:dyDescent="0.25">
      <c r="A1857" s="2">
        <v>1856</v>
      </c>
      <c r="B1857" s="3" t="s">
        <v>57</v>
      </c>
      <c r="C1857" s="3" t="s">
        <v>46</v>
      </c>
      <c r="D1857" s="3" t="s">
        <v>47</v>
      </c>
      <c r="E1857" s="3" t="s">
        <v>48</v>
      </c>
      <c r="F1857" s="3">
        <v>0.59</v>
      </c>
      <c r="G1857" s="3">
        <v>0.64</v>
      </c>
      <c r="H1857" s="3">
        <v>1.34850873643082E-2</v>
      </c>
      <c r="I1857" s="3">
        <v>8.8266635144335126</v>
      </c>
      <c r="J1857" s="3">
        <v>1.4526754567379123</v>
      </c>
      <c r="K1857" s="3">
        <v>0.11902832862748756</v>
      </c>
      <c r="L1857" s="3">
        <v>1.9589455446097064E-2</v>
      </c>
      <c r="M1857" s="2">
        <v>1750</v>
      </c>
      <c r="N1857" s="3" t="s">
        <v>58</v>
      </c>
      <c r="O1857" s="3" t="s">
        <v>134</v>
      </c>
      <c r="P1857" s="3" t="s">
        <v>135</v>
      </c>
      <c r="Q1857" s="3">
        <v>3.20606769226</v>
      </c>
      <c r="R1857" s="3" t="s">
        <v>134</v>
      </c>
      <c r="S1857" s="3" t="s">
        <v>135</v>
      </c>
      <c r="T1857" s="3" t="s">
        <v>57</v>
      </c>
      <c r="U1857" s="3" t="s">
        <v>71</v>
      </c>
      <c r="V1857" s="3" t="s">
        <v>136</v>
      </c>
      <c r="W1857" s="3" t="s">
        <v>73</v>
      </c>
      <c r="X1857" s="3" t="s">
        <v>74</v>
      </c>
      <c r="Y1857" s="3" t="s">
        <v>75</v>
      </c>
      <c r="Z1857" s="3" t="s">
        <v>76</v>
      </c>
      <c r="AA1857" s="3">
        <v>7</v>
      </c>
      <c r="AB1857" s="3">
        <v>2</v>
      </c>
      <c r="AC1857" s="3" t="s">
        <v>47</v>
      </c>
      <c r="AD1857" s="8" t="s">
        <v>137</v>
      </c>
      <c r="AE1857" s="3" t="s">
        <v>71</v>
      </c>
      <c r="AF1857" s="3" t="s">
        <v>88</v>
      </c>
      <c r="AG1857" s="3" t="s">
        <v>71</v>
      </c>
      <c r="AH1857" s="3" t="s">
        <v>71</v>
      </c>
      <c r="AI1857" s="3" t="s">
        <v>79</v>
      </c>
      <c r="AJ1857" s="3" t="s">
        <v>80</v>
      </c>
      <c r="AK1857" s="3" t="s">
        <v>76</v>
      </c>
      <c r="AL1857" s="3" t="s">
        <v>81</v>
      </c>
      <c r="AM1857" s="3" t="s">
        <v>71</v>
      </c>
      <c r="AN1857" s="3" t="s">
        <v>71</v>
      </c>
      <c r="AO1857" s="3" t="s">
        <v>71</v>
      </c>
      <c r="AP1857" s="3" t="s">
        <v>82</v>
      </c>
      <c r="AQ1857" s="3" t="s">
        <v>83</v>
      </c>
      <c r="AR1857" s="3">
        <v>31.029221677060811</v>
      </c>
      <c r="AS1857" s="3">
        <v>54.572212406875828</v>
      </c>
    </row>
    <row r="1858" spans="1:45" x14ac:dyDescent="0.25">
      <c r="A1858" s="2">
        <v>1857</v>
      </c>
      <c r="B1858" s="3" t="s">
        <v>57</v>
      </c>
      <c r="C1858" s="3" t="s">
        <v>46</v>
      </c>
      <c r="D1858" s="3" t="s">
        <v>47</v>
      </c>
      <c r="E1858" s="3" t="s">
        <v>48</v>
      </c>
      <c r="F1858" s="3">
        <v>0.59</v>
      </c>
      <c r="G1858" s="3">
        <v>0.64</v>
      </c>
      <c r="H1858" s="3">
        <v>3.3540157920882802E-2</v>
      </c>
      <c r="I1858" s="3">
        <v>8.8266635144335126</v>
      </c>
      <c r="J1858" s="3">
        <v>1.4526754567379123</v>
      </c>
      <c r="K1858" s="3">
        <v>0.29604768818859439</v>
      </c>
      <c r="L1858" s="3">
        <v>4.872296422678013E-2</v>
      </c>
      <c r="M1858" s="2">
        <v>1300</v>
      </c>
      <c r="N1858" s="3" t="s">
        <v>56</v>
      </c>
      <c r="O1858" s="3" t="s">
        <v>134</v>
      </c>
      <c r="P1858" s="3" t="s">
        <v>135</v>
      </c>
      <c r="Q1858" s="3">
        <v>3.20606769226</v>
      </c>
      <c r="R1858" s="3" t="s">
        <v>134</v>
      </c>
      <c r="S1858" s="3" t="s">
        <v>135</v>
      </c>
      <c r="T1858" s="3" t="s">
        <v>57</v>
      </c>
      <c r="U1858" s="3" t="s">
        <v>71</v>
      </c>
      <c r="V1858" s="3" t="s">
        <v>136</v>
      </c>
      <c r="W1858" s="3" t="s">
        <v>73</v>
      </c>
      <c r="X1858" s="3" t="s">
        <v>74</v>
      </c>
      <c r="Y1858" s="3" t="s">
        <v>75</v>
      </c>
      <c r="Z1858" s="3" t="s">
        <v>76</v>
      </c>
      <c r="AA1858" s="3">
        <v>7</v>
      </c>
      <c r="AB1858" s="3">
        <v>2</v>
      </c>
      <c r="AC1858" s="3" t="s">
        <v>47</v>
      </c>
      <c r="AD1858" s="8" t="s">
        <v>137</v>
      </c>
      <c r="AE1858" s="3" t="s">
        <v>71</v>
      </c>
      <c r="AF1858" s="3" t="s">
        <v>88</v>
      </c>
      <c r="AG1858" s="3" t="s">
        <v>71</v>
      </c>
      <c r="AH1858" s="3" t="s">
        <v>71</v>
      </c>
      <c r="AI1858" s="3" t="s">
        <v>79</v>
      </c>
      <c r="AJ1858" s="3" t="s">
        <v>80</v>
      </c>
      <c r="AK1858" s="3" t="s">
        <v>76</v>
      </c>
      <c r="AL1858" s="3" t="s">
        <v>81</v>
      </c>
      <c r="AM1858" s="3" t="s">
        <v>71</v>
      </c>
      <c r="AN1858" s="3" t="s">
        <v>71</v>
      </c>
      <c r="AO1858" s="3" t="s">
        <v>71</v>
      </c>
      <c r="AP1858" s="3" t="s">
        <v>82</v>
      </c>
      <c r="AQ1858" s="3" t="s">
        <v>83</v>
      </c>
      <c r="AR1858" s="3">
        <v>96.146737787101273</v>
      </c>
      <c r="AS1858" s="3">
        <v>135.73220349043498</v>
      </c>
    </row>
    <row r="1859" spans="1:45" x14ac:dyDescent="0.25">
      <c r="A1859" s="2">
        <v>1858</v>
      </c>
      <c r="B1859" s="3" t="s">
        <v>57</v>
      </c>
      <c r="C1859" s="3" t="s">
        <v>46</v>
      </c>
      <c r="D1859" s="3" t="s">
        <v>47</v>
      </c>
      <c r="E1859" s="3" t="s">
        <v>48</v>
      </c>
      <c r="F1859" s="3">
        <v>0.59</v>
      </c>
      <c r="G1859" s="3">
        <v>0.64</v>
      </c>
      <c r="H1859" s="3">
        <v>4.2576978469480199E-2</v>
      </c>
      <c r="I1859" s="3">
        <v>10.770803101359201</v>
      </c>
      <c r="J1859" s="3">
        <v>2.0638250361765285</v>
      </c>
      <c r="K1859" s="3">
        <v>0.45858825174558127</v>
      </c>
      <c r="L1859" s="3">
        <v>8.7871434130062251E-2</v>
      </c>
      <c r="M1859" s="2">
        <v>1300</v>
      </c>
      <c r="N1859" s="3" t="s">
        <v>56</v>
      </c>
      <c r="O1859" s="3" t="s">
        <v>134</v>
      </c>
      <c r="P1859" s="3" t="s">
        <v>135</v>
      </c>
      <c r="Q1859" s="3">
        <v>3.20606769226</v>
      </c>
      <c r="R1859" s="3" t="s">
        <v>134</v>
      </c>
      <c r="S1859" s="3" t="s">
        <v>135</v>
      </c>
      <c r="T1859" s="3" t="s">
        <v>57</v>
      </c>
      <c r="U1859" s="3" t="s">
        <v>71</v>
      </c>
      <c r="V1859" s="3" t="s">
        <v>136</v>
      </c>
      <c r="W1859" s="3" t="s">
        <v>73</v>
      </c>
      <c r="X1859" s="3" t="s">
        <v>74</v>
      </c>
      <c r="Y1859" s="3" t="s">
        <v>75</v>
      </c>
      <c r="Z1859" s="3" t="s">
        <v>76</v>
      </c>
      <c r="AA1859" s="3">
        <v>7</v>
      </c>
      <c r="AB1859" s="3">
        <v>2</v>
      </c>
      <c r="AC1859" s="3" t="s">
        <v>47</v>
      </c>
      <c r="AD1859" s="8" t="s">
        <v>137</v>
      </c>
      <c r="AE1859" s="3" t="s">
        <v>71</v>
      </c>
      <c r="AF1859" s="3" t="s">
        <v>88</v>
      </c>
      <c r="AG1859" s="3" t="s">
        <v>71</v>
      </c>
      <c r="AH1859" s="3" t="s">
        <v>71</v>
      </c>
      <c r="AI1859" s="3" t="s">
        <v>79</v>
      </c>
      <c r="AJ1859" s="3" t="s">
        <v>80</v>
      </c>
      <c r="AK1859" s="3" t="s">
        <v>76</v>
      </c>
      <c r="AL1859" s="3" t="s">
        <v>81</v>
      </c>
      <c r="AM1859" s="3" t="s">
        <v>71</v>
      </c>
      <c r="AN1859" s="3" t="s">
        <v>71</v>
      </c>
      <c r="AO1859" s="3" t="s">
        <v>71</v>
      </c>
      <c r="AP1859" s="3" t="s">
        <v>82</v>
      </c>
      <c r="AQ1859" s="3" t="s">
        <v>83</v>
      </c>
      <c r="AR1859" s="3">
        <v>91.198811635450554</v>
      </c>
      <c r="AS1859" s="3">
        <v>172.30291876560264</v>
      </c>
    </row>
    <row r="1860" spans="1:45" x14ac:dyDescent="0.25">
      <c r="A1860" s="2">
        <v>1859</v>
      </c>
      <c r="B1860" s="3" t="s">
        <v>57</v>
      </c>
      <c r="C1860" s="3" t="s">
        <v>46</v>
      </c>
      <c r="D1860" s="3" t="s">
        <v>47</v>
      </c>
      <c r="E1860" s="3" t="s">
        <v>48</v>
      </c>
      <c r="F1860" s="3">
        <v>0.59</v>
      </c>
      <c r="G1860" s="3">
        <v>0.64</v>
      </c>
      <c r="H1860" s="3">
        <v>1.6816067406600899E-2</v>
      </c>
      <c r="I1860" s="3">
        <v>10.770803101359201</v>
      </c>
      <c r="J1860" s="3">
        <v>2.0638250361765285</v>
      </c>
      <c r="K1860" s="3">
        <v>0.18112255097568233</v>
      </c>
      <c r="L1860" s="3">
        <v>3.4705420923775043E-2</v>
      </c>
      <c r="M1860" s="2">
        <v>1820</v>
      </c>
      <c r="N1860" s="3" t="s">
        <v>138</v>
      </c>
      <c r="O1860" s="3" t="s">
        <v>134</v>
      </c>
      <c r="P1860" s="3" t="s">
        <v>135</v>
      </c>
      <c r="Q1860" s="3">
        <v>3.20606769226</v>
      </c>
      <c r="R1860" s="3" t="s">
        <v>134</v>
      </c>
      <c r="S1860" s="3" t="s">
        <v>135</v>
      </c>
      <c r="T1860" s="3" t="s">
        <v>57</v>
      </c>
      <c r="U1860" s="3" t="s">
        <v>71</v>
      </c>
      <c r="V1860" s="3" t="s">
        <v>136</v>
      </c>
      <c r="W1860" s="3" t="s">
        <v>73</v>
      </c>
      <c r="X1860" s="3" t="s">
        <v>74</v>
      </c>
      <c r="Y1860" s="3" t="s">
        <v>75</v>
      </c>
      <c r="Z1860" s="3" t="s">
        <v>76</v>
      </c>
      <c r="AA1860" s="3">
        <v>7</v>
      </c>
      <c r="AB1860" s="3">
        <v>2</v>
      </c>
      <c r="AC1860" s="3" t="s">
        <v>47</v>
      </c>
      <c r="AD1860" s="8" t="s">
        <v>137</v>
      </c>
      <c r="AE1860" s="3" t="s">
        <v>71</v>
      </c>
      <c r="AF1860" s="3" t="s">
        <v>88</v>
      </c>
      <c r="AG1860" s="3" t="s">
        <v>71</v>
      </c>
      <c r="AH1860" s="3" t="s">
        <v>71</v>
      </c>
      <c r="AI1860" s="3" t="s">
        <v>79</v>
      </c>
      <c r="AJ1860" s="3" t="s">
        <v>80</v>
      </c>
      <c r="AK1860" s="3" t="s">
        <v>76</v>
      </c>
      <c r="AL1860" s="3" t="s">
        <v>81</v>
      </c>
      <c r="AM1860" s="3" t="s">
        <v>71</v>
      </c>
      <c r="AN1860" s="3" t="s">
        <v>71</v>
      </c>
      <c r="AO1860" s="3" t="s">
        <v>71</v>
      </c>
      <c r="AP1860" s="3" t="s">
        <v>82</v>
      </c>
      <c r="AQ1860" s="3" t="s">
        <v>83</v>
      </c>
      <c r="AR1860" s="3">
        <v>36.597722811863051</v>
      </c>
      <c r="AS1860" s="3">
        <v>68.052210383914272</v>
      </c>
    </row>
    <row r="1861" spans="1:45" x14ac:dyDescent="0.25">
      <c r="A1861" s="2">
        <v>1860</v>
      </c>
      <c r="B1861" s="3" t="s">
        <v>57</v>
      </c>
      <c r="C1861" s="3" t="s">
        <v>46</v>
      </c>
      <c r="D1861" s="3" t="s">
        <v>47</v>
      </c>
      <c r="E1861" s="3" t="s">
        <v>48</v>
      </c>
      <c r="F1861" s="3">
        <v>0.59</v>
      </c>
      <c r="G1861" s="3">
        <v>0.64</v>
      </c>
      <c r="H1861" s="3">
        <v>3.8204002743843402E-3</v>
      </c>
      <c r="I1861" s="3">
        <v>8.4494311536369704</v>
      </c>
      <c r="J1861" s="3">
        <v>1.2068687891069709</v>
      </c>
      <c r="K1861" s="3">
        <v>3.2280209097746274E-2</v>
      </c>
      <c r="L1861" s="3">
        <v>4.6107218530501677E-3</v>
      </c>
      <c r="M1861" s="2">
        <v>1210</v>
      </c>
      <c r="N1861" s="3" t="s">
        <v>55</v>
      </c>
      <c r="O1861" s="3" t="s">
        <v>134</v>
      </c>
      <c r="P1861" s="3" t="s">
        <v>135</v>
      </c>
      <c r="Q1861" s="3">
        <v>3.20606769226</v>
      </c>
      <c r="R1861" s="3" t="s">
        <v>134</v>
      </c>
      <c r="S1861" s="3" t="s">
        <v>135</v>
      </c>
      <c r="T1861" s="3" t="s">
        <v>57</v>
      </c>
      <c r="U1861" s="3" t="s">
        <v>71</v>
      </c>
      <c r="V1861" s="3" t="s">
        <v>136</v>
      </c>
      <c r="W1861" s="3" t="s">
        <v>73</v>
      </c>
      <c r="X1861" s="3" t="s">
        <v>74</v>
      </c>
      <c r="Y1861" s="3" t="s">
        <v>75</v>
      </c>
      <c r="Z1861" s="3" t="s">
        <v>76</v>
      </c>
      <c r="AA1861" s="3">
        <v>7</v>
      </c>
      <c r="AB1861" s="3">
        <v>2</v>
      </c>
      <c r="AC1861" s="3" t="s">
        <v>47</v>
      </c>
      <c r="AD1861" s="8" t="s">
        <v>137</v>
      </c>
      <c r="AE1861" s="3" t="s">
        <v>71</v>
      </c>
      <c r="AF1861" s="3" t="s">
        <v>88</v>
      </c>
      <c r="AG1861" s="3" t="s">
        <v>71</v>
      </c>
      <c r="AH1861" s="3" t="s">
        <v>71</v>
      </c>
      <c r="AI1861" s="3" t="s">
        <v>79</v>
      </c>
      <c r="AJ1861" s="3" t="s">
        <v>80</v>
      </c>
      <c r="AK1861" s="3" t="s">
        <v>76</v>
      </c>
      <c r="AL1861" s="3" t="s">
        <v>81</v>
      </c>
      <c r="AM1861" s="3" t="s">
        <v>71</v>
      </c>
      <c r="AN1861" s="3" t="s">
        <v>71</v>
      </c>
      <c r="AO1861" s="3" t="s">
        <v>71</v>
      </c>
      <c r="AP1861" s="3" t="s">
        <v>82</v>
      </c>
      <c r="AQ1861" s="3" t="s">
        <v>83</v>
      </c>
      <c r="AR1861" s="3">
        <v>16.882117770791041</v>
      </c>
      <c r="AS1861" s="3">
        <v>15.460611386530987</v>
      </c>
    </row>
    <row r="1862" spans="1:45" x14ac:dyDescent="0.25">
      <c r="A1862" s="2">
        <v>1861</v>
      </c>
      <c r="B1862" s="3" t="s">
        <v>57</v>
      </c>
      <c r="C1862" s="3" t="s">
        <v>46</v>
      </c>
      <c r="D1862" s="3" t="s">
        <v>47</v>
      </c>
      <c r="E1862" s="3" t="s">
        <v>48</v>
      </c>
      <c r="F1862" s="3">
        <v>0.59</v>
      </c>
      <c r="G1862" s="3">
        <v>0.64</v>
      </c>
      <c r="H1862" s="3">
        <v>4.6754576079440897E-2</v>
      </c>
      <c r="I1862" s="3">
        <v>8.4494311536369704</v>
      </c>
      <c r="J1862" s="3">
        <v>1.2068687891069709</v>
      </c>
      <c r="K1862" s="3">
        <v>0.39504957170071781</v>
      </c>
      <c r="L1862" s="3">
        <v>5.6426638618204586E-2</v>
      </c>
      <c r="M1862" s="2">
        <v>1210</v>
      </c>
      <c r="N1862" s="3" t="s">
        <v>55</v>
      </c>
      <c r="O1862" s="3" t="s">
        <v>134</v>
      </c>
      <c r="P1862" s="3" t="s">
        <v>135</v>
      </c>
      <c r="Q1862" s="3">
        <v>3.20606769226</v>
      </c>
      <c r="R1862" s="3" t="s">
        <v>134</v>
      </c>
      <c r="S1862" s="3" t="s">
        <v>135</v>
      </c>
      <c r="T1862" s="3" t="s">
        <v>57</v>
      </c>
      <c r="U1862" s="3" t="s">
        <v>71</v>
      </c>
      <c r="V1862" s="3" t="s">
        <v>136</v>
      </c>
      <c r="W1862" s="3" t="s">
        <v>73</v>
      </c>
      <c r="X1862" s="3" t="s">
        <v>74</v>
      </c>
      <c r="Y1862" s="3" t="s">
        <v>75</v>
      </c>
      <c r="Z1862" s="3" t="s">
        <v>76</v>
      </c>
      <c r="AA1862" s="3">
        <v>7</v>
      </c>
      <c r="AB1862" s="3">
        <v>2</v>
      </c>
      <c r="AC1862" s="3" t="s">
        <v>47</v>
      </c>
      <c r="AD1862" s="8" t="s">
        <v>137</v>
      </c>
      <c r="AE1862" s="3" t="s">
        <v>71</v>
      </c>
      <c r="AF1862" s="3" t="s">
        <v>88</v>
      </c>
      <c r="AG1862" s="3" t="s">
        <v>71</v>
      </c>
      <c r="AH1862" s="3" t="s">
        <v>71</v>
      </c>
      <c r="AI1862" s="3" t="s">
        <v>79</v>
      </c>
      <c r="AJ1862" s="3" t="s">
        <v>80</v>
      </c>
      <c r="AK1862" s="3" t="s">
        <v>76</v>
      </c>
      <c r="AL1862" s="3" t="s">
        <v>81</v>
      </c>
      <c r="AM1862" s="3" t="s">
        <v>71</v>
      </c>
      <c r="AN1862" s="3" t="s">
        <v>71</v>
      </c>
      <c r="AO1862" s="3" t="s">
        <v>71</v>
      </c>
      <c r="AP1862" s="3" t="s">
        <v>82</v>
      </c>
      <c r="AQ1862" s="3" t="s">
        <v>83</v>
      </c>
      <c r="AR1862" s="3">
        <v>57.018964339275001</v>
      </c>
      <c r="AS1862" s="3">
        <v>189.20905648367477</v>
      </c>
    </row>
    <row r="1863" spans="1:45" x14ac:dyDescent="0.25">
      <c r="A1863" s="2">
        <v>1862</v>
      </c>
      <c r="B1863" s="3" t="s">
        <v>57</v>
      </c>
      <c r="C1863" s="3" t="s">
        <v>46</v>
      </c>
      <c r="D1863" s="3" t="s">
        <v>47</v>
      </c>
      <c r="E1863" s="3" t="s">
        <v>48</v>
      </c>
      <c r="F1863" s="3">
        <v>0.59</v>
      </c>
      <c r="G1863" s="3">
        <v>0.64</v>
      </c>
      <c r="H1863" s="3">
        <v>5.0291545274932702E-2</v>
      </c>
      <c r="I1863" s="3">
        <v>8.4494311536369704</v>
      </c>
      <c r="J1863" s="3">
        <v>1.2068687891069709</v>
      </c>
      <c r="K1863" s="3">
        <v>0.42493494941056054</v>
      </c>
      <c r="L1863" s="3">
        <v>6.0695296348276438E-2</v>
      </c>
      <c r="M1863" s="2">
        <v>1210</v>
      </c>
      <c r="N1863" s="3" t="s">
        <v>55</v>
      </c>
      <c r="O1863" s="3" t="s">
        <v>134</v>
      </c>
      <c r="P1863" s="3" t="s">
        <v>135</v>
      </c>
      <c r="Q1863" s="3">
        <v>3.20606769226</v>
      </c>
      <c r="R1863" s="3" t="s">
        <v>134</v>
      </c>
      <c r="S1863" s="3" t="s">
        <v>135</v>
      </c>
      <c r="T1863" s="3" t="s">
        <v>57</v>
      </c>
      <c r="U1863" s="3" t="s">
        <v>71</v>
      </c>
      <c r="V1863" s="3" t="s">
        <v>136</v>
      </c>
      <c r="W1863" s="3" t="s">
        <v>73</v>
      </c>
      <c r="X1863" s="3" t="s">
        <v>74</v>
      </c>
      <c r="Y1863" s="3" t="s">
        <v>75</v>
      </c>
      <c r="Z1863" s="3" t="s">
        <v>76</v>
      </c>
      <c r="AA1863" s="3">
        <v>7</v>
      </c>
      <c r="AB1863" s="3">
        <v>2</v>
      </c>
      <c r="AC1863" s="3" t="s">
        <v>47</v>
      </c>
      <c r="AD1863" s="8" t="s">
        <v>137</v>
      </c>
      <c r="AE1863" s="3" t="s">
        <v>71</v>
      </c>
      <c r="AF1863" s="3" t="s">
        <v>88</v>
      </c>
      <c r="AG1863" s="3" t="s">
        <v>71</v>
      </c>
      <c r="AH1863" s="3" t="s">
        <v>71</v>
      </c>
      <c r="AI1863" s="3" t="s">
        <v>79</v>
      </c>
      <c r="AJ1863" s="3" t="s">
        <v>80</v>
      </c>
      <c r="AK1863" s="3" t="s">
        <v>76</v>
      </c>
      <c r="AL1863" s="3" t="s">
        <v>81</v>
      </c>
      <c r="AM1863" s="3" t="s">
        <v>71</v>
      </c>
      <c r="AN1863" s="3" t="s">
        <v>71</v>
      </c>
      <c r="AO1863" s="3" t="s">
        <v>71</v>
      </c>
      <c r="AP1863" s="3" t="s">
        <v>82</v>
      </c>
      <c r="AQ1863" s="3" t="s">
        <v>83</v>
      </c>
      <c r="AR1863" s="3">
        <v>67.110585648864671</v>
      </c>
      <c r="AS1863" s="3">
        <v>203.5226629882817</v>
      </c>
    </row>
    <row r="1864" spans="1:45" x14ac:dyDescent="0.25">
      <c r="A1864" s="2">
        <v>1863</v>
      </c>
      <c r="B1864" s="3" t="s">
        <v>57</v>
      </c>
      <c r="C1864" s="3" t="s">
        <v>46</v>
      </c>
      <c r="D1864" s="3" t="s">
        <v>47</v>
      </c>
      <c r="E1864" s="3" t="s">
        <v>48</v>
      </c>
      <c r="F1864" s="3">
        <v>0.59</v>
      </c>
      <c r="G1864" s="3">
        <v>0.64</v>
      </c>
      <c r="H1864" s="3">
        <v>1.7718560345867599E-3</v>
      </c>
      <c r="I1864" s="3">
        <v>10.539283896516071</v>
      </c>
      <c r="J1864" s="3">
        <v>1.9412531619914248</v>
      </c>
      <c r="K1864" s="3">
        <v>1.8674093772265064E-2</v>
      </c>
      <c r="L1864" s="3">
        <v>3.4396211297351353E-3</v>
      </c>
      <c r="M1864" s="2">
        <v>1200</v>
      </c>
      <c r="N1864" s="3" t="s">
        <v>54</v>
      </c>
      <c r="O1864" s="3" t="s">
        <v>134</v>
      </c>
      <c r="P1864" s="3" t="s">
        <v>135</v>
      </c>
      <c r="Q1864" s="3">
        <v>3.20606769226</v>
      </c>
      <c r="R1864" s="3" t="s">
        <v>134</v>
      </c>
      <c r="S1864" s="3" t="s">
        <v>135</v>
      </c>
      <c r="T1864" s="3" t="s">
        <v>57</v>
      </c>
      <c r="U1864" s="3" t="s">
        <v>71</v>
      </c>
      <c r="V1864" s="3" t="s">
        <v>136</v>
      </c>
      <c r="W1864" s="3" t="s">
        <v>73</v>
      </c>
      <c r="X1864" s="3" t="s">
        <v>74</v>
      </c>
      <c r="Y1864" s="3" t="s">
        <v>75</v>
      </c>
      <c r="Z1864" s="3" t="s">
        <v>76</v>
      </c>
      <c r="AA1864" s="3">
        <v>7</v>
      </c>
      <c r="AB1864" s="3">
        <v>2</v>
      </c>
      <c r="AC1864" s="3" t="s">
        <v>47</v>
      </c>
      <c r="AD1864" s="8" t="s">
        <v>137</v>
      </c>
      <c r="AE1864" s="3" t="s">
        <v>71</v>
      </c>
      <c r="AF1864" s="3" t="s">
        <v>88</v>
      </c>
      <c r="AG1864" s="3" t="s">
        <v>71</v>
      </c>
      <c r="AH1864" s="3" t="s">
        <v>71</v>
      </c>
      <c r="AI1864" s="3" t="s">
        <v>79</v>
      </c>
      <c r="AJ1864" s="3" t="s">
        <v>80</v>
      </c>
      <c r="AK1864" s="3" t="s">
        <v>76</v>
      </c>
      <c r="AL1864" s="3" t="s">
        <v>81</v>
      </c>
      <c r="AM1864" s="3" t="s">
        <v>71</v>
      </c>
      <c r="AN1864" s="3" t="s">
        <v>71</v>
      </c>
      <c r="AO1864" s="3" t="s">
        <v>71</v>
      </c>
      <c r="AP1864" s="3" t="s">
        <v>82</v>
      </c>
      <c r="AQ1864" s="3" t="s">
        <v>83</v>
      </c>
      <c r="AR1864" s="3">
        <v>11.76112959847347</v>
      </c>
      <c r="AS1864" s="3">
        <v>7.1704469731356184</v>
      </c>
    </row>
    <row r="1865" spans="1:45" x14ac:dyDescent="0.25">
      <c r="A1865" s="2">
        <v>1864</v>
      </c>
      <c r="B1865" s="3" t="s">
        <v>57</v>
      </c>
      <c r="C1865" s="3" t="s">
        <v>46</v>
      </c>
      <c r="D1865" s="3" t="s">
        <v>47</v>
      </c>
      <c r="E1865" s="3" t="s">
        <v>48</v>
      </c>
      <c r="F1865" s="3">
        <v>0.59</v>
      </c>
      <c r="G1865" s="3">
        <v>0.64</v>
      </c>
      <c r="H1865" s="3">
        <v>2.21635563980821E-3</v>
      </c>
      <c r="I1865" s="3">
        <v>10.539283896516071</v>
      </c>
      <c r="J1865" s="3">
        <v>1.9412531619914248</v>
      </c>
      <c r="K1865" s="3">
        <v>2.3358801303583244E-2</v>
      </c>
      <c r="L1865" s="3">
        <v>4.3025073938752151E-3</v>
      </c>
      <c r="M1865" s="2">
        <v>1300</v>
      </c>
      <c r="N1865" s="3" t="s">
        <v>56</v>
      </c>
      <c r="O1865" s="3" t="s">
        <v>134</v>
      </c>
      <c r="P1865" s="3" t="s">
        <v>135</v>
      </c>
      <c r="Q1865" s="3">
        <v>3.20606769226</v>
      </c>
      <c r="R1865" s="3" t="s">
        <v>134</v>
      </c>
      <c r="S1865" s="3" t="s">
        <v>135</v>
      </c>
      <c r="T1865" s="3" t="s">
        <v>57</v>
      </c>
      <c r="U1865" s="3" t="s">
        <v>71</v>
      </c>
      <c r="V1865" s="3" t="s">
        <v>136</v>
      </c>
      <c r="W1865" s="3" t="s">
        <v>73</v>
      </c>
      <c r="X1865" s="3" t="s">
        <v>74</v>
      </c>
      <c r="Y1865" s="3" t="s">
        <v>75</v>
      </c>
      <c r="Z1865" s="3" t="s">
        <v>76</v>
      </c>
      <c r="AA1865" s="3">
        <v>7</v>
      </c>
      <c r="AB1865" s="3">
        <v>2</v>
      </c>
      <c r="AC1865" s="3" t="s">
        <v>47</v>
      </c>
      <c r="AD1865" s="8" t="s">
        <v>137</v>
      </c>
      <c r="AE1865" s="3" t="s">
        <v>71</v>
      </c>
      <c r="AF1865" s="3" t="s">
        <v>88</v>
      </c>
      <c r="AG1865" s="3" t="s">
        <v>71</v>
      </c>
      <c r="AH1865" s="3" t="s">
        <v>71</v>
      </c>
      <c r="AI1865" s="3" t="s">
        <v>79</v>
      </c>
      <c r="AJ1865" s="3" t="s">
        <v>80</v>
      </c>
      <c r="AK1865" s="3" t="s">
        <v>76</v>
      </c>
      <c r="AL1865" s="3" t="s">
        <v>81</v>
      </c>
      <c r="AM1865" s="3" t="s">
        <v>71</v>
      </c>
      <c r="AN1865" s="3" t="s">
        <v>71</v>
      </c>
      <c r="AO1865" s="3" t="s">
        <v>71</v>
      </c>
      <c r="AP1865" s="3" t="s">
        <v>82</v>
      </c>
      <c r="AQ1865" s="3" t="s">
        <v>83</v>
      </c>
      <c r="AR1865" s="3">
        <v>13.119784435964984</v>
      </c>
      <c r="AS1865" s="3">
        <v>8.9692730552803077</v>
      </c>
    </row>
    <row r="1866" spans="1:45" x14ac:dyDescent="0.25">
      <c r="A1866" s="2">
        <v>1865</v>
      </c>
      <c r="B1866" s="3" t="s">
        <v>57</v>
      </c>
      <c r="C1866" s="3" t="s">
        <v>46</v>
      </c>
      <c r="D1866" s="3" t="s">
        <v>47</v>
      </c>
      <c r="E1866" s="3" t="s">
        <v>48</v>
      </c>
      <c r="F1866" s="3">
        <v>0.59</v>
      </c>
      <c r="G1866" s="3">
        <v>0.64</v>
      </c>
      <c r="H1866" s="3">
        <v>3.5174233423619597E-2</v>
      </c>
      <c r="I1866" s="3">
        <v>10.539283896516071</v>
      </c>
      <c r="J1866" s="3">
        <v>1.9412531619914248</v>
      </c>
      <c r="K1866" s="3">
        <v>0.37071123189385136</v>
      </c>
      <c r="L1866" s="3">
        <v>6.8282091854225999E-2</v>
      </c>
      <c r="M1866" s="2">
        <v>1210</v>
      </c>
      <c r="N1866" s="3" t="s">
        <v>55</v>
      </c>
      <c r="O1866" s="3" t="s">
        <v>134</v>
      </c>
      <c r="P1866" s="3" t="s">
        <v>135</v>
      </c>
      <c r="Q1866" s="3">
        <v>3.20606769226</v>
      </c>
      <c r="R1866" s="3" t="s">
        <v>134</v>
      </c>
      <c r="S1866" s="3" t="s">
        <v>135</v>
      </c>
      <c r="T1866" s="3" t="s">
        <v>57</v>
      </c>
      <c r="U1866" s="3" t="s">
        <v>71</v>
      </c>
      <c r="V1866" s="3" t="s">
        <v>136</v>
      </c>
      <c r="W1866" s="3" t="s">
        <v>73</v>
      </c>
      <c r="X1866" s="3" t="s">
        <v>74</v>
      </c>
      <c r="Y1866" s="3" t="s">
        <v>75</v>
      </c>
      <c r="Z1866" s="3" t="s">
        <v>76</v>
      </c>
      <c r="AA1866" s="3">
        <v>7</v>
      </c>
      <c r="AB1866" s="3">
        <v>2</v>
      </c>
      <c r="AC1866" s="3" t="s">
        <v>47</v>
      </c>
      <c r="AD1866" s="8" t="s">
        <v>137</v>
      </c>
      <c r="AE1866" s="3" t="s">
        <v>71</v>
      </c>
      <c r="AF1866" s="3" t="s">
        <v>88</v>
      </c>
      <c r="AG1866" s="3" t="s">
        <v>71</v>
      </c>
      <c r="AH1866" s="3" t="s">
        <v>71</v>
      </c>
      <c r="AI1866" s="3" t="s">
        <v>79</v>
      </c>
      <c r="AJ1866" s="3" t="s">
        <v>80</v>
      </c>
      <c r="AK1866" s="3" t="s">
        <v>76</v>
      </c>
      <c r="AL1866" s="3" t="s">
        <v>81</v>
      </c>
      <c r="AM1866" s="3" t="s">
        <v>71</v>
      </c>
      <c r="AN1866" s="3" t="s">
        <v>71</v>
      </c>
      <c r="AO1866" s="3" t="s">
        <v>71</v>
      </c>
      <c r="AP1866" s="3" t="s">
        <v>82</v>
      </c>
      <c r="AQ1866" s="3" t="s">
        <v>83</v>
      </c>
      <c r="AR1866" s="3">
        <v>58.423289983542155</v>
      </c>
      <c r="AS1866" s="3">
        <v>142.34507243337188</v>
      </c>
    </row>
    <row r="1867" spans="1:45" x14ac:dyDescent="0.25">
      <c r="A1867" s="2">
        <v>1866</v>
      </c>
      <c r="B1867" s="3" t="s">
        <v>57</v>
      </c>
      <c r="C1867" s="3" t="s">
        <v>46</v>
      </c>
      <c r="D1867" s="3" t="s">
        <v>47</v>
      </c>
      <c r="E1867" s="3" t="s">
        <v>48</v>
      </c>
      <c r="F1867" s="3">
        <v>0.59</v>
      </c>
      <c r="G1867" s="3">
        <v>0.64</v>
      </c>
      <c r="H1867" s="3">
        <v>7.0241055625271095E-2</v>
      </c>
      <c r="I1867" s="3">
        <v>10.539283896516071</v>
      </c>
      <c r="J1867" s="3">
        <v>1.9412531619914248</v>
      </c>
      <c r="K1867" s="3">
        <v>0.7402904264257093</v>
      </c>
      <c r="L1867" s="3">
        <v>0.13635567133417306</v>
      </c>
      <c r="M1867" s="2">
        <v>1300</v>
      </c>
      <c r="N1867" s="3" t="s">
        <v>56</v>
      </c>
      <c r="O1867" s="3" t="s">
        <v>134</v>
      </c>
      <c r="P1867" s="3" t="s">
        <v>135</v>
      </c>
      <c r="Q1867" s="3">
        <v>3.20606769226</v>
      </c>
      <c r="R1867" s="3" t="s">
        <v>134</v>
      </c>
      <c r="S1867" s="3" t="s">
        <v>135</v>
      </c>
      <c r="T1867" s="3" t="s">
        <v>57</v>
      </c>
      <c r="U1867" s="3" t="s">
        <v>71</v>
      </c>
      <c r="V1867" s="3" t="s">
        <v>136</v>
      </c>
      <c r="W1867" s="3" t="s">
        <v>73</v>
      </c>
      <c r="X1867" s="3" t="s">
        <v>74</v>
      </c>
      <c r="Y1867" s="3" t="s">
        <v>75</v>
      </c>
      <c r="Z1867" s="3" t="s">
        <v>76</v>
      </c>
      <c r="AA1867" s="3">
        <v>7</v>
      </c>
      <c r="AB1867" s="3">
        <v>2</v>
      </c>
      <c r="AC1867" s="3" t="s">
        <v>47</v>
      </c>
      <c r="AD1867" s="8" t="s">
        <v>137</v>
      </c>
      <c r="AE1867" s="3" t="s">
        <v>71</v>
      </c>
      <c r="AF1867" s="3" t="s">
        <v>88</v>
      </c>
      <c r="AG1867" s="3" t="s">
        <v>71</v>
      </c>
      <c r="AH1867" s="3" t="s">
        <v>71</v>
      </c>
      <c r="AI1867" s="3" t="s">
        <v>79</v>
      </c>
      <c r="AJ1867" s="3" t="s">
        <v>80</v>
      </c>
      <c r="AK1867" s="3" t="s">
        <v>76</v>
      </c>
      <c r="AL1867" s="3" t="s">
        <v>81</v>
      </c>
      <c r="AM1867" s="3" t="s">
        <v>71</v>
      </c>
      <c r="AN1867" s="3" t="s">
        <v>71</v>
      </c>
      <c r="AO1867" s="3" t="s">
        <v>71</v>
      </c>
      <c r="AP1867" s="3" t="s">
        <v>82</v>
      </c>
      <c r="AQ1867" s="3" t="s">
        <v>83</v>
      </c>
      <c r="AR1867" s="3">
        <v>73.640655395693429</v>
      </c>
      <c r="AS1867" s="3">
        <v>284.25546707328414</v>
      </c>
    </row>
    <row r="1868" spans="1:45" x14ac:dyDescent="0.25">
      <c r="A1868" s="2">
        <v>1867</v>
      </c>
      <c r="B1868" s="3" t="s">
        <v>57</v>
      </c>
      <c r="C1868" s="3" t="s">
        <v>46</v>
      </c>
      <c r="D1868" s="3" t="s">
        <v>47</v>
      </c>
      <c r="E1868" s="3" t="s">
        <v>48</v>
      </c>
      <c r="F1868" s="3">
        <v>0.59</v>
      </c>
      <c r="G1868" s="3">
        <v>0.64</v>
      </c>
      <c r="H1868" s="3">
        <v>1.5879527516481601E-3</v>
      </c>
      <c r="I1868" s="3">
        <v>8.2792638428047152</v>
      </c>
      <c r="J1868" s="3">
        <v>1.2794894958525667</v>
      </c>
      <c r="K1868" s="3">
        <v>1.3147079800802867E-2</v>
      </c>
      <c r="L1868" s="3">
        <v>2.0317688656440003E-3</v>
      </c>
      <c r="M1868" s="2">
        <v>1200</v>
      </c>
      <c r="N1868" s="3" t="s">
        <v>54</v>
      </c>
      <c r="O1868" s="3" t="s">
        <v>134</v>
      </c>
      <c r="P1868" s="3" t="s">
        <v>135</v>
      </c>
      <c r="Q1868" s="3">
        <v>3.20606769226</v>
      </c>
      <c r="R1868" s="3" t="s">
        <v>134</v>
      </c>
      <c r="S1868" s="3" t="s">
        <v>135</v>
      </c>
      <c r="T1868" s="3" t="s">
        <v>57</v>
      </c>
      <c r="U1868" s="3" t="s">
        <v>71</v>
      </c>
      <c r="V1868" s="3" t="s">
        <v>136</v>
      </c>
      <c r="W1868" s="3" t="s">
        <v>73</v>
      </c>
      <c r="X1868" s="3" t="s">
        <v>74</v>
      </c>
      <c r="Y1868" s="3" t="s">
        <v>75</v>
      </c>
      <c r="Z1868" s="3" t="s">
        <v>76</v>
      </c>
      <c r="AA1868" s="3">
        <v>7</v>
      </c>
      <c r="AB1868" s="3">
        <v>2</v>
      </c>
      <c r="AC1868" s="3" t="s">
        <v>47</v>
      </c>
      <c r="AD1868" s="8" t="s">
        <v>137</v>
      </c>
      <c r="AE1868" s="3" t="s">
        <v>71</v>
      </c>
      <c r="AF1868" s="3" t="s">
        <v>88</v>
      </c>
      <c r="AG1868" s="3" t="s">
        <v>71</v>
      </c>
      <c r="AH1868" s="3" t="s">
        <v>71</v>
      </c>
      <c r="AI1868" s="3" t="s">
        <v>79</v>
      </c>
      <c r="AJ1868" s="3" t="s">
        <v>80</v>
      </c>
      <c r="AK1868" s="3" t="s">
        <v>76</v>
      </c>
      <c r="AL1868" s="3" t="s">
        <v>81</v>
      </c>
      <c r="AM1868" s="3" t="s">
        <v>71</v>
      </c>
      <c r="AN1868" s="3" t="s">
        <v>71</v>
      </c>
      <c r="AO1868" s="3" t="s">
        <v>71</v>
      </c>
      <c r="AP1868" s="3" t="s">
        <v>82</v>
      </c>
      <c r="AQ1868" s="3" t="s">
        <v>83</v>
      </c>
      <c r="AR1868" s="3">
        <v>16.051368479406072</v>
      </c>
      <c r="AS1868" s="3">
        <v>6.4262167914751007</v>
      </c>
    </row>
    <row r="1869" spans="1:45" x14ac:dyDescent="0.25">
      <c r="A1869" s="2">
        <v>1868</v>
      </c>
      <c r="B1869" s="3" t="s">
        <v>57</v>
      </c>
      <c r="C1869" s="3" t="s">
        <v>46</v>
      </c>
      <c r="D1869" s="3" t="s">
        <v>47</v>
      </c>
      <c r="E1869" s="3" t="s">
        <v>48</v>
      </c>
      <c r="F1869" s="3">
        <v>0.59</v>
      </c>
      <c r="G1869" s="3">
        <v>0.64</v>
      </c>
      <c r="H1869" s="3">
        <v>2.2314399677832799E-2</v>
      </c>
      <c r="I1869" s="3">
        <v>8.2792638428047152</v>
      </c>
      <c r="J1869" s="3">
        <v>1.2794894958525667</v>
      </c>
      <c r="K1869" s="3">
        <v>0.18474680242657426</v>
      </c>
      <c r="L1869" s="3">
        <v>2.8551039994042963E-2</v>
      </c>
      <c r="M1869" s="2">
        <v>1820</v>
      </c>
      <c r="N1869" s="3" t="s">
        <v>138</v>
      </c>
      <c r="O1869" s="3" t="s">
        <v>134</v>
      </c>
      <c r="P1869" s="3" t="s">
        <v>135</v>
      </c>
      <c r="Q1869" s="3">
        <v>3.20606769226</v>
      </c>
      <c r="R1869" s="3" t="s">
        <v>134</v>
      </c>
      <c r="S1869" s="3" t="s">
        <v>135</v>
      </c>
      <c r="T1869" s="3" t="s">
        <v>57</v>
      </c>
      <c r="U1869" s="3" t="s">
        <v>71</v>
      </c>
      <c r="V1869" s="3" t="s">
        <v>136</v>
      </c>
      <c r="W1869" s="3" t="s">
        <v>73</v>
      </c>
      <c r="X1869" s="3" t="s">
        <v>74</v>
      </c>
      <c r="Y1869" s="3" t="s">
        <v>75</v>
      </c>
      <c r="Z1869" s="3" t="s">
        <v>76</v>
      </c>
      <c r="AA1869" s="3">
        <v>7</v>
      </c>
      <c r="AB1869" s="3">
        <v>2</v>
      </c>
      <c r="AC1869" s="3" t="s">
        <v>47</v>
      </c>
      <c r="AD1869" s="8" t="s">
        <v>137</v>
      </c>
      <c r="AE1869" s="3" t="s">
        <v>71</v>
      </c>
      <c r="AF1869" s="3" t="s">
        <v>88</v>
      </c>
      <c r="AG1869" s="3" t="s">
        <v>71</v>
      </c>
      <c r="AH1869" s="3" t="s">
        <v>71</v>
      </c>
      <c r="AI1869" s="3" t="s">
        <v>79</v>
      </c>
      <c r="AJ1869" s="3" t="s">
        <v>80</v>
      </c>
      <c r="AK1869" s="3" t="s">
        <v>76</v>
      </c>
      <c r="AL1869" s="3" t="s">
        <v>81</v>
      </c>
      <c r="AM1869" s="3" t="s">
        <v>71</v>
      </c>
      <c r="AN1869" s="3" t="s">
        <v>71</v>
      </c>
      <c r="AO1869" s="3" t="s">
        <v>71</v>
      </c>
      <c r="AP1869" s="3" t="s">
        <v>82</v>
      </c>
      <c r="AQ1869" s="3" t="s">
        <v>83</v>
      </c>
      <c r="AR1869" s="3">
        <v>49.653953189809116</v>
      </c>
      <c r="AS1869" s="3">
        <v>90.303171648238006</v>
      </c>
    </row>
    <row r="1870" spans="1:45" x14ac:dyDescent="0.25">
      <c r="A1870" s="2">
        <v>1869</v>
      </c>
      <c r="B1870" s="3" t="s">
        <v>57</v>
      </c>
      <c r="C1870" s="3" t="s">
        <v>46</v>
      </c>
      <c r="D1870" s="3" t="s">
        <v>47</v>
      </c>
      <c r="E1870" s="3" t="s">
        <v>48</v>
      </c>
      <c r="F1870" s="3">
        <v>0.59</v>
      </c>
      <c r="G1870" s="3">
        <v>0.64</v>
      </c>
      <c r="H1870" s="3">
        <v>2.3289284536473699E-2</v>
      </c>
      <c r="I1870" s="3">
        <v>8.2792638428047152</v>
      </c>
      <c r="J1870" s="3">
        <v>1.2794894958525667</v>
      </c>
      <c r="K1870" s="3">
        <v>0.19281813138761766</v>
      </c>
      <c r="L1870" s="3">
        <v>2.979839493033971E-2</v>
      </c>
      <c r="M1870" s="2">
        <v>1750</v>
      </c>
      <c r="N1870" s="3" t="s">
        <v>58</v>
      </c>
      <c r="O1870" s="3" t="s">
        <v>134</v>
      </c>
      <c r="P1870" s="3" t="s">
        <v>135</v>
      </c>
      <c r="Q1870" s="3">
        <v>3.20606769226</v>
      </c>
      <c r="R1870" s="3" t="s">
        <v>134</v>
      </c>
      <c r="S1870" s="3" t="s">
        <v>135</v>
      </c>
      <c r="T1870" s="3" t="s">
        <v>57</v>
      </c>
      <c r="U1870" s="3" t="s">
        <v>71</v>
      </c>
      <c r="V1870" s="3" t="s">
        <v>136</v>
      </c>
      <c r="W1870" s="3" t="s">
        <v>73</v>
      </c>
      <c r="X1870" s="3" t="s">
        <v>74</v>
      </c>
      <c r="Y1870" s="3" t="s">
        <v>75</v>
      </c>
      <c r="Z1870" s="3" t="s">
        <v>76</v>
      </c>
      <c r="AA1870" s="3">
        <v>7</v>
      </c>
      <c r="AB1870" s="3">
        <v>2</v>
      </c>
      <c r="AC1870" s="3" t="s">
        <v>47</v>
      </c>
      <c r="AD1870" s="8" t="s">
        <v>137</v>
      </c>
      <c r="AE1870" s="3" t="s">
        <v>71</v>
      </c>
      <c r="AF1870" s="3" t="s">
        <v>88</v>
      </c>
      <c r="AG1870" s="3" t="s">
        <v>71</v>
      </c>
      <c r="AH1870" s="3" t="s">
        <v>71</v>
      </c>
      <c r="AI1870" s="3" t="s">
        <v>79</v>
      </c>
      <c r="AJ1870" s="3" t="s">
        <v>80</v>
      </c>
      <c r="AK1870" s="3" t="s">
        <v>76</v>
      </c>
      <c r="AL1870" s="3" t="s">
        <v>81</v>
      </c>
      <c r="AM1870" s="3" t="s">
        <v>71</v>
      </c>
      <c r="AN1870" s="3" t="s">
        <v>71</v>
      </c>
      <c r="AO1870" s="3" t="s">
        <v>71</v>
      </c>
      <c r="AP1870" s="3" t="s">
        <v>82</v>
      </c>
      <c r="AQ1870" s="3" t="s">
        <v>83</v>
      </c>
      <c r="AR1870" s="3">
        <v>63.944280735871089</v>
      </c>
      <c r="AS1870" s="3">
        <v>94.248390699529665</v>
      </c>
    </row>
    <row r="1871" spans="1:45" x14ac:dyDescent="0.25">
      <c r="A1871" s="2">
        <v>1870</v>
      </c>
      <c r="B1871" s="3" t="s">
        <v>57</v>
      </c>
      <c r="C1871" s="3" t="s">
        <v>46</v>
      </c>
      <c r="D1871" s="3" t="s">
        <v>47</v>
      </c>
      <c r="E1871" s="3" t="s">
        <v>48</v>
      </c>
      <c r="F1871" s="3">
        <v>0.59</v>
      </c>
      <c r="G1871" s="3">
        <v>0.64</v>
      </c>
      <c r="H1871" s="3">
        <v>3.23135124562581E-3</v>
      </c>
      <c r="I1871" s="3">
        <v>8.2792638428047152</v>
      </c>
      <c r="J1871" s="3">
        <v>1.2794894958525667</v>
      </c>
      <c r="K1871" s="3">
        <v>2.6753209531311748E-2</v>
      </c>
      <c r="L1871" s="3">
        <v>4.1344799761883306E-3</v>
      </c>
      <c r="M1871" s="2">
        <v>1300</v>
      </c>
      <c r="N1871" s="3" t="s">
        <v>56</v>
      </c>
      <c r="O1871" s="3" t="s">
        <v>134</v>
      </c>
      <c r="P1871" s="3" t="s">
        <v>135</v>
      </c>
      <c r="Q1871" s="3">
        <v>3.20606769226</v>
      </c>
      <c r="R1871" s="3" t="s">
        <v>134</v>
      </c>
      <c r="S1871" s="3" t="s">
        <v>135</v>
      </c>
      <c r="T1871" s="3" t="s">
        <v>57</v>
      </c>
      <c r="U1871" s="3" t="s">
        <v>71</v>
      </c>
      <c r="V1871" s="3" t="s">
        <v>136</v>
      </c>
      <c r="W1871" s="3" t="s">
        <v>73</v>
      </c>
      <c r="X1871" s="3" t="s">
        <v>74</v>
      </c>
      <c r="Y1871" s="3" t="s">
        <v>75</v>
      </c>
      <c r="Z1871" s="3" t="s">
        <v>76</v>
      </c>
      <c r="AA1871" s="3">
        <v>7</v>
      </c>
      <c r="AB1871" s="3">
        <v>2</v>
      </c>
      <c r="AC1871" s="3" t="s">
        <v>47</v>
      </c>
      <c r="AD1871" s="8" t="s">
        <v>137</v>
      </c>
      <c r="AE1871" s="3" t="s">
        <v>71</v>
      </c>
      <c r="AF1871" s="3" t="s">
        <v>88</v>
      </c>
      <c r="AG1871" s="3" t="s">
        <v>71</v>
      </c>
      <c r="AH1871" s="3" t="s">
        <v>71</v>
      </c>
      <c r="AI1871" s="3" t="s">
        <v>79</v>
      </c>
      <c r="AJ1871" s="3" t="s">
        <v>80</v>
      </c>
      <c r="AK1871" s="3" t="s">
        <v>76</v>
      </c>
      <c r="AL1871" s="3" t="s">
        <v>81</v>
      </c>
      <c r="AM1871" s="3" t="s">
        <v>71</v>
      </c>
      <c r="AN1871" s="3" t="s">
        <v>71</v>
      </c>
      <c r="AO1871" s="3" t="s">
        <v>71</v>
      </c>
      <c r="AP1871" s="3" t="s">
        <v>82</v>
      </c>
      <c r="AQ1871" s="3" t="s">
        <v>83</v>
      </c>
      <c r="AR1871" s="3">
        <v>21.147250814616246</v>
      </c>
      <c r="AS1871" s="3">
        <v>13.076814541391053</v>
      </c>
    </row>
    <row r="1872" spans="1:45" x14ac:dyDescent="0.25">
      <c r="A1872" s="2">
        <v>1871</v>
      </c>
      <c r="B1872" s="3" t="s">
        <v>57</v>
      </c>
      <c r="C1872" s="3" t="s">
        <v>46</v>
      </c>
      <c r="D1872" s="3" t="s">
        <v>47</v>
      </c>
      <c r="E1872" s="3" t="s">
        <v>48</v>
      </c>
      <c r="F1872" s="3">
        <v>0.59</v>
      </c>
      <c r="G1872" s="3">
        <v>0.64</v>
      </c>
      <c r="H1872" s="3">
        <v>1.7019980260587701E-2</v>
      </c>
      <c r="I1872" s="3">
        <v>9.4700604874153651</v>
      </c>
      <c r="J1872" s="3">
        <v>1.677310988508895</v>
      </c>
      <c r="K1872" s="3">
        <v>0.16118024256238106</v>
      </c>
      <c r="L1872" s="3">
        <v>2.854779991528824E-2</v>
      </c>
      <c r="M1872" s="2">
        <v>1300</v>
      </c>
      <c r="N1872" s="3" t="s">
        <v>56</v>
      </c>
      <c r="O1872" s="3" t="s">
        <v>139</v>
      </c>
      <c r="P1872" s="3" t="s">
        <v>140</v>
      </c>
      <c r="Q1872" s="3">
        <v>1.1779926566700001</v>
      </c>
      <c r="R1872" s="3" t="s">
        <v>139</v>
      </c>
      <c r="S1872" s="3" t="s">
        <v>140</v>
      </c>
      <c r="T1872" s="3" t="s">
        <v>57</v>
      </c>
      <c r="U1872" s="3" t="s">
        <v>71</v>
      </c>
      <c r="V1872" s="3" t="s">
        <v>141</v>
      </c>
      <c r="W1872" s="3" t="s">
        <v>73</v>
      </c>
      <c r="X1872" s="3" t="s">
        <v>74</v>
      </c>
      <c r="Y1872" s="3" t="s">
        <v>75</v>
      </c>
      <c r="Z1872" s="3" t="s">
        <v>76</v>
      </c>
      <c r="AA1872" s="3">
        <v>0</v>
      </c>
      <c r="AB1872" s="3">
        <v>0</v>
      </c>
      <c r="AC1872" s="3" t="s">
        <v>47</v>
      </c>
      <c r="AD1872" s="8" t="s">
        <v>77</v>
      </c>
      <c r="AE1872" s="3" t="s">
        <v>71</v>
      </c>
      <c r="AF1872" s="3" t="s">
        <v>88</v>
      </c>
      <c r="AG1872" s="3" t="s">
        <v>71</v>
      </c>
      <c r="AH1872" s="3" t="s">
        <v>71</v>
      </c>
      <c r="AI1872" s="3" t="s">
        <v>79</v>
      </c>
      <c r="AJ1872" s="3" t="s">
        <v>80</v>
      </c>
      <c r="AK1872" s="3" t="s">
        <v>76</v>
      </c>
      <c r="AL1872" s="3" t="s">
        <v>81</v>
      </c>
      <c r="AM1872" s="3" t="s">
        <v>71</v>
      </c>
      <c r="AN1872" s="3" t="s">
        <v>71</v>
      </c>
      <c r="AO1872" s="3" t="s">
        <v>71</v>
      </c>
      <c r="AP1872" s="3" t="s">
        <v>82</v>
      </c>
      <c r="AQ1872" s="3" t="s">
        <v>83</v>
      </c>
      <c r="AR1872" s="3">
        <v>50.903440031515686</v>
      </c>
      <c r="AS1872" s="3">
        <v>68.87741642668054</v>
      </c>
    </row>
    <row r="1873" spans="1:45" x14ac:dyDescent="0.25">
      <c r="A1873" s="2">
        <v>1872</v>
      </c>
      <c r="B1873" s="3" t="s">
        <v>57</v>
      </c>
      <c r="C1873" s="3" t="s">
        <v>46</v>
      </c>
      <c r="D1873" s="3" t="s">
        <v>47</v>
      </c>
      <c r="E1873" s="3" t="s">
        <v>48</v>
      </c>
      <c r="F1873" s="3">
        <v>0.59</v>
      </c>
      <c r="G1873" s="3">
        <v>0.64</v>
      </c>
      <c r="H1873" s="3">
        <v>0.20326367069426901</v>
      </c>
      <c r="I1873" s="3">
        <v>9.4700604874153651</v>
      </c>
      <c r="J1873" s="3">
        <v>1.677310988508895</v>
      </c>
      <c r="K1873" s="3">
        <v>1.9249192563688053</v>
      </c>
      <c r="L1873" s="3">
        <v>0.34093638842015089</v>
      </c>
      <c r="M1873" s="2">
        <v>1300</v>
      </c>
      <c r="N1873" s="3" t="s">
        <v>56</v>
      </c>
      <c r="O1873" s="3" t="s">
        <v>139</v>
      </c>
      <c r="P1873" s="3" t="s">
        <v>140</v>
      </c>
      <c r="Q1873" s="3">
        <v>1.1779926566700001</v>
      </c>
      <c r="R1873" s="3" t="s">
        <v>139</v>
      </c>
      <c r="S1873" s="3" t="s">
        <v>140</v>
      </c>
      <c r="T1873" s="3" t="s">
        <v>57</v>
      </c>
      <c r="U1873" s="3" t="s">
        <v>71</v>
      </c>
      <c r="V1873" s="3" t="s">
        <v>141</v>
      </c>
      <c r="W1873" s="3" t="s">
        <v>73</v>
      </c>
      <c r="X1873" s="3" t="s">
        <v>74</v>
      </c>
      <c r="Y1873" s="3" t="s">
        <v>75</v>
      </c>
      <c r="Z1873" s="3" t="s">
        <v>76</v>
      </c>
      <c r="AA1873" s="3">
        <v>0</v>
      </c>
      <c r="AB1873" s="3">
        <v>0</v>
      </c>
      <c r="AC1873" s="3" t="s">
        <v>47</v>
      </c>
      <c r="AD1873" s="8" t="s">
        <v>77</v>
      </c>
      <c r="AE1873" s="3" t="s">
        <v>71</v>
      </c>
      <c r="AF1873" s="3" t="s">
        <v>88</v>
      </c>
      <c r="AG1873" s="3" t="s">
        <v>71</v>
      </c>
      <c r="AH1873" s="3" t="s">
        <v>71</v>
      </c>
      <c r="AI1873" s="3" t="s">
        <v>79</v>
      </c>
      <c r="AJ1873" s="3" t="s">
        <v>80</v>
      </c>
      <c r="AK1873" s="3" t="s">
        <v>76</v>
      </c>
      <c r="AL1873" s="3" t="s">
        <v>81</v>
      </c>
      <c r="AM1873" s="3" t="s">
        <v>71</v>
      </c>
      <c r="AN1873" s="3" t="s">
        <v>71</v>
      </c>
      <c r="AO1873" s="3" t="s">
        <v>71</v>
      </c>
      <c r="AP1873" s="3" t="s">
        <v>82</v>
      </c>
      <c r="AQ1873" s="3" t="s">
        <v>83</v>
      </c>
      <c r="AR1873" s="3">
        <v>117.29388475114887</v>
      </c>
      <c r="AS1873" s="3">
        <v>822.5788911897007</v>
      </c>
    </row>
    <row r="1874" spans="1:45" x14ac:dyDescent="0.25">
      <c r="A1874" s="2">
        <v>1873</v>
      </c>
      <c r="B1874" s="3" t="s">
        <v>57</v>
      </c>
      <c r="C1874" s="3" t="s">
        <v>46</v>
      </c>
      <c r="D1874" s="3" t="s">
        <v>47</v>
      </c>
      <c r="E1874" s="3" t="s">
        <v>48</v>
      </c>
      <c r="F1874" s="3">
        <v>0.59</v>
      </c>
      <c r="G1874" s="3">
        <v>0.64</v>
      </c>
      <c r="H1874" s="3">
        <v>5.1396528824378097E-4</v>
      </c>
      <c r="I1874" s="3">
        <v>8.1826313582309442</v>
      </c>
      <c r="J1874" s="3">
        <v>1.2738035181559015</v>
      </c>
      <c r="K1874" s="3">
        <v>4.205588484625768E-3</v>
      </c>
      <c r="L1874" s="3">
        <v>6.5469079237494017E-4</v>
      </c>
      <c r="M1874" s="2">
        <v>1300</v>
      </c>
      <c r="N1874" s="3" t="s">
        <v>56</v>
      </c>
      <c r="O1874" s="3" t="s">
        <v>139</v>
      </c>
      <c r="P1874" s="3" t="s">
        <v>140</v>
      </c>
      <c r="Q1874" s="3">
        <v>1.1779926566700001</v>
      </c>
      <c r="R1874" s="3" t="s">
        <v>139</v>
      </c>
      <c r="S1874" s="3" t="s">
        <v>140</v>
      </c>
      <c r="T1874" s="3" t="s">
        <v>57</v>
      </c>
      <c r="U1874" s="3" t="s">
        <v>71</v>
      </c>
      <c r="V1874" s="3" t="s">
        <v>141</v>
      </c>
      <c r="W1874" s="3" t="s">
        <v>73</v>
      </c>
      <c r="X1874" s="3" t="s">
        <v>74</v>
      </c>
      <c r="Y1874" s="3" t="s">
        <v>75</v>
      </c>
      <c r="Z1874" s="3" t="s">
        <v>76</v>
      </c>
      <c r="AA1874" s="3">
        <v>0</v>
      </c>
      <c r="AB1874" s="3">
        <v>0</v>
      </c>
      <c r="AC1874" s="3" t="s">
        <v>47</v>
      </c>
      <c r="AD1874" s="8" t="s">
        <v>77</v>
      </c>
      <c r="AE1874" s="3" t="s">
        <v>71</v>
      </c>
      <c r="AF1874" s="3" t="s">
        <v>88</v>
      </c>
      <c r="AG1874" s="3" t="s">
        <v>71</v>
      </c>
      <c r="AH1874" s="3" t="s">
        <v>71</v>
      </c>
      <c r="AI1874" s="3" t="s">
        <v>79</v>
      </c>
      <c r="AJ1874" s="3" t="s">
        <v>80</v>
      </c>
      <c r="AK1874" s="3" t="s">
        <v>76</v>
      </c>
      <c r="AL1874" s="3" t="s">
        <v>81</v>
      </c>
      <c r="AM1874" s="3" t="s">
        <v>71</v>
      </c>
      <c r="AN1874" s="3" t="s">
        <v>71</v>
      </c>
      <c r="AO1874" s="3" t="s">
        <v>71</v>
      </c>
      <c r="AP1874" s="3" t="s">
        <v>82</v>
      </c>
      <c r="AQ1874" s="3" t="s">
        <v>83</v>
      </c>
      <c r="AR1874" s="3">
        <v>6.9776346664853284</v>
      </c>
      <c r="AS1874" s="3">
        <v>2.0799437276200132</v>
      </c>
    </row>
    <row r="1875" spans="1:45" x14ac:dyDescent="0.25">
      <c r="A1875" s="2">
        <v>1874</v>
      </c>
      <c r="B1875" s="3" t="s">
        <v>57</v>
      </c>
      <c r="C1875" s="3" t="s">
        <v>46</v>
      </c>
      <c r="D1875" s="3" t="s">
        <v>47</v>
      </c>
      <c r="E1875" s="3" t="s">
        <v>48</v>
      </c>
      <c r="F1875" s="3">
        <v>0.59</v>
      </c>
      <c r="G1875" s="3">
        <v>0.64</v>
      </c>
      <c r="H1875" s="3">
        <v>9.0627262745005099E-2</v>
      </c>
      <c r="I1875" s="3">
        <v>8.9203298963218405</v>
      </c>
      <c r="J1875" s="3">
        <v>1.5047971532959279</v>
      </c>
      <c r="K1875" s="3">
        <v>0.80842508128608348</v>
      </c>
      <c r="L1875" s="3">
        <v>0.13637564698968577</v>
      </c>
      <c r="M1875" s="2">
        <v>1300</v>
      </c>
      <c r="N1875" s="3" t="s">
        <v>56</v>
      </c>
      <c r="O1875" s="3" t="s">
        <v>139</v>
      </c>
      <c r="P1875" s="3" t="s">
        <v>140</v>
      </c>
      <c r="Q1875" s="3">
        <v>1.1779926566700001</v>
      </c>
      <c r="R1875" s="3" t="s">
        <v>139</v>
      </c>
      <c r="S1875" s="3" t="s">
        <v>140</v>
      </c>
      <c r="T1875" s="3" t="s">
        <v>57</v>
      </c>
      <c r="U1875" s="3" t="s">
        <v>71</v>
      </c>
      <c r="V1875" s="3" t="s">
        <v>141</v>
      </c>
      <c r="W1875" s="3" t="s">
        <v>73</v>
      </c>
      <c r="X1875" s="3" t="s">
        <v>74</v>
      </c>
      <c r="Y1875" s="3" t="s">
        <v>75</v>
      </c>
      <c r="Z1875" s="3" t="s">
        <v>76</v>
      </c>
      <c r="AA1875" s="3">
        <v>0</v>
      </c>
      <c r="AB1875" s="3">
        <v>0</v>
      </c>
      <c r="AC1875" s="3" t="s">
        <v>47</v>
      </c>
      <c r="AD1875" s="8" t="s">
        <v>77</v>
      </c>
      <c r="AE1875" s="3" t="s">
        <v>71</v>
      </c>
      <c r="AF1875" s="3" t="s">
        <v>88</v>
      </c>
      <c r="AG1875" s="3" t="s">
        <v>71</v>
      </c>
      <c r="AH1875" s="3" t="s">
        <v>71</v>
      </c>
      <c r="AI1875" s="3" t="s">
        <v>79</v>
      </c>
      <c r="AJ1875" s="3" t="s">
        <v>80</v>
      </c>
      <c r="AK1875" s="3" t="s">
        <v>76</v>
      </c>
      <c r="AL1875" s="3" t="s">
        <v>81</v>
      </c>
      <c r="AM1875" s="3" t="s">
        <v>71</v>
      </c>
      <c r="AN1875" s="3" t="s">
        <v>71</v>
      </c>
      <c r="AO1875" s="3" t="s">
        <v>71</v>
      </c>
      <c r="AP1875" s="3" t="s">
        <v>82</v>
      </c>
      <c r="AQ1875" s="3" t="s">
        <v>83</v>
      </c>
      <c r="AR1875" s="3">
        <v>114.69009572910693</v>
      </c>
      <c r="AS1875" s="3">
        <v>366.75552028415598</v>
      </c>
    </row>
    <row r="1876" spans="1:45" x14ac:dyDescent="0.25">
      <c r="A1876" s="2">
        <v>1875</v>
      </c>
      <c r="B1876" s="3" t="s">
        <v>57</v>
      </c>
      <c r="C1876" s="3" t="s">
        <v>46</v>
      </c>
      <c r="D1876" s="3" t="s">
        <v>47</v>
      </c>
      <c r="E1876" s="3" t="s">
        <v>48</v>
      </c>
      <c r="F1876" s="3">
        <v>0.59</v>
      </c>
      <c r="G1876" s="3">
        <v>0.64</v>
      </c>
      <c r="H1876" s="3">
        <v>8.60001607195853E-2</v>
      </c>
      <c r="I1876" s="3">
        <v>8.9203298963218405</v>
      </c>
      <c r="J1876" s="3">
        <v>1.5047971532959279</v>
      </c>
      <c r="K1876" s="3">
        <v>0.76714980475539996</v>
      </c>
      <c r="L1876" s="3">
        <v>0.12941279703382425</v>
      </c>
      <c r="M1876" s="2">
        <v>1300</v>
      </c>
      <c r="N1876" s="3" t="s">
        <v>56</v>
      </c>
      <c r="O1876" s="3" t="s">
        <v>139</v>
      </c>
      <c r="P1876" s="3" t="s">
        <v>140</v>
      </c>
      <c r="Q1876" s="3">
        <v>1.1779926566700001</v>
      </c>
      <c r="R1876" s="3" t="s">
        <v>139</v>
      </c>
      <c r="S1876" s="3" t="s">
        <v>140</v>
      </c>
      <c r="T1876" s="3" t="s">
        <v>57</v>
      </c>
      <c r="U1876" s="3" t="s">
        <v>71</v>
      </c>
      <c r="V1876" s="3" t="s">
        <v>141</v>
      </c>
      <c r="W1876" s="3" t="s">
        <v>73</v>
      </c>
      <c r="X1876" s="3" t="s">
        <v>74</v>
      </c>
      <c r="Y1876" s="3" t="s">
        <v>75</v>
      </c>
      <c r="Z1876" s="3" t="s">
        <v>76</v>
      </c>
      <c r="AA1876" s="3">
        <v>0</v>
      </c>
      <c r="AB1876" s="3">
        <v>0</v>
      </c>
      <c r="AC1876" s="3" t="s">
        <v>47</v>
      </c>
      <c r="AD1876" s="8" t="s">
        <v>77</v>
      </c>
      <c r="AE1876" s="3" t="s">
        <v>71</v>
      </c>
      <c r="AF1876" s="3" t="s">
        <v>88</v>
      </c>
      <c r="AG1876" s="3" t="s">
        <v>71</v>
      </c>
      <c r="AH1876" s="3" t="s">
        <v>71</v>
      </c>
      <c r="AI1876" s="3" t="s">
        <v>79</v>
      </c>
      <c r="AJ1876" s="3" t="s">
        <v>80</v>
      </c>
      <c r="AK1876" s="3" t="s">
        <v>76</v>
      </c>
      <c r="AL1876" s="3" t="s">
        <v>81</v>
      </c>
      <c r="AM1876" s="3" t="s">
        <v>71</v>
      </c>
      <c r="AN1876" s="3" t="s">
        <v>71</v>
      </c>
      <c r="AO1876" s="3" t="s">
        <v>71</v>
      </c>
      <c r="AP1876" s="3" t="s">
        <v>82</v>
      </c>
      <c r="AQ1876" s="3" t="s">
        <v>83</v>
      </c>
      <c r="AR1876" s="3">
        <v>113.93962537378533</v>
      </c>
      <c r="AS1876" s="3">
        <v>348.03030273548586</v>
      </c>
    </row>
    <row r="1877" spans="1:45" x14ac:dyDescent="0.25">
      <c r="A1877" s="2">
        <v>1876</v>
      </c>
      <c r="B1877" s="3" t="s">
        <v>57</v>
      </c>
      <c r="C1877" s="3" t="s">
        <v>46</v>
      </c>
      <c r="D1877" s="3" t="s">
        <v>47</v>
      </c>
      <c r="E1877" s="3" t="s">
        <v>48</v>
      </c>
      <c r="F1877" s="3">
        <v>0.59</v>
      </c>
      <c r="G1877" s="3">
        <v>0.64</v>
      </c>
      <c r="H1877" s="3">
        <v>0.47697198179511302</v>
      </c>
      <c r="I1877" s="3">
        <v>8.1826313582309442</v>
      </c>
      <c r="J1877" s="3">
        <v>1.2738035181559015</v>
      </c>
      <c r="K1877" s="3">
        <v>3.9028858952342507</v>
      </c>
      <c r="L1877" s="3">
        <v>0.60756858847240758</v>
      </c>
      <c r="M1877" s="2">
        <v>1300</v>
      </c>
      <c r="N1877" s="3" t="s">
        <v>56</v>
      </c>
      <c r="O1877" s="3" t="s">
        <v>139</v>
      </c>
      <c r="P1877" s="3" t="s">
        <v>140</v>
      </c>
      <c r="Q1877" s="3">
        <v>1.1779926566700001</v>
      </c>
      <c r="R1877" s="3" t="s">
        <v>139</v>
      </c>
      <c r="S1877" s="3" t="s">
        <v>140</v>
      </c>
      <c r="T1877" s="3" t="s">
        <v>57</v>
      </c>
      <c r="U1877" s="3" t="s">
        <v>71</v>
      </c>
      <c r="V1877" s="3" t="s">
        <v>141</v>
      </c>
      <c r="W1877" s="3" t="s">
        <v>73</v>
      </c>
      <c r="X1877" s="3" t="s">
        <v>74</v>
      </c>
      <c r="Y1877" s="3" t="s">
        <v>75</v>
      </c>
      <c r="Z1877" s="3" t="s">
        <v>76</v>
      </c>
      <c r="AA1877" s="3">
        <v>0</v>
      </c>
      <c r="AB1877" s="3">
        <v>0</v>
      </c>
      <c r="AC1877" s="3" t="s">
        <v>47</v>
      </c>
      <c r="AD1877" s="8" t="s">
        <v>77</v>
      </c>
      <c r="AE1877" s="3" t="s">
        <v>71</v>
      </c>
      <c r="AF1877" s="3" t="s">
        <v>88</v>
      </c>
      <c r="AG1877" s="3" t="s">
        <v>71</v>
      </c>
      <c r="AH1877" s="3" t="s">
        <v>71</v>
      </c>
      <c r="AI1877" s="3" t="s">
        <v>79</v>
      </c>
      <c r="AJ1877" s="3" t="s">
        <v>80</v>
      </c>
      <c r="AK1877" s="3" t="s">
        <v>76</v>
      </c>
      <c r="AL1877" s="3" t="s">
        <v>81</v>
      </c>
      <c r="AM1877" s="3" t="s">
        <v>71</v>
      </c>
      <c r="AN1877" s="3" t="s">
        <v>71</v>
      </c>
      <c r="AO1877" s="3" t="s">
        <v>71</v>
      </c>
      <c r="AP1877" s="3" t="s">
        <v>82</v>
      </c>
      <c r="AQ1877" s="3" t="s">
        <v>83</v>
      </c>
      <c r="AR1877" s="3">
        <v>192.31580561314541</v>
      </c>
      <c r="AS1877" s="3">
        <v>1930.237127832411</v>
      </c>
    </row>
    <row r="1878" spans="1:45" x14ac:dyDescent="0.25">
      <c r="A1878" s="2">
        <v>1877</v>
      </c>
      <c r="B1878" s="3" t="s">
        <v>57</v>
      </c>
      <c r="C1878" s="3" t="s">
        <v>46</v>
      </c>
      <c r="D1878" s="3" t="s">
        <v>47</v>
      </c>
      <c r="E1878" s="3" t="s">
        <v>48</v>
      </c>
      <c r="F1878" s="3">
        <v>0.59</v>
      </c>
      <c r="G1878" s="3">
        <v>0.64</v>
      </c>
      <c r="H1878" s="3">
        <v>4.8284835002675601E-2</v>
      </c>
      <c r="I1878" s="3">
        <v>9.6314439814663295</v>
      </c>
      <c r="J1878" s="3">
        <v>1.3466046997234902</v>
      </c>
      <c r="K1878" s="3">
        <v>0.46505268348261469</v>
      </c>
      <c r="L1878" s="3">
        <v>6.5020585739976239E-2</v>
      </c>
      <c r="M1878" s="2">
        <v>1300</v>
      </c>
      <c r="N1878" s="3" t="s">
        <v>56</v>
      </c>
      <c r="O1878" s="3" t="s">
        <v>139</v>
      </c>
      <c r="P1878" s="3" t="s">
        <v>140</v>
      </c>
      <c r="Q1878" s="3">
        <v>1.1779926566700001</v>
      </c>
      <c r="R1878" s="3" t="s">
        <v>139</v>
      </c>
      <c r="S1878" s="3" t="s">
        <v>140</v>
      </c>
      <c r="T1878" s="3" t="s">
        <v>57</v>
      </c>
      <c r="U1878" s="3" t="s">
        <v>71</v>
      </c>
      <c r="V1878" s="3" t="s">
        <v>141</v>
      </c>
      <c r="W1878" s="3" t="s">
        <v>73</v>
      </c>
      <c r="X1878" s="3" t="s">
        <v>74</v>
      </c>
      <c r="Y1878" s="3" t="s">
        <v>75</v>
      </c>
      <c r="Z1878" s="3" t="s">
        <v>76</v>
      </c>
      <c r="AA1878" s="3">
        <v>0</v>
      </c>
      <c r="AB1878" s="3">
        <v>0</v>
      </c>
      <c r="AC1878" s="3" t="s">
        <v>47</v>
      </c>
      <c r="AD1878" s="8" t="s">
        <v>77</v>
      </c>
      <c r="AE1878" s="3" t="s">
        <v>71</v>
      </c>
      <c r="AF1878" s="3" t="s">
        <v>88</v>
      </c>
      <c r="AG1878" s="3" t="s">
        <v>71</v>
      </c>
      <c r="AH1878" s="3" t="s">
        <v>71</v>
      </c>
      <c r="AI1878" s="3" t="s">
        <v>79</v>
      </c>
      <c r="AJ1878" s="3" t="s">
        <v>80</v>
      </c>
      <c r="AK1878" s="3" t="s">
        <v>76</v>
      </c>
      <c r="AL1878" s="3" t="s">
        <v>81</v>
      </c>
      <c r="AM1878" s="3" t="s">
        <v>71</v>
      </c>
      <c r="AN1878" s="3" t="s">
        <v>71</v>
      </c>
      <c r="AO1878" s="3" t="s">
        <v>71</v>
      </c>
      <c r="AP1878" s="3" t="s">
        <v>82</v>
      </c>
      <c r="AQ1878" s="3" t="s">
        <v>83</v>
      </c>
      <c r="AR1878" s="3">
        <v>107.86318475320428</v>
      </c>
      <c r="AS1878" s="3">
        <v>195.40179463510202</v>
      </c>
    </row>
    <row r="1879" spans="1:45" x14ac:dyDescent="0.25">
      <c r="A1879" s="2">
        <v>1878</v>
      </c>
      <c r="B1879" s="3" t="s">
        <v>57</v>
      </c>
      <c r="C1879" s="3" t="s">
        <v>46</v>
      </c>
      <c r="D1879" s="3" t="s">
        <v>47</v>
      </c>
      <c r="E1879" s="3" t="s">
        <v>48</v>
      </c>
      <c r="F1879" s="3">
        <v>0.59</v>
      </c>
      <c r="G1879" s="3">
        <v>0.64</v>
      </c>
      <c r="H1879" s="3">
        <v>9.9973818897309205E-2</v>
      </c>
      <c r="I1879" s="3">
        <v>9.6314439814663295</v>
      </c>
      <c r="J1879" s="3">
        <v>1.3466046997234902</v>
      </c>
      <c r="K1879" s="3">
        <v>0.9628922363226935</v>
      </c>
      <c r="L1879" s="3">
        <v>0.13462521437642164</v>
      </c>
      <c r="M1879" s="2">
        <v>1400</v>
      </c>
      <c r="N1879" s="3" t="s">
        <v>60</v>
      </c>
      <c r="O1879" s="3" t="s">
        <v>139</v>
      </c>
      <c r="P1879" s="3" t="s">
        <v>140</v>
      </c>
      <c r="Q1879" s="3">
        <v>1.1779926566700001</v>
      </c>
      <c r="R1879" s="3" t="s">
        <v>139</v>
      </c>
      <c r="S1879" s="3" t="s">
        <v>140</v>
      </c>
      <c r="T1879" s="3" t="s">
        <v>57</v>
      </c>
      <c r="U1879" s="3" t="s">
        <v>71</v>
      </c>
      <c r="V1879" s="3" t="s">
        <v>141</v>
      </c>
      <c r="W1879" s="3" t="s">
        <v>73</v>
      </c>
      <c r="X1879" s="3" t="s">
        <v>74</v>
      </c>
      <c r="Y1879" s="3" t="s">
        <v>75</v>
      </c>
      <c r="Z1879" s="3" t="s">
        <v>76</v>
      </c>
      <c r="AA1879" s="3">
        <v>0</v>
      </c>
      <c r="AB1879" s="3">
        <v>0</v>
      </c>
      <c r="AC1879" s="3" t="s">
        <v>47</v>
      </c>
      <c r="AD1879" s="8" t="s">
        <v>77</v>
      </c>
      <c r="AE1879" s="3" t="s">
        <v>71</v>
      </c>
      <c r="AF1879" s="3" t="s">
        <v>88</v>
      </c>
      <c r="AG1879" s="3" t="s">
        <v>71</v>
      </c>
      <c r="AH1879" s="3" t="s">
        <v>71</v>
      </c>
      <c r="AI1879" s="3" t="s">
        <v>79</v>
      </c>
      <c r="AJ1879" s="3" t="s">
        <v>80</v>
      </c>
      <c r="AK1879" s="3" t="s">
        <v>76</v>
      </c>
      <c r="AL1879" s="3" t="s">
        <v>81</v>
      </c>
      <c r="AM1879" s="3" t="s">
        <v>71</v>
      </c>
      <c r="AN1879" s="3" t="s">
        <v>71</v>
      </c>
      <c r="AO1879" s="3" t="s">
        <v>71</v>
      </c>
      <c r="AP1879" s="3" t="s">
        <v>82</v>
      </c>
      <c r="AQ1879" s="3" t="s">
        <v>83</v>
      </c>
      <c r="AR1879" s="3">
        <v>115.59851245130284</v>
      </c>
      <c r="AS1879" s="3">
        <v>404.57969107643032</v>
      </c>
    </row>
    <row r="1880" spans="1:45" x14ac:dyDescent="0.25">
      <c r="A1880" s="2">
        <v>1879</v>
      </c>
      <c r="B1880" s="3" t="s">
        <v>57</v>
      </c>
      <c r="C1880" s="3" t="s">
        <v>46</v>
      </c>
      <c r="D1880" s="3" t="s">
        <v>47</v>
      </c>
      <c r="E1880" s="3" t="s">
        <v>48</v>
      </c>
      <c r="F1880" s="3">
        <v>0.59</v>
      </c>
      <c r="G1880" s="3">
        <v>0.64</v>
      </c>
      <c r="H1880" s="3">
        <v>1.6394360742504301E-2</v>
      </c>
      <c r="I1880" s="3">
        <v>9.6314439814663295</v>
      </c>
      <c r="J1880" s="3">
        <v>1.3466046997234902</v>
      </c>
      <c r="K1880" s="3">
        <v>0.15790136710338093</v>
      </c>
      <c r="L1880" s="3">
        <v>2.207672322481858E-2</v>
      </c>
      <c r="M1880" s="2">
        <v>1300</v>
      </c>
      <c r="N1880" s="3" t="s">
        <v>56</v>
      </c>
      <c r="O1880" s="3" t="s">
        <v>139</v>
      </c>
      <c r="P1880" s="3" t="s">
        <v>140</v>
      </c>
      <c r="Q1880" s="3">
        <v>1.1779926566700001</v>
      </c>
      <c r="R1880" s="3" t="s">
        <v>139</v>
      </c>
      <c r="S1880" s="3" t="s">
        <v>140</v>
      </c>
      <c r="T1880" s="3" t="s">
        <v>57</v>
      </c>
      <c r="U1880" s="3" t="s">
        <v>71</v>
      </c>
      <c r="V1880" s="3" t="s">
        <v>141</v>
      </c>
      <c r="W1880" s="3" t="s">
        <v>73</v>
      </c>
      <c r="X1880" s="3" t="s">
        <v>74</v>
      </c>
      <c r="Y1880" s="3" t="s">
        <v>75</v>
      </c>
      <c r="Z1880" s="3" t="s">
        <v>76</v>
      </c>
      <c r="AA1880" s="3">
        <v>0</v>
      </c>
      <c r="AB1880" s="3">
        <v>0</v>
      </c>
      <c r="AC1880" s="3" t="s">
        <v>47</v>
      </c>
      <c r="AD1880" s="8" t="s">
        <v>77</v>
      </c>
      <c r="AE1880" s="3" t="s">
        <v>71</v>
      </c>
      <c r="AF1880" s="3" t="s">
        <v>88</v>
      </c>
      <c r="AG1880" s="3" t="s">
        <v>71</v>
      </c>
      <c r="AH1880" s="3" t="s">
        <v>71</v>
      </c>
      <c r="AI1880" s="3" t="s">
        <v>79</v>
      </c>
      <c r="AJ1880" s="3" t="s">
        <v>80</v>
      </c>
      <c r="AK1880" s="3" t="s">
        <v>76</v>
      </c>
      <c r="AL1880" s="3" t="s">
        <v>81</v>
      </c>
      <c r="AM1880" s="3" t="s">
        <v>71</v>
      </c>
      <c r="AN1880" s="3" t="s">
        <v>71</v>
      </c>
      <c r="AO1880" s="3" t="s">
        <v>71</v>
      </c>
      <c r="AP1880" s="3" t="s">
        <v>82</v>
      </c>
      <c r="AQ1880" s="3" t="s">
        <v>83</v>
      </c>
      <c r="AR1880" s="3">
        <v>102.67256190853021</v>
      </c>
      <c r="AS1880" s="3">
        <v>66.345624061946154</v>
      </c>
    </row>
    <row r="1881" spans="1:45" x14ac:dyDescent="0.25">
      <c r="A1881" s="2">
        <v>1880</v>
      </c>
      <c r="B1881" s="3" t="s">
        <v>57</v>
      </c>
      <c r="C1881" s="3" t="s">
        <v>46</v>
      </c>
      <c r="D1881" s="3" t="s">
        <v>47</v>
      </c>
      <c r="E1881" s="3" t="s">
        <v>48</v>
      </c>
      <c r="F1881" s="3">
        <v>0.59</v>
      </c>
      <c r="G1881" s="3">
        <v>0.64</v>
      </c>
      <c r="H1881" s="3">
        <v>6.5208600000078798E-3</v>
      </c>
      <c r="I1881" s="3">
        <v>8.9203248769158225</v>
      </c>
      <c r="J1881" s="3">
        <v>1.5047955796805841</v>
      </c>
      <c r="K1881" s="3">
        <v>5.8168189676955598E-2</v>
      </c>
      <c r="L1881" s="3">
        <v>9.8125613037277903E-3</v>
      </c>
      <c r="M1881" s="2">
        <v>1300</v>
      </c>
      <c r="N1881" s="3" t="s">
        <v>56</v>
      </c>
      <c r="O1881" s="3" t="s">
        <v>139</v>
      </c>
      <c r="P1881" s="3" t="s">
        <v>140</v>
      </c>
      <c r="Q1881" s="3">
        <v>1.1779926566700001</v>
      </c>
      <c r="R1881" s="3" t="s">
        <v>139</v>
      </c>
      <c r="S1881" s="3" t="s">
        <v>140</v>
      </c>
      <c r="T1881" s="3" t="s">
        <v>57</v>
      </c>
      <c r="U1881" s="3" t="s">
        <v>71</v>
      </c>
      <c r="V1881" s="3" t="s">
        <v>141</v>
      </c>
      <c r="W1881" s="3" t="s">
        <v>73</v>
      </c>
      <c r="X1881" s="3" t="s">
        <v>74</v>
      </c>
      <c r="Y1881" s="3" t="s">
        <v>75</v>
      </c>
      <c r="Z1881" s="3" t="s">
        <v>76</v>
      </c>
      <c r="AA1881" s="3">
        <v>0</v>
      </c>
      <c r="AB1881" s="3">
        <v>0</v>
      </c>
      <c r="AC1881" s="3" t="s">
        <v>47</v>
      </c>
      <c r="AD1881" s="8" t="s">
        <v>77</v>
      </c>
      <c r="AE1881" s="3" t="s">
        <v>71</v>
      </c>
      <c r="AF1881" s="3" t="s">
        <v>88</v>
      </c>
      <c r="AG1881" s="3" t="s">
        <v>71</v>
      </c>
      <c r="AH1881" s="3" t="s">
        <v>71</v>
      </c>
      <c r="AI1881" s="3" t="s">
        <v>79</v>
      </c>
      <c r="AJ1881" s="3" t="s">
        <v>80</v>
      </c>
      <c r="AK1881" s="3" t="s">
        <v>76</v>
      </c>
      <c r="AL1881" s="3" t="s">
        <v>81</v>
      </c>
      <c r="AM1881" s="3" t="s">
        <v>71</v>
      </c>
      <c r="AN1881" s="3" t="s">
        <v>71</v>
      </c>
      <c r="AO1881" s="3" t="s">
        <v>71</v>
      </c>
      <c r="AP1881" s="3" t="s">
        <v>82</v>
      </c>
      <c r="AQ1881" s="3" t="s">
        <v>83</v>
      </c>
      <c r="AR1881" s="3">
        <v>21.380442708513332</v>
      </c>
      <c r="AS1881" s="3">
        <v>26.388984170603166</v>
      </c>
    </row>
    <row r="1882" spans="1:45" x14ac:dyDescent="0.25">
      <c r="A1882" s="2">
        <v>1881</v>
      </c>
      <c r="B1882" s="3" t="s">
        <v>57</v>
      </c>
      <c r="C1882" s="3" t="s">
        <v>46</v>
      </c>
      <c r="D1882" s="3" t="s">
        <v>47</v>
      </c>
      <c r="E1882" s="3" t="s">
        <v>48</v>
      </c>
      <c r="F1882" s="3">
        <v>0.59</v>
      </c>
      <c r="G1882" s="3">
        <v>0.64</v>
      </c>
      <c r="H1882" s="3">
        <v>7.4061740550754899E-3</v>
      </c>
      <c r="I1882" s="3">
        <v>8.9203248769158225</v>
      </c>
      <c r="J1882" s="3">
        <v>1.5047955796805841</v>
      </c>
      <c r="K1882" s="3">
        <v>6.6065478666258434E-2</v>
      </c>
      <c r="L1882" s="3">
        <v>1.1144777980422623E-2</v>
      </c>
      <c r="M1882" s="2">
        <v>1300</v>
      </c>
      <c r="N1882" s="3" t="s">
        <v>56</v>
      </c>
      <c r="O1882" s="3" t="s">
        <v>139</v>
      </c>
      <c r="P1882" s="3" t="s">
        <v>140</v>
      </c>
      <c r="Q1882" s="3">
        <v>1.1779926566700001</v>
      </c>
      <c r="R1882" s="3" t="s">
        <v>139</v>
      </c>
      <c r="S1882" s="3" t="s">
        <v>140</v>
      </c>
      <c r="T1882" s="3" t="s">
        <v>57</v>
      </c>
      <c r="U1882" s="3" t="s">
        <v>71</v>
      </c>
      <c r="V1882" s="3" t="s">
        <v>141</v>
      </c>
      <c r="W1882" s="3" t="s">
        <v>73</v>
      </c>
      <c r="X1882" s="3" t="s">
        <v>74</v>
      </c>
      <c r="Y1882" s="3" t="s">
        <v>75</v>
      </c>
      <c r="Z1882" s="3" t="s">
        <v>76</v>
      </c>
      <c r="AA1882" s="3">
        <v>0</v>
      </c>
      <c r="AB1882" s="3">
        <v>0</v>
      </c>
      <c r="AC1882" s="3" t="s">
        <v>47</v>
      </c>
      <c r="AD1882" s="8" t="s">
        <v>77</v>
      </c>
      <c r="AE1882" s="3" t="s">
        <v>71</v>
      </c>
      <c r="AF1882" s="3" t="s">
        <v>88</v>
      </c>
      <c r="AG1882" s="3" t="s">
        <v>71</v>
      </c>
      <c r="AH1882" s="3" t="s">
        <v>71</v>
      </c>
      <c r="AI1882" s="3" t="s">
        <v>79</v>
      </c>
      <c r="AJ1882" s="3" t="s">
        <v>80</v>
      </c>
      <c r="AK1882" s="3" t="s">
        <v>76</v>
      </c>
      <c r="AL1882" s="3" t="s">
        <v>81</v>
      </c>
      <c r="AM1882" s="3" t="s">
        <v>71</v>
      </c>
      <c r="AN1882" s="3" t="s">
        <v>71</v>
      </c>
      <c r="AO1882" s="3" t="s">
        <v>71</v>
      </c>
      <c r="AP1882" s="3" t="s">
        <v>82</v>
      </c>
      <c r="AQ1882" s="3" t="s">
        <v>83</v>
      </c>
      <c r="AR1882" s="3">
        <v>22.428122281110582</v>
      </c>
      <c r="AS1882" s="3">
        <v>29.971723040194483</v>
      </c>
    </row>
    <row r="1883" spans="1:45" x14ac:dyDescent="0.25">
      <c r="A1883" s="2">
        <v>1882</v>
      </c>
      <c r="B1883" s="3" t="s">
        <v>57</v>
      </c>
      <c r="C1883" s="3" t="s">
        <v>46</v>
      </c>
      <c r="D1883" s="3" t="s">
        <v>47</v>
      </c>
      <c r="E1883" s="3" t="s">
        <v>48</v>
      </c>
      <c r="F1883" s="3">
        <v>0.59</v>
      </c>
      <c r="G1883" s="3">
        <v>0.64</v>
      </c>
      <c r="H1883" s="3">
        <v>2.58796048750983E-2</v>
      </c>
      <c r="I1883" s="3">
        <v>10.655683445123882</v>
      </c>
      <c r="J1883" s="3">
        <v>1.5077989625736661</v>
      </c>
      <c r="K1883" s="3">
        <v>0.27576487723393228</v>
      </c>
      <c r="L1883" s="3">
        <v>3.9021241382489608E-2</v>
      </c>
      <c r="M1883" s="2">
        <v>1300</v>
      </c>
      <c r="N1883" s="3" t="s">
        <v>56</v>
      </c>
      <c r="O1883" s="3" t="s">
        <v>139</v>
      </c>
      <c r="P1883" s="3" t="s">
        <v>140</v>
      </c>
      <c r="Q1883" s="3">
        <v>1.1779926566700001</v>
      </c>
      <c r="R1883" s="3" t="s">
        <v>139</v>
      </c>
      <c r="S1883" s="3" t="s">
        <v>140</v>
      </c>
      <c r="T1883" s="3" t="s">
        <v>57</v>
      </c>
      <c r="U1883" s="3" t="s">
        <v>71</v>
      </c>
      <c r="V1883" s="3" t="s">
        <v>141</v>
      </c>
      <c r="W1883" s="3" t="s">
        <v>73</v>
      </c>
      <c r="X1883" s="3" t="s">
        <v>74</v>
      </c>
      <c r="Y1883" s="3" t="s">
        <v>75</v>
      </c>
      <c r="Z1883" s="3" t="s">
        <v>76</v>
      </c>
      <c r="AA1883" s="3">
        <v>0</v>
      </c>
      <c r="AB1883" s="3">
        <v>0</v>
      </c>
      <c r="AC1883" s="3" t="s">
        <v>47</v>
      </c>
      <c r="AD1883" s="8" t="s">
        <v>77</v>
      </c>
      <c r="AE1883" s="3" t="s">
        <v>71</v>
      </c>
      <c r="AF1883" s="3" t="s">
        <v>88</v>
      </c>
      <c r="AG1883" s="3" t="s">
        <v>71</v>
      </c>
      <c r="AH1883" s="3" t="s">
        <v>71</v>
      </c>
      <c r="AI1883" s="3" t="s">
        <v>79</v>
      </c>
      <c r="AJ1883" s="3" t="s">
        <v>80</v>
      </c>
      <c r="AK1883" s="3" t="s">
        <v>76</v>
      </c>
      <c r="AL1883" s="3" t="s">
        <v>81</v>
      </c>
      <c r="AM1883" s="3" t="s">
        <v>71</v>
      </c>
      <c r="AN1883" s="3" t="s">
        <v>71</v>
      </c>
      <c r="AO1883" s="3" t="s">
        <v>71</v>
      </c>
      <c r="AP1883" s="3" t="s">
        <v>82</v>
      </c>
      <c r="AQ1883" s="3" t="s">
        <v>83</v>
      </c>
      <c r="AR1883" s="3">
        <v>64.650931612560044</v>
      </c>
      <c r="AS1883" s="3">
        <v>104.73104519796611</v>
      </c>
    </row>
    <row r="1884" spans="1:45" x14ac:dyDescent="0.25">
      <c r="A1884" s="2">
        <v>1883</v>
      </c>
      <c r="B1884" s="3" t="s">
        <v>57</v>
      </c>
      <c r="C1884" s="3" t="s">
        <v>46</v>
      </c>
      <c r="D1884" s="3" t="s">
        <v>47</v>
      </c>
      <c r="E1884" s="3" t="s">
        <v>48</v>
      </c>
      <c r="F1884" s="3">
        <v>0.59</v>
      </c>
      <c r="G1884" s="3">
        <v>0.64</v>
      </c>
      <c r="H1884" s="3">
        <v>5.0305932640139002E-2</v>
      </c>
      <c r="I1884" s="3">
        <v>10.655683445123882</v>
      </c>
      <c r="J1884" s="3">
        <v>1.5077989625736661</v>
      </c>
      <c r="K1884" s="3">
        <v>0.53604409362504635</v>
      </c>
      <c r="L1884" s="3">
        <v>7.585123304610232E-2</v>
      </c>
      <c r="M1884" s="2">
        <v>1400</v>
      </c>
      <c r="N1884" s="3" t="s">
        <v>60</v>
      </c>
      <c r="O1884" s="3" t="s">
        <v>139</v>
      </c>
      <c r="P1884" s="3" t="s">
        <v>140</v>
      </c>
      <c r="Q1884" s="3">
        <v>1.1779926566700001</v>
      </c>
      <c r="R1884" s="3" t="s">
        <v>139</v>
      </c>
      <c r="S1884" s="3" t="s">
        <v>140</v>
      </c>
      <c r="T1884" s="3" t="s">
        <v>57</v>
      </c>
      <c r="U1884" s="3" t="s">
        <v>71</v>
      </c>
      <c r="V1884" s="3" t="s">
        <v>141</v>
      </c>
      <c r="W1884" s="3" t="s">
        <v>73</v>
      </c>
      <c r="X1884" s="3" t="s">
        <v>74</v>
      </c>
      <c r="Y1884" s="3" t="s">
        <v>75</v>
      </c>
      <c r="Z1884" s="3" t="s">
        <v>76</v>
      </c>
      <c r="AA1884" s="3">
        <v>0</v>
      </c>
      <c r="AB1884" s="3">
        <v>0</v>
      </c>
      <c r="AC1884" s="3" t="s">
        <v>47</v>
      </c>
      <c r="AD1884" s="8" t="s">
        <v>77</v>
      </c>
      <c r="AE1884" s="3" t="s">
        <v>71</v>
      </c>
      <c r="AF1884" s="3" t="s">
        <v>88</v>
      </c>
      <c r="AG1884" s="3" t="s">
        <v>71</v>
      </c>
      <c r="AH1884" s="3" t="s">
        <v>71</v>
      </c>
      <c r="AI1884" s="3" t="s">
        <v>79</v>
      </c>
      <c r="AJ1884" s="3" t="s">
        <v>80</v>
      </c>
      <c r="AK1884" s="3" t="s">
        <v>76</v>
      </c>
      <c r="AL1884" s="3" t="s">
        <v>81</v>
      </c>
      <c r="AM1884" s="3" t="s">
        <v>71</v>
      </c>
      <c r="AN1884" s="3" t="s">
        <v>71</v>
      </c>
      <c r="AO1884" s="3" t="s">
        <v>71</v>
      </c>
      <c r="AP1884" s="3" t="s">
        <v>82</v>
      </c>
      <c r="AQ1884" s="3" t="s">
        <v>83</v>
      </c>
      <c r="AR1884" s="3">
        <v>70.696124737355092</v>
      </c>
      <c r="AS1884" s="3">
        <v>203.58088658956848</v>
      </c>
    </row>
    <row r="1885" spans="1:45" x14ac:dyDescent="0.25">
      <c r="A1885" s="2">
        <v>1884</v>
      </c>
      <c r="B1885" s="3" t="s">
        <v>57</v>
      </c>
      <c r="C1885" s="3" t="s">
        <v>46</v>
      </c>
      <c r="D1885" s="3" t="s">
        <v>47</v>
      </c>
      <c r="E1885" s="3" t="s">
        <v>48</v>
      </c>
      <c r="F1885" s="3">
        <v>0.59</v>
      </c>
      <c r="G1885" s="3">
        <v>0.64</v>
      </c>
      <c r="H1885" s="3">
        <v>1.86246566034611E-3</v>
      </c>
      <c r="I1885" s="3">
        <v>10.655683445123882</v>
      </c>
      <c r="J1885" s="3">
        <v>1.5077989625736661</v>
      </c>
      <c r="K1885" s="3">
        <v>1.9845844504061766E-2</v>
      </c>
      <c r="L1885" s="3">
        <v>2.8082237904989427E-3</v>
      </c>
      <c r="M1885" s="2">
        <v>1300</v>
      </c>
      <c r="N1885" s="3" t="s">
        <v>56</v>
      </c>
      <c r="O1885" s="3" t="s">
        <v>139</v>
      </c>
      <c r="P1885" s="3" t="s">
        <v>140</v>
      </c>
      <c r="Q1885" s="3">
        <v>1.1779926566700001</v>
      </c>
      <c r="R1885" s="3" t="s">
        <v>139</v>
      </c>
      <c r="S1885" s="3" t="s">
        <v>140</v>
      </c>
      <c r="T1885" s="3" t="s">
        <v>57</v>
      </c>
      <c r="U1885" s="3" t="s">
        <v>71</v>
      </c>
      <c r="V1885" s="3" t="s">
        <v>141</v>
      </c>
      <c r="W1885" s="3" t="s">
        <v>73</v>
      </c>
      <c r="X1885" s="3" t="s">
        <v>74</v>
      </c>
      <c r="Y1885" s="3" t="s">
        <v>75</v>
      </c>
      <c r="Z1885" s="3" t="s">
        <v>76</v>
      </c>
      <c r="AA1885" s="3">
        <v>0</v>
      </c>
      <c r="AB1885" s="3">
        <v>0</v>
      </c>
      <c r="AC1885" s="3" t="s">
        <v>47</v>
      </c>
      <c r="AD1885" s="8" t="s">
        <v>77</v>
      </c>
      <c r="AE1885" s="3" t="s">
        <v>71</v>
      </c>
      <c r="AF1885" s="3" t="s">
        <v>88</v>
      </c>
      <c r="AG1885" s="3" t="s">
        <v>71</v>
      </c>
      <c r="AH1885" s="3" t="s">
        <v>71</v>
      </c>
      <c r="AI1885" s="3" t="s">
        <v>79</v>
      </c>
      <c r="AJ1885" s="3" t="s">
        <v>80</v>
      </c>
      <c r="AK1885" s="3" t="s">
        <v>76</v>
      </c>
      <c r="AL1885" s="3" t="s">
        <v>81</v>
      </c>
      <c r="AM1885" s="3" t="s">
        <v>71</v>
      </c>
      <c r="AN1885" s="3" t="s">
        <v>71</v>
      </c>
      <c r="AO1885" s="3" t="s">
        <v>71</v>
      </c>
      <c r="AP1885" s="3" t="s">
        <v>82</v>
      </c>
      <c r="AQ1885" s="3" t="s">
        <v>83</v>
      </c>
      <c r="AR1885" s="3">
        <v>47.579863787291679</v>
      </c>
      <c r="AS1885" s="3">
        <v>7.5371311190710939</v>
      </c>
    </row>
    <row r="1886" spans="1:45" x14ac:dyDescent="0.25">
      <c r="A1886" s="2">
        <v>1885</v>
      </c>
      <c r="B1886" s="3" t="s">
        <v>57</v>
      </c>
      <c r="C1886" s="3" t="s">
        <v>46</v>
      </c>
      <c r="D1886" s="3" t="s">
        <v>47</v>
      </c>
      <c r="E1886" s="3" t="s">
        <v>48</v>
      </c>
      <c r="F1886" s="3">
        <v>0.59</v>
      </c>
      <c r="G1886" s="3">
        <v>0.64</v>
      </c>
      <c r="H1886" s="3">
        <v>1.8729161941184E-2</v>
      </c>
      <c r="I1886" s="3">
        <v>10.809798802791802</v>
      </c>
      <c r="J1886" s="3">
        <v>1.5057652560129144</v>
      </c>
      <c r="K1886" s="3">
        <v>0.20245847232910458</v>
      </c>
      <c r="L1886" s="3">
        <v>2.8201721325274258E-2</v>
      </c>
      <c r="M1886" s="2">
        <v>1300</v>
      </c>
      <c r="N1886" s="3" t="s">
        <v>56</v>
      </c>
      <c r="O1886" s="3" t="s">
        <v>139</v>
      </c>
      <c r="P1886" s="3" t="s">
        <v>140</v>
      </c>
      <c r="Q1886" s="3">
        <v>1.1779926566700001</v>
      </c>
      <c r="R1886" s="3" t="s">
        <v>139</v>
      </c>
      <c r="S1886" s="3" t="s">
        <v>140</v>
      </c>
      <c r="T1886" s="3" t="s">
        <v>57</v>
      </c>
      <c r="U1886" s="3" t="s">
        <v>71</v>
      </c>
      <c r="V1886" s="3" t="s">
        <v>141</v>
      </c>
      <c r="W1886" s="3" t="s">
        <v>73</v>
      </c>
      <c r="X1886" s="3" t="s">
        <v>74</v>
      </c>
      <c r="Y1886" s="3" t="s">
        <v>75</v>
      </c>
      <c r="Z1886" s="3" t="s">
        <v>76</v>
      </c>
      <c r="AA1886" s="3">
        <v>0</v>
      </c>
      <c r="AB1886" s="3">
        <v>0</v>
      </c>
      <c r="AC1886" s="3" t="s">
        <v>47</v>
      </c>
      <c r="AD1886" s="8" t="s">
        <v>77</v>
      </c>
      <c r="AE1886" s="3" t="s">
        <v>71</v>
      </c>
      <c r="AF1886" s="3" t="s">
        <v>88</v>
      </c>
      <c r="AG1886" s="3" t="s">
        <v>71</v>
      </c>
      <c r="AH1886" s="3" t="s">
        <v>71</v>
      </c>
      <c r="AI1886" s="3" t="s">
        <v>79</v>
      </c>
      <c r="AJ1886" s="3" t="s">
        <v>80</v>
      </c>
      <c r="AK1886" s="3" t="s">
        <v>76</v>
      </c>
      <c r="AL1886" s="3" t="s">
        <v>81</v>
      </c>
      <c r="AM1886" s="3" t="s">
        <v>71</v>
      </c>
      <c r="AN1886" s="3" t="s">
        <v>71</v>
      </c>
      <c r="AO1886" s="3" t="s">
        <v>71</v>
      </c>
      <c r="AP1886" s="3" t="s">
        <v>82</v>
      </c>
      <c r="AQ1886" s="3" t="s">
        <v>83</v>
      </c>
      <c r="AR1886" s="3">
        <v>40.90970808015102</v>
      </c>
      <c r="AS1886" s="3">
        <v>75.794229287850044</v>
      </c>
    </row>
    <row r="1887" spans="1:45" x14ac:dyDescent="0.25">
      <c r="A1887" s="2">
        <v>1886</v>
      </c>
      <c r="B1887" s="3" t="s">
        <v>57</v>
      </c>
      <c r="C1887" s="3" t="s">
        <v>46</v>
      </c>
      <c r="D1887" s="3" t="s">
        <v>47</v>
      </c>
      <c r="E1887" s="3" t="s">
        <v>48</v>
      </c>
      <c r="F1887" s="3">
        <v>0.59</v>
      </c>
      <c r="G1887" s="3">
        <v>0.64</v>
      </c>
      <c r="H1887" s="3">
        <v>2.49979546884086E-2</v>
      </c>
      <c r="I1887" s="3">
        <v>10.809798802791802</v>
      </c>
      <c r="J1887" s="3">
        <v>1.5057652560129144</v>
      </c>
      <c r="K1887" s="3">
        <v>0.270222860663003</v>
      </c>
      <c r="L1887" s="3">
        <v>3.7641051641190811E-2</v>
      </c>
      <c r="M1887" s="2">
        <v>1400</v>
      </c>
      <c r="N1887" s="3" t="s">
        <v>60</v>
      </c>
      <c r="O1887" s="3" t="s">
        <v>139</v>
      </c>
      <c r="P1887" s="3" t="s">
        <v>140</v>
      </c>
      <c r="Q1887" s="3">
        <v>1.1779926566700001</v>
      </c>
      <c r="R1887" s="3" t="s">
        <v>139</v>
      </c>
      <c r="S1887" s="3" t="s">
        <v>140</v>
      </c>
      <c r="T1887" s="3" t="s">
        <v>57</v>
      </c>
      <c r="U1887" s="3" t="s">
        <v>71</v>
      </c>
      <c r="V1887" s="3" t="s">
        <v>141</v>
      </c>
      <c r="W1887" s="3" t="s">
        <v>73</v>
      </c>
      <c r="X1887" s="3" t="s">
        <v>74</v>
      </c>
      <c r="Y1887" s="3" t="s">
        <v>75</v>
      </c>
      <c r="Z1887" s="3" t="s">
        <v>76</v>
      </c>
      <c r="AA1887" s="3">
        <v>0</v>
      </c>
      <c r="AB1887" s="3">
        <v>0</v>
      </c>
      <c r="AC1887" s="3" t="s">
        <v>47</v>
      </c>
      <c r="AD1887" s="8" t="s">
        <v>77</v>
      </c>
      <c r="AE1887" s="3" t="s">
        <v>71</v>
      </c>
      <c r="AF1887" s="3" t="s">
        <v>88</v>
      </c>
      <c r="AG1887" s="3" t="s">
        <v>71</v>
      </c>
      <c r="AH1887" s="3" t="s">
        <v>71</v>
      </c>
      <c r="AI1887" s="3" t="s">
        <v>79</v>
      </c>
      <c r="AJ1887" s="3" t="s">
        <v>80</v>
      </c>
      <c r="AK1887" s="3" t="s">
        <v>76</v>
      </c>
      <c r="AL1887" s="3" t="s">
        <v>81</v>
      </c>
      <c r="AM1887" s="3" t="s">
        <v>71</v>
      </c>
      <c r="AN1887" s="3" t="s">
        <v>71</v>
      </c>
      <c r="AO1887" s="3" t="s">
        <v>71</v>
      </c>
      <c r="AP1887" s="3" t="s">
        <v>82</v>
      </c>
      <c r="AQ1887" s="3" t="s">
        <v>83</v>
      </c>
      <c r="AR1887" s="3">
        <v>42.486016589061379</v>
      </c>
      <c r="AS1887" s="3">
        <v>101.16313347765053</v>
      </c>
    </row>
    <row r="1888" spans="1:45" x14ac:dyDescent="0.25">
      <c r="A1888" s="2">
        <v>1887</v>
      </c>
      <c r="B1888" s="3" t="s">
        <v>57</v>
      </c>
      <c r="C1888" s="3" t="s">
        <v>46</v>
      </c>
      <c r="D1888" s="3" t="s">
        <v>47</v>
      </c>
      <c r="E1888" s="3" t="s">
        <v>48</v>
      </c>
      <c r="F1888" s="3">
        <v>0.59</v>
      </c>
      <c r="G1888" s="3">
        <v>0.64</v>
      </c>
      <c r="H1888" s="3">
        <v>3.2398723051339901E-3</v>
      </c>
      <c r="I1888" s="3">
        <v>10.809798802791802</v>
      </c>
      <c r="J1888" s="3">
        <v>1.5057652560129144</v>
      </c>
      <c r="K1888" s="3">
        <v>3.5022367765235721E-2</v>
      </c>
      <c r="L1888" s="3">
        <v>4.8784871509892341E-3</v>
      </c>
      <c r="M1888" s="2">
        <v>1300</v>
      </c>
      <c r="N1888" s="3" t="s">
        <v>56</v>
      </c>
      <c r="O1888" s="3" t="s">
        <v>139</v>
      </c>
      <c r="P1888" s="3" t="s">
        <v>140</v>
      </c>
      <c r="Q1888" s="3">
        <v>1.1779926566700001</v>
      </c>
      <c r="R1888" s="3" t="s">
        <v>139</v>
      </c>
      <c r="S1888" s="3" t="s">
        <v>140</v>
      </c>
      <c r="T1888" s="3" t="s">
        <v>57</v>
      </c>
      <c r="U1888" s="3" t="s">
        <v>71</v>
      </c>
      <c r="V1888" s="3" t="s">
        <v>141</v>
      </c>
      <c r="W1888" s="3" t="s">
        <v>73</v>
      </c>
      <c r="X1888" s="3" t="s">
        <v>74</v>
      </c>
      <c r="Y1888" s="3" t="s">
        <v>75</v>
      </c>
      <c r="Z1888" s="3" t="s">
        <v>76</v>
      </c>
      <c r="AA1888" s="3">
        <v>0</v>
      </c>
      <c r="AB1888" s="3">
        <v>0</v>
      </c>
      <c r="AC1888" s="3" t="s">
        <v>47</v>
      </c>
      <c r="AD1888" s="8" t="s">
        <v>77</v>
      </c>
      <c r="AE1888" s="3" t="s">
        <v>71</v>
      </c>
      <c r="AF1888" s="3" t="s">
        <v>88</v>
      </c>
      <c r="AG1888" s="3" t="s">
        <v>71</v>
      </c>
      <c r="AH1888" s="3" t="s">
        <v>71</v>
      </c>
      <c r="AI1888" s="3" t="s">
        <v>79</v>
      </c>
      <c r="AJ1888" s="3" t="s">
        <v>80</v>
      </c>
      <c r="AK1888" s="3" t="s">
        <v>76</v>
      </c>
      <c r="AL1888" s="3" t="s">
        <v>81</v>
      </c>
      <c r="AM1888" s="3" t="s">
        <v>71</v>
      </c>
      <c r="AN1888" s="3" t="s">
        <v>71</v>
      </c>
      <c r="AO1888" s="3" t="s">
        <v>71</v>
      </c>
      <c r="AP1888" s="3" t="s">
        <v>82</v>
      </c>
      <c r="AQ1888" s="3" t="s">
        <v>83</v>
      </c>
      <c r="AR1888" s="3">
        <v>16.70120987143866</v>
      </c>
      <c r="AS1888" s="3">
        <v>13.111298045787379</v>
      </c>
    </row>
    <row r="1889" spans="1:45" x14ac:dyDescent="0.25">
      <c r="A1889" s="2">
        <v>1888</v>
      </c>
      <c r="B1889" s="3" t="s">
        <v>53</v>
      </c>
      <c r="C1889" s="3" t="s">
        <v>46</v>
      </c>
      <c r="D1889" s="3" t="s">
        <v>47</v>
      </c>
      <c r="E1889" s="3" t="s">
        <v>48</v>
      </c>
      <c r="F1889" s="3">
        <v>0.59</v>
      </c>
      <c r="G1889" s="3">
        <v>0.64</v>
      </c>
      <c r="H1889" s="3">
        <v>1.2683075906218E-2</v>
      </c>
      <c r="I1889" s="3">
        <v>0.46967170090650268</v>
      </c>
      <c r="J1889" s="3">
        <v>4.5960893965416569E-2</v>
      </c>
      <c r="K1889" s="3">
        <v>5.9568818335996908E-3</v>
      </c>
      <c r="L1889" s="3">
        <v>5.8292550688101511E-4</v>
      </c>
      <c r="M1889" s="2">
        <v>1700</v>
      </c>
      <c r="N1889" s="3" t="s">
        <v>142</v>
      </c>
      <c r="O1889" s="3" t="s">
        <v>143</v>
      </c>
      <c r="P1889" s="3" t="s">
        <v>144</v>
      </c>
      <c r="Q1889" s="3">
        <v>1.32242746139</v>
      </c>
      <c r="R1889" s="3" t="s">
        <v>143</v>
      </c>
      <c r="S1889" s="3" t="s">
        <v>144</v>
      </c>
      <c r="T1889" s="3" t="s">
        <v>57</v>
      </c>
      <c r="U1889" s="3" t="s">
        <v>71</v>
      </c>
      <c r="V1889" s="3" t="s">
        <v>145</v>
      </c>
      <c r="W1889" s="3" t="s">
        <v>73</v>
      </c>
      <c r="X1889" s="3" t="s">
        <v>74</v>
      </c>
      <c r="Y1889" s="3" t="s">
        <v>75</v>
      </c>
      <c r="Z1889" s="3" t="s">
        <v>76</v>
      </c>
      <c r="AA1889" s="3">
        <v>20</v>
      </c>
      <c r="AB1889" s="3">
        <v>5</v>
      </c>
      <c r="AC1889" s="3" t="s">
        <v>47</v>
      </c>
      <c r="AD1889" s="8" t="s">
        <v>87</v>
      </c>
      <c r="AE1889" s="3" t="s">
        <v>71</v>
      </c>
      <c r="AF1889" s="3" t="s">
        <v>146</v>
      </c>
      <c r="AG1889" s="3" t="s">
        <v>71</v>
      </c>
      <c r="AH1889" s="3" t="s">
        <v>71</v>
      </c>
      <c r="AI1889" s="3" t="s">
        <v>79</v>
      </c>
      <c r="AJ1889" s="3" t="s">
        <v>80</v>
      </c>
      <c r="AK1889" s="3" t="s">
        <v>76</v>
      </c>
      <c r="AL1889" s="3" t="s">
        <v>81</v>
      </c>
      <c r="AM1889" s="3" t="s">
        <v>71</v>
      </c>
      <c r="AN1889" s="3" t="s">
        <v>71</v>
      </c>
      <c r="AO1889" s="3" t="s">
        <v>71</v>
      </c>
      <c r="AP1889" s="3" t="s">
        <v>82</v>
      </c>
      <c r="AQ1889" s="3" t="s">
        <v>83</v>
      </c>
      <c r="AR1889" s="3">
        <v>82.317832644134185</v>
      </c>
      <c r="AS1889" s="3">
        <v>51.326587186865062</v>
      </c>
    </row>
    <row r="1890" spans="1:45" x14ac:dyDescent="0.25">
      <c r="A1890" s="2">
        <v>1889</v>
      </c>
      <c r="B1890" s="3" t="s">
        <v>45</v>
      </c>
      <c r="C1890" s="3" t="s">
        <v>46</v>
      </c>
      <c r="D1890" s="3" t="s">
        <v>47</v>
      </c>
      <c r="E1890" s="3" t="s">
        <v>48</v>
      </c>
      <c r="F1890" s="3">
        <v>0.59</v>
      </c>
      <c r="G1890" s="3">
        <v>0.64</v>
      </c>
      <c r="H1890" s="3">
        <v>7.4996021198730396E-3</v>
      </c>
      <c r="I1890" s="3">
        <v>0.46967170090650268</v>
      </c>
      <c r="J1890" s="3">
        <v>4.5960893965416569E-2</v>
      </c>
      <c r="K1890" s="3">
        <v>3.5223508837627835E-3</v>
      </c>
      <c r="L1890" s="3">
        <v>3.4468841781429808E-4</v>
      </c>
      <c r="M1890" s="2">
        <v>5400</v>
      </c>
      <c r="N1890" s="3" t="s">
        <v>49</v>
      </c>
      <c r="O1890" s="3" t="s">
        <v>143</v>
      </c>
      <c r="P1890" s="3" t="s">
        <v>144</v>
      </c>
      <c r="Q1890" s="3">
        <v>1.32242746139</v>
      </c>
      <c r="R1890" s="3" t="s">
        <v>143</v>
      </c>
      <c r="S1890" s="3" t="s">
        <v>144</v>
      </c>
      <c r="T1890" s="3" t="s">
        <v>57</v>
      </c>
      <c r="U1890" s="3" t="s">
        <v>71</v>
      </c>
      <c r="V1890" s="3" t="s">
        <v>145</v>
      </c>
      <c r="W1890" s="3" t="s">
        <v>73</v>
      </c>
      <c r="X1890" s="3" t="s">
        <v>74</v>
      </c>
      <c r="Y1890" s="3" t="s">
        <v>75</v>
      </c>
      <c r="Z1890" s="3" t="s">
        <v>76</v>
      </c>
      <c r="AA1890" s="3">
        <v>20</v>
      </c>
      <c r="AB1890" s="3">
        <v>5</v>
      </c>
      <c r="AC1890" s="3" t="s">
        <v>47</v>
      </c>
      <c r="AD1890" s="8" t="s">
        <v>87</v>
      </c>
      <c r="AE1890" s="3" t="s">
        <v>71</v>
      </c>
      <c r="AF1890" s="3" t="s">
        <v>146</v>
      </c>
      <c r="AG1890" s="3" t="s">
        <v>71</v>
      </c>
      <c r="AH1890" s="3" t="s">
        <v>71</v>
      </c>
      <c r="AI1890" s="3" t="s">
        <v>79</v>
      </c>
      <c r="AJ1890" s="3" t="s">
        <v>80</v>
      </c>
      <c r="AK1890" s="3" t="s">
        <v>76</v>
      </c>
      <c r="AL1890" s="3" t="s">
        <v>81</v>
      </c>
      <c r="AM1890" s="3" t="s">
        <v>71</v>
      </c>
      <c r="AN1890" s="3" t="s">
        <v>71</v>
      </c>
      <c r="AO1890" s="3" t="s">
        <v>71</v>
      </c>
      <c r="AP1890" s="3" t="s">
        <v>82</v>
      </c>
      <c r="AQ1890" s="3" t="s">
        <v>83</v>
      </c>
      <c r="AR1890" s="3">
        <v>67.714791040291374</v>
      </c>
      <c r="AS1890" s="3">
        <v>30.349813004252869</v>
      </c>
    </row>
    <row r="1891" spans="1:45" x14ac:dyDescent="0.25">
      <c r="A1891" s="2">
        <v>1890</v>
      </c>
      <c r="B1891" s="3" t="s">
        <v>45</v>
      </c>
      <c r="C1891" s="3" t="s">
        <v>46</v>
      </c>
      <c r="D1891" s="3" t="s">
        <v>47</v>
      </c>
      <c r="E1891" s="3" t="s">
        <v>48</v>
      </c>
      <c r="F1891" s="3">
        <v>0.59</v>
      </c>
      <c r="G1891" s="3">
        <v>0.64</v>
      </c>
      <c r="H1891" s="3">
        <v>1.80678787520108E-3</v>
      </c>
      <c r="I1891" s="3">
        <v>0.46967170090650268</v>
      </c>
      <c r="J1891" s="3">
        <v>4.5960893965416569E-2</v>
      </c>
      <c r="K1891" s="3">
        <v>8.4859713452293715E-4</v>
      </c>
      <c r="L1891" s="3">
        <v>8.3041585950117142E-5</v>
      </c>
      <c r="M1891" s="2">
        <v>6120</v>
      </c>
      <c r="N1891" s="3" t="s">
        <v>147</v>
      </c>
      <c r="O1891" s="3" t="s">
        <v>143</v>
      </c>
      <c r="P1891" s="3" t="s">
        <v>144</v>
      </c>
      <c r="Q1891" s="3">
        <v>1.32242746139</v>
      </c>
      <c r="R1891" s="3" t="s">
        <v>143</v>
      </c>
      <c r="S1891" s="3" t="s">
        <v>144</v>
      </c>
      <c r="T1891" s="3" t="s">
        <v>57</v>
      </c>
      <c r="U1891" s="3" t="s">
        <v>71</v>
      </c>
      <c r="V1891" s="3" t="s">
        <v>145</v>
      </c>
      <c r="W1891" s="3" t="s">
        <v>73</v>
      </c>
      <c r="X1891" s="3" t="s">
        <v>74</v>
      </c>
      <c r="Y1891" s="3" t="s">
        <v>75</v>
      </c>
      <c r="Z1891" s="3" t="s">
        <v>76</v>
      </c>
      <c r="AA1891" s="3">
        <v>20</v>
      </c>
      <c r="AB1891" s="3">
        <v>5</v>
      </c>
      <c r="AC1891" s="3" t="s">
        <v>47</v>
      </c>
      <c r="AD1891" s="8" t="s">
        <v>87</v>
      </c>
      <c r="AE1891" s="3" t="s">
        <v>71</v>
      </c>
      <c r="AF1891" s="3" t="s">
        <v>146</v>
      </c>
      <c r="AG1891" s="3" t="s">
        <v>71</v>
      </c>
      <c r="AH1891" s="3" t="s">
        <v>71</v>
      </c>
      <c r="AI1891" s="3" t="s">
        <v>79</v>
      </c>
      <c r="AJ1891" s="3" t="s">
        <v>80</v>
      </c>
      <c r="AK1891" s="3" t="s">
        <v>76</v>
      </c>
      <c r="AL1891" s="3" t="s">
        <v>81</v>
      </c>
      <c r="AM1891" s="3" t="s">
        <v>71</v>
      </c>
      <c r="AN1891" s="3" t="s">
        <v>71</v>
      </c>
      <c r="AO1891" s="3" t="s">
        <v>71</v>
      </c>
      <c r="AP1891" s="3" t="s">
        <v>82</v>
      </c>
      <c r="AQ1891" s="3" t="s">
        <v>83</v>
      </c>
      <c r="AR1891" s="3">
        <v>16.46946640000462</v>
      </c>
      <c r="AS1891" s="3">
        <v>7.3118111166719446</v>
      </c>
    </row>
    <row r="1892" spans="1:45" x14ac:dyDescent="0.25">
      <c r="A1892" s="2">
        <v>1891</v>
      </c>
      <c r="B1892" s="3" t="s">
        <v>53</v>
      </c>
      <c r="C1892" s="3" t="s">
        <v>46</v>
      </c>
      <c r="D1892" s="3" t="s">
        <v>47</v>
      </c>
      <c r="E1892" s="3" t="s">
        <v>48</v>
      </c>
      <c r="F1892" s="3">
        <v>0.59</v>
      </c>
      <c r="G1892" s="3">
        <v>0.64</v>
      </c>
      <c r="H1892" s="3">
        <v>8.4482653679932296E-3</v>
      </c>
      <c r="I1892" s="3">
        <v>0.26734586412141759</v>
      </c>
      <c r="J1892" s="3">
        <v>3.2999704581236432E-2</v>
      </c>
      <c r="K1892" s="3">
        <v>2.2586088051331958E-3</v>
      </c>
      <c r="L1892" s="3">
        <v>2.7879026136766726E-4</v>
      </c>
      <c r="M1892" s="2">
        <v>1700</v>
      </c>
      <c r="N1892" s="3" t="s">
        <v>142</v>
      </c>
      <c r="O1892" s="3" t="s">
        <v>143</v>
      </c>
      <c r="P1892" s="3" t="s">
        <v>144</v>
      </c>
      <c r="Q1892" s="3">
        <v>1.32242746139</v>
      </c>
      <c r="R1892" s="3" t="s">
        <v>143</v>
      </c>
      <c r="S1892" s="3" t="s">
        <v>144</v>
      </c>
      <c r="T1892" s="3" t="s">
        <v>57</v>
      </c>
      <c r="U1892" s="3" t="s">
        <v>71</v>
      </c>
      <c r="V1892" s="3" t="s">
        <v>145</v>
      </c>
      <c r="W1892" s="3" t="s">
        <v>73</v>
      </c>
      <c r="X1892" s="3" t="s">
        <v>74</v>
      </c>
      <c r="Y1892" s="3" t="s">
        <v>75</v>
      </c>
      <c r="Z1892" s="3" t="s">
        <v>76</v>
      </c>
      <c r="AA1892" s="3">
        <v>20</v>
      </c>
      <c r="AB1892" s="3">
        <v>5</v>
      </c>
      <c r="AC1892" s="3" t="s">
        <v>47</v>
      </c>
      <c r="AD1892" s="8" t="s">
        <v>87</v>
      </c>
      <c r="AE1892" s="3" t="s">
        <v>71</v>
      </c>
      <c r="AF1892" s="3" t="s">
        <v>146</v>
      </c>
      <c r="AG1892" s="3" t="s">
        <v>71</v>
      </c>
      <c r="AH1892" s="3" t="s">
        <v>71</v>
      </c>
      <c r="AI1892" s="3" t="s">
        <v>79</v>
      </c>
      <c r="AJ1892" s="3" t="s">
        <v>80</v>
      </c>
      <c r="AK1892" s="3" t="s">
        <v>76</v>
      </c>
      <c r="AL1892" s="3" t="s">
        <v>81</v>
      </c>
      <c r="AM1892" s="3" t="s">
        <v>71</v>
      </c>
      <c r="AN1892" s="3" t="s">
        <v>71</v>
      </c>
      <c r="AO1892" s="3" t="s">
        <v>71</v>
      </c>
      <c r="AP1892" s="3" t="s">
        <v>82</v>
      </c>
      <c r="AQ1892" s="3" t="s">
        <v>83</v>
      </c>
      <c r="AR1892" s="3">
        <v>76.83815737314805</v>
      </c>
      <c r="AS1892" s="3">
        <v>34.188916962602896</v>
      </c>
    </row>
    <row r="1893" spans="1:45" x14ac:dyDescent="0.25">
      <c r="A1893" s="2">
        <v>1892</v>
      </c>
      <c r="B1893" s="3" t="s">
        <v>45</v>
      </c>
      <c r="C1893" s="3" t="s">
        <v>46</v>
      </c>
      <c r="D1893" s="3" t="s">
        <v>47</v>
      </c>
      <c r="E1893" s="3" t="s">
        <v>48</v>
      </c>
      <c r="F1893" s="3">
        <v>0.59</v>
      </c>
      <c r="G1893" s="3">
        <v>0.64</v>
      </c>
      <c r="H1893" s="3">
        <v>4.40529156640652E-4</v>
      </c>
      <c r="I1893" s="3">
        <v>0.26734586412141759</v>
      </c>
      <c r="J1893" s="3">
        <v>3.2999704581236432E-2</v>
      </c>
      <c r="K1893" s="3">
        <v>1.1777364805277443E-4</v>
      </c>
      <c r="L1893" s="3">
        <v>1.4537332028562745E-5</v>
      </c>
      <c r="M1893" s="2">
        <v>5400</v>
      </c>
      <c r="N1893" s="3" t="s">
        <v>49</v>
      </c>
      <c r="O1893" s="3" t="s">
        <v>143</v>
      </c>
      <c r="P1893" s="3" t="s">
        <v>144</v>
      </c>
      <c r="Q1893" s="3">
        <v>1.32242746139</v>
      </c>
      <c r="R1893" s="3" t="s">
        <v>143</v>
      </c>
      <c r="S1893" s="3" t="s">
        <v>144</v>
      </c>
      <c r="T1893" s="3" t="s">
        <v>57</v>
      </c>
      <c r="U1893" s="3" t="s">
        <v>71</v>
      </c>
      <c r="V1893" s="3" t="s">
        <v>145</v>
      </c>
      <c r="W1893" s="3" t="s">
        <v>73</v>
      </c>
      <c r="X1893" s="3" t="s">
        <v>74</v>
      </c>
      <c r="Y1893" s="3" t="s">
        <v>75</v>
      </c>
      <c r="Z1893" s="3" t="s">
        <v>76</v>
      </c>
      <c r="AA1893" s="3">
        <v>20</v>
      </c>
      <c r="AB1893" s="3">
        <v>5</v>
      </c>
      <c r="AC1893" s="3" t="s">
        <v>47</v>
      </c>
      <c r="AD1893" s="8" t="s">
        <v>87</v>
      </c>
      <c r="AE1893" s="3" t="s">
        <v>71</v>
      </c>
      <c r="AF1893" s="3" t="s">
        <v>146</v>
      </c>
      <c r="AG1893" s="3" t="s">
        <v>71</v>
      </c>
      <c r="AH1893" s="3" t="s">
        <v>71</v>
      </c>
      <c r="AI1893" s="3" t="s">
        <v>79</v>
      </c>
      <c r="AJ1893" s="3" t="s">
        <v>80</v>
      </c>
      <c r="AK1893" s="3" t="s">
        <v>76</v>
      </c>
      <c r="AL1893" s="3" t="s">
        <v>81</v>
      </c>
      <c r="AM1893" s="3" t="s">
        <v>71</v>
      </c>
      <c r="AN1893" s="3" t="s">
        <v>71</v>
      </c>
      <c r="AO1893" s="3" t="s">
        <v>71</v>
      </c>
      <c r="AP1893" s="3" t="s">
        <v>82</v>
      </c>
      <c r="AQ1893" s="3" t="s">
        <v>83</v>
      </c>
      <c r="AR1893" s="3">
        <v>16.493424909634534</v>
      </c>
      <c r="AS1893" s="3">
        <v>1.7827582468056797</v>
      </c>
    </row>
    <row r="1894" spans="1:45" x14ac:dyDescent="0.25">
      <c r="A1894" s="2">
        <v>1893</v>
      </c>
      <c r="B1894" s="3" t="s">
        <v>53</v>
      </c>
      <c r="C1894" s="3" t="s">
        <v>46</v>
      </c>
      <c r="D1894" s="3" t="s">
        <v>47</v>
      </c>
      <c r="E1894" s="3" t="s">
        <v>48</v>
      </c>
      <c r="F1894" s="3">
        <v>0.59</v>
      </c>
      <c r="G1894" s="3">
        <v>0.64</v>
      </c>
      <c r="H1894" s="3">
        <v>2.1346134540710599E-3</v>
      </c>
      <c r="I1894" s="3">
        <v>7.7174886658628195</v>
      </c>
      <c r="J1894" s="3">
        <v>1.0155538805715318</v>
      </c>
      <c r="K1894" s="3">
        <v>1.647385513779169E-2</v>
      </c>
      <c r="L1894" s="3">
        <v>2.1678149768020664E-3</v>
      </c>
      <c r="M1894" s="2">
        <v>1700</v>
      </c>
      <c r="N1894" s="3" t="s">
        <v>142</v>
      </c>
      <c r="O1894" s="3" t="s">
        <v>143</v>
      </c>
      <c r="P1894" s="3" t="s">
        <v>144</v>
      </c>
      <c r="Q1894" s="3">
        <v>1.32242746139</v>
      </c>
      <c r="R1894" s="3" t="s">
        <v>143</v>
      </c>
      <c r="S1894" s="3" t="s">
        <v>144</v>
      </c>
      <c r="T1894" s="3" t="s">
        <v>57</v>
      </c>
      <c r="U1894" s="3" t="s">
        <v>71</v>
      </c>
      <c r="V1894" s="3" t="s">
        <v>145</v>
      </c>
      <c r="W1894" s="3" t="s">
        <v>73</v>
      </c>
      <c r="X1894" s="3" t="s">
        <v>74</v>
      </c>
      <c r="Y1894" s="3" t="s">
        <v>75</v>
      </c>
      <c r="Z1894" s="3" t="s">
        <v>76</v>
      </c>
      <c r="AA1894" s="3">
        <v>20</v>
      </c>
      <c r="AB1894" s="3">
        <v>5</v>
      </c>
      <c r="AC1894" s="3" t="s">
        <v>47</v>
      </c>
      <c r="AD1894" s="8" t="s">
        <v>87</v>
      </c>
      <c r="AE1894" s="3" t="s">
        <v>71</v>
      </c>
      <c r="AF1894" s="3" t="s">
        <v>146</v>
      </c>
      <c r="AG1894" s="3" t="s">
        <v>71</v>
      </c>
      <c r="AH1894" s="3" t="s">
        <v>71</v>
      </c>
      <c r="AI1894" s="3" t="s">
        <v>79</v>
      </c>
      <c r="AJ1894" s="3" t="s">
        <v>80</v>
      </c>
      <c r="AK1894" s="3" t="s">
        <v>76</v>
      </c>
      <c r="AL1894" s="3" t="s">
        <v>81</v>
      </c>
      <c r="AM1894" s="3" t="s">
        <v>71</v>
      </c>
      <c r="AN1894" s="3" t="s">
        <v>71</v>
      </c>
      <c r="AO1894" s="3" t="s">
        <v>71</v>
      </c>
      <c r="AP1894" s="3" t="s">
        <v>82</v>
      </c>
      <c r="AQ1894" s="3" t="s">
        <v>83</v>
      </c>
      <c r="AR1894" s="3">
        <v>48.868845401341765</v>
      </c>
      <c r="AS1894" s="3">
        <v>8.6384741659489137</v>
      </c>
    </row>
    <row r="1895" spans="1:45" x14ac:dyDescent="0.25">
      <c r="A1895" s="2">
        <v>1894</v>
      </c>
      <c r="B1895" s="3" t="s">
        <v>57</v>
      </c>
      <c r="C1895" s="3" t="s">
        <v>46</v>
      </c>
      <c r="D1895" s="3" t="s">
        <v>47</v>
      </c>
      <c r="E1895" s="3" t="s">
        <v>48</v>
      </c>
      <c r="F1895" s="3">
        <v>0.59</v>
      </c>
      <c r="G1895" s="3">
        <v>0.64</v>
      </c>
      <c r="H1895" s="3">
        <v>4.4237407429241499E-3</v>
      </c>
      <c r="I1895" s="3">
        <v>0.46967170090650268</v>
      </c>
      <c r="J1895" s="3">
        <v>4.5960893965416569E-2</v>
      </c>
      <c r="K1895" s="3">
        <v>2.0777058390985814E-3</v>
      </c>
      <c r="L1895" s="3">
        <v>2.0331907921602999E-4</v>
      </c>
      <c r="M1895" s="2">
        <v>1700</v>
      </c>
      <c r="N1895" s="3" t="s">
        <v>142</v>
      </c>
      <c r="O1895" s="3" t="s">
        <v>143</v>
      </c>
      <c r="P1895" s="3" t="s">
        <v>144</v>
      </c>
      <c r="Q1895" s="3">
        <v>1.32242746139</v>
      </c>
      <c r="R1895" s="3" t="s">
        <v>143</v>
      </c>
      <c r="S1895" s="3" t="s">
        <v>144</v>
      </c>
      <c r="T1895" s="3" t="s">
        <v>57</v>
      </c>
      <c r="U1895" s="3" t="s">
        <v>71</v>
      </c>
      <c r="V1895" s="3" t="s">
        <v>145</v>
      </c>
      <c r="W1895" s="3" t="s">
        <v>73</v>
      </c>
      <c r="X1895" s="3" t="s">
        <v>74</v>
      </c>
      <c r="Y1895" s="3" t="s">
        <v>75</v>
      </c>
      <c r="Z1895" s="3" t="s">
        <v>76</v>
      </c>
      <c r="AA1895" s="3">
        <v>20</v>
      </c>
      <c r="AB1895" s="3">
        <v>5</v>
      </c>
      <c r="AC1895" s="3" t="s">
        <v>47</v>
      </c>
      <c r="AD1895" s="8" t="s">
        <v>87</v>
      </c>
      <c r="AE1895" s="3" t="s">
        <v>71</v>
      </c>
      <c r="AF1895" s="3" t="s">
        <v>146</v>
      </c>
      <c r="AG1895" s="3" t="s">
        <v>71</v>
      </c>
      <c r="AH1895" s="3" t="s">
        <v>71</v>
      </c>
      <c r="AI1895" s="3" t="s">
        <v>79</v>
      </c>
      <c r="AJ1895" s="3" t="s">
        <v>80</v>
      </c>
      <c r="AK1895" s="3" t="s">
        <v>76</v>
      </c>
      <c r="AL1895" s="3" t="s">
        <v>81</v>
      </c>
      <c r="AM1895" s="3" t="s">
        <v>71</v>
      </c>
      <c r="AN1895" s="3" t="s">
        <v>71</v>
      </c>
      <c r="AO1895" s="3" t="s">
        <v>71</v>
      </c>
      <c r="AP1895" s="3" t="s">
        <v>82</v>
      </c>
      <c r="AQ1895" s="3" t="s">
        <v>83</v>
      </c>
      <c r="AR1895" s="3">
        <v>54.121080922129423</v>
      </c>
      <c r="AS1895" s="3">
        <v>17.902243636535133</v>
      </c>
    </row>
    <row r="1896" spans="1:45" x14ac:dyDescent="0.25">
      <c r="A1896" s="2">
        <v>1895</v>
      </c>
      <c r="B1896" s="3" t="s">
        <v>45</v>
      </c>
      <c r="C1896" s="3" t="s">
        <v>46</v>
      </c>
      <c r="D1896" s="3" t="s">
        <v>47</v>
      </c>
      <c r="E1896" s="3" t="s">
        <v>48</v>
      </c>
      <c r="F1896" s="3">
        <v>0.59</v>
      </c>
      <c r="G1896" s="3">
        <v>0.64</v>
      </c>
      <c r="H1896" s="3">
        <v>1.0317465782967001E-3</v>
      </c>
      <c r="I1896" s="3">
        <v>0.46967170090650268</v>
      </c>
      <c r="J1896" s="3">
        <v>4.5960893965416569E-2</v>
      </c>
      <c r="K1896" s="3">
        <v>4.8458217033307528E-4</v>
      </c>
      <c r="L1896" s="3">
        <v>4.7419995084275993E-5</v>
      </c>
      <c r="M1896" s="2">
        <v>6120</v>
      </c>
      <c r="N1896" s="3" t="s">
        <v>147</v>
      </c>
      <c r="O1896" s="3" t="s">
        <v>143</v>
      </c>
      <c r="P1896" s="3" t="s">
        <v>144</v>
      </c>
      <c r="Q1896" s="3">
        <v>1.32242746139</v>
      </c>
      <c r="R1896" s="3" t="s">
        <v>143</v>
      </c>
      <c r="S1896" s="3" t="s">
        <v>144</v>
      </c>
      <c r="T1896" s="3" t="s">
        <v>57</v>
      </c>
      <c r="U1896" s="3" t="s">
        <v>71</v>
      </c>
      <c r="V1896" s="3" t="s">
        <v>145</v>
      </c>
      <c r="W1896" s="3" t="s">
        <v>73</v>
      </c>
      <c r="X1896" s="3" t="s">
        <v>74</v>
      </c>
      <c r="Y1896" s="3" t="s">
        <v>75</v>
      </c>
      <c r="Z1896" s="3" t="s">
        <v>76</v>
      </c>
      <c r="AA1896" s="3">
        <v>20</v>
      </c>
      <c r="AB1896" s="3">
        <v>5</v>
      </c>
      <c r="AC1896" s="3" t="s">
        <v>47</v>
      </c>
      <c r="AD1896" s="8" t="s">
        <v>87</v>
      </c>
      <c r="AE1896" s="3" t="s">
        <v>71</v>
      </c>
      <c r="AF1896" s="3" t="s">
        <v>146</v>
      </c>
      <c r="AG1896" s="3" t="s">
        <v>71</v>
      </c>
      <c r="AH1896" s="3" t="s">
        <v>71</v>
      </c>
      <c r="AI1896" s="3" t="s">
        <v>79</v>
      </c>
      <c r="AJ1896" s="3" t="s">
        <v>80</v>
      </c>
      <c r="AK1896" s="3" t="s">
        <v>76</v>
      </c>
      <c r="AL1896" s="3" t="s">
        <v>81</v>
      </c>
      <c r="AM1896" s="3" t="s">
        <v>71</v>
      </c>
      <c r="AN1896" s="3" t="s">
        <v>71</v>
      </c>
      <c r="AO1896" s="3" t="s">
        <v>71</v>
      </c>
      <c r="AP1896" s="3" t="s">
        <v>82</v>
      </c>
      <c r="AQ1896" s="3" t="s">
        <v>83</v>
      </c>
      <c r="AR1896" s="3">
        <v>20.868602392353001</v>
      </c>
      <c r="AS1896" s="3">
        <v>4.1753302666692331</v>
      </c>
    </row>
    <row r="1897" spans="1:45" x14ac:dyDescent="0.25">
      <c r="A1897" s="2">
        <v>1896</v>
      </c>
      <c r="B1897" s="3" t="s">
        <v>57</v>
      </c>
      <c r="C1897" s="3" t="s">
        <v>46</v>
      </c>
      <c r="D1897" s="3" t="s">
        <v>47</v>
      </c>
      <c r="E1897" s="3" t="s">
        <v>48</v>
      </c>
      <c r="F1897" s="3">
        <v>0.59</v>
      </c>
      <c r="G1897" s="3">
        <v>0.64</v>
      </c>
      <c r="H1897" s="3">
        <v>0.16453988417732901</v>
      </c>
      <c r="I1897" s="3">
        <v>7.561244726617403</v>
      </c>
      <c r="J1897" s="3">
        <v>1.0137849002107042</v>
      </c>
      <c r="K1897" s="3">
        <v>1.2441263315540672</v>
      </c>
      <c r="L1897" s="3">
        <v>0.16680805006139432</v>
      </c>
      <c r="M1897" s="2">
        <v>1700</v>
      </c>
      <c r="N1897" s="3" t="s">
        <v>142</v>
      </c>
      <c r="O1897" s="3" t="s">
        <v>143</v>
      </c>
      <c r="P1897" s="3" t="s">
        <v>144</v>
      </c>
      <c r="Q1897" s="3">
        <v>1.32242746139</v>
      </c>
      <c r="R1897" s="3" t="s">
        <v>143</v>
      </c>
      <c r="S1897" s="3" t="s">
        <v>144</v>
      </c>
      <c r="T1897" s="3" t="s">
        <v>57</v>
      </c>
      <c r="U1897" s="3" t="s">
        <v>71</v>
      </c>
      <c r="V1897" s="3" t="s">
        <v>145</v>
      </c>
      <c r="W1897" s="3" t="s">
        <v>73</v>
      </c>
      <c r="X1897" s="3" t="s">
        <v>74</v>
      </c>
      <c r="Y1897" s="3" t="s">
        <v>75</v>
      </c>
      <c r="Z1897" s="3" t="s">
        <v>76</v>
      </c>
      <c r="AA1897" s="3">
        <v>20</v>
      </c>
      <c r="AB1897" s="3">
        <v>5</v>
      </c>
      <c r="AC1897" s="3" t="s">
        <v>47</v>
      </c>
      <c r="AD1897" s="8" t="s">
        <v>87</v>
      </c>
      <c r="AE1897" s="3" t="s">
        <v>71</v>
      </c>
      <c r="AF1897" s="3" t="s">
        <v>146</v>
      </c>
      <c r="AG1897" s="3" t="s">
        <v>71</v>
      </c>
      <c r="AH1897" s="3" t="s">
        <v>71</v>
      </c>
      <c r="AI1897" s="3" t="s">
        <v>79</v>
      </c>
      <c r="AJ1897" s="3" t="s">
        <v>80</v>
      </c>
      <c r="AK1897" s="3" t="s">
        <v>76</v>
      </c>
      <c r="AL1897" s="3" t="s">
        <v>81</v>
      </c>
      <c r="AM1897" s="3" t="s">
        <v>71</v>
      </c>
      <c r="AN1897" s="3" t="s">
        <v>71</v>
      </c>
      <c r="AO1897" s="3" t="s">
        <v>71</v>
      </c>
      <c r="AP1897" s="3" t="s">
        <v>82</v>
      </c>
      <c r="AQ1897" s="3" t="s">
        <v>83</v>
      </c>
      <c r="AR1897" s="3">
        <v>126.76217260979826</v>
      </c>
      <c r="AS1897" s="3">
        <v>665.86928702397745</v>
      </c>
    </row>
    <row r="1898" spans="1:45" x14ac:dyDescent="0.25">
      <c r="A1898" s="2">
        <v>1897</v>
      </c>
      <c r="B1898" s="3" t="s">
        <v>57</v>
      </c>
      <c r="C1898" s="3" t="s">
        <v>46</v>
      </c>
      <c r="D1898" s="3" t="s">
        <v>47</v>
      </c>
      <c r="E1898" s="3" t="s">
        <v>48</v>
      </c>
      <c r="F1898" s="3">
        <v>0.59</v>
      </c>
      <c r="G1898" s="3">
        <v>0.64</v>
      </c>
      <c r="H1898" s="3">
        <v>0.155456416442877</v>
      </c>
      <c r="I1898" s="3">
        <v>7.5330192022385285</v>
      </c>
      <c r="J1898" s="3">
        <v>1.0106107842198282</v>
      </c>
      <c r="K1898" s="3">
        <v>1.1710561701753817</v>
      </c>
      <c r="L1898" s="3">
        <v>0.15710593093334013</v>
      </c>
      <c r="M1898" s="2">
        <v>1700</v>
      </c>
      <c r="N1898" s="3" t="s">
        <v>142</v>
      </c>
      <c r="O1898" s="3" t="s">
        <v>143</v>
      </c>
      <c r="P1898" s="3" t="s">
        <v>144</v>
      </c>
      <c r="Q1898" s="3">
        <v>1.32242746139</v>
      </c>
      <c r="R1898" s="3" t="s">
        <v>143</v>
      </c>
      <c r="S1898" s="3" t="s">
        <v>144</v>
      </c>
      <c r="T1898" s="3" t="s">
        <v>57</v>
      </c>
      <c r="U1898" s="3" t="s">
        <v>71</v>
      </c>
      <c r="V1898" s="3" t="s">
        <v>145</v>
      </c>
      <c r="W1898" s="3" t="s">
        <v>73</v>
      </c>
      <c r="X1898" s="3" t="s">
        <v>74</v>
      </c>
      <c r="Y1898" s="3" t="s">
        <v>75</v>
      </c>
      <c r="Z1898" s="3" t="s">
        <v>76</v>
      </c>
      <c r="AA1898" s="3">
        <v>20</v>
      </c>
      <c r="AB1898" s="3">
        <v>5</v>
      </c>
      <c r="AC1898" s="3" t="s">
        <v>47</v>
      </c>
      <c r="AD1898" s="8" t="s">
        <v>87</v>
      </c>
      <c r="AE1898" s="3" t="s">
        <v>71</v>
      </c>
      <c r="AF1898" s="3" t="s">
        <v>146</v>
      </c>
      <c r="AG1898" s="3" t="s">
        <v>71</v>
      </c>
      <c r="AH1898" s="3" t="s">
        <v>71</v>
      </c>
      <c r="AI1898" s="3" t="s">
        <v>79</v>
      </c>
      <c r="AJ1898" s="3" t="s">
        <v>80</v>
      </c>
      <c r="AK1898" s="3" t="s">
        <v>76</v>
      </c>
      <c r="AL1898" s="3" t="s">
        <v>81</v>
      </c>
      <c r="AM1898" s="3" t="s">
        <v>71</v>
      </c>
      <c r="AN1898" s="3" t="s">
        <v>71</v>
      </c>
      <c r="AO1898" s="3" t="s">
        <v>71</v>
      </c>
      <c r="AP1898" s="3" t="s">
        <v>82</v>
      </c>
      <c r="AQ1898" s="3" t="s">
        <v>83</v>
      </c>
      <c r="AR1898" s="3">
        <v>125.39888349397233</v>
      </c>
      <c r="AS1898" s="3">
        <v>629.1097972851444</v>
      </c>
    </row>
    <row r="1899" spans="1:45" x14ac:dyDescent="0.25">
      <c r="A1899" s="2">
        <v>1898</v>
      </c>
      <c r="B1899" s="3" t="s">
        <v>45</v>
      </c>
      <c r="C1899" s="3" t="s">
        <v>46</v>
      </c>
      <c r="D1899" s="3" t="s">
        <v>47</v>
      </c>
      <c r="E1899" s="3" t="s">
        <v>48</v>
      </c>
      <c r="F1899" s="3">
        <v>0.59</v>
      </c>
      <c r="G1899" s="3">
        <v>0.64</v>
      </c>
      <c r="H1899" s="3">
        <v>4.43556286052101E-3</v>
      </c>
      <c r="I1899" s="3">
        <v>7.5330192022385285</v>
      </c>
      <c r="J1899" s="3">
        <v>1.0106107842198282</v>
      </c>
      <c r="K1899" s="3">
        <v>3.3413180201040824E-2</v>
      </c>
      <c r="L1899" s="3">
        <v>4.4826276609274823E-3</v>
      </c>
      <c r="M1899" s="2">
        <v>6120</v>
      </c>
      <c r="N1899" s="3" t="s">
        <v>147</v>
      </c>
      <c r="O1899" s="3" t="s">
        <v>143</v>
      </c>
      <c r="P1899" s="3" t="s">
        <v>144</v>
      </c>
      <c r="Q1899" s="3">
        <v>1.32242746139</v>
      </c>
      <c r="R1899" s="3" t="s">
        <v>143</v>
      </c>
      <c r="S1899" s="3" t="s">
        <v>144</v>
      </c>
      <c r="T1899" s="3" t="s">
        <v>57</v>
      </c>
      <c r="U1899" s="3" t="s">
        <v>71</v>
      </c>
      <c r="V1899" s="3" t="s">
        <v>145</v>
      </c>
      <c r="W1899" s="3" t="s">
        <v>73</v>
      </c>
      <c r="X1899" s="3" t="s">
        <v>74</v>
      </c>
      <c r="Y1899" s="3" t="s">
        <v>75</v>
      </c>
      <c r="Z1899" s="3" t="s">
        <v>76</v>
      </c>
      <c r="AA1899" s="3">
        <v>20</v>
      </c>
      <c r="AB1899" s="3">
        <v>5</v>
      </c>
      <c r="AC1899" s="3" t="s">
        <v>47</v>
      </c>
      <c r="AD1899" s="8" t="s">
        <v>87</v>
      </c>
      <c r="AE1899" s="3" t="s">
        <v>71</v>
      </c>
      <c r="AF1899" s="3" t="s">
        <v>146</v>
      </c>
      <c r="AG1899" s="3" t="s">
        <v>71</v>
      </c>
      <c r="AH1899" s="3" t="s">
        <v>71</v>
      </c>
      <c r="AI1899" s="3" t="s">
        <v>79</v>
      </c>
      <c r="AJ1899" s="3" t="s">
        <v>80</v>
      </c>
      <c r="AK1899" s="3" t="s">
        <v>76</v>
      </c>
      <c r="AL1899" s="3" t="s">
        <v>81</v>
      </c>
      <c r="AM1899" s="3" t="s">
        <v>71</v>
      </c>
      <c r="AN1899" s="3" t="s">
        <v>71</v>
      </c>
      <c r="AO1899" s="3" t="s">
        <v>71</v>
      </c>
      <c r="AP1899" s="3" t="s">
        <v>82</v>
      </c>
      <c r="AQ1899" s="3" t="s">
        <v>83</v>
      </c>
      <c r="AR1899" s="3">
        <v>89.094133895752663</v>
      </c>
      <c r="AS1899" s="3">
        <v>17.950086049058363</v>
      </c>
    </row>
    <row r="1900" spans="1:45" x14ac:dyDescent="0.25">
      <c r="A1900" s="2">
        <v>1899</v>
      </c>
      <c r="B1900" s="3" t="s">
        <v>57</v>
      </c>
      <c r="C1900" s="3" t="s">
        <v>46</v>
      </c>
      <c r="D1900" s="3" t="s">
        <v>47</v>
      </c>
      <c r="E1900" s="3" t="s">
        <v>48</v>
      </c>
      <c r="F1900" s="3">
        <v>0.59</v>
      </c>
      <c r="G1900" s="3">
        <v>0.64</v>
      </c>
      <c r="H1900" s="3">
        <v>1.2177640712937801E-2</v>
      </c>
      <c r="I1900" s="3">
        <v>0.43839453028430575</v>
      </c>
      <c r="J1900" s="3">
        <v>5.2552348246162832E-2</v>
      </c>
      <c r="K1900" s="3">
        <v>5.3386110803194057E-3</v>
      </c>
      <c r="L1900" s="3">
        <v>6.3996361556295793E-4</v>
      </c>
      <c r="M1900" s="2">
        <v>1700</v>
      </c>
      <c r="N1900" s="3" t="s">
        <v>142</v>
      </c>
      <c r="O1900" s="3" t="s">
        <v>143</v>
      </c>
      <c r="P1900" s="3" t="s">
        <v>144</v>
      </c>
      <c r="Q1900" s="3">
        <v>1.32242746139</v>
      </c>
      <c r="R1900" s="3" t="s">
        <v>143</v>
      </c>
      <c r="S1900" s="3" t="s">
        <v>144</v>
      </c>
      <c r="T1900" s="3" t="s">
        <v>57</v>
      </c>
      <c r="U1900" s="3" t="s">
        <v>71</v>
      </c>
      <c r="V1900" s="3" t="s">
        <v>145</v>
      </c>
      <c r="W1900" s="3" t="s">
        <v>73</v>
      </c>
      <c r="X1900" s="3" t="s">
        <v>74</v>
      </c>
      <c r="Y1900" s="3" t="s">
        <v>75</v>
      </c>
      <c r="Z1900" s="3" t="s">
        <v>76</v>
      </c>
      <c r="AA1900" s="3">
        <v>20</v>
      </c>
      <c r="AB1900" s="3">
        <v>5</v>
      </c>
      <c r="AC1900" s="3" t="s">
        <v>47</v>
      </c>
      <c r="AD1900" s="8" t="s">
        <v>87</v>
      </c>
      <c r="AE1900" s="3" t="s">
        <v>71</v>
      </c>
      <c r="AF1900" s="3" t="s">
        <v>146</v>
      </c>
      <c r="AG1900" s="3" t="s">
        <v>71</v>
      </c>
      <c r="AH1900" s="3" t="s">
        <v>71</v>
      </c>
      <c r="AI1900" s="3" t="s">
        <v>79</v>
      </c>
      <c r="AJ1900" s="3" t="s">
        <v>80</v>
      </c>
      <c r="AK1900" s="3" t="s">
        <v>76</v>
      </c>
      <c r="AL1900" s="3" t="s">
        <v>81</v>
      </c>
      <c r="AM1900" s="3" t="s">
        <v>71</v>
      </c>
      <c r="AN1900" s="3" t="s">
        <v>71</v>
      </c>
      <c r="AO1900" s="3" t="s">
        <v>71</v>
      </c>
      <c r="AP1900" s="3" t="s">
        <v>82</v>
      </c>
      <c r="AQ1900" s="3" t="s">
        <v>83</v>
      </c>
      <c r="AR1900" s="3">
        <v>86.520409465854229</v>
      </c>
      <c r="AS1900" s="3">
        <v>49.281163528832117</v>
      </c>
    </row>
    <row r="1901" spans="1:45" x14ac:dyDescent="0.25">
      <c r="A1901" s="2">
        <v>1900</v>
      </c>
      <c r="B1901" s="3" t="s">
        <v>45</v>
      </c>
      <c r="C1901" s="3" t="s">
        <v>46</v>
      </c>
      <c r="D1901" s="3" t="s">
        <v>47</v>
      </c>
      <c r="E1901" s="3" t="s">
        <v>48</v>
      </c>
      <c r="F1901" s="3">
        <v>0.59</v>
      </c>
      <c r="G1901" s="3">
        <v>0.64</v>
      </c>
      <c r="H1901" s="3">
        <v>3.83567432654058E-3</v>
      </c>
      <c r="I1901" s="3">
        <v>0.43839453028430575</v>
      </c>
      <c r="J1901" s="3">
        <v>5.2552348246162832E-2</v>
      </c>
      <c r="K1901" s="3">
        <v>1.6815386447073283E-3</v>
      </c>
      <c r="L1901" s="3">
        <v>2.0157369296722665E-4</v>
      </c>
      <c r="M1901" s="2">
        <v>3100</v>
      </c>
      <c r="N1901" s="3" t="s">
        <v>148</v>
      </c>
      <c r="O1901" s="3" t="s">
        <v>143</v>
      </c>
      <c r="P1901" s="3" t="s">
        <v>144</v>
      </c>
      <c r="Q1901" s="3">
        <v>1.32242746139</v>
      </c>
      <c r="R1901" s="3" t="s">
        <v>143</v>
      </c>
      <c r="S1901" s="3" t="s">
        <v>144</v>
      </c>
      <c r="T1901" s="3" t="s">
        <v>57</v>
      </c>
      <c r="U1901" s="3" t="s">
        <v>71</v>
      </c>
      <c r="V1901" s="3" t="s">
        <v>145</v>
      </c>
      <c r="W1901" s="3" t="s">
        <v>73</v>
      </c>
      <c r="X1901" s="3" t="s">
        <v>74</v>
      </c>
      <c r="Y1901" s="3" t="s">
        <v>75</v>
      </c>
      <c r="Z1901" s="3" t="s">
        <v>76</v>
      </c>
      <c r="AA1901" s="3">
        <v>20</v>
      </c>
      <c r="AB1901" s="3">
        <v>5</v>
      </c>
      <c r="AC1901" s="3" t="s">
        <v>47</v>
      </c>
      <c r="AD1901" s="8" t="s">
        <v>87</v>
      </c>
      <c r="AE1901" s="3" t="s">
        <v>71</v>
      </c>
      <c r="AF1901" s="3" t="s">
        <v>146</v>
      </c>
      <c r="AG1901" s="3" t="s">
        <v>71</v>
      </c>
      <c r="AH1901" s="3" t="s">
        <v>71</v>
      </c>
      <c r="AI1901" s="3" t="s">
        <v>79</v>
      </c>
      <c r="AJ1901" s="3" t="s">
        <v>80</v>
      </c>
      <c r="AK1901" s="3" t="s">
        <v>76</v>
      </c>
      <c r="AL1901" s="3" t="s">
        <v>81</v>
      </c>
      <c r="AM1901" s="3" t="s">
        <v>71</v>
      </c>
      <c r="AN1901" s="3" t="s">
        <v>71</v>
      </c>
      <c r="AO1901" s="3" t="s">
        <v>71</v>
      </c>
      <c r="AP1901" s="3" t="s">
        <v>82</v>
      </c>
      <c r="AQ1901" s="3" t="s">
        <v>83</v>
      </c>
      <c r="AR1901" s="3">
        <v>20.22588515431714</v>
      </c>
      <c r="AS1901" s="3">
        <v>15.522423282595526</v>
      </c>
    </row>
    <row r="1902" spans="1:45" x14ac:dyDescent="0.25">
      <c r="A1902" s="2">
        <v>1901</v>
      </c>
      <c r="B1902" s="3" t="s">
        <v>45</v>
      </c>
      <c r="C1902" s="3" t="s">
        <v>46</v>
      </c>
      <c r="D1902" s="3" t="s">
        <v>47</v>
      </c>
      <c r="E1902" s="3" t="s">
        <v>48</v>
      </c>
      <c r="F1902" s="3">
        <v>0.59</v>
      </c>
      <c r="G1902" s="3">
        <v>0.64</v>
      </c>
      <c r="H1902" s="3">
        <v>4.2874279445446499E-3</v>
      </c>
      <c r="I1902" s="3">
        <v>0.52851531486476544</v>
      </c>
      <c r="J1902" s="3">
        <v>5.1208702409686953E-2</v>
      </c>
      <c r="K1902" s="3">
        <v>2.2659713300710099E-3</v>
      </c>
      <c r="L1902" s="3">
        <v>2.1955362171516279E-4</v>
      </c>
      <c r="M1902" s="2">
        <v>3100</v>
      </c>
      <c r="N1902" s="3" t="s">
        <v>148</v>
      </c>
      <c r="O1902" s="3" t="s">
        <v>143</v>
      </c>
      <c r="P1902" s="3" t="s">
        <v>144</v>
      </c>
      <c r="Q1902" s="3">
        <v>1.32242746139</v>
      </c>
      <c r="R1902" s="3" t="s">
        <v>143</v>
      </c>
      <c r="S1902" s="3" t="s">
        <v>144</v>
      </c>
      <c r="T1902" s="3" t="s">
        <v>57</v>
      </c>
      <c r="U1902" s="3" t="s">
        <v>71</v>
      </c>
      <c r="V1902" s="3" t="s">
        <v>145</v>
      </c>
      <c r="W1902" s="3" t="s">
        <v>73</v>
      </c>
      <c r="X1902" s="3" t="s">
        <v>74</v>
      </c>
      <c r="Y1902" s="3" t="s">
        <v>75</v>
      </c>
      <c r="Z1902" s="3" t="s">
        <v>76</v>
      </c>
      <c r="AA1902" s="3">
        <v>20</v>
      </c>
      <c r="AB1902" s="3">
        <v>5</v>
      </c>
      <c r="AC1902" s="3" t="s">
        <v>47</v>
      </c>
      <c r="AD1902" s="8" t="s">
        <v>87</v>
      </c>
      <c r="AE1902" s="3" t="s">
        <v>71</v>
      </c>
      <c r="AF1902" s="3" t="s">
        <v>146</v>
      </c>
      <c r="AG1902" s="3" t="s">
        <v>71</v>
      </c>
      <c r="AH1902" s="3" t="s">
        <v>71</v>
      </c>
      <c r="AI1902" s="3" t="s">
        <v>79</v>
      </c>
      <c r="AJ1902" s="3" t="s">
        <v>80</v>
      </c>
      <c r="AK1902" s="3" t="s">
        <v>76</v>
      </c>
      <c r="AL1902" s="3" t="s">
        <v>81</v>
      </c>
      <c r="AM1902" s="3" t="s">
        <v>71</v>
      </c>
      <c r="AN1902" s="3" t="s">
        <v>71</v>
      </c>
      <c r="AO1902" s="3" t="s">
        <v>71</v>
      </c>
      <c r="AP1902" s="3" t="s">
        <v>82</v>
      </c>
      <c r="AQ1902" s="3" t="s">
        <v>83</v>
      </c>
      <c r="AR1902" s="3">
        <v>20.098519543769481</v>
      </c>
      <c r="AS1902" s="3">
        <v>17.350605312957761</v>
      </c>
    </row>
    <row r="1903" spans="1:45" x14ac:dyDescent="0.25">
      <c r="A1903" s="2">
        <v>1902</v>
      </c>
      <c r="B1903" s="3" t="s">
        <v>57</v>
      </c>
      <c r="C1903" s="3" t="s">
        <v>46</v>
      </c>
      <c r="D1903" s="3" t="s">
        <v>47</v>
      </c>
      <c r="E1903" s="3" t="s">
        <v>48</v>
      </c>
      <c r="F1903" s="3">
        <v>0.59</v>
      </c>
      <c r="G1903" s="3">
        <v>0.64</v>
      </c>
      <c r="H1903" s="3">
        <v>7.1019053464939405E-2</v>
      </c>
      <c r="I1903" s="3">
        <v>7.7852707861208987</v>
      </c>
      <c r="J1903" s="3">
        <v>1.0013356399748692</v>
      </c>
      <c r="K1903" s="3">
        <v>0.55290256219855094</v>
      </c>
      <c r="L1903" s="3">
        <v>7.1113909351724555E-2</v>
      </c>
      <c r="M1903" s="2">
        <v>1700</v>
      </c>
      <c r="N1903" s="3" t="s">
        <v>142</v>
      </c>
      <c r="O1903" s="3" t="s">
        <v>143</v>
      </c>
      <c r="P1903" s="3" t="s">
        <v>144</v>
      </c>
      <c r="Q1903" s="3">
        <v>1.32242746139</v>
      </c>
      <c r="R1903" s="3" t="s">
        <v>143</v>
      </c>
      <c r="S1903" s="3" t="s">
        <v>144</v>
      </c>
      <c r="T1903" s="3" t="s">
        <v>57</v>
      </c>
      <c r="U1903" s="3" t="s">
        <v>71</v>
      </c>
      <c r="V1903" s="3" t="s">
        <v>145</v>
      </c>
      <c r="W1903" s="3" t="s">
        <v>73</v>
      </c>
      <c r="X1903" s="3" t="s">
        <v>74</v>
      </c>
      <c r="Y1903" s="3" t="s">
        <v>75</v>
      </c>
      <c r="Z1903" s="3" t="s">
        <v>76</v>
      </c>
      <c r="AA1903" s="3">
        <v>20</v>
      </c>
      <c r="AB1903" s="3">
        <v>5</v>
      </c>
      <c r="AC1903" s="3" t="s">
        <v>47</v>
      </c>
      <c r="AD1903" s="8" t="s">
        <v>87</v>
      </c>
      <c r="AE1903" s="3" t="s">
        <v>71</v>
      </c>
      <c r="AF1903" s="3" t="s">
        <v>146</v>
      </c>
      <c r="AG1903" s="3" t="s">
        <v>71</v>
      </c>
      <c r="AH1903" s="3" t="s">
        <v>71</v>
      </c>
      <c r="AI1903" s="3" t="s">
        <v>79</v>
      </c>
      <c r="AJ1903" s="3" t="s">
        <v>80</v>
      </c>
      <c r="AK1903" s="3" t="s">
        <v>76</v>
      </c>
      <c r="AL1903" s="3" t="s">
        <v>81</v>
      </c>
      <c r="AM1903" s="3" t="s">
        <v>71</v>
      </c>
      <c r="AN1903" s="3" t="s">
        <v>71</v>
      </c>
      <c r="AO1903" s="3" t="s">
        <v>71</v>
      </c>
      <c r="AP1903" s="3" t="s">
        <v>82</v>
      </c>
      <c r="AQ1903" s="3" t="s">
        <v>83</v>
      </c>
      <c r="AR1903" s="3">
        <v>98.190227811830567</v>
      </c>
      <c r="AS1903" s="3">
        <v>287.40391262735898</v>
      </c>
    </row>
    <row r="1904" spans="1:45" x14ac:dyDescent="0.25">
      <c r="A1904" s="2">
        <v>1903</v>
      </c>
      <c r="B1904" s="3" t="s">
        <v>45</v>
      </c>
      <c r="C1904" s="3" t="s">
        <v>46</v>
      </c>
      <c r="D1904" s="3" t="s">
        <v>47</v>
      </c>
      <c r="E1904" s="3" t="s">
        <v>48</v>
      </c>
      <c r="F1904" s="3">
        <v>0.59</v>
      </c>
      <c r="G1904" s="3">
        <v>0.64</v>
      </c>
      <c r="H1904" s="3">
        <v>1.1787543367983801E-2</v>
      </c>
      <c r="I1904" s="3">
        <v>7.7852707861208987</v>
      </c>
      <c r="J1904" s="3">
        <v>1.0013356399748692</v>
      </c>
      <c r="K1904" s="3">
        <v>9.1769217022897434E-2</v>
      </c>
      <c r="L1904" s="3">
        <v>1.1803287282111583E-2</v>
      </c>
      <c r="M1904" s="2">
        <v>3100</v>
      </c>
      <c r="N1904" s="3" t="s">
        <v>148</v>
      </c>
      <c r="O1904" s="3" t="s">
        <v>143</v>
      </c>
      <c r="P1904" s="3" t="s">
        <v>144</v>
      </c>
      <c r="Q1904" s="3">
        <v>1.32242746139</v>
      </c>
      <c r="R1904" s="3" t="s">
        <v>143</v>
      </c>
      <c r="S1904" s="3" t="s">
        <v>144</v>
      </c>
      <c r="T1904" s="3" t="s">
        <v>57</v>
      </c>
      <c r="U1904" s="3" t="s">
        <v>71</v>
      </c>
      <c r="V1904" s="3" t="s">
        <v>145</v>
      </c>
      <c r="W1904" s="3" t="s">
        <v>73</v>
      </c>
      <c r="X1904" s="3" t="s">
        <v>74</v>
      </c>
      <c r="Y1904" s="3" t="s">
        <v>75</v>
      </c>
      <c r="Z1904" s="3" t="s">
        <v>76</v>
      </c>
      <c r="AA1904" s="3">
        <v>20</v>
      </c>
      <c r="AB1904" s="3">
        <v>5</v>
      </c>
      <c r="AC1904" s="3" t="s">
        <v>47</v>
      </c>
      <c r="AD1904" s="8" t="s">
        <v>87</v>
      </c>
      <c r="AE1904" s="3" t="s">
        <v>71</v>
      </c>
      <c r="AF1904" s="3" t="s">
        <v>146</v>
      </c>
      <c r="AG1904" s="3" t="s">
        <v>71</v>
      </c>
      <c r="AH1904" s="3" t="s">
        <v>71</v>
      </c>
      <c r="AI1904" s="3" t="s">
        <v>79</v>
      </c>
      <c r="AJ1904" s="3" t="s">
        <v>80</v>
      </c>
      <c r="AK1904" s="3" t="s">
        <v>76</v>
      </c>
      <c r="AL1904" s="3" t="s">
        <v>81</v>
      </c>
      <c r="AM1904" s="3" t="s">
        <v>71</v>
      </c>
      <c r="AN1904" s="3" t="s">
        <v>71</v>
      </c>
      <c r="AO1904" s="3" t="s">
        <v>71</v>
      </c>
      <c r="AP1904" s="3" t="s">
        <v>82</v>
      </c>
      <c r="AQ1904" s="3" t="s">
        <v>83</v>
      </c>
      <c r="AR1904" s="3">
        <v>27.856113436893036</v>
      </c>
      <c r="AS1904" s="3">
        <v>47.702495583043778</v>
      </c>
    </row>
    <row r="1905" spans="1:45" x14ac:dyDescent="0.25">
      <c r="A1905" s="2">
        <v>1904</v>
      </c>
      <c r="B1905" s="3" t="s">
        <v>57</v>
      </c>
      <c r="C1905" s="3" t="s">
        <v>46</v>
      </c>
      <c r="D1905" s="3" t="s">
        <v>47</v>
      </c>
      <c r="E1905" s="3" t="s">
        <v>48</v>
      </c>
      <c r="F1905" s="3">
        <v>0.59</v>
      </c>
      <c r="G1905" s="3">
        <v>0.64</v>
      </c>
      <c r="H1905" s="3">
        <v>0.176071864702214</v>
      </c>
      <c r="I1905" s="3">
        <v>7.5889673422057324</v>
      </c>
      <c r="J1905" s="3">
        <v>1.0172545875457883</v>
      </c>
      <c r="K1905" s="3">
        <v>1.3362036311063683</v>
      </c>
      <c r="L1905" s="3">
        <v>0.17910991210606855</v>
      </c>
      <c r="M1905" s="2">
        <v>1700</v>
      </c>
      <c r="N1905" s="3" t="s">
        <v>142</v>
      </c>
      <c r="O1905" s="3" t="s">
        <v>143</v>
      </c>
      <c r="P1905" s="3" t="s">
        <v>144</v>
      </c>
      <c r="Q1905" s="3">
        <v>1.32242746139</v>
      </c>
      <c r="R1905" s="3" t="s">
        <v>143</v>
      </c>
      <c r="S1905" s="3" t="s">
        <v>144</v>
      </c>
      <c r="T1905" s="3" t="s">
        <v>57</v>
      </c>
      <c r="U1905" s="3" t="s">
        <v>71</v>
      </c>
      <c r="V1905" s="3" t="s">
        <v>145</v>
      </c>
      <c r="W1905" s="3" t="s">
        <v>73</v>
      </c>
      <c r="X1905" s="3" t="s">
        <v>74</v>
      </c>
      <c r="Y1905" s="3" t="s">
        <v>75</v>
      </c>
      <c r="Z1905" s="3" t="s">
        <v>76</v>
      </c>
      <c r="AA1905" s="3">
        <v>20</v>
      </c>
      <c r="AB1905" s="3">
        <v>5</v>
      </c>
      <c r="AC1905" s="3" t="s">
        <v>47</v>
      </c>
      <c r="AD1905" s="8" t="s">
        <v>87</v>
      </c>
      <c r="AE1905" s="3" t="s">
        <v>71</v>
      </c>
      <c r="AF1905" s="3" t="s">
        <v>146</v>
      </c>
      <c r="AG1905" s="3" t="s">
        <v>71</v>
      </c>
      <c r="AH1905" s="3" t="s">
        <v>71</v>
      </c>
      <c r="AI1905" s="3" t="s">
        <v>79</v>
      </c>
      <c r="AJ1905" s="3" t="s">
        <v>80</v>
      </c>
      <c r="AK1905" s="3" t="s">
        <v>76</v>
      </c>
      <c r="AL1905" s="3" t="s">
        <v>81</v>
      </c>
      <c r="AM1905" s="3" t="s">
        <v>71</v>
      </c>
      <c r="AN1905" s="3" t="s">
        <v>71</v>
      </c>
      <c r="AO1905" s="3" t="s">
        <v>71</v>
      </c>
      <c r="AP1905" s="3" t="s">
        <v>82</v>
      </c>
      <c r="AQ1905" s="3" t="s">
        <v>83</v>
      </c>
      <c r="AR1905" s="3">
        <v>128.53207096232055</v>
      </c>
      <c r="AS1905" s="3">
        <v>712.5375564740998</v>
      </c>
    </row>
    <row r="1906" spans="1:45" x14ac:dyDescent="0.25">
      <c r="A1906" s="2">
        <v>1905</v>
      </c>
      <c r="B1906" s="3" t="s">
        <v>45</v>
      </c>
      <c r="C1906" s="3" t="s">
        <v>46</v>
      </c>
      <c r="D1906" s="3" t="s">
        <v>47</v>
      </c>
      <c r="E1906" s="3" t="s">
        <v>48</v>
      </c>
      <c r="F1906" s="3">
        <v>0.59</v>
      </c>
      <c r="G1906" s="3">
        <v>0.64</v>
      </c>
      <c r="H1906" s="3">
        <v>9.9932282249226394E-4</v>
      </c>
      <c r="I1906" s="3">
        <v>7.5926117121321459</v>
      </c>
      <c r="J1906" s="3">
        <v>0.7771456619405136</v>
      </c>
      <c r="K1906" s="3">
        <v>7.5874701662557165E-3</v>
      </c>
      <c r="L1906" s="3">
        <v>7.7661939637801286E-4</v>
      </c>
      <c r="M1906" s="2">
        <v>6120</v>
      </c>
      <c r="N1906" s="3" t="s">
        <v>147</v>
      </c>
      <c r="O1906" s="3" t="s">
        <v>143</v>
      </c>
      <c r="P1906" s="3" t="s">
        <v>144</v>
      </c>
      <c r="Q1906" s="3">
        <v>1.32242746139</v>
      </c>
      <c r="R1906" s="3" t="s">
        <v>143</v>
      </c>
      <c r="S1906" s="3" t="s">
        <v>144</v>
      </c>
      <c r="T1906" s="3" t="s">
        <v>57</v>
      </c>
      <c r="U1906" s="3" t="s">
        <v>71</v>
      </c>
      <c r="V1906" s="3" t="s">
        <v>145</v>
      </c>
      <c r="W1906" s="3" t="s">
        <v>73</v>
      </c>
      <c r="X1906" s="3" t="s">
        <v>74</v>
      </c>
      <c r="Y1906" s="3" t="s">
        <v>75</v>
      </c>
      <c r="Z1906" s="3" t="s">
        <v>76</v>
      </c>
      <c r="AA1906" s="3">
        <v>20</v>
      </c>
      <c r="AB1906" s="3">
        <v>5</v>
      </c>
      <c r="AC1906" s="3" t="s">
        <v>47</v>
      </c>
      <c r="AD1906" s="8" t="s">
        <v>87</v>
      </c>
      <c r="AE1906" s="3" t="s">
        <v>71</v>
      </c>
      <c r="AF1906" s="3" t="s">
        <v>146</v>
      </c>
      <c r="AG1906" s="3" t="s">
        <v>71</v>
      </c>
      <c r="AH1906" s="3" t="s">
        <v>71</v>
      </c>
      <c r="AI1906" s="3" t="s">
        <v>79</v>
      </c>
      <c r="AJ1906" s="3" t="s">
        <v>80</v>
      </c>
      <c r="AK1906" s="3" t="s">
        <v>76</v>
      </c>
      <c r="AL1906" s="3" t="s">
        <v>81</v>
      </c>
      <c r="AM1906" s="3" t="s">
        <v>71</v>
      </c>
      <c r="AN1906" s="3" t="s">
        <v>71</v>
      </c>
      <c r="AO1906" s="3" t="s">
        <v>71</v>
      </c>
      <c r="AP1906" s="3" t="s">
        <v>82</v>
      </c>
      <c r="AQ1906" s="3" t="s">
        <v>83</v>
      </c>
      <c r="AR1906" s="3">
        <v>36.969137946675005</v>
      </c>
      <c r="AS1906" s="3">
        <v>4.0441159822537154</v>
      </c>
    </row>
    <row r="1907" spans="1:45" x14ac:dyDescent="0.25">
      <c r="A1907" s="2">
        <v>1906</v>
      </c>
      <c r="B1907" s="3" t="s">
        <v>57</v>
      </c>
      <c r="C1907" s="3" t="s">
        <v>46</v>
      </c>
      <c r="D1907" s="3" t="s">
        <v>47</v>
      </c>
      <c r="E1907" s="3" t="s">
        <v>48</v>
      </c>
      <c r="F1907" s="3">
        <v>0.59</v>
      </c>
      <c r="G1907" s="3">
        <v>0.64</v>
      </c>
      <c r="H1907" s="3">
        <v>1.35827498697741E-2</v>
      </c>
      <c r="I1907" s="3">
        <v>0.26734586412141759</v>
      </c>
      <c r="J1907" s="3">
        <v>3.2999704581236432E-2</v>
      </c>
      <c r="K1907" s="3">
        <v>3.6312920010798289E-3</v>
      </c>
      <c r="L1907" s="3">
        <v>4.482267331033729E-4</v>
      </c>
      <c r="M1907" s="2">
        <v>1700</v>
      </c>
      <c r="N1907" s="3" t="s">
        <v>142</v>
      </c>
      <c r="O1907" s="3" t="s">
        <v>143</v>
      </c>
      <c r="P1907" s="3" t="s">
        <v>144</v>
      </c>
      <c r="Q1907" s="3">
        <v>1.32242746139</v>
      </c>
      <c r="R1907" s="3" t="s">
        <v>143</v>
      </c>
      <c r="S1907" s="3" t="s">
        <v>144</v>
      </c>
      <c r="T1907" s="3" t="s">
        <v>57</v>
      </c>
      <c r="U1907" s="3" t="s">
        <v>71</v>
      </c>
      <c r="V1907" s="3" t="s">
        <v>145</v>
      </c>
      <c r="W1907" s="3" t="s">
        <v>73</v>
      </c>
      <c r="X1907" s="3" t="s">
        <v>74</v>
      </c>
      <c r="Y1907" s="3" t="s">
        <v>75</v>
      </c>
      <c r="Z1907" s="3" t="s">
        <v>76</v>
      </c>
      <c r="AA1907" s="3">
        <v>20</v>
      </c>
      <c r="AB1907" s="3">
        <v>5</v>
      </c>
      <c r="AC1907" s="3" t="s">
        <v>47</v>
      </c>
      <c r="AD1907" s="8" t="s">
        <v>87</v>
      </c>
      <c r="AE1907" s="3" t="s">
        <v>71</v>
      </c>
      <c r="AF1907" s="3" t="s">
        <v>146</v>
      </c>
      <c r="AG1907" s="3" t="s">
        <v>71</v>
      </c>
      <c r="AH1907" s="3" t="s">
        <v>71</v>
      </c>
      <c r="AI1907" s="3" t="s">
        <v>79</v>
      </c>
      <c r="AJ1907" s="3" t="s">
        <v>80</v>
      </c>
      <c r="AK1907" s="3" t="s">
        <v>76</v>
      </c>
      <c r="AL1907" s="3" t="s">
        <v>81</v>
      </c>
      <c r="AM1907" s="3" t="s">
        <v>71</v>
      </c>
      <c r="AN1907" s="3" t="s">
        <v>71</v>
      </c>
      <c r="AO1907" s="3" t="s">
        <v>71</v>
      </c>
      <c r="AP1907" s="3" t="s">
        <v>82</v>
      </c>
      <c r="AQ1907" s="3" t="s">
        <v>83</v>
      </c>
      <c r="AR1907" s="3">
        <v>101.82970261975314</v>
      </c>
      <c r="AS1907" s="3">
        <v>54.967438544348163</v>
      </c>
    </row>
    <row r="1908" spans="1:45" x14ac:dyDescent="0.25">
      <c r="A1908" s="2">
        <v>1907</v>
      </c>
      <c r="B1908" s="3" t="s">
        <v>57</v>
      </c>
      <c r="C1908" s="3" t="s">
        <v>46</v>
      </c>
      <c r="D1908" s="3" t="s">
        <v>47</v>
      </c>
      <c r="E1908" s="3" t="s">
        <v>48</v>
      </c>
      <c r="F1908" s="3">
        <v>0.59</v>
      </c>
      <c r="G1908" s="3">
        <v>0.64</v>
      </c>
      <c r="H1908" s="3">
        <v>0.14423871128165999</v>
      </c>
      <c r="I1908" s="3">
        <v>7.5915201521356224</v>
      </c>
      <c r="J1908" s="3">
        <v>1.0092278845222638</v>
      </c>
      <c r="K1908" s="3">
        <v>1.0949910834127936</v>
      </c>
      <c r="L1908" s="3">
        <v>0.14556972945300728</v>
      </c>
      <c r="M1908" s="2">
        <v>1700</v>
      </c>
      <c r="N1908" s="3" t="s">
        <v>142</v>
      </c>
      <c r="O1908" s="3" t="s">
        <v>143</v>
      </c>
      <c r="P1908" s="3" t="s">
        <v>144</v>
      </c>
      <c r="Q1908" s="3">
        <v>1.32242746139</v>
      </c>
      <c r="R1908" s="3" t="s">
        <v>143</v>
      </c>
      <c r="S1908" s="3" t="s">
        <v>144</v>
      </c>
      <c r="T1908" s="3" t="s">
        <v>57</v>
      </c>
      <c r="U1908" s="3" t="s">
        <v>71</v>
      </c>
      <c r="V1908" s="3" t="s">
        <v>145</v>
      </c>
      <c r="W1908" s="3" t="s">
        <v>73</v>
      </c>
      <c r="X1908" s="3" t="s">
        <v>74</v>
      </c>
      <c r="Y1908" s="3" t="s">
        <v>75</v>
      </c>
      <c r="Z1908" s="3" t="s">
        <v>76</v>
      </c>
      <c r="AA1908" s="3">
        <v>20</v>
      </c>
      <c r="AB1908" s="3">
        <v>5</v>
      </c>
      <c r="AC1908" s="3" t="s">
        <v>47</v>
      </c>
      <c r="AD1908" s="8" t="s">
        <v>87</v>
      </c>
      <c r="AE1908" s="3" t="s">
        <v>71</v>
      </c>
      <c r="AF1908" s="3" t="s">
        <v>146</v>
      </c>
      <c r="AG1908" s="3" t="s">
        <v>71</v>
      </c>
      <c r="AH1908" s="3" t="s">
        <v>71</v>
      </c>
      <c r="AI1908" s="3" t="s">
        <v>79</v>
      </c>
      <c r="AJ1908" s="3" t="s">
        <v>80</v>
      </c>
      <c r="AK1908" s="3" t="s">
        <v>76</v>
      </c>
      <c r="AL1908" s="3" t="s">
        <v>81</v>
      </c>
      <c r="AM1908" s="3" t="s">
        <v>71</v>
      </c>
      <c r="AN1908" s="3" t="s">
        <v>71</v>
      </c>
      <c r="AO1908" s="3" t="s">
        <v>71</v>
      </c>
      <c r="AP1908" s="3" t="s">
        <v>82</v>
      </c>
      <c r="AQ1908" s="3" t="s">
        <v>83</v>
      </c>
      <c r="AR1908" s="3">
        <v>123.14738184865128</v>
      </c>
      <c r="AS1908" s="3">
        <v>583.71335510888559</v>
      </c>
    </row>
    <row r="1909" spans="1:45" x14ac:dyDescent="0.25">
      <c r="A1909" s="2">
        <v>1908</v>
      </c>
      <c r="B1909" s="3" t="s">
        <v>45</v>
      </c>
      <c r="C1909" s="3" t="s">
        <v>46</v>
      </c>
      <c r="D1909" s="3" t="s">
        <v>47</v>
      </c>
      <c r="E1909" s="3" t="s">
        <v>48</v>
      </c>
      <c r="F1909" s="3">
        <v>0.59</v>
      </c>
      <c r="G1909" s="3">
        <v>0.64</v>
      </c>
      <c r="H1909" s="3">
        <v>2.31635801604008E-4</v>
      </c>
      <c r="I1909" s="3">
        <v>7.5915201521356224</v>
      </c>
      <c r="J1909" s="3">
        <v>1.0092278845222638</v>
      </c>
      <c r="K1909" s="3">
        <v>1.7584678558329157E-3</v>
      </c>
      <c r="L1909" s="3">
        <v>2.3377331003243177E-4</v>
      </c>
      <c r="M1909" s="2">
        <v>6120</v>
      </c>
      <c r="N1909" s="3" t="s">
        <v>147</v>
      </c>
      <c r="O1909" s="3" t="s">
        <v>143</v>
      </c>
      <c r="P1909" s="3" t="s">
        <v>144</v>
      </c>
      <c r="Q1909" s="3">
        <v>1.32242746139</v>
      </c>
      <c r="R1909" s="3" t="s">
        <v>143</v>
      </c>
      <c r="S1909" s="3" t="s">
        <v>144</v>
      </c>
      <c r="T1909" s="3" t="s">
        <v>57</v>
      </c>
      <c r="U1909" s="3" t="s">
        <v>71</v>
      </c>
      <c r="V1909" s="3" t="s">
        <v>145</v>
      </c>
      <c r="W1909" s="3" t="s">
        <v>73</v>
      </c>
      <c r="X1909" s="3" t="s">
        <v>74</v>
      </c>
      <c r="Y1909" s="3" t="s">
        <v>75</v>
      </c>
      <c r="Z1909" s="3" t="s">
        <v>76</v>
      </c>
      <c r="AA1909" s="3">
        <v>20</v>
      </c>
      <c r="AB1909" s="3">
        <v>5</v>
      </c>
      <c r="AC1909" s="3" t="s">
        <v>47</v>
      </c>
      <c r="AD1909" s="8" t="s">
        <v>87</v>
      </c>
      <c r="AE1909" s="3" t="s">
        <v>71</v>
      </c>
      <c r="AF1909" s="3" t="s">
        <v>146</v>
      </c>
      <c r="AG1909" s="3" t="s">
        <v>71</v>
      </c>
      <c r="AH1909" s="3" t="s">
        <v>71</v>
      </c>
      <c r="AI1909" s="3" t="s">
        <v>79</v>
      </c>
      <c r="AJ1909" s="3" t="s">
        <v>80</v>
      </c>
      <c r="AK1909" s="3" t="s">
        <v>76</v>
      </c>
      <c r="AL1909" s="3" t="s">
        <v>81</v>
      </c>
      <c r="AM1909" s="3" t="s">
        <v>71</v>
      </c>
      <c r="AN1909" s="3" t="s">
        <v>71</v>
      </c>
      <c r="AO1909" s="3" t="s">
        <v>71</v>
      </c>
      <c r="AP1909" s="3" t="s">
        <v>82</v>
      </c>
      <c r="AQ1909" s="3" t="s">
        <v>83</v>
      </c>
      <c r="AR1909" s="3">
        <v>16.34191068723419</v>
      </c>
      <c r="AS1909" s="3">
        <v>0.93739683137895402</v>
      </c>
    </row>
    <row r="1910" spans="1:45" x14ac:dyDescent="0.25">
      <c r="A1910" s="2">
        <v>1909</v>
      </c>
      <c r="B1910" s="3" t="s">
        <v>45</v>
      </c>
      <c r="C1910" s="3" t="s">
        <v>46</v>
      </c>
      <c r="D1910" s="3" t="s">
        <v>47</v>
      </c>
      <c r="E1910" s="3" t="s">
        <v>48</v>
      </c>
      <c r="F1910" s="3">
        <v>0.59</v>
      </c>
      <c r="G1910" s="3">
        <v>0.64</v>
      </c>
      <c r="H1910" s="3">
        <v>1.72338974188311E-2</v>
      </c>
      <c r="I1910" s="3">
        <v>5.1077422316491967</v>
      </c>
      <c r="J1910" s="3">
        <v>0.55909253642367773</v>
      </c>
      <c r="K1910" s="3">
        <v>8.8026305662073687E-2</v>
      </c>
      <c r="L1910" s="3">
        <v>9.6353434203597516E-3</v>
      </c>
      <c r="M1910" s="2">
        <v>3100</v>
      </c>
      <c r="N1910" s="3" t="s">
        <v>148</v>
      </c>
      <c r="O1910" s="3" t="s">
        <v>143</v>
      </c>
      <c r="P1910" s="3" t="s">
        <v>144</v>
      </c>
      <c r="Q1910" s="3">
        <v>1.32242746139</v>
      </c>
      <c r="R1910" s="3" t="s">
        <v>143</v>
      </c>
      <c r="S1910" s="3" t="s">
        <v>144</v>
      </c>
      <c r="T1910" s="3" t="s">
        <v>57</v>
      </c>
      <c r="U1910" s="3" t="s">
        <v>71</v>
      </c>
      <c r="V1910" s="3" t="s">
        <v>145</v>
      </c>
      <c r="W1910" s="3" t="s">
        <v>73</v>
      </c>
      <c r="X1910" s="3" t="s">
        <v>74</v>
      </c>
      <c r="Y1910" s="3" t="s">
        <v>75</v>
      </c>
      <c r="Z1910" s="3" t="s">
        <v>76</v>
      </c>
      <c r="AA1910" s="3">
        <v>20</v>
      </c>
      <c r="AB1910" s="3">
        <v>5</v>
      </c>
      <c r="AC1910" s="3" t="s">
        <v>47</v>
      </c>
      <c r="AD1910" s="8" t="s">
        <v>87</v>
      </c>
      <c r="AE1910" s="3" t="s">
        <v>71</v>
      </c>
      <c r="AF1910" s="3" t="s">
        <v>146</v>
      </c>
      <c r="AG1910" s="3" t="s">
        <v>71</v>
      </c>
      <c r="AH1910" s="3" t="s">
        <v>71</v>
      </c>
      <c r="AI1910" s="3" t="s">
        <v>79</v>
      </c>
      <c r="AJ1910" s="3" t="s">
        <v>80</v>
      </c>
      <c r="AK1910" s="3" t="s">
        <v>76</v>
      </c>
      <c r="AL1910" s="3" t="s">
        <v>81</v>
      </c>
      <c r="AM1910" s="3" t="s">
        <v>71</v>
      </c>
      <c r="AN1910" s="3" t="s">
        <v>71</v>
      </c>
      <c r="AO1910" s="3" t="s">
        <v>71</v>
      </c>
      <c r="AP1910" s="3" t="s">
        <v>82</v>
      </c>
      <c r="AQ1910" s="3" t="s">
        <v>83</v>
      </c>
      <c r="AR1910" s="3">
        <v>38.551542519419343</v>
      </c>
      <c r="AS1910" s="3">
        <v>69.743108452379531</v>
      </c>
    </row>
    <row r="1911" spans="1:45" x14ac:dyDescent="0.25">
      <c r="A1911" s="2">
        <v>1910</v>
      </c>
      <c r="B1911" s="3" t="s">
        <v>57</v>
      </c>
      <c r="C1911" s="3" t="s">
        <v>46</v>
      </c>
      <c r="D1911" s="3" t="s">
        <v>47</v>
      </c>
      <c r="E1911" s="3" t="s">
        <v>48</v>
      </c>
      <c r="F1911" s="3">
        <v>0.59</v>
      </c>
      <c r="G1911" s="3">
        <v>0.64</v>
      </c>
      <c r="H1911" s="3">
        <v>1.36719164146253E-2</v>
      </c>
      <c r="I1911" s="3">
        <v>8.5466419355632262</v>
      </c>
      <c r="J1911" s="3">
        <v>1.3380849520400024</v>
      </c>
      <c r="K1911" s="3">
        <v>0.11684897416875183</v>
      </c>
      <c r="L1911" s="3">
        <v>1.8294185619958818E-2</v>
      </c>
      <c r="M1911" s="2">
        <v>1300</v>
      </c>
      <c r="N1911" s="3" t="s">
        <v>56</v>
      </c>
      <c r="O1911" s="3" t="s">
        <v>143</v>
      </c>
      <c r="P1911" s="3" t="s">
        <v>144</v>
      </c>
      <c r="Q1911" s="3">
        <v>1.32242746139</v>
      </c>
      <c r="R1911" s="3" t="s">
        <v>143</v>
      </c>
      <c r="S1911" s="3" t="s">
        <v>144</v>
      </c>
      <c r="T1911" s="3" t="s">
        <v>57</v>
      </c>
      <c r="U1911" s="3" t="s">
        <v>71</v>
      </c>
      <c r="V1911" s="3" t="s">
        <v>145</v>
      </c>
      <c r="W1911" s="3" t="s">
        <v>73</v>
      </c>
      <c r="X1911" s="3" t="s">
        <v>74</v>
      </c>
      <c r="Y1911" s="3" t="s">
        <v>75</v>
      </c>
      <c r="Z1911" s="3" t="s">
        <v>76</v>
      </c>
      <c r="AA1911" s="3">
        <v>20</v>
      </c>
      <c r="AB1911" s="3">
        <v>5</v>
      </c>
      <c r="AC1911" s="3" t="s">
        <v>47</v>
      </c>
      <c r="AD1911" s="8" t="s">
        <v>87</v>
      </c>
      <c r="AE1911" s="3" t="s">
        <v>71</v>
      </c>
      <c r="AF1911" s="3" t="s">
        <v>146</v>
      </c>
      <c r="AG1911" s="3" t="s">
        <v>71</v>
      </c>
      <c r="AH1911" s="3" t="s">
        <v>71</v>
      </c>
      <c r="AI1911" s="3" t="s">
        <v>79</v>
      </c>
      <c r="AJ1911" s="3" t="s">
        <v>80</v>
      </c>
      <c r="AK1911" s="3" t="s">
        <v>76</v>
      </c>
      <c r="AL1911" s="3" t="s">
        <v>81</v>
      </c>
      <c r="AM1911" s="3" t="s">
        <v>71</v>
      </c>
      <c r="AN1911" s="3" t="s">
        <v>71</v>
      </c>
      <c r="AO1911" s="3" t="s">
        <v>71</v>
      </c>
      <c r="AP1911" s="3" t="s">
        <v>82</v>
      </c>
      <c r="AQ1911" s="3" t="s">
        <v>83</v>
      </c>
      <c r="AR1911" s="3">
        <v>33.570092985543297</v>
      </c>
      <c r="AS1911" s="3">
        <v>55.328282749042422</v>
      </c>
    </row>
    <row r="1912" spans="1:45" x14ac:dyDescent="0.25">
      <c r="A1912" s="2">
        <v>1911</v>
      </c>
      <c r="B1912" s="3" t="s">
        <v>57</v>
      </c>
      <c r="C1912" s="3" t="s">
        <v>46</v>
      </c>
      <c r="D1912" s="3" t="s">
        <v>47</v>
      </c>
      <c r="E1912" s="3" t="s">
        <v>48</v>
      </c>
      <c r="F1912" s="3">
        <v>0.59</v>
      </c>
      <c r="G1912" s="3">
        <v>0.64</v>
      </c>
      <c r="H1912" s="3">
        <v>5.8651442237041398E-2</v>
      </c>
      <c r="I1912" s="3">
        <v>8.5466419355632262</v>
      </c>
      <c r="J1912" s="3">
        <v>1.3380849520400024</v>
      </c>
      <c r="K1912" s="3">
        <v>0.50127287580436231</v>
      </c>
      <c r="L1912" s="3">
        <v>7.8480612272828515E-2</v>
      </c>
      <c r="M1912" s="2">
        <v>1700</v>
      </c>
      <c r="N1912" s="3" t="s">
        <v>142</v>
      </c>
      <c r="O1912" s="3" t="s">
        <v>143</v>
      </c>
      <c r="P1912" s="3" t="s">
        <v>144</v>
      </c>
      <c r="Q1912" s="3">
        <v>1.32242746139</v>
      </c>
      <c r="R1912" s="3" t="s">
        <v>143</v>
      </c>
      <c r="S1912" s="3" t="s">
        <v>144</v>
      </c>
      <c r="T1912" s="3" t="s">
        <v>57</v>
      </c>
      <c r="U1912" s="3" t="s">
        <v>71</v>
      </c>
      <c r="V1912" s="3" t="s">
        <v>145</v>
      </c>
      <c r="W1912" s="3" t="s">
        <v>73</v>
      </c>
      <c r="X1912" s="3" t="s">
        <v>74</v>
      </c>
      <c r="Y1912" s="3" t="s">
        <v>75</v>
      </c>
      <c r="Z1912" s="3" t="s">
        <v>76</v>
      </c>
      <c r="AA1912" s="3">
        <v>20</v>
      </c>
      <c r="AB1912" s="3">
        <v>5</v>
      </c>
      <c r="AC1912" s="3" t="s">
        <v>47</v>
      </c>
      <c r="AD1912" s="8" t="s">
        <v>87</v>
      </c>
      <c r="AE1912" s="3" t="s">
        <v>71</v>
      </c>
      <c r="AF1912" s="3" t="s">
        <v>146</v>
      </c>
      <c r="AG1912" s="3" t="s">
        <v>71</v>
      </c>
      <c r="AH1912" s="3" t="s">
        <v>71</v>
      </c>
      <c r="AI1912" s="3" t="s">
        <v>79</v>
      </c>
      <c r="AJ1912" s="3" t="s">
        <v>80</v>
      </c>
      <c r="AK1912" s="3" t="s">
        <v>76</v>
      </c>
      <c r="AL1912" s="3" t="s">
        <v>81</v>
      </c>
      <c r="AM1912" s="3" t="s">
        <v>71</v>
      </c>
      <c r="AN1912" s="3" t="s">
        <v>71</v>
      </c>
      <c r="AO1912" s="3" t="s">
        <v>71</v>
      </c>
      <c r="AP1912" s="3" t="s">
        <v>82</v>
      </c>
      <c r="AQ1912" s="3" t="s">
        <v>83</v>
      </c>
      <c r="AR1912" s="3">
        <v>60.235909934729769</v>
      </c>
      <c r="AS1912" s="3">
        <v>237.35396569999352</v>
      </c>
    </row>
    <row r="1913" spans="1:45" x14ac:dyDescent="0.25">
      <c r="A1913" s="2">
        <v>1912</v>
      </c>
      <c r="B1913" s="3" t="s">
        <v>57</v>
      </c>
      <c r="C1913" s="3" t="s">
        <v>46</v>
      </c>
      <c r="D1913" s="3" t="s">
        <v>47</v>
      </c>
      <c r="E1913" s="3" t="s">
        <v>48</v>
      </c>
      <c r="F1913" s="3">
        <v>0.59</v>
      </c>
      <c r="G1913" s="3">
        <v>0.64</v>
      </c>
      <c r="H1913" s="3">
        <v>0.19346774447425599</v>
      </c>
      <c r="I1913" s="3">
        <v>7.6760752633011622</v>
      </c>
      <c r="J1913" s="3">
        <v>1.0263134964453091</v>
      </c>
      <c r="K1913" s="3">
        <v>1.4850729676055066</v>
      </c>
      <c r="L1913" s="3">
        <v>0.1985585572807613</v>
      </c>
      <c r="M1913" s="2">
        <v>1700</v>
      </c>
      <c r="N1913" s="3" t="s">
        <v>142</v>
      </c>
      <c r="O1913" s="3" t="s">
        <v>143</v>
      </c>
      <c r="P1913" s="3" t="s">
        <v>144</v>
      </c>
      <c r="Q1913" s="3">
        <v>1.32242746139</v>
      </c>
      <c r="R1913" s="3" t="s">
        <v>143</v>
      </c>
      <c r="S1913" s="3" t="s">
        <v>144</v>
      </c>
      <c r="T1913" s="3" t="s">
        <v>57</v>
      </c>
      <c r="U1913" s="3" t="s">
        <v>71</v>
      </c>
      <c r="V1913" s="3" t="s">
        <v>145</v>
      </c>
      <c r="W1913" s="3" t="s">
        <v>73</v>
      </c>
      <c r="X1913" s="3" t="s">
        <v>74</v>
      </c>
      <c r="Y1913" s="3" t="s">
        <v>75</v>
      </c>
      <c r="Z1913" s="3" t="s">
        <v>76</v>
      </c>
      <c r="AA1913" s="3">
        <v>20</v>
      </c>
      <c r="AB1913" s="3">
        <v>5</v>
      </c>
      <c r="AC1913" s="3" t="s">
        <v>47</v>
      </c>
      <c r="AD1913" s="8" t="s">
        <v>87</v>
      </c>
      <c r="AE1913" s="3" t="s">
        <v>71</v>
      </c>
      <c r="AF1913" s="3" t="s">
        <v>146</v>
      </c>
      <c r="AG1913" s="3" t="s">
        <v>71</v>
      </c>
      <c r="AH1913" s="3" t="s">
        <v>71</v>
      </c>
      <c r="AI1913" s="3" t="s">
        <v>79</v>
      </c>
      <c r="AJ1913" s="3" t="s">
        <v>80</v>
      </c>
      <c r="AK1913" s="3" t="s">
        <v>76</v>
      </c>
      <c r="AL1913" s="3" t="s">
        <v>81</v>
      </c>
      <c r="AM1913" s="3" t="s">
        <v>71</v>
      </c>
      <c r="AN1913" s="3" t="s">
        <v>71</v>
      </c>
      <c r="AO1913" s="3" t="s">
        <v>71</v>
      </c>
      <c r="AP1913" s="3" t="s">
        <v>82</v>
      </c>
      <c r="AQ1913" s="3" t="s">
        <v>83</v>
      </c>
      <c r="AR1913" s="3">
        <v>131.40800125698709</v>
      </c>
      <c r="AS1913" s="3">
        <v>782.93618425288628</v>
      </c>
    </row>
    <row r="1914" spans="1:45" x14ac:dyDescent="0.25">
      <c r="A1914" s="2">
        <v>1913</v>
      </c>
      <c r="B1914" s="3" t="s">
        <v>57</v>
      </c>
      <c r="C1914" s="3" t="s">
        <v>46</v>
      </c>
      <c r="D1914" s="3" t="s">
        <v>47</v>
      </c>
      <c r="E1914" s="3" t="s">
        <v>48</v>
      </c>
      <c r="F1914" s="3">
        <v>0.59</v>
      </c>
      <c r="G1914" s="3">
        <v>0.64</v>
      </c>
      <c r="H1914" s="3">
        <v>0.103171379114174</v>
      </c>
      <c r="I1914" s="3">
        <v>7.6729893274814103</v>
      </c>
      <c r="J1914" s="3">
        <v>1.0104979127068594</v>
      </c>
      <c r="K1914" s="3">
        <v>0.79163289084459554</v>
      </c>
      <c r="L1914" s="3">
        <v>0.1042544632459609</v>
      </c>
      <c r="M1914" s="2">
        <v>1700</v>
      </c>
      <c r="N1914" s="3" t="s">
        <v>142</v>
      </c>
      <c r="O1914" s="3" t="s">
        <v>143</v>
      </c>
      <c r="P1914" s="3" t="s">
        <v>144</v>
      </c>
      <c r="Q1914" s="3">
        <v>1.32242746139</v>
      </c>
      <c r="R1914" s="3" t="s">
        <v>143</v>
      </c>
      <c r="S1914" s="3" t="s">
        <v>144</v>
      </c>
      <c r="T1914" s="3" t="s">
        <v>57</v>
      </c>
      <c r="U1914" s="3" t="s">
        <v>71</v>
      </c>
      <c r="V1914" s="3" t="s">
        <v>145</v>
      </c>
      <c r="W1914" s="3" t="s">
        <v>73</v>
      </c>
      <c r="X1914" s="3" t="s">
        <v>74</v>
      </c>
      <c r="Y1914" s="3" t="s">
        <v>75</v>
      </c>
      <c r="Z1914" s="3" t="s">
        <v>76</v>
      </c>
      <c r="AA1914" s="3">
        <v>20</v>
      </c>
      <c r="AB1914" s="3">
        <v>5</v>
      </c>
      <c r="AC1914" s="3" t="s">
        <v>47</v>
      </c>
      <c r="AD1914" s="8" t="s">
        <v>87</v>
      </c>
      <c r="AE1914" s="3" t="s">
        <v>71</v>
      </c>
      <c r="AF1914" s="3" t="s">
        <v>146</v>
      </c>
      <c r="AG1914" s="3" t="s">
        <v>71</v>
      </c>
      <c r="AH1914" s="3" t="s">
        <v>71</v>
      </c>
      <c r="AI1914" s="3" t="s">
        <v>79</v>
      </c>
      <c r="AJ1914" s="3" t="s">
        <v>80</v>
      </c>
      <c r="AK1914" s="3" t="s">
        <v>76</v>
      </c>
      <c r="AL1914" s="3" t="s">
        <v>81</v>
      </c>
      <c r="AM1914" s="3" t="s">
        <v>71</v>
      </c>
      <c r="AN1914" s="3" t="s">
        <v>71</v>
      </c>
      <c r="AO1914" s="3" t="s">
        <v>71</v>
      </c>
      <c r="AP1914" s="3" t="s">
        <v>82</v>
      </c>
      <c r="AQ1914" s="3" t="s">
        <v>83</v>
      </c>
      <c r="AR1914" s="3">
        <v>116.72995190059184</v>
      </c>
      <c r="AS1914" s="3">
        <v>417.51975817605853</v>
      </c>
    </row>
    <row r="1915" spans="1:45" x14ac:dyDescent="0.25">
      <c r="A1915" s="2">
        <v>1914</v>
      </c>
      <c r="B1915" s="3" t="s">
        <v>57</v>
      </c>
      <c r="C1915" s="3" t="s">
        <v>46</v>
      </c>
      <c r="D1915" s="3" t="s">
        <v>47</v>
      </c>
      <c r="E1915" s="3" t="s">
        <v>48</v>
      </c>
      <c r="F1915" s="3">
        <v>0.59</v>
      </c>
      <c r="G1915" s="3">
        <v>0.64</v>
      </c>
      <c r="H1915" s="3">
        <v>6.2850553799937304E-3</v>
      </c>
      <c r="I1915" s="3">
        <v>5.7188830695948623</v>
      </c>
      <c r="J1915" s="3">
        <v>0.5839473987216095</v>
      </c>
      <c r="K1915" s="3">
        <v>3.5943496804112247E-2</v>
      </c>
      <c r="L1915" s="3">
        <v>3.670141739968596E-3</v>
      </c>
      <c r="M1915" s="2">
        <v>1700</v>
      </c>
      <c r="N1915" s="3" t="s">
        <v>142</v>
      </c>
      <c r="O1915" s="3" t="s">
        <v>143</v>
      </c>
      <c r="P1915" s="3" t="s">
        <v>144</v>
      </c>
      <c r="Q1915" s="3">
        <v>1.32242746139</v>
      </c>
      <c r="R1915" s="3" t="s">
        <v>143</v>
      </c>
      <c r="S1915" s="3" t="s">
        <v>144</v>
      </c>
      <c r="T1915" s="3" t="s">
        <v>57</v>
      </c>
      <c r="U1915" s="3" t="s">
        <v>71</v>
      </c>
      <c r="V1915" s="3" t="s">
        <v>145</v>
      </c>
      <c r="W1915" s="3" t="s">
        <v>73</v>
      </c>
      <c r="X1915" s="3" t="s">
        <v>74</v>
      </c>
      <c r="Y1915" s="3" t="s">
        <v>75</v>
      </c>
      <c r="Z1915" s="3" t="s">
        <v>76</v>
      </c>
      <c r="AA1915" s="3">
        <v>20</v>
      </c>
      <c r="AB1915" s="3">
        <v>5</v>
      </c>
      <c r="AC1915" s="3" t="s">
        <v>47</v>
      </c>
      <c r="AD1915" s="8" t="s">
        <v>87</v>
      </c>
      <c r="AE1915" s="3" t="s">
        <v>71</v>
      </c>
      <c r="AF1915" s="3" t="s">
        <v>146</v>
      </c>
      <c r="AG1915" s="3" t="s">
        <v>71</v>
      </c>
      <c r="AH1915" s="3" t="s">
        <v>71</v>
      </c>
      <c r="AI1915" s="3" t="s">
        <v>79</v>
      </c>
      <c r="AJ1915" s="3" t="s">
        <v>80</v>
      </c>
      <c r="AK1915" s="3" t="s">
        <v>76</v>
      </c>
      <c r="AL1915" s="3" t="s">
        <v>81</v>
      </c>
      <c r="AM1915" s="3" t="s">
        <v>71</v>
      </c>
      <c r="AN1915" s="3" t="s">
        <v>71</v>
      </c>
      <c r="AO1915" s="3" t="s">
        <v>71</v>
      </c>
      <c r="AP1915" s="3" t="s">
        <v>82</v>
      </c>
      <c r="AQ1915" s="3" t="s">
        <v>83</v>
      </c>
      <c r="AR1915" s="3">
        <v>85.1244942386041</v>
      </c>
      <c r="AS1915" s="3">
        <v>25.434716729667304</v>
      </c>
    </row>
    <row r="1916" spans="1:45" x14ac:dyDescent="0.25">
      <c r="A1916" s="2">
        <v>1915</v>
      </c>
      <c r="B1916" s="3" t="s">
        <v>45</v>
      </c>
      <c r="C1916" s="3" t="s">
        <v>46</v>
      </c>
      <c r="D1916" s="3" t="s">
        <v>47</v>
      </c>
      <c r="E1916" s="3" t="s">
        <v>48</v>
      </c>
      <c r="F1916" s="3">
        <v>0.59</v>
      </c>
      <c r="G1916" s="3">
        <v>0.64</v>
      </c>
      <c r="H1916" s="3">
        <v>6.6800842459774296E-3</v>
      </c>
      <c r="I1916" s="3">
        <v>5.7188830695948623</v>
      </c>
      <c r="J1916" s="3">
        <v>0.5839473987216095</v>
      </c>
      <c r="K1916" s="3">
        <v>3.8202620697787681E-2</v>
      </c>
      <c r="L1916" s="3">
        <v>3.9008178186797243E-3</v>
      </c>
      <c r="M1916" s="2">
        <v>6120</v>
      </c>
      <c r="N1916" s="3" t="s">
        <v>147</v>
      </c>
      <c r="O1916" s="3" t="s">
        <v>143</v>
      </c>
      <c r="P1916" s="3" t="s">
        <v>144</v>
      </c>
      <c r="Q1916" s="3">
        <v>1.32242746139</v>
      </c>
      <c r="R1916" s="3" t="s">
        <v>143</v>
      </c>
      <c r="S1916" s="3" t="s">
        <v>144</v>
      </c>
      <c r="T1916" s="3" t="s">
        <v>57</v>
      </c>
      <c r="U1916" s="3" t="s">
        <v>71</v>
      </c>
      <c r="V1916" s="3" t="s">
        <v>145</v>
      </c>
      <c r="W1916" s="3" t="s">
        <v>73</v>
      </c>
      <c r="X1916" s="3" t="s">
        <v>74</v>
      </c>
      <c r="Y1916" s="3" t="s">
        <v>75</v>
      </c>
      <c r="Z1916" s="3" t="s">
        <v>76</v>
      </c>
      <c r="AA1916" s="3">
        <v>20</v>
      </c>
      <c r="AB1916" s="3">
        <v>5</v>
      </c>
      <c r="AC1916" s="3" t="s">
        <v>47</v>
      </c>
      <c r="AD1916" s="8" t="s">
        <v>87</v>
      </c>
      <c r="AE1916" s="3" t="s">
        <v>71</v>
      </c>
      <c r="AF1916" s="3" t="s">
        <v>146</v>
      </c>
      <c r="AG1916" s="3" t="s">
        <v>71</v>
      </c>
      <c r="AH1916" s="3" t="s">
        <v>71</v>
      </c>
      <c r="AI1916" s="3" t="s">
        <v>79</v>
      </c>
      <c r="AJ1916" s="3" t="s">
        <v>80</v>
      </c>
      <c r="AK1916" s="3" t="s">
        <v>76</v>
      </c>
      <c r="AL1916" s="3" t="s">
        <v>81</v>
      </c>
      <c r="AM1916" s="3" t="s">
        <v>71</v>
      </c>
      <c r="AN1916" s="3" t="s">
        <v>71</v>
      </c>
      <c r="AO1916" s="3" t="s">
        <v>71</v>
      </c>
      <c r="AP1916" s="3" t="s">
        <v>82</v>
      </c>
      <c r="AQ1916" s="3" t="s">
        <v>83</v>
      </c>
      <c r="AR1916" s="3">
        <v>100.91825527060371</v>
      </c>
      <c r="AS1916" s="3">
        <v>27.033341833006844</v>
      </c>
    </row>
    <row r="1917" spans="1:45" x14ac:dyDescent="0.25">
      <c r="A1917" s="2">
        <v>1916</v>
      </c>
      <c r="B1917" s="3" t="s">
        <v>57</v>
      </c>
      <c r="C1917" s="3" t="s">
        <v>46</v>
      </c>
      <c r="D1917" s="3" t="s">
        <v>47</v>
      </c>
      <c r="E1917" s="3" t="s">
        <v>48</v>
      </c>
      <c r="F1917" s="3">
        <v>0.59</v>
      </c>
      <c r="G1917" s="3">
        <v>0.64</v>
      </c>
      <c r="H1917" s="3">
        <v>0.12213863839942</v>
      </c>
      <c r="I1917" s="3">
        <v>7.7174886658628195</v>
      </c>
      <c r="J1917" s="3">
        <v>1.0155538805715318</v>
      </c>
      <c r="K1917" s="3">
        <v>0.9426035575114412</v>
      </c>
      <c r="L1917" s="3">
        <v>0.12403836819425409</v>
      </c>
      <c r="M1917" s="2">
        <v>1700</v>
      </c>
      <c r="N1917" s="3" t="s">
        <v>142</v>
      </c>
      <c r="O1917" s="3" t="s">
        <v>143</v>
      </c>
      <c r="P1917" s="3" t="s">
        <v>144</v>
      </c>
      <c r="Q1917" s="3">
        <v>1.32242746139</v>
      </c>
      <c r="R1917" s="3" t="s">
        <v>143</v>
      </c>
      <c r="S1917" s="3" t="s">
        <v>144</v>
      </c>
      <c r="T1917" s="3" t="s">
        <v>57</v>
      </c>
      <c r="U1917" s="3" t="s">
        <v>71</v>
      </c>
      <c r="V1917" s="3" t="s">
        <v>145</v>
      </c>
      <c r="W1917" s="3" t="s">
        <v>73</v>
      </c>
      <c r="X1917" s="3" t="s">
        <v>74</v>
      </c>
      <c r="Y1917" s="3" t="s">
        <v>75</v>
      </c>
      <c r="Z1917" s="3" t="s">
        <v>76</v>
      </c>
      <c r="AA1917" s="3">
        <v>20</v>
      </c>
      <c r="AB1917" s="3">
        <v>5</v>
      </c>
      <c r="AC1917" s="3" t="s">
        <v>47</v>
      </c>
      <c r="AD1917" s="8" t="s">
        <v>87</v>
      </c>
      <c r="AE1917" s="3" t="s">
        <v>71</v>
      </c>
      <c r="AF1917" s="3" t="s">
        <v>146</v>
      </c>
      <c r="AG1917" s="3" t="s">
        <v>71</v>
      </c>
      <c r="AH1917" s="3" t="s">
        <v>71</v>
      </c>
      <c r="AI1917" s="3" t="s">
        <v>79</v>
      </c>
      <c r="AJ1917" s="3" t="s">
        <v>80</v>
      </c>
      <c r="AK1917" s="3" t="s">
        <v>76</v>
      </c>
      <c r="AL1917" s="3" t="s">
        <v>81</v>
      </c>
      <c r="AM1917" s="3" t="s">
        <v>71</v>
      </c>
      <c r="AN1917" s="3" t="s">
        <v>71</v>
      </c>
      <c r="AO1917" s="3" t="s">
        <v>71</v>
      </c>
      <c r="AP1917" s="3" t="s">
        <v>82</v>
      </c>
      <c r="AQ1917" s="3" t="s">
        <v>83</v>
      </c>
      <c r="AR1917" s="3">
        <v>120.7781932458137</v>
      </c>
      <c r="AS1917" s="3">
        <v>494.2775332298848</v>
      </c>
    </row>
    <row r="1918" spans="1:45" x14ac:dyDescent="0.25">
      <c r="A1918" s="2">
        <v>1917</v>
      </c>
      <c r="B1918" s="3" t="s">
        <v>57</v>
      </c>
      <c r="C1918" s="3" t="s">
        <v>46</v>
      </c>
      <c r="D1918" s="3" t="s">
        <v>47</v>
      </c>
      <c r="E1918" s="3" t="s">
        <v>48</v>
      </c>
      <c r="F1918" s="3">
        <v>0.59</v>
      </c>
      <c r="G1918" s="3">
        <v>0.64</v>
      </c>
      <c r="H1918" s="3">
        <v>8.1091058624069304E-2</v>
      </c>
      <c r="I1918" s="3">
        <v>7.3283850586095181</v>
      </c>
      <c r="J1918" s="3">
        <v>0.99933468914298607</v>
      </c>
      <c r="K1918" s="3">
        <v>0.59426650240745804</v>
      </c>
      <c r="L1918" s="3">
        <v>8.1037107862359958E-2</v>
      </c>
      <c r="M1918" s="2">
        <v>1710</v>
      </c>
      <c r="N1918" s="3" t="s">
        <v>149</v>
      </c>
      <c r="O1918" s="3" t="s">
        <v>150</v>
      </c>
      <c r="P1918" s="3" t="s">
        <v>151</v>
      </c>
      <c r="Q1918" s="3">
        <v>1.9313050441299999</v>
      </c>
      <c r="R1918" s="3" t="s">
        <v>150</v>
      </c>
      <c r="S1918" s="3" t="s">
        <v>151</v>
      </c>
      <c r="T1918" s="3" t="s">
        <v>57</v>
      </c>
      <c r="U1918" s="3" t="s">
        <v>71</v>
      </c>
      <c r="V1918" s="3" t="s">
        <v>152</v>
      </c>
      <c r="W1918" s="3" t="s">
        <v>73</v>
      </c>
      <c r="X1918" s="3" t="s">
        <v>74</v>
      </c>
      <c r="Y1918" s="3" t="s">
        <v>75</v>
      </c>
      <c r="Z1918" s="3" t="s">
        <v>76</v>
      </c>
      <c r="AA1918" s="3">
        <v>4</v>
      </c>
      <c r="AB1918" s="3">
        <v>1</v>
      </c>
      <c r="AC1918" s="3" t="s">
        <v>47</v>
      </c>
      <c r="AD1918" s="8" t="s">
        <v>137</v>
      </c>
      <c r="AE1918" s="3" t="s">
        <v>71</v>
      </c>
      <c r="AF1918" s="3" t="s">
        <v>153</v>
      </c>
      <c r="AG1918" s="3" t="s">
        <v>71</v>
      </c>
      <c r="AH1918" s="3" t="s">
        <v>71</v>
      </c>
      <c r="AI1918" s="3" t="s">
        <v>79</v>
      </c>
      <c r="AJ1918" s="3" t="s">
        <v>80</v>
      </c>
      <c r="AK1918" s="3" t="s">
        <v>76</v>
      </c>
      <c r="AL1918" s="3" t="s">
        <v>81</v>
      </c>
      <c r="AM1918" s="3" t="s">
        <v>71</v>
      </c>
      <c r="AN1918" s="3" t="s">
        <v>71</v>
      </c>
      <c r="AO1918" s="3" t="s">
        <v>71</v>
      </c>
      <c r="AP1918" s="3" t="s">
        <v>82</v>
      </c>
      <c r="AQ1918" s="3" t="s">
        <v>83</v>
      </c>
      <c r="AR1918" s="3">
        <v>113.1280603546499</v>
      </c>
      <c r="AS1918" s="3">
        <v>328.16387139202993</v>
      </c>
    </row>
    <row r="1919" spans="1:45" x14ac:dyDescent="0.25">
      <c r="A1919" s="2">
        <v>1918</v>
      </c>
      <c r="B1919" s="3" t="s">
        <v>57</v>
      </c>
      <c r="C1919" s="3" t="s">
        <v>46</v>
      </c>
      <c r="D1919" s="3" t="s">
        <v>47</v>
      </c>
      <c r="E1919" s="3" t="s">
        <v>48</v>
      </c>
      <c r="F1919" s="3">
        <v>0.59</v>
      </c>
      <c r="G1919" s="3">
        <v>0.64</v>
      </c>
      <c r="H1919" s="3">
        <v>0.183892949165819</v>
      </c>
      <c r="I1919" s="3">
        <v>7.3283850586095181</v>
      </c>
      <c r="J1919" s="3">
        <v>0.99933468914298607</v>
      </c>
      <c r="K1919" s="3">
        <v>1.3476383410504276</v>
      </c>
      <c r="L1919" s="3">
        <v>0.18377060319021066</v>
      </c>
      <c r="M1919" s="2">
        <v>1750</v>
      </c>
      <c r="N1919" s="3" t="s">
        <v>58</v>
      </c>
      <c r="O1919" s="3" t="s">
        <v>150</v>
      </c>
      <c r="P1919" s="3" t="s">
        <v>151</v>
      </c>
      <c r="Q1919" s="3">
        <v>1.9313050441299999</v>
      </c>
      <c r="R1919" s="3" t="s">
        <v>150</v>
      </c>
      <c r="S1919" s="3" t="s">
        <v>151</v>
      </c>
      <c r="T1919" s="3" t="s">
        <v>57</v>
      </c>
      <c r="U1919" s="3" t="s">
        <v>71</v>
      </c>
      <c r="V1919" s="3" t="s">
        <v>152</v>
      </c>
      <c r="W1919" s="3" t="s">
        <v>73</v>
      </c>
      <c r="X1919" s="3" t="s">
        <v>74</v>
      </c>
      <c r="Y1919" s="3" t="s">
        <v>75</v>
      </c>
      <c r="Z1919" s="3" t="s">
        <v>76</v>
      </c>
      <c r="AA1919" s="3">
        <v>4</v>
      </c>
      <c r="AB1919" s="3">
        <v>1</v>
      </c>
      <c r="AC1919" s="3" t="s">
        <v>47</v>
      </c>
      <c r="AD1919" s="8" t="s">
        <v>137</v>
      </c>
      <c r="AE1919" s="3" t="s">
        <v>71</v>
      </c>
      <c r="AF1919" s="3" t="s">
        <v>153</v>
      </c>
      <c r="AG1919" s="3" t="s">
        <v>71</v>
      </c>
      <c r="AH1919" s="3" t="s">
        <v>71</v>
      </c>
      <c r="AI1919" s="3" t="s">
        <v>79</v>
      </c>
      <c r="AJ1919" s="3" t="s">
        <v>80</v>
      </c>
      <c r="AK1919" s="3" t="s">
        <v>76</v>
      </c>
      <c r="AL1919" s="3" t="s">
        <v>81</v>
      </c>
      <c r="AM1919" s="3" t="s">
        <v>71</v>
      </c>
      <c r="AN1919" s="3" t="s">
        <v>71</v>
      </c>
      <c r="AO1919" s="3" t="s">
        <v>71</v>
      </c>
      <c r="AP1919" s="3" t="s">
        <v>82</v>
      </c>
      <c r="AQ1919" s="3" t="s">
        <v>83</v>
      </c>
      <c r="AR1919" s="3">
        <v>172.04584201410165</v>
      </c>
      <c r="AS1919" s="3">
        <v>744.18836236577192</v>
      </c>
    </row>
    <row r="1920" spans="1:45" x14ac:dyDescent="0.25">
      <c r="A1920" s="2">
        <v>1919</v>
      </c>
      <c r="B1920" s="3" t="s">
        <v>57</v>
      </c>
      <c r="C1920" s="3" t="s">
        <v>46</v>
      </c>
      <c r="D1920" s="3" t="s">
        <v>47</v>
      </c>
      <c r="E1920" s="3" t="s">
        <v>48</v>
      </c>
      <c r="F1920" s="3">
        <v>0.59</v>
      </c>
      <c r="G1920" s="3">
        <v>0.64</v>
      </c>
      <c r="H1920" s="3">
        <v>1.86510506289325E-3</v>
      </c>
      <c r="I1920" s="3">
        <v>7.3148523381731154</v>
      </c>
      <c r="J1920" s="3">
        <v>1.017378783661947</v>
      </c>
      <c r="K1920" s="3">
        <v>1.3642968130243205E-2</v>
      </c>
      <c r="L1920" s="3">
        <v>1.8975183202880738E-3</v>
      </c>
      <c r="M1920" s="2">
        <v>1820</v>
      </c>
      <c r="N1920" s="3" t="s">
        <v>138</v>
      </c>
      <c r="O1920" s="3" t="s">
        <v>150</v>
      </c>
      <c r="P1920" s="3" t="s">
        <v>151</v>
      </c>
      <c r="Q1920" s="3">
        <v>1.9313050441299999</v>
      </c>
      <c r="R1920" s="3" t="s">
        <v>150</v>
      </c>
      <c r="S1920" s="3" t="s">
        <v>151</v>
      </c>
      <c r="T1920" s="3" t="s">
        <v>57</v>
      </c>
      <c r="U1920" s="3" t="s">
        <v>71</v>
      </c>
      <c r="V1920" s="3" t="s">
        <v>152</v>
      </c>
      <c r="W1920" s="3" t="s">
        <v>73</v>
      </c>
      <c r="X1920" s="3" t="s">
        <v>74</v>
      </c>
      <c r="Y1920" s="3" t="s">
        <v>75</v>
      </c>
      <c r="Z1920" s="3" t="s">
        <v>76</v>
      </c>
      <c r="AA1920" s="3">
        <v>4</v>
      </c>
      <c r="AB1920" s="3">
        <v>1</v>
      </c>
      <c r="AC1920" s="3" t="s">
        <v>47</v>
      </c>
      <c r="AD1920" s="8" t="s">
        <v>137</v>
      </c>
      <c r="AE1920" s="3" t="s">
        <v>71</v>
      </c>
      <c r="AF1920" s="3" t="s">
        <v>153</v>
      </c>
      <c r="AG1920" s="3" t="s">
        <v>71</v>
      </c>
      <c r="AH1920" s="3" t="s">
        <v>71</v>
      </c>
      <c r="AI1920" s="3" t="s">
        <v>79</v>
      </c>
      <c r="AJ1920" s="3" t="s">
        <v>80</v>
      </c>
      <c r="AK1920" s="3" t="s">
        <v>76</v>
      </c>
      <c r="AL1920" s="3" t="s">
        <v>81</v>
      </c>
      <c r="AM1920" s="3" t="s">
        <v>71</v>
      </c>
      <c r="AN1920" s="3" t="s">
        <v>71</v>
      </c>
      <c r="AO1920" s="3" t="s">
        <v>71</v>
      </c>
      <c r="AP1920" s="3" t="s">
        <v>82</v>
      </c>
      <c r="AQ1920" s="3" t="s">
        <v>83</v>
      </c>
      <c r="AR1920" s="3">
        <v>15.663805779652272</v>
      </c>
      <c r="AS1920" s="3">
        <v>7.5478124022203197</v>
      </c>
    </row>
    <row r="1921" spans="1:45" x14ac:dyDescent="0.25">
      <c r="A1921" s="2">
        <v>1920</v>
      </c>
      <c r="B1921" s="3" t="s">
        <v>57</v>
      </c>
      <c r="C1921" s="3" t="s">
        <v>46</v>
      </c>
      <c r="D1921" s="3" t="s">
        <v>47</v>
      </c>
      <c r="E1921" s="3" t="s">
        <v>48</v>
      </c>
      <c r="F1921" s="3">
        <v>0.59</v>
      </c>
      <c r="G1921" s="3">
        <v>0.64</v>
      </c>
      <c r="H1921" s="3">
        <v>3.4528843658127403E-2</v>
      </c>
      <c r="I1921" s="3">
        <v>7.424316686337888</v>
      </c>
      <c r="J1921" s="3">
        <v>1.0135499821043843</v>
      </c>
      <c r="K1921" s="3">
        <v>0.25635307013098746</v>
      </c>
      <c r="L1921" s="3">
        <v>3.4996708871780115E-2</v>
      </c>
      <c r="M1921" s="2">
        <v>1700</v>
      </c>
      <c r="N1921" s="3" t="s">
        <v>142</v>
      </c>
      <c r="O1921" s="3" t="s">
        <v>150</v>
      </c>
      <c r="P1921" s="3" t="s">
        <v>151</v>
      </c>
      <c r="Q1921" s="3">
        <v>1.9313050441299999</v>
      </c>
      <c r="R1921" s="3" t="s">
        <v>150</v>
      </c>
      <c r="S1921" s="3" t="s">
        <v>151</v>
      </c>
      <c r="T1921" s="3" t="s">
        <v>57</v>
      </c>
      <c r="U1921" s="3" t="s">
        <v>71</v>
      </c>
      <c r="V1921" s="3" t="s">
        <v>152</v>
      </c>
      <c r="W1921" s="3" t="s">
        <v>73</v>
      </c>
      <c r="X1921" s="3" t="s">
        <v>74</v>
      </c>
      <c r="Y1921" s="3" t="s">
        <v>75</v>
      </c>
      <c r="Z1921" s="3" t="s">
        <v>76</v>
      </c>
      <c r="AA1921" s="3">
        <v>4</v>
      </c>
      <c r="AB1921" s="3">
        <v>1</v>
      </c>
      <c r="AC1921" s="3" t="s">
        <v>47</v>
      </c>
      <c r="AD1921" s="8" t="s">
        <v>137</v>
      </c>
      <c r="AE1921" s="3" t="s">
        <v>71</v>
      </c>
      <c r="AF1921" s="3" t="s">
        <v>153</v>
      </c>
      <c r="AG1921" s="3" t="s">
        <v>71</v>
      </c>
      <c r="AH1921" s="3" t="s">
        <v>71</v>
      </c>
      <c r="AI1921" s="3" t="s">
        <v>79</v>
      </c>
      <c r="AJ1921" s="3" t="s">
        <v>80</v>
      </c>
      <c r="AK1921" s="3" t="s">
        <v>76</v>
      </c>
      <c r="AL1921" s="3" t="s">
        <v>81</v>
      </c>
      <c r="AM1921" s="3" t="s">
        <v>71</v>
      </c>
      <c r="AN1921" s="3" t="s">
        <v>71</v>
      </c>
      <c r="AO1921" s="3" t="s">
        <v>71</v>
      </c>
      <c r="AP1921" s="3" t="s">
        <v>82</v>
      </c>
      <c r="AQ1921" s="3" t="s">
        <v>83</v>
      </c>
      <c r="AR1921" s="3">
        <v>105.3570178856159</v>
      </c>
      <c r="AS1921" s="3">
        <v>139.73327271593823</v>
      </c>
    </row>
    <row r="1922" spans="1:45" x14ac:dyDescent="0.25">
      <c r="A1922" s="2">
        <v>1921</v>
      </c>
      <c r="B1922" s="3" t="s">
        <v>57</v>
      </c>
      <c r="C1922" s="3" t="s">
        <v>46</v>
      </c>
      <c r="D1922" s="3" t="s">
        <v>47</v>
      </c>
      <c r="E1922" s="3" t="s">
        <v>48</v>
      </c>
      <c r="F1922" s="3">
        <v>0.59</v>
      </c>
      <c r="G1922" s="3">
        <v>0.64</v>
      </c>
      <c r="H1922" s="3">
        <v>0.16438236904592399</v>
      </c>
      <c r="I1922" s="3">
        <v>7.424316686337888</v>
      </c>
      <c r="J1922" s="3">
        <v>1.0135499821043843</v>
      </c>
      <c r="K1922" s="3">
        <v>1.2204267654474061</v>
      </c>
      <c r="L1922" s="3">
        <v>0.16660974720477256</v>
      </c>
      <c r="M1922" s="2">
        <v>1820</v>
      </c>
      <c r="N1922" s="3" t="s">
        <v>138</v>
      </c>
      <c r="O1922" s="3" t="s">
        <v>150</v>
      </c>
      <c r="P1922" s="3" t="s">
        <v>151</v>
      </c>
      <c r="Q1922" s="3">
        <v>1.9313050441299999</v>
      </c>
      <c r="R1922" s="3" t="s">
        <v>150</v>
      </c>
      <c r="S1922" s="3" t="s">
        <v>151</v>
      </c>
      <c r="T1922" s="3" t="s">
        <v>57</v>
      </c>
      <c r="U1922" s="3" t="s">
        <v>71</v>
      </c>
      <c r="V1922" s="3" t="s">
        <v>152</v>
      </c>
      <c r="W1922" s="3" t="s">
        <v>73</v>
      </c>
      <c r="X1922" s="3" t="s">
        <v>74</v>
      </c>
      <c r="Y1922" s="3" t="s">
        <v>75</v>
      </c>
      <c r="Z1922" s="3" t="s">
        <v>76</v>
      </c>
      <c r="AA1922" s="3">
        <v>4</v>
      </c>
      <c r="AB1922" s="3">
        <v>1</v>
      </c>
      <c r="AC1922" s="3" t="s">
        <v>47</v>
      </c>
      <c r="AD1922" s="8" t="s">
        <v>137</v>
      </c>
      <c r="AE1922" s="3" t="s">
        <v>71</v>
      </c>
      <c r="AF1922" s="3" t="s">
        <v>153</v>
      </c>
      <c r="AG1922" s="3" t="s">
        <v>71</v>
      </c>
      <c r="AH1922" s="3" t="s">
        <v>71</v>
      </c>
      <c r="AI1922" s="3" t="s">
        <v>79</v>
      </c>
      <c r="AJ1922" s="3" t="s">
        <v>80</v>
      </c>
      <c r="AK1922" s="3" t="s">
        <v>76</v>
      </c>
      <c r="AL1922" s="3" t="s">
        <v>81</v>
      </c>
      <c r="AM1922" s="3" t="s">
        <v>71</v>
      </c>
      <c r="AN1922" s="3" t="s">
        <v>71</v>
      </c>
      <c r="AO1922" s="3" t="s">
        <v>71</v>
      </c>
      <c r="AP1922" s="3" t="s">
        <v>82</v>
      </c>
      <c r="AQ1922" s="3" t="s">
        <v>83</v>
      </c>
      <c r="AR1922" s="3">
        <v>134.49621737808667</v>
      </c>
      <c r="AS1922" s="3">
        <v>665.23184590282312</v>
      </c>
    </row>
    <row r="1923" spans="1:45" x14ac:dyDescent="0.25">
      <c r="A1923" s="2">
        <v>1922</v>
      </c>
      <c r="B1923" s="3" t="s">
        <v>57</v>
      </c>
      <c r="C1923" s="3" t="s">
        <v>46</v>
      </c>
      <c r="D1923" s="3" t="s">
        <v>47</v>
      </c>
      <c r="E1923" s="3" t="s">
        <v>48</v>
      </c>
      <c r="F1923" s="3">
        <v>0.59</v>
      </c>
      <c r="G1923" s="3">
        <v>0.64</v>
      </c>
      <c r="H1923" s="3">
        <v>0.250914310772059</v>
      </c>
      <c r="I1923" s="3">
        <v>7.3752864780071983</v>
      </c>
      <c r="J1923" s="3">
        <v>1.0197907294746615</v>
      </c>
      <c r="K1923" s="3">
        <v>1.8505649233756627</v>
      </c>
      <c r="L1923" s="3">
        <v>0.25588008801786999</v>
      </c>
      <c r="M1923" s="2">
        <v>1820</v>
      </c>
      <c r="N1923" s="3" t="s">
        <v>138</v>
      </c>
      <c r="O1923" s="3" t="s">
        <v>150</v>
      </c>
      <c r="P1923" s="3" t="s">
        <v>151</v>
      </c>
      <c r="Q1923" s="3">
        <v>1.9313050441299999</v>
      </c>
      <c r="R1923" s="3" t="s">
        <v>150</v>
      </c>
      <c r="S1923" s="3" t="s">
        <v>151</v>
      </c>
      <c r="T1923" s="3" t="s">
        <v>57</v>
      </c>
      <c r="U1923" s="3" t="s">
        <v>71</v>
      </c>
      <c r="V1923" s="3" t="s">
        <v>152</v>
      </c>
      <c r="W1923" s="3" t="s">
        <v>73</v>
      </c>
      <c r="X1923" s="3" t="s">
        <v>74</v>
      </c>
      <c r="Y1923" s="3" t="s">
        <v>75</v>
      </c>
      <c r="Z1923" s="3" t="s">
        <v>76</v>
      </c>
      <c r="AA1923" s="3">
        <v>4</v>
      </c>
      <c r="AB1923" s="3">
        <v>1</v>
      </c>
      <c r="AC1923" s="3" t="s">
        <v>47</v>
      </c>
      <c r="AD1923" s="8" t="s">
        <v>137</v>
      </c>
      <c r="AE1923" s="3" t="s">
        <v>71</v>
      </c>
      <c r="AF1923" s="3" t="s">
        <v>153</v>
      </c>
      <c r="AG1923" s="3" t="s">
        <v>71</v>
      </c>
      <c r="AH1923" s="3" t="s">
        <v>71</v>
      </c>
      <c r="AI1923" s="3" t="s">
        <v>79</v>
      </c>
      <c r="AJ1923" s="3" t="s">
        <v>80</v>
      </c>
      <c r="AK1923" s="3" t="s">
        <v>76</v>
      </c>
      <c r="AL1923" s="3" t="s">
        <v>81</v>
      </c>
      <c r="AM1923" s="3" t="s">
        <v>71</v>
      </c>
      <c r="AN1923" s="3" t="s">
        <v>71</v>
      </c>
      <c r="AO1923" s="3" t="s">
        <v>71</v>
      </c>
      <c r="AP1923" s="3" t="s">
        <v>82</v>
      </c>
      <c r="AQ1923" s="3" t="s">
        <v>83</v>
      </c>
      <c r="AR1923" s="3">
        <v>140.98431729713803</v>
      </c>
      <c r="AS1923" s="3">
        <v>1015.4141900199759</v>
      </c>
    </row>
    <row r="1924" spans="1:45" x14ac:dyDescent="0.25">
      <c r="A1924" s="2">
        <v>1923</v>
      </c>
      <c r="B1924" s="3" t="s">
        <v>57</v>
      </c>
      <c r="C1924" s="3" t="s">
        <v>46</v>
      </c>
      <c r="D1924" s="3" t="s">
        <v>47</v>
      </c>
      <c r="E1924" s="3" t="s">
        <v>48</v>
      </c>
      <c r="F1924" s="3">
        <v>0.59</v>
      </c>
      <c r="G1924" s="3">
        <v>0.64</v>
      </c>
      <c r="H1924" s="3">
        <v>4.1027417849811504E-3</v>
      </c>
      <c r="I1924" s="3">
        <v>7.3752864780071983</v>
      </c>
      <c r="J1924" s="3">
        <v>1.0197907294746615</v>
      </c>
      <c r="K1924" s="3">
        <v>3.0258896009526595E-2</v>
      </c>
      <c r="L1924" s="3">
        <v>4.1839380377521026E-3</v>
      </c>
      <c r="M1924" s="2">
        <v>8340</v>
      </c>
      <c r="N1924" s="3" t="s">
        <v>154</v>
      </c>
      <c r="O1924" s="3" t="s">
        <v>150</v>
      </c>
      <c r="P1924" s="3" t="s">
        <v>151</v>
      </c>
      <c r="Q1924" s="3">
        <v>1.9313050441299999</v>
      </c>
      <c r="R1924" s="3" t="s">
        <v>150</v>
      </c>
      <c r="S1924" s="3" t="s">
        <v>151</v>
      </c>
      <c r="T1924" s="3" t="s">
        <v>57</v>
      </c>
      <c r="U1924" s="3" t="s">
        <v>71</v>
      </c>
      <c r="V1924" s="3" t="s">
        <v>152</v>
      </c>
      <c r="W1924" s="3" t="s">
        <v>73</v>
      </c>
      <c r="X1924" s="3" t="s">
        <v>74</v>
      </c>
      <c r="Y1924" s="3" t="s">
        <v>75</v>
      </c>
      <c r="Z1924" s="3" t="s">
        <v>76</v>
      </c>
      <c r="AA1924" s="3">
        <v>4</v>
      </c>
      <c r="AB1924" s="3">
        <v>1</v>
      </c>
      <c r="AC1924" s="3" t="s">
        <v>47</v>
      </c>
      <c r="AD1924" s="8" t="s">
        <v>137</v>
      </c>
      <c r="AE1924" s="3" t="s">
        <v>71</v>
      </c>
      <c r="AF1924" s="3" t="s">
        <v>153</v>
      </c>
      <c r="AG1924" s="3" t="s">
        <v>71</v>
      </c>
      <c r="AH1924" s="3" t="s">
        <v>71</v>
      </c>
      <c r="AI1924" s="3" t="s">
        <v>79</v>
      </c>
      <c r="AJ1924" s="3" t="s">
        <v>80</v>
      </c>
      <c r="AK1924" s="3" t="s">
        <v>76</v>
      </c>
      <c r="AL1924" s="3" t="s">
        <v>81</v>
      </c>
      <c r="AM1924" s="3" t="s">
        <v>71</v>
      </c>
      <c r="AN1924" s="3" t="s">
        <v>71</v>
      </c>
      <c r="AO1924" s="3" t="s">
        <v>71</v>
      </c>
      <c r="AP1924" s="3" t="s">
        <v>82</v>
      </c>
      <c r="AQ1924" s="3" t="s">
        <v>83</v>
      </c>
      <c r="AR1924" s="3">
        <v>42.825862906072288</v>
      </c>
      <c r="AS1924" s="3">
        <v>16.603206941999805</v>
      </c>
    </row>
    <row r="1925" spans="1:45" x14ac:dyDescent="0.25">
      <c r="A1925" s="2">
        <v>1924</v>
      </c>
      <c r="B1925" s="3" t="s">
        <v>57</v>
      </c>
      <c r="C1925" s="3" t="s">
        <v>46</v>
      </c>
      <c r="D1925" s="3" t="s">
        <v>47</v>
      </c>
      <c r="E1925" s="3" t="s">
        <v>48</v>
      </c>
      <c r="F1925" s="3">
        <v>0.59</v>
      </c>
      <c r="G1925" s="3">
        <v>0.64</v>
      </c>
      <c r="H1925" s="3">
        <v>0.115586337708736</v>
      </c>
      <c r="I1925" s="3">
        <v>7.3752864780071983</v>
      </c>
      <c r="J1925" s="3">
        <v>1.0197907294746615</v>
      </c>
      <c r="K1925" s="3">
        <v>0.85248235354561408</v>
      </c>
      <c r="L1925" s="3">
        <v>0.11787387564929647</v>
      </c>
      <c r="M1925" s="2">
        <v>1750</v>
      </c>
      <c r="N1925" s="3" t="s">
        <v>58</v>
      </c>
      <c r="O1925" s="3" t="s">
        <v>150</v>
      </c>
      <c r="P1925" s="3" t="s">
        <v>151</v>
      </c>
      <c r="Q1925" s="3">
        <v>1.9313050441299999</v>
      </c>
      <c r="R1925" s="3" t="s">
        <v>150</v>
      </c>
      <c r="S1925" s="3" t="s">
        <v>151</v>
      </c>
      <c r="T1925" s="3" t="s">
        <v>57</v>
      </c>
      <c r="U1925" s="3" t="s">
        <v>71</v>
      </c>
      <c r="V1925" s="3" t="s">
        <v>152</v>
      </c>
      <c r="W1925" s="3" t="s">
        <v>73</v>
      </c>
      <c r="X1925" s="3" t="s">
        <v>74</v>
      </c>
      <c r="Y1925" s="3" t="s">
        <v>75</v>
      </c>
      <c r="Z1925" s="3" t="s">
        <v>76</v>
      </c>
      <c r="AA1925" s="3">
        <v>4</v>
      </c>
      <c r="AB1925" s="3">
        <v>1</v>
      </c>
      <c r="AC1925" s="3" t="s">
        <v>47</v>
      </c>
      <c r="AD1925" s="8" t="s">
        <v>137</v>
      </c>
      <c r="AE1925" s="3" t="s">
        <v>71</v>
      </c>
      <c r="AF1925" s="3" t="s">
        <v>153</v>
      </c>
      <c r="AG1925" s="3" t="s">
        <v>71</v>
      </c>
      <c r="AH1925" s="3" t="s">
        <v>71</v>
      </c>
      <c r="AI1925" s="3" t="s">
        <v>79</v>
      </c>
      <c r="AJ1925" s="3" t="s">
        <v>80</v>
      </c>
      <c r="AK1925" s="3" t="s">
        <v>76</v>
      </c>
      <c r="AL1925" s="3" t="s">
        <v>81</v>
      </c>
      <c r="AM1925" s="3" t="s">
        <v>71</v>
      </c>
      <c r="AN1925" s="3" t="s">
        <v>71</v>
      </c>
      <c r="AO1925" s="3" t="s">
        <v>71</v>
      </c>
      <c r="AP1925" s="3" t="s">
        <v>82</v>
      </c>
      <c r="AQ1925" s="3" t="s">
        <v>83</v>
      </c>
      <c r="AR1925" s="3">
        <v>100.82037465765572</v>
      </c>
      <c r="AS1925" s="3">
        <v>467.76131309829225</v>
      </c>
    </row>
    <row r="1926" spans="1:45" x14ac:dyDescent="0.25">
      <c r="A1926" s="2">
        <v>1925</v>
      </c>
      <c r="B1926" s="3" t="s">
        <v>57</v>
      </c>
      <c r="C1926" s="3" t="s">
        <v>46</v>
      </c>
      <c r="D1926" s="3" t="s">
        <v>47</v>
      </c>
      <c r="E1926" s="3" t="s">
        <v>48</v>
      </c>
      <c r="F1926" s="3">
        <v>0.59</v>
      </c>
      <c r="G1926" s="3">
        <v>0.64</v>
      </c>
      <c r="H1926" s="3">
        <v>1.04819840185511E-2</v>
      </c>
      <c r="I1926" s="3">
        <v>7.6181684152992242</v>
      </c>
      <c r="J1926" s="3">
        <v>1.1015696971874664</v>
      </c>
      <c r="K1926" s="3">
        <v>7.9853519579797222E-2</v>
      </c>
      <c r="L1926" s="3">
        <v>1.1546635961239197E-2</v>
      </c>
      <c r="M1926" s="2">
        <v>1820</v>
      </c>
      <c r="N1926" s="3" t="s">
        <v>138</v>
      </c>
      <c r="O1926" s="3" t="s">
        <v>150</v>
      </c>
      <c r="P1926" s="3" t="s">
        <v>151</v>
      </c>
      <c r="Q1926" s="3">
        <v>1.9313050441299999</v>
      </c>
      <c r="R1926" s="3" t="s">
        <v>150</v>
      </c>
      <c r="S1926" s="3" t="s">
        <v>151</v>
      </c>
      <c r="T1926" s="3" t="s">
        <v>57</v>
      </c>
      <c r="U1926" s="3" t="s">
        <v>71</v>
      </c>
      <c r="V1926" s="3" t="s">
        <v>152</v>
      </c>
      <c r="W1926" s="3" t="s">
        <v>73</v>
      </c>
      <c r="X1926" s="3" t="s">
        <v>74</v>
      </c>
      <c r="Y1926" s="3" t="s">
        <v>75</v>
      </c>
      <c r="Z1926" s="3" t="s">
        <v>76</v>
      </c>
      <c r="AA1926" s="3">
        <v>4</v>
      </c>
      <c r="AB1926" s="3">
        <v>1</v>
      </c>
      <c r="AC1926" s="3" t="s">
        <v>47</v>
      </c>
      <c r="AD1926" s="8" t="s">
        <v>137</v>
      </c>
      <c r="AE1926" s="3" t="s">
        <v>71</v>
      </c>
      <c r="AF1926" s="3" t="s">
        <v>153</v>
      </c>
      <c r="AG1926" s="3" t="s">
        <v>71</v>
      </c>
      <c r="AH1926" s="3" t="s">
        <v>71</v>
      </c>
      <c r="AI1926" s="3" t="s">
        <v>79</v>
      </c>
      <c r="AJ1926" s="3" t="s">
        <v>80</v>
      </c>
      <c r="AK1926" s="3" t="s">
        <v>76</v>
      </c>
      <c r="AL1926" s="3" t="s">
        <v>81</v>
      </c>
      <c r="AM1926" s="3" t="s">
        <v>71</v>
      </c>
      <c r="AN1926" s="3" t="s">
        <v>71</v>
      </c>
      <c r="AO1926" s="3" t="s">
        <v>71</v>
      </c>
      <c r="AP1926" s="3" t="s">
        <v>82</v>
      </c>
      <c r="AQ1926" s="3" t="s">
        <v>83</v>
      </c>
      <c r="AR1926" s="3">
        <v>57.981482585693286</v>
      </c>
      <c r="AS1926" s="3">
        <v>42.419084344967736</v>
      </c>
    </row>
    <row r="1927" spans="1:45" x14ac:dyDescent="0.25">
      <c r="A1927" s="2">
        <v>1926</v>
      </c>
      <c r="B1927" s="3" t="s">
        <v>57</v>
      </c>
      <c r="C1927" s="3" t="s">
        <v>46</v>
      </c>
      <c r="D1927" s="3" t="s">
        <v>47</v>
      </c>
      <c r="E1927" s="3" t="s">
        <v>48</v>
      </c>
      <c r="F1927" s="3">
        <v>0.59</v>
      </c>
      <c r="G1927" s="3">
        <v>0.64</v>
      </c>
      <c r="H1927" s="3">
        <v>4.1315404168218203E-2</v>
      </c>
      <c r="I1927" s="3">
        <v>7.4369205916838315</v>
      </c>
      <c r="J1927" s="3">
        <v>1.0156644798989491</v>
      </c>
      <c r="K1927" s="3">
        <v>0.30725938001236197</v>
      </c>
      <c r="L1927" s="3">
        <v>4.1962588486328216E-2</v>
      </c>
      <c r="M1927" s="2">
        <v>1750</v>
      </c>
      <c r="N1927" s="3" t="s">
        <v>58</v>
      </c>
      <c r="O1927" s="3" t="s">
        <v>150</v>
      </c>
      <c r="P1927" s="3" t="s">
        <v>151</v>
      </c>
      <c r="Q1927" s="3">
        <v>1.9313050441299999</v>
      </c>
      <c r="R1927" s="3" t="s">
        <v>150</v>
      </c>
      <c r="S1927" s="3" t="s">
        <v>151</v>
      </c>
      <c r="T1927" s="3" t="s">
        <v>57</v>
      </c>
      <c r="U1927" s="3" t="s">
        <v>71</v>
      </c>
      <c r="V1927" s="3" t="s">
        <v>152</v>
      </c>
      <c r="W1927" s="3" t="s">
        <v>73</v>
      </c>
      <c r="X1927" s="3" t="s">
        <v>74</v>
      </c>
      <c r="Y1927" s="3" t="s">
        <v>75</v>
      </c>
      <c r="Z1927" s="3" t="s">
        <v>76</v>
      </c>
      <c r="AA1927" s="3">
        <v>4</v>
      </c>
      <c r="AB1927" s="3">
        <v>1</v>
      </c>
      <c r="AC1927" s="3" t="s">
        <v>47</v>
      </c>
      <c r="AD1927" s="8" t="s">
        <v>137</v>
      </c>
      <c r="AE1927" s="3" t="s">
        <v>71</v>
      </c>
      <c r="AF1927" s="3" t="s">
        <v>153</v>
      </c>
      <c r="AG1927" s="3" t="s">
        <v>71</v>
      </c>
      <c r="AH1927" s="3" t="s">
        <v>71</v>
      </c>
      <c r="AI1927" s="3" t="s">
        <v>79</v>
      </c>
      <c r="AJ1927" s="3" t="s">
        <v>80</v>
      </c>
      <c r="AK1927" s="3" t="s">
        <v>76</v>
      </c>
      <c r="AL1927" s="3" t="s">
        <v>81</v>
      </c>
      <c r="AM1927" s="3" t="s">
        <v>71</v>
      </c>
      <c r="AN1927" s="3" t="s">
        <v>71</v>
      </c>
      <c r="AO1927" s="3" t="s">
        <v>71</v>
      </c>
      <c r="AP1927" s="3" t="s">
        <v>82</v>
      </c>
      <c r="AQ1927" s="3" t="s">
        <v>83</v>
      </c>
      <c r="AR1927" s="3">
        <v>72.144650134655194</v>
      </c>
      <c r="AS1927" s="3">
        <v>167.19750870220543</v>
      </c>
    </row>
    <row r="1928" spans="1:45" x14ac:dyDescent="0.25">
      <c r="A1928" s="2">
        <v>1927</v>
      </c>
      <c r="B1928" s="3" t="s">
        <v>57</v>
      </c>
      <c r="C1928" s="3" t="s">
        <v>46</v>
      </c>
      <c r="D1928" s="3" t="s">
        <v>47</v>
      </c>
      <c r="E1928" s="3" t="s">
        <v>48</v>
      </c>
      <c r="F1928" s="3">
        <v>0.59</v>
      </c>
      <c r="G1928" s="3">
        <v>0.64</v>
      </c>
      <c r="H1928" s="3">
        <v>8.7836227171792999E-2</v>
      </c>
      <c r="I1928" s="3">
        <v>7.3263291874813454</v>
      </c>
      <c r="J1928" s="3">
        <v>0.99902539971393689</v>
      </c>
      <c r="K1928" s="3">
        <v>0.64351711484694907</v>
      </c>
      <c r="L1928" s="3">
        <v>8.7750621959664668E-2</v>
      </c>
      <c r="M1928" s="2">
        <v>1710</v>
      </c>
      <c r="N1928" s="3" t="s">
        <v>149</v>
      </c>
      <c r="O1928" s="3" t="s">
        <v>150</v>
      </c>
      <c r="P1928" s="3" t="s">
        <v>151</v>
      </c>
      <c r="Q1928" s="3">
        <v>1.9313050441299999</v>
      </c>
      <c r="R1928" s="3" t="s">
        <v>150</v>
      </c>
      <c r="S1928" s="3" t="s">
        <v>151</v>
      </c>
      <c r="T1928" s="3" t="s">
        <v>57</v>
      </c>
      <c r="U1928" s="3" t="s">
        <v>71</v>
      </c>
      <c r="V1928" s="3" t="s">
        <v>152</v>
      </c>
      <c r="W1928" s="3" t="s">
        <v>73</v>
      </c>
      <c r="X1928" s="3" t="s">
        <v>74</v>
      </c>
      <c r="Y1928" s="3" t="s">
        <v>75</v>
      </c>
      <c r="Z1928" s="3" t="s">
        <v>76</v>
      </c>
      <c r="AA1928" s="3">
        <v>4</v>
      </c>
      <c r="AB1928" s="3">
        <v>1</v>
      </c>
      <c r="AC1928" s="3" t="s">
        <v>47</v>
      </c>
      <c r="AD1928" s="8" t="s">
        <v>137</v>
      </c>
      <c r="AE1928" s="3" t="s">
        <v>71</v>
      </c>
      <c r="AF1928" s="3" t="s">
        <v>153</v>
      </c>
      <c r="AG1928" s="3" t="s">
        <v>71</v>
      </c>
      <c r="AH1928" s="3" t="s">
        <v>71</v>
      </c>
      <c r="AI1928" s="3" t="s">
        <v>79</v>
      </c>
      <c r="AJ1928" s="3" t="s">
        <v>80</v>
      </c>
      <c r="AK1928" s="3" t="s">
        <v>76</v>
      </c>
      <c r="AL1928" s="3" t="s">
        <v>81</v>
      </c>
      <c r="AM1928" s="3" t="s">
        <v>71</v>
      </c>
      <c r="AN1928" s="3" t="s">
        <v>71</v>
      </c>
      <c r="AO1928" s="3" t="s">
        <v>71</v>
      </c>
      <c r="AP1928" s="3" t="s">
        <v>82</v>
      </c>
      <c r="AQ1928" s="3" t="s">
        <v>83</v>
      </c>
      <c r="AR1928" s="3">
        <v>114.21992948158015</v>
      </c>
      <c r="AS1928" s="3">
        <v>355.46060004955598</v>
      </c>
    </row>
    <row r="1929" spans="1:45" x14ac:dyDescent="0.25">
      <c r="A1929" s="2">
        <v>1928</v>
      </c>
      <c r="B1929" s="3" t="s">
        <v>57</v>
      </c>
      <c r="C1929" s="3" t="s">
        <v>46</v>
      </c>
      <c r="D1929" s="3" t="s">
        <v>47</v>
      </c>
      <c r="E1929" s="3" t="s">
        <v>48</v>
      </c>
      <c r="F1929" s="3">
        <v>0.59</v>
      </c>
      <c r="G1929" s="3">
        <v>0.64</v>
      </c>
      <c r="H1929" s="3">
        <v>0.15597746910551999</v>
      </c>
      <c r="I1929" s="3">
        <v>7.3263291874813454</v>
      </c>
      <c r="J1929" s="3">
        <v>0.99902539971393689</v>
      </c>
      <c r="K1929" s="3">
        <v>1.142742284497241</v>
      </c>
      <c r="L1929" s="3">
        <v>0.15582545341951035</v>
      </c>
      <c r="M1929" s="2">
        <v>1750</v>
      </c>
      <c r="N1929" s="3" t="s">
        <v>58</v>
      </c>
      <c r="O1929" s="3" t="s">
        <v>150</v>
      </c>
      <c r="P1929" s="3" t="s">
        <v>151</v>
      </c>
      <c r="Q1929" s="3">
        <v>1.9313050441299999</v>
      </c>
      <c r="R1929" s="3" t="s">
        <v>150</v>
      </c>
      <c r="S1929" s="3" t="s">
        <v>151</v>
      </c>
      <c r="T1929" s="3" t="s">
        <v>57</v>
      </c>
      <c r="U1929" s="3" t="s">
        <v>71</v>
      </c>
      <c r="V1929" s="3" t="s">
        <v>152</v>
      </c>
      <c r="W1929" s="3" t="s">
        <v>73</v>
      </c>
      <c r="X1929" s="3" t="s">
        <v>74</v>
      </c>
      <c r="Y1929" s="3" t="s">
        <v>75</v>
      </c>
      <c r="Z1929" s="3" t="s">
        <v>76</v>
      </c>
      <c r="AA1929" s="3">
        <v>4</v>
      </c>
      <c r="AB1929" s="3">
        <v>1</v>
      </c>
      <c r="AC1929" s="3" t="s">
        <v>47</v>
      </c>
      <c r="AD1929" s="8" t="s">
        <v>137</v>
      </c>
      <c r="AE1929" s="3" t="s">
        <v>71</v>
      </c>
      <c r="AF1929" s="3" t="s">
        <v>153</v>
      </c>
      <c r="AG1929" s="3" t="s">
        <v>71</v>
      </c>
      <c r="AH1929" s="3" t="s">
        <v>71</v>
      </c>
      <c r="AI1929" s="3" t="s">
        <v>79</v>
      </c>
      <c r="AJ1929" s="3" t="s">
        <v>80</v>
      </c>
      <c r="AK1929" s="3" t="s">
        <v>76</v>
      </c>
      <c r="AL1929" s="3" t="s">
        <v>81</v>
      </c>
      <c r="AM1929" s="3" t="s">
        <v>71</v>
      </c>
      <c r="AN1929" s="3" t="s">
        <v>71</v>
      </c>
      <c r="AO1929" s="3" t="s">
        <v>71</v>
      </c>
      <c r="AP1929" s="3" t="s">
        <v>82</v>
      </c>
      <c r="AQ1929" s="3" t="s">
        <v>83</v>
      </c>
      <c r="AR1929" s="3">
        <v>125.25486141269189</v>
      </c>
      <c r="AS1929" s="3">
        <v>631.21842259937318</v>
      </c>
    </row>
    <row r="1930" spans="1:45" x14ac:dyDescent="0.25">
      <c r="A1930" s="2">
        <v>1929</v>
      </c>
      <c r="B1930" s="3" t="s">
        <v>57</v>
      </c>
      <c r="C1930" s="3" t="s">
        <v>46</v>
      </c>
      <c r="D1930" s="3" t="s">
        <v>47</v>
      </c>
      <c r="E1930" s="3" t="s">
        <v>48</v>
      </c>
      <c r="F1930" s="3">
        <v>0.59</v>
      </c>
      <c r="G1930" s="3">
        <v>0.64</v>
      </c>
      <c r="H1930" s="3">
        <v>3.6210742422544302E-2</v>
      </c>
      <c r="I1930" s="3">
        <v>7.4079107349732425</v>
      </c>
      <c r="J1930" s="3">
        <v>1.0213972734779586</v>
      </c>
      <c r="K1930" s="3">
        <v>0.26824594751331693</v>
      </c>
      <c r="L1930" s="3">
        <v>3.6985553580999399E-2</v>
      </c>
      <c r="M1930" s="2">
        <v>1700</v>
      </c>
      <c r="N1930" s="3" t="s">
        <v>142</v>
      </c>
      <c r="O1930" s="3" t="s">
        <v>150</v>
      </c>
      <c r="P1930" s="3" t="s">
        <v>151</v>
      </c>
      <c r="Q1930" s="3">
        <v>1.9313050441299999</v>
      </c>
      <c r="R1930" s="3" t="s">
        <v>150</v>
      </c>
      <c r="S1930" s="3" t="s">
        <v>151</v>
      </c>
      <c r="T1930" s="3" t="s">
        <v>57</v>
      </c>
      <c r="U1930" s="3" t="s">
        <v>71</v>
      </c>
      <c r="V1930" s="3" t="s">
        <v>152</v>
      </c>
      <c r="W1930" s="3" t="s">
        <v>73</v>
      </c>
      <c r="X1930" s="3" t="s">
        <v>74</v>
      </c>
      <c r="Y1930" s="3" t="s">
        <v>75</v>
      </c>
      <c r="Z1930" s="3" t="s">
        <v>76</v>
      </c>
      <c r="AA1930" s="3">
        <v>4</v>
      </c>
      <c r="AB1930" s="3">
        <v>1</v>
      </c>
      <c r="AC1930" s="3" t="s">
        <v>47</v>
      </c>
      <c r="AD1930" s="8" t="s">
        <v>137</v>
      </c>
      <c r="AE1930" s="3" t="s">
        <v>71</v>
      </c>
      <c r="AF1930" s="3" t="s">
        <v>153</v>
      </c>
      <c r="AG1930" s="3" t="s">
        <v>71</v>
      </c>
      <c r="AH1930" s="3" t="s">
        <v>71</v>
      </c>
      <c r="AI1930" s="3" t="s">
        <v>79</v>
      </c>
      <c r="AJ1930" s="3" t="s">
        <v>80</v>
      </c>
      <c r="AK1930" s="3" t="s">
        <v>76</v>
      </c>
      <c r="AL1930" s="3" t="s">
        <v>81</v>
      </c>
      <c r="AM1930" s="3" t="s">
        <v>71</v>
      </c>
      <c r="AN1930" s="3" t="s">
        <v>71</v>
      </c>
      <c r="AO1930" s="3" t="s">
        <v>71</v>
      </c>
      <c r="AP1930" s="3" t="s">
        <v>82</v>
      </c>
      <c r="AQ1930" s="3" t="s">
        <v>83</v>
      </c>
      <c r="AR1930" s="3">
        <v>57.13092522469973</v>
      </c>
      <c r="AS1930" s="3">
        <v>146.53967553254552</v>
      </c>
    </row>
    <row r="1931" spans="1:45" x14ac:dyDescent="0.25">
      <c r="A1931" s="2">
        <v>1930</v>
      </c>
      <c r="B1931" s="3" t="s">
        <v>57</v>
      </c>
      <c r="C1931" s="3" t="s">
        <v>46</v>
      </c>
      <c r="D1931" s="3" t="s">
        <v>47</v>
      </c>
      <c r="E1931" s="3" t="s">
        <v>48</v>
      </c>
      <c r="F1931" s="3">
        <v>0.59</v>
      </c>
      <c r="G1931" s="3">
        <v>0.64</v>
      </c>
      <c r="H1931" s="3">
        <v>0.36342675033202798</v>
      </c>
      <c r="I1931" s="3">
        <v>7.4079107349732425</v>
      </c>
      <c r="J1931" s="3">
        <v>1.0213972734779586</v>
      </c>
      <c r="K1931" s="3">
        <v>2.6922329251610706</v>
      </c>
      <c r="L1931" s="3">
        <v>0.37120309189808814</v>
      </c>
      <c r="M1931" s="2">
        <v>1820</v>
      </c>
      <c r="N1931" s="3" t="s">
        <v>138</v>
      </c>
      <c r="O1931" s="3" t="s">
        <v>150</v>
      </c>
      <c r="P1931" s="3" t="s">
        <v>151</v>
      </c>
      <c r="Q1931" s="3">
        <v>1.9313050441299999</v>
      </c>
      <c r="R1931" s="3" t="s">
        <v>150</v>
      </c>
      <c r="S1931" s="3" t="s">
        <v>151</v>
      </c>
      <c r="T1931" s="3" t="s">
        <v>57</v>
      </c>
      <c r="U1931" s="3" t="s">
        <v>71</v>
      </c>
      <c r="V1931" s="3" t="s">
        <v>152</v>
      </c>
      <c r="W1931" s="3" t="s">
        <v>73</v>
      </c>
      <c r="X1931" s="3" t="s">
        <v>74</v>
      </c>
      <c r="Y1931" s="3" t="s">
        <v>75</v>
      </c>
      <c r="Z1931" s="3" t="s">
        <v>76</v>
      </c>
      <c r="AA1931" s="3">
        <v>4</v>
      </c>
      <c r="AB1931" s="3">
        <v>1</v>
      </c>
      <c r="AC1931" s="3" t="s">
        <v>47</v>
      </c>
      <c r="AD1931" s="8" t="s">
        <v>137</v>
      </c>
      <c r="AE1931" s="3" t="s">
        <v>71</v>
      </c>
      <c r="AF1931" s="3" t="s">
        <v>153</v>
      </c>
      <c r="AG1931" s="3" t="s">
        <v>71</v>
      </c>
      <c r="AH1931" s="3" t="s">
        <v>71</v>
      </c>
      <c r="AI1931" s="3" t="s">
        <v>79</v>
      </c>
      <c r="AJ1931" s="3" t="s">
        <v>80</v>
      </c>
      <c r="AK1931" s="3" t="s">
        <v>76</v>
      </c>
      <c r="AL1931" s="3" t="s">
        <v>81</v>
      </c>
      <c r="AM1931" s="3" t="s">
        <v>71</v>
      </c>
      <c r="AN1931" s="3" t="s">
        <v>71</v>
      </c>
      <c r="AO1931" s="3" t="s">
        <v>71</v>
      </c>
      <c r="AP1931" s="3" t="s">
        <v>82</v>
      </c>
      <c r="AQ1931" s="3" t="s">
        <v>83</v>
      </c>
      <c r="AR1931" s="3">
        <v>166.80380857732234</v>
      </c>
      <c r="AS1931" s="3">
        <v>1470.7358786531272</v>
      </c>
    </row>
    <row r="1932" spans="1:45" x14ac:dyDescent="0.25">
      <c r="A1932" s="2">
        <v>1931</v>
      </c>
      <c r="B1932" s="3" t="s">
        <v>57</v>
      </c>
      <c r="C1932" s="3" t="s">
        <v>46</v>
      </c>
      <c r="D1932" s="3" t="s">
        <v>47</v>
      </c>
      <c r="E1932" s="3" t="s">
        <v>48</v>
      </c>
      <c r="F1932" s="3">
        <v>0.59</v>
      </c>
      <c r="G1932" s="3">
        <v>0.64</v>
      </c>
      <c r="H1932" s="3">
        <v>2.33541850077226E-2</v>
      </c>
      <c r="I1932" s="3">
        <v>7.4079107349732425</v>
      </c>
      <c r="J1932" s="3">
        <v>1.0213972734779586</v>
      </c>
      <c r="K1932" s="3">
        <v>0.17300571782525939</v>
      </c>
      <c r="L1932" s="3">
        <v>2.385390089118768E-2</v>
      </c>
      <c r="M1932" s="2">
        <v>8340</v>
      </c>
      <c r="N1932" s="3" t="s">
        <v>154</v>
      </c>
      <c r="O1932" s="3" t="s">
        <v>150</v>
      </c>
      <c r="P1932" s="3" t="s">
        <v>151</v>
      </c>
      <c r="Q1932" s="3">
        <v>1.9313050441299999</v>
      </c>
      <c r="R1932" s="3" t="s">
        <v>150</v>
      </c>
      <c r="S1932" s="3" t="s">
        <v>151</v>
      </c>
      <c r="T1932" s="3" t="s">
        <v>57</v>
      </c>
      <c r="U1932" s="3" t="s">
        <v>71</v>
      </c>
      <c r="V1932" s="3" t="s">
        <v>152</v>
      </c>
      <c r="W1932" s="3" t="s">
        <v>73</v>
      </c>
      <c r="X1932" s="3" t="s">
        <v>74</v>
      </c>
      <c r="Y1932" s="3" t="s">
        <v>75</v>
      </c>
      <c r="Z1932" s="3" t="s">
        <v>76</v>
      </c>
      <c r="AA1932" s="3">
        <v>4</v>
      </c>
      <c r="AB1932" s="3">
        <v>1</v>
      </c>
      <c r="AC1932" s="3" t="s">
        <v>47</v>
      </c>
      <c r="AD1932" s="8" t="s">
        <v>137</v>
      </c>
      <c r="AE1932" s="3" t="s">
        <v>71</v>
      </c>
      <c r="AF1932" s="3" t="s">
        <v>153</v>
      </c>
      <c r="AG1932" s="3" t="s">
        <v>71</v>
      </c>
      <c r="AH1932" s="3" t="s">
        <v>71</v>
      </c>
      <c r="AI1932" s="3" t="s">
        <v>79</v>
      </c>
      <c r="AJ1932" s="3" t="s">
        <v>80</v>
      </c>
      <c r="AK1932" s="3" t="s">
        <v>76</v>
      </c>
      <c r="AL1932" s="3" t="s">
        <v>81</v>
      </c>
      <c r="AM1932" s="3" t="s">
        <v>71</v>
      </c>
      <c r="AN1932" s="3" t="s">
        <v>71</v>
      </c>
      <c r="AO1932" s="3" t="s">
        <v>71</v>
      </c>
      <c r="AP1932" s="3" t="s">
        <v>82</v>
      </c>
      <c r="AQ1932" s="3" t="s">
        <v>83</v>
      </c>
      <c r="AR1932" s="3">
        <v>71.192668484934615</v>
      </c>
      <c r="AS1932" s="3">
        <v>94.511033588420148</v>
      </c>
    </row>
    <row r="1933" spans="1:45" x14ac:dyDescent="0.25">
      <c r="A1933" s="2">
        <v>1932</v>
      </c>
      <c r="B1933" s="3" t="s">
        <v>57</v>
      </c>
      <c r="C1933" s="3" t="s">
        <v>46</v>
      </c>
      <c r="D1933" s="3" t="s">
        <v>47</v>
      </c>
      <c r="E1933" s="3" t="s">
        <v>48</v>
      </c>
      <c r="F1933" s="3">
        <v>0.59</v>
      </c>
      <c r="G1933" s="3">
        <v>0.64</v>
      </c>
      <c r="H1933" s="3">
        <v>2.19604050356755E-2</v>
      </c>
      <c r="I1933" s="3">
        <v>7.4079107349732425</v>
      </c>
      <c r="J1933" s="3">
        <v>1.0213972734779586</v>
      </c>
      <c r="K1933" s="3">
        <v>0.16268072020814098</v>
      </c>
      <c r="L1933" s="3">
        <v>2.2430297827910589E-2</v>
      </c>
      <c r="M1933" s="2">
        <v>1710</v>
      </c>
      <c r="N1933" s="3" t="s">
        <v>149</v>
      </c>
      <c r="O1933" s="3" t="s">
        <v>150</v>
      </c>
      <c r="P1933" s="3" t="s">
        <v>151</v>
      </c>
      <c r="Q1933" s="3">
        <v>1.9313050441299999</v>
      </c>
      <c r="R1933" s="3" t="s">
        <v>150</v>
      </c>
      <c r="S1933" s="3" t="s">
        <v>151</v>
      </c>
      <c r="T1933" s="3" t="s">
        <v>57</v>
      </c>
      <c r="U1933" s="3" t="s">
        <v>71</v>
      </c>
      <c r="V1933" s="3" t="s">
        <v>152</v>
      </c>
      <c r="W1933" s="3" t="s">
        <v>73</v>
      </c>
      <c r="X1933" s="3" t="s">
        <v>74</v>
      </c>
      <c r="Y1933" s="3" t="s">
        <v>75</v>
      </c>
      <c r="Z1933" s="3" t="s">
        <v>76</v>
      </c>
      <c r="AA1933" s="3">
        <v>4</v>
      </c>
      <c r="AB1933" s="3">
        <v>1</v>
      </c>
      <c r="AC1933" s="3" t="s">
        <v>47</v>
      </c>
      <c r="AD1933" s="8" t="s">
        <v>137</v>
      </c>
      <c r="AE1933" s="3" t="s">
        <v>71</v>
      </c>
      <c r="AF1933" s="3" t="s">
        <v>153</v>
      </c>
      <c r="AG1933" s="3" t="s">
        <v>71</v>
      </c>
      <c r="AH1933" s="3" t="s">
        <v>71</v>
      </c>
      <c r="AI1933" s="3" t="s">
        <v>79</v>
      </c>
      <c r="AJ1933" s="3" t="s">
        <v>80</v>
      </c>
      <c r="AK1933" s="3" t="s">
        <v>76</v>
      </c>
      <c r="AL1933" s="3" t="s">
        <v>81</v>
      </c>
      <c r="AM1933" s="3" t="s">
        <v>71</v>
      </c>
      <c r="AN1933" s="3" t="s">
        <v>71</v>
      </c>
      <c r="AO1933" s="3" t="s">
        <v>71</v>
      </c>
      <c r="AP1933" s="3" t="s">
        <v>82</v>
      </c>
      <c r="AQ1933" s="3" t="s">
        <v>83</v>
      </c>
      <c r="AR1933" s="3">
        <v>40.991848420323073</v>
      </c>
      <c r="AS1933" s="3">
        <v>88.870606157128833</v>
      </c>
    </row>
    <row r="1934" spans="1:45" x14ac:dyDescent="0.25">
      <c r="A1934" s="2">
        <v>1933</v>
      </c>
      <c r="B1934" s="3" t="s">
        <v>57</v>
      </c>
      <c r="C1934" s="3" t="s">
        <v>46</v>
      </c>
      <c r="D1934" s="3" t="s">
        <v>47</v>
      </c>
      <c r="E1934" s="3" t="s">
        <v>48</v>
      </c>
      <c r="F1934" s="3">
        <v>0.59</v>
      </c>
      <c r="G1934" s="3">
        <v>0.64</v>
      </c>
      <c r="H1934" s="3">
        <v>0.115175531703693</v>
      </c>
      <c r="I1934" s="3">
        <v>7.4079107349732425</v>
      </c>
      <c r="J1934" s="3">
        <v>1.0213972734779586</v>
      </c>
      <c r="K1934" s="3">
        <v>0.85321005771403846</v>
      </c>
      <c r="L1934" s="3">
        <v>0.11763997405352622</v>
      </c>
      <c r="M1934" s="2">
        <v>1750</v>
      </c>
      <c r="N1934" s="3" t="s">
        <v>58</v>
      </c>
      <c r="O1934" s="3" t="s">
        <v>150</v>
      </c>
      <c r="P1934" s="3" t="s">
        <v>151</v>
      </c>
      <c r="Q1934" s="3">
        <v>1.9313050441299999</v>
      </c>
      <c r="R1934" s="3" t="s">
        <v>150</v>
      </c>
      <c r="S1934" s="3" t="s">
        <v>151</v>
      </c>
      <c r="T1934" s="3" t="s">
        <v>57</v>
      </c>
      <c r="U1934" s="3" t="s">
        <v>71</v>
      </c>
      <c r="V1934" s="3" t="s">
        <v>152</v>
      </c>
      <c r="W1934" s="3" t="s">
        <v>73</v>
      </c>
      <c r="X1934" s="3" t="s">
        <v>74</v>
      </c>
      <c r="Y1934" s="3" t="s">
        <v>75</v>
      </c>
      <c r="Z1934" s="3" t="s">
        <v>76</v>
      </c>
      <c r="AA1934" s="3">
        <v>4</v>
      </c>
      <c r="AB1934" s="3">
        <v>1</v>
      </c>
      <c r="AC1934" s="3" t="s">
        <v>47</v>
      </c>
      <c r="AD1934" s="8" t="s">
        <v>137</v>
      </c>
      <c r="AE1934" s="3" t="s">
        <v>71</v>
      </c>
      <c r="AF1934" s="3" t="s">
        <v>153</v>
      </c>
      <c r="AG1934" s="3" t="s">
        <v>71</v>
      </c>
      <c r="AH1934" s="3" t="s">
        <v>71</v>
      </c>
      <c r="AI1934" s="3" t="s">
        <v>79</v>
      </c>
      <c r="AJ1934" s="3" t="s">
        <v>80</v>
      </c>
      <c r="AK1934" s="3" t="s">
        <v>76</v>
      </c>
      <c r="AL1934" s="3" t="s">
        <v>81</v>
      </c>
      <c r="AM1934" s="3" t="s">
        <v>71</v>
      </c>
      <c r="AN1934" s="3" t="s">
        <v>71</v>
      </c>
      <c r="AO1934" s="3" t="s">
        <v>71</v>
      </c>
      <c r="AP1934" s="3" t="s">
        <v>82</v>
      </c>
      <c r="AQ1934" s="3" t="s">
        <v>83</v>
      </c>
      <c r="AR1934" s="3">
        <v>95.793418059128939</v>
      </c>
      <c r="AS1934" s="3">
        <v>466.09884017842546</v>
      </c>
    </row>
    <row r="1935" spans="1:45" x14ac:dyDescent="0.25">
      <c r="A1935" s="2">
        <v>1934</v>
      </c>
      <c r="B1935" s="3" t="s">
        <v>57</v>
      </c>
      <c r="C1935" s="3" t="s">
        <v>46</v>
      </c>
      <c r="D1935" s="3" t="s">
        <v>47</v>
      </c>
      <c r="E1935" s="3" t="s">
        <v>48</v>
      </c>
      <c r="F1935" s="3">
        <v>0.59</v>
      </c>
      <c r="G1935" s="3">
        <v>0.64</v>
      </c>
      <c r="H1935" s="3">
        <v>1.82062701563475E-3</v>
      </c>
      <c r="I1935" s="3">
        <v>7.8016277490387091</v>
      </c>
      <c r="J1935" s="3">
        <v>1.1285722691151252</v>
      </c>
      <c r="K1935" s="3">
        <v>1.4203854245825598E-2</v>
      </c>
      <c r="L1935" s="3">
        <v>2.0547091622472083E-3</v>
      </c>
      <c r="M1935" s="2">
        <v>1700</v>
      </c>
      <c r="N1935" s="3" t="s">
        <v>142</v>
      </c>
      <c r="O1935" s="3" t="s">
        <v>150</v>
      </c>
      <c r="P1935" s="3" t="s">
        <v>151</v>
      </c>
      <c r="Q1935" s="3">
        <v>1.9313050441299999</v>
      </c>
      <c r="R1935" s="3" t="s">
        <v>150</v>
      </c>
      <c r="S1935" s="3" t="s">
        <v>151</v>
      </c>
      <c r="T1935" s="3" t="s">
        <v>57</v>
      </c>
      <c r="U1935" s="3" t="s">
        <v>71</v>
      </c>
      <c r="V1935" s="3" t="s">
        <v>152</v>
      </c>
      <c r="W1935" s="3" t="s">
        <v>73</v>
      </c>
      <c r="X1935" s="3" t="s">
        <v>74</v>
      </c>
      <c r="Y1935" s="3" t="s">
        <v>75</v>
      </c>
      <c r="Z1935" s="3" t="s">
        <v>76</v>
      </c>
      <c r="AA1935" s="3">
        <v>4</v>
      </c>
      <c r="AB1935" s="3">
        <v>1</v>
      </c>
      <c r="AC1935" s="3" t="s">
        <v>47</v>
      </c>
      <c r="AD1935" s="8" t="s">
        <v>137</v>
      </c>
      <c r="AE1935" s="3" t="s">
        <v>71</v>
      </c>
      <c r="AF1935" s="3" t="s">
        <v>153</v>
      </c>
      <c r="AG1935" s="3" t="s">
        <v>71</v>
      </c>
      <c r="AH1935" s="3" t="s">
        <v>71</v>
      </c>
      <c r="AI1935" s="3" t="s">
        <v>79</v>
      </c>
      <c r="AJ1935" s="3" t="s">
        <v>80</v>
      </c>
      <c r="AK1935" s="3" t="s">
        <v>76</v>
      </c>
      <c r="AL1935" s="3" t="s">
        <v>81</v>
      </c>
      <c r="AM1935" s="3" t="s">
        <v>71</v>
      </c>
      <c r="AN1935" s="3" t="s">
        <v>71</v>
      </c>
      <c r="AO1935" s="3" t="s">
        <v>71</v>
      </c>
      <c r="AP1935" s="3" t="s">
        <v>82</v>
      </c>
      <c r="AQ1935" s="3" t="s">
        <v>83</v>
      </c>
      <c r="AR1935" s="3">
        <v>12.380057792300036</v>
      </c>
      <c r="AS1935" s="3">
        <v>7.3678161310164416</v>
      </c>
    </row>
    <row r="1936" spans="1:45" x14ac:dyDescent="0.25">
      <c r="A1936" s="2">
        <v>1935</v>
      </c>
      <c r="B1936" s="3" t="s">
        <v>57</v>
      </c>
      <c r="C1936" s="3" t="s">
        <v>46</v>
      </c>
      <c r="D1936" s="3" t="s">
        <v>47</v>
      </c>
      <c r="E1936" s="3" t="s">
        <v>48</v>
      </c>
      <c r="F1936" s="3">
        <v>0.59</v>
      </c>
      <c r="G1936" s="3">
        <v>0.64</v>
      </c>
      <c r="H1936" s="3">
        <v>2.0358852052427701E-2</v>
      </c>
      <c r="I1936" s="3">
        <v>7.8016277490387091</v>
      </c>
      <c r="J1936" s="3">
        <v>1.1285722691151252</v>
      </c>
      <c r="K1936" s="3">
        <v>0.15883218511079364</v>
      </c>
      <c r="L1936" s="3">
        <v>2.2976435857387456E-2</v>
      </c>
      <c r="M1936" s="2">
        <v>1820</v>
      </c>
      <c r="N1936" s="3" t="s">
        <v>138</v>
      </c>
      <c r="O1936" s="3" t="s">
        <v>150</v>
      </c>
      <c r="P1936" s="3" t="s">
        <v>151</v>
      </c>
      <c r="Q1936" s="3">
        <v>1.9313050441299999</v>
      </c>
      <c r="R1936" s="3" t="s">
        <v>150</v>
      </c>
      <c r="S1936" s="3" t="s">
        <v>151</v>
      </c>
      <c r="T1936" s="3" t="s">
        <v>57</v>
      </c>
      <c r="U1936" s="3" t="s">
        <v>71</v>
      </c>
      <c r="V1936" s="3" t="s">
        <v>152</v>
      </c>
      <c r="W1936" s="3" t="s">
        <v>73</v>
      </c>
      <c r="X1936" s="3" t="s">
        <v>74</v>
      </c>
      <c r="Y1936" s="3" t="s">
        <v>75</v>
      </c>
      <c r="Z1936" s="3" t="s">
        <v>76</v>
      </c>
      <c r="AA1936" s="3">
        <v>4</v>
      </c>
      <c r="AB1936" s="3">
        <v>1</v>
      </c>
      <c r="AC1936" s="3" t="s">
        <v>47</v>
      </c>
      <c r="AD1936" s="8" t="s">
        <v>137</v>
      </c>
      <c r="AE1936" s="3" t="s">
        <v>71</v>
      </c>
      <c r="AF1936" s="3" t="s">
        <v>153</v>
      </c>
      <c r="AG1936" s="3" t="s">
        <v>71</v>
      </c>
      <c r="AH1936" s="3" t="s">
        <v>71</v>
      </c>
      <c r="AI1936" s="3" t="s">
        <v>79</v>
      </c>
      <c r="AJ1936" s="3" t="s">
        <v>80</v>
      </c>
      <c r="AK1936" s="3" t="s">
        <v>76</v>
      </c>
      <c r="AL1936" s="3" t="s">
        <v>81</v>
      </c>
      <c r="AM1936" s="3" t="s">
        <v>71</v>
      </c>
      <c r="AN1936" s="3" t="s">
        <v>71</v>
      </c>
      <c r="AO1936" s="3" t="s">
        <v>71</v>
      </c>
      <c r="AP1936" s="3" t="s">
        <v>82</v>
      </c>
      <c r="AQ1936" s="3" t="s">
        <v>83</v>
      </c>
      <c r="AR1936" s="3">
        <v>35.962862992029777</v>
      </c>
      <c r="AS1936" s="3">
        <v>82.38935118105853</v>
      </c>
    </row>
    <row r="1937" spans="1:45" x14ac:dyDescent="0.25">
      <c r="A1937" s="2">
        <v>1936</v>
      </c>
      <c r="B1937" s="3" t="s">
        <v>57</v>
      </c>
      <c r="C1937" s="3" t="s">
        <v>46</v>
      </c>
      <c r="D1937" s="3" t="s">
        <v>47</v>
      </c>
      <c r="E1937" s="3" t="s">
        <v>48</v>
      </c>
      <c r="F1937" s="3">
        <v>0.59</v>
      </c>
      <c r="G1937" s="3">
        <v>0.64</v>
      </c>
      <c r="H1937" s="3">
        <v>8.4820912830848902E-2</v>
      </c>
      <c r="I1937" s="3">
        <v>7.3242732304254234</v>
      </c>
      <c r="J1937" s="3">
        <v>0.99871609845649734</v>
      </c>
      <c r="K1937" s="3">
        <v>0.62125154122723492</v>
      </c>
      <c r="L1937" s="3">
        <v>8.4712011129944073E-2</v>
      </c>
      <c r="M1937" s="2">
        <v>1710</v>
      </c>
      <c r="N1937" s="3" t="s">
        <v>149</v>
      </c>
      <c r="O1937" s="3" t="s">
        <v>150</v>
      </c>
      <c r="P1937" s="3" t="s">
        <v>151</v>
      </c>
      <c r="Q1937" s="3">
        <v>1.9313050441299999</v>
      </c>
      <c r="R1937" s="3" t="s">
        <v>150</v>
      </c>
      <c r="S1937" s="3" t="s">
        <v>151</v>
      </c>
      <c r="T1937" s="3" t="s">
        <v>57</v>
      </c>
      <c r="U1937" s="3" t="s">
        <v>71</v>
      </c>
      <c r="V1937" s="3" t="s">
        <v>152</v>
      </c>
      <c r="W1937" s="3" t="s">
        <v>73</v>
      </c>
      <c r="X1937" s="3" t="s">
        <v>74</v>
      </c>
      <c r="Y1937" s="3" t="s">
        <v>75</v>
      </c>
      <c r="Z1937" s="3" t="s">
        <v>76</v>
      </c>
      <c r="AA1937" s="3">
        <v>4</v>
      </c>
      <c r="AB1937" s="3">
        <v>1</v>
      </c>
      <c r="AC1937" s="3" t="s">
        <v>47</v>
      </c>
      <c r="AD1937" s="8" t="s">
        <v>137</v>
      </c>
      <c r="AE1937" s="3" t="s">
        <v>71</v>
      </c>
      <c r="AF1937" s="3" t="s">
        <v>153</v>
      </c>
      <c r="AG1937" s="3" t="s">
        <v>71</v>
      </c>
      <c r="AH1937" s="3" t="s">
        <v>71</v>
      </c>
      <c r="AI1937" s="3" t="s">
        <v>79</v>
      </c>
      <c r="AJ1937" s="3" t="s">
        <v>80</v>
      </c>
      <c r="AK1937" s="3" t="s">
        <v>76</v>
      </c>
      <c r="AL1937" s="3" t="s">
        <v>81</v>
      </c>
      <c r="AM1937" s="3" t="s">
        <v>71</v>
      </c>
      <c r="AN1937" s="3" t="s">
        <v>71</v>
      </c>
      <c r="AO1937" s="3" t="s">
        <v>71</v>
      </c>
      <c r="AP1937" s="3" t="s">
        <v>82</v>
      </c>
      <c r="AQ1937" s="3" t="s">
        <v>83</v>
      </c>
      <c r="AR1937" s="3">
        <v>101.62200370597274</v>
      </c>
      <c r="AS1937" s="3">
        <v>343.25805584335137</v>
      </c>
    </row>
    <row r="1938" spans="1:45" x14ac:dyDescent="0.25">
      <c r="A1938" s="2">
        <v>1937</v>
      </c>
      <c r="B1938" s="3" t="s">
        <v>57</v>
      </c>
      <c r="C1938" s="3" t="s">
        <v>46</v>
      </c>
      <c r="D1938" s="3" t="s">
        <v>47</v>
      </c>
      <c r="E1938" s="3" t="s">
        <v>48</v>
      </c>
      <c r="F1938" s="3">
        <v>0.59</v>
      </c>
      <c r="G1938" s="3">
        <v>0.64</v>
      </c>
      <c r="H1938" s="3">
        <v>0.132202114825516</v>
      </c>
      <c r="I1938" s="3">
        <v>7.3242732304254234</v>
      </c>
      <c r="J1938" s="3">
        <v>0.99871609845649734</v>
      </c>
      <c r="K1938" s="3">
        <v>0.96828441062215487</v>
      </c>
      <c r="L1938" s="3">
        <v>0.13203238032623721</v>
      </c>
      <c r="M1938" s="2">
        <v>1750</v>
      </c>
      <c r="N1938" s="3" t="s">
        <v>58</v>
      </c>
      <c r="O1938" s="3" t="s">
        <v>150</v>
      </c>
      <c r="P1938" s="3" t="s">
        <v>151</v>
      </c>
      <c r="Q1938" s="3">
        <v>1.9313050441299999</v>
      </c>
      <c r="R1938" s="3" t="s">
        <v>150</v>
      </c>
      <c r="S1938" s="3" t="s">
        <v>151</v>
      </c>
      <c r="T1938" s="3" t="s">
        <v>57</v>
      </c>
      <c r="U1938" s="3" t="s">
        <v>71</v>
      </c>
      <c r="V1938" s="3" t="s">
        <v>152</v>
      </c>
      <c r="W1938" s="3" t="s">
        <v>73</v>
      </c>
      <c r="X1938" s="3" t="s">
        <v>74</v>
      </c>
      <c r="Y1938" s="3" t="s">
        <v>75</v>
      </c>
      <c r="Z1938" s="3" t="s">
        <v>76</v>
      </c>
      <c r="AA1938" s="3">
        <v>4</v>
      </c>
      <c r="AB1938" s="3">
        <v>1</v>
      </c>
      <c r="AC1938" s="3" t="s">
        <v>47</v>
      </c>
      <c r="AD1938" s="8" t="s">
        <v>137</v>
      </c>
      <c r="AE1938" s="3" t="s">
        <v>71</v>
      </c>
      <c r="AF1938" s="3" t="s">
        <v>153</v>
      </c>
      <c r="AG1938" s="3" t="s">
        <v>71</v>
      </c>
      <c r="AH1938" s="3" t="s">
        <v>71</v>
      </c>
      <c r="AI1938" s="3" t="s">
        <v>79</v>
      </c>
      <c r="AJ1938" s="3" t="s">
        <v>80</v>
      </c>
      <c r="AK1938" s="3" t="s">
        <v>76</v>
      </c>
      <c r="AL1938" s="3" t="s">
        <v>81</v>
      </c>
      <c r="AM1938" s="3" t="s">
        <v>71</v>
      </c>
      <c r="AN1938" s="3" t="s">
        <v>71</v>
      </c>
      <c r="AO1938" s="3" t="s">
        <v>71</v>
      </c>
      <c r="AP1938" s="3" t="s">
        <v>82</v>
      </c>
      <c r="AQ1938" s="3" t="s">
        <v>83</v>
      </c>
      <c r="AR1938" s="3">
        <v>108.27475912895713</v>
      </c>
      <c r="AS1938" s="3">
        <v>535.00297743650185</v>
      </c>
    </row>
    <row r="1939" spans="1:45" x14ac:dyDescent="0.25">
      <c r="A1939" s="2">
        <v>1938</v>
      </c>
      <c r="B1939" s="3" t="s">
        <v>57</v>
      </c>
      <c r="C1939" s="3" t="s">
        <v>46</v>
      </c>
      <c r="D1939" s="3" t="s">
        <v>47</v>
      </c>
      <c r="E1939" s="3" t="s">
        <v>48</v>
      </c>
      <c r="F1939" s="3">
        <v>0.59</v>
      </c>
      <c r="G1939" s="3">
        <v>0.64</v>
      </c>
      <c r="H1939" s="3">
        <v>4.4953973509724098E-2</v>
      </c>
      <c r="I1939" s="3">
        <v>7.4303819846243471</v>
      </c>
      <c r="J1939" s="3">
        <v>1.0168754139002669</v>
      </c>
      <c r="K1939" s="3">
        <v>0.33402519490393406</v>
      </c>
      <c r="L1939" s="3">
        <v>4.5712590419162327E-2</v>
      </c>
      <c r="M1939" s="2">
        <v>1820</v>
      </c>
      <c r="N1939" s="3" t="s">
        <v>138</v>
      </c>
      <c r="O1939" s="3" t="s">
        <v>155</v>
      </c>
      <c r="P1939" s="3" t="s">
        <v>156</v>
      </c>
      <c r="Q1939" s="3">
        <v>0.91311549205099996</v>
      </c>
      <c r="R1939" s="3" t="s">
        <v>155</v>
      </c>
      <c r="S1939" s="3" t="s">
        <v>156</v>
      </c>
      <c r="T1939" s="3" t="s">
        <v>57</v>
      </c>
      <c r="U1939" s="3" t="s">
        <v>71</v>
      </c>
      <c r="V1939" s="3" t="s">
        <v>157</v>
      </c>
      <c r="W1939" s="3" t="s">
        <v>73</v>
      </c>
      <c r="X1939" s="3" t="s">
        <v>74</v>
      </c>
      <c r="Y1939" s="3" t="s">
        <v>75</v>
      </c>
      <c r="Z1939" s="3" t="s">
        <v>76</v>
      </c>
      <c r="AA1939" s="3">
        <v>3</v>
      </c>
      <c r="AB1939" s="3">
        <v>0</v>
      </c>
      <c r="AC1939" s="3" t="s">
        <v>47</v>
      </c>
      <c r="AD1939" s="8" t="s">
        <v>87</v>
      </c>
      <c r="AE1939" s="3" t="s">
        <v>71</v>
      </c>
      <c r="AF1939" s="3" t="s">
        <v>153</v>
      </c>
      <c r="AG1939" s="3" t="s">
        <v>71</v>
      </c>
      <c r="AH1939" s="3" t="s">
        <v>71</v>
      </c>
      <c r="AI1939" s="3" t="s">
        <v>79</v>
      </c>
      <c r="AJ1939" s="3" t="s">
        <v>80</v>
      </c>
      <c r="AK1939" s="3" t="s">
        <v>76</v>
      </c>
      <c r="AL1939" s="3" t="s">
        <v>81</v>
      </c>
      <c r="AM1939" s="3" t="s">
        <v>71</v>
      </c>
      <c r="AN1939" s="3" t="s">
        <v>71</v>
      </c>
      <c r="AO1939" s="3" t="s">
        <v>71</v>
      </c>
      <c r="AP1939" s="3" t="s">
        <v>82</v>
      </c>
      <c r="AQ1939" s="3" t="s">
        <v>83</v>
      </c>
      <c r="AR1939" s="3">
        <v>111.0760809482141</v>
      </c>
      <c r="AS1939" s="3">
        <v>181.9222764102264</v>
      </c>
    </row>
    <row r="1940" spans="1:45" x14ac:dyDescent="0.25">
      <c r="A1940" s="2">
        <v>1939</v>
      </c>
      <c r="B1940" s="3" t="s">
        <v>57</v>
      </c>
      <c r="C1940" s="3" t="s">
        <v>46</v>
      </c>
      <c r="D1940" s="3" t="s">
        <v>47</v>
      </c>
      <c r="E1940" s="3" t="s">
        <v>48</v>
      </c>
      <c r="F1940" s="3">
        <v>0.59</v>
      </c>
      <c r="G1940" s="3">
        <v>0.64</v>
      </c>
      <c r="H1940" s="3">
        <v>0.19774795023035999</v>
      </c>
      <c r="I1940" s="3">
        <v>7.4303819846243471</v>
      </c>
      <c r="J1940" s="3">
        <v>1.0168754139002669</v>
      </c>
      <c r="K1940" s="3">
        <v>1.4693428068880587</v>
      </c>
      <c r="L1940" s="3">
        <v>0.20108502873842671</v>
      </c>
      <c r="M1940" s="2">
        <v>1750</v>
      </c>
      <c r="N1940" s="3" t="s">
        <v>58</v>
      </c>
      <c r="O1940" s="3" t="s">
        <v>155</v>
      </c>
      <c r="P1940" s="3" t="s">
        <v>156</v>
      </c>
      <c r="Q1940" s="3">
        <v>0.91311549205099996</v>
      </c>
      <c r="R1940" s="3" t="s">
        <v>155</v>
      </c>
      <c r="S1940" s="3" t="s">
        <v>156</v>
      </c>
      <c r="T1940" s="3" t="s">
        <v>57</v>
      </c>
      <c r="U1940" s="3" t="s">
        <v>71</v>
      </c>
      <c r="V1940" s="3" t="s">
        <v>157</v>
      </c>
      <c r="W1940" s="3" t="s">
        <v>73</v>
      </c>
      <c r="X1940" s="3" t="s">
        <v>74</v>
      </c>
      <c r="Y1940" s="3" t="s">
        <v>75</v>
      </c>
      <c r="Z1940" s="3" t="s">
        <v>76</v>
      </c>
      <c r="AA1940" s="3">
        <v>3</v>
      </c>
      <c r="AB1940" s="3">
        <v>0</v>
      </c>
      <c r="AC1940" s="3" t="s">
        <v>47</v>
      </c>
      <c r="AD1940" s="8" t="s">
        <v>87</v>
      </c>
      <c r="AE1940" s="3" t="s">
        <v>71</v>
      </c>
      <c r="AF1940" s="3" t="s">
        <v>153</v>
      </c>
      <c r="AG1940" s="3" t="s">
        <v>71</v>
      </c>
      <c r="AH1940" s="3" t="s">
        <v>71</v>
      </c>
      <c r="AI1940" s="3" t="s">
        <v>79</v>
      </c>
      <c r="AJ1940" s="3" t="s">
        <v>80</v>
      </c>
      <c r="AK1940" s="3" t="s">
        <v>76</v>
      </c>
      <c r="AL1940" s="3" t="s">
        <v>81</v>
      </c>
      <c r="AM1940" s="3" t="s">
        <v>71</v>
      </c>
      <c r="AN1940" s="3" t="s">
        <v>71</v>
      </c>
      <c r="AO1940" s="3" t="s">
        <v>71</v>
      </c>
      <c r="AP1940" s="3" t="s">
        <v>82</v>
      </c>
      <c r="AQ1940" s="3" t="s">
        <v>83</v>
      </c>
      <c r="AR1940" s="3">
        <v>151.35121255248731</v>
      </c>
      <c r="AS1940" s="3">
        <v>800.25756240616704</v>
      </c>
    </row>
    <row r="1941" spans="1:45" x14ac:dyDescent="0.25">
      <c r="A1941" s="2">
        <v>1940</v>
      </c>
      <c r="B1941" s="3" t="s">
        <v>57</v>
      </c>
      <c r="C1941" s="3" t="s">
        <v>46</v>
      </c>
      <c r="D1941" s="3" t="s">
        <v>47</v>
      </c>
      <c r="E1941" s="3" t="s">
        <v>48</v>
      </c>
      <c r="F1941" s="3">
        <v>0.59</v>
      </c>
      <c r="G1941" s="3">
        <v>0.64</v>
      </c>
      <c r="H1941" s="3">
        <v>1.00018799949659E-2</v>
      </c>
      <c r="I1941" s="3">
        <v>7.4391836521730088</v>
      </c>
      <c r="J1941" s="3">
        <v>1.0163804134016772</v>
      </c>
      <c r="K1941" s="3">
        <v>7.440582214954658E-2</v>
      </c>
      <c r="L1941" s="3">
        <v>1.0165714924077406E-2</v>
      </c>
      <c r="M1941" s="2">
        <v>1820</v>
      </c>
      <c r="N1941" s="3" t="s">
        <v>138</v>
      </c>
      <c r="O1941" s="3" t="s">
        <v>155</v>
      </c>
      <c r="P1941" s="3" t="s">
        <v>156</v>
      </c>
      <c r="Q1941" s="3">
        <v>0.91311549205099996</v>
      </c>
      <c r="R1941" s="3" t="s">
        <v>155</v>
      </c>
      <c r="S1941" s="3" t="s">
        <v>156</v>
      </c>
      <c r="T1941" s="3" t="s">
        <v>57</v>
      </c>
      <c r="U1941" s="3" t="s">
        <v>71</v>
      </c>
      <c r="V1941" s="3" t="s">
        <v>157</v>
      </c>
      <c r="W1941" s="3" t="s">
        <v>73</v>
      </c>
      <c r="X1941" s="3" t="s">
        <v>74</v>
      </c>
      <c r="Y1941" s="3" t="s">
        <v>75</v>
      </c>
      <c r="Z1941" s="3" t="s">
        <v>76</v>
      </c>
      <c r="AA1941" s="3">
        <v>3</v>
      </c>
      <c r="AB1941" s="3">
        <v>0</v>
      </c>
      <c r="AC1941" s="3" t="s">
        <v>47</v>
      </c>
      <c r="AD1941" s="8" t="s">
        <v>87</v>
      </c>
      <c r="AE1941" s="3" t="s">
        <v>71</v>
      </c>
      <c r="AF1941" s="3" t="s">
        <v>153</v>
      </c>
      <c r="AG1941" s="3" t="s">
        <v>71</v>
      </c>
      <c r="AH1941" s="3" t="s">
        <v>71</v>
      </c>
      <c r="AI1941" s="3" t="s">
        <v>79</v>
      </c>
      <c r="AJ1941" s="3" t="s">
        <v>80</v>
      </c>
      <c r="AK1941" s="3" t="s">
        <v>76</v>
      </c>
      <c r="AL1941" s="3" t="s">
        <v>81</v>
      </c>
      <c r="AM1941" s="3" t="s">
        <v>71</v>
      </c>
      <c r="AN1941" s="3" t="s">
        <v>71</v>
      </c>
      <c r="AO1941" s="3" t="s">
        <v>71</v>
      </c>
      <c r="AP1941" s="3" t="s">
        <v>82</v>
      </c>
      <c r="AQ1941" s="3" t="s">
        <v>83</v>
      </c>
      <c r="AR1941" s="3">
        <v>61.509820748878894</v>
      </c>
      <c r="AS1941" s="3">
        <v>40.476172293701666</v>
      </c>
    </row>
    <row r="1942" spans="1:45" x14ac:dyDescent="0.25">
      <c r="A1942" s="2">
        <v>1941</v>
      </c>
      <c r="B1942" s="3" t="s">
        <v>57</v>
      </c>
      <c r="C1942" s="3" t="s">
        <v>46</v>
      </c>
      <c r="D1942" s="3" t="s">
        <v>47</v>
      </c>
      <c r="E1942" s="3" t="s">
        <v>48</v>
      </c>
      <c r="F1942" s="3">
        <v>0.59</v>
      </c>
      <c r="G1942" s="3">
        <v>0.64</v>
      </c>
      <c r="H1942" s="3">
        <v>7.6724196187816701E-2</v>
      </c>
      <c r="I1942" s="3">
        <v>7.4391836521730088</v>
      </c>
      <c r="J1942" s="3">
        <v>1.0163804134016772</v>
      </c>
      <c r="K1942" s="3">
        <v>0.57076538600652071</v>
      </c>
      <c r="L1942" s="3">
        <v>7.7980970239284519E-2</v>
      </c>
      <c r="M1942" s="2">
        <v>1750</v>
      </c>
      <c r="N1942" s="3" t="s">
        <v>58</v>
      </c>
      <c r="O1942" s="3" t="s">
        <v>155</v>
      </c>
      <c r="P1942" s="3" t="s">
        <v>156</v>
      </c>
      <c r="Q1942" s="3">
        <v>0.91311549205099996</v>
      </c>
      <c r="R1942" s="3" t="s">
        <v>155</v>
      </c>
      <c r="S1942" s="3" t="s">
        <v>156</v>
      </c>
      <c r="T1942" s="3" t="s">
        <v>57</v>
      </c>
      <c r="U1942" s="3" t="s">
        <v>71</v>
      </c>
      <c r="V1942" s="3" t="s">
        <v>157</v>
      </c>
      <c r="W1942" s="3" t="s">
        <v>73</v>
      </c>
      <c r="X1942" s="3" t="s">
        <v>74</v>
      </c>
      <c r="Y1942" s="3" t="s">
        <v>75</v>
      </c>
      <c r="Z1942" s="3" t="s">
        <v>76</v>
      </c>
      <c r="AA1942" s="3">
        <v>3</v>
      </c>
      <c r="AB1942" s="3">
        <v>0</v>
      </c>
      <c r="AC1942" s="3" t="s">
        <v>47</v>
      </c>
      <c r="AD1942" s="8" t="s">
        <v>87</v>
      </c>
      <c r="AE1942" s="3" t="s">
        <v>71</v>
      </c>
      <c r="AF1942" s="3" t="s">
        <v>153</v>
      </c>
      <c r="AG1942" s="3" t="s">
        <v>71</v>
      </c>
      <c r="AH1942" s="3" t="s">
        <v>71</v>
      </c>
      <c r="AI1942" s="3" t="s">
        <v>79</v>
      </c>
      <c r="AJ1942" s="3" t="s">
        <v>80</v>
      </c>
      <c r="AK1942" s="3" t="s">
        <v>76</v>
      </c>
      <c r="AL1942" s="3" t="s">
        <v>81</v>
      </c>
      <c r="AM1942" s="3" t="s">
        <v>71</v>
      </c>
      <c r="AN1942" s="3" t="s">
        <v>71</v>
      </c>
      <c r="AO1942" s="3" t="s">
        <v>71</v>
      </c>
      <c r="AP1942" s="3" t="s">
        <v>82</v>
      </c>
      <c r="AQ1942" s="3" t="s">
        <v>83</v>
      </c>
      <c r="AR1942" s="3">
        <v>77.495325566891893</v>
      </c>
      <c r="AS1942" s="3">
        <v>310.49180609614365</v>
      </c>
    </row>
    <row r="1943" spans="1:45" x14ac:dyDescent="0.25">
      <c r="A1943" s="2">
        <v>1942</v>
      </c>
      <c r="B1943" s="3" t="s">
        <v>57</v>
      </c>
      <c r="C1943" s="3" t="s">
        <v>46</v>
      </c>
      <c r="D1943" s="3" t="s">
        <v>47</v>
      </c>
      <c r="E1943" s="3" t="s">
        <v>48</v>
      </c>
      <c r="F1943" s="3">
        <v>0.59</v>
      </c>
      <c r="G1943" s="3">
        <v>0.64</v>
      </c>
      <c r="H1943" s="3">
        <v>9.0857616576560298E-3</v>
      </c>
      <c r="I1943" s="3">
        <v>7.4358835574097437</v>
      </c>
      <c r="J1943" s="3">
        <v>1.0165660103107614</v>
      </c>
      <c r="K1943" s="3">
        <v>6.7560665716708365E-2</v>
      </c>
      <c r="L1943" s="3">
        <v>9.2362764789578802E-3</v>
      </c>
      <c r="M1943" s="2">
        <v>1820</v>
      </c>
      <c r="N1943" s="3" t="s">
        <v>138</v>
      </c>
      <c r="O1943" s="3" t="s">
        <v>155</v>
      </c>
      <c r="P1943" s="3" t="s">
        <v>156</v>
      </c>
      <c r="Q1943" s="3">
        <v>0.91311549205099996</v>
      </c>
      <c r="R1943" s="3" t="s">
        <v>155</v>
      </c>
      <c r="S1943" s="3" t="s">
        <v>156</v>
      </c>
      <c r="T1943" s="3" t="s">
        <v>57</v>
      </c>
      <c r="U1943" s="3" t="s">
        <v>71</v>
      </c>
      <c r="V1943" s="3" t="s">
        <v>157</v>
      </c>
      <c r="W1943" s="3" t="s">
        <v>73</v>
      </c>
      <c r="X1943" s="3" t="s">
        <v>74</v>
      </c>
      <c r="Y1943" s="3" t="s">
        <v>75</v>
      </c>
      <c r="Z1943" s="3" t="s">
        <v>76</v>
      </c>
      <c r="AA1943" s="3">
        <v>3</v>
      </c>
      <c r="AB1943" s="3">
        <v>0</v>
      </c>
      <c r="AC1943" s="3" t="s">
        <v>47</v>
      </c>
      <c r="AD1943" s="8" t="s">
        <v>87</v>
      </c>
      <c r="AE1943" s="3" t="s">
        <v>71</v>
      </c>
      <c r="AF1943" s="3" t="s">
        <v>153</v>
      </c>
      <c r="AG1943" s="3" t="s">
        <v>71</v>
      </c>
      <c r="AH1943" s="3" t="s">
        <v>71</v>
      </c>
      <c r="AI1943" s="3" t="s">
        <v>79</v>
      </c>
      <c r="AJ1943" s="3" t="s">
        <v>80</v>
      </c>
      <c r="AK1943" s="3" t="s">
        <v>76</v>
      </c>
      <c r="AL1943" s="3" t="s">
        <v>81</v>
      </c>
      <c r="AM1943" s="3" t="s">
        <v>71</v>
      </c>
      <c r="AN1943" s="3" t="s">
        <v>71</v>
      </c>
      <c r="AO1943" s="3" t="s">
        <v>71</v>
      </c>
      <c r="AP1943" s="3" t="s">
        <v>82</v>
      </c>
      <c r="AQ1943" s="3" t="s">
        <v>83</v>
      </c>
      <c r="AR1943" s="3">
        <v>39.815472449787308</v>
      </c>
      <c r="AS1943" s="3">
        <v>36.768772916680973</v>
      </c>
    </row>
    <row r="1944" spans="1:45" x14ac:dyDescent="0.25">
      <c r="A1944" s="2">
        <v>1943</v>
      </c>
      <c r="B1944" s="3" t="s">
        <v>57</v>
      </c>
      <c r="C1944" s="3" t="s">
        <v>46</v>
      </c>
      <c r="D1944" s="3" t="s">
        <v>47</v>
      </c>
      <c r="E1944" s="3" t="s">
        <v>48</v>
      </c>
      <c r="F1944" s="3">
        <v>0.59</v>
      </c>
      <c r="G1944" s="3">
        <v>0.64</v>
      </c>
      <c r="H1944" s="3">
        <v>1.09480513139036E-2</v>
      </c>
      <c r="I1944" s="3">
        <v>7.4331420370538703</v>
      </c>
      <c r="J1944" s="3">
        <v>1.0163822678559078</v>
      </c>
      <c r="K1944" s="3">
        <v>8.1378420445199703E-2</v>
      </c>
      <c r="L1944" s="3">
        <v>1.1127405223028191E-2</v>
      </c>
      <c r="M1944" s="2">
        <v>1820</v>
      </c>
      <c r="N1944" s="3" t="s">
        <v>138</v>
      </c>
      <c r="O1944" s="3" t="s">
        <v>155</v>
      </c>
      <c r="P1944" s="3" t="s">
        <v>156</v>
      </c>
      <c r="Q1944" s="3">
        <v>0.91311549205099996</v>
      </c>
      <c r="R1944" s="3" t="s">
        <v>155</v>
      </c>
      <c r="S1944" s="3" t="s">
        <v>156</v>
      </c>
      <c r="T1944" s="3" t="s">
        <v>57</v>
      </c>
      <c r="U1944" s="3" t="s">
        <v>71</v>
      </c>
      <c r="V1944" s="3" t="s">
        <v>157</v>
      </c>
      <c r="W1944" s="3" t="s">
        <v>73</v>
      </c>
      <c r="X1944" s="3" t="s">
        <v>74</v>
      </c>
      <c r="Y1944" s="3" t="s">
        <v>75</v>
      </c>
      <c r="Z1944" s="3" t="s">
        <v>76</v>
      </c>
      <c r="AA1944" s="3">
        <v>3</v>
      </c>
      <c r="AB1944" s="3">
        <v>0</v>
      </c>
      <c r="AC1944" s="3" t="s">
        <v>47</v>
      </c>
      <c r="AD1944" s="8" t="s">
        <v>87</v>
      </c>
      <c r="AE1944" s="3" t="s">
        <v>71</v>
      </c>
      <c r="AF1944" s="3" t="s">
        <v>153</v>
      </c>
      <c r="AG1944" s="3" t="s">
        <v>71</v>
      </c>
      <c r="AH1944" s="3" t="s">
        <v>71</v>
      </c>
      <c r="AI1944" s="3" t="s">
        <v>79</v>
      </c>
      <c r="AJ1944" s="3" t="s">
        <v>80</v>
      </c>
      <c r="AK1944" s="3" t="s">
        <v>76</v>
      </c>
      <c r="AL1944" s="3" t="s">
        <v>81</v>
      </c>
      <c r="AM1944" s="3" t="s">
        <v>71</v>
      </c>
      <c r="AN1944" s="3" t="s">
        <v>71</v>
      </c>
      <c r="AO1944" s="3" t="s">
        <v>71</v>
      </c>
      <c r="AP1944" s="3" t="s">
        <v>82</v>
      </c>
      <c r="AQ1944" s="3" t="s">
        <v>83</v>
      </c>
      <c r="AR1944" s="3">
        <v>59.760322363643937</v>
      </c>
      <c r="AS1944" s="3">
        <v>44.30519177243545</v>
      </c>
    </row>
    <row r="1945" spans="1:45" x14ac:dyDescent="0.25">
      <c r="A1945" s="2">
        <v>1944</v>
      </c>
      <c r="B1945" s="3" t="s">
        <v>57</v>
      </c>
      <c r="C1945" s="3" t="s">
        <v>46</v>
      </c>
      <c r="D1945" s="3" t="s">
        <v>47</v>
      </c>
      <c r="E1945" s="3" t="s">
        <v>48</v>
      </c>
      <c r="F1945" s="3">
        <v>0.59</v>
      </c>
      <c r="G1945" s="3">
        <v>0.64</v>
      </c>
      <c r="H1945" s="3">
        <v>0.19935482438697399</v>
      </c>
      <c r="I1945" s="3">
        <v>7.4331420370538703</v>
      </c>
      <c r="J1945" s="3">
        <v>1.0163822678559078</v>
      </c>
      <c r="K1945" s="3">
        <v>1.4818327254403085</v>
      </c>
      <c r="L1945" s="3">
        <v>0.20262070851844885</v>
      </c>
      <c r="M1945" s="2">
        <v>1750</v>
      </c>
      <c r="N1945" s="3" t="s">
        <v>58</v>
      </c>
      <c r="O1945" s="3" t="s">
        <v>155</v>
      </c>
      <c r="P1945" s="3" t="s">
        <v>156</v>
      </c>
      <c r="Q1945" s="3">
        <v>0.91311549205099996</v>
      </c>
      <c r="R1945" s="3" t="s">
        <v>155</v>
      </c>
      <c r="S1945" s="3" t="s">
        <v>156</v>
      </c>
      <c r="T1945" s="3" t="s">
        <v>57</v>
      </c>
      <c r="U1945" s="3" t="s">
        <v>71</v>
      </c>
      <c r="V1945" s="3" t="s">
        <v>157</v>
      </c>
      <c r="W1945" s="3" t="s">
        <v>73</v>
      </c>
      <c r="X1945" s="3" t="s">
        <v>74</v>
      </c>
      <c r="Y1945" s="3" t="s">
        <v>75</v>
      </c>
      <c r="Z1945" s="3" t="s">
        <v>76</v>
      </c>
      <c r="AA1945" s="3">
        <v>3</v>
      </c>
      <c r="AB1945" s="3">
        <v>0</v>
      </c>
      <c r="AC1945" s="3" t="s">
        <v>47</v>
      </c>
      <c r="AD1945" s="8" t="s">
        <v>87</v>
      </c>
      <c r="AE1945" s="3" t="s">
        <v>71</v>
      </c>
      <c r="AF1945" s="3" t="s">
        <v>153</v>
      </c>
      <c r="AG1945" s="3" t="s">
        <v>71</v>
      </c>
      <c r="AH1945" s="3" t="s">
        <v>71</v>
      </c>
      <c r="AI1945" s="3" t="s">
        <v>79</v>
      </c>
      <c r="AJ1945" s="3" t="s">
        <v>80</v>
      </c>
      <c r="AK1945" s="3" t="s">
        <v>76</v>
      </c>
      <c r="AL1945" s="3" t="s">
        <v>81</v>
      </c>
      <c r="AM1945" s="3" t="s">
        <v>71</v>
      </c>
      <c r="AN1945" s="3" t="s">
        <v>71</v>
      </c>
      <c r="AO1945" s="3" t="s">
        <v>71</v>
      </c>
      <c r="AP1945" s="3" t="s">
        <v>82</v>
      </c>
      <c r="AQ1945" s="3" t="s">
        <v>83</v>
      </c>
      <c r="AR1945" s="3">
        <v>151.19568168188658</v>
      </c>
      <c r="AS1945" s="3">
        <v>806.76035140684951</v>
      </c>
    </row>
    <row r="1946" spans="1:45" x14ac:dyDescent="0.25">
      <c r="A1946" s="2">
        <v>1945</v>
      </c>
      <c r="B1946" s="3" t="s">
        <v>57</v>
      </c>
      <c r="C1946" s="3" t="s">
        <v>46</v>
      </c>
      <c r="D1946" s="3" t="s">
        <v>47</v>
      </c>
      <c r="E1946" s="3" t="s">
        <v>48</v>
      </c>
      <c r="F1946" s="3">
        <v>0.59</v>
      </c>
      <c r="G1946" s="3">
        <v>0.64</v>
      </c>
      <c r="H1946" s="3">
        <v>2.8047088222352301E-2</v>
      </c>
      <c r="I1946" s="3">
        <v>7.4247575533859367</v>
      </c>
      <c r="J1946" s="3">
        <v>1.0171917212501362</v>
      </c>
      <c r="K1946" s="3">
        <v>0.20824283012939199</v>
      </c>
      <c r="L1946" s="3">
        <v>2.8529265944948961E-2</v>
      </c>
      <c r="M1946" s="2">
        <v>1820</v>
      </c>
      <c r="N1946" s="3" t="s">
        <v>138</v>
      </c>
      <c r="O1946" s="3" t="s">
        <v>155</v>
      </c>
      <c r="P1946" s="3" t="s">
        <v>156</v>
      </c>
      <c r="Q1946" s="3">
        <v>0.91311549205099996</v>
      </c>
      <c r="R1946" s="3" t="s">
        <v>155</v>
      </c>
      <c r="S1946" s="3" t="s">
        <v>156</v>
      </c>
      <c r="T1946" s="3" t="s">
        <v>57</v>
      </c>
      <c r="U1946" s="3" t="s">
        <v>71</v>
      </c>
      <c r="V1946" s="3" t="s">
        <v>157</v>
      </c>
      <c r="W1946" s="3" t="s">
        <v>73</v>
      </c>
      <c r="X1946" s="3" t="s">
        <v>74</v>
      </c>
      <c r="Y1946" s="3" t="s">
        <v>75</v>
      </c>
      <c r="Z1946" s="3" t="s">
        <v>76</v>
      </c>
      <c r="AA1946" s="3">
        <v>3</v>
      </c>
      <c r="AB1946" s="3">
        <v>0</v>
      </c>
      <c r="AC1946" s="3" t="s">
        <v>47</v>
      </c>
      <c r="AD1946" s="8" t="s">
        <v>87</v>
      </c>
      <c r="AE1946" s="3" t="s">
        <v>71</v>
      </c>
      <c r="AF1946" s="3" t="s">
        <v>153</v>
      </c>
      <c r="AG1946" s="3" t="s">
        <v>71</v>
      </c>
      <c r="AH1946" s="3" t="s">
        <v>71</v>
      </c>
      <c r="AI1946" s="3" t="s">
        <v>79</v>
      </c>
      <c r="AJ1946" s="3" t="s">
        <v>80</v>
      </c>
      <c r="AK1946" s="3" t="s">
        <v>76</v>
      </c>
      <c r="AL1946" s="3" t="s">
        <v>81</v>
      </c>
      <c r="AM1946" s="3" t="s">
        <v>71</v>
      </c>
      <c r="AN1946" s="3" t="s">
        <v>71</v>
      </c>
      <c r="AO1946" s="3" t="s">
        <v>71</v>
      </c>
      <c r="AP1946" s="3" t="s">
        <v>82</v>
      </c>
      <c r="AQ1946" s="3" t="s">
        <v>83</v>
      </c>
      <c r="AR1946" s="3">
        <v>102.06662748506267</v>
      </c>
      <c r="AS1946" s="3">
        <v>113.50253910224599</v>
      </c>
    </row>
    <row r="1947" spans="1:45" x14ac:dyDescent="0.25">
      <c r="A1947" s="2">
        <v>1946</v>
      </c>
      <c r="B1947" s="3" t="s">
        <v>57</v>
      </c>
      <c r="C1947" s="3" t="s">
        <v>46</v>
      </c>
      <c r="D1947" s="3" t="s">
        <v>47</v>
      </c>
      <c r="E1947" s="3" t="s">
        <v>48</v>
      </c>
      <c r="F1947" s="3">
        <v>0.59</v>
      </c>
      <c r="G1947" s="3">
        <v>0.64</v>
      </c>
      <c r="H1947" s="3">
        <v>0.14168930819444001</v>
      </c>
      <c r="I1947" s="3">
        <v>7.4247575533859367</v>
      </c>
      <c r="J1947" s="3">
        <v>1.0171917212501362</v>
      </c>
      <c r="K1947" s="3">
        <v>1.0520087612506963</v>
      </c>
      <c r="L1947" s="3">
        <v>0.14412519128504347</v>
      </c>
      <c r="M1947" s="2">
        <v>1750</v>
      </c>
      <c r="N1947" s="3" t="s">
        <v>58</v>
      </c>
      <c r="O1947" s="3" t="s">
        <v>155</v>
      </c>
      <c r="P1947" s="3" t="s">
        <v>156</v>
      </c>
      <c r="Q1947" s="3">
        <v>0.91311549205099996</v>
      </c>
      <c r="R1947" s="3" t="s">
        <v>155</v>
      </c>
      <c r="S1947" s="3" t="s">
        <v>156</v>
      </c>
      <c r="T1947" s="3" t="s">
        <v>57</v>
      </c>
      <c r="U1947" s="3" t="s">
        <v>71</v>
      </c>
      <c r="V1947" s="3" t="s">
        <v>157</v>
      </c>
      <c r="W1947" s="3" t="s">
        <v>73</v>
      </c>
      <c r="X1947" s="3" t="s">
        <v>74</v>
      </c>
      <c r="Y1947" s="3" t="s">
        <v>75</v>
      </c>
      <c r="Z1947" s="3" t="s">
        <v>76</v>
      </c>
      <c r="AA1947" s="3">
        <v>3</v>
      </c>
      <c r="AB1947" s="3">
        <v>0</v>
      </c>
      <c r="AC1947" s="3" t="s">
        <v>47</v>
      </c>
      <c r="AD1947" s="8" t="s">
        <v>87</v>
      </c>
      <c r="AE1947" s="3" t="s">
        <v>71</v>
      </c>
      <c r="AF1947" s="3" t="s">
        <v>153</v>
      </c>
      <c r="AG1947" s="3" t="s">
        <v>71</v>
      </c>
      <c r="AH1947" s="3" t="s">
        <v>71</v>
      </c>
      <c r="AI1947" s="3" t="s">
        <v>79</v>
      </c>
      <c r="AJ1947" s="3" t="s">
        <v>80</v>
      </c>
      <c r="AK1947" s="3" t="s">
        <v>76</v>
      </c>
      <c r="AL1947" s="3" t="s">
        <v>81</v>
      </c>
      <c r="AM1947" s="3" t="s">
        <v>71</v>
      </c>
      <c r="AN1947" s="3" t="s">
        <v>71</v>
      </c>
      <c r="AO1947" s="3" t="s">
        <v>71</v>
      </c>
      <c r="AP1947" s="3" t="s">
        <v>82</v>
      </c>
      <c r="AQ1947" s="3" t="s">
        <v>83</v>
      </c>
      <c r="AR1947" s="3">
        <v>105.62213947454606</v>
      </c>
      <c r="AS1947" s="3">
        <v>573.39628685208129</v>
      </c>
    </row>
    <row r="1948" spans="1:45" x14ac:dyDescent="0.25">
      <c r="A1948" s="2">
        <v>1947</v>
      </c>
      <c r="B1948" s="3" t="s">
        <v>57</v>
      </c>
      <c r="C1948" s="3" t="s">
        <v>46</v>
      </c>
      <c r="D1948" s="3" t="s">
        <v>47</v>
      </c>
      <c r="E1948" s="3" t="s">
        <v>48</v>
      </c>
      <c r="F1948" s="3">
        <v>0.59</v>
      </c>
      <c r="G1948" s="3">
        <v>0.64</v>
      </c>
      <c r="H1948" s="3">
        <v>2.6335388348102898E-2</v>
      </c>
      <c r="I1948" s="3">
        <v>7.3209833546697967</v>
      </c>
      <c r="J1948" s="3">
        <v>1.0098381340647584</v>
      </c>
      <c r="K1948" s="3">
        <v>0.19280093973522625</v>
      </c>
      <c r="L1948" s="3">
        <v>2.6594479429319012E-2</v>
      </c>
      <c r="M1948" s="2">
        <v>1820</v>
      </c>
      <c r="N1948" s="3" t="s">
        <v>138</v>
      </c>
      <c r="O1948" s="3" t="s">
        <v>155</v>
      </c>
      <c r="P1948" s="3" t="s">
        <v>156</v>
      </c>
      <c r="Q1948" s="3">
        <v>0.91311549205099996</v>
      </c>
      <c r="R1948" s="3" t="s">
        <v>155</v>
      </c>
      <c r="S1948" s="3" t="s">
        <v>156</v>
      </c>
      <c r="T1948" s="3" t="s">
        <v>57</v>
      </c>
      <c r="U1948" s="3" t="s">
        <v>71</v>
      </c>
      <c r="V1948" s="3" t="s">
        <v>157</v>
      </c>
      <c r="W1948" s="3" t="s">
        <v>73</v>
      </c>
      <c r="X1948" s="3" t="s">
        <v>74</v>
      </c>
      <c r="Y1948" s="3" t="s">
        <v>75</v>
      </c>
      <c r="Z1948" s="3" t="s">
        <v>76</v>
      </c>
      <c r="AA1948" s="3">
        <v>3</v>
      </c>
      <c r="AB1948" s="3">
        <v>0</v>
      </c>
      <c r="AC1948" s="3" t="s">
        <v>47</v>
      </c>
      <c r="AD1948" s="8" t="s">
        <v>87</v>
      </c>
      <c r="AE1948" s="3" t="s">
        <v>71</v>
      </c>
      <c r="AF1948" s="3" t="s">
        <v>153</v>
      </c>
      <c r="AG1948" s="3" t="s">
        <v>71</v>
      </c>
      <c r="AH1948" s="3" t="s">
        <v>71</v>
      </c>
      <c r="AI1948" s="3" t="s">
        <v>79</v>
      </c>
      <c r="AJ1948" s="3" t="s">
        <v>80</v>
      </c>
      <c r="AK1948" s="3" t="s">
        <v>76</v>
      </c>
      <c r="AL1948" s="3" t="s">
        <v>81</v>
      </c>
      <c r="AM1948" s="3" t="s">
        <v>71</v>
      </c>
      <c r="AN1948" s="3" t="s">
        <v>71</v>
      </c>
      <c r="AO1948" s="3" t="s">
        <v>71</v>
      </c>
      <c r="AP1948" s="3" t="s">
        <v>82</v>
      </c>
      <c r="AQ1948" s="3" t="s">
        <v>83</v>
      </c>
      <c r="AR1948" s="3">
        <v>67.144836449068748</v>
      </c>
      <c r="AS1948" s="3">
        <v>106.57553547291855</v>
      </c>
    </row>
    <row r="1949" spans="1:45" x14ac:dyDescent="0.25">
      <c r="A1949" s="2">
        <v>1948</v>
      </c>
      <c r="B1949" s="3" t="s">
        <v>57</v>
      </c>
      <c r="C1949" s="3" t="s">
        <v>46</v>
      </c>
      <c r="D1949" s="3" t="s">
        <v>47</v>
      </c>
      <c r="E1949" s="3" t="s">
        <v>48</v>
      </c>
      <c r="F1949" s="3">
        <v>0.59</v>
      </c>
      <c r="G1949" s="3">
        <v>0.64</v>
      </c>
      <c r="H1949" s="3">
        <v>6.1876127830914701E-2</v>
      </c>
      <c r="I1949" s="3">
        <v>7.3209833546697967</v>
      </c>
      <c r="J1949" s="3">
        <v>1.0098381340647584</v>
      </c>
      <c r="K1949" s="3">
        <v>0.4529941019015471</v>
      </c>
      <c r="L1949" s="3">
        <v>6.2484873471923372E-2</v>
      </c>
      <c r="M1949" s="2">
        <v>1750</v>
      </c>
      <c r="N1949" s="3" t="s">
        <v>58</v>
      </c>
      <c r="O1949" s="3" t="s">
        <v>155</v>
      </c>
      <c r="P1949" s="3" t="s">
        <v>156</v>
      </c>
      <c r="Q1949" s="3">
        <v>0.91311549205099996</v>
      </c>
      <c r="R1949" s="3" t="s">
        <v>155</v>
      </c>
      <c r="S1949" s="3" t="s">
        <v>156</v>
      </c>
      <c r="T1949" s="3" t="s">
        <v>57</v>
      </c>
      <c r="U1949" s="3" t="s">
        <v>71</v>
      </c>
      <c r="V1949" s="3" t="s">
        <v>157</v>
      </c>
      <c r="W1949" s="3" t="s">
        <v>73</v>
      </c>
      <c r="X1949" s="3" t="s">
        <v>74</v>
      </c>
      <c r="Y1949" s="3" t="s">
        <v>75</v>
      </c>
      <c r="Z1949" s="3" t="s">
        <v>76</v>
      </c>
      <c r="AA1949" s="3">
        <v>3</v>
      </c>
      <c r="AB1949" s="3">
        <v>0</v>
      </c>
      <c r="AC1949" s="3" t="s">
        <v>47</v>
      </c>
      <c r="AD1949" s="8" t="s">
        <v>87</v>
      </c>
      <c r="AE1949" s="3" t="s">
        <v>71</v>
      </c>
      <c r="AF1949" s="3" t="s">
        <v>153</v>
      </c>
      <c r="AG1949" s="3" t="s">
        <v>71</v>
      </c>
      <c r="AH1949" s="3" t="s">
        <v>71</v>
      </c>
      <c r="AI1949" s="3" t="s">
        <v>79</v>
      </c>
      <c r="AJ1949" s="3" t="s">
        <v>80</v>
      </c>
      <c r="AK1949" s="3" t="s">
        <v>76</v>
      </c>
      <c r="AL1949" s="3" t="s">
        <v>81</v>
      </c>
      <c r="AM1949" s="3" t="s">
        <v>71</v>
      </c>
      <c r="AN1949" s="3" t="s">
        <v>71</v>
      </c>
      <c r="AO1949" s="3" t="s">
        <v>71</v>
      </c>
      <c r="AP1949" s="3" t="s">
        <v>82</v>
      </c>
      <c r="AQ1949" s="3" t="s">
        <v>83</v>
      </c>
      <c r="AR1949" s="3">
        <v>72.180950575319329</v>
      </c>
      <c r="AS1949" s="3">
        <v>250.40380530578057</v>
      </c>
    </row>
    <row r="1950" spans="1:45" x14ac:dyDescent="0.25">
      <c r="A1950" s="2">
        <v>1949</v>
      </c>
      <c r="B1950" s="3" t="s">
        <v>57</v>
      </c>
      <c r="C1950" s="3" t="s">
        <v>46</v>
      </c>
      <c r="D1950" s="3" t="s">
        <v>47</v>
      </c>
      <c r="E1950" s="3" t="s">
        <v>48</v>
      </c>
      <c r="F1950" s="3">
        <v>0.59</v>
      </c>
      <c r="G1950" s="3">
        <v>0.64</v>
      </c>
      <c r="H1950" s="3">
        <v>1.7769012253103601E-2</v>
      </c>
      <c r="I1950" s="3">
        <v>7.3752864780071983</v>
      </c>
      <c r="J1950" s="3">
        <v>1.0197907294746615</v>
      </c>
      <c r="K1950" s="3">
        <v>0.13105155579785921</v>
      </c>
      <c r="L1950" s="3">
        <v>1.8120673967636721E-2</v>
      </c>
      <c r="M1950" s="2">
        <v>1820</v>
      </c>
      <c r="N1950" s="3" t="s">
        <v>138</v>
      </c>
      <c r="O1950" s="3" t="s">
        <v>155</v>
      </c>
      <c r="P1950" s="3" t="s">
        <v>156</v>
      </c>
      <c r="Q1950" s="3">
        <v>0.91311549205099996</v>
      </c>
      <c r="R1950" s="3" t="s">
        <v>155</v>
      </c>
      <c r="S1950" s="3" t="s">
        <v>156</v>
      </c>
      <c r="T1950" s="3" t="s">
        <v>57</v>
      </c>
      <c r="U1950" s="3" t="s">
        <v>71</v>
      </c>
      <c r="V1950" s="3" t="s">
        <v>157</v>
      </c>
      <c r="W1950" s="3" t="s">
        <v>73</v>
      </c>
      <c r="X1950" s="3" t="s">
        <v>74</v>
      </c>
      <c r="Y1950" s="3" t="s">
        <v>75</v>
      </c>
      <c r="Z1950" s="3" t="s">
        <v>76</v>
      </c>
      <c r="AA1950" s="3">
        <v>3</v>
      </c>
      <c r="AB1950" s="3">
        <v>0</v>
      </c>
      <c r="AC1950" s="3" t="s">
        <v>47</v>
      </c>
      <c r="AD1950" s="8" t="s">
        <v>87</v>
      </c>
      <c r="AE1950" s="3" t="s">
        <v>71</v>
      </c>
      <c r="AF1950" s="3" t="s">
        <v>153</v>
      </c>
      <c r="AG1950" s="3" t="s">
        <v>71</v>
      </c>
      <c r="AH1950" s="3" t="s">
        <v>71</v>
      </c>
      <c r="AI1950" s="3" t="s">
        <v>79</v>
      </c>
      <c r="AJ1950" s="3" t="s">
        <v>80</v>
      </c>
      <c r="AK1950" s="3" t="s">
        <v>76</v>
      </c>
      <c r="AL1950" s="3" t="s">
        <v>81</v>
      </c>
      <c r="AM1950" s="3" t="s">
        <v>71</v>
      </c>
      <c r="AN1950" s="3" t="s">
        <v>71</v>
      </c>
      <c r="AO1950" s="3" t="s">
        <v>71</v>
      </c>
      <c r="AP1950" s="3" t="s">
        <v>82</v>
      </c>
      <c r="AQ1950" s="3" t="s">
        <v>83</v>
      </c>
      <c r="AR1950" s="3">
        <v>37.794781085767553</v>
      </c>
      <c r="AS1950" s="3">
        <v>71.908641356176517</v>
      </c>
    </row>
    <row r="1951" spans="1:45" x14ac:dyDescent="0.25">
      <c r="A1951" s="2">
        <v>1950</v>
      </c>
      <c r="B1951" s="3" t="s">
        <v>57</v>
      </c>
      <c r="C1951" s="3" t="s">
        <v>46</v>
      </c>
      <c r="D1951" s="3" t="s">
        <v>47</v>
      </c>
      <c r="E1951" s="3" t="s">
        <v>48</v>
      </c>
      <c r="F1951" s="3">
        <v>0.59</v>
      </c>
      <c r="G1951" s="3">
        <v>0.64</v>
      </c>
      <c r="H1951" s="3">
        <v>4.1269488008770602E-2</v>
      </c>
      <c r="I1951" s="3">
        <v>7.3752864780071983</v>
      </c>
      <c r="J1951" s="3">
        <v>1.0197907294746615</v>
      </c>
      <c r="K1951" s="3">
        <v>0.30437429686536605</v>
      </c>
      <c r="L1951" s="3">
        <v>4.2086241281509972E-2</v>
      </c>
      <c r="M1951" s="2">
        <v>1750</v>
      </c>
      <c r="N1951" s="3" t="s">
        <v>58</v>
      </c>
      <c r="O1951" s="3" t="s">
        <v>155</v>
      </c>
      <c r="P1951" s="3" t="s">
        <v>156</v>
      </c>
      <c r="Q1951" s="3">
        <v>0.91311549205099996</v>
      </c>
      <c r="R1951" s="3" t="s">
        <v>155</v>
      </c>
      <c r="S1951" s="3" t="s">
        <v>156</v>
      </c>
      <c r="T1951" s="3" t="s">
        <v>57</v>
      </c>
      <c r="U1951" s="3" t="s">
        <v>71</v>
      </c>
      <c r="V1951" s="3" t="s">
        <v>157</v>
      </c>
      <c r="W1951" s="3" t="s">
        <v>73</v>
      </c>
      <c r="X1951" s="3" t="s">
        <v>74</v>
      </c>
      <c r="Y1951" s="3" t="s">
        <v>75</v>
      </c>
      <c r="Z1951" s="3" t="s">
        <v>76</v>
      </c>
      <c r="AA1951" s="3">
        <v>3</v>
      </c>
      <c r="AB1951" s="3">
        <v>0</v>
      </c>
      <c r="AC1951" s="3" t="s">
        <v>47</v>
      </c>
      <c r="AD1951" s="8" t="s">
        <v>87</v>
      </c>
      <c r="AE1951" s="3" t="s">
        <v>71</v>
      </c>
      <c r="AF1951" s="3" t="s">
        <v>153</v>
      </c>
      <c r="AG1951" s="3" t="s">
        <v>71</v>
      </c>
      <c r="AH1951" s="3" t="s">
        <v>71</v>
      </c>
      <c r="AI1951" s="3" t="s">
        <v>79</v>
      </c>
      <c r="AJ1951" s="3" t="s">
        <v>80</v>
      </c>
      <c r="AK1951" s="3" t="s">
        <v>76</v>
      </c>
      <c r="AL1951" s="3" t="s">
        <v>81</v>
      </c>
      <c r="AM1951" s="3" t="s">
        <v>71</v>
      </c>
      <c r="AN1951" s="3" t="s">
        <v>71</v>
      </c>
      <c r="AO1951" s="3" t="s">
        <v>71</v>
      </c>
      <c r="AP1951" s="3" t="s">
        <v>82</v>
      </c>
      <c r="AQ1951" s="3" t="s">
        <v>83</v>
      </c>
      <c r="AR1951" s="3">
        <v>54.782298841259461</v>
      </c>
      <c r="AS1951" s="3">
        <v>167.01169259745319</v>
      </c>
    </row>
    <row r="1952" spans="1:45" x14ac:dyDescent="0.25">
      <c r="A1952" s="2">
        <v>1951</v>
      </c>
      <c r="B1952" s="3" t="s">
        <v>57</v>
      </c>
      <c r="C1952" s="3" t="s">
        <v>46</v>
      </c>
      <c r="D1952" s="3" t="s">
        <v>47</v>
      </c>
      <c r="E1952" s="3" t="s">
        <v>48</v>
      </c>
      <c r="F1952" s="3">
        <v>0.59</v>
      </c>
      <c r="G1952" s="3">
        <v>0.64</v>
      </c>
      <c r="H1952" s="3">
        <v>2.5010185309294001E-2</v>
      </c>
      <c r="I1952" s="3">
        <v>7.4275199509244567</v>
      </c>
      <c r="J1952" s="3">
        <v>1.0170363697627418</v>
      </c>
      <c r="K1952" s="3">
        <v>0.18576365036109896</v>
      </c>
      <c r="L1952" s="3">
        <v>2.5436268074057827E-2</v>
      </c>
      <c r="M1952" s="2">
        <v>1820</v>
      </c>
      <c r="N1952" s="3" t="s">
        <v>138</v>
      </c>
      <c r="O1952" s="3" t="s">
        <v>155</v>
      </c>
      <c r="P1952" s="3" t="s">
        <v>156</v>
      </c>
      <c r="Q1952" s="3">
        <v>0.91311549205099996</v>
      </c>
      <c r="R1952" s="3" t="s">
        <v>155</v>
      </c>
      <c r="S1952" s="3" t="s">
        <v>156</v>
      </c>
      <c r="T1952" s="3" t="s">
        <v>57</v>
      </c>
      <c r="U1952" s="3" t="s">
        <v>71</v>
      </c>
      <c r="V1952" s="3" t="s">
        <v>157</v>
      </c>
      <c r="W1952" s="3" t="s">
        <v>73</v>
      </c>
      <c r="X1952" s="3" t="s">
        <v>74</v>
      </c>
      <c r="Y1952" s="3" t="s">
        <v>75</v>
      </c>
      <c r="Z1952" s="3" t="s">
        <v>76</v>
      </c>
      <c r="AA1952" s="3">
        <v>3</v>
      </c>
      <c r="AB1952" s="3">
        <v>0</v>
      </c>
      <c r="AC1952" s="3" t="s">
        <v>47</v>
      </c>
      <c r="AD1952" s="8" t="s">
        <v>87</v>
      </c>
      <c r="AE1952" s="3" t="s">
        <v>71</v>
      </c>
      <c r="AF1952" s="3" t="s">
        <v>153</v>
      </c>
      <c r="AG1952" s="3" t="s">
        <v>71</v>
      </c>
      <c r="AH1952" s="3" t="s">
        <v>71</v>
      </c>
      <c r="AI1952" s="3" t="s">
        <v>79</v>
      </c>
      <c r="AJ1952" s="3" t="s">
        <v>80</v>
      </c>
      <c r="AK1952" s="3" t="s">
        <v>76</v>
      </c>
      <c r="AL1952" s="3" t="s">
        <v>81</v>
      </c>
      <c r="AM1952" s="3" t="s">
        <v>71</v>
      </c>
      <c r="AN1952" s="3" t="s">
        <v>71</v>
      </c>
      <c r="AO1952" s="3" t="s">
        <v>71</v>
      </c>
      <c r="AP1952" s="3" t="s">
        <v>82</v>
      </c>
      <c r="AQ1952" s="3" t="s">
        <v>83</v>
      </c>
      <c r="AR1952" s="3">
        <v>66.306883080552296</v>
      </c>
      <c r="AS1952" s="3">
        <v>101.21262904433067</v>
      </c>
    </row>
    <row r="1953" spans="1:45" x14ac:dyDescent="0.25">
      <c r="A1953" s="2">
        <v>1952</v>
      </c>
      <c r="B1953" s="3" t="s">
        <v>57</v>
      </c>
      <c r="C1953" s="3" t="s">
        <v>46</v>
      </c>
      <c r="D1953" s="3" t="s">
        <v>47</v>
      </c>
      <c r="E1953" s="3" t="s">
        <v>48</v>
      </c>
      <c r="F1953" s="3">
        <v>0.59</v>
      </c>
      <c r="G1953" s="3">
        <v>0.64</v>
      </c>
      <c r="H1953" s="3">
        <v>2.2300826337896599E-2</v>
      </c>
      <c r="I1953" s="3">
        <v>7.4369205916838315</v>
      </c>
      <c r="J1953" s="3">
        <v>1.0156644798989491</v>
      </c>
      <c r="K1953" s="3">
        <v>0.16584947460386834</v>
      </c>
      <c r="L1953" s="3">
        <v>2.2650157183796534E-2</v>
      </c>
      <c r="M1953" s="2">
        <v>1750</v>
      </c>
      <c r="N1953" s="3" t="s">
        <v>58</v>
      </c>
      <c r="O1953" s="3" t="s">
        <v>155</v>
      </c>
      <c r="P1953" s="3" t="s">
        <v>156</v>
      </c>
      <c r="Q1953" s="3">
        <v>0.91311549205099996</v>
      </c>
      <c r="R1953" s="3" t="s">
        <v>155</v>
      </c>
      <c r="S1953" s="3" t="s">
        <v>156</v>
      </c>
      <c r="T1953" s="3" t="s">
        <v>57</v>
      </c>
      <c r="U1953" s="3" t="s">
        <v>71</v>
      </c>
      <c r="V1953" s="3" t="s">
        <v>157</v>
      </c>
      <c r="W1953" s="3" t="s">
        <v>73</v>
      </c>
      <c r="X1953" s="3" t="s">
        <v>74</v>
      </c>
      <c r="Y1953" s="3" t="s">
        <v>75</v>
      </c>
      <c r="Z1953" s="3" t="s">
        <v>76</v>
      </c>
      <c r="AA1953" s="3">
        <v>3</v>
      </c>
      <c r="AB1953" s="3">
        <v>0</v>
      </c>
      <c r="AC1953" s="3" t="s">
        <v>47</v>
      </c>
      <c r="AD1953" s="8" t="s">
        <v>87</v>
      </c>
      <c r="AE1953" s="3" t="s">
        <v>71</v>
      </c>
      <c r="AF1953" s="3" t="s">
        <v>153</v>
      </c>
      <c r="AG1953" s="3" t="s">
        <v>71</v>
      </c>
      <c r="AH1953" s="3" t="s">
        <v>71</v>
      </c>
      <c r="AI1953" s="3" t="s">
        <v>79</v>
      </c>
      <c r="AJ1953" s="3" t="s">
        <v>80</v>
      </c>
      <c r="AK1953" s="3" t="s">
        <v>76</v>
      </c>
      <c r="AL1953" s="3" t="s">
        <v>81</v>
      </c>
      <c r="AM1953" s="3" t="s">
        <v>71</v>
      </c>
      <c r="AN1953" s="3" t="s">
        <v>71</v>
      </c>
      <c r="AO1953" s="3" t="s">
        <v>71</v>
      </c>
      <c r="AP1953" s="3" t="s">
        <v>82</v>
      </c>
      <c r="AQ1953" s="3" t="s">
        <v>83</v>
      </c>
      <c r="AR1953" s="3">
        <v>52.088784489844031</v>
      </c>
      <c r="AS1953" s="3">
        <v>90.24824229034391</v>
      </c>
    </row>
    <row r="1954" spans="1:45" x14ac:dyDescent="0.25">
      <c r="A1954" s="2">
        <v>1953</v>
      </c>
      <c r="B1954" s="3" t="s">
        <v>57</v>
      </c>
      <c r="C1954" s="3" t="s">
        <v>46</v>
      </c>
      <c r="D1954" s="3" t="s">
        <v>47</v>
      </c>
      <c r="E1954" s="3" t="s">
        <v>48</v>
      </c>
      <c r="F1954" s="3">
        <v>0.59</v>
      </c>
      <c r="G1954" s="3">
        <v>0.64</v>
      </c>
      <c r="H1954" s="3">
        <v>4.7248112047653199E-3</v>
      </c>
      <c r="I1954" s="3">
        <v>6.2677532949262824</v>
      </c>
      <c r="J1954" s="3">
        <v>0.85137594893184609</v>
      </c>
      <c r="K1954" s="3">
        <v>2.9613950996572453E-2</v>
      </c>
      <c r="L1954" s="3">
        <v>4.0225906229808929E-3</v>
      </c>
      <c r="M1954" s="2">
        <v>1400</v>
      </c>
      <c r="N1954" s="3" t="s">
        <v>60</v>
      </c>
      <c r="O1954" s="3" t="s">
        <v>158</v>
      </c>
      <c r="P1954" s="3" t="s">
        <v>159</v>
      </c>
      <c r="Q1954" s="3">
        <v>3.15954323345</v>
      </c>
      <c r="R1954" s="3" t="s">
        <v>158</v>
      </c>
      <c r="S1954" s="3" t="s">
        <v>159</v>
      </c>
      <c r="T1954" s="3" t="s">
        <v>57</v>
      </c>
      <c r="U1954" s="3" t="s">
        <v>71</v>
      </c>
      <c r="V1954" s="3" t="s">
        <v>159</v>
      </c>
      <c r="W1954" s="3" t="s">
        <v>73</v>
      </c>
      <c r="X1954" s="3" t="s">
        <v>74</v>
      </c>
      <c r="Y1954" s="3" t="s">
        <v>75</v>
      </c>
      <c r="Z1954" s="3" t="s">
        <v>76</v>
      </c>
      <c r="AA1954" s="3">
        <v>3</v>
      </c>
      <c r="AB1954" s="3">
        <v>1</v>
      </c>
      <c r="AC1954" s="3" t="s">
        <v>47</v>
      </c>
      <c r="AD1954" s="8" t="s">
        <v>87</v>
      </c>
      <c r="AE1954" s="3" t="s">
        <v>71</v>
      </c>
      <c r="AF1954" s="3" t="s">
        <v>88</v>
      </c>
      <c r="AG1954" s="3" t="s">
        <v>71</v>
      </c>
      <c r="AH1954" s="3" t="s">
        <v>71</v>
      </c>
      <c r="AI1954" s="3" t="s">
        <v>79</v>
      </c>
      <c r="AJ1954" s="3" t="s">
        <v>80</v>
      </c>
      <c r="AK1954" s="3" t="s">
        <v>76</v>
      </c>
      <c r="AL1954" s="3" t="s">
        <v>81</v>
      </c>
      <c r="AM1954" s="3" t="s">
        <v>71</v>
      </c>
      <c r="AN1954" s="3" t="s">
        <v>71</v>
      </c>
      <c r="AO1954" s="3" t="s">
        <v>71</v>
      </c>
      <c r="AP1954" s="3" t="s">
        <v>82</v>
      </c>
      <c r="AQ1954" s="3" t="s">
        <v>83</v>
      </c>
      <c r="AR1954" s="3">
        <v>94.027922153185486</v>
      </c>
      <c r="AS1954" s="3">
        <v>19.120632568632026</v>
      </c>
    </row>
    <row r="1955" spans="1:45" x14ac:dyDescent="0.25">
      <c r="A1955" s="2">
        <v>1954</v>
      </c>
      <c r="B1955" s="3" t="s">
        <v>45</v>
      </c>
      <c r="C1955" s="3" t="s">
        <v>46</v>
      </c>
      <c r="D1955" s="3" t="s">
        <v>47</v>
      </c>
      <c r="E1955" s="3" t="s">
        <v>48</v>
      </c>
      <c r="F1955" s="3">
        <v>0.59</v>
      </c>
      <c r="G1955" s="3">
        <v>0.64</v>
      </c>
      <c r="H1955" s="3">
        <v>0.40956310259436202</v>
      </c>
      <c r="I1955" s="3">
        <v>6.2677532949262824</v>
      </c>
      <c r="J1955" s="3">
        <v>0.85137594893184609</v>
      </c>
      <c r="K1955" s="3">
        <v>2.5670404857660434</v>
      </c>
      <c r="L1955" s="3">
        <v>0.34869217511874601</v>
      </c>
      <c r="M1955" s="2">
        <v>3100</v>
      </c>
      <c r="N1955" s="3" t="s">
        <v>148</v>
      </c>
      <c r="O1955" s="3" t="s">
        <v>158</v>
      </c>
      <c r="P1955" s="3" t="s">
        <v>159</v>
      </c>
      <c r="Q1955" s="3">
        <v>3.15954323345</v>
      </c>
      <c r="R1955" s="3" t="s">
        <v>158</v>
      </c>
      <c r="S1955" s="3" t="s">
        <v>159</v>
      </c>
      <c r="T1955" s="3" t="s">
        <v>57</v>
      </c>
      <c r="U1955" s="3" t="s">
        <v>71</v>
      </c>
      <c r="V1955" s="3" t="s">
        <v>159</v>
      </c>
      <c r="W1955" s="3" t="s">
        <v>73</v>
      </c>
      <c r="X1955" s="3" t="s">
        <v>74</v>
      </c>
      <c r="Y1955" s="3" t="s">
        <v>75</v>
      </c>
      <c r="Z1955" s="3" t="s">
        <v>76</v>
      </c>
      <c r="AA1955" s="3">
        <v>3</v>
      </c>
      <c r="AB1955" s="3">
        <v>1</v>
      </c>
      <c r="AC1955" s="3" t="s">
        <v>47</v>
      </c>
      <c r="AD1955" s="8" t="s">
        <v>87</v>
      </c>
      <c r="AE1955" s="3" t="s">
        <v>71</v>
      </c>
      <c r="AF1955" s="3" t="s">
        <v>88</v>
      </c>
      <c r="AG1955" s="3" t="s">
        <v>71</v>
      </c>
      <c r="AH1955" s="3" t="s">
        <v>71</v>
      </c>
      <c r="AI1955" s="3" t="s">
        <v>79</v>
      </c>
      <c r="AJ1955" s="3" t="s">
        <v>80</v>
      </c>
      <c r="AK1955" s="3" t="s">
        <v>76</v>
      </c>
      <c r="AL1955" s="3" t="s">
        <v>81</v>
      </c>
      <c r="AM1955" s="3" t="s">
        <v>71</v>
      </c>
      <c r="AN1955" s="3" t="s">
        <v>71</v>
      </c>
      <c r="AO1955" s="3" t="s">
        <v>71</v>
      </c>
      <c r="AP1955" s="3" t="s">
        <v>82</v>
      </c>
      <c r="AQ1955" s="3" t="s">
        <v>83</v>
      </c>
      <c r="AR1955" s="3">
        <v>165.70510150221628</v>
      </c>
      <c r="AS1955" s="3">
        <v>1657.4430721120639</v>
      </c>
    </row>
    <row r="1956" spans="1:45" x14ac:dyDescent="0.25">
      <c r="A1956" s="2">
        <v>1955</v>
      </c>
      <c r="B1956" s="3" t="s">
        <v>57</v>
      </c>
      <c r="C1956" s="3" t="s">
        <v>46</v>
      </c>
      <c r="D1956" s="3" t="s">
        <v>47</v>
      </c>
      <c r="E1956" s="3" t="s">
        <v>48</v>
      </c>
      <c r="F1956" s="3">
        <v>0.59</v>
      </c>
      <c r="G1956" s="3">
        <v>0.64</v>
      </c>
      <c r="H1956" s="3">
        <v>6.0481601323856701E-2</v>
      </c>
      <c r="I1956" s="3">
        <v>9.4399913936842683</v>
      </c>
      <c r="J1956" s="3">
        <v>1.269467494183794</v>
      </c>
      <c r="K1956" s="3">
        <v>0.5709457959734503</v>
      </c>
      <c r="L1956" s="3">
        <v>7.6779426876819601E-2</v>
      </c>
      <c r="M1956" s="2">
        <v>1400</v>
      </c>
      <c r="N1956" s="3" t="s">
        <v>60</v>
      </c>
      <c r="O1956" s="3" t="s">
        <v>158</v>
      </c>
      <c r="P1956" s="3" t="s">
        <v>159</v>
      </c>
      <c r="Q1956" s="3">
        <v>3.15954323345</v>
      </c>
      <c r="R1956" s="3" t="s">
        <v>158</v>
      </c>
      <c r="S1956" s="3" t="s">
        <v>159</v>
      </c>
      <c r="T1956" s="3" t="s">
        <v>57</v>
      </c>
      <c r="U1956" s="3" t="s">
        <v>71</v>
      </c>
      <c r="V1956" s="3" t="s">
        <v>159</v>
      </c>
      <c r="W1956" s="3" t="s">
        <v>73</v>
      </c>
      <c r="X1956" s="3" t="s">
        <v>74</v>
      </c>
      <c r="Y1956" s="3" t="s">
        <v>75</v>
      </c>
      <c r="Z1956" s="3" t="s">
        <v>76</v>
      </c>
      <c r="AA1956" s="3">
        <v>3</v>
      </c>
      <c r="AB1956" s="3">
        <v>1</v>
      </c>
      <c r="AC1956" s="3" t="s">
        <v>47</v>
      </c>
      <c r="AD1956" s="8" t="s">
        <v>87</v>
      </c>
      <c r="AE1956" s="3" t="s">
        <v>71</v>
      </c>
      <c r="AF1956" s="3" t="s">
        <v>88</v>
      </c>
      <c r="AG1956" s="3" t="s">
        <v>71</v>
      </c>
      <c r="AH1956" s="3" t="s">
        <v>71</v>
      </c>
      <c r="AI1956" s="3" t="s">
        <v>79</v>
      </c>
      <c r="AJ1956" s="3" t="s">
        <v>80</v>
      </c>
      <c r="AK1956" s="3" t="s">
        <v>76</v>
      </c>
      <c r="AL1956" s="3" t="s">
        <v>81</v>
      </c>
      <c r="AM1956" s="3" t="s">
        <v>71</v>
      </c>
      <c r="AN1956" s="3" t="s">
        <v>71</v>
      </c>
      <c r="AO1956" s="3" t="s">
        <v>71</v>
      </c>
      <c r="AP1956" s="3" t="s">
        <v>82</v>
      </c>
      <c r="AQ1956" s="3" t="s">
        <v>83</v>
      </c>
      <c r="AR1956" s="3">
        <v>64.57568144234223</v>
      </c>
      <c r="AS1956" s="3">
        <v>244.76035675448603</v>
      </c>
    </row>
    <row r="1957" spans="1:45" x14ac:dyDescent="0.25">
      <c r="A1957" s="2">
        <v>1956</v>
      </c>
      <c r="B1957" s="3" t="s">
        <v>57</v>
      </c>
      <c r="C1957" s="3" t="s">
        <v>46</v>
      </c>
      <c r="D1957" s="3" t="s">
        <v>47</v>
      </c>
      <c r="E1957" s="3" t="s">
        <v>48</v>
      </c>
      <c r="F1957" s="3">
        <v>0.59</v>
      </c>
      <c r="G1957" s="3">
        <v>0.64</v>
      </c>
      <c r="H1957" s="3">
        <v>1.3175852724740001E-2</v>
      </c>
      <c r="I1957" s="3">
        <v>9.4399913936842683</v>
      </c>
      <c r="J1957" s="3">
        <v>1.269467494183794</v>
      </c>
      <c r="K1957" s="3">
        <v>0.12437993632599702</v>
      </c>
      <c r="L1957" s="3">
        <v>1.6726316742210402E-2</v>
      </c>
      <c r="M1957" s="2">
        <v>1410</v>
      </c>
      <c r="N1957" s="3" t="s">
        <v>61</v>
      </c>
      <c r="O1957" s="3" t="s">
        <v>158</v>
      </c>
      <c r="P1957" s="3" t="s">
        <v>159</v>
      </c>
      <c r="Q1957" s="3">
        <v>3.15954323345</v>
      </c>
      <c r="R1957" s="3" t="s">
        <v>158</v>
      </c>
      <c r="S1957" s="3" t="s">
        <v>159</v>
      </c>
      <c r="T1957" s="3" t="s">
        <v>57</v>
      </c>
      <c r="U1957" s="3" t="s">
        <v>71</v>
      </c>
      <c r="V1957" s="3" t="s">
        <v>159</v>
      </c>
      <c r="W1957" s="3" t="s">
        <v>73</v>
      </c>
      <c r="X1957" s="3" t="s">
        <v>74</v>
      </c>
      <c r="Y1957" s="3" t="s">
        <v>75</v>
      </c>
      <c r="Z1957" s="3" t="s">
        <v>76</v>
      </c>
      <c r="AA1957" s="3">
        <v>3</v>
      </c>
      <c r="AB1957" s="3">
        <v>1</v>
      </c>
      <c r="AC1957" s="3" t="s">
        <v>47</v>
      </c>
      <c r="AD1957" s="8" t="s">
        <v>87</v>
      </c>
      <c r="AE1957" s="3" t="s">
        <v>71</v>
      </c>
      <c r="AF1957" s="3" t="s">
        <v>88</v>
      </c>
      <c r="AG1957" s="3" t="s">
        <v>71</v>
      </c>
      <c r="AH1957" s="3" t="s">
        <v>71</v>
      </c>
      <c r="AI1957" s="3" t="s">
        <v>79</v>
      </c>
      <c r="AJ1957" s="3" t="s">
        <v>80</v>
      </c>
      <c r="AK1957" s="3" t="s">
        <v>76</v>
      </c>
      <c r="AL1957" s="3" t="s">
        <v>81</v>
      </c>
      <c r="AM1957" s="3" t="s">
        <v>71</v>
      </c>
      <c r="AN1957" s="3" t="s">
        <v>71</v>
      </c>
      <c r="AO1957" s="3" t="s">
        <v>71</v>
      </c>
      <c r="AP1957" s="3" t="s">
        <v>82</v>
      </c>
      <c r="AQ1957" s="3" t="s">
        <v>83</v>
      </c>
      <c r="AR1957" s="3">
        <v>32.52147719917221</v>
      </c>
      <c r="AS1957" s="3">
        <v>53.320784219710475</v>
      </c>
    </row>
    <row r="1958" spans="1:45" x14ac:dyDescent="0.25">
      <c r="A1958" s="2">
        <v>1957</v>
      </c>
      <c r="B1958" s="3" t="s">
        <v>57</v>
      </c>
      <c r="C1958" s="3" t="s">
        <v>46</v>
      </c>
      <c r="D1958" s="3" t="s">
        <v>47</v>
      </c>
      <c r="E1958" s="3" t="s">
        <v>48</v>
      </c>
      <c r="F1958" s="3">
        <v>0.59</v>
      </c>
      <c r="G1958" s="3">
        <v>0.64</v>
      </c>
      <c r="H1958" s="3">
        <v>1.8825528035148399E-2</v>
      </c>
      <c r="I1958" s="3">
        <v>6.3906807529597511</v>
      </c>
      <c r="J1958" s="3">
        <v>0.8670683052792244</v>
      </c>
      <c r="K1958" s="3">
        <v>0.12030793967852707</v>
      </c>
      <c r="L1958" s="3">
        <v>1.6323018689422649E-2</v>
      </c>
      <c r="M1958" s="2">
        <v>1400</v>
      </c>
      <c r="N1958" s="3" t="s">
        <v>60</v>
      </c>
      <c r="O1958" s="3" t="s">
        <v>158</v>
      </c>
      <c r="P1958" s="3" t="s">
        <v>159</v>
      </c>
      <c r="Q1958" s="3">
        <v>3.15954323345</v>
      </c>
      <c r="R1958" s="3" t="s">
        <v>158</v>
      </c>
      <c r="S1958" s="3" t="s">
        <v>159</v>
      </c>
      <c r="T1958" s="3" t="s">
        <v>57</v>
      </c>
      <c r="U1958" s="3" t="s">
        <v>71</v>
      </c>
      <c r="V1958" s="3" t="s">
        <v>159</v>
      </c>
      <c r="W1958" s="3" t="s">
        <v>73</v>
      </c>
      <c r="X1958" s="3" t="s">
        <v>74</v>
      </c>
      <c r="Y1958" s="3" t="s">
        <v>75</v>
      </c>
      <c r="Z1958" s="3" t="s">
        <v>76</v>
      </c>
      <c r="AA1958" s="3">
        <v>3</v>
      </c>
      <c r="AB1958" s="3">
        <v>1</v>
      </c>
      <c r="AC1958" s="3" t="s">
        <v>47</v>
      </c>
      <c r="AD1958" s="8" t="s">
        <v>87</v>
      </c>
      <c r="AE1958" s="3" t="s">
        <v>71</v>
      </c>
      <c r="AF1958" s="3" t="s">
        <v>88</v>
      </c>
      <c r="AG1958" s="3" t="s">
        <v>71</v>
      </c>
      <c r="AH1958" s="3" t="s">
        <v>71</v>
      </c>
      <c r="AI1958" s="3" t="s">
        <v>79</v>
      </c>
      <c r="AJ1958" s="3" t="s">
        <v>80</v>
      </c>
      <c r="AK1958" s="3" t="s">
        <v>76</v>
      </c>
      <c r="AL1958" s="3" t="s">
        <v>81</v>
      </c>
      <c r="AM1958" s="3" t="s">
        <v>71</v>
      </c>
      <c r="AN1958" s="3" t="s">
        <v>71</v>
      </c>
      <c r="AO1958" s="3" t="s">
        <v>71</v>
      </c>
      <c r="AP1958" s="3" t="s">
        <v>82</v>
      </c>
      <c r="AQ1958" s="3" t="s">
        <v>83</v>
      </c>
      <c r="AR1958" s="3">
        <v>103.0619495565266</v>
      </c>
      <c r="AS1958" s="3">
        <v>76.184209034111547</v>
      </c>
    </row>
    <row r="1959" spans="1:45" x14ac:dyDescent="0.25">
      <c r="A1959" s="2">
        <v>1958</v>
      </c>
      <c r="B1959" s="3" t="s">
        <v>45</v>
      </c>
      <c r="C1959" s="3" t="s">
        <v>46</v>
      </c>
      <c r="D1959" s="3" t="s">
        <v>47</v>
      </c>
      <c r="E1959" s="3" t="s">
        <v>48</v>
      </c>
      <c r="F1959" s="3">
        <v>0.59</v>
      </c>
      <c r="G1959" s="3">
        <v>0.64</v>
      </c>
      <c r="H1959" s="3">
        <v>0.41041673963716002</v>
      </c>
      <c r="I1959" s="3">
        <v>6.3906807529597511</v>
      </c>
      <c r="J1959" s="3">
        <v>0.8670683052792244</v>
      </c>
      <c r="K1959" s="3">
        <v>2.6228423586916918</v>
      </c>
      <c r="L1959" s="3">
        <v>0.35585934689541704</v>
      </c>
      <c r="M1959" s="2">
        <v>3100</v>
      </c>
      <c r="N1959" s="3" t="s">
        <v>148</v>
      </c>
      <c r="O1959" s="3" t="s">
        <v>158</v>
      </c>
      <c r="P1959" s="3" t="s">
        <v>159</v>
      </c>
      <c r="Q1959" s="3">
        <v>3.15954323345</v>
      </c>
      <c r="R1959" s="3" t="s">
        <v>158</v>
      </c>
      <c r="S1959" s="3" t="s">
        <v>159</v>
      </c>
      <c r="T1959" s="3" t="s">
        <v>57</v>
      </c>
      <c r="U1959" s="3" t="s">
        <v>71</v>
      </c>
      <c r="V1959" s="3" t="s">
        <v>159</v>
      </c>
      <c r="W1959" s="3" t="s">
        <v>73</v>
      </c>
      <c r="X1959" s="3" t="s">
        <v>74</v>
      </c>
      <c r="Y1959" s="3" t="s">
        <v>75</v>
      </c>
      <c r="Z1959" s="3" t="s">
        <v>76</v>
      </c>
      <c r="AA1959" s="3">
        <v>3</v>
      </c>
      <c r="AB1959" s="3">
        <v>1</v>
      </c>
      <c r="AC1959" s="3" t="s">
        <v>47</v>
      </c>
      <c r="AD1959" s="8" t="s">
        <v>87</v>
      </c>
      <c r="AE1959" s="3" t="s">
        <v>71</v>
      </c>
      <c r="AF1959" s="3" t="s">
        <v>88</v>
      </c>
      <c r="AG1959" s="3" t="s">
        <v>71</v>
      </c>
      <c r="AH1959" s="3" t="s">
        <v>71</v>
      </c>
      <c r="AI1959" s="3" t="s">
        <v>79</v>
      </c>
      <c r="AJ1959" s="3" t="s">
        <v>80</v>
      </c>
      <c r="AK1959" s="3" t="s">
        <v>76</v>
      </c>
      <c r="AL1959" s="3" t="s">
        <v>81</v>
      </c>
      <c r="AM1959" s="3" t="s">
        <v>71</v>
      </c>
      <c r="AN1959" s="3" t="s">
        <v>71</v>
      </c>
      <c r="AO1959" s="3" t="s">
        <v>71</v>
      </c>
      <c r="AP1959" s="3" t="s">
        <v>82</v>
      </c>
      <c r="AQ1959" s="3" t="s">
        <v>83</v>
      </c>
      <c r="AR1959" s="3">
        <v>165.8365988829417</v>
      </c>
      <c r="AS1959" s="3">
        <v>1660.8976186611087</v>
      </c>
    </row>
    <row r="1960" spans="1:45" x14ac:dyDescent="0.25">
      <c r="A1960" s="2">
        <v>1959</v>
      </c>
      <c r="B1960" s="3" t="s">
        <v>57</v>
      </c>
      <c r="C1960" s="3" t="s">
        <v>46</v>
      </c>
      <c r="D1960" s="3" t="s">
        <v>47</v>
      </c>
      <c r="E1960" s="3" t="s">
        <v>48</v>
      </c>
      <c r="F1960" s="3">
        <v>0.59</v>
      </c>
      <c r="G1960" s="3">
        <v>0.64</v>
      </c>
      <c r="H1960" s="3">
        <v>3.9765346969407797E-2</v>
      </c>
      <c r="I1960" s="3">
        <v>10.684679534023234</v>
      </c>
      <c r="J1960" s="3">
        <v>2.0041620728937519</v>
      </c>
      <c r="K1960" s="3">
        <v>0.42487998892736428</v>
      </c>
      <c r="L1960" s="3">
        <v>7.9696200211547608E-2</v>
      </c>
      <c r="M1960" s="2">
        <v>1400</v>
      </c>
      <c r="N1960" s="3" t="s">
        <v>60</v>
      </c>
      <c r="O1960" s="3" t="s">
        <v>158</v>
      </c>
      <c r="P1960" s="3" t="s">
        <v>159</v>
      </c>
      <c r="Q1960" s="3">
        <v>3.15954323345</v>
      </c>
      <c r="R1960" s="3" t="s">
        <v>158</v>
      </c>
      <c r="S1960" s="3" t="s">
        <v>159</v>
      </c>
      <c r="T1960" s="3" t="s">
        <v>57</v>
      </c>
      <c r="U1960" s="3" t="s">
        <v>71</v>
      </c>
      <c r="V1960" s="3" t="s">
        <v>159</v>
      </c>
      <c r="W1960" s="3" t="s">
        <v>73</v>
      </c>
      <c r="X1960" s="3" t="s">
        <v>74</v>
      </c>
      <c r="Y1960" s="3" t="s">
        <v>75</v>
      </c>
      <c r="Z1960" s="3" t="s">
        <v>76</v>
      </c>
      <c r="AA1960" s="3">
        <v>3</v>
      </c>
      <c r="AB1960" s="3">
        <v>1</v>
      </c>
      <c r="AC1960" s="3" t="s">
        <v>47</v>
      </c>
      <c r="AD1960" s="8" t="s">
        <v>87</v>
      </c>
      <c r="AE1960" s="3" t="s">
        <v>71</v>
      </c>
      <c r="AF1960" s="3" t="s">
        <v>88</v>
      </c>
      <c r="AG1960" s="3" t="s">
        <v>71</v>
      </c>
      <c r="AH1960" s="3" t="s">
        <v>71</v>
      </c>
      <c r="AI1960" s="3" t="s">
        <v>79</v>
      </c>
      <c r="AJ1960" s="3" t="s">
        <v>80</v>
      </c>
      <c r="AK1960" s="3" t="s">
        <v>76</v>
      </c>
      <c r="AL1960" s="3" t="s">
        <v>81</v>
      </c>
      <c r="AM1960" s="3" t="s">
        <v>71</v>
      </c>
      <c r="AN1960" s="3" t="s">
        <v>71</v>
      </c>
      <c r="AO1960" s="3" t="s">
        <v>71</v>
      </c>
      <c r="AP1960" s="3" t="s">
        <v>82</v>
      </c>
      <c r="AQ1960" s="3" t="s">
        <v>83</v>
      </c>
      <c r="AR1960" s="3">
        <v>120.70324002984142</v>
      </c>
      <c r="AS1960" s="3">
        <v>160.92464977211216</v>
      </c>
    </row>
    <row r="1961" spans="1:45" x14ac:dyDescent="0.25">
      <c r="A1961" s="2">
        <v>1960</v>
      </c>
      <c r="B1961" s="3" t="s">
        <v>45</v>
      </c>
      <c r="C1961" s="3" t="s">
        <v>46</v>
      </c>
      <c r="D1961" s="3" t="s">
        <v>47</v>
      </c>
      <c r="E1961" s="3" t="s">
        <v>48</v>
      </c>
      <c r="F1961" s="3">
        <v>0.59</v>
      </c>
      <c r="G1961" s="3">
        <v>0.64</v>
      </c>
      <c r="H1961" s="3">
        <v>2.54635720984244E-4</v>
      </c>
      <c r="I1961" s="3">
        <v>10.684679534023234</v>
      </c>
      <c r="J1961" s="3">
        <v>2.0041620728937519</v>
      </c>
      <c r="K1961" s="3">
        <v>2.7207010766316024E-3</v>
      </c>
      <c r="L1961" s="3">
        <v>5.1033125440057747E-4</v>
      </c>
      <c r="M1961" s="2">
        <v>3100</v>
      </c>
      <c r="N1961" s="3" t="s">
        <v>148</v>
      </c>
      <c r="O1961" s="3" t="s">
        <v>158</v>
      </c>
      <c r="P1961" s="3" t="s">
        <v>159</v>
      </c>
      <c r="Q1961" s="3">
        <v>3.15954323345</v>
      </c>
      <c r="R1961" s="3" t="s">
        <v>158</v>
      </c>
      <c r="S1961" s="3" t="s">
        <v>159</v>
      </c>
      <c r="T1961" s="3" t="s">
        <v>57</v>
      </c>
      <c r="U1961" s="3" t="s">
        <v>71</v>
      </c>
      <c r="V1961" s="3" t="s">
        <v>159</v>
      </c>
      <c r="W1961" s="3" t="s">
        <v>73</v>
      </c>
      <c r="X1961" s="3" t="s">
        <v>74</v>
      </c>
      <c r="Y1961" s="3" t="s">
        <v>75</v>
      </c>
      <c r="Z1961" s="3" t="s">
        <v>76</v>
      </c>
      <c r="AA1961" s="3">
        <v>3</v>
      </c>
      <c r="AB1961" s="3">
        <v>1</v>
      </c>
      <c r="AC1961" s="3" t="s">
        <v>47</v>
      </c>
      <c r="AD1961" s="8" t="s">
        <v>87</v>
      </c>
      <c r="AE1961" s="3" t="s">
        <v>71</v>
      </c>
      <c r="AF1961" s="3" t="s">
        <v>88</v>
      </c>
      <c r="AG1961" s="3" t="s">
        <v>71</v>
      </c>
      <c r="AH1961" s="3" t="s">
        <v>71</v>
      </c>
      <c r="AI1961" s="3" t="s">
        <v>79</v>
      </c>
      <c r="AJ1961" s="3" t="s">
        <v>80</v>
      </c>
      <c r="AK1961" s="3" t="s">
        <v>76</v>
      </c>
      <c r="AL1961" s="3" t="s">
        <v>81</v>
      </c>
      <c r="AM1961" s="3" t="s">
        <v>71</v>
      </c>
      <c r="AN1961" s="3" t="s">
        <v>71</v>
      </c>
      <c r="AO1961" s="3" t="s">
        <v>71</v>
      </c>
      <c r="AP1961" s="3" t="s">
        <v>82</v>
      </c>
      <c r="AQ1961" s="3" t="s">
        <v>83</v>
      </c>
      <c r="AR1961" s="3">
        <v>30.107939449019689</v>
      </c>
      <c r="AS1961" s="3">
        <v>1.0304742028375415</v>
      </c>
    </row>
    <row r="1962" spans="1:45" x14ac:dyDescent="0.25">
      <c r="A1962" s="2">
        <v>1961</v>
      </c>
      <c r="B1962" s="3" t="s">
        <v>57</v>
      </c>
      <c r="C1962" s="3" t="s">
        <v>46</v>
      </c>
      <c r="D1962" s="3" t="s">
        <v>47</v>
      </c>
      <c r="E1962" s="3" t="s">
        <v>48</v>
      </c>
      <c r="F1962" s="3">
        <v>0.59</v>
      </c>
      <c r="G1962" s="3">
        <v>0.64</v>
      </c>
      <c r="H1962" s="3">
        <v>1.55896432206466E-2</v>
      </c>
      <c r="I1962" s="3">
        <v>10.684679534023234</v>
      </c>
      <c r="J1962" s="3">
        <v>2.0041620728937519</v>
      </c>
      <c r="K1962" s="3">
        <v>0.16657034186236677</v>
      </c>
      <c r="L1962" s="3">
        <v>3.1244171672765116E-2</v>
      </c>
      <c r="M1962" s="2">
        <v>1300</v>
      </c>
      <c r="N1962" s="3" t="s">
        <v>56</v>
      </c>
      <c r="O1962" s="3" t="s">
        <v>158</v>
      </c>
      <c r="P1962" s="3" t="s">
        <v>159</v>
      </c>
      <c r="Q1962" s="3">
        <v>3.15954323345</v>
      </c>
      <c r="R1962" s="3" t="s">
        <v>158</v>
      </c>
      <c r="S1962" s="3" t="s">
        <v>159</v>
      </c>
      <c r="T1962" s="3" t="s">
        <v>57</v>
      </c>
      <c r="U1962" s="3" t="s">
        <v>71</v>
      </c>
      <c r="V1962" s="3" t="s">
        <v>159</v>
      </c>
      <c r="W1962" s="3" t="s">
        <v>73</v>
      </c>
      <c r="X1962" s="3" t="s">
        <v>74</v>
      </c>
      <c r="Y1962" s="3" t="s">
        <v>75</v>
      </c>
      <c r="Z1962" s="3" t="s">
        <v>76</v>
      </c>
      <c r="AA1962" s="3">
        <v>3</v>
      </c>
      <c r="AB1962" s="3">
        <v>1</v>
      </c>
      <c r="AC1962" s="3" t="s">
        <v>47</v>
      </c>
      <c r="AD1962" s="8" t="s">
        <v>87</v>
      </c>
      <c r="AE1962" s="3" t="s">
        <v>71</v>
      </c>
      <c r="AF1962" s="3" t="s">
        <v>88</v>
      </c>
      <c r="AG1962" s="3" t="s">
        <v>71</v>
      </c>
      <c r="AH1962" s="3" t="s">
        <v>71</v>
      </c>
      <c r="AI1962" s="3" t="s">
        <v>79</v>
      </c>
      <c r="AJ1962" s="3" t="s">
        <v>80</v>
      </c>
      <c r="AK1962" s="3" t="s">
        <v>76</v>
      </c>
      <c r="AL1962" s="3" t="s">
        <v>81</v>
      </c>
      <c r="AM1962" s="3" t="s">
        <v>71</v>
      </c>
      <c r="AN1962" s="3" t="s">
        <v>71</v>
      </c>
      <c r="AO1962" s="3" t="s">
        <v>71</v>
      </c>
      <c r="AP1962" s="3" t="s">
        <v>82</v>
      </c>
      <c r="AQ1962" s="3" t="s">
        <v>83</v>
      </c>
      <c r="AR1962" s="3">
        <v>95.929032766831767</v>
      </c>
      <c r="AS1962" s="3">
        <v>63.089047790398439</v>
      </c>
    </row>
    <row r="1963" spans="1:45" x14ac:dyDescent="0.25">
      <c r="A1963" s="2">
        <v>1962</v>
      </c>
      <c r="B1963" s="3" t="s">
        <v>57</v>
      </c>
      <c r="C1963" s="3" t="s">
        <v>46</v>
      </c>
      <c r="D1963" s="3" t="s">
        <v>47</v>
      </c>
      <c r="E1963" s="3" t="s">
        <v>48</v>
      </c>
      <c r="F1963" s="3">
        <v>0.59</v>
      </c>
      <c r="G1963" s="3">
        <v>0.64</v>
      </c>
      <c r="H1963" s="3">
        <v>1.1419268827394601E-2</v>
      </c>
      <c r="I1963" s="3">
        <v>9.451429047765755</v>
      </c>
      <c r="J1963" s="3">
        <v>1.3753687498487179</v>
      </c>
      <c r="K1963" s="3">
        <v>0.10792840909948331</v>
      </c>
      <c r="L1963" s="3">
        <v>1.5705705491320148E-2</v>
      </c>
      <c r="M1963" s="2">
        <v>1400</v>
      </c>
      <c r="N1963" s="3" t="s">
        <v>60</v>
      </c>
      <c r="O1963" s="3" t="s">
        <v>158</v>
      </c>
      <c r="P1963" s="3" t="s">
        <v>159</v>
      </c>
      <c r="Q1963" s="3">
        <v>3.15954323345</v>
      </c>
      <c r="R1963" s="3" t="s">
        <v>158</v>
      </c>
      <c r="S1963" s="3" t="s">
        <v>159</v>
      </c>
      <c r="T1963" s="3" t="s">
        <v>57</v>
      </c>
      <c r="U1963" s="3" t="s">
        <v>71</v>
      </c>
      <c r="V1963" s="3" t="s">
        <v>159</v>
      </c>
      <c r="W1963" s="3" t="s">
        <v>73</v>
      </c>
      <c r="X1963" s="3" t="s">
        <v>74</v>
      </c>
      <c r="Y1963" s="3" t="s">
        <v>75</v>
      </c>
      <c r="Z1963" s="3" t="s">
        <v>76</v>
      </c>
      <c r="AA1963" s="3">
        <v>3</v>
      </c>
      <c r="AB1963" s="3">
        <v>1</v>
      </c>
      <c r="AC1963" s="3" t="s">
        <v>47</v>
      </c>
      <c r="AD1963" s="8" t="s">
        <v>87</v>
      </c>
      <c r="AE1963" s="3" t="s">
        <v>71</v>
      </c>
      <c r="AF1963" s="3" t="s">
        <v>88</v>
      </c>
      <c r="AG1963" s="3" t="s">
        <v>71</v>
      </c>
      <c r="AH1963" s="3" t="s">
        <v>71</v>
      </c>
      <c r="AI1963" s="3" t="s">
        <v>79</v>
      </c>
      <c r="AJ1963" s="3" t="s">
        <v>80</v>
      </c>
      <c r="AK1963" s="3" t="s">
        <v>76</v>
      </c>
      <c r="AL1963" s="3" t="s">
        <v>81</v>
      </c>
      <c r="AM1963" s="3" t="s">
        <v>71</v>
      </c>
      <c r="AN1963" s="3" t="s">
        <v>71</v>
      </c>
      <c r="AO1963" s="3" t="s">
        <v>71</v>
      </c>
      <c r="AP1963" s="3" t="s">
        <v>82</v>
      </c>
      <c r="AQ1963" s="3" t="s">
        <v>83</v>
      </c>
      <c r="AR1963" s="3">
        <v>43.310880912737332</v>
      </c>
      <c r="AS1963" s="3">
        <v>46.212141393253894</v>
      </c>
    </row>
    <row r="1964" spans="1:45" x14ac:dyDescent="0.25">
      <c r="A1964" s="2">
        <v>1963</v>
      </c>
      <c r="B1964" s="3" t="s">
        <v>57</v>
      </c>
      <c r="C1964" s="3" t="s">
        <v>46</v>
      </c>
      <c r="D1964" s="3" t="s">
        <v>47</v>
      </c>
      <c r="E1964" s="3" t="s">
        <v>48</v>
      </c>
      <c r="F1964" s="3">
        <v>0.59</v>
      </c>
      <c r="G1964" s="3">
        <v>0.64</v>
      </c>
      <c r="H1964" s="3">
        <v>2.2323082823452502E-2</v>
      </c>
      <c r="I1964" s="3">
        <v>10.561085327908966</v>
      </c>
      <c r="J1964" s="3">
        <v>1.9463509917026209</v>
      </c>
      <c r="K1964" s="3">
        <v>0.23575598248046087</v>
      </c>
      <c r="L1964" s="3">
        <v>4.3448554391286517E-2</v>
      </c>
      <c r="M1964" s="2">
        <v>1400</v>
      </c>
      <c r="N1964" s="3" t="s">
        <v>60</v>
      </c>
      <c r="O1964" s="3" t="s">
        <v>158</v>
      </c>
      <c r="P1964" s="3" t="s">
        <v>159</v>
      </c>
      <c r="Q1964" s="3">
        <v>3.15954323345</v>
      </c>
      <c r="R1964" s="3" t="s">
        <v>158</v>
      </c>
      <c r="S1964" s="3" t="s">
        <v>159</v>
      </c>
      <c r="T1964" s="3" t="s">
        <v>57</v>
      </c>
      <c r="U1964" s="3" t="s">
        <v>71</v>
      </c>
      <c r="V1964" s="3" t="s">
        <v>159</v>
      </c>
      <c r="W1964" s="3" t="s">
        <v>73</v>
      </c>
      <c r="X1964" s="3" t="s">
        <v>74</v>
      </c>
      <c r="Y1964" s="3" t="s">
        <v>75</v>
      </c>
      <c r="Z1964" s="3" t="s">
        <v>76</v>
      </c>
      <c r="AA1964" s="3">
        <v>3</v>
      </c>
      <c r="AB1964" s="3">
        <v>1</v>
      </c>
      <c r="AC1964" s="3" t="s">
        <v>47</v>
      </c>
      <c r="AD1964" s="8" t="s">
        <v>87</v>
      </c>
      <c r="AE1964" s="3" t="s">
        <v>71</v>
      </c>
      <c r="AF1964" s="3" t="s">
        <v>88</v>
      </c>
      <c r="AG1964" s="3" t="s">
        <v>71</v>
      </c>
      <c r="AH1964" s="3" t="s">
        <v>71</v>
      </c>
      <c r="AI1964" s="3" t="s">
        <v>79</v>
      </c>
      <c r="AJ1964" s="3" t="s">
        <v>80</v>
      </c>
      <c r="AK1964" s="3" t="s">
        <v>76</v>
      </c>
      <c r="AL1964" s="3" t="s">
        <v>81</v>
      </c>
      <c r="AM1964" s="3" t="s">
        <v>71</v>
      </c>
      <c r="AN1964" s="3" t="s">
        <v>71</v>
      </c>
      <c r="AO1964" s="3" t="s">
        <v>71</v>
      </c>
      <c r="AP1964" s="3" t="s">
        <v>82</v>
      </c>
      <c r="AQ1964" s="3" t="s">
        <v>83</v>
      </c>
      <c r="AR1964" s="3">
        <v>45.562421000388319</v>
      </c>
      <c r="AS1964" s="3">
        <v>90.338311091855914</v>
      </c>
    </row>
    <row r="1965" spans="1:45" x14ac:dyDescent="0.25">
      <c r="A1965" s="2">
        <v>1964</v>
      </c>
      <c r="B1965" s="3" t="s">
        <v>57</v>
      </c>
      <c r="C1965" s="3" t="s">
        <v>46</v>
      </c>
      <c r="D1965" s="3" t="s">
        <v>47</v>
      </c>
      <c r="E1965" s="3" t="s">
        <v>48</v>
      </c>
      <c r="F1965" s="3">
        <v>0.59</v>
      </c>
      <c r="G1965" s="3">
        <v>0.64</v>
      </c>
      <c r="H1965" s="3">
        <v>2.9144205908069799E-2</v>
      </c>
      <c r="I1965" s="3">
        <v>10.561085327908966</v>
      </c>
      <c r="J1965" s="3">
        <v>1.9463509917026209</v>
      </c>
      <c r="K1965" s="3">
        <v>0.30779444540927375</v>
      </c>
      <c r="L1965" s="3">
        <v>5.6724854071557036E-2</v>
      </c>
      <c r="M1965" s="2">
        <v>1300</v>
      </c>
      <c r="N1965" s="3" t="s">
        <v>56</v>
      </c>
      <c r="O1965" s="3" t="s">
        <v>158</v>
      </c>
      <c r="P1965" s="3" t="s">
        <v>159</v>
      </c>
      <c r="Q1965" s="3">
        <v>3.15954323345</v>
      </c>
      <c r="R1965" s="3" t="s">
        <v>158</v>
      </c>
      <c r="S1965" s="3" t="s">
        <v>159</v>
      </c>
      <c r="T1965" s="3" t="s">
        <v>57</v>
      </c>
      <c r="U1965" s="3" t="s">
        <v>71</v>
      </c>
      <c r="V1965" s="3" t="s">
        <v>159</v>
      </c>
      <c r="W1965" s="3" t="s">
        <v>73</v>
      </c>
      <c r="X1965" s="3" t="s">
        <v>74</v>
      </c>
      <c r="Y1965" s="3" t="s">
        <v>75</v>
      </c>
      <c r="Z1965" s="3" t="s">
        <v>76</v>
      </c>
      <c r="AA1965" s="3">
        <v>3</v>
      </c>
      <c r="AB1965" s="3">
        <v>1</v>
      </c>
      <c r="AC1965" s="3" t="s">
        <v>47</v>
      </c>
      <c r="AD1965" s="8" t="s">
        <v>87</v>
      </c>
      <c r="AE1965" s="3" t="s">
        <v>71</v>
      </c>
      <c r="AF1965" s="3" t="s">
        <v>88</v>
      </c>
      <c r="AG1965" s="3" t="s">
        <v>71</v>
      </c>
      <c r="AH1965" s="3" t="s">
        <v>71</v>
      </c>
      <c r="AI1965" s="3" t="s">
        <v>79</v>
      </c>
      <c r="AJ1965" s="3" t="s">
        <v>80</v>
      </c>
      <c r="AK1965" s="3" t="s">
        <v>76</v>
      </c>
      <c r="AL1965" s="3" t="s">
        <v>81</v>
      </c>
      <c r="AM1965" s="3" t="s">
        <v>71</v>
      </c>
      <c r="AN1965" s="3" t="s">
        <v>71</v>
      </c>
      <c r="AO1965" s="3" t="s">
        <v>71</v>
      </c>
      <c r="AP1965" s="3" t="s">
        <v>82</v>
      </c>
      <c r="AQ1965" s="3" t="s">
        <v>83</v>
      </c>
      <c r="AR1965" s="3">
        <v>47.871625653309131</v>
      </c>
      <c r="AS1965" s="3">
        <v>117.94241685482039</v>
      </c>
    </row>
    <row r="1966" spans="1:45" x14ac:dyDescent="0.25">
      <c r="A1966" s="2">
        <v>1965</v>
      </c>
      <c r="B1966" s="3" t="s">
        <v>57</v>
      </c>
      <c r="C1966" s="3" t="s">
        <v>46</v>
      </c>
      <c r="D1966" s="3" t="s">
        <v>47</v>
      </c>
      <c r="E1966" s="3" t="s">
        <v>48</v>
      </c>
      <c r="F1966" s="3">
        <v>0.59</v>
      </c>
      <c r="G1966" s="3">
        <v>0.64</v>
      </c>
      <c r="H1966" s="3">
        <v>0.19775769460458101</v>
      </c>
      <c r="I1966" s="3">
        <v>9.7247984829436582</v>
      </c>
      <c r="J1966" s="3">
        <v>1.4104124569725456</v>
      </c>
      <c r="K1966" s="3">
        <v>1.9231537284810647</v>
      </c>
      <c r="L1966" s="3">
        <v>0.27891991593247339</v>
      </c>
      <c r="M1966" s="2">
        <v>1400</v>
      </c>
      <c r="N1966" s="3" t="s">
        <v>60</v>
      </c>
      <c r="O1966" s="3" t="s">
        <v>158</v>
      </c>
      <c r="P1966" s="3" t="s">
        <v>159</v>
      </c>
      <c r="Q1966" s="3">
        <v>3.15954323345</v>
      </c>
      <c r="R1966" s="3" t="s">
        <v>158</v>
      </c>
      <c r="S1966" s="3" t="s">
        <v>159</v>
      </c>
      <c r="T1966" s="3" t="s">
        <v>57</v>
      </c>
      <c r="U1966" s="3" t="s">
        <v>71</v>
      </c>
      <c r="V1966" s="3" t="s">
        <v>159</v>
      </c>
      <c r="W1966" s="3" t="s">
        <v>73</v>
      </c>
      <c r="X1966" s="3" t="s">
        <v>74</v>
      </c>
      <c r="Y1966" s="3" t="s">
        <v>75</v>
      </c>
      <c r="Z1966" s="3" t="s">
        <v>76</v>
      </c>
      <c r="AA1966" s="3">
        <v>3</v>
      </c>
      <c r="AB1966" s="3">
        <v>1</v>
      </c>
      <c r="AC1966" s="3" t="s">
        <v>47</v>
      </c>
      <c r="AD1966" s="8" t="s">
        <v>87</v>
      </c>
      <c r="AE1966" s="3" t="s">
        <v>71</v>
      </c>
      <c r="AF1966" s="3" t="s">
        <v>88</v>
      </c>
      <c r="AG1966" s="3" t="s">
        <v>71</v>
      </c>
      <c r="AH1966" s="3" t="s">
        <v>71</v>
      </c>
      <c r="AI1966" s="3" t="s">
        <v>79</v>
      </c>
      <c r="AJ1966" s="3" t="s">
        <v>80</v>
      </c>
      <c r="AK1966" s="3" t="s">
        <v>76</v>
      </c>
      <c r="AL1966" s="3" t="s">
        <v>81</v>
      </c>
      <c r="AM1966" s="3" t="s">
        <v>71</v>
      </c>
      <c r="AN1966" s="3" t="s">
        <v>71</v>
      </c>
      <c r="AO1966" s="3" t="s">
        <v>71</v>
      </c>
      <c r="AP1966" s="3" t="s">
        <v>82</v>
      </c>
      <c r="AQ1966" s="3" t="s">
        <v>83</v>
      </c>
      <c r="AR1966" s="3">
        <v>141.6587528784581</v>
      </c>
      <c r="AS1966" s="3">
        <v>800.29699648956841</v>
      </c>
    </row>
    <row r="1967" spans="1:45" x14ac:dyDescent="0.25">
      <c r="A1967" s="2">
        <v>1966</v>
      </c>
      <c r="B1967" s="3" t="s">
        <v>57</v>
      </c>
      <c r="C1967" s="3" t="s">
        <v>46</v>
      </c>
      <c r="D1967" s="3" t="s">
        <v>47</v>
      </c>
      <c r="E1967" s="3" t="s">
        <v>48</v>
      </c>
      <c r="F1967" s="3">
        <v>0.59</v>
      </c>
      <c r="G1967" s="3">
        <v>0.64</v>
      </c>
      <c r="H1967" s="3">
        <v>5.0718602041713898E-2</v>
      </c>
      <c r="I1967" s="3">
        <v>9.7247984829436582</v>
      </c>
      <c r="J1967" s="3">
        <v>1.4104124569725456</v>
      </c>
      <c r="K1967" s="3">
        <v>0.49322818419228243</v>
      </c>
      <c r="L1967" s="3">
        <v>7.153414811986647E-2</v>
      </c>
      <c r="M1967" s="2">
        <v>1300</v>
      </c>
      <c r="N1967" s="3" t="s">
        <v>56</v>
      </c>
      <c r="O1967" s="3" t="s">
        <v>158</v>
      </c>
      <c r="P1967" s="3" t="s">
        <v>159</v>
      </c>
      <c r="Q1967" s="3">
        <v>3.15954323345</v>
      </c>
      <c r="R1967" s="3" t="s">
        <v>158</v>
      </c>
      <c r="S1967" s="3" t="s">
        <v>159</v>
      </c>
      <c r="T1967" s="3" t="s">
        <v>57</v>
      </c>
      <c r="U1967" s="3" t="s">
        <v>71</v>
      </c>
      <c r="V1967" s="3" t="s">
        <v>159</v>
      </c>
      <c r="W1967" s="3" t="s">
        <v>73</v>
      </c>
      <c r="X1967" s="3" t="s">
        <v>74</v>
      </c>
      <c r="Y1967" s="3" t="s">
        <v>75</v>
      </c>
      <c r="Z1967" s="3" t="s">
        <v>76</v>
      </c>
      <c r="AA1967" s="3">
        <v>3</v>
      </c>
      <c r="AB1967" s="3">
        <v>1</v>
      </c>
      <c r="AC1967" s="3" t="s">
        <v>47</v>
      </c>
      <c r="AD1967" s="8" t="s">
        <v>87</v>
      </c>
      <c r="AE1967" s="3" t="s">
        <v>71</v>
      </c>
      <c r="AF1967" s="3" t="s">
        <v>88</v>
      </c>
      <c r="AG1967" s="3" t="s">
        <v>71</v>
      </c>
      <c r="AH1967" s="3" t="s">
        <v>71</v>
      </c>
      <c r="AI1967" s="3" t="s">
        <v>79</v>
      </c>
      <c r="AJ1967" s="3" t="s">
        <v>80</v>
      </c>
      <c r="AK1967" s="3" t="s">
        <v>76</v>
      </c>
      <c r="AL1967" s="3" t="s">
        <v>81</v>
      </c>
      <c r="AM1967" s="3" t="s">
        <v>71</v>
      </c>
      <c r="AN1967" s="3" t="s">
        <v>71</v>
      </c>
      <c r="AO1967" s="3" t="s">
        <v>71</v>
      </c>
      <c r="AP1967" s="3" t="s">
        <v>82</v>
      </c>
      <c r="AQ1967" s="3" t="s">
        <v>83</v>
      </c>
      <c r="AR1967" s="3">
        <v>59.99206737914934</v>
      </c>
      <c r="AS1967" s="3">
        <v>205.25090040765971</v>
      </c>
    </row>
    <row r="1968" spans="1:45" x14ac:dyDescent="0.25">
      <c r="A1968" s="2">
        <v>1967</v>
      </c>
      <c r="B1968" s="3" t="s">
        <v>57</v>
      </c>
      <c r="C1968" s="3" t="s">
        <v>46</v>
      </c>
      <c r="D1968" s="3" t="s">
        <v>47</v>
      </c>
      <c r="E1968" s="3" t="s">
        <v>48</v>
      </c>
      <c r="F1968" s="3">
        <v>0.59</v>
      </c>
      <c r="G1968" s="3">
        <v>0.64</v>
      </c>
      <c r="H1968" s="3">
        <v>1.1118799661213499E-2</v>
      </c>
      <c r="I1968" s="3">
        <v>9.7247984829436582</v>
      </c>
      <c r="J1968" s="3">
        <v>1.4104124569725456</v>
      </c>
      <c r="K1968" s="3">
        <v>0.1081280860775235</v>
      </c>
      <c r="L1968" s="3">
        <v>1.5682093548757638E-2</v>
      </c>
      <c r="M1968" s="2">
        <v>1410</v>
      </c>
      <c r="N1968" s="3" t="s">
        <v>61</v>
      </c>
      <c r="O1968" s="3" t="s">
        <v>158</v>
      </c>
      <c r="P1968" s="3" t="s">
        <v>159</v>
      </c>
      <c r="Q1968" s="3">
        <v>3.15954323345</v>
      </c>
      <c r="R1968" s="3" t="s">
        <v>158</v>
      </c>
      <c r="S1968" s="3" t="s">
        <v>159</v>
      </c>
      <c r="T1968" s="3" t="s">
        <v>57</v>
      </c>
      <c r="U1968" s="3" t="s">
        <v>71</v>
      </c>
      <c r="V1968" s="3" t="s">
        <v>159</v>
      </c>
      <c r="W1968" s="3" t="s">
        <v>73</v>
      </c>
      <c r="X1968" s="3" t="s">
        <v>74</v>
      </c>
      <c r="Y1968" s="3" t="s">
        <v>75</v>
      </c>
      <c r="Z1968" s="3" t="s">
        <v>76</v>
      </c>
      <c r="AA1968" s="3">
        <v>3</v>
      </c>
      <c r="AB1968" s="3">
        <v>1</v>
      </c>
      <c r="AC1968" s="3" t="s">
        <v>47</v>
      </c>
      <c r="AD1968" s="8" t="s">
        <v>87</v>
      </c>
      <c r="AE1968" s="3" t="s">
        <v>71</v>
      </c>
      <c r="AF1968" s="3" t="s">
        <v>88</v>
      </c>
      <c r="AG1968" s="3" t="s">
        <v>71</v>
      </c>
      <c r="AH1968" s="3" t="s">
        <v>71</v>
      </c>
      <c r="AI1968" s="3" t="s">
        <v>79</v>
      </c>
      <c r="AJ1968" s="3" t="s">
        <v>80</v>
      </c>
      <c r="AK1968" s="3" t="s">
        <v>76</v>
      </c>
      <c r="AL1968" s="3" t="s">
        <v>81</v>
      </c>
      <c r="AM1968" s="3" t="s">
        <v>71</v>
      </c>
      <c r="AN1968" s="3" t="s">
        <v>71</v>
      </c>
      <c r="AO1968" s="3" t="s">
        <v>71</v>
      </c>
      <c r="AP1968" s="3" t="s">
        <v>82</v>
      </c>
      <c r="AQ1968" s="3" t="s">
        <v>83</v>
      </c>
      <c r="AR1968" s="3">
        <v>27.28379354576029</v>
      </c>
      <c r="AS1968" s="3">
        <v>44.996185818360757</v>
      </c>
    </row>
    <row r="1969" spans="1:45" x14ac:dyDescent="0.25">
      <c r="A1969" s="2">
        <v>1968</v>
      </c>
      <c r="B1969" s="3" t="s">
        <v>57</v>
      </c>
      <c r="C1969" s="3" t="s">
        <v>46</v>
      </c>
      <c r="D1969" s="3" t="s">
        <v>47</v>
      </c>
      <c r="E1969" s="3" t="s">
        <v>48</v>
      </c>
      <c r="F1969" s="3">
        <v>0.59</v>
      </c>
      <c r="G1969" s="3">
        <v>0.64</v>
      </c>
      <c r="H1969" s="3">
        <v>2.1582764815370602E-2</v>
      </c>
      <c r="I1969" s="3">
        <v>10.727027850558118</v>
      </c>
      <c r="J1969" s="3">
        <v>2.0423371308860796</v>
      </c>
      <c r="K1969" s="3">
        <v>0.23151891926652629</v>
      </c>
      <c r="L1969" s="3">
        <v>4.407928196961302E-2</v>
      </c>
      <c r="M1969" s="2">
        <v>1400</v>
      </c>
      <c r="N1969" s="3" t="s">
        <v>60</v>
      </c>
      <c r="O1969" s="3" t="s">
        <v>158</v>
      </c>
      <c r="P1969" s="3" t="s">
        <v>159</v>
      </c>
      <c r="Q1969" s="3">
        <v>3.15954323345</v>
      </c>
      <c r="R1969" s="3" t="s">
        <v>158</v>
      </c>
      <c r="S1969" s="3" t="s">
        <v>159</v>
      </c>
      <c r="T1969" s="3" t="s">
        <v>57</v>
      </c>
      <c r="U1969" s="3" t="s">
        <v>71</v>
      </c>
      <c r="V1969" s="3" t="s">
        <v>159</v>
      </c>
      <c r="W1969" s="3" t="s">
        <v>73</v>
      </c>
      <c r="X1969" s="3" t="s">
        <v>74</v>
      </c>
      <c r="Y1969" s="3" t="s">
        <v>75</v>
      </c>
      <c r="Z1969" s="3" t="s">
        <v>76</v>
      </c>
      <c r="AA1969" s="3">
        <v>3</v>
      </c>
      <c r="AB1969" s="3">
        <v>1</v>
      </c>
      <c r="AC1969" s="3" t="s">
        <v>47</v>
      </c>
      <c r="AD1969" s="8" t="s">
        <v>87</v>
      </c>
      <c r="AE1969" s="3" t="s">
        <v>71</v>
      </c>
      <c r="AF1969" s="3" t="s">
        <v>88</v>
      </c>
      <c r="AG1969" s="3" t="s">
        <v>71</v>
      </c>
      <c r="AH1969" s="3" t="s">
        <v>71</v>
      </c>
      <c r="AI1969" s="3" t="s">
        <v>79</v>
      </c>
      <c r="AJ1969" s="3" t="s">
        <v>80</v>
      </c>
      <c r="AK1969" s="3" t="s">
        <v>76</v>
      </c>
      <c r="AL1969" s="3" t="s">
        <v>81</v>
      </c>
      <c r="AM1969" s="3" t="s">
        <v>71</v>
      </c>
      <c r="AN1969" s="3" t="s">
        <v>71</v>
      </c>
      <c r="AO1969" s="3" t="s">
        <v>71</v>
      </c>
      <c r="AP1969" s="3" t="s">
        <v>82</v>
      </c>
      <c r="AQ1969" s="3" t="s">
        <v>83</v>
      </c>
      <c r="AR1969" s="3">
        <v>103.73675183705282</v>
      </c>
      <c r="AS1969" s="3">
        <v>87.342350406231432</v>
      </c>
    </row>
    <row r="1970" spans="1:45" x14ac:dyDescent="0.25">
      <c r="A1970" s="2">
        <v>1969</v>
      </c>
      <c r="B1970" s="3" t="s">
        <v>57</v>
      </c>
      <c r="C1970" s="3" t="s">
        <v>46</v>
      </c>
      <c r="D1970" s="3" t="s">
        <v>47</v>
      </c>
      <c r="E1970" s="3" t="s">
        <v>48</v>
      </c>
      <c r="F1970" s="3">
        <v>0.59</v>
      </c>
      <c r="G1970" s="3">
        <v>0.64</v>
      </c>
      <c r="H1970" s="3">
        <v>0.18956702554037899</v>
      </c>
      <c r="I1970" s="3">
        <v>10.727027850558118</v>
      </c>
      <c r="J1970" s="3">
        <v>2.0423371308860796</v>
      </c>
      <c r="K1970" s="3">
        <v>2.0334907625191074</v>
      </c>
      <c r="L1970" s="3">
        <v>0.38715977505274579</v>
      </c>
      <c r="M1970" s="2">
        <v>1300</v>
      </c>
      <c r="N1970" s="3" t="s">
        <v>56</v>
      </c>
      <c r="O1970" s="3" t="s">
        <v>158</v>
      </c>
      <c r="P1970" s="3" t="s">
        <v>159</v>
      </c>
      <c r="Q1970" s="3">
        <v>3.15954323345</v>
      </c>
      <c r="R1970" s="3" t="s">
        <v>158</v>
      </c>
      <c r="S1970" s="3" t="s">
        <v>159</v>
      </c>
      <c r="T1970" s="3" t="s">
        <v>57</v>
      </c>
      <c r="U1970" s="3" t="s">
        <v>71</v>
      </c>
      <c r="V1970" s="3" t="s">
        <v>159</v>
      </c>
      <c r="W1970" s="3" t="s">
        <v>73</v>
      </c>
      <c r="X1970" s="3" t="s">
        <v>74</v>
      </c>
      <c r="Y1970" s="3" t="s">
        <v>75</v>
      </c>
      <c r="Z1970" s="3" t="s">
        <v>76</v>
      </c>
      <c r="AA1970" s="3">
        <v>3</v>
      </c>
      <c r="AB1970" s="3">
        <v>1</v>
      </c>
      <c r="AC1970" s="3" t="s">
        <v>47</v>
      </c>
      <c r="AD1970" s="8" t="s">
        <v>87</v>
      </c>
      <c r="AE1970" s="3" t="s">
        <v>71</v>
      </c>
      <c r="AF1970" s="3" t="s">
        <v>88</v>
      </c>
      <c r="AG1970" s="3" t="s">
        <v>71</v>
      </c>
      <c r="AH1970" s="3" t="s">
        <v>71</v>
      </c>
      <c r="AI1970" s="3" t="s">
        <v>79</v>
      </c>
      <c r="AJ1970" s="3" t="s">
        <v>80</v>
      </c>
      <c r="AK1970" s="3" t="s">
        <v>76</v>
      </c>
      <c r="AL1970" s="3" t="s">
        <v>81</v>
      </c>
      <c r="AM1970" s="3" t="s">
        <v>71</v>
      </c>
      <c r="AN1970" s="3" t="s">
        <v>71</v>
      </c>
      <c r="AO1970" s="3" t="s">
        <v>71</v>
      </c>
      <c r="AP1970" s="3" t="s">
        <v>82</v>
      </c>
      <c r="AQ1970" s="3" t="s">
        <v>83</v>
      </c>
      <c r="AR1970" s="3">
        <v>119.33878363457356</v>
      </c>
      <c r="AS1970" s="3">
        <v>767.15053478334903</v>
      </c>
    </row>
    <row r="1971" spans="1:45" x14ac:dyDescent="0.25">
      <c r="A1971" s="2">
        <v>1970</v>
      </c>
      <c r="B1971" s="3" t="s">
        <v>57</v>
      </c>
      <c r="C1971" s="3" t="s">
        <v>46</v>
      </c>
      <c r="D1971" s="3" t="s">
        <v>47</v>
      </c>
      <c r="E1971" s="3" t="s">
        <v>48</v>
      </c>
      <c r="F1971" s="3">
        <v>0.59</v>
      </c>
      <c r="G1971" s="3">
        <v>0.64</v>
      </c>
      <c r="H1971" s="3">
        <v>3.75347917929739E-2</v>
      </c>
      <c r="I1971" s="3">
        <v>9.4568743075524857</v>
      </c>
      <c r="J1971" s="3">
        <v>1.3727246577533161</v>
      </c>
      <c r="K1971" s="3">
        <v>0.35496180814630679</v>
      </c>
      <c r="L1971" s="3">
        <v>5.1524934217852071E-2</v>
      </c>
      <c r="M1971" s="2">
        <v>1400</v>
      </c>
      <c r="N1971" s="3" t="s">
        <v>60</v>
      </c>
      <c r="O1971" s="3" t="s">
        <v>158</v>
      </c>
      <c r="P1971" s="3" t="s">
        <v>159</v>
      </c>
      <c r="Q1971" s="3">
        <v>3.15954323345</v>
      </c>
      <c r="R1971" s="3" t="s">
        <v>158</v>
      </c>
      <c r="S1971" s="3" t="s">
        <v>159</v>
      </c>
      <c r="T1971" s="3" t="s">
        <v>57</v>
      </c>
      <c r="U1971" s="3" t="s">
        <v>71</v>
      </c>
      <c r="V1971" s="3" t="s">
        <v>159</v>
      </c>
      <c r="W1971" s="3" t="s">
        <v>73</v>
      </c>
      <c r="X1971" s="3" t="s">
        <v>74</v>
      </c>
      <c r="Y1971" s="3" t="s">
        <v>75</v>
      </c>
      <c r="Z1971" s="3" t="s">
        <v>76</v>
      </c>
      <c r="AA1971" s="3">
        <v>3</v>
      </c>
      <c r="AB1971" s="3">
        <v>1</v>
      </c>
      <c r="AC1971" s="3" t="s">
        <v>47</v>
      </c>
      <c r="AD1971" s="8" t="s">
        <v>87</v>
      </c>
      <c r="AE1971" s="3" t="s">
        <v>71</v>
      </c>
      <c r="AF1971" s="3" t="s">
        <v>88</v>
      </c>
      <c r="AG1971" s="3" t="s">
        <v>71</v>
      </c>
      <c r="AH1971" s="3" t="s">
        <v>71</v>
      </c>
      <c r="AI1971" s="3" t="s">
        <v>79</v>
      </c>
      <c r="AJ1971" s="3" t="s">
        <v>80</v>
      </c>
      <c r="AK1971" s="3" t="s">
        <v>76</v>
      </c>
      <c r="AL1971" s="3" t="s">
        <v>81</v>
      </c>
      <c r="AM1971" s="3" t="s">
        <v>71</v>
      </c>
      <c r="AN1971" s="3" t="s">
        <v>71</v>
      </c>
      <c r="AO1971" s="3" t="s">
        <v>71</v>
      </c>
      <c r="AP1971" s="3" t="s">
        <v>82</v>
      </c>
      <c r="AQ1971" s="3" t="s">
        <v>83</v>
      </c>
      <c r="AR1971" s="3">
        <v>105.39508337103199</v>
      </c>
      <c r="AS1971" s="3">
        <v>151.89791323084341</v>
      </c>
    </row>
    <row r="1972" spans="1:45" x14ac:dyDescent="0.25">
      <c r="A1972" s="2">
        <v>1971</v>
      </c>
      <c r="B1972" s="3" t="s">
        <v>57</v>
      </c>
      <c r="C1972" s="3" t="s">
        <v>46</v>
      </c>
      <c r="D1972" s="3" t="s">
        <v>47</v>
      </c>
      <c r="E1972" s="3" t="s">
        <v>48</v>
      </c>
      <c r="F1972" s="3">
        <v>0.59</v>
      </c>
      <c r="G1972" s="3">
        <v>0.64</v>
      </c>
      <c r="H1972" s="3">
        <v>4.5802875065686704E-3</v>
      </c>
      <c r="I1972" s="3">
        <v>10.65009617655396</v>
      </c>
      <c r="J1972" s="3">
        <v>2.0409906917150273</v>
      </c>
      <c r="K1972" s="3">
        <v>4.8780502461224867E-2</v>
      </c>
      <c r="L1972" s="3">
        <v>9.3483241662852892E-3</v>
      </c>
      <c r="M1972" s="2">
        <v>1400</v>
      </c>
      <c r="N1972" s="3" t="s">
        <v>60</v>
      </c>
      <c r="O1972" s="3" t="s">
        <v>158</v>
      </c>
      <c r="P1972" s="3" t="s">
        <v>159</v>
      </c>
      <c r="Q1972" s="3">
        <v>3.15954323345</v>
      </c>
      <c r="R1972" s="3" t="s">
        <v>158</v>
      </c>
      <c r="S1972" s="3" t="s">
        <v>159</v>
      </c>
      <c r="T1972" s="3" t="s">
        <v>57</v>
      </c>
      <c r="U1972" s="3" t="s">
        <v>71</v>
      </c>
      <c r="V1972" s="3" t="s">
        <v>159</v>
      </c>
      <c r="W1972" s="3" t="s">
        <v>73</v>
      </c>
      <c r="X1972" s="3" t="s">
        <v>74</v>
      </c>
      <c r="Y1972" s="3" t="s">
        <v>75</v>
      </c>
      <c r="Z1972" s="3" t="s">
        <v>76</v>
      </c>
      <c r="AA1972" s="3">
        <v>3</v>
      </c>
      <c r="AB1972" s="3">
        <v>1</v>
      </c>
      <c r="AC1972" s="3" t="s">
        <v>47</v>
      </c>
      <c r="AD1972" s="8" t="s">
        <v>87</v>
      </c>
      <c r="AE1972" s="3" t="s">
        <v>71</v>
      </c>
      <c r="AF1972" s="3" t="s">
        <v>88</v>
      </c>
      <c r="AG1972" s="3" t="s">
        <v>71</v>
      </c>
      <c r="AH1972" s="3" t="s">
        <v>71</v>
      </c>
      <c r="AI1972" s="3" t="s">
        <v>79</v>
      </c>
      <c r="AJ1972" s="3" t="s">
        <v>80</v>
      </c>
      <c r="AK1972" s="3" t="s">
        <v>76</v>
      </c>
      <c r="AL1972" s="3" t="s">
        <v>81</v>
      </c>
      <c r="AM1972" s="3" t="s">
        <v>71</v>
      </c>
      <c r="AN1972" s="3" t="s">
        <v>71</v>
      </c>
      <c r="AO1972" s="3" t="s">
        <v>71</v>
      </c>
      <c r="AP1972" s="3" t="s">
        <v>82</v>
      </c>
      <c r="AQ1972" s="3" t="s">
        <v>83</v>
      </c>
      <c r="AR1972" s="3">
        <v>44.869679162311272</v>
      </c>
      <c r="AS1972" s="3">
        <v>18.535765912395895</v>
      </c>
    </row>
    <row r="1973" spans="1:45" x14ac:dyDescent="0.25">
      <c r="A1973" s="2">
        <v>1972</v>
      </c>
      <c r="B1973" s="3" t="s">
        <v>57</v>
      </c>
      <c r="C1973" s="3" t="s">
        <v>46</v>
      </c>
      <c r="D1973" s="3" t="s">
        <v>47</v>
      </c>
      <c r="E1973" s="3" t="s">
        <v>48</v>
      </c>
      <c r="F1973" s="3">
        <v>0.59</v>
      </c>
      <c r="G1973" s="3">
        <v>0.64</v>
      </c>
      <c r="H1973" s="3">
        <v>0.17808182615018001</v>
      </c>
      <c r="I1973" s="3">
        <v>10.65009617655396</v>
      </c>
      <c r="J1973" s="3">
        <v>2.0409906917150273</v>
      </c>
      <c r="K1973" s="3">
        <v>1.8965885757957792</v>
      </c>
      <c r="L1973" s="3">
        <v>0.36346334953613113</v>
      </c>
      <c r="M1973" s="2">
        <v>1300</v>
      </c>
      <c r="N1973" s="3" t="s">
        <v>56</v>
      </c>
      <c r="O1973" s="3" t="s">
        <v>158</v>
      </c>
      <c r="P1973" s="3" t="s">
        <v>159</v>
      </c>
      <c r="Q1973" s="3">
        <v>3.15954323345</v>
      </c>
      <c r="R1973" s="3" t="s">
        <v>158</v>
      </c>
      <c r="S1973" s="3" t="s">
        <v>159</v>
      </c>
      <c r="T1973" s="3" t="s">
        <v>57</v>
      </c>
      <c r="U1973" s="3" t="s">
        <v>71</v>
      </c>
      <c r="V1973" s="3" t="s">
        <v>159</v>
      </c>
      <c r="W1973" s="3" t="s">
        <v>73</v>
      </c>
      <c r="X1973" s="3" t="s">
        <v>74</v>
      </c>
      <c r="Y1973" s="3" t="s">
        <v>75</v>
      </c>
      <c r="Z1973" s="3" t="s">
        <v>76</v>
      </c>
      <c r="AA1973" s="3">
        <v>3</v>
      </c>
      <c r="AB1973" s="3">
        <v>1</v>
      </c>
      <c r="AC1973" s="3" t="s">
        <v>47</v>
      </c>
      <c r="AD1973" s="8" t="s">
        <v>87</v>
      </c>
      <c r="AE1973" s="3" t="s">
        <v>71</v>
      </c>
      <c r="AF1973" s="3" t="s">
        <v>88</v>
      </c>
      <c r="AG1973" s="3" t="s">
        <v>71</v>
      </c>
      <c r="AH1973" s="3" t="s">
        <v>71</v>
      </c>
      <c r="AI1973" s="3" t="s">
        <v>79</v>
      </c>
      <c r="AJ1973" s="3" t="s">
        <v>80</v>
      </c>
      <c r="AK1973" s="3" t="s">
        <v>76</v>
      </c>
      <c r="AL1973" s="3" t="s">
        <v>81</v>
      </c>
      <c r="AM1973" s="3" t="s">
        <v>71</v>
      </c>
      <c r="AN1973" s="3" t="s">
        <v>71</v>
      </c>
      <c r="AO1973" s="3" t="s">
        <v>71</v>
      </c>
      <c r="AP1973" s="3" t="s">
        <v>82</v>
      </c>
      <c r="AQ1973" s="3" t="s">
        <v>83</v>
      </c>
      <c r="AR1973" s="3">
        <v>103.89540517794777</v>
      </c>
      <c r="AS1973" s="3">
        <v>720.67158186857773</v>
      </c>
    </row>
    <row r="1974" spans="1:45" x14ac:dyDescent="0.25">
      <c r="A1974" s="2">
        <v>1973</v>
      </c>
      <c r="B1974" s="3" t="s">
        <v>57</v>
      </c>
      <c r="C1974" s="3" t="s">
        <v>46</v>
      </c>
      <c r="D1974" s="3" t="s">
        <v>47</v>
      </c>
      <c r="E1974" s="3" t="s">
        <v>48</v>
      </c>
      <c r="F1974" s="3">
        <v>0.59</v>
      </c>
      <c r="G1974" s="3">
        <v>0.64</v>
      </c>
      <c r="H1974" s="3">
        <v>0.18441408346569599</v>
      </c>
      <c r="I1974" s="3">
        <v>10.946115002068963</v>
      </c>
      <c r="J1974" s="3">
        <v>1.9008747929865968</v>
      </c>
      <c r="K1974" s="3">
        <v>2.0186177656166526</v>
      </c>
      <c r="L1974" s="3">
        <v>0.35054808273166782</v>
      </c>
      <c r="M1974" s="2">
        <v>1400</v>
      </c>
      <c r="N1974" s="3" t="s">
        <v>60</v>
      </c>
      <c r="O1974" s="3" t="s">
        <v>158</v>
      </c>
      <c r="P1974" s="3" t="s">
        <v>159</v>
      </c>
      <c r="Q1974" s="3">
        <v>3.15954323345</v>
      </c>
      <c r="R1974" s="3" t="s">
        <v>158</v>
      </c>
      <c r="S1974" s="3" t="s">
        <v>159</v>
      </c>
      <c r="T1974" s="3" t="s">
        <v>57</v>
      </c>
      <c r="U1974" s="3" t="s">
        <v>71</v>
      </c>
      <c r="V1974" s="3" t="s">
        <v>159</v>
      </c>
      <c r="W1974" s="3" t="s">
        <v>73</v>
      </c>
      <c r="X1974" s="3" t="s">
        <v>74</v>
      </c>
      <c r="Y1974" s="3" t="s">
        <v>75</v>
      </c>
      <c r="Z1974" s="3" t="s">
        <v>76</v>
      </c>
      <c r="AA1974" s="3">
        <v>3</v>
      </c>
      <c r="AB1974" s="3">
        <v>1</v>
      </c>
      <c r="AC1974" s="3" t="s">
        <v>47</v>
      </c>
      <c r="AD1974" s="8" t="s">
        <v>87</v>
      </c>
      <c r="AE1974" s="3" t="s">
        <v>71</v>
      </c>
      <c r="AF1974" s="3" t="s">
        <v>88</v>
      </c>
      <c r="AG1974" s="3" t="s">
        <v>71</v>
      </c>
      <c r="AH1974" s="3" t="s">
        <v>71</v>
      </c>
      <c r="AI1974" s="3" t="s">
        <v>79</v>
      </c>
      <c r="AJ1974" s="3" t="s">
        <v>80</v>
      </c>
      <c r="AK1974" s="3" t="s">
        <v>76</v>
      </c>
      <c r="AL1974" s="3" t="s">
        <v>81</v>
      </c>
      <c r="AM1974" s="3" t="s">
        <v>71</v>
      </c>
      <c r="AN1974" s="3" t="s">
        <v>71</v>
      </c>
      <c r="AO1974" s="3" t="s">
        <v>71</v>
      </c>
      <c r="AP1974" s="3" t="s">
        <v>82</v>
      </c>
      <c r="AQ1974" s="3" t="s">
        <v>83</v>
      </c>
      <c r="AR1974" s="3">
        <v>196.68456341380153</v>
      </c>
      <c r="AS1974" s="3">
        <v>746.29731805416304</v>
      </c>
    </row>
    <row r="1975" spans="1:45" x14ac:dyDescent="0.25">
      <c r="A1975" s="2">
        <v>1974</v>
      </c>
      <c r="B1975" s="3" t="s">
        <v>57</v>
      </c>
      <c r="C1975" s="3" t="s">
        <v>46</v>
      </c>
      <c r="D1975" s="3" t="s">
        <v>47</v>
      </c>
      <c r="E1975" s="3" t="s">
        <v>48</v>
      </c>
      <c r="F1975" s="3">
        <v>0.59</v>
      </c>
      <c r="G1975" s="3">
        <v>0.64</v>
      </c>
      <c r="H1975" s="3">
        <v>0.31349619625396702</v>
      </c>
      <c r="I1975" s="3">
        <v>10.946115002068963</v>
      </c>
      <c r="J1975" s="3">
        <v>1.9008747929865968</v>
      </c>
      <c r="K1975" s="3">
        <v>3.4315654169071039</v>
      </c>
      <c r="L1975" s="3">
        <v>0.59591701715634504</v>
      </c>
      <c r="M1975" s="2">
        <v>1300</v>
      </c>
      <c r="N1975" s="3" t="s">
        <v>56</v>
      </c>
      <c r="O1975" s="3" t="s">
        <v>158</v>
      </c>
      <c r="P1975" s="3" t="s">
        <v>159</v>
      </c>
      <c r="Q1975" s="3">
        <v>3.15954323345</v>
      </c>
      <c r="R1975" s="3" t="s">
        <v>158</v>
      </c>
      <c r="S1975" s="3" t="s">
        <v>159</v>
      </c>
      <c r="T1975" s="3" t="s">
        <v>57</v>
      </c>
      <c r="U1975" s="3" t="s">
        <v>71</v>
      </c>
      <c r="V1975" s="3" t="s">
        <v>159</v>
      </c>
      <c r="W1975" s="3" t="s">
        <v>73</v>
      </c>
      <c r="X1975" s="3" t="s">
        <v>74</v>
      </c>
      <c r="Y1975" s="3" t="s">
        <v>75</v>
      </c>
      <c r="Z1975" s="3" t="s">
        <v>76</v>
      </c>
      <c r="AA1975" s="3">
        <v>3</v>
      </c>
      <c r="AB1975" s="3">
        <v>1</v>
      </c>
      <c r="AC1975" s="3" t="s">
        <v>47</v>
      </c>
      <c r="AD1975" s="8" t="s">
        <v>87</v>
      </c>
      <c r="AE1975" s="3" t="s">
        <v>71</v>
      </c>
      <c r="AF1975" s="3" t="s">
        <v>88</v>
      </c>
      <c r="AG1975" s="3" t="s">
        <v>71</v>
      </c>
      <c r="AH1975" s="3" t="s">
        <v>71</v>
      </c>
      <c r="AI1975" s="3" t="s">
        <v>79</v>
      </c>
      <c r="AJ1975" s="3" t="s">
        <v>80</v>
      </c>
      <c r="AK1975" s="3" t="s">
        <v>76</v>
      </c>
      <c r="AL1975" s="3" t="s">
        <v>81</v>
      </c>
      <c r="AM1975" s="3" t="s">
        <v>71</v>
      </c>
      <c r="AN1975" s="3" t="s">
        <v>71</v>
      </c>
      <c r="AO1975" s="3" t="s">
        <v>71</v>
      </c>
      <c r="AP1975" s="3" t="s">
        <v>82</v>
      </c>
      <c r="AQ1975" s="3" t="s">
        <v>83</v>
      </c>
      <c r="AR1975" s="3">
        <v>158.56055732209009</v>
      </c>
      <c r="AS1975" s="3">
        <v>1268.6740952083364</v>
      </c>
    </row>
    <row r="1976" spans="1:45" x14ac:dyDescent="0.25">
      <c r="A1976" s="2">
        <v>1975</v>
      </c>
      <c r="B1976" s="3" t="s">
        <v>57</v>
      </c>
      <c r="C1976" s="3" t="s">
        <v>46</v>
      </c>
      <c r="D1976" s="3" t="s">
        <v>47</v>
      </c>
      <c r="E1976" s="3" t="s">
        <v>48</v>
      </c>
      <c r="F1976" s="3">
        <v>0.59</v>
      </c>
      <c r="G1976" s="3">
        <v>0.64</v>
      </c>
      <c r="H1976" s="3">
        <v>0.13419930964747401</v>
      </c>
      <c r="I1976" s="3">
        <v>10.469165100216676</v>
      </c>
      <c r="J1976" s="3">
        <v>1.8409298235926681</v>
      </c>
      <c r="K1976" s="3">
        <v>1.4049547290345059</v>
      </c>
      <c r="L1976" s="3">
        <v>0.24705151143558216</v>
      </c>
      <c r="M1976" s="2">
        <v>1400</v>
      </c>
      <c r="N1976" s="3" t="s">
        <v>60</v>
      </c>
      <c r="O1976" s="3" t="s">
        <v>158</v>
      </c>
      <c r="P1976" s="3" t="s">
        <v>159</v>
      </c>
      <c r="Q1976" s="3">
        <v>3.15954323345</v>
      </c>
      <c r="R1976" s="3" t="s">
        <v>158</v>
      </c>
      <c r="S1976" s="3" t="s">
        <v>159</v>
      </c>
      <c r="T1976" s="3" t="s">
        <v>57</v>
      </c>
      <c r="U1976" s="3" t="s">
        <v>71</v>
      </c>
      <c r="V1976" s="3" t="s">
        <v>159</v>
      </c>
      <c r="W1976" s="3" t="s">
        <v>73</v>
      </c>
      <c r="X1976" s="3" t="s">
        <v>74</v>
      </c>
      <c r="Y1976" s="3" t="s">
        <v>75</v>
      </c>
      <c r="Z1976" s="3" t="s">
        <v>76</v>
      </c>
      <c r="AA1976" s="3">
        <v>3</v>
      </c>
      <c r="AB1976" s="3">
        <v>1</v>
      </c>
      <c r="AC1976" s="3" t="s">
        <v>47</v>
      </c>
      <c r="AD1976" s="8" t="s">
        <v>87</v>
      </c>
      <c r="AE1976" s="3" t="s">
        <v>71</v>
      </c>
      <c r="AF1976" s="3" t="s">
        <v>88</v>
      </c>
      <c r="AG1976" s="3" t="s">
        <v>71</v>
      </c>
      <c r="AH1976" s="3" t="s">
        <v>71</v>
      </c>
      <c r="AI1976" s="3" t="s">
        <v>79</v>
      </c>
      <c r="AJ1976" s="3" t="s">
        <v>80</v>
      </c>
      <c r="AK1976" s="3" t="s">
        <v>76</v>
      </c>
      <c r="AL1976" s="3" t="s">
        <v>81</v>
      </c>
      <c r="AM1976" s="3" t="s">
        <v>71</v>
      </c>
      <c r="AN1976" s="3" t="s">
        <v>71</v>
      </c>
      <c r="AO1976" s="3" t="s">
        <v>71</v>
      </c>
      <c r="AP1976" s="3" t="s">
        <v>82</v>
      </c>
      <c r="AQ1976" s="3" t="s">
        <v>83</v>
      </c>
      <c r="AR1976" s="3">
        <v>122.06813961545663</v>
      </c>
      <c r="AS1976" s="3">
        <v>543.08533812852625</v>
      </c>
    </row>
    <row r="1977" spans="1:45" x14ac:dyDescent="0.25">
      <c r="A1977" s="2">
        <v>1976</v>
      </c>
      <c r="B1977" s="3" t="s">
        <v>45</v>
      </c>
      <c r="C1977" s="3" t="s">
        <v>46</v>
      </c>
      <c r="D1977" s="3" t="s">
        <v>47</v>
      </c>
      <c r="E1977" s="3" t="s">
        <v>48</v>
      </c>
      <c r="F1977" s="3">
        <v>0.59</v>
      </c>
      <c r="G1977" s="3">
        <v>0.64</v>
      </c>
      <c r="H1977" s="3">
        <v>3.95940215226468E-4</v>
      </c>
      <c r="I1977" s="3">
        <v>10.469165100216676</v>
      </c>
      <c r="J1977" s="3">
        <v>1.8409298235926681</v>
      </c>
      <c r="K1977" s="3">
        <v>4.145163483021218E-3</v>
      </c>
      <c r="L1977" s="3">
        <v>7.2889815057010474E-4</v>
      </c>
      <c r="M1977" s="2">
        <v>3100</v>
      </c>
      <c r="N1977" s="3" t="s">
        <v>148</v>
      </c>
      <c r="O1977" s="3" t="s">
        <v>158</v>
      </c>
      <c r="P1977" s="3" t="s">
        <v>159</v>
      </c>
      <c r="Q1977" s="3">
        <v>3.15954323345</v>
      </c>
      <c r="R1977" s="3" t="s">
        <v>158</v>
      </c>
      <c r="S1977" s="3" t="s">
        <v>159</v>
      </c>
      <c r="T1977" s="3" t="s">
        <v>57</v>
      </c>
      <c r="U1977" s="3" t="s">
        <v>71</v>
      </c>
      <c r="V1977" s="3" t="s">
        <v>159</v>
      </c>
      <c r="W1977" s="3" t="s">
        <v>73</v>
      </c>
      <c r="X1977" s="3" t="s">
        <v>74</v>
      </c>
      <c r="Y1977" s="3" t="s">
        <v>75</v>
      </c>
      <c r="Z1977" s="3" t="s">
        <v>76</v>
      </c>
      <c r="AA1977" s="3">
        <v>3</v>
      </c>
      <c r="AB1977" s="3">
        <v>1</v>
      </c>
      <c r="AC1977" s="3" t="s">
        <v>47</v>
      </c>
      <c r="AD1977" s="8" t="s">
        <v>87</v>
      </c>
      <c r="AE1977" s="3" t="s">
        <v>71</v>
      </c>
      <c r="AF1977" s="3" t="s">
        <v>88</v>
      </c>
      <c r="AG1977" s="3" t="s">
        <v>71</v>
      </c>
      <c r="AH1977" s="3" t="s">
        <v>71</v>
      </c>
      <c r="AI1977" s="3" t="s">
        <v>79</v>
      </c>
      <c r="AJ1977" s="3" t="s">
        <v>80</v>
      </c>
      <c r="AK1977" s="3" t="s">
        <v>76</v>
      </c>
      <c r="AL1977" s="3" t="s">
        <v>81</v>
      </c>
      <c r="AM1977" s="3" t="s">
        <v>71</v>
      </c>
      <c r="AN1977" s="3" t="s">
        <v>71</v>
      </c>
      <c r="AO1977" s="3" t="s">
        <v>71</v>
      </c>
      <c r="AP1977" s="3" t="s">
        <v>82</v>
      </c>
      <c r="AQ1977" s="3" t="s">
        <v>83</v>
      </c>
      <c r="AR1977" s="3">
        <v>23.319450015098685</v>
      </c>
      <c r="AS1977" s="3">
        <v>1.6023132028756717</v>
      </c>
    </row>
    <row r="1978" spans="1:45" x14ac:dyDescent="0.25">
      <c r="A1978" s="2">
        <v>1977</v>
      </c>
      <c r="B1978" s="3" t="s">
        <v>57</v>
      </c>
      <c r="C1978" s="3" t="s">
        <v>46</v>
      </c>
      <c r="D1978" s="3" t="s">
        <v>47</v>
      </c>
      <c r="E1978" s="3" t="s">
        <v>48</v>
      </c>
      <c r="F1978" s="3">
        <v>0.59</v>
      </c>
      <c r="G1978" s="3">
        <v>0.64</v>
      </c>
      <c r="H1978" s="3">
        <v>2.4984461928288199E-2</v>
      </c>
      <c r="I1978" s="3">
        <v>10.469165100216676</v>
      </c>
      <c r="J1978" s="3">
        <v>1.8409298235926681</v>
      </c>
      <c r="K1978" s="3">
        <v>0.26156645686732705</v>
      </c>
      <c r="L1978" s="3">
        <v>4.5994641090201328E-2</v>
      </c>
      <c r="M1978" s="2">
        <v>1300</v>
      </c>
      <c r="N1978" s="3" t="s">
        <v>56</v>
      </c>
      <c r="O1978" s="3" t="s">
        <v>158</v>
      </c>
      <c r="P1978" s="3" t="s">
        <v>159</v>
      </c>
      <c r="Q1978" s="3">
        <v>3.15954323345</v>
      </c>
      <c r="R1978" s="3" t="s">
        <v>158</v>
      </c>
      <c r="S1978" s="3" t="s">
        <v>159</v>
      </c>
      <c r="T1978" s="3" t="s">
        <v>57</v>
      </c>
      <c r="U1978" s="3" t="s">
        <v>71</v>
      </c>
      <c r="V1978" s="3" t="s">
        <v>159</v>
      </c>
      <c r="W1978" s="3" t="s">
        <v>73</v>
      </c>
      <c r="X1978" s="3" t="s">
        <v>74</v>
      </c>
      <c r="Y1978" s="3" t="s">
        <v>75</v>
      </c>
      <c r="Z1978" s="3" t="s">
        <v>76</v>
      </c>
      <c r="AA1978" s="3">
        <v>3</v>
      </c>
      <c r="AB1978" s="3">
        <v>1</v>
      </c>
      <c r="AC1978" s="3" t="s">
        <v>47</v>
      </c>
      <c r="AD1978" s="8" t="s">
        <v>87</v>
      </c>
      <c r="AE1978" s="3" t="s">
        <v>71</v>
      </c>
      <c r="AF1978" s="3" t="s">
        <v>88</v>
      </c>
      <c r="AG1978" s="3" t="s">
        <v>71</v>
      </c>
      <c r="AH1978" s="3" t="s">
        <v>71</v>
      </c>
      <c r="AI1978" s="3" t="s">
        <v>79</v>
      </c>
      <c r="AJ1978" s="3" t="s">
        <v>80</v>
      </c>
      <c r="AK1978" s="3" t="s">
        <v>76</v>
      </c>
      <c r="AL1978" s="3" t="s">
        <v>81</v>
      </c>
      <c r="AM1978" s="3" t="s">
        <v>71</v>
      </c>
      <c r="AN1978" s="3" t="s">
        <v>71</v>
      </c>
      <c r="AO1978" s="3" t="s">
        <v>71</v>
      </c>
      <c r="AP1978" s="3" t="s">
        <v>82</v>
      </c>
      <c r="AQ1978" s="3" t="s">
        <v>83</v>
      </c>
      <c r="AR1978" s="3">
        <v>49.977817667964999</v>
      </c>
      <c r="AS1978" s="3">
        <v>101.10853021470128</v>
      </c>
    </row>
    <row r="1979" spans="1:45" x14ac:dyDescent="0.25">
      <c r="A1979" s="2">
        <v>1978</v>
      </c>
      <c r="B1979" s="3" t="s">
        <v>57</v>
      </c>
      <c r="C1979" s="3" t="s">
        <v>46</v>
      </c>
      <c r="D1979" s="3" t="s">
        <v>47</v>
      </c>
      <c r="E1979" s="3" t="s">
        <v>48</v>
      </c>
      <c r="F1979" s="3">
        <v>0.59</v>
      </c>
      <c r="G1979" s="3">
        <v>0.64</v>
      </c>
      <c r="H1979" s="3">
        <v>0.18226547003881099</v>
      </c>
      <c r="I1979" s="3">
        <v>10.469165100216676</v>
      </c>
      <c r="J1979" s="3">
        <v>1.8409298235926681</v>
      </c>
      <c r="K1979" s="3">
        <v>1.9081672979049082</v>
      </c>
      <c r="L1979" s="3">
        <v>0.33553793960558304</v>
      </c>
      <c r="M1979" s="2">
        <v>1300</v>
      </c>
      <c r="N1979" s="3" t="s">
        <v>56</v>
      </c>
      <c r="O1979" s="3" t="s">
        <v>158</v>
      </c>
      <c r="P1979" s="3" t="s">
        <v>159</v>
      </c>
      <c r="Q1979" s="3">
        <v>3.15954323345</v>
      </c>
      <c r="R1979" s="3" t="s">
        <v>158</v>
      </c>
      <c r="S1979" s="3" t="s">
        <v>159</v>
      </c>
      <c r="T1979" s="3" t="s">
        <v>57</v>
      </c>
      <c r="U1979" s="3" t="s">
        <v>71</v>
      </c>
      <c r="V1979" s="3" t="s">
        <v>159</v>
      </c>
      <c r="W1979" s="3" t="s">
        <v>73</v>
      </c>
      <c r="X1979" s="3" t="s">
        <v>74</v>
      </c>
      <c r="Y1979" s="3" t="s">
        <v>75</v>
      </c>
      <c r="Z1979" s="3" t="s">
        <v>76</v>
      </c>
      <c r="AA1979" s="3">
        <v>3</v>
      </c>
      <c r="AB1979" s="3">
        <v>1</v>
      </c>
      <c r="AC1979" s="3" t="s">
        <v>47</v>
      </c>
      <c r="AD1979" s="8" t="s">
        <v>87</v>
      </c>
      <c r="AE1979" s="3" t="s">
        <v>71</v>
      </c>
      <c r="AF1979" s="3" t="s">
        <v>88</v>
      </c>
      <c r="AG1979" s="3" t="s">
        <v>71</v>
      </c>
      <c r="AH1979" s="3" t="s">
        <v>71</v>
      </c>
      <c r="AI1979" s="3" t="s">
        <v>79</v>
      </c>
      <c r="AJ1979" s="3" t="s">
        <v>80</v>
      </c>
      <c r="AK1979" s="3" t="s">
        <v>76</v>
      </c>
      <c r="AL1979" s="3" t="s">
        <v>81</v>
      </c>
      <c r="AM1979" s="3" t="s">
        <v>71</v>
      </c>
      <c r="AN1979" s="3" t="s">
        <v>71</v>
      </c>
      <c r="AO1979" s="3" t="s">
        <v>71</v>
      </c>
      <c r="AP1979" s="3" t="s">
        <v>82</v>
      </c>
      <c r="AQ1979" s="3" t="s">
        <v>83</v>
      </c>
      <c r="AR1979" s="3">
        <v>116.208789067162</v>
      </c>
      <c r="AS1979" s="3">
        <v>737.60218800831797</v>
      </c>
    </row>
    <row r="1980" spans="1:45" x14ac:dyDescent="0.25">
      <c r="A1980" s="2">
        <v>1979</v>
      </c>
      <c r="B1980" s="3" t="s">
        <v>57</v>
      </c>
      <c r="C1980" s="3" t="s">
        <v>46</v>
      </c>
      <c r="D1980" s="3" t="s">
        <v>47</v>
      </c>
      <c r="E1980" s="3" t="s">
        <v>48</v>
      </c>
      <c r="F1980" s="3">
        <v>0.59</v>
      </c>
      <c r="G1980" s="3">
        <v>0.64</v>
      </c>
      <c r="H1980" s="3">
        <v>0.13151318534572201</v>
      </c>
      <c r="I1980" s="3">
        <v>10.469165100216676</v>
      </c>
      <c r="J1980" s="3">
        <v>1.8409298235926681</v>
      </c>
      <c r="K1980" s="3">
        <v>1.37683325023976</v>
      </c>
      <c r="L1980" s="3">
        <v>0.24210654509860988</v>
      </c>
      <c r="M1980" s="2">
        <v>1300</v>
      </c>
      <c r="N1980" s="3" t="s">
        <v>56</v>
      </c>
      <c r="O1980" s="3" t="s">
        <v>158</v>
      </c>
      <c r="P1980" s="3" t="s">
        <v>159</v>
      </c>
      <c r="Q1980" s="3">
        <v>3.15954323345</v>
      </c>
      <c r="R1980" s="3" t="s">
        <v>158</v>
      </c>
      <c r="S1980" s="3" t="s">
        <v>159</v>
      </c>
      <c r="T1980" s="3" t="s">
        <v>57</v>
      </c>
      <c r="U1980" s="3" t="s">
        <v>71</v>
      </c>
      <c r="V1980" s="3" t="s">
        <v>159</v>
      </c>
      <c r="W1980" s="3" t="s">
        <v>73</v>
      </c>
      <c r="X1980" s="3" t="s">
        <v>74</v>
      </c>
      <c r="Y1980" s="3" t="s">
        <v>75</v>
      </c>
      <c r="Z1980" s="3" t="s">
        <v>76</v>
      </c>
      <c r="AA1980" s="3">
        <v>3</v>
      </c>
      <c r="AB1980" s="3">
        <v>1</v>
      </c>
      <c r="AC1980" s="3" t="s">
        <v>47</v>
      </c>
      <c r="AD1980" s="8" t="s">
        <v>87</v>
      </c>
      <c r="AE1980" s="3" t="s">
        <v>71</v>
      </c>
      <c r="AF1980" s="3" t="s">
        <v>88</v>
      </c>
      <c r="AG1980" s="3" t="s">
        <v>71</v>
      </c>
      <c r="AH1980" s="3" t="s">
        <v>71</v>
      </c>
      <c r="AI1980" s="3" t="s">
        <v>79</v>
      </c>
      <c r="AJ1980" s="3" t="s">
        <v>80</v>
      </c>
      <c r="AK1980" s="3" t="s">
        <v>76</v>
      </c>
      <c r="AL1980" s="3" t="s">
        <v>81</v>
      </c>
      <c r="AM1980" s="3" t="s">
        <v>71</v>
      </c>
      <c r="AN1980" s="3" t="s">
        <v>71</v>
      </c>
      <c r="AO1980" s="3" t="s">
        <v>71</v>
      </c>
      <c r="AP1980" s="3" t="s">
        <v>82</v>
      </c>
      <c r="AQ1980" s="3" t="s">
        <v>83</v>
      </c>
      <c r="AR1980" s="3">
        <v>92.446067671024309</v>
      </c>
      <c r="AS1980" s="3">
        <v>532.21497874661543</v>
      </c>
    </row>
    <row r="1981" spans="1:45" x14ac:dyDescent="0.25">
      <c r="A1981" s="2">
        <v>1980</v>
      </c>
      <c r="B1981" s="3" t="s">
        <v>57</v>
      </c>
      <c r="C1981" s="3" t="s">
        <v>46</v>
      </c>
      <c r="D1981" s="3" t="s">
        <v>47</v>
      </c>
      <c r="E1981" s="3" t="s">
        <v>48</v>
      </c>
      <c r="F1981" s="3">
        <v>0.59</v>
      </c>
      <c r="G1981" s="3">
        <v>0.64</v>
      </c>
      <c r="H1981" s="3">
        <v>0.14901547999585399</v>
      </c>
      <c r="I1981" s="3">
        <v>10.31663350146194</v>
      </c>
      <c r="J1981" s="3">
        <v>1.7843931991009547</v>
      </c>
      <c r="K1981" s="3">
        <v>1.5373380931616587</v>
      </c>
      <c r="L1981" s="3">
        <v>0.26590220906536621</v>
      </c>
      <c r="M1981" s="2">
        <v>1400</v>
      </c>
      <c r="N1981" s="3" t="s">
        <v>60</v>
      </c>
      <c r="O1981" s="3" t="s">
        <v>158</v>
      </c>
      <c r="P1981" s="3" t="s">
        <v>159</v>
      </c>
      <c r="Q1981" s="3">
        <v>3.15954323345</v>
      </c>
      <c r="R1981" s="3" t="s">
        <v>158</v>
      </c>
      <c r="S1981" s="3" t="s">
        <v>159</v>
      </c>
      <c r="T1981" s="3" t="s">
        <v>57</v>
      </c>
      <c r="U1981" s="3" t="s">
        <v>71</v>
      </c>
      <c r="V1981" s="3" t="s">
        <v>159</v>
      </c>
      <c r="W1981" s="3" t="s">
        <v>73</v>
      </c>
      <c r="X1981" s="3" t="s">
        <v>74</v>
      </c>
      <c r="Y1981" s="3" t="s">
        <v>75</v>
      </c>
      <c r="Z1981" s="3" t="s">
        <v>76</v>
      </c>
      <c r="AA1981" s="3">
        <v>3</v>
      </c>
      <c r="AB1981" s="3">
        <v>1</v>
      </c>
      <c r="AC1981" s="3" t="s">
        <v>47</v>
      </c>
      <c r="AD1981" s="8" t="s">
        <v>87</v>
      </c>
      <c r="AE1981" s="3" t="s">
        <v>71</v>
      </c>
      <c r="AF1981" s="3" t="s">
        <v>88</v>
      </c>
      <c r="AG1981" s="3" t="s">
        <v>71</v>
      </c>
      <c r="AH1981" s="3" t="s">
        <v>71</v>
      </c>
      <c r="AI1981" s="3" t="s">
        <v>79</v>
      </c>
      <c r="AJ1981" s="3" t="s">
        <v>80</v>
      </c>
      <c r="AK1981" s="3" t="s">
        <v>76</v>
      </c>
      <c r="AL1981" s="3" t="s">
        <v>81</v>
      </c>
      <c r="AM1981" s="3" t="s">
        <v>71</v>
      </c>
      <c r="AN1981" s="3" t="s">
        <v>71</v>
      </c>
      <c r="AO1981" s="3" t="s">
        <v>71</v>
      </c>
      <c r="AP1981" s="3" t="s">
        <v>82</v>
      </c>
      <c r="AQ1981" s="3" t="s">
        <v>83</v>
      </c>
      <c r="AR1981" s="3">
        <v>124.15448566323381</v>
      </c>
      <c r="AS1981" s="3">
        <v>603.04425225824195</v>
      </c>
    </row>
    <row r="1982" spans="1:45" x14ac:dyDescent="0.25">
      <c r="A1982" s="2">
        <v>1981</v>
      </c>
      <c r="B1982" s="3" t="s">
        <v>57</v>
      </c>
      <c r="C1982" s="3" t="s">
        <v>46</v>
      </c>
      <c r="D1982" s="3" t="s">
        <v>47</v>
      </c>
      <c r="E1982" s="3" t="s">
        <v>48</v>
      </c>
      <c r="F1982" s="3">
        <v>0.59</v>
      </c>
      <c r="G1982" s="3">
        <v>0.64</v>
      </c>
      <c r="H1982" s="3">
        <v>0.101443167930618</v>
      </c>
      <c r="I1982" s="3">
        <v>10.31663350146194</v>
      </c>
      <c r="J1982" s="3">
        <v>1.7843931991009547</v>
      </c>
      <c r="K1982" s="3">
        <v>1.0465519847674432</v>
      </c>
      <c r="L1982" s="3">
        <v>0.18101449895065083</v>
      </c>
      <c r="M1982" s="2">
        <v>1300</v>
      </c>
      <c r="N1982" s="3" t="s">
        <v>56</v>
      </c>
      <c r="O1982" s="3" t="s">
        <v>158</v>
      </c>
      <c r="P1982" s="3" t="s">
        <v>159</v>
      </c>
      <c r="Q1982" s="3">
        <v>3.15954323345</v>
      </c>
      <c r="R1982" s="3" t="s">
        <v>158</v>
      </c>
      <c r="S1982" s="3" t="s">
        <v>159</v>
      </c>
      <c r="T1982" s="3" t="s">
        <v>57</v>
      </c>
      <c r="U1982" s="3" t="s">
        <v>71</v>
      </c>
      <c r="V1982" s="3" t="s">
        <v>159</v>
      </c>
      <c r="W1982" s="3" t="s">
        <v>73</v>
      </c>
      <c r="X1982" s="3" t="s">
        <v>74</v>
      </c>
      <c r="Y1982" s="3" t="s">
        <v>75</v>
      </c>
      <c r="Z1982" s="3" t="s">
        <v>76</v>
      </c>
      <c r="AA1982" s="3">
        <v>3</v>
      </c>
      <c r="AB1982" s="3">
        <v>1</v>
      </c>
      <c r="AC1982" s="3" t="s">
        <v>47</v>
      </c>
      <c r="AD1982" s="8" t="s">
        <v>87</v>
      </c>
      <c r="AE1982" s="3" t="s">
        <v>71</v>
      </c>
      <c r="AF1982" s="3" t="s">
        <v>88</v>
      </c>
      <c r="AG1982" s="3" t="s">
        <v>71</v>
      </c>
      <c r="AH1982" s="3" t="s">
        <v>71</v>
      </c>
      <c r="AI1982" s="3" t="s">
        <v>79</v>
      </c>
      <c r="AJ1982" s="3" t="s">
        <v>80</v>
      </c>
      <c r="AK1982" s="3" t="s">
        <v>76</v>
      </c>
      <c r="AL1982" s="3" t="s">
        <v>81</v>
      </c>
      <c r="AM1982" s="3" t="s">
        <v>71</v>
      </c>
      <c r="AN1982" s="3" t="s">
        <v>71</v>
      </c>
      <c r="AO1982" s="3" t="s">
        <v>71</v>
      </c>
      <c r="AP1982" s="3" t="s">
        <v>82</v>
      </c>
      <c r="AQ1982" s="3" t="s">
        <v>83</v>
      </c>
      <c r="AR1982" s="3">
        <v>82.211987045378038</v>
      </c>
      <c r="AS1982" s="3">
        <v>410.52593564862258</v>
      </c>
    </row>
    <row r="1983" spans="1:45" x14ac:dyDescent="0.25">
      <c r="A1983" s="2">
        <v>1982</v>
      </c>
      <c r="B1983" s="3" t="s">
        <v>57</v>
      </c>
      <c r="C1983" s="3" t="s">
        <v>46</v>
      </c>
      <c r="D1983" s="3" t="s">
        <v>47</v>
      </c>
      <c r="E1983" s="3" t="s">
        <v>48</v>
      </c>
      <c r="F1983" s="3">
        <v>0.59</v>
      </c>
      <c r="G1983" s="3">
        <v>0.64</v>
      </c>
      <c r="H1983" s="3">
        <v>1.83237416287718E-2</v>
      </c>
      <c r="I1983" s="3">
        <v>10.31663350146194</v>
      </c>
      <c r="J1983" s="3">
        <v>1.7843931991009547</v>
      </c>
      <c r="K1983" s="3">
        <v>0.18903932675951993</v>
      </c>
      <c r="L1983" s="3">
        <v>3.2696759944463451E-2</v>
      </c>
      <c r="M1983" s="2">
        <v>1300</v>
      </c>
      <c r="N1983" s="3" t="s">
        <v>56</v>
      </c>
      <c r="O1983" s="3" t="s">
        <v>158</v>
      </c>
      <c r="P1983" s="3" t="s">
        <v>159</v>
      </c>
      <c r="Q1983" s="3">
        <v>3.15954323345</v>
      </c>
      <c r="R1983" s="3" t="s">
        <v>158</v>
      </c>
      <c r="S1983" s="3" t="s">
        <v>159</v>
      </c>
      <c r="T1983" s="3" t="s">
        <v>57</v>
      </c>
      <c r="U1983" s="3" t="s">
        <v>71</v>
      </c>
      <c r="V1983" s="3" t="s">
        <v>159</v>
      </c>
      <c r="W1983" s="3" t="s">
        <v>73</v>
      </c>
      <c r="X1983" s="3" t="s">
        <v>74</v>
      </c>
      <c r="Y1983" s="3" t="s">
        <v>75</v>
      </c>
      <c r="Z1983" s="3" t="s">
        <v>76</v>
      </c>
      <c r="AA1983" s="3">
        <v>3</v>
      </c>
      <c r="AB1983" s="3">
        <v>1</v>
      </c>
      <c r="AC1983" s="3" t="s">
        <v>47</v>
      </c>
      <c r="AD1983" s="8" t="s">
        <v>87</v>
      </c>
      <c r="AE1983" s="3" t="s">
        <v>71</v>
      </c>
      <c r="AF1983" s="3" t="s">
        <v>88</v>
      </c>
      <c r="AG1983" s="3" t="s">
        <v>71</v>
      </c>
      <c r="AH1983" s="3" t="s">
        <v>71</v>
      </c>
      <c r="AI1983" s="3" t="s">
        <v>79</v>
      </c>
      <c r="AJ1983" s="3" t="s">
        <v>80</v>
      </c>
      <c r="AK1983" s="3" t="s">
        <v>76</v>
      </c>
      <c r="AL1983" s="3" t="s">
        <v>81</v>
      </c>
      <c r="AM1983" s="3" t="s">
        <v>71</v>
      </c>
      <c r="AN1983" s="3" t="s">
        <v>71</v>
      </c>
      <c r="AO1983" s="3" t="s">
        <v>71</v>
      </c>
      <c r="AP1983" s="3" t="s">
        <v>82</v>
      </c>
      <c r="AQ1983" s="3" t="s">
        <v>83</v>
      </c>
      <c r="AR1983" s="3">
        <v>64.900445723072863</v>
      </c>
      <c r="AS1983" s="3">
        <v>74.153551492793554</v>
      </c>
    </row>
    <row r="1984" spans="1:45" x14ac:dyDescent="0.25">
      <c r="A1984" s="2">
        <v>1983</v>
      </c>
      <c r="B1984" s="3" t="s">
        <v>57</v>
      </c>
      <c r="C1984" s="3" t="s">
        <v>46</v>
      </c>
      <c r="D1984" s="3" t="s">
        <v>47</v>
      </c>
      <c r="E1984" s="3" t="s">
        <v>48</v>
      </c>
      <c r="F1984" s="3">
        <v>0.59</v>
      </c>
      <c r="G1984" s="3">
        <v>0.64</v>
      </c>
      <c r="H1984" s="3">
        <v>0.17628575278929101</v>
      </c>
      <c r="I1984" s="3">
        <v>10.31663350146194</v>
      </c>
      <c r="J1984" s="3">
        <v>1.7843931991009547</v>
      </c>
      <c r="K1984" s="3">
        <v>1.8186755030564372</v>
      </c>
      <c r="L1984" s="3">
        <v>0.31456309837560303</v>
      </c>
      <c r="M1984" s="2">
        <v>1300</v>
      </c>
      <c r="N1984" s="3" t="s">
        <v>56</v>
      </c>
      <c r="O1984" s="3" t="s">
        <v>158</v>
      </c>
      <c r="P1984" s="3" t="s">
        <v>159</v>
      </c>
      <c r="Q1984" s="3">
        <v>3.15954323345</v>
      </c>
      <c r="R1984" s="3" t="s">
        <v>158</v>
      </c>
      <c r="S1984" s="3" t="s">
        <v>159</v>
      </c>
      <c r="T1984" s="3" t="s">
        <v>57</v>
      </c>
      <c r="U1984" s="3" t="s">
        <v>71</v>
      </c>
      <c r="V1984" s="3" t="s">
        <v>159</v>
      </c>
      <c r="W1984" s="3" t="s">
        <v>73</v>
      </c>
      <c r="X1984" s="3" t="s">
        <v>74</v>
      </c>
      <c r="Y1984" s="3" t="s">
        <v>75</v>
      </c>
      <c r="Z1984" s="3" t="s">
        <v>76</v>
      </c>
      <c r="AA1984" s="3">
        <v>3</v>
      </c>
      <c r="AB1984" s="3">
        <v>1</v>
      </c>
      <c r="AC1984" s="3" t="s">
        <v>47</v>
      </c>
      <c r="AD1984" s="8" t="s">
        <v>87</v>
      </c>
      <c r="AE1984" s="3" t="s">
        <v>71</v>
      </c>
      <c r="AF1984" s="3" t="s">
        <v>88</v>
      </c>
      <c r="AG1984" s="3" t="s">
        <v>71</v>
      </c>
      <c r="AH1984" s="3" t="s">
        <v>71</v>
      </c>
      <c r="AI1984" s="3" t="s">
        <v>79</v>
      </c>
      <c r="AJ1984" s="3" t="s">
        <v>80</v>
      </c>
      <c r="AK1984" s="3" t="s">
        <v>76</v>
      </c>
      <c r="AL1984" s="3" t="s">
        <v>81</v>
      </c>
      <c r="AM1984" s="3" t="s">
        <v>71</v>
      </c>
      <c r="AN1984" s="3" t="s">
        <v>71</v>
      </c>
      <c r="AO1984" s="3" t="s">
        <v>71</v>
      </c>
      <c r="AP1984" s="3" t="s">
        <v>82</v>
      </c>
      <c r="AQ1984" s="3" t="s">
        <v>83</v>
      </c>
      <c r="AR1984" s="3">
        <v>108.01635275029444</v>
      </c>
      <c r="AS1984" s="3">
        <v>713.40313085296077</v>
      </c>
    </row>
    <row r="1985" spans="1:45" x14ac:dyDescent="0.25">
      <c r="A1985" s="2">
        <v>1984</v>
      </c>
      <c r="B1985" s="3" t="s">
        <v>57</v>
      </c>
      <c r="C1985" s="3" t="s">
        <v>46</v>
      </c>
      <c r="D1985" s="3" t="s">
        <v>47</v>
      </c>
      <c r="E1985" s="3" t="s">
        <v>48</v>
      </c>
      <c r="F1985" s="3">
        <v>0.59</v>
      </c>
      <c r="G1985" s="3">
        <v>0.64</v>
      </c>
      <c r="H1985" s="3">
        <v>1.40386513553557E-3</v>
      </c>
      <c r="I1985" s="3">
        <v>8.8455341181885565</v>
      </c>
      <c r="J1985" s="3">
        <v>1.2927688336509919</v>
      </c>
      <c r="K1985" s="3">
        <v>1.2417936953715287E-2</v>
      </c>
      <c r="L1985" s="3">
        <v>1.8148730938696105E-3</v>
      </c>
      <c r="M1985" s="2">
        <v>1400</v>
      </c>
      <c r="N1985" s="3" t="s">
        <v>60</v>
      </c>
      <c r="O1985" s="3" t="s">
        <v>158</v>
      </c>
      <c r="P1985" s="3" t="s">
        <v>159</v>
      </c>
      <c r="Q1985" s="3">
        <v>3.15954323345</v>
      </c>
      <c r="R1985" s="3" t="s">
        <v>158</v>
      </c>
      <c r="S1985" s="3" t="s">
        <v>159</v>
      </c>
      <c r="T1985" s="3" t="s">
        <v>57</v>
      </c>
      <c r="U1985" s="3" t="s">
        <v>71</v>
      </c>
      <c r="V1985" s="3" t="s">
        <v>159</v>
      </c>
      <c r="W1985" s="3" t="s">
        <v>73</v>
      </c>
      <c r="X1985" s="3" t="s">
        <v>74</v>
      </c>
      <c r="Y1985" s="3" t="s">
        <v>75</v>
      </c>
      <c r="Z1985" s="3" t="s">
        <v>76</v>
      </c>
      <c r="AA1985" s="3">
        <v>3</v>
      </c>
      <c r="AB1985" s="3">
        <v>1</v>
      </c>
      <c r="AC1985" s="3" t="s">
        <v>47</v>
      </c>
      <c r="AD1985" s="8" t="s">
        <v>87</v>
      </c>
      <c r="AE1985" s="3" t="s">
        <v>71</v>
      </c>
      <c r="AF1985" s="3" t="s">
        <v>88</v>
      </c>
      <c r="AG1985" s="3" t="s">
        <v>71</v>
      </c>
      <c r="AH1985" s="3" t="s">
        <v>71</v>
      </c>
      <c r="AI1985" s="3" t="s">
        <v>79</v>
      </c>
      <c r="AJ1985" s="3" t="s">
        <v>80</v>
      </c>
      <c r="AK1985" s="3" t="s">
        <v>76</v>
      </c>
      <c r="AL1985" s="3" t="s">
        <v>81</v>
      </c>
      <c r="AM1985" s="3" t="s">
        <v>71</v>
      </c>
      <c r="AN1985" s="3" t="s">
        <v>71</v>
      </c>
      <c r="AO1985" s="3" t="s">
        <v>71</v>
      </c>
      <c r="AP1985" s="3" t="s">
        <v>82</v>
      </c>
      <c r="AQ1985" s="3" t="s">
        <v>83</v>
      </c>
      <c r="AR1985" s="3">
        <v>9.5822909537261651</v>
      </c>
      <c r="AS1985" s="3">
        <v>5.6812406399255861</v>
      </c>
    </row>
    <row r="1986" spans="1:45" x14ac:dyDescent="0.25">
      <c r="A1986" s="2">
        <v>1985</v>
      </c>
      <c r="B1986" s="3" t="s">
        <v>45</v>
      </c>
      <c r="C1986" s="3" t="s">
        <v>46</v>
      </c>
      <c r="D1986" s="3" t="s">
        <v>47</v>
      </c>
      <c r="E1986" s="3" t="s">
        <v>48</v>
      </c>
      <c r="F1986" s="3">
        <v>0.59</v>
      </c>
      <c r="G1986" s="3">
        <v>0.64</v>
      </c>
      <c r="H1986" s="3">
        <v>1.5176586186682601E-2</v>
      </c>
      <c r="I1986" s="3">
        <v>8.8455341181885565</v>
      </c>
      <c r="J1986" s="3">
        <v>1.2927688336509919</v>
      </c>
      <c r="K1986" s="3">
        <v>0.13424501091193011</v>
      </c>
      <c r="L1986" s="3">
        <v>1.9619817623361419E-2</v>
      </c>
      <c r="M1986" s="2">
        <v>3100</v>
      </c>
      <c r="N1986" s="3" t="s">
        <v>148</v>
      </c>
      <c r="O1986" s="3" t="s">
        <v>158</v>
      </c>
      <c r="P1986" s="3" t="s">
        <v>159</v>
      </c>
      <c r="Q1986" s="3">
        <v>3.15954323345</v>
      </c>
      <c r="R1986" s="3" t="s">
        <v>158</v>
      </c>
      <c r="S1986" s="3" t="s">
        <v>159</v>
      </c>
      <c r="T1986" s="3" t="s">
        <v>57</v>
      </c>
      <c r="U1986" s="3" t="s">
        <v>71</v>
      </c>
      <c r="V1986" s="3" t="s">
        <v>159</v>
      </c>
      <c r="W1986" s="3" t="s">
        <v>73</v>
      </c>
      <c r="X1986" s="3" t="s">
        <v>74</v>
      </c>
      <c r="Y1986" s="3" t="s">
        <v>75</v>
      </c>
      <c r="Z1986" s="3" t="s">
        <v>76</v>
      </c>
      <c r="AA1986" s="3">
        <v>3</v>
      </c>
      <c r="AB1986" s="3">
        <v>1</v>
      </c>
      <c r="AC1986" s="3" t="s">
        <v>47</v>
      </c>
      <c r="AD1986" s="8" t="s">
        <v>87</v>
      </c>
      <c r="AE1986" s="3" t="s">
        <v>71</v>
      </c>
      <c r="AF1986" s="3" t="s">
        <v>88</v>
      </c>
      <c r="AG1986" s="3" t="s">
        <v>71</v>
      </c>
      <c r="AH1986" s="3" t="s">
        <v>71</v>
      </c>
      <c r="AI1986" s="3" t="s">
        <v>79</v>
      </c>
      <c r="AJ1986" s="3" t="s">
        <v>80</v>
      </c>
      <c r="AK1986" s="3" t="s">
        <v>76</v>
      </c>
      <c r="AL1986" s="3" t="s">
        <v>81</v>
      </c>
      <c r="AM1986" s="3" t="s">
        <v>71</v>
      </c>
      <c r="AN1986" s="3" t="s">
        <v>71</v>
      </c>
      <c r="AO1986" s="3" t="s">
        <v>71</v>
      </c>
      <c r="AP1986" s="3" t="s">
        <v>82</v>
      </c>
      <c r="AQ1986" s="3" t="s">
        <v>83</v>
      </c>
      <c r="AR1986" s="3">
        <v>67.907035084701704</v>
      </c>
      <c r="AS1986" s="3">
        <v>61.41746527968354</v>
      </c>
    </row>
    <row r="1987" spans="1:45" x14ac:dyDescent="0.25">
      <c r="A1987" s="2">
        <v>1986</v>
      </c>
      <c r="B1987" s="3" t="s">
        <v>57</v>
      </c>
      <c r="C1987" s="3" t="s">
        <v>46</v>
      </c>
      <c r="D1987" s="3" t="s">
        <v>47</v>
      </c>
      <c r="E1987" s="3" t="s">
        <v>48</v>
      </c>
      <c r="F1987" s="3">
        <v>0.59</v>
      </c>
      <c r="G1987" s="3">
        <v>0.64</v>
      </c>
      <c r="H1987" s="3">
        <v>4.4689081688297598E-3</v>
      </c>
      <c r="I1987" s="3">
        <v>10.259968708689472</v>
      </c>
      <c r="J1987" s="3">
        <v>1.8283564079212731</v>
      </c>
      <c r="K1987" s="3">
        <v>4.5850857974200104E-2</v>
      </c>
      <c r="L1987" s="3">
        <v>8.1707568868916135E-3</v>
      </c>
      <c r="M1987" s="2">
        <v>1300</v>
      </c>
      <c r="N1987" s="3" t="s">
        <v>56</v>
      </c>
      <c r="O1987" s="3" t="s">
        <v>160</v>
      </c>
      <c r="P1987" s="3" t="s">
        <v>161</v>
      </c>
      <c r="Q1987" s="3">
        <v>86.412654034100001</v>
      </c>
      <c r="R1987" s="3" t="s">
        <v>162</v>
      </c>
      <c r="S1987" s="3" t="s">
        <v>161</v>
      </c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8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>
        <v>78.145849570285506</v>
      </c>
      <c r="AS1987" s="3">
        <v>18.08502972414454</v>
      </c>
    </row>
    <row r="1988" spans="1:45" x14ac:dyDescent="0.25">
      <c r="A1988" s="2">
        <v>1987</v>
      </c>
      <c r="B1988" s="3" t="s">
        <v>57</v>
      </c>
      <c r="C1988" s="3" t="s">
        <v>46</v>
      </c>
      <c r="D1988" s="3" t="s">
        <v>47</v>
      </c>
      <c r="E1988" s="3" t="s">
        <v>48</v>
      </c>
      <c r="F1988" s="3">
        <v>0.59</v>
      </c>
      <c r="G1988" s="3">
        <v>0.64</v>
      </c>
      <c r="H1988" s="3">
        <v>4.6976001317228398E-3</v>
      </c>
      <c r="I1988" s="3">
        <v>10.259968708689472</v>
      </c>
      <c r="J1988" s="3">
        <v>1.8283564079212731</v>
      </c>
      <c r="K1988" s="3">
        <v>4.8197230357411878E-2</v>
      </c>
      <c r="L1988" s="3">
        <v>8.588887302687271E-3</v>
      </c>
      <c r="M1988" s="2">
        <v>1300</v>
      </c>
      <c r="N1988" s="3" t="s">
        <v>56</v>
      </c>
      <c r="O1988" s="3" t="s">
        <v>160</v>
      </c>
      <c r="P1988" s="3" t="s">
        <v>161</v>
      </c>
      <c r="Q1988" s="3">
        <v>86.412654034100001</v>
      </c>
      <c r="R1988" s="3" t="s">
        <v>162</v>
      </c>
      <c r="S1988" s="3" t="s">
        <v>161</v>
      </c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8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>
        <v>190.95184234572204</v>
      </c>
      <c r="AS1988" s="3">
        <v>19.010513262929656</v>
      </c>
    </row>
    <row r="1989" spans="1:45" x14ac:dyDescent="0.25">
      <c r="A1989" s="2">
        <v>1988</v>
      </c>
      <c r="B1989" s="3" t="s">
        <v>57</v>
      </c>
      <c r="C1989" s="3" t="s">
        <v>46</v>
      </c>
      <c r="D1989" s="3" t="s">
        <v>47</v>
      </c>
      <c r="E1989" s="3" t="s">
        <v>48</v>
      </c>
      <c r="F1989" s="3">
        <v>0.59</v>
      </c>
      <c r="G1989" s="3">
        <v>0.64</v>
      </c>
      <c r="H1989" s="3">
        <v>4.7775357796701501E-2</v>
      </c>
      <c r="I1989" s="3">
        <v>10.259968708689472</v>
      </c>
      <c r="J1989" s="3">
        <v>1.8283564079212731</v>
      </c>
      <c r="K1989" s="3">
        <v>0.49017367604060103</v>
      </c>
      <c r="L1989" s="3">
        <v>8.7350381568330748E-2</v>
      </c>
      <c r="M1989" s="2">
        <v>1330</v>
      </c>
      <c r="N1989" s="3" t="s">
        <v>89</v>
      </c>
      <c r="O1989" s="3" t="s">
        <v>160</v>
      </c>
      <c r="P1989" s="3" t="s">
        <v>161</v>
      </c>
      <c r="Q1989" s="3">
        <v>86.412654034100001</v>
      </c>
      <c r="R1989" s="3" t="s">
        <v>162</v>
      </c>
      <c r="S1989" s="3" t="s">
        <v>161</v>
      </c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8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>
        <v>72.1199341657871</v>
      </c>
      <c r="AS1989" s="3">
        <v>193.34001353203951</v>
      </c>
    </row>
    <row r="1990" spans="1:45" x14ac:dyDescent="0.25">
      <c r="A1990" s="2">
        <v>1989</v>
      </c>
      <c r="B1990" s="3" t="s">
        <v>57</v>
      </c>
      <c r="C1990" s="3" t="s">
        <v>46</v>
      </c>
      <c r="D1990" s="3" t="s">
        <v>47</v>
      </c>
      <c r="E1990" s="3" t="s">
        <v>48</v>
      </c>
      <c r="F1990" s="3">
        <v>0.59</v>
      </c>
      <c r="G1990" s="3">
        <v>0.64</v>
      </c>
      <c r="H1990" s="3">
        <v>4.0326419382721398E-2</v>
      </c>
      <c r="I1990" s="3">
        <v>10.259968708689472</v>
      </c>
      <c r="J1990" s="3">
        <v>1.8283564079212731</v>
      </c>
      <c r="K1990" s="3">
        <v>0.41374780100021019</v>
      </c>
      <c r="L1990" s="3">
        <v>7.3731067286919305E-2</v>
      </c>
      <c r="M1990" s="2">
        <v>1330</v>
      </c>
      <c r="N1990" s="3" t="s">
        <v>89</v>
      </c>
      <c r="O1990" s="3" t="s">
        <v>160</v>
      </c>
      <c r="P1990" s="3" t="s">
        <v>161</v>
      </c>
      <c r="Q1990" s="3">
        <v>86.412654034100001</v>
      </c>
      <c r="R1990" s="3" t="s">
        <v>162</v>
      </c>
      <c r="S1990" s="3" t="s">
        <v>161</v>
      </c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8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>
        <v>73.905689405093085</v>
      </c>
      <c r="AS1990" s="3">
        <v>163.19522927136185</v>
      </c>
    </row>
    <row r="1991" spans="1:45" x14ac:dyDescent="0.25">
      <c r="A1991" s="2">
        <v>1990</v>
      </c>
      <c r="B1991" s="3" t="s">
        <v>57</v>
      </c>
      <c r="C1991" s="3" t="s">
        <v>46</v>
      </c>
      <c r="D1991" s="3" t="s">
        <v>47</v>
      </c>
      <c r="E1991" s="3" t="s">
        <v>48</v>
      </c>
      <c r="F1991" s="3">
        <v>0.59</v>
      </c>
      <c r="G1991" s="3">
        <v>0.64</v>
      </c>
      <c r="H1991" s="3">
        <v>6.6450878682945705E-2</v>
      </c>
      <c r="I1991" s="3">
        <v>10.259968708689472</v>
      </c>
      <c r="J1991" s="3">
        <v>1.8283564079212731</v>
      </c>
      <c r="K1991" s="3">
        <v>0.6817839359519432</v>
      </c>
      <c r="L1991" s="3">
        <v>0.12149588985196291</v>
      </c>
      <c r="M1991" s="2">
        <v>1330</v>
      </c>
      <c r="N1991" s="3" t="s">
        <v>89</v>
      </c>
      <c r="O1991" s="3" t="s">
        <v>160</v>
      </c>
      <c r="P1991" s="3" t="s">
        <v>161</v>
      </c>
      <c r="Q1991" s="3">
        <v>86.412654034100001</v>
      </c>
      <c r="R1991" s="3" t="s">
        <v>162</v>
      </c>
      <c r="S1991" s="3" t="s">
        <v>161</v>
      </c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8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>
        <v>85.011664684600362</v>
      </c>
      <c r="AS1991" s="3">
        <v>268.91716517220215</v>
      </c>
    </row>
    <row r="1992" spans="1:45" x14ac:dyDescent="0.25">
      <c r="A1992" s="2">
        <v>1991</v>
      </c>
      <c r="B1992" s="3" t="s">
        <v>57</v>
      </c>
      <c r="C1992" s="3" t="s">
        <v>46</v>
      </c>
      <c r="D1992" s="3" t="s">
        <v>47</v>
      </c>
      <c r="E1992" s="3" t="s">
        <v>48</v>
      </c>
      <c r="F1992" s="3">
        <v>0.59</v>
      </c>
      <c r="G1992" s="3">
        <v>0.64</v>
      </c>
      <c r="H1992" s="3">
        <v>0.21727948924911999</v>
      </c>
      <c r="I1992" s="3">
        <v>10.259968708689472</v>
      </c>
      <c r="J1992" s="3">
        <v>1.8283564079212731</v>
      </c>
      <c r="K1992" s="3">
        <v>2.2292807607360019</v>
      </c>
      <c r="L1992" s="3">
        <v>0.3972643464784899</v>
      </c>
      <c r="M1992" s="2">
        <v>1210</v>
      </c>
      <c r="N1992" s="3" t="s">
        <v>55</v>
      </c>
      <c r="O1992" s="3" t="s">
        <v>160</v>
      </c>
      <c r="P1992" s="3" t="s">
        <v>161</v>
      </c>
      <c r="Q1992" s="3">
        <v>86.412654034100001</v>
      </c>
      <c r="R1992" s="3" t="s">
        <v>162</v>
      </c>
      <c r="S1992" s="3" t="s">
        <v>161</v>
      </c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8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>
        <v>118.65612173381466</v>
      </c>
      <c r="AS1992" s="3">
        <v>879.29889652359429</v>
      </c>
    </row>
    <row r="1993" spans="1:45" x14ac:dyDescent="0.25">
      <c r="A1993" s="2">
        <v>1992</v>
      </c>
      <c r="B1993" s="3" t="s">
        <v>57</v>
      </c>
      <c r="C1993" s="3" t="s">
        <v>46</v>
      </c>
      <c r="D1993" s="3" t="s">
        <v>47</v>
      </c>
      <c r="E1993" s="3" t="s">
        <v>48</v>
      </c>
      <c r="F1993" s="3">
        <v>0.59</v>
      </c>
      <c r="G1993" s="3">
        <v>0.64</v>
      </c>
      <c r="H1993" s="3">
        <v>0.23118921409220899</v>
      </c>
      <c r="I1993" s="3">
        <v>10.791158751384264</v>
      </c>
      <c r="J1993" s="3">
        <v>2.071593611517097</v>
      </c>
      <c r="K1993" s="3">
        <v>2.4947995108767915</v>
      </c>
      <c r="L1993" s="3">
        <v>0.47893009896507854</v>
      </c>
      <c r="M1993" s="2">
        <v>1300</v>
      </c>
      <c r="N1993" s="3" t="s">
        <v>56</v>
      </c>
      <c r="O1993" s="3" t="s">
        <v>160</v>
      </c>
      <c r="P1993" s="3" t="s">
        <v>161</v>
      </c>
      <c r="Q1993" s="3">
        <v>86.412654034100001</v>
      </c>
      <c r="R1993" s="3" t="s">
        <v>162</v>
      </c>
      <c r="S1993" s="3" t="s">
        <v>161</v>
      </c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8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>
        <v>179.80305955812264</v>
      </c>
      <c r="AS1993" s="3">
        <v>935.58955583866532</v>
      </c>
    </row>
    <row r="1994" spans="1:45" x14ac:dyDescent="0.25">
      <c r="A1994" s="2">
        <v>1993</v>
      </c>
      <c r="B1994" s="3" t="s">
        <v>57</v>
      </c>
      <c r="C1994" s="3" t="s">
        <v>46</v>
      </c>
      <c r="D1994" s="3" t="s">
        <v>47</v>
      </c>
      <c r="E1994" s="3" t="s">
        <v>48</v>
      </c>
      <c r="F1994" s="3">
        <v>0.59</v>
      </c>
      <c r="G1994" s="3">
        <v>0.64</v>
      </c>
      <c r="H1994" s="3">
        <v>0.21436915034010301</v>
      </c>
      <c r="I1994" s="3">
        <v>10.791158751384264</v>
      </c>
      <c r="J1994" s="3">
        <v>2.071593611517097</v>
      </c>
      <c r="K1994" s="3">
        <v>2.3132915327194117</v>
      </c>
      <c r="L1994" s="3">
        <v>0.44408576235090552</v>
      </c>
      <c r="M1994" s="2">
        <v>1300</v>
      </c>
      <c r="N1994" s="3" t="s">
        <v>56</v>
      </c>
      <c r="O1994" s="3" t="s">
        <v>160</v>
      </c>
      <c r="P1994" s="3" t="s">
        <v>161</v>
      </c>
      <c r="Q1994" s="3">
        <v>86.412654034100001</v>
      </c>
      <c r="R1994" s="3" t="s">
        <v>162</v>
      </c>
      <c r="S1994" s="3" t="s">
        <v>161</v>
      </c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8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>
        <v>118.21102544843416</v>
      </c>
      <c r="AS1994" s="3">
        <v>867.52117281827532</v>
      </c>
    </row>
    <row r="1995" spans="1:45" x14ac:dyDescent="0.25">
      <c r="A1995" s="2">
        <v>1994</v>
      </c>
      <c r="B1995" s="3" t="s">
        <v>57</v>
      </c>
      <c r="C1995" s="3" t="s">
        <v>46</v>
      </c>
      <c r="D1995" s="3" t="s">
        <v>47</v>
      </c>
      <c r="E1995" s="3" t="s">
        <v>48</v>
      </c>
      <c r="F1995" s="3">
        <v>0.59</v>
      </c>
      <c r="G1995" s="3">
        <v>0.64</v>
      </c>
      <c r="H1995" s="3">
        <v>3.6376224971266899E-2</v>
      </c>
      <c r="I1995" s="3">
        <v>10.791158751384264</v>
      </c>
      <c r="J1995" s="3">
        <v>2.071593611517097</v>
      </c>
      <c r="K1995" s="3">
        <v>0.3925416184410096</v>
      </c>
      <c r="L1995" s="3">
        <v>7.5356755261585195E-2</v>
      </c>
      <c r="M1995" s="2">
        <v>1300</v>
      </c>
      <c r="N1995" s="3" t="s">
        <v>56</v>
      </c>
      <c r="O1995" s="3" t="s">
        <v>160</v>
      </c>
      <c r="P1995" s="3" t="s">
        <v>161</v>
      </c>
      <c r="Q1995" s="3">
        <v>86.412654034100001</v>
      </c>
      <c r="R1995" s="3" t="s">
        <v>162</v>
      </c>
      <c r="S1995" s="3" t="s">
        <v>161</v>
      </c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8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>
        <v>74.40379755016707</v>
      </c>
      <c r="AS1995" s="3">
        <v>147.20935964763862</v>
      </c>
    </row>
    <row r="1996" spans="1:45" x14ac:dyDescent="0.25">
      <c r="A1996" s="2">
        <v>1995</v>
      </c>
      <c r="B1996" s="3" t="s">
        <v>57</v>
      </c>
      <c r="C1996" s="3" t="s">
        <v>46</v>
      </c>
      <c r="D1996" s="3" t="s">
        <v>47</v>
      </c>
      <c r="E1996" s="3" t="s">
        <v>48</v>
      </c>
      <c r="F1996" s="3">
        <v>0.59</v>
      </c>
      <c r="G1996" s="3">
        <v>0.64</v>
      </c>
      <c r="H1996" s="3">
        <v>0.163823127451171</v>
      </c>
      <c r="I1996" s="3">
        <v>10.816069931956774</v>
      </c>
      <c r="J1996" s="3">
        <v>2.0836205434409401</v>
      </c>
      <c r="K1996" s="3">
        <v>1.771922402983733</v>
      </c>
      <c r="L1996" s="3">
        <v>0.3413452338480033</v>
      </c>
      <c r="M1996" s="2">
        <v>1300</v>
      </c>
      <c r="N1996" s="3" t="s">
        <v>56</v>
      </c>
      <c r="O1996" s="3" t="s">
        <v>160</v>
      </c>
      <c r="P1996" s="3" t="s">
        <v>161</v>
      </c>
      <c r="Q1996" s="3">
        <v>86.412654034100001</v>
      </c>
      <c r="R1996" s="3" t="s">
        <v>162</v>
      </c>
      <c r="S1996" s="3" t="s">
        <v>161</v>
      </c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8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>
        <v>126.64784128846331</v>
      </c>
      <c r="AS1996" s="3">
        <v>662.96867546342548</v>
      </c>
    </row>
    <row r="1997" spans="1:45" x14ac:dyDescent="0.25">
      <c r="A1997" s="2">
        <v>1996</v>
      </c>
      <c r="B1997" s="3" t="s">
        <v>57</v>
      </c>
      <c r="C1997" s="3" t="s">
        <v>46</v>
      </c>
      <c r="D1997" s="3" t="s">
        <v>47</v>
      </c>
      <c r="E1997" s="3" t="s">
        <v>48</v>
      </c>
      <c r="F1997" s="3">
        <v>0.59</v>
      </c>
      <c r="G1997" s="3">
        <v>0.64</v>
      </c>
      <c r="H1997" s="3">
        <v>0.30311169388127601</v>
      </c>
      <c r="I1997" s="3">
        <v>10.816069931956774</v>
      </c>
      <c r="J1997" s="3">
        <v>2.0836205434409401</v>
      </c>
      <c r="K1997" s="3">
        <v>3.2784772782137552</v>
      </c>
      <c r="L1997" s="3">
        <v>0.63156975232820822</v>
      </c>
      <c r="M1997" s="2">
        <v>1300</v>
      </c>
      <c r="N1997" s="3" t="s">
        <v>56</v>
      </c>
      <c r="O1997" s="3" t="s">
        <v>160</v>
      </c>
      <c r="P1997" s="3" t="s">
        <v>161</v>
      </c>
      <c r="Q1997" s="3">
        <v>86.412654034100001</v>
      </c>
      <c r="R1997" s="3" t="s">
        <v>162</v>
      </c>
      <c r="S1997" s="3" t="s">
        <v>161</v>
      </c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8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>
        <v>149.18033776039044</v>
      </c>
      <c r="AS1997" s="3">
        <v>1226.649505087983</v>
      </c>
    </row>
    <row r="1998" spans="1:45" x14ac:dyDescent="0.25">
      <c r="A1998" s="2">
        <v>1997</v>
      </c>
      <c r="B1998" s="3" t="s">
        <v>57</v>
      </c>
      <c r="C1998" s="3" t="s">
        <v>46</v>
      </c>
      <c r="D1998" s="3" t="s">
        <v>47</v>
      </c>
      <c r="E1998" s="3" t="s">
        <v>48</v>
      </c>
      <c r="F1998" s="3">
        <v>0.59</v>
      </c>
      <c r="G1998" s="3">
        <v>0.64</v>
      </c>
      <c r="H1998" s="3">
        <v>2.91685838110721E-2</v>
      </c>
      <c r="I1998" s="3">
        <v>6.6479893454949268</v>
      </c>
      <c r="J1998" s="3">
        <v>0.9230395177399553</v>
      </c>
      <c r="K1998" s="3">
        <v>0.19391243439918313</v>
      </c>
      <c r="L1998" s="3">
        <v>2.6923755534129457E-2</v>
      </c>
      <c r="M1998" s="2">
        <v>1400</v>
      </c>
      <c r="N1998" s="3" t="s">
        <v>60</v>
      </c>
      <c r="O1998" s="3" t="s">
        <v>160</v>
      </c>
      <c r="P1998" s="3" t="s">
        <v>161</v>
      </c>
      <c r="Q1998" s="3">
        <v>86.412654034100001</v>
      </c>
      <c r="R1998" s="3" t="s">
        <v>162</v>
      </c>
      <c r="S1998" s="3" t="s">
        <v>161</v>
      </c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8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>
        <v>104.73637953676229</v>
      </c>
      <c r="AS1998" s="3">
        <v>118.04107072814992</v>
      </c>
    </row>
    <row r="1999" spans="1:45" x14ac:dyDescent="0.25">
      <c r="A1999" s="2">
        <v>1998</v>
      </c>
      <c r="B1999" s="3" t="s">
        <v>57</v>
      </c>
      <c r="C1999" s="3" t="s">
        <v>46</v>
      </c>
      <c r="D1999" s="3" t="s">
        <v>47</v>
      </c>
      <c r="E1999" s="3" t="s">
        <v>48</v>
      </c>
      <c r="F1999" s="3">
        <v>0.59</v>
      </c>
      <c r="G1999" s="3">
        <v>0.64</v>
      </c>
      <c r="H1999" s="3">
        <v>4.5095613554278102E-2</v>
      </c>
      <c r="I1999" s="3">
        <v>10.4669379274203</v>
      </c>
      <c r="J1999" s="3">
        <v>1.8553381376214637</v>
      </c>
      <c r="K1999" s="3">
        <v>0.47201298787156243</v>
      </c>
      <c r="L1999" s="3">
        <v>8.3667611666691566E-2</v>
      </c>
      <c r="M1999" s="2">
        <v>1400</v>
      </c>
      <c r="N1999" s="3" t="s">
        <v>60</v>
      </c>
      <c r="O1999" s="3" t="s">
        <v>160</v>
      </c>
      <c r="P1999" s="3" t="s">
        <v>161</v>
      </c>
      <c r="Q1999" s="3">
        <v>86.412654034100001</v>
      </c>
      <c r="R1999" s="3" t="s">
        <v>162</v>
      </c>
      <c r="S1999" s="3" t="s">
        <v>161</v>
      </c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8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>
        <v>83.255079769595412</v>
      </c>
      <c r="AS1999" s="3">
        <v>182.49547333419883</v>
      </c>
    </row>
    <row r="2000" spans="1:45" x14ac:dyDescent="0.25">
      <c r="A2000" s="2">
        <v>1999</v>
      </c>
      <c r="B2000" s="3" t="s">
        <v>57</v>
      </c>
      <c r="C2000" s="3" t="s">
        <v>46</v>
      </c>
      <c r="D2000" s="3" t="s">
        <v>47</v>
      </c>
      <c r="E2000" s="3" t="s">
        <v>48</v>
      </c>
      <c r="F2000" s="3">
        <v>0.59</v>
      </c>
      <c r="G2000" s="3">
        <v>0.64</v>
      </c>
      <c r="H2000" s="3">
        <v>4.5511915974920502E-3</v>
      </c>
      <c r="I2000" s="3">
        <v>10.4669379274203</v>
      </c>
      <c r="J2000" s="3">
        <v>1.8553381376214637</v>
      </c>
      <c r="K2000" s="3">
        <v>4.7637039946746125E-2</v>
      </c>
      <c r="L2000" s="3">
        <v>8.4439993424493542E-3</v>
      </c>
      <c r="M2000" s="2">
        <v>1300</v>
      </c>
      <c r="N2000" s="3" t="s">
        <v>56</v>
      </c>
      <c r="O2000" s="3" t="s">
        <v>160</v>
      </c>
      <c r="P2000" s="3" t="s">
        <v>161</v>
      </c>
      <c r="Q2000" s="3">
        <v>86.412654034100001</v>
      </c>
      <c r="R2000" s="3" t="s">
        <v>162</v>
      </c>
      <c r="S2000" s="3" t="s">
        <v>161</v>
      </c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8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>
        <v>49.102952016265576</v>
      </c>
      <c r="AS2000" s="3">
        <v>18.418018945883599</v>
      </c>
    </row>
    <row r="2001" spans="1:45" x14ac:dyDescent="0.25">
      <c r="A2001" s="2">
        <v>2000</v>
      </c>
      <c r="B2001" s="3" t="s">
        <v>57</v>
      </c>
      <c r="C2001" s="3" t="s">
        <v>46</v>
      </c>
      <c r="D2001" s="3" t="s">
        <v>47</v>
      </c>
      <c r="E2001" s="3" t="s">
        <v>48</v>
      </c>
      <c r="F2001" s="3">
        <v>0.59</v>
      </c>
      <c r="G2001" s="3">
        <v>0.64</v>
      </c>
      <c r="H2001" s="3">
        <v>4.5431722807164801E-2</v>
      </c>
      <c r="I2001" s="3">
        <v>10.4669379274203</v>
      </c>
      <c r="J2001" s="3">
        <v>1.8553381376214637</v>
      </c>
      <c r="K2001" s="3">
        <v>0.47553102255835911</v>
      </c>
      <c r="L2001" s="3">
        <v>8.4291207981979713E-2</v>
      </c>
      <c r="M2001" s="2">
        <v>1300</v>
      </c>
      <c r="N2001" s="3" t="s">
        <v>56</v>
      </c>
      <c r="O2001" s="3" t="s">
        <v>160</v>
      </c>
      <c r="P2001" s="3" t="s">
        <v>161</v>
      </c>
      <c r="Q2001" s="3">
        <v>86.412654034100001</v>
      </c>
      <c r="R2001" s="3" t="s">
        <v>162</v>
      </c>
      <c r="S2001" s="3" t="s">
        <v>161</v>
      </c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8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>
        <v>54.357118521932776</v>
      </c>
      <c r="AS2001" s="3">
        <v>183.85565922287131</v>
      </c>
    </row>
    <row r="2002" spans="1:45" x14ac:dyDescent="0.25">
      <c r="A2002" s="2">
        <v>2001</v>
      </c>
      <c r="B2002" s="3" t="s">
        <v>57</v>
      </c>
      <c r="C2002" s="3" t="s">
        <v>46</v>
      </c>
      <c r="D2002" s="3" t="s">
        <v>47</v>
      </c>
      <c r="E2002" s="3" t="s">
        <v>48</v>
      </c>
      <c r="F2002" s="3">
        <v>0.59</v>
      </c>
      <c r="G2002" s="3">
        <v>0.64</v>
      </c>
      <c r="H2002" s="3">
        <v>5.3320789794396702E-2</v>
      </c>
      <c r="I2002" s="3">
        <v>10.4669379274203</v>
      </c>
      <c r="J2002" s="3">
        <v>1.8553381376214637</v>
      </c>
      <c r="K2002" s="3">
        <v>0.5581053970189761</v>
      </c>
      <c r="L2002" s="3">
        <v>9.8928094833641525E-2</v>
      </c>
      <c r="M2002" s="2">
        <v>1300</v>
      </c>
      <c r="N2002" s="3" t="s">
        <v>56</v>
      </c>
      <c r="O2002" s="3" t="s">
        <v>160</v>
      </c>
      <c r="P2002" s="3" t="s">
        <v>161</v>
      </c>
      <c r="Q2002" s="3">
        <v>86.412654034100001</v>
      </c>
      <c r="R2002" s="3" t="s">
        <v>162</v>
      </c>
      <c r="S2002" s="3" t="s">
        <v>161</v>
      </c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8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>
        <v>58.858697299068631</v>
      </c>
      <c r="AS2002" s="3">
        <v>215.78158062689468</v>
      </c>
    </row>
    <row r="2003" spans="1:45" x14ac:dyDescent="0.25">
      <c r="A2003" s="2">
        <v>2002</v>
      </c>
      <c r="B2003" s="3" t="s">
        <v>57</v>
      </c>
      <c r="C2003" s="3" t="s">
        <v>46</v>
      </c>
      <c r="D2003" s="3" t="s">
        <v>47</v>
      </c>
      <c r="E2003" s="3" t="s">
        <v>48</v>
      </c>
      <c r="F2003" s="3">
        <v>0.59</v>
      </c>
      <c r="G2003" s="3">
        <v>0.64</v>
      </c>
      <c r="H2003" s="3">
        <v>0.25758404026925202</v>
      </c>
      <c r="I2003" s="3">
        <v>10.4669379274203</v>
      </c>
      <c r="J2003" s="3">
        <v>1.8553381376214637</v>
      </c>
      <c r="K2003" s="3">
        <v>2.6961161605923918</v>
      </c>
      <c r="L2003" s="3">
        <v>0.47790549355416617</v>
      </c>
      <c r="M2003" s="2">
        <v>1300</v>
      </c>
      <c r="N2003" s="3" t="s">
        <v>56</v>
      </c>
      <c r="O2003" s="3" t="s">
        <v>160</v>
      </c>
      <c r="P2003" s="3" t="s">
        <v>161</v>
      </c>
      <c r="Q2003" s="3">
        <v>86.412654034100001</v>
      </c>
      <c r="R2003" s="3" t="s">
        <v>162</v>
      </c>
      <c r="S2003" s="3" t="s">
        <v>161</v>
      </c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8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>
        <v>129.41764939239391</v>
      </c>
      <c r="AS2003" s="3">
        <v>1042.4056276713613</v>
      </c>
    </row>
    <row r="2004" spans="1:45" x14ac:dyDescent="0.25">
      <c r="A2004" s="2">
        <v>2003</v>
      </c>
      <c r="B2004" s="3" t="s">
        <v>57</v>
      </c>
      <c r="C2004" s="3" t="s">
        <v>46</v>
      </c>
      <c r="D2004" s="3" t="s">
        <v>47</v>
      </c>
      <c r="E2004" s="3" t="s">
        <v>48</v>
      </c>
      <c r="F2004" s="3">
        <v>0.59</v>
      </c>
      <c r="G2004" s="3">
        <v>0.64</v>
      </c>
      <c r="H2004" s="3">
        <v>5.13003817737262E-2</v>
      </c>
      <c r="I2004" s="3">
        <v>10.4669379274203</v>
      </c>
      <c r="J2004" s="3">
        <v>1.8553381376214637</v>
      </c>
      <c r="K2004" s="3">
        <v>0.53695791167855589</v>
      </c>
      <c r="L2004" s="3">
        <v>9.5179554779335249E-2</v>
      </c>
      <c r="M2004" s="2">
        <v>1300</v>
      </c>
      <c r="N2004" s="3" t="s">
        <v>56</v>
      </c>
      <c r="O2004" s="3" t="s">
        <v>160</v>
      </c>
      <c r="P2004" s="3" t="s">
        <v>161</v>
      </c>
      <c r="Q2004" s="3">
        <v>86.412654034100001</v>
      </c>
      <c r="R2004" s="3" t="s">
        <v>162</v>
      </c>
      <c r="S2004" s="3" t="s">
        <v>161</v>
      </c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8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>
        <v>57.753276071384995</v>
      </c>
      <c r="AS2004" s="3">
        <v>207.60527945257599</v>
      </c>
    </row>
    <row r="2005" spans="1:45" x14ac:dyDescent="0.25">
      <c r="A2005" s="2">
        <v>2004</v>
      </c>
      <c r="B2005" s="3" t="s">
        <v>57</v>
      </c>
      <c r="C2005" s="3" t="s">
        <v>46</v>
      </c>
      <c r="D2005" s="3" t="s">
        <v>47</v>
      </c>
      <c r="E2005" s="3" t="s">
        <v>48</v>
      </c>
      <c r="F2005" s="3">
        <v>0.59</v>
      </c>
      <c r="G2005" s="3">
        <v>0.64</v>
      </c>
      <c r="H2005" s="3">
        <v>0.13845057319016099</v>
      </c>
      <c r="I2005" s="3">
        <v>10.4669379274203</v>
      </c>
      <c r="J2005" s="3">
        <v>1.8553381376214637</v>
      </c>
      <c r="K2005" s="3">
        <v>1.4491535555971762</v>
      </c>
      <c r="L2005" s="3">
        <v>0.25687262861525745</v>
      </c>
      <c r="M2005" s="2">
        <v>1210</v>
      </c>
      <c r="N2005" s="3" t="s">
        <v>55</v>
      </c>
      <c r="O2005" s="3" t="s">
        <v>160</v>
      </c>
      <c r="P2005" s="3" t="s">
        <v>161</v>
      </c>
      <c r="Q2005" s="3">
        <v>86.412654034100001</v>
      </c>
      <c r="R2005" s="3" t="s">
        <v>162</v>
      </c>
      <c r="S2005" s="3" t="s">
        <v>161</v>
      </c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8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>
        <v>103.64245464307237</v>
      </c>
      <c r="AS2005" s="3">
        <v>560.2895912995649</v>
      </c>
    </row>
    <row r="2006" spans="1:45" x14ac:dyDescent="0.25">
      <c r="A2006" s="2">
        <v>2005</v>
      </c>
      <c r="B2006" s="3" t="s">
        <v>57</v>
      </c>
      <c r="C2006" s="3" t="s">
        <v>46</v>
      </c>
      <c r="D2006" s="3" t="s">
        <v>47</v>
      </c>
      <c r="E2006" s="3" t="s">
        <v>48</v>
      </c>
      <c r="F2006" s="3">
        <v>0.59</v>
      </c>
      <c r="G2006" s="3">
        <v>0.64</v>
      </c>
      <c r="H2006" s="3">
        <v>2.2029140773496599E-2</v>
      </c>
      <c r="I2006" s="3">
        <v>10.4669379274203</v>
      </c>
      <c r="J2006" s="3">
        <v>1.8553381376214637</v>
      </c>
      <c r="K2006" s="3">
        <v>0.23057764907059253</v>
      </c>
      <c r="L2006" s="3">
        <v>4.0871505016100228E-2</v>
      </c>
      <c r="M2006" s="2">
        <v>1210</v>
      </c>
      <c r="N2006" s="3" t="s">
        <v>55</v>
      </c>
      <c r="O2006" s="3" t="s">
        <v>160</v>
      </c>
      <c r="P2006" s="3" t="s">
        <v>161</v>
      </c>
      <c r="Q2006" s="3">
        <v>86.412654034100001</v>
      </c>
      <c r="R2006" s="3" t="s">
        <v>162</v>
      </c>
      <c r="S2006" s="3" t="s">
        <v>161</v>
      </c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8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>
        <v>40.131032879203673</v>
      </c>
      <c r="AS2006" s="3">
        <v>89.148769819178284</v>
      </c>
    </row>
    <row r="2007" spans="1:45" x14ac:dyDescent="0.25">
      <c r="A2007" s="2">
        <v>2006</v>
      </c>
      <c r="B2007" s="3" t="s">
        <v>57</v>
      </c>
      <c r="C2007" s="3" t="s">
        <v>46</v>
      </c>
      <c r="D2007" s="3" t="s">
        <v>47</v>
      </c>
      <c r="E2007" s="3" t="s">
        <v>48</v>
      </c>
      <c r="F2007" s="3">
        <v>0.59</v>
      </c>
      <c r="G2007" s="3">
        <v>0.64</v>
      </c>
      <c r="H2007" s="3">
        <v>5.5925292749607801E-2</v>
      </c>
      <c r="I2007" s="3">
        <v>9.857012289577165</v>
      </c>
      <c r="J2007" s="3">
        <v>1.6661938376989656</v>
      </c>
      <c r="K2007" s="3">
        <v>0.55125629793108477</v>
      </c>
      <c r="L2007" s="3">
        <v>9.3182378150907158E-2</v>
      </c>
      <c r="M2007" s="2">
        <v>1200</v>
      </c>
      <c r="N2007" s="3" t="s">
        <v>54</v>
      </c>
      <c r="O2007" s="3" t="s">
        <v>160</v>
      </c>
      <c r="P2007" s="3" t="s">
        <v>161</v>
      </c>
      <c r="Q2007" s="3">
        <v>86.412654034100001</v>
      </c>
      <c r="R2007" s="3" t="s">
        <v>162</v>
      </c>
      <c r="S2007" s="3" t="s">
        <v>161</v>
      </c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8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>
        <v>71.844301739008387</v>
      </c>
      <c r="AS2007" s="3">
        <v>226.32163013835037</v>
      </c>
    </row>
    <row r="2008" spans="1:45" x14ac:dyDescent="0.25">
      <c r="A2008" s="2">
        <v>2007</v>
      </c>
      <c r="B2008" s="3" t="s">
        <v>57</v>
      </c>
      <c r="C2008" s="3" t="s">
        <v>46</v>
      </c>
      <c r="D2008" s="3" t="s">
        <v>47</v>
      </c>
      <c r="E2008" s="3" t="s">
        <v>48</v>
      </c>
      <c r="F2008" s="3">
        <v>0.59</v>
      </c>
      <c r="G2008" s="3">
        <v>0.64</v>
      </c>
      <c r="H2008" s="3">
        <v>3.20731757749248E-2</v>
      </c>
      <c r="I2008" s="3">
        <v>9.857012289577165</v>
      </c>
      <c r="J2008" s="3">
        <v>1.6661938376989656</v>
      </c>
      <c r="K2008" s="3">
        <v>0.31614568777920238</v>
      </c>
      <c r="L2008" s="3">
        <v>5.3440127831615447E-2</v>
      </c>
      <c r="M2008" s="2">
        <v>1390</v>
      </c>
      <c r="N2008" s="3" t="s">
        <v>109</v>
      </c>
      <c r="O2008" s="3" t="s">
        <v>160</v>
      </c>
      <c r="P2008" s="3" t="s">
        <v>161</v>
      </c>
      <c r="Q2008" s="3">
        <v>86.412654034100001</v>
      </c>
      <c r="R2008" s="3" t="s">
        <v>162</v>
      </c>
      <c r="S2008" s="3" t="s">
        <v>161</v>
      </c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8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>
        <v>64.359638083183242</v>
      </c>
      <c r="AS2008" s="3">
        <v>129.79553737151844</v>
      </c>
    </row>
    <row r="2009" spans="1:45" x14ac:dyDescent="0.25">
      <c r="A2009" s="2">
        <v>2008</v>
      </c>
      <c r="B2009" s="3" t="s">
        <v>57</v>
      </c>
      <c r="C2009" s="3" t="s">
        <v>46</v>
      </c>
      <c r="D2009" s="3" t="s">
        <v>47</v>
      </c>
      <c r="E2009" s="3" t="s">
        <v>48</v>
      </c>
      <c r="F2009" s="3">
        <v>0.59</v>
      </c>
      <c r="G2009" s="3">
        <v>0.64</v>
      </c>
      <c r="H2009" s="3">
        <v>6.5337214218019898E-2</v>
      </c>
      <c r="I2009" s="3">
        <v>9.857012289577165</v>
      </c>
      <c r="J2009" s="3">
        <v>1.6661938376989656</v>
      </c>
      <c r="K2009" s="3">
        <v>0.64402972351375798</v>
      </c>
      <c r="L2009" s="3">
        <v>0.108864463702482</v>
      </c>
      <c r="M2009" s="2">
        <v>1300</v>
      </c>
      <c r="N2009" s="3" t="s">
        <v>56</v>
      </c>
      <c r="O2009" s="3" t="s">
        <v>160</v>
      </c>
      <c r="P2009" s="3" t="s">
        <v>161</v>
      </c>
      <c r="Q2009" s="3">
        <v>86.412654034100001</v>
      </c>
      <c r="R2009" s="3" t="s">
        <v>162</v>
      </c>
      <c r="S2009" s="3" t="s">
        <v>161</v>
      </c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8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>
        <v>68.361208649472985</v>
      </c>
      <c r="AS2009" s="3">
        <v>264.41032497991836</v>
      </c>
    </row>
    <row r="2010" spans="1:45" x14ac:dyDescent="0.25">
      <c r="A2010" s="2">
        <v>2009</v>
      </c>
      <c r="B2010" s="3" t="s">
        <v>57</v>
      </c>
      <c r="C2010" s="3" t="s">
        <v>46</v>
      </c>
      <c r="D2010" s="3" t="s">
        <v>47</v>
      </c>
      <c r="E2010" s="3" t="s">
        <v>48</v>
      </c>
      <c r="F2010" s="3">
        <v>0.59</v>
      </c>
      <c r="G2010" s="3">
        <v>0.64</v>
      </c>
      <c r="H2010" s="3">
        <v>0.168356132104196</v>
      </c>
      <c r="I2010" s="3">
        <v>9.857012289577165</v>
      </c>
      <c r="J2010" s="3">
        <v>1.6661938376989656</v>
      </c>
      <c r="K2010" s="3">
        <v>1.6594884631767368</v>
      </c>
      <c r="L2010" s="3">
        <v>0.28051394985084438</v>
      </c>
      <c r="M2010" s="2">
        <v>1300</v>
      </c>
      <c r="N2010" s="3" t="s">
        <v>56</v>
      </c>
      <c r="O2010" s="3" t="s">
        <v>160</v>
      </c>
      <c r="P2010" s="3" t="s">
        <v>161</v>
      </c>
      <c r="Q2010" s="3">
        <v>86.412654034100001</v>
      </c>
      <c r="R2010" s="3" t="s">
        <v>162</v>
      </c>
      <c r="S2010" s="3" t="s">
        <v>161</v>
      </c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8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>
        <v>105.73245583496583</v>
      </c>
      <c r="AS2010" s="3">
        <v>681.31309445628699</v>
      </c>
    </row>
    <row r="2011" spans="1:45" x14ac:dyDescent="0.25">
      <c r="A2011" s="2">
        <v>2010</v>
      </c>
      <c r="B2011" s="3" t="s">
        <v>57</v>
      </c>
      <c r="C2011" s="3" t="s">
        <v>46</v>
      </c>
      <c r="D2011" s="3" t="s">
        <v>47</v>
      </c>
      <c r="E2011" s="3" t="s">
        <v>48</v>
      </c>
      <c r="F2011" s="3">
        <v>0.59</v>
      </c>
      <c r="G2011" s="3">
        <v>0.64</v>
      </c>
      <c r="H2011" s="3">
        <v>4.71245257865694E-2</v>
      </c>
      <c r="I2011" s="3">
        <v>9.857012289577165</v>
      </c>
      <c r="J2011" s="3">
        <v>1.6661938376989656</v>
      </c>
      <c r="K2011" s="3">
        <v>0.46450702981871062</v>
      </c>
      <c r="L2011" s="3">
        <v>7.8518594470067926E-2</v>
      </c>
      <c r="M2011" s="2">
        <v>1210</v>
      </c>
      <c r="N2011" s="3" t="s">
        <v>55</v>
      </c>
      <c r="O2011" s="3" t="s">
        <v>160</v>
      </c>
      <c r="P2011" s="3" t="s">
        <v>161</v>
      </c>
      <c r="Q2011" s="3">
        <v>86.412654034100001</v>
      </c>
      <c r="R2011" s="3" t="s">
        <v>162</v>
      </c>
      <c r="S2011" s="3" t="s">
        <v>161</v>
      </c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8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>
        <v>71.156639319519769</v>
      </c>
      <c r="AS2011" s="3">
        <v>190.70618983193282</v>
      </c>
    </row>
    <row r="2012" spans="1:45" x14ac:dyDescent="0.25">
      <c r="A2012" s="2">
        <v>2011</v>
      </c>
      <c r="B2012" s="3" t="s">
        <v>57</v>
      </c>
      <c r="C2012" s="3" t="s">
        <v>46</v>
      </c>
      <c r="D2012" s="3" t="s">
        <v>47</v>
      </c>
      <c r="E2012" s="3" t="s">
        <v>48</v>
      </c>
      <c r="F2012" s="3">
        <v>0.59</v>
      </c>
      <c r="G2012" s="3">
        <v>0.64</v>
      </c>
      <c r="H2012" s="3">
        <v>0.20925737332441999</v>
      </c>
      <c r="I2012" s="3">
        <v>9.857012289577165</v>
      </c>
      <c r="J2012" s="3">
        <v>1.6661938376989656</v>
      </c>
      <c r="K2012" s="3">
        <v>2.0626525005434448</v>
      </c>
      <c r="L2012" s="3">
        <v>0.3486633459262205</v>
      </c>
      <c r="M2012" s="2">
        <v>1210</v>
      </c>
      <c r="N2012" s="3" t="s">
        <v>55</v>
      </c>
      <c r="O2012" s="3" t="s">
        <v>160</v>
      </c>
      <c r="P2012" s="3" t="s">
        <v>161</v>
      </c>
      <c r="Q2012" s="3">
        <v>86.412654034100001</v>
      </c>
      <c r="R2012" s="3" t="s">
        <v>162</v>
      </c>
      <c r="S2012" s="3" t="s">
        <v>161</v>
      </c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8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>
        <v>116.57385044367543</v>
      </c>
      <c r="AS2012" s="3">
        <v>846.83454517248356</v>
      </c>
    </row>
    <row r="2013" spans="1:45" x14ac:dyDescent="0.25">
      <c r="A2013" s="2">
        <v>2012</v>
      </c>
      <c r="B2013" s="3" t="s">
        <v>57</v>
      </c>
      <c r="C2013" s="3" t="s">
        <v>46</v>
      </c>
      <c r="D2013" s="3" t="s">
        <v>47</v>
      </c>
      <c r="E2013" s="3" t="s">
        <v>48</v>
      </c>
      <c r="F2013" s="3">
        <v>0.59</v>
      </c>
      <c r="G2013" s="3">
        <v>0.64</v>
      </c>
      <c r="H2013" s="3">
        <v>3.9689739802229798E-2</v>
      </c>
      <c r="I2013" s="3">
        <v>9.857012289577165</v>
      </c>
      <c r="J2013" s="3">
        <v>1.6661938376989656</v>
      </c>
      <c r="K2013" s="3">
        <v>0.39122225300069907</v>
      </c>
      <c r="L2013" s="3">
        <v>6.6130799878350646E-2</v>
      </c>
      <c r="M2013" s="2">
        <v>1300</v>
      </c>
      <c r="N2013" s="3" t="s">
        <v>56</v>
      </c>
      <c r="O2013" s="3" t="s">
        <v>160</v>
      </c>
      <c r="P2013" s="3" t="s">
        <v>161</v>
      </c>
      <c r="Q2013" s="3">
        <v>86.412654034100001</v>
      </c>
      <c r="R2013" s="3" t="s">
        <v>162</v>
      </c>
      <c r="S2013" s="3" t="s">
        <v>161</v>
      </c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8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>
        <v>57.344799746188926</v>
      </c>
      <c r="AS2013" s="3">
        <v>160.61867842203856</v>
      </c>
    </row>
    <row r="2014" spans="1:45" x14ac:dyDescent="0.25">
      <c r="A2014" s="2">
        <v>2013</v>
      </c>
      <c r="B2014" s="3" t="s">
        <v>57</v>
      </c>
      <c r="C2014" s="3" t="s">
        <v>46</v>
      </c>
      <c r="D2014" s="3" t="s">
        <v>47</v>
      </c>
      <c r="E2014" s="3" t="s">
        <v>48</v>
      </c>
      <c r="F2014" s="3">
        <v>0.59</v>
      </c>
      <c r="G2014" s="3">
        <v>0.64</v>
      </c>
      <c r="H2014" s="3">
        <v>2.14226439455673E-2</v>
      </c>
      <c r="I2014" s="3">
        <v>10.031727283422333</v>
      </c>
      <c r="J2014" s="3">
        <v>1.773785451092561</v>
      </c>
      <c r="K2014" s="3">
        <v>0.21490612175178972</v>
      </c>
      <c r="L2014" s="3">
        <v>3.7999174154583412E-2</v>
      </c>
      <c r="M2014" s="2">
        <v>1200</v>
      </c>
      <c r="N2014" s="3" t="s">
        <v>54</v>
      </c>
      <c r="O2014" s="3" t="s">
        <v>160</v>
      </c>
      <c r="P2014" s="3" t="s">
        <v>161</v>
      </c>
      <c r="Q2014" s="3">
        <v>86.412654034100001</v>
      </c>
      <c r="R2014" s="3" t="s">
        <v>162</v>
      </c>
      <c r="S2014" s="3" t="s">
        <v>161</v>
      </c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8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>
        <v>39.692639660031766</v>
      </c>
      <c r="AS2014" s="3">
        <v>86.694364235907472</v>
      </c>
    </row>
    <row r="2015" spans="1:45" x14ac:dyDescent="0.25">
      <c r="A2015" s="2">
        <v>2014</v>
      </c>
      <c r="B2015" s="3" t="s">
        <v>57</v>
      </c>
      <c r="C2015" s="3" t="s">
        <v>46</v>
      </c>
      <c r="D2015" s="3" t="s">
        <v>47</v>
      </c>
      <c r="E2015" s="3" t="s">
        <v>48</v>
      </c>
      <c r="F2015" s="3">
        <v>0.59</v>
      </c>
      <c r="G2015" s="3">
        <v>0.64</v>
      </c>
      <c r="H2015" s="3">
        <v>1.7820015223291401E-3</v>
      </c>
      <c r="I2015" s="3">
        <v>10.031727283422333</v>
      </c>
      <c r="J2015" s="3">
        <v>1.773785451092561</v>
      </c>
      <c r="K2015" s="3">
        <v>1.7876553290649366E-2</v>
      </c>
      <c r="L2015" s="3">
        <v>3.1608883741322241E-3</v>
      </c>
      <c r="M2015" s="2">
        <v>1300</v>
      </c>
      <c r="N2015" s="3" t="s">
        <v>56</v>
      </c>
      <c r="O2015" s="3" t="s">
        <v>160</v>
      </c>
      <c r="P2015" s="3" t="s">
        <v>161</v>
      </c>
      <c r="Q2015" s="3">
        <v>86.412654034100001</v>
      </c>
      <c r="R2015" s="3" t="s">
        <v>162</v>
      </c>
      <c r="S2015" s="3" t="s">
        <v>161</v>
      </c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8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>
        <v>100.51721473152163</v>
      </c>
      <c r="AS2015" s="3">
        <v>7.2115043053642509</v>
      </c>
    </row>
    <row r="2016" spans="1:45" x14ac:dyDescent="0.25">
      <c r="A2016" s="2">
        <v>2015</v>
      </c>
      <c r="B2016" s="3" t="s">
        <v>57</v>
      </c>
      <c r="C2016" s="3" t="s">
        <v>46</v>
      </c>
      <c r="D2016" s="3" t="s">
        <v>47</v>
      </c>
      <c r="E2016" s="3" t="s">
        <v>48</v>
      </c>
      <c r="F2016" s="3">
        <v>0.59</v>
      </c>
      <c r="G2016" s="3">
        <v>0.64</v>
      </c>
      <c r="H2016" s="3">
        <v>7.1060520351347804E-3</v>
      </c>
      <c r="I2016" s="3">
        <v>10.031727283422333</v>
      </c>
      <c r="J2016" s="3">
        <v>1.773785451092561</v>
      </c>
      <c r="K2016" s="3">
        <v>7.1285976078280369E-2</v>
      </c>
      <c r="L2016" s="3">
        <v>1.2604611714628757E-2</v>
      </c>
      <c r="M2016" s="2">
        <v>1210</v>
      </c>
      <c r="N2016" s="3" t="s">
        <v>55</v>
      </c>
      <c r="O2016" s="3" t="s">
        <v>160</v>
      </c>
      <c r="P2016" s="3" t="s">
        <v>161</v>
      </c>
      <c r="Q2016" s="3">
        <v>86.412654034100001</v>
      </c>
      <c r="R2016" s="3" t="s">
        <v>162</v>
      </c>
      <c r="S2016" s="3" t="s">
        <v>161</v>
      </c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8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>
        <v>21.809163571801456</v>
      </c>
      <c r="AS2016" s="3">
        <v>28.757172316293762</v>
      </c>
    </row>
    <row r="2017" spans="1:45" x14ac:dyDescent="0.25">
      <c r="A2017" s="2">
        <v>2016</v>
      </c>
      <c r="B2017" s="3" t="s">
        <v>57</v>
      </c>
      <c r="C2017" s="3" t="s">
        <v>46</v>
      </c>
      <c r="D2017" s="3" t="s">
        <v>47</v>
      </c>
      <c r="E2017" s="3" t="s">
        <v>48</v>
      </c>
      <c r="F2017" s="3">
        <v>0.59</v>
      </c>
      <c r="G2017" s="3">
        <v>0.64</v>
      </c>
      <c r="H2017" s="3">
        <v>2.0014831059563299E-2</v>
      </c>
      <c r="I2017" s="3">
        <v>10.031727283422333</v>
      </c>
      <c r="J2017" s="3">
        <v>1.773785451092561</v>
      </c>
      <c r="K2017" s="3">
        <v>0.20078332681330988</v>
      </c>
      <c r="L2017" s="3">
        <v>3.5502016139528886E-2</v>
      </c>
      <c r="M2017" s="2">
        <v>1210</v>
      </c>
      <c r="N2017" s="3" t="s">
        <v>55</v>
      </c>
      <c r="O2017" s="3" t="s">
        <v>160</v>
      </c>
      <c r="P2017" s="3" t="s">
        <v>161</v>
      </c>
      <c r="Q2017" s="3">
        <v>86.412654034100001</v>
      </c>
      <c r="R2017" s="3" t="s">
        <v>162</v>
      </c>
      <c r="S2017" s="3" t="s">
        <v>161</v>
      </c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8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>
        <v>41.650098420916123</v>
      </c>
      <c r="AS2017" s="3">
        <v>80.997147616644767</v>
      </c>
    </row>
    <row r="2018" spans="1:45" x14ac:dyDescent="0.25">
      <c r="A2018" s="2">
        <v>2017</v>
      </c>
      <c r="B2018" s="3" t="s">
        <v>57</v>
      </c>
      <c r="C2018" s="3" t="s">
        <v>46</v>
      </c>
      <c r="D2018" s="3" t="s">
        <v>47</v>
      </c>
      <c r="E2018" s="3" t="s">
        <v>48</v>
      </c>
      <c r="F2018" s="3">
        <v>0.59</v>
      </c>
      <c r="G2018" s="3">
        <v>0.64</v>
      </c>
      <c r="H2018" s="3">
        <v>2.2293300672199999E-2</v>
      </c>
      <c r="I2018" s="3">
        <v>10.031727283422333</v>
      </c>
      <c r="J2018" s="3">
        <v>1.773785451092561</v>
      </c>
      <c r="K2018" s="3">
        <v>0.22364031259084616</v>
      </c>
      <c r="L2018" s="3">
        <v>3.9543532389180368E-2</v>
      </c>
      <c r="M2018" s="2">
        <v>1210</v>
      </c>
      <c r="N2018" s="3" t="s">
        <v>55</v>
      </c>
      <c r="O2018" s="3" t="s">
        <v>160</v>
      </c>
      <c r="P2018" s="3" t="s">
        <v>161</v>
      </c>
      <c r="Q2018" s="3">
        <v>86.412654034100001</v>
      </c>
      <c r="R2018" s="3" t="s">
        <v>162</v>
      </c>
      <c r="S2018" s="3" t="s">
        <v>161</v>
      </c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8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>
        <v>41.613664251293592</v>
      </c>
      <c r="AS2018" s="3">
        <v>90.217787001786803</v>
      </c>
    </row>
    <row r="2019" spans="1:45" x14ac:dyDescent="0.25">
      <c r="A2019" s="2">
        <v>2018</v>
      </c>
      <c r="B2019" s="3" t="s">
        <v>57</v>
      </c>
      <c r="C2019" s="3" t="s">
        <v>46</v>
      </c>
      <c r="D2019" s="3" t="s">
        <v>47</v>
      </c>
      <c r="E2019" s="3" t="s">
        <v>48</v>
      </c>
      <c r="F2019" s="3">
        <v>0.59</v>
      </c>
      <c r="G2019" s="3">
        <v>0.64</v>
      </c>
      <c r="H2019" s="3">
        <v>9.9892689761755596E-2</v>
      </c>
      <c r="I2019" s="3">
        <v>10.031727283422333</v>
      </c>
      <c r="J2019" s="3">
        <v>1.773785451092561</v>
      </c>
      <c r="K2019" s="3">
        <v>1.0020962212974462</v>
      </c>
      <c r="L2019" s="3">
        <v>0.17718819976990491</v>
      </c>
      <c r="M2019" s="2">
        <v>1750</v>
      </c>
      <c r="N2019" s="3" t="s">
        <v>58</v>
      </c>
      <c r="O2019" s="3" t="s">
        <v>160</v>
      </c>
      <c r="P2019" s="3" t="s">
        <v>161</v>
      </c>
      <c r="Q2019" s="3">
        <v>86.412654034100001</v>
      </c>
      <c r="R2019" s="3" t="s">
        <v>162</v>
      </c>
      <c r="S2019" s="3" t="s">
        <v>161</v>
      </c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8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>
        <v>83.037569843530619</v>
      </c>
      <c r="AS2019" s="3">
        <v>404.25137311317155</v>
      </c>
    </row>
    <row r="2020" spans="1:45" x14ac:dyDescent="0.25">
      <c r="A2020" s="2">
        <v>2019</v>
      </c>
      <c r="B2020" s="3" t="s">
        <v>57</v>
      </c>
      <c r="C2020" s="3" t="s">
        <v>46</v>
      </c>
      <c r="D2020" s="3" t="s">
        <v>47</v>
      </c>
      <c r="E2020" s="3" t="s">
        <v>48</v>
      </c>
      <c r="F2020" s="3">
        <v>0.59</v>
      </c>
      <c r="G2020" s="3">
        <v>0.64</v>
      </c>
      <c r="H2020" s="3">
        <v>0.23450344582101501</v>
      </c>
      <c r="I2020" s="3">
        <v>10.031727283422333</v>
      </c>
      <c r="J2020" s="3">
        <v>1.773785451092561</v>
      </c>
      <c r="K2020" s="3">
        <v>2.3524746154992271</v>
      </c>
      <c r="L2020" s="3">
        <v>0.41595880042838906</v>
      </c>
      <c r="M2020" s="2">
        <v>1300</v>
      </c>
      <c r="N2020" s="3" t="s">
        <v>56</v>
      </c>
      <c r="O2020" s="3" t="s">
        <v>160</v>
      </c>
      <c r="P2020" s="3" t="s">
        <v>161</v>
      </c>
      <c r="Q2020" s="3">
        <v>86.412654034100001</v>
      </c>
      <c r="R2020" s="3" t="s">
        <v>162</v>
      </c>
      <c r="S2020" s="3" t="s">
        <v>161</v>
      </c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8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>
        <v>124.03578729259563</v>
      </c>
      <c r="AS2020" s="3">
        <v>949.00177579570425</v>
      </c>
    </row>
    <row r="2021" spans="1:45" x14ac:dyDescent="0.25">
      <c r="A2021" s="2">
        <v>2020</v>
      </c>
      <c r="B2021" s="3" t="s">
        <v>57</v>
      </c>
      <c r="C2021" s="3" t="s">
        <v>46</v>
      </c>
      <c r="D2021" s="3" t="s">
        <v>47</v>
      </c>
      <c r="E2021" s="3" t="s">
        <v>48</v>
      </c>
      <c r="F2021" s="3">
        <v>0.59</v>
      </c>
      <c r="G2021" s="3">
        <v>0.64</v>
      </c>
      <c r="H2021" s="3">
        <v>0.322352835585902</v>
      </c>
      <c r="I2021" s="3">
        <v>9.7984706664496439</v>
      </c>
      <c r="J2021" s="3">
        <v>1.7632746418069205</v>
      </c>
      <c r="K2021" s="3">
        <v>3.1585648037353256</v>
      </c>
      <c r="L2021" s="3">
        <v>0.56839658070317645</v>
      </c>
      <c r="M2021" s="2">
        <v>1300</v>
      </c>
      <c r="N2021" s="3" t="s">
        <v>56</v>
      </c>
      <c r="O2021" s="3" t="s">
        <v>160</v>
      </c>
      <c r="P2021" s="3" t="s">
        <v>161</v>
      </c>
      <c r="Q2021" s="3">
        <v>86.412654034100001</v>
      </c>
      <c r="R2021" s="3" t="s">
        <v>162</v>
      </c>
      <c r="S2021" s="3" t="s">
        <v>161</v>
      </c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8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>
        <v>197.45818677263264</v>
      </c>
      <c r="AS2021" s="3">
        <v>1304.5156429696578</v>
      </c>
    </row>
    <row r="2022" spans="1:45" x14ac:dyDescent="0.25">
      <c r="A2022" s="2">
        <v>2021</v>
      </c>
      <c r="B2022" s="3" t="s">
        <v>57</v>
      </c>
      <c r="C2022" s="3" t="s">
        <v>46</v>
      </c>
      <c r="D2022" s="3" t="s">
        <v>47</v>
      </c>
      <c r="E2022" s="3" t="s">
        <v>48</v>
      </c>
      <c r="F2022" s="3">
        <v>0.59</v>
      </c>
      <c r="G2022" s="3">
        <v>0.64</v>
      </c>
      <c r="H2022" s="3">
        <v>0.24969591087646101</v>
      </c>
      <c r="I2022" s="3">
        <v>9.7984706664496439</v>
      </c>
      <c r="J2022" s="3">
        <v>1.7632746418069205</v>
      </c>
      <c r="K2022" s="3">
        <v>2.4466380582554277</v>
      </c>
      <c r="L2022" s="3">
        <v>0.44028246781134456</v>
      </c>
      <c r="M2022" s="2">
        <v>1300</v>
      </c>
      <c r="N2022" s="3" t="s">
        <v>56</v>
      </c>
      <c r="O2022" s="3" t="s">
        <v>160</v>
      </c>
      <c r="P2022" s="3" t="s">
        <v>161</v>
      </c>
      <c r="Q2022" s="3">
        <v>86.412654034100001</v>
      </c>
      <c r="R2022" s="3" t="s">
        <v>162</v>
      </c>
      <c r="S2022" s="3" t="s">
        <v>161</v>
      </c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8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>
        <v>128.4731123915335</v>
      </c>
      <c r="AS2022" s="3">
        <v>1010.4835005774243</v>
      </c>
    </row>
    <row r="2023" spans="1:45" x14ac:dyDescent="0.25">
      <c r="A2023" s="2">
        <v>2022</v>
      </c>
      <c r="B2023" s="3" t="s">
        <v>57</v>
      </c>
      <c r="C2023" s="3" t="s">
        <v>46</v>
      </c>
      <c r="D2023" s="3" t="s">
        <v>47</v>
      </c>
      <c r="E2023" s="3" t="s">
        <v>48</v>
      </c>
      <c r="F2023" s="3">
        <v>0.59</v>
      </c>
      <c r="G2023" s="3">
        <v>0.64</v>
      </c>
      <c r="H2023" s="3">
        <v>4.5714707297604497E-2</v>
      </c>
      <c r="I2023" s="3">
        <v>9.7984706664496439</v>
      </c>
      <c r="J2023" s="3">
        <v>1.7632746418069205</v>
      </c>
      <c r="K2023" s="3">
        <v>0.44793421848090914</v>
      </c>
      <c r="L2023" s="3">
        <v>8.060758413549178E-2</v>
      </c>
      <c r="M2023" s="2">
        <v>1300</v>
      </c>
      <c r="N2023" s="3" t="s">
        <v>56</v>
      </c>
      <c r="O2023" s="3" t="s">
        <v>160</v>
      </c>
      <c r="P2023" s="3" t="s">
        <v>161</v>
      </c>
      <c r="Q2023" s="3">
        <v>86.412654034100001</v>
      </c>
      <c r="R2023" s="3" t="s">
        <v>162</v>
      </c>
      <c r="S2023" s="3" t="s">
        <v>161</v>
      </c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8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>
        <v>54.500755010859159</v>
      </c>
      <c r="AS2023" s="3">
        <v>185.00085682544699</v>
      </c>
    </row>
    <row r="2024" spans="1:45" x14ac:dyDescent="0.25">
      <c r="A2024" s="2">
        <v>2023</v>
      </c>
      <c r="B2024" s="3" t="s">
        <v>57</v>
      </c>
      <c r="C2024" s="3" t="s">
        <v>46</v>
      </c>
      <c r="D2024" s="3" t="s">
        <v>47</v>
      </c>
      <c r="E2024" s="3" t="s">
        <v>48</v>
      </c>
      <c r="F2024" s="3">
        <v>0.59</v>
      </c>
      <c r="G2024" s="3">
        <v>0.64</v>
      </c>
      <c r="H2024" s="3">
        <v>8.0992049728849894E-2</v>
      </c>
      <c r="I2024" s="3">
        <v>10.819489665290662</v>
      </c>
      <c r="J2024" s="3">
        <v>2.0842022104801261</v>
      </c>
      <c r="K2024" s="3">
        <v>0.87629264501199877</v>
      </c>
      <c r="L2024" s="3">
        <v>0.16880380907618525</v>
      </c>
      <c r="M2024" s="2">
        <v>1300</v>
      </c>
      <c r="N2024" s="3" t="s">
        <v>56</v>
      </c>
      <c r="O2024" s="3" t="s">
        <v>160</v>
      </c>
      <c r="P2024" s="3" t="s">
        <v>161</v>
      </c>
      <c r="Q2024" s="3">
        <v>86.412654034100001</v>
      </c>
      <c r="R2024" s="3" t="s">
        <v>162</v>
      </c>
      <c r="S2024" s="3" t="s">
        <v>161</v>
      </c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8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>
        <v>113.139974430075</v>
      </c>
      <c r="AS2024" s="3">
        <v>327.76319660853659</v>
      </c>
    </row>
    <row r="2025" spans="1:45" x14ac:dyDescent="0.25">
      <c r="A2025" s="2">
        <v>2024</v>
      </c>
      <c r="B2025" s="3" t="s">
        <v>57</v>
      </c>
      <c r="C2025" s="3" t="s">
        <v>46</v>
      </c>
      <c r="D2025" s="3" t="s">
        <v>47</v>
      </c>
      <c r="E2025" s="3" t="s">
        <v>48</v>
      </c>
      <c r="F2025" s="3">
        <v>0.59</v>
      </c>
      <c r="G2025" s="3">
        <v>0.64</v>
      </c>
      <c r="H2025" s="3">
        <v>9.4845399117666707E-2</v>
      </c>
      <c r="I2025" s="3">
        <v>10.819489665290662</v>
      </c>
      <c r="J2025" s="3">
        <v>2.0842022104801261</v>
      </c>
      <c r="K2025" s="3">
        <v>1.0261788155539631</v>
      </c>
      <c r="L2025" s="3">
        <v>0.19767699049491075</v>
      </c>
      <c r="M2025" s="2">
        <v>1300</v>
      </c>
      <c r="N2025" s="3" t="s">
        <v>56</v>
      </c>
      <c r="O2025" s="3" t="s">
        <v>160</v>
      </c>
      <c r="P2025" s="3" t="s">
        <v>161</v>
      </c>
      <c r="Q2025" s="3">
        <v>86.412654034100001</v>
      </c>
      <c r="R2025" s="3" t="s">
        <v>162</v>
      </c>
      <c r="S2025" s="3" t="s">
        <v>161</v>
      </c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8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>
        <v>97.699532965888778</v>
      </c>
      <c r="AS2025" s="3">
        <v>383.82571255442082</v>
      </c>
    </row>
    <row r="2026" spans="1:45" x14ac:dyDescent="0.25">
      <c r="A2026" s="2">
        <v>2025</v>
      </c>
      <c r="B2026" s="3" t="s">
        <v>57</v>
      </c>
      <c r="C2026" s="3" t="s">
        <v>46</v>
      </c>
      <c r="D2026" s="3" t="s">
        <v>47</v>
      </c>
      <c r="E2026" s="3" t="s">
        <v>48</v>
      </c>
      <c r="F2026" s="3">
        <v>0.59</v>
      </c>
      <c r="G2026" s="3">
        <v>0.64</v>
      </c>
      <c r="H2026" s="3">
        <v>6.0497481166575398E-2</v>
      </c>
      <c r="I2026" s="3">
        <v>10.819489665290662</v>
      </c>
      <c r="J2026" s="3">
        <v>2.0842022104801261</v>
      </c>
      <c r="K2026" s="3">
        <v>0.65455187225787903</v>
      </c>
      <c r="L2026" s="3">
        <v>0.12608898397585624</v>
      </c>
      <c r="M2026" s="2">
        <v>1330</v>
      </c>
      <c r="N2026" s="3" t="s">
        <v>89</v>
      </c>
      <c r="O2026" s="3" t="s">
        <v>160</v>
      </c>
      <c r="P2026" s="3" t="s">
        <v>161</v>
      </c>
      <c r="Q2026" s="3">
        <v>86.412654034100001</v>
      </c>
      <c r="R2026" s="3" t="s">
        <v>162</v>
      </c>
      <c r="S2026" s="3" t="s">
        <v>161</v>
      </c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8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>
        <v>70.655904590743347</v>
      </c>
      <c r="AS2026" s="3">
        <v>244.82462019797887</v>
      </c>
    </row>
    <row r="2027" spans="1:45" x14ac:dyDescent="0.25">
      <c r="A2027" s="2">
        <v>2026</v>
      </c>
      <c r="B2027" s="3" t="s">
        <v>57</v>
      </c>
      <c r="C2027" s="3" t="s">
        <v>46</v>
      </c>
      <c r="D2027" s="3" t="s">
        <v>47</v>
      </c>
      <c r="E2027" s="3" t="s">
        <v>48</v>
      </c>
      <c r="F2027" s="3">
        <v>0.59</v>
      </c>
      <c r="G2027" s="3">
        <v>0.64</v>
      </c>
      <c r="H2027" s="3">
        <v>2.9864314991541501E-2</v>
      </c>
      <c r="I2027" s="3">
        <v>10.819489665290662</v>
      </c>
      <c r="J2027" s="3">
        <v>2.0842022104801261</v>
      </c>
      <c r="K2027" s="3">
        <v>0.32311664741196827</v>
      </c>
      <c r="L2027" s="3">
        <v>6.2243271319845563E-2</v>
      </c>
      <c r="M2027" s="2">
        <v>1330</v>
      </c>
      <c r="N2027" s="3" t="s">
        <v>89</v>
      </c>
      <c r="O2027" s="3" t="s">
        <v>160</v>
      </c>
      <c r="P2027" s="3" t="s">
        <v>161</v>
      </c>
      <c r="Q2027" s="3">
        <v>86.412654034100001</v>
      </c>
      <c r="R2027" s="3" t="s">
        <v>162</v>
      </c>
      <c r="S2027" s="3" t="s">
        <v>161</v>
      </c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8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>
        <v>44.205147946068905</v>
      </c>
      <c r="AS2027" s="3">
        <v>120.85659492409633</v>
      </c>
    </row>
    <row r="2028" spans="1:45" x14ac:dyDescent="0.25">
      <c r="A2028" s="2">
        <v>2027</v>
      </c>
      <c r="B2028" s="3" t="s">
        <v>57</v>
      </c>
      <c r="C2028" s="3" t="s">
        <v>46</v>
      </c>
      <c r="D2028" s="3" t="s">
        <v>47</v>
      </c>
      <c r="E2028" s="3" t="s">
        <v>48</v>
      </c>
      <c r="F2028" s="3">
        <v>0.59</v>
      </c>
      <c r="G2028" s="3">
        <v>0.64</v>
      </c>
      <c r="H2028" s="3">
        <v>0.290734184488604</v>
      </c>
      <c r="I2028" s="3">
        <v>10.819489665290662</v>
      </c>
      <c r="J2028" s="3">
        <v>2.0842022104801261</v>
      </c>
      <c r="K2028" s="3">
        <v>3.1455955044211596</v>
      </c>
      <c r="L2028" s="3">
        <v>0.60594882997328525</v>
      </c>
      <c r="M2028" s="2">
        <v>1300</v>
      </c>
      <c r="N2028" s="3" t="s">
        <v>56</v>
      </c>
      <c r="O2028" s="3" t="s">
        <v>160</v>
      </c>
      <c r="P2028" s="3" t="s">
        <v>161</v>
      </c>
      <c r="Q2028" s="3">
        <v>86.412654034100001</v>
      </c>
      <c r="R2028" s="3" t="s">
        <v>162</v>
      </c>
      <c r="S2028" s="3" t="s">
        <v>161</v>
      </c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8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>
        <v>138.136670369108</v>
      </c>
      <c r="AS2028" s="3">
        <v>1176.5595017089345</v>
      </c>
    </row>
    <row r="2029" spans="1:45" x14ac:dyDescent="0.25">
      <c r="A2029" s="2">
        <v>2028</v>
      </c>
      <c r="B2029" s="3" t="s">
        <v>57</v>
      </c>
      <c r="C2029" s="3" t="s">
        <v>46</v>
      </c>
      <c r="D2029" s="3" t="s">
        <v>47</v>
      </c>
      <c r="E2029" s="3" t="s">
        <v>48</v>
      </c>
      <c r="F2029" s="3">
        <v>0.59</v>
      </c>
      <c r="G2029" s="3">
        <v>0.64</v>
      </c>
      <c r="H2029" s="3">
        <v>3.9761594965717802E-2</v>
      </c>
      <c r="I2029" s="3">
        <v>8.8277531000026919</v>
      </c>
      <c r="J2029" s="3">
        <v>1.4137729276198452</v>
      </c>
      <c r="K2029" s="3">
        <v>0.35100554321966676</v>
      </c>
      <c r="L2029" s="3">
        <v>5.6213866521517351E-2</v>
      </c>
      <c r="M2029" s="2">
        <v>1400</v>
      </c>
      <c r="N2029" s="3" t="s">
        <v>60</v>
      </c>
      <c r="O2029" s="3" t="s">
        <v>160</v>
      </c>
      <c r="P2029" s="3" t="s">
        <v>161</v>
      </c>
      <c r="Q2029" s="3">
        <v>86.412654034100001</v>
      </c>
      <c r="R2029" s="3" t="s">
        <v>162</v>
      </c>
      <c r="S2029" s="3" t="s">
        <v>161</v>
      </c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8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>
        <v>106.40266485247392</v>
      </c>
      <c r="AS2029" s="3">
        <v>160.90946595188248</v>
      </c>
    </row>
    <row r="2030" spans="1:45" x14ac:dyDescent="0.25">
      <c r="A2030" s="2">
        <v>2029</v>
      </c>
      <c r="B2030" s="3" t="s">
        <v>57</v>
      </c>
      <c r="C2030" s="3" t="s">
        <v>46</v>
      </c>
      <c r="D2030" s="3" t="s">
        <v>47</v>
      </c>
      <c r="E2030" s="3" t="s">
        <v>48</v>
      </c>
      <c r="F2030" s="3">
        <v>0.59</v>
      </c>
      <c r="G2030" s="3">
        <v>0.64</v>
      </c>
      <c r="H2030" s="3">
        <v>4.2594579898984604E-3</v>
      </c>
      <c r="I2030" s="3">
        <v>8.8277531000026919</v>
      </c>
      <c r="J2030" s="3">
        <v>1.4137729276198452</v>
      </c>
      <c r="K2030" s="3">
        <v>3.7601443474657367E-2</v>
      </c>
      <c r="L2030" s="3">
        <v>6.0219063924524877E-3</v>
      </c>
      <c r="M2030" s="2">
        <v>1410</v>
      </c>
      <c r="N2030" s="3" t="s">
        <v>61</v>
      </c>
      <c r="O2030" s="3" t="s">
        <v>160</v>
      </c>
      <c r="P2030" s="3" t="s">
        <v>161</v>
      </c>
      <c r="Q2030" s="3">
        <v>86.412654034100001</v>
      </c>
      <c r="R2030" s="3" t="s">
        <v>162</v>
      </c>
      <c r="S2030" s="3" t="s">
        <v>161</v>
      </c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8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>
        <v>33.379255040381523</v>
      </c>
      <c r="AS2030" s="3">
        <v>17.237414922363584</v>
      </c>
    </row>
    <row r="2031" spans="1:45" x14ac:dyDescent="0.25">
      <c r="A2031" s="2">
        <v>2030</v>
      </c>
      <c r="B2031" s="3" t="s">
        <v>57</v>
      </c>
      <c r="C2031" s="3" t="s">
        <v>46</v>
      </c>
      <c r="D2031" s="3" t="s">
        <v>47</v>
      </c>
      <c r="E2031" s="3" t="s">
        <v>48</v>
      </c>
      <c r="F2031" s="3">
        <v>0.59</v>
      </c>
      <c r="G2031" s="3">
        <v>0.64</v>
      </c>
      <c r="H2031" s="3">
        <v>2.5181866785054401E-3</v>
      </c>
      <c r="I2031" s="3">
        <v>8.8277531000026919</v>
      </c>
      <c r="J2031" s="3">
        <v>1.4137729276198452</v>
      </c>
      <c r="K2031" s="3">
        <v>2.222993025756188E-2</v>
      </c>
      <c r="L2031" s="3">
        <v>3.5601441527639299E-3</v>
      </c>
      <c r="M2031" s="2">
        <v>1300</v>
      </c>
      <c r="N2031" s="3" t="s">
        <v>56</v>
      </c>
      <c r="O2031" s="3" t="s">
        <v>160</v>
      </c>
      <c r="P2031" s="3" t="s">
        <v>161</v>
      </c>
      <c r="Q2031" s="3">
        <v>86.412654034100001</v>
      </c>
      <c r="R2031" s="3" t="s">
        <v>162</v>
      </c>
      <c r="S2031" s="3" t="s">
        <v>161</v>
      </c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8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>
        <v>43.907483710555312</v>
      </c>
      <c r="AS2031" s="3">
        <v>10.19073993271185</v>
      </c>
    </row>
    <row r="2032" spans="1:45" x14ac:dyDescent="0.25">
      <c r="A2032" s="2">
        <v>2031</v>
      </c>
      <c r="B2032" s="3" t="s">
        <v>57</v>
      </c>
      <c r="C2032" s="3" t="s">
        <v>46</v>
      </c>
      <c r="D2032" s="3" t="s">
        <v>47</v>
      </c>
      <c r="E2032" s="3" t="s">
        <v>48</v>
      </c>
      <c r="F2032" s="3">
        <v>0.59</v>
      </c>
      <c r="G2032" s="3">
        <v>0.64</v>
      </c>
      <c r="H2032" s="3">
        <v>4.9370682944401402E-4</v>
      </c>
      <c r="I2032" s="3">
        <v>8.8277531000026919</v>
      </c>
      <c r="J2032" s="3">
        <v>1.4137729276198452</v>
      </c>
      <c r="K2032" s="3">
        <v>4.3583219941168948E-3</v>
      </c>
      <c r="L2032" s="3">
        <v>6.9798934964897523E-4</v>
      </c>
      <c r="M2032" s="2">
        <v>1410</v>
      </c>
      <c r="N2032" s="3" t="s">
        <v>61</v>
      </c>
      <c r="O2032" s="3" t="s">
        <v>160</v>
      </c>
      <c r="P2032" s="3" t="s">
        <v>161</v>
      </c>
      <c r="Q2032" s="3">
        <v>86.412654034100001</v>
      </c>
      <c r="R2032" s="3" t="s">
        <v>162</v>
      </c>
      <c r="S2032" s="3" t="s">
        <v>161</v>
      </c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8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>
        <v>15.865430861626798</v>
      </c>
      <c r="AS2032" s="3">
        <v>1.9979606535182488</v>
      </c>
    </row>
    <row r="2033" spans="1:45" x14ac:dyDescent="0.25">
      <c r="A2033" s="2">
        <v>2032</v>
      </c>
      <c r="B2033" s="3" t="s">
        <v>57</v>
      </c>
      <c r="C2033" s="3" t="s">
        <v>46</v>
      </c>
      <c r="D2033" s="3" t="s">
        <v>47</v>
      </c>
      <c r="E2033" s="3" t="s">
        <v>48</v>
      </c>
      <c r="F2033" s="3">
        <v>0.59</v>
      </c>
      <c r="G2033" s="3">
        <v>0.64</v>
      </c>
      <c r="H2033" s="3">
        <v>0.171806173368931</v>
      </c>
      <c r="I2033" s="3">
        <v>8.8277531000026919</v>
      </c>
      <c r="J2033" s="3">
        <v>1.4137729276198452</v>
      </c>
      <c r="K2033" s="3">
        <v>1.5166624795571806</v>
      </c>
      <c r="L2033" s="3">
        <v>0.24289491670695626</v>
      </c>
      <c r="M2033" s="2">
        <v>1300</v>
      </c>
      <c r="N2033" s="3" t="s">
        <v>56</v>
      </c>
      <c r="O2033" s="3" t="s">
        <v>160</v>
      </c>
      <c r="P2033" s="3" t="s">
        <v>161</v>
      </c>
      <c r="Q2033" s="3">
        <v>86.412654034100001</v>
      </c>
      <c r="R2033" s="3" t="s">
        <v>162</v>
      </c>
      <c r="S2033" s="3" t="s">
        <v>161</v>
      </c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8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>
        <v>121.64232106226378</v>
      </c>
      <c r="AS2033" s="3">
        <v>695.27491610602556</v>
      </c>
    </row>
    <row r="2034" spans="1:45" x14ac:dyDescent="0.25">
      <c r="A2034" s="2">
        <v>2033</v>
      </c>
      <c r="B2034" s="3" t="s">
        <v>57</v>
      </c>
      <c r="C2034" s="3" t="s">
        <v>46</v>
      </c>
      <c r="D2034" s="3" t="s">
        <v>47</v>
      </c>
      <c r="E2034" s="3" t="s">
        <v>48</v>
      </c>
      <c r="F2034" s="3">
        <v>0.59</v>
      </c>
      <c r="G2034" s="3">
        <v>0.64</v>
      </c>
      <c r="H2034" s="3">
        <v>3.6442453389565698E-3</v>
      </c>
      <c r="I2034" s="3">
        <v>8.8277531000026919</v>
      </c>
      <c r="J2034" s="3">
        <v>1.4137729276198452</v>
      </c>
      <c r="K2034" s="3">
        <v>3.217049808814422E-2</v>
      </c>
      <c r="L2034" s="3">
        <v>5.152135401821605E-3</v>
      </c>
      <c r="M2034" s="2">
        <v>1420</v>
      </c>
      <c r="N2034" s="3" t="s">
        <v>93</v>
      </c>
      <c r="O2034" s="3" t="s">
        <v>160</v>
      </c>
      <c r="P2034" s="3" t="s">
        <v>161</v>
      </c>
      <c r="Q2034" s="3">
        <v>86.412654034100001</v>
      </c>
      <c r="R2034" s="3" t="s">
        <v>162</v>
      </c>
      <c r="S2034" s="3" t="s">
        <v>161</v>
      </c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8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>
        <v>47.699844522644128</v>
      </c>
      <c r="AS2034" s="3">
        <v>14.747737654757668</v>
      </c>
    </row>
    <row r="2035" spans="1:45" x14ac:dyDescent="0.25">
      <c r="A2035" s="2">
        <v>2034</v>
      </c>
      <c r="B2035" s="3" t="s">
        <v>57</v>
      </c>
      <c r="C2035" s="3" t="s">
        <v>46</v>
      </c>
      <c r="D2035" s="3" t="s">
        <v>47</v>
      </c>
      <c r="E2035" s="3" t="s">
        <v>48</v>
      </c>
      <c r="F2035" s="3">
        <v>0.59</v>
      </c>
      <c r="G2035" s="3">
        <v>0.64</v>
      </c>
      <c r="H2035" s="3">
        <v>1.15295173855161E-3</v>
      </c>
      <c r="I2035" s="3">
        <v>8.8277531000026919</v>
      </c>
      <c r="J2035" s="3">
        <v>1.4137729276198452</v>
      </c>
      <c r="K2035" s="3">
        <v>1.0177973284152469E-2</v>
      </c>
      <c r="L2035" s="3">
        <v>1.6300119548165E-3</v>
      </c>
      <c r="M2035" s="2">
        <v>1410</v>
      </c>
      <c r="N2035" s="3" t="s">
        <v>61</v>
      </c>
      <c r="O2035" s="3" t="s">
        <v>160</v>
      </c>
      <c r="P2035" s="3" t="s">
        <v>161</v>
      </c>
      <c r="Q2035" s="3">
        <v>86.412654034100001</v>
      </c>
      <c r="R2035" s="3" t="s">
        <v>162</v>
      </c>
      <c r="S2035" s="3" t="s">
        <v>161</v>
      </c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8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>
        <v>9.7123526816750356</v>
      </c>
      <c r="AS2035" s="3">
        <v>4.6658301478748321</v>
      </c>
    </row>
    <row r="2036" spans="1:45" x14ac:dyDescent="0.25">
      <c r="A2036" s="2">
        <v>2035</v>
      </c>
      <c r="B2036" s="3" t="s">
        <v>57</v>
      </c>
      <c r="C2036" s="3" t="s">
        <v>46</v>
      </c>
      <c r="D2036" s="3" t="s">
        <v>47</v>
      </c>
      <c r="E2036" s="3" t="s">
        <v>48</v>
      </c>
      <c r="F2036" s="3">
        <v>0.59</v>
      </c>
      <c r="G2036" s="3">
        <v>0.64</v>
      </c>
      <c r="H2036" s="3">
        <v>0.39412713671188199</v>
      </c>
      <c r="I2036" s="3">
        <v>8.8277531000026919</v>
      </c>
      <c r="J2036" s="3">
        <v>1.4137729276198452</v>
      </c>
      <c r="K2036" s="3">
        <v>3.4792570529035007</v>
      </c>
      <c r="L2036" s="3">
        <v>0.5572062759235844</v>
      </c>
      <c r="M2036" s="2">
        <v>8310</v>
      </c>
      <c r="N2036" s="3" t="s">
        <v>163</v>
      </c>
      <c r="O2036" s="3" t="s">
        <v>160</v>
      </c>
      <c r="P2036" s="3" t="s">
        <v>161</v>
      </c>
      <c r="Q2036" s="3">
        <v>86.412654034100001</v>
      </c>
      <c r="R2036" s="3" t="s">
        <v>162</v>
      </c>
      <c r="S2036" s="3" t="s">
        <v>161</v>
      </c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8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>
        <v>161.40754176668062</v>
      </c>
      <c r="AS2036" s="3">
        <v>1594.9759344446013</v>
      </c>
    </row>
    <row r="2037" spans="1:45" x14ac:dyDescent="0.25">
      <c r="A2037" s="2">
        <v>2036</v>
      </c>
      <c r="B2037" s="3" t="s">
        <v>57</v>
      </c>
      <c r="C2037" s="3" t="s">
        <v>46</v>
      </c>
      <c r="D2037" s="3" t="s">
        <v>47</v>
      </c>
      <c r="E2037" s="3" t="s">
        <v>48</v>
      </c>
      <c r="F2037" s="3">
        <v>0.59</v>
      </c>
      <c r="G2037" s="3">
        <v>0.64</v>
      </c>
      <c r="H2037" s="3">
        <v>0.120667949398036</v>
      </c>
      <c r="I2037" s="3">
        <v>10.783414843210538</v>
      </c>
      <c r="J2037" s="3">
        <v>2.0681531183242949</v>
      </c>
      <c r="K2037" s="3">
        <v>1.3012125566385595</v>
      </c>
      <c r="L2037" s="3">
        <v>0.2495597958293464</v>
      </c>
      <c r="M2037" s="2">
        <v>1300</v>
      </c>
      <c r="N2037" s="3" t="s">
        <v>56</v>
      </c>
      <c r="O2037" s="3" t="s">
        <v>160</v>
      </c>
      <c r="P2037" s="3" t="s">
        <v>161</v>
      </c>
      <c r="Q2037" s="3">
        <v>86.412654034100001</v>
      </c>
      <c r="R2037" s="3" t="s">
        <v>162</v>
      </c>
      <c r="S2037" s="3" t="s">
        <v>161</v>
      </c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8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>
        <v>157.83051472255261</v>
      </c>
      <c r="AS2037" s="3">
        <v>488.32586599927947</v>
      </c>
    </row>
    <row r="2038" spans="1:45" x14ac:dyDescent="0.25">
      <c r="A2038" s="2">
        <v>2037</v>
      </c>
      <c r="B2038" s="3" t="s">
        <v>57</v>
      </c>
      <c r="C2038" s="3" t="s">
        <v>46</v>
      </c>
      <c r="D2038" s="3" t="s">
        <v>47</v>
      </c>
      <c r="E2038" s="3" t="s">
        <v>48</v>
      </c>
      <c r="F2038" s="3">
        <v>0.59</v>
      </c>
      <c r="G2038" s="3">
        <v>0.64</v>
      </c>
      <c r="H2038" s="3">
        <v>2.14738939735321E-2</v>
      </c>
      <c r="I2038" s="3">
        <v>10.783414843210538</v>
      </c>
      <c r="J2038" s="3">
        <v>2.0681531183242949</v>
      </c>
      <c r="K2038" s="3">
        <v>0.23156190701571536</v>
      </c>
      <c r="L2038" s="3">
        <v>4.4411300783925696E-2</v>
      </c>
      <c r="M2038" s="2">
        <v>1300</v>
      </c>
      <c r="N2038" s="3" t="s">
        <v>56</v>
      </c>
      <c r="O2038" s="3" t="s">
        <v>160</v>
      </c>
      <c r="P2038" s="3" t="s">
        <v>161</v>
      </c>
      <c r="Q2038" s="3">
        <v>86.412654034100001</v>
      </c>
      <c r="R2038" s="3" t="s">
        <v>162</v>
      </c>
      <c r="S2038" s="3" t="s">
        <v>161</v>
      </c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8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>
        <v>69.710902826947262</v>
      </c>
      <c r="AS2038" s="3">
        <v>86.901765740725025</v>
      </c>
    </row>
    <row r="2039" spans="1:45" x14ac:dyDescent="0.25">
      <c r="A2039" s="2">
        <v>2038</v>
      </c>
      <c r="B2039" s="3" t="s">
        <v>57</v>
      </c>
      <c r="C2039" s="3" t="s">
        <v>46</v>
      </c>
      <c r="D2039" s="3" t="s">
        <v>47</v>
      </c>
      <c r="E2039" s="3" t="s">
        <v>48</v>
      </c>
      <c r="F2039" s="3">
        <v>0.59</v>
      </c>
      <c r="G2039" s="3">
        <v>0.64</v>
      </c>
      <c r="H2039" s="3">
        <v>1.2115922724329599E-2</v>
      </c>
      <c r="I2039" s="3">
        <v>10.783414843210538</v>
      </c>
      <c r="J2039" s="3">
        <v>2.0681531183242949</v>
      </c>
      <c r="K2039" s="3">
        <v>0.13065102094472766</v>
      </c>
      <c r="L2039" s="3">
        <v>2.5057583363698448E-2</v>
      </c>
      <c r="M2039" s="2">
        <v>1210</v>
      </c>
      <c r="N2039" s="3" t="s">
        <v>55</v>
      </c>
      <c r="O2039" s="3" t="s">
        <v>160</v>
      </c>
      <c r="P2039" s="3" t="s">
        <v>161</v>
      </c>
      <c r="Q2039" s="3">
        <v>86.412654034100001</v>
      </c>
      <c r="R2039" s="3" t="s">
        <v>162</v>
      </c>
      <c r="S2039" s="3" t="s">
        <v>161</v>
      </c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8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>
        <v>64.770364660876226</v>
      </c>
      <c r="AS2039" s="3">
        <v>49.031399690255242</v>
      </c>
    </row>
    <row r="2040" spans="1:45" x14ac:dyDescent="0.25">
      <c r="A2040" s="2">
        <v>2039</v>
      </c>
      <c r="B2040" s="3" t="s">
        <v>57</v>
      </c>
      <c r="C2040" s="3" t="s">
        <v>46</v>
      </c>
      <c r="D2040" s="3" t="s">
        <v>47</v>
      </c>
      <c r="E2040" s="3" t="s">
        <v>48</v>
      </c>
      <c r="F2040" s="3">
        <v>0.59</v>
      </c>
      <c r="G2040" s="3">
        <v>0.64</v>
      </c>
      <c r="H2040" s="3">
        <v>0.23563299685531</v>
      </c>
      <c r="I2040" s="3">
        <v>10.783414843210538</v>
      </c>
      <c r="J2040" s="3">
        <v>2.0681531183242949</v>
      </c>
      <c r="K2040" s="3">
        <v>2.540928355839732</v>
      </c>
      <c r="L2040" s="3">
        <v>0.48732511722640814</v>
      </c>
      <c r="M2040" s="2">
        <v>1330</v>
      </c>
      <c r="N2040" s="3" t="s">
        <v>89</v>
      </c>
      <c r="O2040" s="3" t="s">
        <v>160</v>
      </c>
      <c r="P2040" s="3" t="s">
        <v>161</v>
      </c>
      <c r="Q2040" s="3">
        <v>86.412654034100001</v>
      </c>
      <c r="R2040" s="3" t="s">
        <v>162</v>
      </c>
      <c r="S2040" s="3" t="s">
        <v>161</v>
      </c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8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>
        <v>123.53624747038062</v>
      </c>
      <c r="AS2040" s="3">
        <v>953.57290665326923</v>
      </c>
    </row>
    <row r="2041" spans="1:45" x14ac:dyDescent="0.25">
      <c r="A2041" s="2">
        <v>2040</v>
      </c>
      <c r="B2041" s="3" t="s">
        <v>57</v>
      </c>
      <c r="C2041" s="3" t="s">
        <v>46</v>
      </c>
      <c r="D2041" s="3" t="s">
        <v>47</v>
      </c>
      <c r="E2041" s="3" t="s">
        <v>48</v>
      </c>
      <c r="F2041" s="3">
        <v>0.59</v>
      </c>
      <c r="G2041" s="3">
        <v>0.64</v>
      </c>
      <c r="H2041" s="3">
        <v>0.165102594232234</v>
      </c>
      <c r="I2041" s="3">
        <v>10.697488590269964</v>
      </c>
      <c r="J2041" s="3">
        <v>2.0287047202753659</v>
      </c>
      <c r="K2041" s="3">
        <v>1.7661831180232948</v>
      </c>
      <c r="L2041" s="3">
        <v>0.33494441224864152</v>
      </c>
      <c r="M2041" s="2">
        <v>1300</v>
      </c>
      <c r="N2041" s="3" t="s">
        <v>56</v>
      </c>
      <c r="O2041" s="3" t="s">
        <v>160</v>
      </c>
      <c r="P2041" s="3" t="s">
        <v>161</v>
      </c>
      <c r="Q2041" s="3">
        <v>86.412654034100001</v>
      </c>
      <c r="R2041" s="3" t="s">
        <v>162</v>
      </c>
      <c r="S2041" s="3" t="s">
        <v>161</v>
      </c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8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>
        <v>126.69775474594982</v>
      </c>
      <c r="AS2041" s="3">
        <v>668.14649382361881</v>
      </c>
    </row>
    <row r="2042" spans="1:45" x14ac:dyDescent="0.25">
      <c r="A2042" s="2">
        <v>2041</v>
      </c>
      <c r="B2042" s="3" t="s">
        <v>57</v>
      </c>
      <c r="C2042" s="3" t="s">
        <v>46</v>
      </c>
      <c r="D2042" s="3" t="s">
        <v>47</v>
      </c>
      <c r="E2042" s="3" t="s">
        <v>48</v>
      </c>
      <c r="F2042" s="3">
        <v>0.59</v>
      </c>
      <c r="G2042" s="3">
        <v>0.64</v>
      </c>
      <c r="H2042" s="3">
        <v>4.6923896220854203E-2</v>
      </c>
      <c r="I2042" s="3">
        <v>10.697488590269964</v>
      </c>
      <c r="J2042" s="3">
        <v>2.0287047202753659</v>
      </c>
      <c r="K2042" s="3">
        <v>0.50196784443359976</v>
      </c>
      <c r="L2042" s="3">
        <v>9.5194729756958321E-2</v>
      </c>
      <c r="M2042" s="2">
        <v>1210</v>
      </c>
      <c r="N2042" s="3" t="s">
        <v>55</v>
      </c>
      <c r="O2042" s="3" t="s">
        <v>160</v>
      </c>
      <c r="P2042" s="3" t="s">
        <v>161</v>
      </c>
      <c r="Q2042" s="3">
        <v>86.412654034100001</v>
      </c>
      <c r="R2042" s="3" t="s">
        <v>162</v>
      </c>
      <c r="S2042" s="3" t="s">
        <v>161</v>
      </c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8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>
        <v>93.436739775721506</v>
      </c>
      <c r="AS2042" s="3">
        <v>189.89427078539478</v>
      </c>
    </row>
    <row r="2043" spans="1:45" x14ac:dyDescent="0.25">
      <c r="A2043" s="2">
        <v>2042</v>
      </c>
      <c r="B2043" s="3" t="s">
        <v>57</v>
      </c>
      <c r="C2043" s="3" t="s">
        <v>46</v>
      </c>
      <c r="D2043" s="3" t="s">
        <v>47</v>
      </c>
      <c r="E2043" s="3" t="s">
        <v>48</v>
      </c>
      <c r="F2043" s="3">
        <v>0.59</v>
      </c>
      <c r="G2043" s="3">
        <v>0.64</v>
      </c>
      <c r="H2043" s="3">
        <v>3.3324920578064902E-2</v>
      </c>
      <c r="I2043" s="3">
        <v>10.697488590269964</v>
      </c>
      <c r="J2043" s="3">
        <v>2.0287047202753659</v>
      </c>
      <c r="K2043" s="3">
        <v>0.35649295765550204</v>
      </c>
      <c r="L2043" s="3">
        <v>6.7606423679521938E-2</v>
      </c>
      <c r="M2043" s="2">
        <v>1330</v>
      </c>
      <c r="N2043" s="3" t="s">
        <v>89</v>
      </c>
      <c r="O2043" s="3" t="s">
        <v>160</v>
      </c>
      <c r="P2043" s="3" t="s">
        <v>161</v>
      </c>
      <c r="Q2043" s="3">
        <v>86.412654034100001</v>
      </c>
      <c r="R2043" s="3" t="s">
        <v>162</v>
      </c>
      <c r="S2043" s="3" t="s">
        <v>161</v>
      </c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8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>
        <v>49.442258634536543</v>
      </c>
      <c r="AS2043" s="3">
        <v>134.86116886731168</v>
      </c>
    </row>
    <row r="2044" spans="1:45" x14ac:dyDescent="0.25">
      <c r="A2044" s="2">
        <v>2043</v>
      </c>
      <c r="B2044" s="3" t="s">
        <v>57</v>
      </c>
      <c r="C2044" s="3" t="s">
        <v>46</v>
      </c>
      <c r="D2044" s="3" t="s">
        <v>47</v>
      </c>
      <c r="E2044" s="3" t="s">
        <v>48</v>
      </c>
      <c r="F2044" s="3">
        <v>0.59</v>
      </c>
      <c r="G2044" s="3">
        <v>0.64</v>
      </c>
      <c r="H2044" s="3">
        <v>0.16249487709475099</v>
      </c>
      <c r="I2044" s="3">
        <v>10.697488590269964</v>
      </c>
      <c r="J2044" s="3">
        <v>2.0287047202753659</v>
      </c>
      <c r="K2044" s="3">
        <v>1.7382870936984189</v>
      </c>
      <c r="L2044" s="3">
        <v>0.32965412418268675</v>
      </c>
      <c r="M2044" s="2">
        <v>1330</v>
      </c>
      <c r="N2044" s="3" t="s">
        <v>89</v>
      </c>
      <c r="O2044" s="3" t="s">
        <v>160</v>
      </c>
      <c r="P2044" s="3" t="s">
        <v>161</v>
      </c>
      <c r="Q2044" s="3">
        <v>86.412654034100001</v>
      </c>
      <c r="R2044" s="3" t="s">
        <v>162</v>
      </c>
      <c r="S2044" s="3" t="s">
        <v>161</v>
      </c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8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>
        <v>115.64319643769086</v>
      </c>
      <c r="AS2044" s="3">
        <v>657.59343697799</v>
      </c>
    </row>
    <row r="2045" spans="1:45" x14ac:dyDescent="0.25">
      <c r="A2045" s="2">
        <v>2044</v>
      </c>
      <c r="B2045" s="3" t="s">
        <v>57</v>
      </c>
      <c r="C2045" s="3" t="s">
        <v>46</v>
      </c>
      <c r="D2045" s="3" t="s">
        <v>47</v>
      </c>
      <c r="E2045" s="3" t="s">
        <v>48</v>
      </c>
      <c r="F2045" s="3">
        <v>0.59</v>
      </c>
      <c r="G2045" s="3">
        <v>0.64</v>
      </c>
      <c r="H2045" s="3">
        <v>2.9163504374447102E-2</v>
      </c>
      <c r="I2045" s="3">
        <v>10.697488590269964</v>
      </c>
      <c r="J2045" s="3">
        <v>2.0287047202753659</v>
      </c>
      <c r="K2045" s="3">
        <v>0.31197625529793604</v>
      </c>
      <c r="L2045" s="3">
        <v>5.9164138984212113E-2</v>
      </c>
      <c r="M2045" s="2">
        <v>1330</v>
      </c>
      <c r="N2045" s="3" t="s">
        <v>89</v>
      </c>
      <c r="O2045" s="3" t="s">
        <v>160</v>
      </c>
      <c r="P2045" s="3" t="s">
        <v>161</v>
      </c>
      <c r="Q2045" s="3">
        <v>86.412654034100001</v>
      </c>
      <c r="R2045" s="3" t="s">
        <v>162</v>
      </c>
      <c r="S2045" s="3" t="s">
        <v>161</v>
      </c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8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>
        <v>45.97475649414821</v>
      </c>
      <c r="AS2045" s="3">
        <v>118.0205149774218</v>
      </c>
    </row>
    <row r="2046" spans="1:45" x14ac:dyDescent="0.25">
      <c r="A2046" s="2">
        <v>2045</v>
      </c>
      <c r="B2046" s="3" t="s">
        <v>57</v>
      </c>
      <c r="C2046" s="3" t="s">
        <v>46</v>
      </c>
      <c r="D2046" s="3" t="s">
        <v>47</v>
      </c>
      <c r="E2046" s="3" t="s">
        <v>48</v>
      </c>
      <c r="F2046" s="3">
        <v>0.59</v>
      </c>
      <c r="G2046" s="3">
        <v>0.64</v>
      </c>
      <c r="H2046" s="3">
        <v>9.8216453571021694E-3</v>
      </c>
      <c r="I2046" s="3">
        <v>10.697488590269964</v>
      </c>
      <c r="J2046" s="3">
        <v>2.0287047202753659</v>
      </c>
      <c r="K2046" s="3">
        <v>0.10506693914527843</v>
      </c>
      <c r="L2046" s="3">
        <v>1.9925218296823803E-2</v>
      </c>
      <c r="M2046" s="2">
        <v>1330</v>
      </c>
      <c r="N2046" s="3" t="s">
        <v>89</v>
      </c>
      <c r="O2046" s="3" t="s">
        <v>160</v>
      </c>
      <c r="P2046" s="3" t="s">
        <v>161</v>
      </c>
      <c r="Q2046" s="3">
        <v>86.412654034100001</v>
      </c>
      <c r="R2046" s="3" t="s">
        <v>162</v>
      </c>
      <c r="S2046" s="3" t="s">
        <v>161</v>
      </c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8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>
        <v>25.784262870568824</v>
      </c>
      <c r="AS2046" s="3">
        <v>39.746788591924059</v>
      </c>
    </row>
    <row r="2047" spans="1:45" x14ac:dyDescent="0.25">
      <c r="A2047" s="2">
        <v>2046</v>
      </c>
      <c r="B2047" s="3" t="s">
        <v>57</v>
      </c>
      <c r="C2047" s="3" t="s">
        <v>46</v>
      </c>
      <c r="D2047" s="3" t="s">
        <v>47</v>
      </c>
      <c r="E2047" s="3" t="s">
        <v>48</v>
      </c>
      <c r="F2047" s="3">
        <v>0.59</v>
      </c>
      <c r="G2047" s="3">
        <v>0.64</v>
      </c>
      <c r="H2047" s="3">
        <v>0.15753857082910899</v>
      </c>
      <c r="I2047" s="3">
        <v>10.697488590269964</v>
      </c>
      <c r="J2047" s="3">
        <v>2.0287047202753659</v>
      </c>
      <c r="K2047" s="3">
        <v>1.6852670639718301</v>
      </c>
      <c r="L2047" s="3">
        <v>0.31959924226644848</v>
      </c>
      <c r="M2047" s="2">
        <v>1330</v>
      </c>
      <c r="N2047" s="3" t="s">
        <v>89</v>
      </c>
      <c r="O2047" s="3" t="s">
        <v>160</v>
      </c>
      <c r="P2047" s="3" t="s">
        <v>161</v>
      </c>
      <c r="Q2047" s="3">
        <v>86.412654034100001</v>
      </c>
      <c r="R2047" s="3" t="s">
        <v>162</v>
      </c>
      <c r="S2047" s="3" t="s">
        <v>161</v>
      </c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8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>
        <v>114.23103024893774</v>
      </c>
      <c r="AS2047" s="3">
        <v>637.53597713549527</v>
      </c>
    </row>
    <row r="2048" spans="1:45" x14ac:dyDescent="0.25">
      <c r="A2048" s="2">
        <v>2047</v>
      </c>
      <c r="B2048" s="3" t="s">
        <v>57</v>
      </c>
      <c r="C2048" s="3" t="s">
        <v>46</v>
      </c>
      <c r="D2048" s="3" t="s">
        <v>47</v>
      </c>
      <c r="E2048" s="3" t="s">
        <v>48</v>
      </c>
      <c r="F2048" s="3">
        <v>0.59</v>
      </c>
      <c r="G2048" s="3">
        <v>0.64</v>
      </c>
      <c r="H2048" s="3">
        <v>1.3393445073405501E-2</v>
      </c>
      <c r="I2048" s="3">
        <v>10.697488590269964</v>
      </c>
      <c r="J2048" s="3">
        <v>2.0287047202753659</v>
      </c>
      <c r="K2048" s="3">
        <v>0.14327622585716282</v>
      </c>
      <c r="L2048" s="3">
        <v>2.7171345241166583E-2</v>
      </c>
      <c r="M2048" s="2">
        <v>1300</v>
      </c>
      <c r="N2048" s="3" t="s">
        <v>56</v>
      </c>
      <c r="O2048" s="3" t="s">
        <v>160</v>
      </c>
      <c r="P2048" s="3" t="s">
        <v>161</v>
      </c>
      <c r="Q2048" s="3">
        <v>86.412654034100001</v>
      </c>
      <c r="R2048" s="3" t="s">
        <v>162</v>
      </c>
      <c r="S2048" s="3" t="s">
        <v>161</v>
      </c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8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>
        <v>85.983142069718014</v>
      </c>
      <c r="AS2048" s="3">
        <v>54.20134921337268</v>
      </c>
    </row>
    <row r="2049" spans="1:45" x14ac:dyDescent="0.25">
      <c r="A2049" s="2">
        <v>2048</v>
      </c>
      <c r="B2049" s="3" t="s">
        <v>57</v>
      </c>
      <c r="C2049" s="3" t="s">
        <v>46</v>
      </c>
      <c r="D2049" s="3" t="s">
        <v>47</v>
      </c>
      <c r="E2049" s="3" t="s">
        <v>48</v>
      </c>
      <c r="F2049" s="3">
        <v>0.59</v>
      </c>
      <c r="G2049" s="3">
        <v>0.64</v>
      </c>
      <c r="H2049" s="3">
        <v>0.13168449109879099</v>
      </c>
      <c r="I2049" s="3">
        <v>10.166426442807229</v>
      </c>
      <c r="J2049" s="3">
        <v>1.7942524906450434</v>
      </c>
      <c r="K2049" s="3">
        <v>1.3387606924143618</v>
      </c>
      <c r="L2049" s="3">
        <v>0.2362752261333308</v>
      </c>
      <c r="M2049" s="2">
        <v>1210</v>
      </c>
      <c r="N2049" s="3" t="s">
        <v>55</v>
      </c>
      <c r="O2049" s="3" t="s">
        <v>160</v>
      </c>
      <c r="P2049" s="3" t="s">
        <v>161</v>
      </c>
      <c r="Q2049" s="3">
        <v>86.412654034100001</v>
      </c>
      <c r="R2049" s="3" t="s">
        <v>162</v>
      </c>
      <c r="S2049" s="3" t="s">
        <v>161</v>
      </c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8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>
        <v>101.02104979409961</v>
      </c>
      <c r="AS2049" s="3">
        <v>532.90822853361772</v>
      </c>
    </row>
    <row r="2050" spans="1:45" x14ac:dyDescent="0.25">
      <c r="A2050" s="2">
        <v>2049</v>
      </c>
      <c r="B2050" s="3" t="s">
        <v>57</v>
      </c>
      <c r="C2050" s="3" t="s">
        <v>46</v>
      </c>
      <c r="D2050" s="3" t="s">
        <v>47</v>
      </c>
      <c r="E2050" s="3" t="s">
        <v>48</v>
      </c>
      <c r="F2050" s="3">
        <v>0.59</v>
      </c>
      <c r="G2050" s="3">
        <v>0.64</v>
      </c>
      <c r="H2050" s="3">
        <v>0.19344599247852501</v>
      </c>
      <c r="I2050" s="3">
        <v>10.166426442807229</v>
      </c>
      <c r="J2050" s="3">
        <v>1.7942524906450434</v>
      </c>
      <c r="K2050" s="3">
        <v>1.9666544531887649</v>
      </c>
      <c r="L2050" s="3">
        <v>0.34709095380989585</v>
      </c>
      <c r="M2050" s="2">
        <v>1330</v>
      </c>
      <c r="N2050" s="3" t="s">
        <v>89</v>
      </c>
      <c r="O2050" s="3" t="s">
        <v>160</v>
      </c>
      <c r="P2050" s="3" t="s">
        <v>161</v>
      </c>
      <c r="Q2050" s="3">
        <v>86.412654034100001</v>
      </c>
      <c r="R2050" s="3" t="s">
        <v>162</v>
      </c>
      <c r="S2050" s="3" t="s">
        <v>161</v>
      </c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8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>
        <v>114.19743325199045</v>
      </c>
      <c r="AS2050" s="3">
        <v>782.8481570492612</v>
      </c>
    </row>
    <row r="2051" spans="1:45" x14ac:dyDescent="0.25">
      <c r="A2051" s="2">
        <v>2050</v>
      </c>
      <c r="B2051" s="3" t="s">
        <v>57</v>
      </c>
      <c r="C2051" s="3" t="s">
        <v>46</v>
      </c>
      <c r="D2051" s="3" t="s">
        <v>47</v>
      </c>
      <c r="E2051" s="3" t="s">
        <v>48</v>
      </c>
      <c r="F2051" s="3">
        <v>0.59</v>
      </c>
      <c r="G2051" s="3">
        <v>0.64</v>
      </c>
      <c r="H2051" s="3">
        <v>0.17944930199602899</v>
      </c>
      <c r="I2051" s="3">
        <v>10.166426442807229</v>
      </c>
      <c r="J2051" s="3">
        <v>1.7942524906450434</v>
      </c>
      <c r="K2051" s="3">
        <v>1.8243581289557291</v>
      </c>
      <c r="L2051" s="3">
        <v>0.32197735705088959</v>
      </c>
      <c r="M2051" s="2">
        <v>1340</v>
      </c>
      <c r="N2051" s="3" t="s">
        <v>122</v>
      </c>
      <c r="O2051" s="3" t="s">
        <v>160</v>
      </c>
      <c r="P2051" s="3" t="s">
        <v>161</v>
      </c>
      <c r="Q2051" s="3">
        <v>86.412654034100001</v>
      </c>
      <c r="R2051" s="3" t="s">
        <v>162</v>
      </c>
      <c r="S2051" s="3" t="s">
        <v>161</v>
      </c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8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>
        <v>124.46245369321161</v>
      </c>
      <c r="AS2051" s="3">
        <v>726.2055602778255</v>
      </c>
    </row>
    <row r="2052" spans="1:45" x14ac:dyDescent="0.25">
      <c r="A2052" s="2">
        <v>2051</v>
      </c>
      <c r="B2052" s="3" t="s">
        <v>57</v>
      </c>
      <c r="C2052" s="3" t="s">
        <v>46</v>
      </c>
      <c r="D2052" s="3" t="s">
        <v>47</v>
      </c>
      <c r="E2052" s="3" t="s">
        <v>48</v>
      </c>
      <c r="F2052" s="3">
        <v>0.59</v>
      </c>
      <c r="G2052" s="3">
        <v>0.64</v>
      </c>
      <c r="H2052" s="3">
        <v>9.8661747822522905E-2</v>
      </c>
      <c r="I2052" s="3">
        <v>10.166426442807229</v>
      </c>
      <c r="J2052" s="3">
        <v>1.7942524906450434</v>
      </c>
      <c r="K2052" s="3">
        <v>1.0030374019564754</v>
      </c>
      <c r="L2052" s="3">
        <v>0.17702408676195491</v>
      </c>
      <c r="M2052" s="2">
        <v>1210</v>
      </c>
      <c r="N2052" s="3" t="s">
        <v>55</v>
      </c>
      <c r="O2052" s="3" t="s">
        <v>160</v>
      </c>
      <c r="P2052" s="3" t="s">
        <v>161</v>
      </c>
      <c r="Q2052" s="3">
        <v>86.412654034100001</v>
      </c>
      <c r="R2052" s="3" t="s">
        <v>162</v>
      </c>
      <c r="S2052" s="3" t="s">
        <v>161</v>
      </c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8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>
        <v>90.230066663076016</v>
      </c>
      <c r="AS2052" s="3">
        <v>399.26992782078599</v>
      </c>
    </row>
    <row r="2053" spans="1:45" x14ac:dyDescent="0.25">
      <c r="A2053" s="2">
        <v>2052</v>
      </c>
      <c r="B2053" s="3" t="s">
        <v>57</v>
      </c>
      <c r="C2053" s="3" t="s">
        <v>46</v>
      </c>
      <c r="D2053" s="3" t="s">
        <v>47</v>
      </c>
      <c r="E2053" s="3" t="s">
        <v>48</v>
      </c>
      <c r="F2053" s="3">
        <v>0.59</v>
      </c>
      <c r="G2053" s="3">
        <v>0.64</v>
      </c>
      <c r="H2053" s="3">
        <v>1.45219203180728E-2</v>
      </c>
      <c r="I2053" s="3">
        <v>10.166426442807229</v>
      </c>
      <c r="J2053" s="3">
        <v>1.7942524906450434</v>
      </c>
      <c r="K2053" s="3">
        <v>0.14763603472199488</v>
      </c>
      <c r="L2053" s="3">
        <v>2.6055991699650984E-2</v>
      </c>
      <c r="M2053" s="2">
        <v>1300</v>
      </c>
      <c r="N2053" s="3" t="s">
        <v>56</v>
      </c>
      <c r="O2053" s="3" t="s">
        <v>160</v>
      </c>
      <c r="P2053" s="3" t="s">
        <v>161</v>
      </c>
      <c r="Q2053" s="3">
        <v>86.412654034100001</v>
      </c>
      <c r="R2053" s="3" t="s">
        <v>162</v>
      </c>
      <c r="S2053" s="3" t="s">
        <v>161</v>
      </c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8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>
        <v>41.354642361615703</v>
      </c>
      <c r="AS2053" s="3">
        <v>58.768126504774017</v>
      </c>
    </row>
    <row r="2054" spans="1:45" x14ac:dyDescent="0.25">
      <c r="A2054" s="2">
        <v>2053</v>
      </c>
      <c r="B2054" s="3" t="s">
        <v>57</v>
      </c>
      <c r="C2054" s="3" t="s">
        <v>46</v>
      </c>
      <c r="D2054" s="3" t="s">
        <v>47</v>
      </c>
      <c r="E2054" s="3" t="s">
        <v>48</v>
      </c>
      <c r="F2054" s="3">
        <v>0.59</v>
      </c>
      <c r="G2054" s="3">
        <v>0.64</v>
      </c>
      <c r="H2054" s="3">
        <v>0.16896220916309601</v>
      </c>
      <c r="I2054" s="3">
        <v>9.5740476763338478</v>
      </c>
      <c r="J2054" s="3">
        <v>1.6444983809815388</v>
      </c>
      <c r="K2054" s="3">
        <v>1.6176522460261729</v>
      </c>
      <c r="L2054" s="3">
        <v>0.27785807941577551</v>
      </c>
      <c r="M2054" s="2">
        <v>1300</v>
      </c>
      <c r="N2054" s="3" t="s">
        <v>56</v>
      </c>
      <c r="O2054" s="3" t="s">
        <v>160</v>
      </c>
      <c r="P2054" s="3" t="s">
        <v>161</v>
      </c>
      <c r="Q2054" s="3">
        <v>86.412654034100001</v>
      </c>
      <c r="R2054" s="3" t="s">
        <v>162</v>
      </c>
      <c r="S2054" s="3" t="s">
        <v>161</v>
      </c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8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>
        <v>127.53468524644686</v>
      </c>
      <c r="AS2054" s="3">
        <v>683.7658012945692</v>
      </c>
    </row>
    <row r="2055" spans="1:45" x14ac:dyDescent="0.25">
      <c r="A2055" s="2">
        <v>2054</v>
      </c>
      <c r="B2055" s="3" t="s">
        <v>57</v>
      </c>
      <c r="C2055" s="3" t="s">
        <v>46</v>
      </c>
      <c r="D2055" s="3" t="s">
        <v>47</v>
      </c>
      <c r="E2055" s="3" t="s">
        <v>48</v>
      </c>
      <c r="F2055" s="3">
        <v>0.59</v>
      </c>
      <c r="G2055" s="3">
        <v>0.64</v>
      </c>
      <c r="H2055" s="3">
        <v>4.1227968218103199E-2</v>
      </c>
      <c r="I2055" s="3">
        <v>9.5740476763338478</v>
      </c>
      <c r="J2055" s="3">
        <v>1.6444983809815388</v>
      </c>
      <c r="K2055" s="3">
        <v>0.39471853331849666</v>
      </c>
      <c r="L2055" s="3">
        <v>6.779932698582905E-2</v>
      </c>
      <c r="M2055" s="2">
        <v>1700</v>
      </c>
      <c r="N2055" s="3" t="s">
        <v>142</v>
      </c>
      <c r="O2055" s="3" t="s">
        <v>160</v>
      </c>
      <c r="P2055" s="3" t="s">
        <v>161</v>
      </c>
      <c r="Q2055" s="3">
        <v>86.412654034100001</v>
      </c>
      <c r="R2055" s="3" t="s">
        <v>162</v>
      </c>
      <c r="S2055" s="3" t="s">
        <v>161</v>
      </c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8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>
        <v>106.28148413054257</v>
      </c>
      <c r="AS2055" s="3">
        <v>166.84366796593417</v>
      </c>
    </row>
    <row r="2056" spans="1:45" x14ac:dyDescent="0.25">
      <c r="A2056" s="2">
        <v>2055</v>
      </c>
      <c r="B2056" s="3" t="s">
        <v>57</v>
      </c>
      <c r="C2056" s="3" t="s">
        <v>46</v>
      </c>
      <c r="D2056" s="3" t="s">
        <v>47</v>
      </c>
      <c r="E2056" s="3" t="s">
        <v>48</v>
      </c>
      <c r="F2056" s="3">
        <v>0.59</v>
      </c>
      <c r="G2056" s="3">
        <v>0.64</v>
      </c>
      <c r="H2056" s="3">
        <v>2.64045069732283E-3</v>
      </c>
      <c r="I2056" s="3">
        <v>9.5740476763338478</v>
      </c>
      <c r="J2056" s="3">
        <v>1.6444983809815388</v>
      </c>
      <c r="K2056" s="3">
        <v>2.5279800863177729E-2</v>
      </c>
      <c r="L2056" s="3">
        <v>4.3422168968089694E-3</v>
      </c>
      <c r="M2056" s="2">
        <v>1750</v>
      </c>
      <c r="N2056" s="3" t="s">
        <v>58</v>
      </c>
      <c r="O2056" s="3" t="s">
        <v>160</v>
      </c>
      <c r="P2056" s="3" t="s">
        <v>161</v>
      </c>
      <c r="Q2056" s="3">
        <v>86.412654034100001</v>
      </c>
      <c r="R2056" s="3" t="s">
        <v>162</v>
      </c>
      <c r="S2056" s="3" t="s">
        <v>161</v>
      </c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8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>
        <v>16.84086124970932</v>
      </c>
      <c r="AS2056" s="3">
        <v>10.685524862491469</v>
      </c>
    </row>
    <row r="2057" spans="1:45" x14ac:dyDescent="0.25">
      <c r="A2057" s="2">
        <v>2056</v>
      </c>
      <c r="B2057" s="3" t="s">
        <v>57</v>
      </c>
      <c r="C2057" s="3" t="s">
        <v>46</v>
      </c>
      <c r="D2057" s="3" t="s">
        <v>47</v>
      </c>
      <c r="E2057" s="3" t="s">
        <v>48</v>
      </c>
      <c r="F2057" s="3">
        <v>0.59</v>
      </c>
      <c r="G2057" s="3">
        <v>0.64</v>
      </c>
      <c r="H2057" s="3">
        <v>3.45679443283382E-2</v>
      </c>
      <c r="I2057" s="3">
        <v>9.5740476763338478</v>
      </c>
      <c r="J2057" s="3">
        <v>1.6444983809815388</v>
      </c>
      <c r="K2057" s="3">
        <v>0.33095514707236418</v>
      </c>
      <c r="L2057" s="3">
        <v>5.6846928481812137E-2</v>
      </c>
      <c r="M2057" s="2">
        <v>1750</v>
      </c>
      <c r="N2057" s="3" t="s">
        <v>58</v>
      </c>
      <c r="O2057" s="3" t="s">
        <v>160</v>
      </c>
      <c r="P2057" s="3" t="s">
        <v>161</v>
      </c>
      <c r="Q2057" s="3">
        <v>86.412654034100001</v>
      </c>
      <c r="R2057" s="3" t="s">
        <v>162</v>
      </c>
      <c r="S2057" s="3" t="s">
        <v>161</v>
      </c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8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>
        <v>49.83455101527359</v>
      </c>
      <c r="AS2057" s="3">
        <v>139.89150751430111</v>
      </c>
    </row>
    <row r="2058" spans="1:45" x14ac:dyDescent="0.25">
      <c r="A2058" s="2">
        <v>2057</v>
      </c>
      <c r="B2058" s="3" t="s">
        <v>57</v>
      </c>
      <c r="C2058" s="3" t="s">
        <v>46</v>
      </c>
      <c r="D2058" s="3" t="s">
        <v>47</v>
      </c>
      <c r="E2058" s="3" t="s">
        <v>48</v>
      </c>
      <c r="F2058" s="3">
        <v>0.59</v>
      </c>
      <c r="G2058" s="3">
        <v>0.64</v>
      </c>
      <c r="H2058" s="3">
        <v>4.6038536970372601E-3</v>
      </c>
      <c r="I2058" s="3">
        <v>9.5740476763338478</v>
      </c>
      <c r="J2058" s="3">
        <v>1.6444983809815388</v>
      </c>
      <c r="K2058" s="3">
        <v>4.4077514790300573E-2</v>
      </c>
      <c r="L2058" s="3">
        <v>7.5710299510536464E-3</v>
      </c>
      <c r="M2058" s="2">
        <v>1720</v>
      </c>
      <c r="N2058" s="3" t="s">
        <v>164</v>
      </c>
      <c r="O2058" s="3" t="s">
        <v>160</v>
      </c>
      <c r="P2058" s="3" t="s">
        <v>161</v>
      </c>
      <c r="Q2058" s="3">
        <v>86.412654034100001</v>
      </c>
      <c r="R2058" s="3" t="s">
        <v>162</v>
      </c>
      <c r="S2058" s="3" t="s">
        <v>161</v>
      </c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8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>
        <v>55.326171900348825</v>
      </c>
      <c r="AS2058" s="3">
        <v>18.631134901645229</v>
      </c>
    </row>
    <row r="2059" spans="1:45" x14ac:dyDescent="0.25">
      <c r="A2059" s="2">
        <v>2058</v>
      </c>
      <c r="B2059" s="3" t="s">
        <v>57</v>
      </c>
      <c r="C2059" s="3" t="s">
        <v>46</v>
      </c>
      <c r="D2059" s="3" t="s">
        <v>47</v>
      </c>
      <c r="E2059" s="3" t="s">
        <v>48</v>
      </c>
      <c r="F2059" s="3">
        <v>0.59</v>
      </c>
      <c r="G2059" s="3">
        <v>0.64</v>
      </c>
      <c r="H2059" s="3">
        <v>0.184932859324584</v>
      </c>
      <c r="I2059" s="3">
        <v>9.5740476763338478</v>
      </c>
      <c r="J2059" s="3">
        <v>1.6444983809815388</v>
      </c>
      <c r="K2059" s="3">
        <v>1.7705560120943078</v>
      </c>
      <c r="L2059" s="3">
        <v>0.30412178774956505</v>
      </c>
      <c r="M2059" s="2">
        <v>1300</v>
      </c>
      <c r="N2059" s="3" t="s">
        <v>56</v>
      </c>
      <c r="O2059" s="3" t="s">
        <v>160</v>
      </c>
      <c r="P2059" s="3" t="s">
        <v>161</v>
      </c>
      <c r="Q2059" s="3">
        <v>86.412654034100001</v>
      </c>
      <c r="R2059" s="3" t="s">
        <v>162</v>
      </c>
      <c r="S2059" s="3" t="s">
        <v>161</v>
      </c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8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>
        <v>119.0974967383809</v>
      </c>
      <c r="AS2059" s="3">
        <v>748.3967294704903</v>
      </c>
    </row>
    <row r="2060" spans="1:45" x14ac:dyDescent="0.25">
      <c r="A2060" s="2">
        <v>2059</v>
      </c>
      <c r="B2060" s="3" t="s">
        <v>57</v>
      </c>
      <c r="C2060" s="3" t="s">
        <v>46</v>
      </c>
      <c r="D2060" s="3" t="s">
        <v>47</v>
      </c>
      <c r="E2060" s="3" t="s">
        <v>48</v>
      </c>
      <c r="F2060" s="3">
        <v>0.59</v>
      </c>
      <c r="G2060" s="3">
        <v>0.64</v>
      </c>
      <c r="H2060" s="3">
        <v>7.2023738425407102E-2</v>
      </c>
      <c r="I2060" s="3">
        <v>10.473616096886458</v>
      </c>
      <c r="J2060" s="3">
        <v>1.9631195625027276</v>
      </c>
      <c r="K2060" s="3">
        <v>0.75434898613028356</v>
      </c>
      <c r="L2060" s="3">
        <v>0.14139120986749609</v>
      </c>
      <c r="M2060" s="2">
        <v>1750</v>
      </c>
      <c r="N2060" s="3" t="s">
        <v>58</v>
      </c>
      <c r="O2060" s="3" t="s">
        <v>160</v>
      </c>
      <c r="P2060" s="3" t="s">
        <v>161</v>
      </c>
      <c r="Q2060" s="3">
        <v>86.412654034100001</v>
      </c>
      <c r="R2060" s="3" t="s">
        <v>162</v>
      </c>
      <c r="S2060" s="3" t="s">
        <v>161</v>
      </c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8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>
        <v>119.02018933939181</v>
      </c>
      <c r="AS2060" s="3">
        <v>291.46972841211635</v>
      </c>
    </row>
    <row r="2061" spans="1:45" x14ac:dyDescent="0.25">
      <c r="A2061" s="2">
        <v>2060</v>
      </c>
      <c r="B2061" s="3" t="s">
        <v>57</v>
      </c>
      <c r="C2061" s="3" t="s">
        <v>46</v>
      </c>
      <c r="D2061" s="3" t="s">
        <v>47</v>
      </c>
      <c r="E2061" s="3" t="s">
        <v>48</v>
      </c>
      <c r="F2061" s="3">
        <v>0.59</v>
      </c>
      <c r="G2061" s="3">
        <v>0.64</v>
      </c>
      <c r="H2061" s="3">
        <v>0.26825975658981399</v>
      </c>
      <c r="I2061" s="3">
        <v>10.473616096886458</v>
      </c>
      <c r="J2061" s="3">
        <v>1.9631195625027276</v>
      </c>
      <c r="K2061" s="3">
        <v>2.8096497047659188</v>
      </c>
      <c r="L2061" s="3">
        <v>0.52662597599368388</v>
      </c>
      <c r="M2061" s="2">
        <v>1300</v>
      </c>
      <c r="N2061" s="3" t="s">
        <v>56</v>
      </c>
      <c r="O2061" s="3" t="s">
        <v>160</v>
      </c>
      <c r="P2061" s="3" t="s">
        <v>161</v>
      </c>
      <c r="Q2061" s="3">
        <v>86.412654034100001</v>
      </c>
      <c r="R2061" s="3" t="s">
        <v>162</v>
      </c>
      <c r="S2061" s="3" t="s">
        <v>161</v>
      </c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8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>
        <v>142.67108463343661</v>
      </c>
      <c r="AS2061" s="3">
        <v>1085.6087188269505</v>
      </c>
    </row>
    <row r="2062" spans="1:45" x14ac:dyDescent="0.25">
      <c r="A2062" s="2">
        <v>2061</v>
      </c>
      <c r="B2062" s="3" t="s">
        <v>57</v>
      </c>
      <c r="C2062" s="3" t="s">
        <v>46</v>
      </c>
      <c r="D2062" s="3" t="s">
        <v>47</v>
      </c>
      <c r="E2062" s="3" t="s">
        <v>48</v>
      </c>
      <c r="F2062" s="3">
        <v>0.59</v>
      </c>
      <c r="G2062" s="3">
        <v>0.64</v>
      </c>
      <c r="H2062" s="3">
        <v>0.27747995885981303</v>
      </c>
      <c r="I2062" s="3">
        <v>10.473616096886458</v>
      </c>
      <c r="J2062" s="3">
        <v>1.9631195625027276</v>
      </c>
      <c r="K2062" s="3">
        <v>2.90621856367753</v>
      </c>
      <c r="L2062" s="3">
        <v>0.54472633544015103</v>
      </c>
      <c r="M2062" s="2">
        <v>1300</v>
      </c>
      <c r="N2062" s="3" t="s">
        <v>56</v>
      </c>
      <c r="O2062" s="3" t="s">
        <v>160</v>
      </c>
      <c r="P2062" s="3" t="s">
        <v>161</v>
      </c>
      <c r="Q2062" s="3">
        <v>86.412654034100001</v>
      </c>
      <c r="R2062" s="3" t="s">
        <v>162</v>
      </c>
      <c r="S2062" s="3" t="s">
        <v>161</v>
      </c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8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>
        <v>136.59344407054738</v>
      </c>
      <c r="AS2062" s="3">
        <v>1122.9215535991236</v>
      </c>
    </row>
    <row r="2063" spans="1:45" x14ac:dyDescent="0.25">
      <c r="A2063" s="2">
        <v>2062</v>
      </c>
      <c r="B2063" s="3" t="s">
        <v>57</v>
      </c>
      <c r="C2063" s="3" t="s">
        <v>46</v>
      </c>
      <c r="D2063" s="3" t="s">
        <v>47</v>
      </c>
      <c r="E2063" s="3" t="s">
        <v>48</v>
      </c>
      <c r="F2063" s="3">
        <v>0.59</v>
      </c>
      <c r="G2063" s="3">
        <v>0.64</v>
      </c>
      <c r="H2063" s="3">
        <v>0.158750859528247</v>
      </c>
      <c r="I2063" s="3">
        <v>10.616176695976824</v>
      </c>
      <c r="J2063" s="3">
        <v>1.4609154247825398</v>
      </c>
      <c r="K2063" s="3">
        <v>1.685327175390066</v>
      </c>
      <c r="L2063" s="3">
        <v>0.23192157938230226</v>
      </c>
      <c r="M2063" s="2">
        <v>1200</v>
      </c>
      <c r="N2063" s="3" t="s">
        <v>54</v>
      </c>
      <c r="O2063" s="3" t="s">
        <v>160</v>
      </c>
      <c r="P2063" s="3" t="s">
        <v>161</v>
      </c>
      <c r="Q2063" s="3">
        <v>86.412654034100001</v>
      </c>
      <c r="R2063" s="3" t="s">
        <v>162</v>
      </c>
      <c r="S2063" s="3" t="s">
        <v>161</v>
      </c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8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>
        <v>125.72906475822629</v>
      </c>
      <c r="AS2063" s="3">
        <v>642.44193544340601</v>
      </c>
    </row>
    <row r="2064" spans="1:45" x14ac:dyDescent="0.25">
      <c r="A2064" s="2">
        <v>2063</v>
      </c>
      <c r="B2064" s="3" t="s">
        <v>57</v>
      </c>
      <c r="C2064" s="3" t="s">
        <v>46</v>
      </c>
      <c r="D2064" s="3" t="s">
        <v>47</v>
      </c>
      <c r="E2064" s="3" t="s">
        <v>48</v>
      </c>
      <c r="F2064" s="3">
        <v>0.59</v>
      </c>
      <c r="G2064" s="3">
        <v>0.64</v>
      </c>
      <c r="H2064" s="3">
        <v>0.20864020074227299</v>
      </c>
      <c r="I2064" s="3">
        <v>10.616176695976824</v>
      </c>
      <c r="J2064" s="3">
        <v>1.4609154247825398</v>
      </c>
      <c r="K2064" s="3">
        <v>2.214961236964045</v>
      </c>
      <c r="L2064" s="3">
        <v>0.30480568749411213</v>
      </c>
      <c r="M2064" s="2">
        <v>1400</v>
      </c>
      <c r="N2064" s="3" t="s">
        <v>60</v>
      </c>
      <c r="O2064" s="3" t="s">
        <v>160</v>
      </c>
      <c r="P2064" s="3" t="s">
        <v>161</v>
      </c>
      <c r="Q2064" s="3">
        <v>86.412654034100001</v>
      </c>
      <c r="R2064" s="3" t="s">
        <v>162</v>
      </c>
      <c r="S2064" s="3" t="s">
        <v>161</v>
      </c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8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>
        <v>233.82132579994033</v>
      </c>
      <c r="AS2064" s="3">
        <v>844.33693634469103</v>
      </c>
    </row>
    <row r="2065" spans="1:45" x14ac:dyDescent="0.25">
      <c r="A2065" s="2">
        <v>2064</v>
      </c>
      <c r="B2065" s="3" t="s">
        <v>57</v>
      </c>
      <c r="C2065" s="3" t="s">
        <v>46</v>
      </c>
      <c r="D2065" s="3" t="s">
        <v>47</v>
      </c>
      <c r="E2065" s="3" t="s">
        <v>48</v>
      </c>
      <c r="F2065" s="3">
        <v>0.59</v>
      </c>
      <c r="G2065" s="3">
        <v>0.64</v>
      </c>
      <c r="H2065" s="3">
        <v>7.6845965668834504E-2</v>
      </c>
      <c r="I2065" s="3">
        <v>10.044241172283369</v>
      </c>
      <c r="J2065" s="3">
        <v>1.7282402188056998</v>
      </c>
      <c r="K2065" s="3">
        <v>0.77185941229478183</v>
      </c>
      <c r="L2065" s="3">
        <v>0.13280828852184184</v>
      </c>
      <c r="M2065" s="2">
        <v>1200</v>
      </c>
      <c r="N2065" s="3" t="s">
        <v>54</v>
      </c>
      <c r="O2065" s="3" t="s">
        <v>160</v>
      </c>
      <c r="P2065" s="3" t="s">
        <v>161</v>
      </c>
      <c r="Q2065" s="3">
        <v>86.412654034100001</v>
      </c>
      <c r="R2065" s="3" t="s">
        <v>162</v>
      </c>
      <c r="S2065" s="3" t="s">
        <v>161</v>
      </c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8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>
        <v>112.39408124000217</v>
      </c>
      <c r="AS2065" s="3">
        <v>310.98458970245269</v>
      </c>
    </row>
    <row r="2066" spans="1:45" x14ac:dyDescent="0.25">
      <c r="A2066" s="2">
        <v>2065</v>
      </c>
      <c r="B2066" s="3" t="s">
        <v>57</v>
      </c>
      <c r="C2066" s="3" t="s">
        <v>46</v>
      </c>
      <c r="D2066" s="3" t="s">
        <v>47</v>
      </c>
      <c r="E2066" s="3" t="s">
        <v>48</v>
      </c>
      <c r="F2066" s="3">
        <v>0.59</v>
      </c>
      <c r="G2066" s="3">
        <v>0.64</v>
      </c>
      <c r="H2066" s="3">
        <v>0.106431467777549</v>
      </c>
      <c r="I2066" s="3">
        <v>10.044241172283369</v>
      </c>
      <c r="J2066" s="3">
        <v>1.7282402188056998</v>
      </c>
      <c r="K2066" s="3">
        <v>1.0690233306778083</v>
      </c>
      <c r="L2066" s="3">
        <v>0.18393914315968307</v>
      </c>
      <c r="M2066" s="2">
        <v>1300</v>
      </c>
      <c r="N2066" s="3" t="s">
        <v>56</v>
      </c>
      <c r="O2066" s="3" t="s">
        <v>160</v>
      </c>
      <c r="P2066" s="3" t="s">
        <v>161</v>
      </c>
      <c r="Q2066" s="3">
        <v>86.412654034100001</v>
      </c>
      <c r="R2066" s="3" t="s">
        <v>162</v>
      </c>
      <c r="S2066" s="3" t="s">
        <v>161</v>
      </c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8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>
        <v>109.17342606793437</v>
      </c>
      <c r="AS2066" s="3">
        <v>430.71286892103348</v>
      </c>
    </row>
    <row r="2067" spans="1:45" x14ac:dyDescent="0.25">
      <c r="A2067" s="2">
        <v>2066</v>
      </c>
      <c r="B2067" s="3" t="s">
        <v>57</v>
      </c>
      <c r="C2067" s="3" t="s">
        <v>46</v>
      </c>
      <c r="D2067" s="3" t="s">
        <v>47</v>
      </c>
      <c r="E2067" s="3" t="s">
        <v>48</v>
      </c>
      <c r="F2067" s="3">
        <v>0.59</v>
      </c>
      <c r="G2067" s="3">
        <v>0.64</v>
      </c>
      <c r="H2067" s="3">
        <v>2.2566343758212599E-2</v>
      </c>
      <c r="I2067" s="3">
        <v>10.044241172283369</v>
      </c>
      <c r="J2067" s="3">
        <v>1.7282402188056998</v>
      </c>
      <c r="K2067" s="3">
        <v>0.2266617990841388</v>
      </c>
      <c r="L2067" s="3">
        <v>3.9000062874337979E-2</v>
      </c>
      <c r="M2067" s="2">
        <v>1210</v>
      </c>
      <c r="N2067" s="3" t="s">
        <v>55</v>
      </c>
      <c r="O2067" s="3" t="s">
        <v>160</v>
      </c>
      <c r="P2067" s="3" t="s">
        <v>161</v>
      </c>
      <c r="Q2067" s="3">
        <v>86.412654034100001</v>
      </c>
      <c r="R2067" s="3" t="s">
        <v>162</v>
      </c>
      <c r="S2067" s="3" t="s">
        <v>161</v>
      </c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8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>
        <v>46.475400076138129</v>
      </c>
      <c r="AS2067" s="3">
        <v>91.322753168008632</v>
      </c>
    </row>
    <row r="2068" spans="1:45" x14ac:dyDescent="0.25">
      <c r="A2068" s="2">
        <v>2067</v>
      </c>
      <c r="B2068" s="3" t="s">
        <v>57</v>
      </c>
      <c r="C2068" s="3" t="s">
        <v>46</v>
      </c>
      <c r="D2068" s="3" t="s">
        <v>47</v>
      </c>
      <c r="E2068" s="3" t="s">
        <v>48</v>
      </c>
      <c r="F2068" s="3">
        <v>0.59</v>
      </c>
      <c r="G2068" s="3">
        <v>0.64</v>
      </c>
      <c r="H2068" s="3">
        <v>2.9127989770679701E-2</v>
      </c>
      <c r="I2068" s="3">
        <v>10.044241172283369</v>
      </c>
      <c r="J2068" s="3">
        <v>1.7282402188056998</v>
      </c>
      <c r="K2068" s="3">
        <v>0.29256855412050986</v>
      </c>
      <c r="L2068" s="3">
        <v>5.0340163414649669E-2</v>
      </c>
      <c r="M2068" s="2">
        <v>1210</v>
      </c>
      <c r="N2068" s="3" t="s">
        <v>55</v>
      </c>
      <c r="O2068" s="3" t="s">
        <v>160</v>
      </c>
      <c r="P2068" s="3" t="s">
        <v>161</v>
      </c>
      <c r="Q2068" s="3">
        <v>86.412654034100001</v>
      </c>
      <c r="R2068" s="3" t="s">
        <v>162</v>
      </c>
      <c r="S2068" s="3" t="s">
        <v>161</v>
      </c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8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>
        <v>57.571021220058086</v>
      </c>
      <c r="AS2068" s="3">
        <v>117.8767924750768</v>
      </c>
    </row>
    <row r="2069" spans="1:45" x14ac:dyDescent="0.25">
      <c r="A2069" s="2">
        <v>2068</v>
      </c>
      <c r="B2069" s="3" t="s">
        <v>57</v>
      </c>
      <c r="C2069" s="3" t="s">
        <v>46</v>
      </c>
      <c r="D2069" s="3" t="s">
        <v>47</v>
      </c>
      <c r="E2069" s="3" t="s">
        <v>48</v>
      </c>
      <c r="F2069" s="3">
        <v>0.59</v>
      </c>
      <c r="G2069" s="3">
        <v>0.64</v>
      </c>
      <c r="H2069" s="3">
        <v>0.22707767609080401</v>
      </c>
      <c r="I2069" s="3">
        <v>10.793201768441453</v>
      </c>
      <c r="J2069" s="3">
        <v>2.073845959965861</v>
      </c>
      <c r="K2069" s="3">
        <v>2.4508951751568411</v>
      </c>
      <c r="L2069" s="3">
        <v>0.47092412115935028</v>
      </c>
      <c r="M2069" s="2">
        <v>1300</v>
      </c>
      <c r="N2069" s="3" t="s">
        <v>56</v>
      </c>
      <c r="O2069" s="3" t="s">
        <v>160</v>
      </c>
      <c r="P2069" s="3" t="s">
        <v>161</v>
      </c>
      <c r="Q2069" s="3">
        <v>86.412654034100001</v>
      </c>
      <c r="R2069" s="3" t="s">
        <v>162</v>
      </c>
      <c r="S2069" s="3" t="s">
        <v>161</v>
      </c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8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>
        <v>207.86890594168196</v>
      </c>
      <c r="AS2069" s="3">
        <v>918.95075187173575</v>
      </c>
    </row>
    <row r="2070" spans="1:45" x14ac:dyDescent="0.25">
      <c r="A2070" s="2">
        <v>2069</v>
      </c>
      <c r="B2070" s="3" t="s">
        <v>57</v>
      </c>
      <c r="C2070" s="3" t="s">
        <v>46</v>
      </c>
      <c r="D2070" s="3" t="s">
        <v>47</v>
      </c>
      <c r="E2070" s="3" t="s">
        <v>48</v>
      </c>
      <c r="F2070" s="3">
        <v>0.59</v>
      </c>
      <c r="G2070" s="3">
        <v>0.64</v>
      </c>
      <c r="H2070" s="3">
        <v>4.4048931620718499E-3</v>
      </c>
      <c r="I2070" s="3">
        <v>10.793201768441453</v>
      </c>
      <c r="J2070" s="3">
        <v>2.073845959965861</v>
      </c>
      <c r="K2070" s="3">
        <v>4.7542900666669552E-2</v>
      </c>
      <c r="L2070" s="3">
        <v>9.1350698882439515E-3</v>
      </c>
      <c r="M2070" s="2">
        <v>1300</v>
      </c>
      <c r="N2070" s="3" t="s">
        <v>56</v>
      </c>
      <c r="O2070" s="3" t="s">
        <v>160</v>
      </c>
      <c r="P2070" s="3" t="s">
        <v>161</v>
      </c>
      <c r="Q2070" s="3">
        <v>86.412654034100001</v>
      </c>
      <c r="R2070" s="3" t="s">
        <v>162</v>
      </c>
      <c r="S2070" s="3" t="s">
        <v>161</v>
      </c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8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>
        <v>31.568495608488984</v>
      </c>
      <c r="AS2070" s="3">
        <v>17.825970182916315</v>
      </c>
    </row>
    <row r="2071" spans="1:45" x14ac:dyDescent="0.25">
      <c r="A2071" s="2">
        <v>2070</v>
      </c>
      <c r="B2071" s="3" t="s">
        <v>57</v>
      </c>
      <c r="C2071" s="3" t="s">
        <v>46</v>
      </c>
      <c r="D2071" s="3" t="s">
        <v>47</v>
      </c>
      <c r="E2071" s="3" t="s">
        <v>48</v>
      </c>
      <c r="F2071" s="3">
        <v>0.59</v>
      </c>
      <c r="G2071" s="3">
        <v>0.64</v>
      </c>
      <c r="H2071" s="3">
        <v>1.1054118150496501E-3</v>
      </c>
      <c r="I2071" s="3">
        <v>10.793201768441453</v>
      </c>
      <c r="J2071" s="3">
        <v>2.073845959965861</v>
      </c>
      <c r="K2071" s="3">
        <v>1.1930932757049959E-2</v>
      </c>
      <c r="L2071" s="3">
        <v>2.2924538267392464E-3</v>
      </c>
      <c r="M2071" s="2">
        <v>1300</v>
      </c>
      <c r="N2071" s="3" t="s">
        <v>56</v>
      </c>
      <c r="O2071" s="3" t="s">
        <v>160</v>
      </c>
      <c r="P2071" s="3" t="s">
        <v>161</v>
      </c>
      <c r="Q2071" s="3">
        <v>86.412654034100001</v>
      </c>
      <c r="R2071" s="3" t="s">
        <v>162</v>
      </c>
      <c r="S2071" s="3" t="s">
        <v>161</v>
      </c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8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>
        <v>24.199146611669399</v>
      </c>
      <c r="AS2071" s="3">
        <v>4.4734429031305147</v>
      </c>
    </row>
    <row r="2072" spans="1:45" x14ac:dyDescent="0.25">
      <c r="A2072" s="2">
        <v>2071</v>
      </c>
      <c r="B2072" s="3" t="s">
        <v>57</v>
      </c>
      <c r="C2072" s="3" t="s">
        <v>46</v>
      </c>
      <c r="D2072" s="3" t="s">
        <v>47</v>
      </c>
      <c r="E2072" s="3" t="s">
        <v>48</v>
      </c>
      <c r="F2072" s="3">
        <v>0.59</v>
      </c>
      <c r="G2072" s="3">
        <v>0.64</v>
      </c>
      <c r="H2072" s="3">
        <v>7.8460024667061905E-3</v>
      </c>
      <c r="I2072" s="3">
        <v>10.793201768441453</v>
      </c>
      <c r="J2072" s="3">
        <v>2.073845959965861</v>
      </c>
      <c r="K2072" s="3">
        <v>8.4683487698849258E-2</v>
      </c>
      <c r="L2072" s="3">
        <v>1.6271400517460812E-2</v>
      </c>
      <c r="M2072" s="2">
        <v>1210</v>
      </c>
      <c r="N2072" s="3" t="s">
        <v>55</v>
      </c>
      <c r="O2072" s="3" t="s">
        <v>160</v>
      </c>
      <c r="P2072" s="3" t="s">
        <v>161</v>
      </c>
      <c r="Q2072" s="3">
        <v>86.412654034100001</v>
      </c>
      <c r="R2072" s="3" t="s">
        <v>162</v>
      </c>
      <c r="S2072" s="3" t="s">
        <v>161</v>
      </c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8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>
        <v>34.060626698177998</v>
      </c>
      <c r="AS2072" s="3">
        <v>31.751645472556177</v>
      </c>
    </row>
    <row r="2073" spans="1:45" x14ac:dyDescent="0.25">
      <c r="A2073" s="2">
        <v>2072</v>
      </c>
      <c r="B2073" s="3" t="s">
        <v>57</v>
      </c>
      <c r="C2073" s="3" t="s">
        <v>46</v>
      </c>
      <c r="D2073" s="3" t="s">
        <v>47</v>
      </c>
      <c r="E2073" s="3" t="s">
        <v>48</v>
      </c>
      <c r="F2073" s="3">
        <v>0.59</v>
      </c>
      <c r="G2073" s="3">
        <v>0.64</v>
      </c>
      <c r="H2073" s="3">
        <v>0.37732947017930901</v>
      </c>
      <c r="I2073" s="3">
        <v>10.793201768441453</v>
      </c>
      <c r="J2073" s="3">
        <v>2.073845959965861</v>
      </c>
      <c r="K2073" s="3">
        <v>4.072593104824394</v>
      </c>
      <c r="L2073" s="3">
        <v>0.78252319730741882</v>
      </c>
      <c r="M2073" s="2">
        <v>1330</v>
      </c>
      <c r="N2073" s="3" t="s">
        <v>89</v>
      </c>
      <c r="O2073" s="3" t="s">
        <v>160</v>
      </c>
      <c r="P2073" s="3" t="s">
        <v>161</v>
      </c>
      <c r="Q2073" s="3">
        <v>86.412654034100001</v>
      </c>
      <c r="R2073" s="3" t="s">
        <v>162</v>
      </c>
      <c r="S2073" s="3" t="s">
        <v>161</v>
      </c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8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>
        <v>161.10756825384422</v>
      </c>
      <c r="AS2073" s="3">
        <v>1526.9981897559258</v>
      </c>
    </row>
    <row r="2074" spans="1:45" x14ac:dyDescent="0.25">
      <c r="A2074" s="2">
        <v>2073</v>
      </c>
      <c r="B2074" s="3" t="s">
        <v>57</v>
      </c>
      <c r="C2074" s="3" t="s">
        <v>46</v>
      </c>
      <c r="D2074" s="3" t="s">
        <v>47</v>
      </c>
      <c r="E2074" s="3" t="s">
        <v>48</v>
      </c>
      <c r="F2074" s="3">
        <v>0.59</v>
      </c>
      <c r="G2074" s="3">
        <v>0.64</v>
      </c>
      <c r="H2074" s="3">
        <v>0.117535595916319</v>
      </c>
      <c r="I2074" s="3">
        <v>10.115799686661761</v>
      </c>
      <c r="J2074" s="3">
        <v>1.7613689011664726</v>
      </c>
      <c r="K2074" s="3">
        <v>1.1889665443419031</v>
      </c>
      <c r="L2074" s="3">
        <v>0.20702354342707335</v>
      </c>
      <c r="M2074" s="2">
        <v>1200</v>
      </c>
      <c r="N2074" s="3" t="s">
        <v>54</v>
      </c>
      <c r="O2074" s="3" t="s">
        <v>160</v>
      </c>
      <c r="P2074" s="3" t="s">
        <v>161</v>
      </c>
      <c r="Q2074" s="3">
        <v>86.412654034100001</v>
      </c>
      <c r="R2074" s="3" t="s">
        <v>162</v>
      </c>
      <c r="S2074" s="3" t="s">
        <v>161</v>
      </c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8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>
        <v>119.72537165608779</v>
      </c>
      <c r="AS2074" s="3">
        <v>475.64968119456501</v>
      </c>
    </row>
    <row r="2075" spans="1:45" x14ac:dyDescent="0.25">
      <c r="A2075" s="2">
        <v>2074</v>
      </c>
      <c r="B2075" s="3" t="s">
        <v>57</v>
      </c>
      <c r="C2075" s="3" t="s">
        <v>46</v>
      </c>
      <c r="D2075" s="3" t="s">
        <v>47</v>
      </c>
      <c r="E2075" s="3" t="s">
        <v>48</v>
      </c>
      <c r="F2075" s="3">
        <v>0.59</v>
      </c>
      <c r="G2075" s="3">
        <v>0.64</v>
      </c>
      <c r="H2075" s="3">
        <v>0.15995870952293301</v>
      </c>
      <c r="I2075" s="3">
        <v>10.115799686661761</v>
      </c>
      <c r="J2075" s="3">
        <v>1.7613689011664726</v>
      </c>
      <c r="K2075" s="3">
        <v>1.6181102636709055</v>
      </c>
      <c r="L2075" s="3">
        <v>0.28174629642441551</v>
      </c>
      <c r="M2075" s="2">
        <v>1300</v>
      </c>
      <c r="N2075" s="3" t="s">
        <v>56</v>
      </c>
      <c r="O2075" s="3" t="s">
        <v>160</v>
      </c>
      <c r="P2075" s="3" t="s">
        <v>161</v>
      </c>
      <c r="Q2075" s="3">
        <v>86.412654034100001</v>
      </c>
      <c r="R2075" s="3" t="s">
        <v>162</v>
      </c>
      <c r="S2075" s="3" t="s">
        <v>161</v>
      </c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8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>
        <v>254.4167735654064</v>
      </c>
      <c r="AS2075" s="3">
        <v>647.32993095169695</v>
      </c>
    </row>
    <row r="2076" spans="1:45" x14ac:dyDescent="0.25">
      <c r="A2076" s="2">
        <v>2075</v>
      </c>
      <c r="B2076" s="3" t="s">
        <v>57</v>
      </c>
      <c r="C2076" s="3" t="s">
        <v>46</v>
      </c>
      <c r="D2076" s="3" t="s">
        <v>47</v>
      </c>
      <c r="E2076" s="3" t="s">
        <v>48</v>
      </c>
      <c r="F2076" s="3">
        <v>0.59</v>
      </c>
      <c r="G2076" s="3">
        <v>0.64</v>
      </c>
      <c r="H2076" s="3">
        <v>1.9071647704174698E-2</v>
      </c>
      <c r="I2076" s="3">
        <v>10.115799686661761</v>
      </c>
      <c r="J2076" s="3">
        <v>1.7613689011664726</v>
      </c>
      <c r="K2076" s="3">
        <v>0.1929249678700139</v>
      </c>
      <c r="L2076" s="3">
        <v>3.3592207160136271E-2</v>
      </c>
      <c r="M2076" s="2">
        <v>1330</v>
      </c>
      <c r="N2076" s="3" t="s">
        <v>89</v>
      </c>
      <c r="O2076" s="3" t="s">
        <v>160</v>
      </c>
      <c r="P2076" s="3" t="s">
        <v>161</v>
      </c>
      <c r="Q2076" s="3">
        <v>86.412654034100001</v>
      </c>
      <c r="R2076" s="3" t="s">
        <v>162</v>
      </c>
      <c r="S2076" s="3" t="s">
        <v>161</v>
      </c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8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>
        <v>38.620720084181997</v>
      </c>
      <c r="AS2076" s="3">
        <v>77.180219997389628</v>
      </c>
    </row>
    <row r="2077" spans="1:45" x14ac:dyDescent="0.25">
      <c r="A2077" s="2">
        <v>2076</v>
      </c>
      <c r="B2077" s="3" t="s">
        <v>57</v>
      </c>
      <c r="C2077" s="3" t="s">
        <v>46</v>
      </c>
      <c r="D2077" s="3" t="s">
        <v>47</v>
      </c>
      <c r="E2077" s="3" t="s">
        <v>48</v>
      </c>
      <c r="F2077" s="3">
        <v>0.59</v>
      </c>
      <c r="G2077" s="3">
        <v>0.64</v>
      </c>
      <c r="H2077" s="3">
        <v>2.8283456333447098E-2</v>
      </c>
      <c r="I2077" s="3">
        <v>10.115799686661761</v>
      </c>
      <c r="J2077" s="3">
        <v>1.7613689011664726</v>
      </c>
      <c r="K2077" s="3">
        <v>0.28610977871559579</v>
      </c>
      <c r="L2077" s="3">
        <v>4.9817600403233624E-2</v>
      </c>
      <c r="M2077" s="2">
        <v>1330</v>
      </c>
      <c r="N2077" s="3" t="s">
        <v>89</v>
      </c>
      <c r="O2077" s="3" t="s">
        <v>160</v>
      </c>
      <c r="P2077" s="3" t="s">
        <v>161</v>
      </c>
      <c r="Q2077" s="3">
        <v>86.412654034100001</v>
      </c>
      <c r="R2077" s="3" t="s">
        <v>162</v>
      </c>
      <c r="S2077" s="3" t="s">
        <v>161</v>
      </c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8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>
        <v>43.938618089237792</v>
      </c>
      <c r="AS2077" s="3">
        <v>114.45908691068016</v>
      </c>
    </row>
    <row r="2078" spans="1:45" x14ac:dyDescent="0.25">
      <c r="A2078" s="2">
        <v>2077</v>
      </c>
      <c r="B2078" s="3" t="s">
        <v>57</v>
      </c>
      <c r="C2078" s="3" t="s">
        <v>46</v>
      </c>
      <c r="D2078" s="3" t="s">
        <v>47</v>
      </c>
      <c r="E2078" s="3" t="s">
        <v>48</v>
      </c>
      <c r="F2078" s="3">
        <v>0.59</v>
      </c>
      <c r="G2078" s="3">
        <v>0.64</v>
      </c>
      <c r="H2078" s="3">
        <v>7.6021603708691695E-4</v>
      </c>
      <c r="I2078" s="3">
        <v>10.115799686661761</v>
      </c>
      <c r="J2078" s="3">
        <v>1.7613689011664726</v>
      </c>
      <c r="K2078" s="3">
        <v>7.6901931497590807E-3</v>
      </c>
      <c r="L2078" s="3">
        <v>1.3390208858929133E-3</v>
      </c>
      <c r="M2078" s="2">
        <v>1210</v>
      </c>
      <c r="N2078" s="3" t="s">
        <v>55</v>
      </c>
      <c r="O2078" s="3" t="s">
        <v>160</v>
      </c>
      <c r="P2078" s="3" t="s">
        <v>161</v>
      </c>
      <c r="Q2078" s="3">
        <v>86.412654034100001</v>
      </c>
      <c r="R2078" s="3" t="s">
        <v>162</v>
      </c>
      <c r="S2078" s="3" t="s">
        <v>161</v>
      </c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8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>
        <v>28.479111913805767</v>
      </c>
      <c r="AS2078" s="3">
        <v>3.0764851520966676</v>
      </c>
    </row>
    <row r="2079" spans="1:45" x14ac:dyDescent="0.25">
      <c r="A2079" s="2">
        <v>2078</v>
      </c>
      <c r="B2079" s="3" t="s">
        <v>57</v>
      </c>
      <c r="C2079" s="3" t="s">
        <v>46</v>
      </c>
      <c r="D2079" s="3" t="s">
        <v>47</v>
      </c>
      <c r="E2079" s="3" t="s">
        <v>48</v>
      </c>
      <c r="F2079" s="3">
        <v>0.59</v>
      </c>
      <c r="G2079" s="3">
        <v>0.64</v>
      </c>
      <c r="H2079" s="3">
        <v>1.17878658940364E-2</v>
      </c>
      <c r="I2079" s="3">
        <v>10.115799686661761</v>
      </c>
      <c r="J2079" s="3">
        <v>1.7613689011664726</v>
      </c>
      <c r="K2079" s="3">
        <v>0.11924369011730428</v>
      </c>
      <c r="L2079" s="3">
        <v>2.0762780396876634E-2</v>
      </c>
      <c r="M2079" s="2">
        <v>1330</v>
      </c>
      <c r="N2079" s="3" t="s">
        <v>89</v>
      </c>
      <c r="O2079" s="3" t="s">
        <v>160</v>
      </c>
      <c r="P2079" s="3" t="s">
        <v>161</v>
      </c>
      <c r="Q2079" s="3">
        <v>86.412654034100001</v>
      </c>
      <c r="R2079" s="3" t="s">
        <v>162</v>
      </c>
      <c r="S2079" s="3" t="s">
        <v>161</v>
      </c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8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>
        <v>33.791296216155537</v>
      </c>
      <c r="AS2079" s="3">
        <v>47.703800799670944</v>
      </c>
    </row>
    <row r="2080" spans="1:45" x14ac:dyDescent="0.25">
      <c r="A2080" s="2">
        <v>2079</v>
      </c>
      <c r="B2080" s="3" t="s">
        <v>57</v>
      </c>
      <c r="C2080" s="3" t="s">
        <v>46</v>
      </c>
      <c r="D2080" s="3" t="s">
        <v>47</v>
      </c>
      <c r="E2080" s="3" t="s">
        <v>48</v>
      </c>
      <c r="F2080" s="3">
        <v>0.59</v>
      </c>
      <c r="G2080" s="3">
        <v>0.64</v>
      </c>
      <c r="H2080" s="3">
        <v>2.0027351243211999E-3</v>
      </c>
      <c r="I2080" s="3">
        <v>10.115799686661761</v>
      </c>
      <c r="J2080" s="3">
        <v>1.7613689011664726</v>
      </c>
      <c r="K2080" s="3">
        <v>2.0259267343074896E-2</v>
      </c>
      <c r="L2080" s="3">
        <v>3.5275553652531306E-3</v>
      </c>
      <c r="M2080" s="2">
        <v>1210</v>
      </c>
      <c r="N2080" s="3" t="s">
        <v>55</v>
      </c>
      <c r="O2080" s="3" t="s">
        <v>160</v>
      </c>
      <c r="P2080" s="3" t="s">
        <v>161</v>
      </c>
      <c r="Q2080" s="3">
        <v>86.412654034100001</v>
      </c>
      <c r="R2080" s="3" t="s">
        <v>162</v>
      </c>
      <c r="S2080" s="3" t="s">
        <v>161</v>
      </c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8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>
        <v>64.061875147790701</v>
      </c>
      <c r="AS2080" s="3">
        <v>8.1047815002253181</v>
      </c>
    </row>
    <row r="2081" spans="1:45" x14ac:dyDescent="0.25">
      <c r="A2081" s="2">
        <v>2080</v>
      </c>
      <c r="B2081" s="3" t="s">
        <v>57</v>
      </c>
      <c r="C2081" s="3" t="s">
        <v>46</v>
      </c>
      <c r="D2081" s="3" t="s">
        <v>47</v>
      </c>
      <c r="E2081" s="3" t="s">
        <v>48</v>
      </c>
      <c r="F2081" s="3">
        <v>0.59</v>
      </c>
      <c r="G2081" s="3">
        <v>0.64</v>
      </c>
      <c r="H2081" s="3">
        <v>8.0705658611460798E-2</v>
      </c>
      <c r="I2081" s="3">
        <v>10.115799686661761</v>
      </c>
      <c r="J2081" s="3">
        <v>1.7613689011664726</v>
      </c>
      <c r="K2081" s="3">
        <v>0.81640227609364624</v>
      </c>
      <c r="L2081" s="3">
        <v>0.14215243722638518</v>
      </c>
      <c r="M2081" s="2">
        <v>1210</v>
      </c>
      <c r="N2081" s="3" t="s">
        <v>55</v>
      </c>
      <c r="O2081" s="3" t="s">
        <v>160</v>
      </c>
      <c r="P2081" s="3" t="s">
        <v>161</v>
      </c>
      <c r="Q2081" s="3">
        <v>86.412654034100001</v>
      </c>
      <c r="R2081" s="3" t="s">
        <v>162</v>
      </c>
      <c r="S2081" s="3" t="s">
        <v>161</v>
      </c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8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>
        <v>74.327673876250941</v>
      </c>
      <c r="AS2081" s="3">
        <v>326.60421287581187</v>
      </c>
    </row>
    <row r="2082" spans="1:45" x14ac:dyDescent="0.25">
      <c r="A2082" s="2">
        <v>2081</v>
      </c>
      <c r="B2082" s="3" t="s">
        <v>57</v>
      </c>
      <c r="C2082" s="3" t="s">
        <v>46</v>
      </c>
      <c r="D2082" s="3" t="s">
        <v>47</v>
      </c>
      <c r="E2082" s="3" t="s">
        <v>48</v>
      </c>
      <c r="F2082" s="3">
        <v>0.59</v>
      </c>
      <c r="G2082" s="3">
        <v>0.64</v>
      </c>
      <c r="H2082" s="3">
        <v>2.99331709022552E-2</v>
      </c>
      <c r="I2082" s="3">
        <v>10.115799686661761</v>
      </c>
      <c r="J2082" s="3">
        <v>1.7613689011664726</v>
      </c>
      <c r="K2082" s="3">
        <v>0.3027979608338261</v>
      </c>
      <c r="L2082" s="3">
        <v>5.2723356340533475E-2</v>
      </c>
      <c r="M2082" s="2">
        <v>1330</v>
      </c>
      <c r="N2082" s="3" t="s">
        <v>89</v>
      </c>
      <c r="O2082" s="3" t="s">
        <v>160</v>
      </c>
      <c r="P2082" s="3" t="s">
        <v>161</v>
      </c>
      <c r="Q2082" s="3">
        <v>86.412654034100001</v>
      </c>
      <c r="R2082" s="3" t="s">
        <v>162</v>
      </c>
      <c r="S2082" s="3" t="s">
        <v>161</v>
      </c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8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>
        <v>45.194082981560342</v>
      </c>
      <c r="AS2082" s="3">
        <v>121.13524490858828</v>
      </c>
    </row>
    <row r="2083" spans="1:45" x14ac:dyDescent="0.25">
      <c r="A2083" s="2">
        <v>2082</v>
      </c>
      <c r="B2083" s="3" t="s">
        <v>57</v>
      </c>
      <c r="C2083" s="3" t="s">
        <v>46</v>
      </c>
      <c r="D2083" s="3" t="s">
        <v>47</v>
      </c>
      <c r="E2083" s="3" t="s">
        <v>48</v>
      </c>
      <c r="F2083" s="3">
        <v>0.59</v>
      </c>
      <c r="G2083" s="3">
        <v>0.64</v>
      </c>
      <c r="H2083" s="3">
        <v>0.123942950155086</v>
      </c>
      <c r="I2083" s="3">
        <v>9.3461880355823084</v>
      </c>
      <c r="J2083" s="3">
        <v>1.6210238083604838</v>
      </c>
      <c r="K2083" s="3">
        <v>1.1583941178342392</v>
      </c>
      <c r="L2083" s="3">
        <v>0.20091447307983112</v>
      </c>
      <c r="M2083" s="2">
        <v>1300</v>
      </c>
      <c r="N2083" s="3" t="s">
        <v>56</v>
      </c>
      <c r="O2083" s="3" t="s">
        <v>160</v>
      </c>
      <c r="P2083" s="3" t="s">
        <v>161</v>
      </c>
      <c r="Q2083" s="3">
        <v>86.412654034100001</v>
      </c>
      <c r="R2083" s="3" t="s">
        <v>162</v>
      </c>
      <c r="S2083" s="3" t="s">
        <v>161</v>
      </c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8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>
        <v>173.88031653845781</v>
      </c>
      <c r="AS2083" s="3">
        <v>501.57932384631306</v>
      </c>
    </row>
    <row r="2084" spans="1:45" x14ac:dyDescent="0.25">
      <c r="A2084" s="2">
        <v>2083</v>
      </c>
      <c r="B2084" s="3" t="s">
        <v>57</v>
      </c>
      <c r="C2084" s="3" t="s">
        <v>46</v>
      </c>
      <c r="D2084" s="3" t="s">
        <v>47</v>
      </c>
      <c r="E2084" s="3" t="s">
        <v>48</v>
      </c>
      <c r="F2084" s="3">
        <v>0.59</v>
      </c>
      <c r="G2084" s="3">
        <v>0.64</v>
      </c>
      <c r="H2084" s="3">
        <v>0.343166967826605</v>
      </c>
      <c r="I2084" s="3">
        <v>9.3461880355823084</v>
      </c>
      <c r="J2084" s="3">
        <v>1.6210238083604838</v>
      </c>
      <c r="K2084" s="3">
        <v>3.2073030089080747</v>
      </c>
      <c r="L2084" s="3">
        <v>0.55628182508980284</v>
      </c>
      <c r="M2084" s="2">
        <v>1300</v>
      </c>
      <c r="N2084" s="3" t="s">
        <v>56</v>
      </c>
      <c r="O2084" s="3" t="s">
        <v>160</v>
      </c>
      <c r="P2084" s="3" t="s">
        <v>161</v>
      </c>
      <c r="Q2084" s="3">
        <v>86.412654034100001</v>
      </c>
      <c r="R2084" s="3" t="s">
        <v>162</v>
      </c>
      <c r="S2084" s="3" t="s">
        <v>161</v>
      </c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8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>
        <v>149.3097168604219</v>
      </c>
      <c r="AS2084" s="3">
        <v>1388.7474477046301</v>
      </c>
    </row>
    <row r="2085" spans="1:45" x14ac:dyDescent="0.25">
      <c r="A2085" s="2">
        <v>2084</v>
      </c>
      <c r="B2085" s="3" t="s">
        <v>57</v>
      </c>
      <c r="C2085" s="3" t="s">
        <v>46</v>
      </c>
      <c r="D2085" s="3" t="s">
        <v>47</v>
      </c>
      <c r="E2085" s="3" t="s">
        <v>48</v>
      </c>
      <c r="F2085" s="3">
        <v>0.59</v>
      </c>
      <c r="G2085" s="3">
        <v>0.64</v>
      </c>
      <c r="H2085" s="3">
        <v>0.289706070503434</v>
      </c>
      <c r="I2085" s="3">
        <v>9.4768971225364442</v>
      </c>
      <c r="J2085" s="3">
        <v>1.6345837971214197</v>
      </c>
      <c r="K2085" s="3">
        <v>2.7455146259353338</v>
      </c>
      <c r="L2085" s="3">
        <v>0.47354884877262887</v>
      </c>
      <c r="M2085" s="2">
        <v>1390</v>
      </c>
      <c r="N2085" s="3" t="s">
        <v>109</v>
      </c>
      <c r="O2085" s="3" t="s">
        <v>160</v>
      </c>
      <c r="P2085" s="3" t="s">
        <v>161</v>
      </c>
      <c r="Q2085" s="3">
        <v>86.412654034100001</v>
      </c>
      <c r="R2085" s="3" t="s">
        <v>162</v>
      </c>
      <c r="S2085" s="3" t="s">
        <v>161</v>
      </c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8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>
        <v>147.83471934777575</v>
      </c>
      <c r="AS2085" s="3">
        <v>1172.39887202509</v>
      </c>
    </row>
    <row r="2086" spans="1:45" x14ac:dyDescent="0.25">
      <c r="A2086" s="2">
        <v>2085</v>
      </c>
      <c r="B2086" s="3" t="s">
        <v>57</v>
      </c>
      <c r="C2086" s="3" t="s">
        <v>46</v>
      </c>
      <c r="D2086" s="3" t="s">
        <v>47</v>
      </c>
      <c r="E2086" s="3" t="s">
        <v>48</v>
      </c>
      <c r="F2086" s="3">
        <v>0.59</v>
      </c>
      <c r="G2086" s="3">
        <v>0.64</v>
      </c>
      <c r="H2086" s="3">
        <v>1.9534043035100601E-3</v>
      </c>
      <c r="I2086" s="3">
        <v>9.4768971225364442</v>
      </c>
      <c r="J2086" s="3">
        <v>1.6345837971214197</v>
      </c>
      <c r="K2086" s="3">
        <v>1.8512211623084796E-2</v>
      </c>
      <c r="L2086" s="3">
        <v>3.1930030237447963E-3</v>
      </c>
      <c r="M2086" s="2">
        <v>1300</v>
      </c>
      <c r="N2086" s="3" t="s">
        <v>56</v>
      </c>
      <c r="O2086" s="3" t="s">
        <v>160</v>
      </c>
      <c r="P2086" s="3" t="s">
        <v>161</v>
      </c>
      <c r="Q2086" s="3">
        <v>86.412654034100001</v>
      </c>
      <c r="R2086" s="3" t="s">
        <v>162</v>
      </c>
      <c r="S2086" s="3" t="s">
        <v>161</v>
      </c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8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>
        <v>100.34708667918309</v>
      </c>
      <c r="AS2086" s="3">
        <v>7.905146751203497</v>
      </c>
    </row>
    <row r="2087" spans="1:45" x14ac:dyDescent="0.25">
      <c r="A2087" s="2">
        <v>2086</v>
      </c>
      <c r="B2087" s="3" t="s">
        <v>57</v>
      </c>
      <c r="C2087" s="3" t="s">
        <v>46</v>
      </c>
      <c r="D2087" s="3" t="s">
        <v>47</v>
      </c>
      <c r="E2087" s="3" t="s">
        <v>48</v>
      </c>
      <c r="F2087" s="3">
        <v>0.59</v>
      </c>
      <c r="G2087" s="3">
        <v>0.64</v>
      </c>
      <c r="H2087" s="3">
        <v>1.5020723628792899E-2</v>
      </c>
      <c r="I2087" s="3">
        <v>9.4768971225364442</v>
      </c>
      <c r="J2087" s="3">
        <v>1.6345837971214197</v>
      </c>
      <c r="K2087" s="3">
        <v>0.14234985253612262</v>
      </c>
      <c r="L2087" s="3">
        <v>2.4552631464663726E-2</v>
      </c>
      <c r="M2087" s="2">
        <v>1210</v>
      </c>
      <c r="N2087" s="3" t="s">
        <v>55</v>
      </c>
      <c r="O2087" s="3" t="s">
        <v>160</v>
      </c>
      <c r="P2087" s="3" t="s">
        <v>161</v>
      </c>
      <c r="Q2087" s="3">
        <v>86.412654034100001</v>
      </c>
      <c r="R2087" s="3" t="s">
        <v>162</v>
      </c>
      <c r="S2087" s="3" t="s">
        <v>161</v>
      </c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8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>
        <v>31.208840583159244</v>
      </c>
      <c r="AS2087" s="3">
        <v>60.786711886276166</v>
      </c>
    </row>
    <row r="2088" spans="1:45" x14ac:dyDescent="0.25">
      <c r="A2088" s="2">
        <v>2087</v>
      </c>
      <c r="B2088" s="3" t="s">
        <v>57</v>
      </c>
      <c r="C2088" s="3" t="s">
        <v>46</v>
      </c>
      <c r="D2088" s="3" t="s">
        <v>47</v>
      </c>
      <c r="E2088" s="3" t="s">
        <v>48</v>
      </c>
      <c r="F2088" s="3">
        <v>0.59</v>
      </c>
      <c r="G2088" s="3">
        <v>0.64</v>
      </c>
      <c r="H2088" s="3">
        <v>5.7112238083082599E-2</v>
      </c>
      <c r="I2088" s="3">
        <v>9.4768971225364442</v>
      </c>
      <c r="J2088" s="3">
        <v>1.6345837971214197</v>
      </c>
      <c r="K2088" s="3">
        <v>0.54124680475118181</v>
      </c>
      <c r="L2088" s="3">
        <v>9.3354738987947702E-2</v>
      </c>
      <c r="M2088" s="2">
        <v>1210</v>
      </c>
      <c r="N2088" s="3" t="s">
        <v>55</v>
      </c>
      <c r="O2088" s="3" t="s">
        <v>160</v>
      </c>
      <c r="P2088" s="3" t="s">
        <v>161</v>
      </c>
      <c r="Q2088" s="3">
        <v>86.412654034100001</v>
      </c>
      <c r="R2088" s="3" t="s">
        <v>162</v>
      </c>
      <c r="S2088" s="3" t="s">
        <v>161</v>
      </c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8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>
        <v>79.896371124038069</v>
      </c>
      <c r="AS2088" s="3">
        <v>231.12502748416054</v>
      </c>
    </row>
    <row r="2089" spans="1:45" x14ac:dyDescent="0.25">
      <c r="A2089" s="2">
        <v>2088</v>
      </c>
      <c r="B2089" s="3" t="s">
        <v>57</v>
      </c>
      <c r="C2089" s="3" t="s">
        <v>46</v>
      </c>
      <c r="D2089" s="3" t="s">
        <v>47</v>
      </c>
      <c r="E2089" s="3" t="s">
        <v>48</v>
      </c>
      <c r="F2089" s="3">
        <v>0.59</v>
      </c>
      <c r="G2089" s="3">
        <v>0.64</v>
      </c>
      <c r="H2089" s="3">
        <v>1.4415119217584999E-2</v>
      </c>
      <c r="I2089" s="3">
        <v>9.4768971225364442</v>
      </c>
      <c r="J2089" s="3">
        <v>1.6345837971214197</v>
      </c>
      <c r="K2089" s="3">
        <v>0.13661060183415108</v>
      </c>
      <c r="L2089" s="3">
        <v>2.3562720306638037E-2</v>
      </c>
      <c r="M2089" s="2">
        <v>1300</v>
      </c>
      <c r="N2089" s="3" t="s">
        <v>56</v>
      </c>
      <c r="O2089" s="3" t="s">
        <v>160</v>
      </c>
      <c r="P2089" s="3" t="s">
        <v>161</v>
      </c>
      <c r="Q2089" s="3">
        <v>86.412654034100001</v>
      </c>
      <c r="R2089" s="3" t="s">
        <v>162</v>
      </c>
      <c r="S2089" s="3" t="s">
        <v>161</v>
      </c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8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>
        <v>30.961476440976544</v>
      </c>
      <c r="AS2089" s="3">
        <v>58.335917785345586</v>
      </c>
    </row>
    <row r="2090" spans="1:45" x14ac:dyDescent="0.25">
      <c r="A2090" s="2">
        <v>2089</v>
      </c>
      <c r="B2090" s="3" t="s">
        <v>57</v>
      </c>
      <c r="C2090" s="3" t="s">
        <v>46</v>
      </c>
      <c r="D2090" s="3" t="s">
        <v>47</v>
      </c>
      <c r="E2090" s="3" t="s">
        <v>48</v>
      </c>
      <c r="F2090" s="3">
        <v>0.59</v>
      </c>
      <c r="G2090" s="3">
        <v>0.64</v>
      </c>
      <c r="H2090" s="3">
        <v>9.5260524833397399E-3</v>
      </c>
      <c r="I2090" s="3">
        <v>9.4768971225364442</v>
      </c>
      <c r="J2090" s="3">
        <v>1.6345837971214197</v>
      </c>
      <c r="K2090" s="3">
        <v>9.0277419368493525E-2</v>
      </c>
      <c r="L2090" s="3">
        <v>1.5571131039795402E-2</v>
      </c>
      <c r="M2090" s="2">
        <v>1210</v>
      </c>
      <c r="N2090" s="3" t="s">
        <v>55</v>
      </c>
      <c r="O2090" s="3" t="s">
        <v>160</v>
      </c>
      <c r="P2090" s="3" t="s">
        <v>161</v>
      </c>
      <c r="Q2090" s="3">
        <v>86.412654034100001</v>
      </c>
      <c r="R2090" s="3" t="s">
        <v>162</v>
      </c>
      <c r="S2090" s="3" t="s">
        <v>161</v>
      </c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8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>
        <v>53.394430976930543</v>
      </c>
      <c r="AS2090" s="3">
        <v>38.550566672322887</v>
      </c>
    </row>
    <row r="2091" spans="1:45" x14ac:dyDescent="0.25">
      <c r="A2091" s="2">
        <v>2090</v>
      </c>
      <c r="B2091" s="3" t="s">
        <v>57</v>
      </c>
      <c r="C2091" s="3" t="s">
        <v>46</v>
      </c>
      <c r="D2091" s="3" t="s">
        <v>47</v>
      </c>
      <c r="E2091" s="3" t="s">
        <v>48</v>
      </c>
      <c r="F2091" s="3">
        <v>0.59</v>
      </c>
      <c r="G2091" s="3">
        <v>0.64</v>
      </c>
      <c r="H2091" s="3">
        <v>0.120875809679222</v>
      </c>
      <c r="I2091" s="3">
        <v>10.239611637606311</v>
      </c>
      <c r="J2091" s="3">
        <v>1.4718028344476619</v>
      </c>
      <c r="K2091" s="3">
        <v>1.2377213474964472</v>
      </c>
      <c r="L2091" s="3">
        <v>0.17790535930203508</v>
      </c>
      <c r="M2091" s="2">
        <v>1200</v>
      </c>
      <c r="N2091" s="3" t="s">
        <v>54</v>
      </c>
      <c r="O2091" s="3" t="s">
        <v>160</v>
      </c>
      <c r="P2091" s="3" t="s">
        <v>161</v>
      </c>
      <c r="Q2091" s="3">
        <v>86.412654034100001</v>
      </c>
      <c r="R2091" s="3" t="s">
        <v>162</v>
      </c>
      <c r="S2091" s="3" t="s">
        <v>161</v>
      </c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8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>
        <v>102.4476092024549</v>
      </c>
      <c r="AS2091" s="3">
        <v>489.1670467131587</v>
      </c>
    </row>
    <row r="2092" spans="1:45" x14ac:dyDescent="0.25">
      <c r="A2092" s="2">
        <v>2091</v>
      </c>
      <c r="B2092" s="3" t="s">
        <v>57</v>
      </c>
      <c r="C2092" s="3" t="s">
        <v>46</v>
      </c>
      <c r="D2092" s="3" t="s">
        <v>47</v>
      </c>
      <c r="E2092" s="3" t="s">
        <v>48</v>
      </c>
      <c r="F2092" s="3">
        <v>0.59</v>
      </c>
      <c r="G2092" s="3">
        <v>0.64</v>
      </c>
      <c r="H2092" s="3">
        <v>3.5967703939099198E-2</v>
      </c>
      <c r="I2092" s="3">
        <v>10.239611637606311</v>
      </c>
      <c r="J2092" s="3">
        <v>1.4718028344476619</v>
      </c>
      <c r="K2092" s="3">
        <v>0.36829531983277852</v>
      </c>
      <c r="L2092" s="3">
        <v>5.2937368606140532E-2</v>
      </c>
      <c r="M2092" s="2">
        <v>1300</v>
      </c>
      <c r="N2092" s="3" t="s">
        <v>56</v>
      </c>
      <c r="O2092" s="3" t="s">
        <v>160</v>
      </c>
      <c r="P2092" s="3" t="s">
        <v>161</v>
      </c>
      <c r="Q2092" s="3">
        <v>86.412654034100001</v>
      </c>
      <c r="R2092" s="3" t="s">
        <v>162</v>
      </c>
      <c r="S2092" s="3" t="s">
        <v>161</v>
      </c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8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>
        <v>48.325457699489839</v>
      </c>
      <c r="AS2092" s="3">
        <v>145.55613368492544</v>
      </c>
    </row>
    <row r="2093" spans="1:45" x14ac:dyDescent="0.25">
      <c r="A2093" s="2">
        <v>2092</v>
      </c>
      <c r="B2093" s="3" t="s">
        <v>57</v>
      </c>
      <c r="C2093" s="3" t="s">
        <v>46</v>
      </c>
      <c r="D2093" s="3" t="s">
        <v>47</v>
      </c>
      <c r="E2093" s="3" t="s">
        <v>48</v>
      </c>
      <c r="F2093" s="3">
        <v>0.59</v>
      </c>
      <c r="G2093" s="3">
        <v>0.64</v>
      </c>
      <c r="H2093" s="3">
        <v>7.6866312004454193E-2</v>
      </c>
      <c r="I2093" s="3">
        <v>10.239611637606311</v>
      </c>
      <c r="J2093" s="3">
        <v>1.4718028344476619</v>
      </c>
      <c r="K2093" s="3">
        <v>0.78708118294068685</v>
      </c>
      <c r="L2093" s="3">
        <v>0.11313205588169402</v>
      </c>
      <c r="M2093" s="2">
        <v>1400</v>
      </c>
      <c r="N2093" s="3" t="s">
        <v>60</v>
      </c>
      <c r="O2093" s="3" t="s">
        <v>160</v>
      </c>
      <c r="P2093" s="3" t="s">
        <v>161</v>
      </c>
      <c r="Q2093" s="3">
        <v>86.412654034100001</v>
      </c>
      <c r="R2093" s="3" t="s">
        <v>162</v>
      </c>
      <c r="S2093" s="3" t="s">
        <v>161</v>
      </c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8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>
        <v>220.90931780911964</v>
      </c>
      <c r="AS2093" s="3">
        <v>311.06692840142767</v>
      </c>
    </row>
    <row r="2094" spans="1:45" x14ac:dyDescent="0.25">
      <c r="A2094" s="2">
        <v>2093</v>
      </c>
      <c r="B2094" s="3" t="s">
        <v>57</v>
      </c>
      <c r="C2094" s="3" t="s">
        <v>46</v>
      </c>
      <c r="D2094" s="3" t="s">
        <v>47</v>
      </c>
      <c r="E2094" s="3" t="s">
        <v>48</v>
      </c>
      <c r="F2094" s="3">
        <v>0.59</v>
      </c>
      <c r="G2094" s="3">
        <v>0.64</v>
      </c>
      <c r="H2094" s="3">
        <v>4.1185282654524299E-2</v>
      </c>
      <c r="I2094" s="3">
        <v>10.239611637606311</v>
      </c>
      <c r="J2094" s="3">
        <v>1.4718028344476619</v>
      </c>
      <c r="K2094" s="3">
        <v>0.42172129956737237</v>
      </c>
      <c r="L2094" s="3">
        <v>6.061661574845699E-2</v>
      </c>
      <c r="M2094" s="2">
        <v>1720</v>
      </c>
      <c r="N2094" s="3" t="s">
        <v>164</v>
      </c>
      <c r="O2094" s="3" t="s">
        <v>160</v>
      </c>
      <c r="P2094" s="3" t="s">
        <v>161</v>
      </c>
      <c r="Q2094" s="3">
        <v>86.412654034100001</v>
      </c>
      <c r="R2094" s="3" t="s">
        <v>162</v>
      </c>
      <c r="S2094" s="3" t="s">
        <v>161</v>
      </c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8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>
        <v>77.808503847835766</v>
      </c>
      <c r="AS2094" s="3">
        <v>166.67092561882103</v>
      </c>
    </row>
    <row r="2095" spans="1:45" x14ac:dyDescent="0.25">
      <c r="A2095" s="2">
        <v>2094</v>
      </c>
      <c r="B2095" s="3" t="s">
        <v>57</v>
      </c>
      <c r="C2095" s="3" t="s">
        <v>46</v>
      </c>
      <c r="D2095" s="3" t="s">
        <v>47</v>
      </c>
      <c r="E2095" s="3" t="s">
        <v>48</v>
      </c>
      <c r="F2095" s="3">
        <v>0.59</v>
      </c>
      <c r="G2095" s="3">
        <v>0.64</v>
      </c>
      <c r="H2095" s="3">
        <v>0.20049445204230601</v>
      </c>
      <c r="I2095" s="3">
        <v>9.0145507135374388</v>
      </c>
      <c r="J2095" s="3">
        <v>1.5703112406859916</v>
      </c>
      <c r="K2095" s="3">
        <v>1.8073674057182674</v>
      </c>
      <c r="L2095" s="3">
        <v>0.31483869173721157</v>
      </c>
      <c r="M2095" s="2">
        <v>1300</v>
      </c>
      <c r="N2095" s="3" t="s">
        <v>56</v>
      </c>
      <c r="O2095" s="3" t="s">
        <v>160</v>
      </c>
      <c r="P2095" s="3" t="s">
        <v>161</v>
      </c>
      <c r="Q2095" s="3">
        <v>86.412654034100001</v>
      </c>
      <c r="R2095" s="3" t="s">
        <v>162</v>
      </c>
      <c r="S2095" s="3" t="s">
        <v>161</v>
      </c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8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>
        <v>132.7203986416682</v>
      </c>
      <c r="AS2095" s="3">
        <v>811.37226090297338</v>
      </c>
    </row>
    <row r="2096" spans="1:45" x14ac:dyDescent="0.25">
      <c r="A2096" s="2">
        <v>2095</v>
      </c>
      <c r="B2096" s="3" t="s">
        <v>57</v>
      </c>
      <c r="C2096" s="3" t="s">
        <v>46</v>
      </c>
      <c r="D2096" s="3" t="s">
        <v>47</v>
      </c>
      <c r="E2096" s="3" t="s">
        <v>48</v>
      </c>
      <c r="F2096" s="3">
        <v>0.59</v>
      </c>
      <c r="G2096" s="3">
        <v>0.64</v>
      </c>
      <c r="H2096" s="3">
        <v>5.9933096362875505E-4</v>
      </c>
      <c r="I2096" s="3">
        <v>9.0145507135374388</v>
      </c>
      <c r="J2096" s="3">
        <v>1.5703112406859916</v>
      </c>
      <c r="K2096" s="3">
        <v>5.4026993658246748E-3</v>
      </c>
      <c r="L2096" s="3">
        <v>9.4113614907740122E-4</v>
      </c>
      <c r="M2096" s="2">
        <v>1700</v>
      </c>
      <c r="N2096" s="3" t="s">
        <v>142</v>
      </c>
      <c r="O2096" s="3" t="s">
        <v>160</v>
      </c>
      <c r="P2096" s="3" t="s">
        <v>161</v>
      </c>
      <c r="Q2096" s="3">
        <v>86.412654034100001</v>
      </c>
      <c r="R2096" s="3" t="s">
        <v>162</v>
      </c>
      <c r="S2096" s="3" t="s">
        <v>161</v>
      </c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8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>
        <v>11.519578815902774</v>
      </c>
      <c r="AS2096" s="3">
        <v>2.4254063593042101</v>
      </c>
    </row>
    <row r="2097" spans="1:45" x14ac:dyDescent="0.25">
      <c r="A2097" s="2">
        <v>2096</v>
      </c>
      <c r="B2097" s="3" t="s">
        <v>57</v>
      </c>
      <c r="C2097" s="3" t="s">
        <v>46</v>
      </c>
      <c r="D2097" s="3" t="s">
        <v>47</v>
      </c>
      <c r="E2097" s="3" t="s">
        <v>48</v>
      </c>
      <c r="F2097" s="3">
        <v>0.59</v>
      </c>
      <c r="G2097" s="3">
        <v>0.64</v>
      </c>
      <c r="H2097" s="3">
        <v>5.48837176385428E-2</v>
      </c>
      <c r="I2097" s="3">
        <v>9.0145507135374388</v>
      </c>
      <c r="J2097" s="3">
        <v>1.5703112406859916</v>
      </c>
      <c r="K2097" s="3">
        <v>0.49475205600011329</v>
      </c>
      <c r="L2097" s="3">
        <v>8.6184518738439783E-2</v>
      </c>
      <c r="M2097" s="2">
        <v>1300</v>
      </c>
      <c r="N2097" s="3" t="s">
        <v>56</v>
      </c>
      <c r="O2097" s="3" t="s">
        <v>160</v>
      </c>
      <c r="P2097" s="3" t="s">
        <v>161</v>
      </c>
      <c r="Q2097" s="3">
        <v>86.412654034100001</v>
      </c>
      <c r="R2097" s="3" t="s">
        <v>162</v>
      </c>
      <c r="S2097" s="3" t="s">
        <v>161</v>
      </c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8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>
        <v>86.013868061732637</v>
      </c>
      <c r="AS2097" s="3">
        <v>222.10652521072495</v>
      </c>
    </row>
    <row r="2098" spans="1:45" x14ac:dyDescent="0.25">
      <c r="A2098" s="2">
        <v>2097</v>
      </c>
      <c r="B2098" s="3" t="s">
        <v>57</v>
      </c>
      <c r="C2098" s="3" t="s">
        <v>46</v>
      </c>
      <c r="D2098" s="3" t="s">
        <v>47</v>
      </c>
      <c r="E2098" s="3" t="s">
        <v>48</v>
      </c>
      <c r="F2098" s="3">
        <v>0.59</v>
      </c>
      <c r="G2098" s="3">
        <v>0.64</v>
      </c>
      <c r="H2098" s="3">
        <v>4.2063968907948099E-2</v>
      </c>
      <c r="I2098" s="3">
        <v>9.0145507135374388</v>
      </c>
      <c r="J2098" s="3">
        <v>1.5703112406859916</v>
      </c>
      <c r="K2098" s="3">
        <v>0.3791877809333602</v>
      </c>
      <c r="L2098" s="3">
        <v>6.6053523204016959E-2</v>
      </c>
      <c r="M2098" s="2">
        <v>1300</v>
      </c>
      <c r="N2098" s="3" t="s">
        <v>56</v>
      </c>
      <c r="O2098" s="3" t="s">
        <v>160</v>
      </c>
      <c r="P2098" s="3" t="s">
        <v>161</v>
      </c>
      <c r="Q2098" s="3">
        <v>86.412654034100001</v>
      </c>
      <c r="R2098" s="3" t="s">
        <v>162</v>
      </c>
      <c r="S2098" s="3" t="s">
        <v>161</v>
      </c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8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>
        <v>52.326496863226808</v>
      </c>
      <c r="AS2098" s="3">
        <v>170.22684272676383</v>
      </c>
    </row>
    <row r="2099" spans="1:45" x14ac:dyDescent="0.25">
      <c r="A2099" s="2">
        <v>2098</v>
      </c>
      <c r="B2099" s="3" t="s">
        <v>57</v>
      </c>
      <c r="C2099" s="3" t="s">
        <v>46</v>
      </c>
      <c r="D2099" s="3" t="s">
        <v>47</v>
      </c>
      <c r="E2099" s="3" t="s">
        <v>48</v>
      </c>
      <c r="F2099" s="3">
        <v>0.59</v>
      </c>
      <c r="G2099" s="3">
        <v>0.64</v>
      </c>
      <c r="H2099" s="3">
        <v>9.3825976191614105E-2</v>
      </c>
      <c r="I2099" s="3">
        <v>9.0145507135374388</v>
      </c>
      <c r="J2099" s="3">
        <v>1.5703112406859916</v>
      </c>
      <c r="K2099" s="3">
        <v>0.84579902062646162</v>
      </c>
      <c r="L2099" s="3">
        <v>0.14733598508202786</v>
      </c>
      <c r="M2099" s="2">
        <v>1300</v>
      </c>
      <c r="N2099" s="3" t="s">
        <v>56</v>
      </c>
      <c r="O2099" s="3" t="s">
        <v>160</v>
      </c>
      <c r="P2099" s="3" t="s">
        <v>161</v>
      </c>
      <c r="Q2099" s="3">
        <v>86.412654034100001</v>
      </c>
      <c r="R2099" s="3" t="s">
        <v>162</v>
      </c>
      <c r="S2099" s="3" t="s">
        <v>161</v>
      </c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8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>
        <v>93.26765702446221</v>
      </c>
      <c r="AS2099" s="3">
        <v>379.7002543389832</v>
      </c>
    </row>
    <row r="2100" spans="1:45" x14ac:dyDescent="0.25">
      <c r="A2100" s="2">
        <v>2099</v>
      </c>
      <c r="B2100" s="3" t="s">
        <v>57</v>
      </c>
      <c r="C2100" s="3" t="s">
        <v>46</v>
      </c>
      <c r="D2100" s="3" t="s">
        <v>47</v>
      </c>
      <c r="E2100" s="3" t="s">
        <v>48</v>
      </c>
      <c r="F2100" s="3">
        <v>0.59</v>
      </c>
      <c r="G2100" s="3">
        <v>0.64</v>
      </c>
      <c r="H2100" s="3">
        <v>1.5068303637890801E-2</v>
      </c>
      <c r="I2100" s="3">
        <v>9.0145507135374388</v>
      </c>
      <c r="J2100" s="3">
        <v>1.5703112406859916</v>
      </c>
      <c r="K2100" s="3">
        <v>0.13583398731074731</v>
      </c>
      <c r="L2100" s="3">
        <v>2.3661926580649546E-2</v>
      </c>
      <c r="M2100" s="2">
        <v>1750</v>
      </c>
      <c r="N2100" s="3" t="s">
        <v>58</v>
      </c>
      <c r="O2100" s="3" t="s">
        <v>160</v>
      </c>
      <c r="P2100" s="3" t="s">
        <v>161</v>
      </c>
      <c r="Q2100" s="3">
        <v>86.412654034100001</v>
      </c>
      <c r="R2100" s="3" t="s">
        <v>162</v>
      </c>
      <c r="S2100" s="3" t="s">
        <v>161</v>
      </c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8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>
        <v>35.512930788007075</v>
      </c>
      <c r="AS2100" s="3">
        <v>60.979261351671845</v>
      </c>
    </row>
    <row r="2101" spans="1:45" x14ac:dyDescent="0.25">
      <c r="A2101" s="2">
        <v>2100</v>
      </c>
      <c r="B2101" s="3" t="s">
        <v>57</v>
      </c>
      <c r="C2101" s="3" t="s">
        <v>46</v>
      </c>
      <c r="D2101" s="3" t="s">
        <v>47</v>
      </c>
      <c r="E2101" s="3" t="s">
        <v>48</v>
      </c>
      <c r="F2101" s="3">
        <v>0.59</v>
      </c>
      <c r="G2101" s="3">
        <v>0.64</v>
      </c>
      <c r="H2101" s="3">
        <v>1.78209527512983E-3</v>
      </c>
      <c r="I2101" s="3">
        <v>9.4902920631084324</v>
      </c>
      <c r="J2101" s="3">
        <v>1.5264160001527851</v>
      </c>
      <c r="K2101" s="3">
        <v>1.6912604645267663E-2</v>
      </c>
      <c r="L2101" s="3">
        <v>2.7202187417548524E-3</v>
      </c>
      <c r="M2101" s="2">
        <v>1300</v>
      </c>
      <c r="N2101" s="3" t="s">
        <v>56</v>
      </c>
      <c r="O2101" s="3" t="s">
        <v>160</v>
      </c>
      <c r="P2101" s="3" t="s">
        <v>161</v>
      </c>
      <c r="Q2101" s="3">
        <v>86.412654034100001</v>
      </c>
      <c r="R2101" s="3" t="s">
        <v>162</v>
      </c>
      <c r="S2101" s="3" t="s">
        <v>161</v>
      </c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8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>
        <v>100.51718655429219</v>
      </c>
      <c r="AS2101" s="3">
        <v>7.2118837094878323</v>
      </c>
    </row>
    <row r="2102" spans="1:45" x14ac:dyDescent="0.25">
      <c r="A2102" s="2">
        <v>2101</v>
      </c>
      <c r="B2102" s="3" t="s">
        <v>57</v>
      </c>
      <c r="C2102" s="3" t="s">
        <v>46</v>
      </c>
      <c r="D2102" s="3" t="s">
        <v>47</v>
      </c>
      <c r="E2102" s="3" t="s">
        <v>48</v>
      </c>
      <c r="F2102" s="3">
        <v>0.59</v>
      </c>
      <c r="G2102" s="3">
        <v>0.64</v>
      </c>
      <c r="H2102" s="3">
        <v>8.7389822979187307E-2</v>
      </c>
      <c r="I2102" s="3">
        <v>9.4902920631084324</v>
      </c>
      <c r="J2102" s="3">
        <v>1.5264160001527851</v>
      </c>
      <c r="K2102" s="3">
        <v>0.82935494341583216</v>
      </c>
      <c r="L2102" s="3">
        <v>0.13339322404595103</v>
      </c>
      <c r="M2102" s="2">
        <v>1300</v>
      </c>
      <c r="N2102" s="3" t="s">
        <v>56</v>
      </c>
      <c r="O2102" s="3" t="s">
        <v>160</v>
      </c>
      <c r="P2102" s="3" t="s">
        <v>161</v>
      </c>
      <c r="Q2102" s="3">
        <v>86.412654034100001</v>
      </c>
      <c r="R2102" s="3" t="s">
        <v>162</v>
      </c>
      <c r="S2102" s="3" t="s">
        <v>161</v>
      </c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8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>
        <v>75.342706941358642</v>
      </c>
      <c r="AS2102" s="3">
        <v>353.65406637572306</v>
      </c>
    </row>
    <row r="2103" spans="1:45" x14ac:dyDescent="0.25">
      <c r="A2103" s="2">
        <v>2102</v>
      </c>
      <c r="B2103" s="3" t="s">
        <v>57</v>
      </c>
      <c r="C2103" s="3" t="s">
        <v>46</v>
      </c>
      <c r="D2103" s="3" t="s">
        <v>47</v>
      </c>
      <c r="E2103" s="3" t="s">
        <v>48</v>
      </c>
      <c r="F2103" s="3">
        <v>0.59</v>
      </c>
      <c r="G2103" s="3">
        <v>0.64</v>
      </c>
      <c r="H2103" s="3">
        <v>7.8367061935283006E-2</v>
      </c>
      <c r="I2103" s="3">
        <v>9.4902920631084324</v>
      </c>
      <c r="J2103" s="3">
        <v>1.5264160001527851</v>
      </c>
      <c r="K2103" s="3">
        <v>0.74372630589354327</v>
      </c>
      <c r="L2103" s="3">
        <v>0.11962073722298026</v>
      </c>
      <c r="M2103" s="2">
        <v>1210</v>
      </c>
      <c r="N2103" s="3" t="s">
        <v>55</v>
      </c>
      <c r="O2103" s="3" t="s">
        <v>160</v>
      </c>
      <c r="P2103" s="3" t="s">
        <v>161</v>
      </c>
      <c r="Q2103" s="3">
        <v>86.412654034100001</v>
      </c>
      <c r="R2103" s="3" t="s">
        <v>162</v>
      </c>
      <c r="S2103" s="3" t="s">
        <v>161</v>
      </c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8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>
        <v>71.427613759875172</v>
      </c>
      <c r="AS2103" s="3">
        <v>317.14024789741882</v>
      </c>
    </row>
    <row r="2104" spans="1:45" x14ac:dyDescent="0.25">
      <c r="A2104" s="2">
        <v>2103</v>
      </c>
      <c r="B2104" s="3" t="s">
        <v>57</v>
      </c>
      <c r="C2104" s="3" t="s">
        <v>46</v>
      </c>
      <c r="D2104" s="3" t="s">
        <v>47</v>
      </c>
      <c r="E2104" s="3" t="s">
        <v>48</v>
      </c>
      <c r="F2104" s="3">
        <v>0.59</v>
      </c>
      <c r="G2104" s="3">
        <v>0.64</v>
      </c>
      <c r="H2104" s="3">
        <v>4.32229022738446E-2</v>
      </c>
      <c r="I2104" s="3">
        <v>9.4902920631084324</v>
      </c>
      <c r="J2104" s="3">
        <v>1.5264160001527851</v>
      </c>
      <c r="K2104" s="3">
        <v>0.41019796639397882</v>
      </c>
      <c r="L2104" s="3">
        <v>6.59761296038366E-2</v>
      </c>
      <c r="M2104" s="2">
        <v>1210</v>
      </c>
      <c r="N2104" s="3" t="s">
        <v>55</v>
      </c>
      <c r="O2104" s="3" t="s">
        <v>160</v>
      </c>
      <c r="P2104" s="3" t="s">
        <v>161</v>
      </c>
      <c r="Q2104" s="3">
        <v>86.412654034100001</v>
      </c>
      <c r="R2104" s="3" t="s">
        <v>162</v>
      </c>
      <c r="S2104" s="3" t="s">
        <v>161</v>
      </c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8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>
        <v>53.64307443982814</v>
      </c>
      <c r="AS2104" s="3">
        <v>174.91687966167564</v>
      </c>
    </row>
    <row r="2105" spans="1:45" x14ac:dyDescent="0.25">
      <c r="A2105" s="2">
        <v>2104</v>
      </c>
      <c r="B2105" s="3" t="s">
        <v>57</v>
      </c>
      <c r="C2105" s="3" t="s">
        <v>46</v>
      </c>
      <c r="D2105" s="3" t="s">
        <v>47</v>
      </c>
      <c r="E2105" s="3" t="s">
        <v>48</v>
      </c>
      <c r="F2105" s="3">
        <v>0.59</v>
      </c>
      <c r="G2105" s="3">
        <v>0.64</v>
      </c>
      <c r="H2105" s="3">
        <v>3.2299464366622302E-2</v>
      </c>
      <c r="I2105" s="3">
        <v>9.4902920631084324</v>
      </c>
      <c r="J2105" s="3">
        <v>1.5264160001527851</v>
      </c>
      <c r="K2105" s="3">
        <v>0.30653135032120926</v>
      </c>
      <c r="L2105" s="3">
        <v>4.9302419205577028E-2</v>
      </c>
      <c r="M2105" s="2">
        <v>1210</v>
      </c>
      <c r="N2105" s="3" t="s">
        <v>55</v>
      </c>
      <c r="O2105" s="3" t="s">
        <v>160</v>
      </c>
      <c r="P2105" s="3" t="s">
        <v>161</v>
      </c>
      <c r="Q2105" s="3">
        <v>86.412654034100001</v>
      </c>
      <c r="R2105" s="3" t="s">
        <v>162</v>
      </c>
      <c r="S2105" s="3" t="s">
        <v>161</v>
      </c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8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>
        <v>46.268589957953175</v>
      </c>
      <c r="AS2105" s="3">
        <v>130.71129481214524</v>
      </c>
    </row>
    <row r="2106" spans="1:45" x14ac:dyDescent="0.25">
      <c r="A2106" s="2">
        <v>2105</v>
      </c>
      <c r="B2106" s="3" t="s">
        <v>57</v>
      </c>
      <c r="C2106" s="3" t="s">
        <v>46</v>
      </c>
      <c r="D2106" s="3" t="s">
        <v>47</v>
      </c>
      <c r="E2106" s="3" t="s">
        <v>48</v>
      </c>
      <c r="F2106" s="3">
        <v>0.59</v>
      </c>
      <c r="G2106" s="3">
        <v>0.64</v>
      </c>
      <c r="H2106" s="3">
        <v>8.1464330977322294E-2</v>
      </c>
      <c r="I2106" s="3">
        <v>9.4902920631084324</v>
      </c>
      <c r="J2106" s="3">
        <v>1.5264160001527851</v>
      </c>
      <c r="K2106" s="3">
        <v>0.77312029370052016</v>
      </c>
      <c r="L2106" s="3">
        <v>0.12434845824552693</v>
      </c>
      <c r="M2106" s="2">
        <v>1210</v>
      </c>
      <c r="N2106" s="3" t="s">
        <v>55</v>
      </c>
      <c r="O2106" s="3" t="s">
        <v>160</v>
      </c>
      <c r="P2106" s="3" t="s">
        <v>161</v>
      </c>
      <c r="Q2106" s="3">
        <v>86.412654034100001</v>
      </c>
      <c r="R2106" s="3" t="s">
        <v>162</v>
      </c>
      <c r="S2106" s="3" t="s">
        <v>161</v>
      </c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8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>
        <v>74.621540903479243</v>
      </c>
      <c r="AS2106" s="3">
        <v>329.67445101209614</v>
      </c>
    </row>
    <row r="2107" spans="1:45" x14ac:dyDescent="0.25">
      <c r="A2107" s="2">
        <v>2106</v>
      </c>
      <c r="B2107" s="3" t="s">
        <v>57</v>
      </c>
      <c r="C2107" s="3" t="s">
        <v>46</v>
      </c>
      <c r="D2107" s="3" t="s">
        <v>47</v>
      </c>
      <c r="E2107" s="3" t="s">
        <v>48</v>
      </c>
      <c r="F2107" s="3">
        <v>0.59</v>
      </c>
      <c r="G2107" s="3">
        <v>0.64</v>
      </c>
      <c r="H2107" s="3">
        <v>6.7302690197750106E-2</v>
      </c>
      <c r="I2107" s="3">
        <v>9.4902920631084324</v>
      </c>
      <c r="J2107" s="3">
        <v>1.5264160001527851</v>
      </c>
      <c r="K2107" s="3">
        <v>0.63872218660955349</v>
      </c>
      <c r="L2107" s="3">
        <v>0.10273190317117177</v>
      </c>
      <c r="M2107" s="2">
        <v>1210</v>
      </c>
      <c r="N2107" s="3" t="s">
        <v>55</v>
      </c>
      <c r="O2107" s="3" t="s">
        <v>160</v>
      </c>
      <c r="P2107" s="3" t="s">
        <v>161</v>
      </c>
      <c r="Q2107" s="3">
        <v>86.412654034100001</v>
      </c>
      <c r="R2107" s="3" t="s">
        <v>162</v>
      </c>
      <c r="S2107" s="3" t="s">
        <v>161</v>
      </c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8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>
        <v>66.115247505331951</v>
      </c>
      <c r="AS2107" s="3">
        <v>272.36432407156252</v>
      </c>
    </row>
    <row r="2108" spans="1:45" x14ac:dyDescent="0.25">
      <c r="A2108" s="2">
        <v>2107</v>
      </c>
      <c r="B2108" s="3" t="s">
        <v>57</v>
      </c>
      <c r="C2108" s="3" t="s">
        <v>46</v>
      </c>
      <c r="D2108" s="3" t="s">
        <v>47</v>
      </c>
      <c r="E2108" s="3" t="s">
        <v>48</v>
      </c>
      <c r="F2108" s="3">
        <v>0.59</v>
      </c>
      <c r="G2108" s="3">
        <v>0.64</v>
      </c>
      <c r="H2108" s="3">
        <v>7.9827069562491498E-2</v>
      </c>
      <c r="I2108" s="3">
        <v>9.3118554636098292</v>
      </c>
      <c r="J2108" s="3">
        <v>1.3927760784021872</v>
      </c>
      <c r="K2108" s="3">
        <v>0.74333813384944836</v>
      </c>
      <c r="L2108" s="3">
        <v>0.11118123289558551</v>
      </c>
      <c r="M2108" s="2">
        <v>1200</v>
      </c>
      <c r="N2108" s="3" t="s">
        <v>54</v>
      </c>
      <c r="O2108" s="3" t="s">
        <v>160</v>
      </c>
      <c r="P2108" s="3" t="s">
        <v>161</v>
      </c>
      <c r="Q2108" s="3">
        <v>86.412654034100001</v>
      </c>
      <c r="R2108" s="3" t="s">
        <v>162</v>
      </c>
      <c r="S2108" s="3" t="s">
        <v>161</v>
      </c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8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>
        <v>119.037354218652</v>
      </c>
      <c r="AS2108" s="3">
        <v>323.0486891403404</v>
      </c>
    </row>
    <row r="2109" spans="1:45" x14ac:dyDescent="0.25">
      <c r="A2109" s="2">
        <v>2108</v>
      </c>
      <c r="B2109" s="3" t="s">
        <v>57</v>
      </c>
      <c r="C2109" s="3" t="s">
        <v>46</v>
      </c>
      <c r="D2109" s="3" t="s">
        <v>47</v>
      </c>
      <c r="E2109" s="3" t="s">
        <v>48</v>
      </c>
      <c r="F2109" s="3">
        <v>0.59</v>
      </c>
      <c r="G2109" s="3">
        <v>0.64</v>
      </c>
      <c r="H2109" s="3">
        <v>6.13116116326226E-3</v>
      </c>
      <c r="I2109" s="3">
        <v>9.3118554636098292</v>
      </c>
      <c r="J2109" s="3">
        <v>1.3927760784021872</v>
      </c>
      <c r="K2109" s="3">
        <v>5.7092486576396075E-2</v>
      </c>
      <c r="L2109" s="3">
        <v>8.5393346010202032E-3</v>
      </c>
      <c r="M2109" s="2">
        <v>1300</v>
      </c>
      <c r="N2109" s="3" t="s">
        <v>56</v>
      </c>
      <c r="O2109" s="3" t="s">
        <v>160</v>
      </c>
      <c r="P2109" s="3" t="s">
        <v>161</v>
      </c>
      <c r="Q2109" s="3">
        <v>86.412654034100001</v>
      </c>
      <c r="R2109" s="3" t="s">
        <v>162</v>
      </c>
      <c r="S2109" s="3" t="s">
        <v>161</v>
      </c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8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>
        <v>60.980294057542963</v>
      </c>
      <c r="AS2109" s="3">
        <v>24.811928930317343</v>
      </c>
    </row>
    <row r="2110" spans="1:45" x14ac:dyDescent="0.25">
      <c r="A2110" s="2">
        <v>2109</v>
      </c>
      <c r="B2110" s="3" t="s">
        <v>57</v>
      </c>
      <c r="C2110" s="3" t="s">
        <v>46</v>
      </c>
      <c r="D2110" s="3" t="s">
        <v>47</v>
      </c>
      <c r="E2110" s="3" t="s">
        <v>48</v>
      </c>
      <c r="F2110" s="3">
        <v>0.59</v>
      </c>
      <c r="G2110" s="3">
        <v>0.64</v>
      </c>
      <c r="H2110" s="3">
        <v>2.1872852420693999E-2</v>
      </c>
      <c r="I2110" s="3">
        <v>9.3118554636098292</v>
      </c>
      <c r="J2110" s="3">
        <v>1.3927760784021872</v>
      </c>
      <c r="K2110" s="3">
        <v>0.20367684031837088</v>
      </c>
      <c r="L2110" s="3">
        <v>3.0463985617963974E-2</v>
      </c>
      <c r="M2110" s="2">
        <v>1210</v>
      </c>
      <c r="N2110" s="3" t="s">
        <v>55</v>
      </c>
      <c r="O2110" s="3" t="s">
        <v>160</v>
      </c>
      <c r="P2110" s="3" t="s">
        <v>161</v>
      </c>
      <c r="Q2110" s="3">
        <v>86.412654034100001</v>
      </c>
      <c r="R2110" s="3" t="s">
        <v>162</v>
      </c>
      <c r="S2110" s="3" t="s">
        <v>161</v>
      </c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8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>
        <v>52.910922098000469</v>
      </c>
      <c r="AS2110" s="3">
        <v>88.516293294892833</v>
      </c>
    </row>
    <row r="2111" spans="1:45" x14ac:dyDescent="0.25">
      <c r="A2111" s="2">
        <v>2110</v>
      </c>
      <c r="B2111" s="3" t="s">
        <v>57</v>
      </c>
      <c r="C2111" s="3" t="s">
        <v>46</v>
      </c>
      <c r="D2111" s="3" t="s">
        <v>47</v>
      </c>
      <c r="E2111" s="3" t="s">
        <v>48</v>
      </c>
      <c r="F2111" s="3">
        <v>0.59</v>
      </c>
      <c r="G2111" s="3">
        <v>0.64</v>
      </c>
      <c r="H2111" s="3">
        <v>2.17187003472189E-2</v>
      </c>
      <c r="I2111" s="3">
        <v>9.3118554636098292</v>
      </c>
      <c r="J2111" s="3">
        <v>1.3927760784021872</v>
      </c>
      <c r="K2111" s="3">
        <v>0.20224139849075501</v>
      </c>
      <c r="L2111" s="3">
        <v>3.024928629759176E-2</v>
      </c>
      <c r="M2111" s="2">
        <v>1210</v>
      </c>
      <c r="N2111" s="3" t="s">
        <v>55</v>
      </c>
      <c r="O2111" s="3" t="s">
        <v>160</v>
      </c>
      <c r="P2111" s="3" t="s">
        <v>161</v>
      </c>
      <c r="Q2111" s="3">
        <v>86.412654034100001</v>
      </c>
      <c r="R2111" s="3" t="s">
        <v>162</v>
      </c>
      <c r="S2111" s="3" t="s">
        <v>161</v>
      </c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8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>
        <v>53.079834646122961</v>
      </c>
      <c r="AS2111" s="3">
        <v>87.892461986323937</v>
      </c>
    </row>
    <row r="2112" spans="1:45" x14ac:dyDescent="0.25">
      <c r="A2112" s="2">
        <v>2111</v>
      </c>
      <c r="B2112" s="3" t="s">
        <v>57</v>
      </c>
      <c r="C2112" s="3" t="s">
        <v>46</v>
      </c>
      <c r="D2112" s="3" t="s">
        <v>47</v>
      </c>
      <c r="E2112" s="3" t="s">
        <v>48</v>
      </c>
      <c r="F2112" s="3">
        <v>0.59</v>
      </c>
      <c r="G2112" s="3">
        <v>0.64</v>
      </c>
      <c r="H2112" s="3">
        <v>0.19007732604979999</v>
      </c>
      <c r="I2112" s="3">
        <v>9.3186513251612073</v>
      </c>
      <c r="J2112" s="3">
        <v>1.5543229121363284</v>
      </c>
      <c r="K2112" s="3">
        <v>1.7712643262770675</v>
      </c>
      <c r="L2112" s="3">
        <v>0.29544154295681152</v>
      </c>
      <c r="M2112" s="2">
        <v>1300</v>
      </c>
      <c r="N2112" s="3" t="s">
        <v>56</v>
      </c>
      <c r="O2112" s="3" t="s">
        <v>160</v>
      </c>
      <c r="P2112" s="3" t="s">
        <v>161</v>
      </c>
      <c r="Q2112" s="3">
        <v>86.412654034100001</v>
      </c>
      <c r="R2112" s="3" t="s">
        <v>162</v>
      </c>
      <c r="S2112" s="3" t="s">
        <v>161</v>
      </c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8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>
        <v>131.61239574276337</v>
      </c>
      <c r="AS2112" s="3">
        <v>769.2156476772534</v>
      </c>
    </row>
    <row r="2113" spans="1:45" x14ac:dyDescent="0.25">
      <c r="A2113" s="2">
        <v>2112</v>
      </c>
      <c r="B2113" s="3" t="s">
        <v>57</v>
      </c>
      <c r="C2113" s="3" t="s">
        <v>46</v>
      </c>
      <c r="D2113" s="3" t="s">
        <v>47</v>
      </c>
      <c r="E2113" s="3" t="s">
        <v>48</v>
      </c>
      <c r="F2113" s="3">
        <v>0.59</v>
      </c>
      <c r="G2113" s="3">
        <v>0.64</v>
      </c>
      <c r="H2113" s="3">
        <v>1.68303647318606E-2</v>
      </c>
      <c r="I2113" s="3">
        <v>9.3186513251612073</v>
      </c>
      <c r="J2113" s="3">
        <v>1.5543229121363284</v>
      </c>
      <c r="K2113" s="3">
        <v>0.15683630061149922</v>
      </c>
      <c r="L2113" s="3">
        <v>2.6159821522342124E-2</v>
      </c>
      <c r="M2113" s="2">
        <v>1700</v>
      </c>
      <c r="N2113" s="3" t="s">
        <v>142</v>
      </c>
      <c r="O2113" s="3" t="s">
        <v>160</v>
      </c>
      <c r="P2113" s="3" t="s">
        <v>161</v>
      </c>
      <c r="Q2113" s="3">
        <v>86.412654034100001</v>
      </c>
      <c r="R2113" s="3" t="s">
        <v>162</v>
      </c>
      <c r="S2113" s="3" t="s">
        <v>161</v>
      </c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8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>
        <v>104.96571111906917</v>
      </c>
      <c r="AS2113" s="3">
        <v>68.110069606464705</v>
      </c>
    </row>
    <row r="2114" spans="1:45" x14ac:dyDescent="0.25">
      <c r="A2114" s="2">
        <v>2113</v>
      </c>
      <c r="B2114" s="3" t="s">
        <v>57</v>
      </c>
      <c r="C2114" s="3" t="s">
        <v>46</v>
      </c>
      <c r="D2114" s="3" t="s">
        <v>47</v>
      </c>
      <c r="E2114" s="3" t="s">
        <v>48</v>
      </c>
      <c r="F2114" s="3">
        <v>0.59</v>
      </c>
      <c r="G2114" s="3">
        <v>0.64</v>
      </c>
      <c r="H2114" s="3">
        <v>0.109677044380598</v>
      </c>
      <c r="I2114" s="3">
        <v>9.3186513251612073</v>
      </c>
      <c r="J2114" s="3">
        <v>1.5543229121363284</v>
      </c>
      <c r="K2114" s="3">
        <v>1.0220421349570241</v>
      </c>
      <c r="L2114" s="3">
        <v>0.17047354301615641</v>
      </c>
      <c r="M2114" s="2">
        <v>1300</v>
      </c>
      <c r="N2114" s="3" t="s">
        <v>56</v>
      </c>
      <c r="O2114" s="3" t="s">
        <v>160</v>
      </c>
      <c r="P2114" s="3" t="s">
        <v>161</v>
      </c>
      <c r="Q2114" s="3">
        <v>86.412654034100001</v>
      </c>
      <c r="R2114" s="3" t="s">
        <v>162</v>
      </c>
      <c r="S2114" s="3" t="s">
        <v>161</v>
      </c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8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>
        <v>92.043531657193185</v>
      </c>
      <c r="AS2114" s="3">
        <v>443.84725144147433</v>
      </c>
    </row>
    <row r="2115" spans="1:45" x14ac:dyDescent="0.25">
      <c r="A2115" s="2">
        <v>2114</v>
      </c>
      <c r="B2115" s="3" t="s">
        <v>57</v>
      </c>
      <c r="C2115" s="3" t="s">
        <v>46</v>
      </c>
      <c r="D2115" s="3" t="s">
        <v>47</v>
      </c>
      <c r="E2115" s="3" t="s">
        <v>48</v>
      </c>
      <c r="F2115" s="3">
        <v>0.59</v>
      </c>
      <c r="G2115" s="3">
        <v>0.64</v>
      </c>
      <c r="H2115" s="3">
        <v>3.7332531474362197E-2</v>
      </c>
      <c r="I2115" s="3">
        <v>9.3186513251612073</v>
      </c>
      <c r="J2115" s="3">
        <v>1.5543229121363284</v>
      </c>
      <c r="K2115" s="3">
        <v>0.34788884389518776</v>
      </c>
      <c r="L2115" s="3">
        <v>5.8026809038651789E-2</v>
      </c>
      <c r="M2115" s="2">
        <v>1750</v>
      </c>
      <c r="N2115" s="3" t="s">
        <v>58</v>
      </c>
      <c r="O2115" s="3" t="s">
        <v>160</v>
      </c>
      <c r="P2115" s="3" t="s">
        <v>161</v>
      </c>
      <c r="Q2115" s="3">
        <v>86.412654034100001</v>
      </c>
      <c r="R2115" s="3" t="s">
        <v>162</v>
      </c>
      <c r="S2115" s="3" t="s">
        <v>161</v>
      </c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8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>
        <v>106.20098946116279</v>
      </c>
      <c r="AS2115" s="3">
        <v>151.07939476147294</v>
      </c>
    </row>
    <row r="2116" spans="1:45" x14ac:dyDescent="0.25">
      <c r="A2116" s="2">
        <v>2115</v>
      </c>
      <c r="B2116" s="3" t="s">
        <v>57</v>
      </c>
      <c r="C2116" s="3" t="s">
        <v>46</v>
      </c>
      <c r="D2116" s="3" t="s">
        <v>47</v>
      </c>
      <c r="E2116" s="3" t="s">
        <v>48</v>
      </c>
      <c r="F2116" s="3">
        <v>0.59</v>
      </c>
      <c r="G2116" s="3">
        <v>0.64</v>
      </c>
      <c r="H2116" s="3">
        <v>6.8018250828707896E-2</v>
      </c>
      <c r="I2116" s="3">
        <v>9.3186513251612073</v>
      </c>
      <c r="J2116" s="3">
        <v>1.5543229121363284</v>
      </c>
      <c r="K2116" s="3">
        <v>0.63383836322008624</v>
      </c>
      <c r="L2116" s="3">
        <v>0.10572232570649649</v>
      </c>
      <c r="M2116" s="2">
        <v>1750</v>
      </c>
      <c r="N2116" s="3" t="s">
        <v>58</v>
      </c>
      <c r="O2116" s="3" t="s">
        <v>160</v>
      </c>
      <c r="P2116" s="3" t="s">
        <v>161</v>
      </c>
      <c r="Q2116" s="3">
        <v>86.412654034100001</v>
      </c>
      <c r="R2116" s="3" t="s">
        <v>162</v>
      </c>
      <c r="S2116" s="3" t="s">
        <v>161</v>
      </c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8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>
        <v>66.558258057792528</v>
      </c>
      <c r="AS2116" s="3">
        <v>275.26009520657072</v>
      </c>
    </row>
    <row r="2117" spans="1:45" x14ac:dyDescent="0.25">
      <c r="A2117" s="2">
        <v>2116</v>
      </c>
      <c r="B2117" s="3" t="s">
        <v>57</v>
      </c>
      <c r="C2117" s="3" t="s">
        <v>46</v>
      </c>
      <c r="D2117" s="3" t="s">
        <v>47</v>
      </c>
      <c r="E2117" s="3" t="s">
        <v>48</v>
      </c>
      <c r="F2117" s="3">
        <v>0.59</v>
      </c>
      <c r="G2117" s="3">
        <v>0.64</v>
      </c>
      <c r="H2117" s="3">
        <v>8.0991921828975799E-2</v>
      </c>
      <c r="I2117" s="3">
        <v>10.817398722311882</v>
      </c>
      <c r="J2117" s="3">
        <v>2.083826266050274</v>
      </c>
      <c r="K2117" s="3">
        <v>0.8761219117103467</v>
      </c>
      <c r="L2117" s="3">
        <v>0.16877309404511032</v>
      </c>
      <c r="M2117" s="2">
        <v>1300</v>
      </c>
      <c r="N2117" s="3" t="s">
        <v>56</v>
      </c>
      <c r="O2117" s="3" t="s">
        <v>160</v>
      </c>
      <c r="P2117" s="3" t="s">
        <v>161</v>
      </c>
      <c r="Q2117" s="3">
        <v>86.412654034100001</v>
      </c>
      <c r="R2117" s="3" t="s">
        <v>162</v>
      </c>
      <c r="S2117" s="3" t="s">
        <v>161</v>
      </c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8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>
        <v>113.1400163030639</v>
      </c>
      <c r="AS2117" s="3">
        <v>327.76267901610947</v>
      </c>
    </row>
    <row r="2118" spans="1:45" x14ac:dyDescent="0.25">
      <c r="A2118" s="2">
        <v>2117</v>
      </c>
      <c r="B2118" s="3" t="s">
        <v>57</v>
      </c>
      <c r="C2118" s="3" t="s">
        <v>46</v>
      </c>
      <c r="D2118" s="3" t="s">
        <v>47</v>
      </c>
      <c r="E2118" s="3" t="s">
        <v>48</v>
      </c>
      <c r="F2118" s="3">
        <v>0.59</v>
      </c>
      <c r="G2118" s="3">
        <v>0.64</v>
      </c>
      <c r="H2118" s="3">
        <v>5.24426748452776E-2</v>
      </c>
      <c r="I2118" s="3">
        <v>10.817398722311882</v>
      </c>
      <c r="J2118" s="3">
        <v>2.083826266050274</v>
      </c>
      <c r="K2118" s="3">
        <v>0.56729332386592335</v>
      </c>
      <c r="L2118" s="3">
        <v>0.10928142330452345</v>
      </c>
      <c r="M2118" s="2">
        <v>1300</v>
      </c>
      <c r="N2118" s="3" t="s">
        <v>56</v>
      </c>
      <c r="O2118" s="3" t="s">
        <v>160</v>
      </c>
      <c r="P2118" s="3" t="s">
        <v>161</v>
      </c>
      <c r="Q2118" s="3">
        <v>86.412654034100001</v>
      </c>
      <c r="R2118" s="3" t="s">
        <v>162</v>
      </c>
      <c r="S2118" s="3" t="s">
        <v>161</v>
      </c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8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>
        <v>89.219337687824009</v>
      </c>
      <c r="AS2118" s="3">
        <v>212.22797550544669</v>
      </c>
    </row>
    <row r="2119" spans="1:45" x14ac:dyDescent="0.25">
      <c r="A2119" s="2">
        <v>2118</v>
      </c>
      <c r="B2119" s="3" t="s">
        <v>57</v>
      </c>
      <c r="C2119" s="3" t="s">
        <v>46</v>
      </c>
      <c r="D2119" s="3" t="s">
        <v>47</v>
      </c>
      <c r="E2119" s="3" t="s">
        <v>48</v>
      </c>
      <c r="F2119" s="3">
        <v>0.59</v>
      </c>
      <c r="G2119" s="3">
        <v>0.64</v>
      </c>
      <c r="H2119" s="3">
        <v>7.4684193751573605E-2</v>
      </c>
      <c r="I2119" s="3">
        <v>10.817398722311882</v>
      </c>
      <c r="J2119" s="3">
        <v>2.083826266050274</v>
      </c>
      <c r="K2119" s="3">
        <v>0.80788870206516539</v>
      </c>
      <c r="L2119" s="3">
        <v>0.15562888459831684</v>
      </c>
      <c r="M2119" s="2">
        <v>1330</v>
      </c>
      <c r="N2119" s="3" t="s">
        <v>89</v>
      </c>
      <c r="O2119" s="3" t="s">
        <v>160</v>
      </c>
      <c r="P2119" s="3" t="s">
        <v>161</v>
      </c>
      <c r="Q2119" s="3">
        <v>86.412654034100001</v>
      </c>
      <c r="R2119" s="3" t="s">
        <v>162</v>
      </c>
      <c r="S2119" s="3" t="s">
        <v>161</v>
      </c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8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>
        <v>83.084621902457712</v>
      </c>
      <c r="AS2119" s="3">
        <v>302.23620913532164</v>
      </c>
    </row>
    <row r="2120" spans="1:45" x14ac:dyDescent="0.25">
      <c r="A2120" s="2">
        <v>2119</v>
      </c>
      <c r="B2120" s="3" t="s">
        <v>57</v>
      </c>
      <c r="C2120" s="3" t="s">
        <v>46</v>
      </c>
      <c r="D2120" s="3" t="s">
        <v>47</v>
      </c>
      <c r="E2120" s="3" t="s">
        <v>48</v>
      </c>
      <c r="F2120" s="3">
        <v>0.59</v>
      </c>
      <c r="G2120" s="3">
        <v>0.64</v>
      </c>
      <c r="H2120" s="3">
        <v>5.2878242851678602E-2</v>
      </c>
      <c r="I2120" s="3">
        <v>10.817398722311882</v>
      </c>
      <c r="J2120" s="3">
        <v>2.083826266050274</v>
      </c>
      <c r="K2120" s="3">
        <v>0.57200503666184555</v>
      </c>
      <c r="L2120" s="3">
        <v>0.11018907135691301</v>
      </c>
      <c r="M2120" s="2">
        <v>1330</v>
      </c>
      <c r="N2120" s="3" t="s">
        <v>89</v>
      </c>
      <c r="O2120" s="3" t="s">
        <v>160</v>
      </c>
      <c r="P2120" s="3" t="s">
        <v>161</v>
      </c>
      <c r="Q2120" s="3">
        <v>86.412654034100001</v>
      </c>
      <c r="R2120" s="3" t="s">
        <v>162</v>
      </c>
      <c r="S2120" s="3" t="s">
        <v>161</v>
      </c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8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>
        <v>66.333969349773724</v>
      </c>
      <c r="AS2120" s="3">
        <v>213.99065668954236</v>
      </c>
    </row>
    <row r="2121" spans="1:45" x14ac:dyDescent="0.25">
      <c r="A2121" s="2">
        <v>2120</v>
      </c>
      <c r="B2121" s="3" t="s">
        <v>57</v>
      </c>
      <c r="C2121" s="3" t="s">
        <v>46</v>
      </c>
      <c r="D2121" s="3" t="s">
        <v>47</v>
      </c>
      <c r="E2121" s="3" t="s">
        <v>48</v>
      </c>
      <c r="F2121" s="3">
        <v>0.59</v>
      </c>
      <c r="G2121" s="3">
        <v>0.64</v>
      </c>
      <c r="H2121" s="3">
        <v>5.2828926510714497E-2</v>
      </c>
      <c r="I2121" s="3">
        <v>10.817398722311882</v>
      </c>
      <c r="J2121" s="3">
        <v>2.083826266050274</v>
      </c>
      <c r="K2121" s="3">
        <v>0.57147156213811134</v>
      </c>
      <c r="L2121" s="3">
        <v>0.11008630467026652</v>
      </c>
      <c r="M2121" s="2">
        <v>1330</v>
      </c>
      <c r="N2121" s="3" t="s">
        <v>89</v>
      </c>
      <c r="O2121" s="3" t="s">
        <v>160</v>
      </c>
      <c r="P2121" s="3" t="s">
        <v>161</v>
      </c>
      <c r="Q2121" s="3">
        <v>86.412654034100001</v>
      </c>
      <c r="R2121" s="3" t="s">
        <v>162</v>
      </c>
      <c r="S2121" s="3" t="s">
        <v>161</v>
      </c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8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>
        <v>66.318051620110509</v>
      </c>
      <c r="AS2121" s="3">
        <v>213.7910805383828</v>
      </c>
    </row>
    <row r="2122" spans="1:45" x14ac:dyDescent="0.25">
      <c r="A2122" s="2">
        <v>2121</v>
      </c>
      <c r="B2122" s="3" t="s">
        <v>57</v>
      </c>
      <c r="C2122" s="3" t="s">
        <v>46</v>
      </c>
      <c r="D2122" s="3" t="s">
        <v>47</v>
      </c>
      <c r="E2122" s="3" t="s">
        <v>48</v>
      </c>
      <c r="F2122" s="3">
        <v>0.59</v>
      </c>
      <c r="G2122" s="3">
        <v>0.64</v>
      </c>
      <c r="H2122" s="3">
        <v>2.97253149016584E-2</v>
      </c>
      <c r="I2122" s="3">
        <v>10.817398722311882</v>
      </c>
      <c r="J2122" s="3">
        <v>2.083826266050274</v>
      </c>
      <c r="K2122" s="3">
        <v>0.32155058343751791</v>
      </c>
      <c r="L2122" s="3">
        <v>6.194239195869139E-2</v>
      </c>
      <c r="M2122" s="2">
        <v>1330</v>
      </c>
      <c r="N2122" s="3" t="s">
        <v>89</v>
      </c>
      <c r="O2122" s="3" t="s">
        <v>160</v>
      </c>
      <c r="P2122" s="3" t="s">
        <v>161</v>
      </c>
      <c r="Q2122" s="3">
        <v>86.412654034100001</v>
      </c>
      <c r="R2122" s="3" t="s">
        <v>162</v>
      </c>
      <c r="S2122" s="3" t="s">
        <v>161</v>
      </c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8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>
        <v>58.658103536172575</v>
      </c>
      <c r="AS2122" s="3">
        <v>120.29408151763872</v>
      </c>
    </row>
    <row r="2123" spans="1:45" x14ac:dyDescent="0.25">
      <c r="A2123" s="2">
        <v>2122</v>
      </c>
      <c r="B2123" s="3" t="s">
        <v>57</v>
      </c>
      <c r="C2123" s="3" t="s">
        <v>46</v>
      </c>
      <c r="D2123" s="3" t="s">
        <v>47</v>
      </c>
      <c r="E2123" s="3" t="s">
        <v>48</v>
      </c>
      <c r="F2123" s="3">
        <v>0.59</v>
      </c>
      <c r="G2123" s="3">
        <v>0.64</v>
      </c>
      <c r="H2123" s="3">
        <v>0.17880890495605101</v>
      </c>
      <c r="I2123" s="3">
        <v>10.817398722311882</v>
      </c>
      <c r="J2123" s="3">
        <v>2.083826266050274</v>
      </c>
      <c r="K2123" s="3">
        <v>1.9342472200095728</v>
      </c>
      <c r="L2123" s="3">
        <v>0.37260669275110608</v>
      </c>
      <c r="M2123" s="2">
        <v>1330</v>
      </c>
      <c r="N2123" s="3" t="s">
        <v>89</v>
      </c>
      <c r="O2123" s="3" t="s">
        <v>160</v>
      </c>
      <c r="P2123" s="3" t="s">
        <v>161</v>
      </c>
      <c r="Q2123" s="3">
        <v>86.412654034100001</v>
      </c>
      <c r="R2123" s="3" t="s">
        <v>162</v>
      </c>
      <c r="S2123" s="3" t="s">
        <v>161</v>
      </c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8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>
        <v>125.3723482382419</v>
      </c>
      <c r="AS2123" s="3">
        <v>723.61396540370788</v>
      </c>
    </row>
    <row r="2124" spans="1:45" x14ac:dyDescent="0.25">
      <c r="A2124" s="2">
        <v>2123</v>
      </c>
      <c r="B2124" s="3" t="s">
        <v>57</v>
      </c>
      <c r="C2124" s="3" t="s">
        <v>46</v>
      </c>
      <c r="D2124" s="3" t="s">
        <v>47</v>
      </c>
      <c r="E2124" s="3" t="s">
        <v>48</v>
      </c>
      <c r="F2124" s="3">
        <v>0.59</v>
      </c>
      <c r="G2124" s="3">
        <v>0.64</v>
      </c>
      <c r="H2124" s="3">
        <v>4.9573017818024603E-2</v>
      </c>
      <c r="I2124" s="3">
        <v>10.817398722311882</v>
      </c>
      <c r="J2124" s="3">
        <v>2.083826266050274</v>
      </c>
      <c r="K2124" s="3">
        <v>0.5362510996058435</v>
      </c>
      <c r="L2124" s="3">
        <v>0.10330155661657792</v>
      </c>
      <c r="M2124" s="2">
        <v>1330</v>
      </c>
      <c r="N2124" s="3" t="s">
        <v>89</v>
      </c>
      <c r="O2124" s="3" t="s">
        <v>160</v>
      </c>
      <c r="P2124" s="3" t="s">
        <v>161</v>
      </c>
      <c r="Q2124" s="3">
        <v>86.412654034100001</v>
      </c>
      <c r="R2124" s="3" t="s">
        <v>162</v>
      </c>
      <c r="S2124" s="3" t="s">
        <v>161</v>
      </c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8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>
        <v>59.897433408659438</v>
      </c>
      <c r="AS2124" s="3">
        <v>200.61488553462266</v>
      </c>
    </row>
    <row r="2125" spans="1:45" x14ac:dyDescent="0.25">
      <c r="A2125" s="2">
        <v>2124</v>
      </c>
      <c r="B2125" s="3" t="s">
        <v>57</v>
      </c>
      <c r="C2125" s="3" t="s">
        <v>46</v>
      </c>
      <c r="D2125" s="3" t="s">
        <v>47</v>
      </c>
      <c r="E2125" s="3" t="s">
        <v>48</v>
      </c>
      <c r="F2125" s="3">
        <v>0.59</v>
      </c>
      <c r="G2125" s="3">
        <v>0.64</v>
      </c>
      <c r="H2125" s="3">
        <v>6.9281497363578207E-2</v>
      </c>
      <c r="I2125" s="3">
        <v>10.497267010217511</v>
      </c>
      <c r="J2125" s="3">
        <v>1.9375798788150129</v>
      </c>
      <c r="K2125" s="3">
        <v>0.72726637669316097</v>
      </c>
      <c r="L2125" s="3">
        <v>0.1342384352658445</v>
      </c>
      <c r="M2125" s="2">
        <v>1300</v>
      </c>
      <c r="N2125" s="3" t="s">
        <v>56</v>
      </c>
      <c r="O2125" s="3" t="s">
        <v>160</v>
      </c>
      <c r="P2125" s="3" t="s">
        <v>161</v>
      </c>
      <c r="Q2125" s="3">
        <v>86.412654034100001</v>
      </c>
      <c r="R2125" s="3" t="s">
        <v>162</v>
      </c>
      <c r="S2125" s="3" t="s">
        <v>161</v>
      </c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8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>
        <v>83.928245102605359</v>
      </c>
      <c r="AS2125" s="3">
        <v>280.37227255928519</v>
      </c>
    </row>
    <row r="2126" spans="1:45" x14ac:dyDescent="0.25">
      <c r="A2126" s="2">
        <v>2125</v>
      </c>
      <c r="B2126" s="3" t="s">
        <v>57</v>
      </c>
      <c r="C2126" s="3" t="s">
        <v>46</v>
      </c>
      <c r="D2126" s="3" t="s">
        <v>47</v>
      </c>
      <c r="E2126" s="3" t="s">
        <v>48</v>
      </c>
      <c r="F2126" s="3">
        <v>0.59</v>
      </c>
      <c r="G2126" s="3">
        <v>0.64</v>
      </c>
      <c r="H2126" s="3">
        <v>8.9535792768731706E-2</v>
      </c>
      <c r="I2126" s="3">
        <v>10.497267010217511</v>
      </c>
      <c r="J2126" s="3">
        <v>1.9375798788150129</v>
      </c>
      <c r="K2126" s="3">
        <v>0.93988112366487897</v>
      </c>
      <c r="L2126" s="3">
        <v>0.1734827505024453</v>
      </c>
      <c r="M2126" s="2">
        <v>1330</v>
      </c>
      <c r="N2126" s="3" t="s">
        <v>89</v>
      </c>
      <c r="O2126" s="3" t="s">
        <v>160</v>
      </c>
      <c r="P2126" s="3" t="s">
        <v>161</v>
      </c>
      <c r="Q2126" s="3">
        <v>86.412654034100001</v>
      </c>
      <c r="R2126" s="3" t="s">
        <v>162</v>
      </c>
      <c r="S2126" s="3" t="s">
        <v>161</v>
      </c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8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>
        <v>87.36536100735681</v>
      </c>
      <c r="AS2126" s="3">
        <v>362.33849800081725</v>
      </c>
    </row>
    <row r="2127" spans="1:45" x14ac:dyDescent="0.25">
      <c r="A2127" s="2">
        <v>2126</v>
      </c>
      <c r="B2127" s="3" t="s">
        <v>57</v>
      </c>
      <c r="C2127" s="3" t="s">
        <v>46</v>
      </c>
      <c r="D2127" s="3" t="s">
        <v>47</v>
      </c>
      <c r="E2127" s="3" t="s">
        <v>48</v>
      </c>
      <c r="F2127" s="3">
        <v>0.59</v>
      </c>
      <c r="G2127" s="3">
        <v>0.64</v>
      </c>
      <c r="H2127" s="3">
        <v>4.5437922310862799E-2</v>
      </c>
      <c r="I2127" s="3">
        <v>10.497267010217511</v>
      </c>
      <c r="J2127" s="3">
        <v>1.9375798788150129</v>
      </c>
      <c r="K2127" s="3">
        <v>0.47697400288664626</v>
      </c>
      <c r="L2127" s="3">
        <v>8.8039604004687522E-2</v>
      </c>
      <c r="M2127" s="2">
        <v>1330</v>
      </c>
      <c r="N2127" s="3" t="s">
        <v>89</v>
      </c>
      <c r="O2127" s="3" t="s">
        <v>160</v>
      </c>
      <c r="P2127" s="3" t="s">
        <v>161</v>
      </c>
      <c r="Q2127" s="3">
        <v>86.412654034100001</v>
      </c>
      <c r="R2127" s="3" t="s">
        <v>162</v>
      </c>
      <c r="S2127" s="3" t="s">
        <v>161</v>
      </c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8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>
        <v>55.985332050460997</v>
      </c>
      <c r="AS2127" s="3">
        <v>183.88074772422721</v>
      </c>
    </row>
    <row r="2128" spans="1:45" x14ac:dyDescent="0.25">
      <c r="A2128" s="2">
        <v>2127</v>
      </c>
      <c r="B2128" s="3" t="s">
        <v>57</v>
      </c>
      <c r="C2128" s="3" t="s">
        <v>46</v>
      </c>
      <c r="D2128" s="3" t="s">
        <v>47</v>
      </c>
      <c r="E2128" s="3" t="s">
        <v>48</v>
      </c>
      <c r="F2128" s="3">
        <v>0.59</v>
      </c>
      <c r="G2128" s="3">
        <v>0.64</v>
      </c>
      <c r="H2128" s="3">
        <v>0.1256453351464</v>
      </c>
      <c r="I2128" s="3">
        <v>10.497267010217511</v>
      </c>
      <c r="J2128" s="3">
        <v>1.9375798788150129</v>
      </c>
      <c r="K2128" s="3">
        <v>1.3189326316200276</v>
      </c>
      <c r="L2128" s="3">
        <v>0.24344787324663339</v>
      </c>
      <c r="M2128" s="2">
        <v>1330</v>
      </c>
      <c r="N2128" s="3" t="s">
        <v>89</v>
      </c>
      <c r="O2128" s="3" t="s">
        <v>160</v>
      </c>
      <c r="P2128" s="3" t="s">
        <v>161</v>
      </c>
      <c r="Q2128" s="3">
        <v>86.412654034100001</v>
      </c>
      <c r="R2128" s="3" t="s">
        <v>162</v>
      </c>
      <c r="S2128" s="3" t="s">
        <v>161</v>
      </c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8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>
        <v>97.152310249685485</v>
      </c>
      <c r="AS2128" s="3">
        <v>508.4686314818083</v>
      </c>
    </row>
    <row r="2129" spans="1:45" x14ac:dyDescent="0.25">
      <c r="A2129" s="2">
        <v>2128</v>
      </c>
      <c r="B2129" s="3" t="s">
        <v>57</v>
      </c>
      <c r="C2129" s="3" t="s">
        <v>46</v>
      </c>
      <c r="D2129" s="3" t="s">
        <v>47</v>
      </c>
      <c r="E2129" s="3" t="s">
        <v>48</v>
      </c>
      <c r="F2129" s="3">
        <v>0.59</v>
      </c>
      <c r="G2129" s="3">
        <v>0.64</v>
      </c>
      <c r="H2129" s="3">
        <v>0.124106727904353</v>
      </c>
      <c r="I2129" s="3">
        <v>10.497267010217511</v>
      </c>
      <c r="J2129" s="3">
        <v>1.9375798788150129</v>
      </c>
      <c r="K2129" s="3">
        <v>1.3027814605764056</v>
      </c>
      <c r="L2129" s="3">
        <v>0.24046669881304406</v>
      </c>
      <c r="M2129" s="2">
        <v>1210</v>
      </c>
      <c r="N2129" s="3" t="s">
        <v>55</v>
      </c>
      <c r="O2129" s="3" t="s">
        <v>160</v>
      </c>
      <c r="P2129" s="3" t="s">
        <v>161</v>
      </c>
      <c r="Q2129" s="3">
        <v>86.412654034100001</v>
      </c>
      <c r="R2129" s="3" t="s">
        <v>162</v>
      </c>
      <c r="S2129" s="3" t="s">
        <v>161</v>
      </c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8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>
        <v>96.336691663439666</v>
      </c>
      <c r="AS2129" s="3">
        <v>502.24210888277923</v>
      </c>
    </row>
    <row r="2130" spans="1:45" x14ac:dyDescent="0.25">
      <c r="A2130" s="2">
        <v>2129</v>
      </c>
      <c r="B2130" s="3" t="s">
        <v>57</v>
      </c>
      <c r="C2130" s="3" t="s">
        <v>46</v>
      </c>
      <c r="D2130" s="3" t="s">
        <v>47</v>
      </c>
      <c r="E2130" s="3" t="s">
        <v>48</v>
      </c>
      <c r="F2130" s="3">
        <v>0.59</v>
      </c>
      <c r="G2130" s="3">
        <v>0.64</v>
      </c>
      <c r="H2130" s="3">
        <v>0.127585712559176</v>
      </c>
      <c r="I2130" s="3">
        <v>10.497267010217511</v>
      </c>
      <c r="J2130" s="3">
        <v>1.9375798788150129</v>
      </c>
      <c r="K2130" s="3">
        <v>1.3393012914225322</v>
      </c>
      <c r="L2130" s="3">
        <v>0.2472075094789353</v>
      </c>
      <c r="M2130" s="2">
        <v>1300</v>
      </c>
      <c r="N2130" s="3" t="s">
        <v>56</v>
      </c>
      <c r="O2130" s="3" t="s">
        <v>160</v>
      </c>
      <c r="P2130" s="3" t="s">
        <v>161</v>
      </c>
      <c r="Q2130" s="3">
        <v>86.412654034100001</v>
      </c>
      <c r="R2130" s="3" t="s">
        <v>162</v>
      </c>
      <c r="S2130" s="3" t="s">
        <v>161</v>
      </c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8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>
        <v>94.896339005372226</v>
      </c>
      <c r="AS2130" s="3">
        <v>516.32106027658006</v>
      </c>
    </row>
    <row r="2131" spans="1:45" x14ac:dyDescent="0.25">
      <c r="A2131" s="2">
        <v>2130</v>
      </c>
      <c r="B2131" s="3" t="s">
        <v>57</v>
      </c>
      <c r="C2131" s="3" t="s">
        <v>46</v>
      </c>
      <c r="D2131" s="3" t="s">
        <v>47</v>
      </c>
      <c r="E2131" s="3" t="s">
        <v>48</v>
      </c>
      <c r="F2131" s="3">
        <v>0.59</v>
      </c>
      <c r="G2131" s="3">
        <v>0.64</v>
      </c>
      <c r="H2131" s="3">
        <v>3.60919304155893E-2</v>
      </c>
      <c r="I2131" s="3">
        <v>10.497267010217511</v>
      </c>
      <c r="J2131" s="3">
        <v>1.9375798788150129</v>
      </c>
      <c r="K2131" s="3">
        <v>0.37886663048663155</v>
      </c>
      <c r="L2131" s="3">
        <v>6.9930998160837393E-2</v>
      </c>
      <c r="M2131" s="2">
        <v>1330</v>
      </c>
      <c r="N2131" s="3" t="s">
        <v>89</v>
      </c>
      <c r="O2131" s="3" t="s">
        <v>160</v>
      </c>
      <c r="P2131" s="3" t="s">
        <v>161</v>
      </c>
      <c r="Q2131" s="3">
        <v>86.412654034100001</v>
      </c>
      <c r="R2131" s="3" t="s">
        <v>162</v>
      </c>
      <c r="S2131" s="3" t="s">
        <v>161</v>
      </c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8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>
        <v>50.516438392162492</v>
      </c>
      <c r="AS2131" s="3">
        <v>146.05886039914168</v>
      </c>
    </row>
    <row r="2132" spans="1:45" x14ac:dyDescent="0.25">
      <c r="A2132" s="2">
        <v>2131</v>
      </c>
      <c r="B2132" s="3" t="s">
        <v>57</v>
      </c>
      <c r="C2132" s="3" t="s">
        <v>46</v>
      </c>
      <c r="D2132" s="3" t="s">
        <v>47</v>
      </c>
      <c r="E2132" s="3" t="s">
        <v>48</v>
      </c>
      <c r="F2132" s="3">
        <v>0.59</v>
      </c>
      <c r="G2132" s="3">
        <v>0.64</v>
      </c>
      <c r="H2132" s="3">
        <v>7.8535245250215894E-5</v>
      </c>
      <c r="I2132" s="3">
        <v>10.497267010217511</v>
      </c>
      <c r="J2132" s="3">
        <v>1.9375798788150129</v>
      </c>
      <c r="K2132" s="3">
        <v>8.2440543910443278E-4</v>
      </c>
      <c r="L2132" s="3">
        <v>1.5216831097462062E-4</v>
      </c>
      <c r="M2132" s="2">
        <v>1330</v>
      </c>
      <c r="N2132" s="3" t="s">
        <v>89</v>
      </c>
      <c r="O2132" s="3" t="s">
        <v>160</v>
      </c>
      <c r="P2132" s="3" t="s">
        <v>161</v>
      </c>
      <c r="Q2132" s="3">
        <v>86.412654034100001</v>
      </c>
      <c r="R2132" s="3" t="s">
        <v>162</v>
      </c>
      <c r="S2132" s="3" t="s">
        <v>161</v>
      </c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8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>
        <v>10.46284620852043</v>
      </c>
      <c r="AS2132" s="3">
        <v>0.31782086162559525</v>
      </c>
    </row>
    <row r="2133" spans="1:45" x14ac:dyDescent="0.25">
      <c r="A2133" s="2">
        <v>2132</v>
      </c>
      <c r="B2133" s="3" t="s">
        <v>57</v>
      </c>
      <c r="C2133" s="3" t="s">
        <v>46</v>
      </c>
      <c r="D2133" s="3" t="s">
        <v>47</v>
      </c>
      <c r="E2133" s="3" t="s">
        <v>48</v>
      </c>
      <c r="F2133" s="3">
        <v>0.59</v>
      </c>
      <c r="G2133" s="3">
        <v>0.64</v>
      </c>
      <c r="H2133" s="3">
        <v>0.162455260604493</v>
      </c>
      <c r="I2133" s="3">
        <v>10.606148617632556</v>
      </c>
      <c r="J2133" s="3">
        <v>1.9874967626948183</v>
      </c>
      <c r="K2133" s="3">
        <v>1.72302463768748</v>
      </c>
      <c r="L2133" s="3">
        <v>0.32287930453417291</v>
      </c>
      <c r="M2133" s="2">
        <v>1300</v>
      </c>
      <c r="N2133" s="3" t="s">
        <v>56</v>
      </c>
      <c r="O2133" s="3" t="s">
        <v>160</v>
      </c>
      <c r="P2133" s="3" t="s">
        <v>161</v>
      </c>
      <c r="Q2133" s="3">
        <v>86.412654034100001</v>
      </c>
      <c r="R2133" s="3" t="s">
        <v>162</v>
      </c>
      <c r="S2133" s="3" t="s">
        <v>161</v>
      </c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8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>
        <v>126.31912278561816</v>
      </c>
      <c r="AS2133" s="3">
        <v>657.43311472995708</v>
      </c>
    </row>
    <row r="2134" spans="1:45" x14ac:dyDescent="0.25">
      <c r="A2134" s="2">
        <v>2133</v>
      </c>
      <c r="B2134" s="3" t="s">
        <v>57</v>
      </c>
      <c r="C2134" s="3" t="s">
        <v>46</v>
      </c>
      <c r="D2134" s="3" t="s">
        <v>47</v>
      </c>
      <c r="E2134" s="3" t="s">
        <v>48</v>
      </c>
      <c r="F2134" s="3">
        <v>0.59</v>
      </c>
      <c r="G2134" s="3">
        <v>0.64</v>
      </c>
      <c r="H2134" s="3">
        <v>8.1654622147622993E-2</v>
      </c>
      <c r="I2134" s="3">
        <v>10.606148617632556</v>
      </c>
      <c r="J2134" s="3">
        <v>1.9874967626948183</v>
      </c>
      <c r="K2134" s="3">
        <v>0.86604105781432028</v>
      </c>
      <c r="L2134" s="3">
        <v>0.16228829717746932</v>
      </c>
      <c r="M2134" s="2">
        <v>1210</v>
      </c>
      <c r="N2134" s="3" t="s">
        <v>55</v>
      </c>
      <c r="O2134" s="3" t="s">
        <v>160</v>
      </c>
      <c r="P2134" s="3" t="s">
        <v>161</v>
      </c>
      <c r="Q2134" s="3">
        <v>86.412654034100001</v>
      </c>
      <c r="R2134" s="3" t="s">
        <v>162</v>
      </c>
      <c r="S2134" s="3" t="s">
        <v>161</v>
      </c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8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>
        <v>83.137881381789938</v>
      </c>
      <c r="AS2134" s="3">
        <v>330.44453205675347</v>
      </c>
    </row>
    <row r="2135" spans="1:45" x14ac:dyDescent="0.25">
      <c r="A2135" s="2">
        <v>2134</v>
      </c>
      <c r="B2135" s="3" t="s">
        <v>57</v>
      </c>
      <c r="C2135" s="3" t="s">
        <v>46</v>
      </c>
      <c r="D2135" s="3" t="s">
        <v>47</v>
      </c>
      <c r="E2135" s="3" t="s">
        <v>48</v>
      </c>
      <c r="F2135" s="3">
        <v>0.59</v>
      </c>
      <c r="G2135" s="3">
        <v>0.64</v>
      </c>
      <c r="H2135" s="3">
        <v>0.181843882417867</v>
      </c>
      <c r="I2135" s="3">
        <v>10.606148617632556</v>
      </c>
      <c r="J2135" s="3">
        <v>1.9874967626948183</v>
      </c>
      <c r="K2135" s="3">
        <v>1.9286632421311971</v>
      </c>
      <c r="L2135" s="3">
        <v>0.36141412762136788</v>
      </c>
      <c r="M2135" s="2">
        <v>1300</v>
      </c>
      <c r="N2135" s="3" t="s">
        <v>56</v>
      </c>
      <c r="O2135" s="3" t="s">
        <v>160</v>
      </c>
      <c r="P2135" s="3" t="s">
        <v>161</v>
      </c>
      <c r="Q2135" s="3">
        <v>86.412654034100001</v>
      </c>
      <c r="R2135" s="3" t="s">
        <v>162</v>
      </c>
      <c r="S2135" s="3" t="s">
        <v>161</v>
      </c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8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>
        <v>110.0100739470017</v>
      </c>
      <c r="AS2135" s="3">
        <v>735.89608343689588</v>
      </c>
    </row>
    <row r="2136" spans="1:45" x14ac:dyDescent="0.25">
      <c r="A2136" s="2">
        <v>2135</v>
      </c>
      <c r="B2136" s="3" t="s">
        <v>57</v>
      </c>
      <c r="C2136" s="3" t="s">
        <v>46</v>
      </c>
      <c r="D2136" s="3" t="s">
        <v>47</v>
      </c>
      <c r="E2136" s="3" t="s">
        <v>48</v>
      </c>
      <c r="F2136" s="3">
        <v>0.59</v>
      </c>
      <c r="G2136" s="3">
        <v>0.64</v>
      </c>
      <c r="H2136" s="3">
        <v>0.148567503458994</v>
      </c>
      <c r="I2136" s="3">
        <v>10.606148617632556</v>
      </c>
      <c r="J2136" s="3">
        <v>1.9874967626948183</v>
      </c>
      <c r="K2136" s="3">
        <v>1.5757290214367292</v>
      </c>
      <c r="L2136" s="3">
        <v>0.29527743216640179</v>
      </c>
      <c r="M2136" s="2">
        <v>1300</v>
      </c>
      <c r="N2136" s="3" t="s">
        <v>56</v>
      </c>
      <c r="O2136" s="3" t="s">
        <v>160</v>
      </c>
      <c r="P2136" s="3" t="s">
        <v>161</v>
      </c>
      <c r="Q2136" s="3">
        <v>86.412654034100001</v>
      </c>
      <c r="R2136" s="3" t="s">
        <v>162</v>
      </c>
      <c r="S2136" s="3" t="s">
        <v>161</v>
      </c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8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>
        <v>102.21560715533613</v>
      </c>
      <c r="AS2136" s="3">
        <v>601.23135553296515</v>
      </c>
    </row>
    <row r="2137" spans="1:45" x14ac:dyDescent="0.25">
      <c r="A2137" s="2">
        <v>2136</v>
      </c>
      <c r="B2137" s="3" t="s">
        <v>57</v>
      </c>
      <c r="C2137" s="3" t="s">
        <v>46</v>
      </c>
      <c r="D2137" s="3" t="s">
        <v>47</v>
      </c>
      <c r="E2137" s="3" t="s">
        <v>48</v>
      </c>
      <c r="F2137" s="3">
        <v>0.59</v>
      </c>
      <c r="G2137" s="3">
        <v>0.64</v>
      </c>
      <c r="H2137" s="3">
        <v>1.1762684469453701E-2</v>
      </c>
      <c r="I2137" s="3">
        <v>10.606148617632556</v>
      </c>
      <c r="J2137" s="3">
        <v>1.9874967626948183</v>
      </c>
      <c r="K2137" s="3">
        <v>0.1247567796253443</v>
      </c>
      <c r="L2137" s="3">
        <v>2.3378297303639845E-2</v>
      </c>
      <c r="M2137" s="2">
        <v>1300</v>
      </c>
      <c r="N2137" s="3" t="s">
        <v>56</v>
      </c>
      <c r="O2137" s="3" t="s">
        <v>160</v>
      </c>
      <c r="P2137" s="3" t="s">
        <v>161</v>
      </c>
      <c r="Q2137" s="3">
        <v>86.412654034100001</v>
      </c>
      <c r="R2137" s="3" t="s">
        <v>162</v>
      </c>
      <c r="S2137" s="3" t="s">
        <v>161</v>
      </c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8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>
        <v>31.96322757282055</v>
      </c>
      <c r="AS2137" s="3">
        <v>47.60189518987346</v>
      </c>
    </row>
    <row r="2138" spans="1:45" x14ac:dyDescent="0.25">
      <c r="A2138" s="2">
        <v>2137</v>
      </c>
      <c r="B2138" s="3" t="s">
        <v>57</v>
      </c>
      <c r="C2138" s="3" t="s">
        <v>46</v>
      </c>
      <c r="D2138" s="3" t="s">
        <v>47</v>
      </c>
      <c r="E2138" s="3" t="s">
        <v>48</v>
      </c>
      <c r="F2138" s="3">
        <v>0.59</v>
      </c>
      <c r="G2138" s="3">
        <v>0.64</v>
      </c>
      <c r="H2138" s="3">
        <v>3.1479500707563397E-2</v>
      </c>
      <c r="I2138" s="3">
        <v>10.606148617632556</v>
      </c>
      <c r="J2138" s="3">
        <v>1.9874967626948183</v>
      </c>
      <c r="K2138" s="3">
        <v>0.33387626291328659</v>
      </c>
      <c r="L2138" s="3">
        <v>6.25654057475315E-2</v>
      </c>
      <c r="M2138" s="2">
        <v>1340</v>
      </c>
      <c r="N2138" s="3" t="s">
        <v>122</v>
      </c>
      <c r="O2138" s="3" t="s">
        <v>160</v>
      </c>
      <c r="P2138" s="3" t="s">
        <v>161</v>
      </c>
      <c r="Q2138" s="3">
        <v>86.412654034100001</v>
      </c>
      <c r="R2138" s="3" t="s">
        <v>162</v>
      </c>
      <c r="S2138" s="3" t="s">
        <v>161</v>
      </c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8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>
        <v>82.680621645732245</v>
      </c>
      <c r="AS2138" s="3">
        <v>127.39301961234837</v>
      </c>
    </row>
    <row r="2139" spans="1:45" x14ac:dyDescent="0.25">
      <c r="A2139" s="2">
        <v>2138</v>
      </c>
      <c r="B2139" s="3" t="s">
        <v>57</v>
      </c>
      <c r="C2139" s="3" t="s">
        <v>46</v>
      </c>
      <c r="D2139" s="3" t="s">
        <v>47</v>
      </c>
      <c r="E2139" s="3" t="s">
        <v>48</v>
      </c>
      <c r="F2139" s="3">
        <v>0.59</v>
      </c>
      <c r="G2139" s="3">
        <v>0.64</v>
      </c>
      <c r="H2139" s="3">
        <v>4.7568789721787498E-3</v>
      </c>
      <c r="I2139" s="3">
        <v>10.335599370375453</v>
      </c>
      <c r="J2139" s="3">
        <v>1.8688019530939954</v>
      </c>
      <c r="K2139" s="3">
        <v>4.9165195309802921E-2</v>
      </c>
      <c r="L2139" s="3">
        <v>8.8896647138394045E-3</v>
      </c>
      <c r="M2139" s="2">
        <v>1200</v>
      </c>
      <c r="N2139" s="3" t="s">
        <v>54</v>
      </c>
      <c r="O2139" s="3" t="s">
        <v>160</v>
      </c>
      <c r="P2139" s="3" t="s">
        <v>161</v>
      </c>
      <c r="Q2139" s="3">
        <v>86.412654034100001</v>
      </c>
      <c r="R2139" s="3" t="s">
        <v>162</v>
      </c>
      <c r="S2139" s="3" t="s">
        <v>161</v>
      </c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8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>
        <v>18.831737918987589</v>
      </c>
      <c r="AS2139" s="3">
        <v>19.25040621914108</v>
      </c>
    </row>
    <row r="2140" spans="1:45" x14ac:dyDescent="0.25">
      <c r="A2140" s="2">
        <v>2139</v>
      </c>
      <c r="B2140" s="3" t="s">
        <v>57</v>
      </c>
      <c r="C2140" s="3" t="s">
        <v>46</v>
      </c>
      <c r="D2140" s="3" t="s">
        <v>47</v>
      </c>
      <c r="E2140" s="3" t="s">
        <v>48</v>
      </c>
      <c r="F2140" s="3">
        <v>0.59</v>
      </c>
      <c r="G2140" s="3">
        <v>0.64</v>
      </c>
      <c r="H2140" s="3">
        <v>1.78338369551153E-3</v>
      </c>
      <c r="I2140" s="3">
        <v>10.335599370375453</v>
      </c>
      <c r="J2140" s="3">
        <v>1.8688019530939954</v>
      </c>
      <c r="K2140" s="3">
        <v>1.8432339400466818E-2</v>
      </c>
      <c r="L2140" s="3">
        <v>3.3327909332879348E-3</v>
      </c>
      <c r="M2140" s="2">
        <v>1300</v>
      </c>
      <c r="N2140" s="3" t="s">
        <v>56</v>
      </c>
      <c r="O2140" s="3" t="s">
        <v>160</v>
      </c>
      <c r="P2140" s="3" t="s">
        <v>161</v>
      </c>
      <c r="Q2140" s="3">
        <v>86.412654034100001</v>
      </c>
      <c r="R2140" s="3" t="s">
        <v>162</v>
      </c>
      <c r="S2140" s="3" t="s">
        <v>161</v>
      </c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8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>
        <v>100.51738679084251</v>
      </c>
      <c r="AS2140" s="3">
        <v>7.2170977617842675</v>
      </c>
    </row>
    <row r="2141" spans="1:45" x14ac:dyDescent="0.25">
      <c r="A2141" s="2">
        <v>2140</v>
      </c>
      <c r="B2141" s="3" t="s">
        <v>57</v>
      </c>
      <c r="C2141" s="3" t="s">
        <v>46</v>
      </c>
      <c r="D2141" s="3" t="s">
        <v>47</v>
      </c>
      <c r="E2141" s="3" t="s">
        <v>48</v>
      </c>
      <c r="F2141" s="3">
        <v>0.59</v>
      </c>
      <c r="G2141" s="3">
        <v>0.64</v>
      </c>
      <c r="H2141" s="3">
        <v>3.9597318982317498E-2</v>
      </c>
      <c r="I2141" s="3">
        <v>10.335599370375453</v>
      </c>
      <c r="J2141" s="3">
        <v>1.8688019530939954</v>
      </c>
      <c r="K2141" s="3">
        <v>0.40926202514219673</v>
      </c>
      <c r="L2141" s="3">
        <v>7.3999547051440878E-2</v>
      </c>
      <c r="M2141" s="2">
        <v>1210</v>
      </c>
      <c r="N2141" s="3" t="s">
        <v>55</v>
      </c>
      <c r="O2141" s="3" t="s">
        <v>160</v>
      </c>
      <c r="P2141" s="3" t="s">
        <v>161</v>
      </c>
      <c r="Q2141" s="3">
        <v>86.412654034100001</v>
      </c>
      <c r="R2141" s="3" t="s">
        <v>162</v>
      </c>
      <c r="S2141" s="3" t="s">
        <v>161</v>
      </c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8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>
        <v>55.164818500041925</v>
      </c>
      <c r="AS2141" s="3">
        <v>160.24466463341309</v>
      </c>
    </row>
    <row r="2142" spans="1:45" x14ac:dyDescent="0.25">
      <c r="A2142" s="2">
        <v>2141</v>
      </c>
      <c r="B2142" s="3" t="s">
        <v>57</v>
      </c>
      <c r="C2142" s="3" t="s">
        <v>46</v>
      </c>
      <c r="D2142" s="3" t="s">
        <v>47</v>
      </c>
      <c r="E2142" s="3" t="s">
        <v>48</v>
      </c>
      <c r="F2142" s="3">
        <v>0.59</v>
      </c>
      <c r="G2142" s="3">
        <v>0.64</v>
      </c>
      <c r="H2142" s="3">
        <v>2.0238277908694199E-2</v>
      </c>
      <c r="I2142" s="3">
        <v>10.335599370375453</v>
      </c>
      <c r="J2142" s="3">
        <v>1.8688019530939954</v>
      </c>
      <c r="K2142" s="3">
        <v>0.20917473241058321</v>
      </c>
      <c r="L2142" s="3">
        <v>3.7821333283026781E-2</v>
      </c>
      <c r="M2142" s="2">
        <v>1210</v>
      </c>
      <c r="N2142" s="3" t="s">
        <v>55</v>
      </c>
      <c r="O2142" s="3" t="s">
        <v>160</v>
      </c>
      <c r="P2142" s="3" t="s">
        <v>161</v>
      </c>
      <c r="Q2142" s="3">
        <v>86.412654034100001</v>
      </c>
      <c r="R2142" s="3" t="s">
        <v>162</v>
      </c>
      <c r="S2142" s="3" t="s">
        <v>161</v>
      </c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8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>
        <v>36.226804723709819</v>
      </c>
      <c r="AS2142" s="3">
        <v>81.901404933115231</v>
      </c>
    </row>
    <row r="2143" spans="1:45" x14ac:dyDescent="0.25">
      <c r="A2143" s="2">
        <v>2142</v>
      </c>
      <c r="B2143" s="3" t="s">
        <v>57</v>
      </c>
      <c r="C2143" s="3" t="s">
        <v>46</v>
      </c>
      <c r="D2143" s="3" t="s">
        <v>47</v>
      </c>
      <c r="E2143" s="3" t="s">
        <v>48</v>
      </c>
      <c r="F2143" s="3">
        <v>0.59</v>
      </c>
      <c r="G2143" s="3">
        <v>0.64</v>
      </c>
      <c r="H2143" s="3">
        <v>1.0501240177956599E-2</v>
      </c>
      <c r="I2143" s="3">
        <v>10.335599370375453</v>
      </c>
      <c r="J2143" s="3">
        <v>1.8688019530939954</v>
      </c>
      <c r="K2143" s="3">
        <v>0.10853661137144964</v>
      </c>
      <c r="L2143" s="3">
        <v>1.9624738154474429E-2</v>
      </c>
      <c r="M2143" s="2">
        <v>1750</v>
      </c>
      <c r="N2143" s="3" t="s">
        <v>58</v>
      </c>
      <c r="O2143" s="3" t="s">
        <v>160</v>
      </c>
      <c r="P2143" s="3" t="s">
        <v>161</v>
      </c>
      <c r="Q2143" s="3">
        <v>86.412654034100001</v>
      </c>
      <c r="R2143" s="3" t="s">
        <v>162</v>
      </c>
      <c r="S2143" s="3" t="s">
        <v>161</v>
      </c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8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>
        <v>53.980436069745338</v>
      </c>
      <c r="AS2143" s="3">
        <v>42.497011257328651</v>
      </c>
    </row>
    <row r="2144" spans="1:45" x14ac:dyDescent="0.25">
      <c r="A2144" s="2">
        <v>2143</v>
      </c>
      <c r="B2144" s="3" t="s">
        <v>57</v>
      </c>
      <c r="C2144" s="3" t="s">
        <v>46</v>
      </c>
      <c r="D2144" s="3" t="s">
        <v>47</v>
      </c>
      <c r="E2144" s="3" t="s">
        <v>48</v>
      </c>
      <c r="F2144" s="3">
        <v>0.59</v>
      </c>
      <c r="G2144" s="3">
        <v>0.64</v>
      </c>
      <c r="H2144" s="3">
        <v>0.28208869504466</v>
      </c>
      <c r="I2144" s="3">
        <v>10.335599370375453</v>
      </c>
      <c r="J2144" s="3">
        <v>1.8688019530939954</v>
      </c>
      <c r="K2144" s="3">
        <v>2.9155557388936213</v>
      </c>
      <c r="L2144" s="3">
        <v>0.52716790424519711</v>
      </c>
      <c r="M2144" s="2">
        <v>1300</v>
      </c>
      <c r="N2144" s="3" t="s">
        <v>56</v>
      </c>
      <c r="O2144" s="3" t="s">
        <v>160</v>
      </c>
      <c r="P2144" s="3" t="s">
        <v>161</v>
      </c>
      <c r="Q2144" s="3">
        <v>86.412654034100001</v>
      </c>
      <c r="R2144" s="3" t="s">
        <v>162</v>
      </c>
      <c r="S2144" s="3" t="s">
        <v>161</v>
      </c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8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>
        <v>143.98801853905422</v>
      </c>
      <c r="AS2144" s="3">
        <v>1141.5724472279171</v>
      </c>
    </row>
    <row r="2145" spans="1:45" x14ac:dyDescent="0.25">
      <c r="A2145" s="2">
        <v>2144</v>
      </c>
      <c r="B2145" s="3" t="s">
        <v>57</v>
      </c>
      <c r="C2145" s="3" t="s">
        <v>46</v>
      </c>
      <c r="D2145" s="3" t="s">
        <v>47</v>
      </c>
      <c r="E2145" s="3" t="s">
        <v>48</v>
      </c>
      <c r="F2145" s="3">
        <v>0.59</v>
      </c>
      <c r="G2145" s="3">
        <v>0.64</v>
      </c>
      <c r="H2145" s="3">
        <v>3.2929737127721903E-2</v>
      </c>
      <c r="I2145" s="3">
        <v>10.335599370375453</v>
      </c>
      <c r="J2145" s="3">
        <v>1.8688019530939954</v>
      </c>
      <c r="K2145" s="3">
        <v>0.34034857032391169</v>
      </c>
      <c r="L2145" s="3">
        <v>6.153915705915855E-2</v>
      </c>
      <c r="M2145" s="2">
        <v>1210</v>
      </c>
      <c r="N2145" s="3" t="s">
        <v>55</v>
      </c>
      <c r="O2145" s="3" t="s">
        <v>160</v>
      </c>
      <c r="P2145" s="3" t="s">
        <v>161</v>
      </c>
      <c r="Q2145" s="3">
        <v>86.412654034100001</v>
      </c>
      <c r="R2145" s="3" t="s">
        <v>162</v>
      </c>
      <c r="S2145" s="3" t="s">
        <v>161</v>
      </c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8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>
        <v>51.972603647461426</v>
      </c>
      <c r="AS2145" s="3">
        <v>133.26191818326492</v>
      </c>
    </row>
    <row r="2146" spans="1:45" x14ac:dyDescent="0.25">
      <c r="A2146" s="2">
        <v>2145</v>
      </c>
      <c r="B2146" s="3" t="s">
        <v>57</v>
      </c>
      <c r="C2146" s="3" t="s">
        <v>46</v>
      </c>
      <c r="D2146" s="3" t="s">
        <v>47</v>
      </c>
      <c r="E2146" s="3" t="s">
        <v>48</v>
      </c>
      <c r="F2146" s="3">
        <v>0.59</v>
      </c>
      <c r="G2146" s="3">
        <v>0.64</v>
      </c>
      <c r="H2146" s="3">
        <v>0.18268681015170901</v>
      </c>
      <c r="I2146" s="3">
        <v>8.6519783792635963</v>
      </c>
      <c r="J2146" s="3">
        <v>1.4197397070881477</v>
      </c>
      <c r="K2146" s="3">
        <v>1.5806023316092197</v>
      </c>
      <c r="L2146" s="3">
        <v>0.25936771833365541</v>
      </c>
      <c r="M2146" s="2">
        <v>1300</v>
      </c>
      <c r="N2146" s="3" t="s">
        <v>56</v>
      </c>
      <c r="O2146" s="3" t="s">
        <v>160</v>
      </c>
      <c r="P2146" s="3" t="s">
        <v>161</v>
      </c>
      <c r="Q2146" s="3">
        <v>86.412654034100001</v>
      </c>
      <c r="R2146" s="3" t="s">
        <v>162</v>
      </c>
      <c r="S2146" s="3" t="s">
        <v>161</v>
      </c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8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>
        <v>129.61860324540152</v>
      </c>
      <c r="AS2146" s="3">
        <v>739.30729095021434</v>
      </c>
    </row>
    <row r="2147" spans="1:45" x14ac:dyDescent="0.25">
      <c r="A2147" s="2">
        <v>2146</v>
      </c>
      <c r="B2147" s="3" t="s">
        <v>45</v>
      </c>
      <c r="C2147" s="3" t="s">
        <v>46</v>
      </c>
      <c r="D2147" s="3" t="s">
        <v>47</v>
      </c>
      <c r="E2147" s="3" t="s">
        <v>48</v>
      </c>
      <c r="F2147" s="3">
        <v>0.59</v>
      </c>
      <c r="G2147" s="3">
        <v>0.64</v>
      </c>
      <c r="H2147" s="3">
        <v>8.8740244954990694E-2</v>
      </c>
      <c r="I2147" s="3">
        <v>8.6519783792635963</v>
      </c>
      <c r="J2147" s="3">
        <v>1.4197397070881477</v>
      </c>
      <c r="K2147" s="3">
        <v>0.76777868072113487</v>
      </c>
      <c r="L2147" s="3">
        <v>0.12598804937932895</v>
      </c>
      <c r="M2147" s="2">
        <v>4340</v>
      </c>
      <c r="N2147" s="3" t="s">
        <v>113</v>
      </c>
      <c r="O2147" s="3" t="s">
        <v>160</v>
      </c>
      <c r="P2147" s="3" t="s">
        <v>161</v>
      </c>
      <c r="Q2147" s="3">
        <v>86.412654034100001</v>
      </c>
      <c r="R2147" s="3" t="s">
        <v>162</v>
      </c>
      <c r="S2147" s="3" t="s">
        <v>161</v>
      </c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8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>
        <v>114.44398531340914</v>
      </c>
      <c r="AS2147" s="3">
        <v>359.11903022145316</v>
      </c>
    </row>
    <row r="2148" spans="1:45" x14ac:dyDescent="0.25">
      <c r="A2148" s="2">
        <v>2147</v>
      </c>
      <c r="B2148" s="3" t="s">
        <v>57</v>
      </c>
      <c r="C2148" s="3" t="s">
        <v>46</v>
      </c>
      <c r="D2148" s="3" t="s">
        <v>47</v>
      </c>
      <c r="E2148" s="3" t="s">
        <v>48</v>
      </c>
      <c r="F2148" s="3">
        <v>0.59</v>
      </c>
      <c r="G2148" s="3">
        <v>0.64</v>
      </c>
      <c r="H2148" s="3">
        <v>2.1084998474208201E-2</v>
      </c>
      <c r="I2148" s="3">
        <v>8.6519783792635963</v>
      </c>
      <c r="J2148" s="3">
        <v>1.4197397070881477</v>
      </c>
      <c r="K2148" s="3">
        <v>0.18242695092565528</v>
      </c>
      <c r="L2148" s="3">
        <v>2.9935209557726394E-2</v>
      </c>
      <c r="M2148" s="2">
        <v>1200</v>
      </c>
      <c r="N2148" s="3" t="s">
        <v>54</v>
      </c>
      <c r="O2148" s="3" t="s">
        <v>160</v>
      </c>
      <c r="P2148" s="3" t="s">
        <v>161</v>
      </c>
      <c r="Q2148" s="3">
        <v>86.412654034100001</v>
      </c>
      <c r="R2148" s="3" t="s">
        <v>162</v>
      </c>
      <c r="S2148" s="3" t="s">
        <v>161</v>
      </c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8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>
        <v>103.47194250242893</v>
      </c>
      <c r="AS2148" s="3">
        <v>85.327961491643777</v>
      </c>
    </row>
    <row r="2149" spans="1:45" x14ac:dyDescent="0.25">
      <c r="A2149" s="2">
        <v>2148</v>
      </c>
      <c r="B2149" s="3" t="s">
        <v>57</v>
      </c>
      <c r="C2149" s="3" t="s">
        <v>46</v>
      </c>
      <c r="D2149" s="3" t="s">
        <v>47</v>
      </c>
      <c r="E2149" s="3" t="s">
        <v>48</v>
      </c>
      <c r="F2149" s="3">
        <v>0.59</v>
      </c>
      <c r="G2149" s="3">
        <v>0.64</v>
      </c>
      <c r="H2149" s="3">
        <v>4.2632789625069001E-2</v>
      </c>
      <c r="I2149" s="3">
        <v>8.6519783792635963</v>
      </c>
      <c r="J2149" s="3">
        <v>1.4197397070881477</v>
      </c>
      <c r="K2149" s="3">
        <v>0.36885797408379034</v>
      </c>
      <c r="L2149" s="3">
        <v>6.0527464254646085E-2</v>
      </c>
      <c r="M2149" s="2">
        <v>1210</v>
      </c>
      <c r="N2149" s="3" t="s">
        <v>55</v>
      </c>
      <c r="O2149" s="3" t="s">
        <v>160</v>
      </c>
      <c r="P2149" s="3" t="s">
        <v>161</v>
      </c>
      <c r="Q2149" s="3">
        <v>86.412654034100001</v>
      </c>
      <c r="R2149" s="3" t="s">
        <v>162</v>
      </c>
      <c r="S2149" s="3" t="s">
        <v>161</v>
      </c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8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>
        <v>75.038447212300781</v>
      </c>
      <c r="AS2149" s="3">
        <v>172.52877849903854</v>
      </c>
    </row>
    <row r="2150" spans="1:45" x14ac:dyDescent="0.25">
      <c r="A2150" s="2">
        <v>2149</v>
      </c>
      <c r="B2150" s="3" t="s">
        <v>57</v>
      </c>
      <c r="C2150" s="3" t="s">
        <v>46</v>
      </c>
      <c r="D2150" s="3" t="s">
        <v>47</v>
      </c>
      <c r="E2150" s="3" t="s">
        <v>48</v>
      </c>
      <c r="F2150" s="3">
        <v>0.59</v>
      </c>
      <c r="G2150" s="3">
        <v>0.64</v>
      </c>
      <c r="H2150" s="3">
        <v>5.8610665662399898E-2</v>
      </c>
      <c r="I2150" s="3">
        <v>8.6519783792635963</v>
      </c>
      <c r="J2150" s="3">
        <v>1.4197397070881477</v>
      </c>
      <c r="K2150" s="3">
        <v>0.50709821210533124</v>
      </c>
      <c r="L2150" s="3">
        <v>8.3211889299776992E-2</v>
      </c>
      <c r="M2150" s="2">
        <v>1210</v>
      </c>
      <c r="N2150" s="3" t="s">
        <v>55</v>
      </c>
      <c r="O2150" s="3" t="s">
        <v>160</v>
      </c>
      <c r="P2150" s="3" t="s">
        <v>161</v>
      </c>
      <c r="Q2150" s="3">
        <v>86.412654034100001</v>
      </c>
      <c r="R2150" s="3" t="s">
        <v>162</v>
      </c>
      <c r="S2150" s="3" t="s">
        <v>161</v>
      </c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8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>
        <v>89.812798999659051</v>
      </c>
      <c r="AS2150" s="3">
        <v>237.1889487570221</v>
      </c>
    </row>
    <row r="2151" spans="1:45" x14ac:dyDescent="0.25">
      <c r="A2151" s="2">
        <v>2150</v>
      </c>
      <c r="B2151" s="3" t="s">
        <v>57</v>
      </c>
      <c r="C2151" s="3" t="s">
        <v>46</v>
      </c>
      <c r="D2151" s="3" t="s">
        <v>47</v>
      </c>
      <c r="E2151" s="3" t="s">
        <v>48</v>
      </c>
      <c r="F2151" s="3">
        <v>0.59</v>
      </c>
      <c r="G2151" s="3">
        <v>0.64</v>
      </c>
      <c r="H2151" s="3">
        <v>5.6932628546482698E-2</v>
      </c>
      <c r="I2151" s="3">
        <v>8.6519783792635963</v>
      </c>
      <c r="J2151" s="3">
        <v>1.4197397070881477</v>
      </c>
      <c r="K2151" s="3">
        <v>0.49257987125881375</v>
      </c>
      <c r="L2151" s="3">
        <v>8.0829513376341658E-2</v>
      </c>
      <c r="M2151" s="2">
        <v>1210</v>
      </c>
      <c r="N2151" s="3" t="s">
        <v>55</v>
      </c>
      <c r="O2151" s="3" t="s">
        <v>160</v>
      </c>
      <c r="P2151" s="3" t="s">
        <v>161</v>
      </c>
      <c r="Q2151" s="3">
        <v>86.412654034100001</v>
      </c>
      <c r="R2151" s="3" t="s">
        <v>162</v>
      </c>
      <c r="S2151" s="3" t="s">
        <v>161</v>
      </c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8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>
        <v>88.839685043307625</v>
      </c>
      <c r="AS2151" s="3">
        <v>230.39817347744719</v>
      </c>
    </row>
    <row r="2152" spans="1:45" x14ac:dyDescent="0.25">
      <c r="A2152" s="2">
        <v>2151</v>
      </c>
      <c r="B2152" s="3" t="s">
        <v>57</v>
      </c>
      <c r="C2152" s="3" t="s">
        <v>46</v>
      </c>
      <c r="D2152" s="3" t="s">
        <v>47</v>
      </c>
      <c r="E2152" s="3" t="s">
        <v>48</v>
      </c>
      <c r="F2152" s="3">
        <v>0.59</v>
      </c>
      <c r="G2152" s="3">
        <v>0.64</v>
      </c>
      <c r="H2152" s="3">
        <v>4.8451543560195098E-2</v>
      </c>
      <c r="I2152" s="3">
        <v>8.6519783792635963</v>
      </c>
      <c r="J2152" s="3">
        <v>1.4197397070881477</v>
      </c>
      <c r="K2152" s="3">
        <v>0.41920170732475631</v>
      </c>
      <c r="L2152" s="3">
        <v>6.8788580262120022E-2</v>
      </c>
      <c r="M2152" s="2">
        <v>1210</v>
      </c>
      <c r="N2152" s="3" t="s">
        <v>55</v>
      </c>
      <c r="O2152" s="3" t="s">
        <v>160</v>
      </c>
      <c r="P2152" s="3" t="s">
        <v>161</v>
      </c>
      <c r="Q2152" s="3">
        <v>86.412654034100001</v>
      </c>
      <c r="R2152" s="3" t="s">
        <v>162</v>
      </c>
      <c r="S2152" s="3" t="s">
        <v>161</v>
      </c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8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>
        <v>68.565651068432061</v>
      </c>
      <c r="AS2152" s="3">
        <v>196.07644023176886</v>
      </c>
    </row>
    <row r="2153" spans="1:45" x14ac:dyDescent="0.25">
      <c r="A2153" s="2">
        <v>2152</v>
      </c>
      <c r="B2153" s="3" t="s">
        <v>57</v>
      </c>
      <c r="C2153" s="3" t="s">
        <v>46</v>
      </c>
      <c r="D2153" s="3" t="s">
        <v>47</v>
      </c>
      <c r="E2153" s="3" t="s">
        <v>48</v>
      </c>
      <c r="F2153" s="3">
        <v>0.59</v>
      </c>
      <c r="G2153" s="3">
        <v>0.64</v>
      </c>
      <c r="H2153" s="3">
        <v>6.5665440944430496E-4</v>
      </c>
      <c r="I2153" s="3">
        <v>8.9315846147739304</v>
      </c>
      <c r="J2153" s="3">
        <v>1.4813569171929022</v>
      </c>
      <c r="K2153" s="3">
        <v>5.8649644206162149E-3</v>
      </c>
      <c r="L2153" s="3">
        <v>9.7273955163554131E-4</v>
      </c>
      <c r="M2153" s="2">
        <v>1210</v>
      </c>
      <c r="N2153" s="3" t="s">
        <v>55</v>
      </c>
      <c r="O2153" s="3" t="s">
        <v>160</v>
      </c>
      <c r="P2153" s="3" t="s">
        <v>161</v>
      </c>
      <c r="Q2153" s="3">
        <v>86.412654034100001</v>
      </c>
      <c r="R2153" s="3" t="s">
        <v>162</v>
      </c>
      <c r="S2153" s="3" t="s">
        <v>161</v>
      </c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8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>
        <v>6.7601383527163676</v>
      </c>
      <c r="AS2153" s="3">
        <v>2.6573861141569637</v>
      </c>
    </row>
    <row r="2154" spans="1:45" x14ac:dyDescent="0.25">
      <c r="A2154" s="2">
        <v>2153</v>
      </c>
      <c r="B2154" s="3" t="s">
        <v>57</v>
      </c>
      <c r="C2154" s="3" t="s">
        <v>46</v>
      </c>
      <c r="D2154" s="3" t="s">
        <v>47</v>
      </c>
      <c r="E2154" s="3" t="s">
        <v>48</v>
      </c>
      <c r="F2154" s="3">
        <v>0.59</v>
      </c>
      <c r="G2154" s="3">
        <v>0.64</v>
      </c>
      <c r="H2154" s="3">
        <v>8.1001068794859001E-3</v>
      </c>
      <c r="I2154" s="3">
        <v>8.9315846147739304</v>
      </c>
      <c r="J2154" s="3">
        <v>1.4813569171929022</v>
      </c>
      <c r="K2154" s="3">
        <v>7.2346789982840734E-2</v>
      </c>
      <c r="L2154" s="3">
        <v>1.1999149355928251E-2</v>
      </c>
      <c r="M2154" s="2">
        <v>1210</v>
      </c>
      <c r="N2154" s="3" t="s">
        <v>55</v>
      </c>
      <c r="O2154" s="3" t="s">
        <v>160</v>
      </c>
      <c r="P2154" s="3" t="s">
        <v>161</v>
      </c>
      <c r="Q2154" s="3">
        <v>86.412654034100001</v>
      </c>
      <c r="R2154" s="3" t="s">
        <v>162</v>
      </c>
      <c r="S2154" s="3" t="s">
        <v>161</v>
      </c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8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>
        <v>61.607801838069499</v>
      </c>
      <c r="AS2154" s="3">
        <v>32.779969547373952</v>
      </c>
    </row>
    <row r="2155" spans="1:45" x14ac:dyDescent="0.25">
      <c r="A2155" s="2">
        <v>2154</v>
      </c>
      <c r="B2155" s="3" t="s">
        <v>57</v>
      </c>
      <c r="C2155" s="3" t="s">
        <v>46</v>
      </c>
      <c r="D2155" s="3" t="s">
        <v>47</v>
      </c>
      <c r="E2155" s="3" t="s">
        <v>48</v>
      </c>
      <c r="F2155" s="3">
        <v>0.59</v>
      </c>
      <c r="G2155" s="3">
        <v>0.64</v>
      </c>
      <c r="H2155" s="3">
        <v>2.6181766932087301E-5</v>
      </c>
      <c r="I2155" s="3">
        <v>8.9315846147739304</v>
      </c>
      <c r="J2155" s="3">
        <v>1.4813569171929022</v>
      </c>
      <c r="K2155" s="3">
        <v>2.3384466671822778E-4</v>
      </c>
      <c r="L2155" s="3">
        <v>3.878454154917991E-5</v>
      </c>
      <c r="M2155" s="2">
        <v>1210</v>
      </c>
      <c r="N2155" s="3" t="s">
        <v>55</v>
      </c>
      <c r="O2155" s="3" t="s">
        <v>160</v>
      </c>
      <c r="P2155" s="3" t="s">
        <v>161</v>
      </c>
      <c r="Q2155" s="3">
        <v>86.412654034100001</v>
      </c>
      <c r="R2155" s="3" t="s">
        <v>162</v>
      </c>
      <c r="S2155" s="3" t="s">
        <v>161</v>
      </c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8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>
        <v>3.6931148748183218</v>
      </c>
      <c r="AS2155" s="3">
        <v>0.10595385165889762</v>
      </c>
    </row>
    <row r="2156" spans="1:45" x14ac:dyDescent="0.25">
      <c r="A2156" s="2">
        <v>2155</v>
      </c>
      <c r="B2156" s="3" t="s">
        <v>57</v>
      </c>
      <c r="C2156" s="3" t="s">
        <v>46</v>
      </c>
      <c r="D2156" s="3" t="s">
        <v>47</v>
      </c>
      <c r="E2156" s="3" t="s">
        <v>48</v>
      </c>
      <c r="F2156" s="3">
        <v>0.59</v>
      </c>
      <c r="G2156" s="3">
        <v>0.64</v>
      </c>
      <c r="H2156" s="3">
        <v>4.5248286337460801E-4</v>
      </c>
      <c r="I2156" s="3">
        <v>8.3837382295178973</v>
      </c>
      <c r="J2156" s="3">
        <v>1.4676996566223288</v>
      </c>
      <c r="K2156" s="3">
        <v>3.7934978798754245E-3</v>
      </c>
      <c r="L2156" s="3">
        <v>6.6410894320240025E-4</v>
      </c>
      <c r="M2156" s="2">
        <v>1300</v>
      </c>
      <c r="N2156" s="3" t="s">
        <v>56</v>
      </c>
      <c r="O2156" s="3" t="s">
        <v>160</v>
      </c>
      <c r="P2156" s="3" t="s">
        <v>161</v>
      </c>
      <c r="Q2156" s="3">
        <v>86.412654034100001</v>
      </c>
      <c r="R2156" s="3" t="s">
        <v>162</v>
      </c>
      <c r="S2156" s="3" t="s">
        <v>161</v>
      </c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8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>
        <v>24.878362456242289</v>
      </c>
      <c r="AS2156" s="3">
        <v>1.8311331816734757</v>
      </c>
    </row>
    <row r="2157" spans="1:45" x14ac:dyDescent="0.25">
      <c r="A2157" s="2">
        <v>2156</v>
      </c>
      <c r="B2157" s="3" t="s">
        <v>57</v>
      </c>
      <c r="C2157" s="3" t="s">
        <v>46</v>
      </c>
      <c r="D2157" s="3" t="s">
        <v>47</v>
      </c>
      <c r="E2157" s="3" t="s">
        <v>48</v>
      </c>
      <c r="F2157" s="3">
        <v>0.59</v>
      </c>
      <c r="G2157" s="3">
        <v>0.64</v>
      </c>
      <c r="H2157" s="3">
        <v>1.76345288930136E-3</v>
      </c>
      <c r="I2157" s="3">
        <v>8.3837382295178973</v>
      </c>
      <c r="J2157" s="3">
        <v>1.4676996566223288</v>
      </c>
      <c r="K2157" s="3">
        <v>1.4784327403989604E-2</v>
      </c>
      <c r="L2157" s="3">
        <v>2.5882192000972596E-3</v>
      </c>
      <c r="M2157" s="2">
        <v>1300</v>
      </c>
      <c r="N2157" s="3" t="s">
        <v>56</v>
      </c>
      <c r="O2157" s="3" t="s">
        <v>160</v>
      </c>
      <c r="P2157" s="3" t="s">
        <v>161</v>
      </c>
      <c r="Q2157" s="3">
        <v>86.412654034100001</v>
      </c>
      <c r="R2157" s="3" t="s">
        <v>162</v>
      </c>
      <c r="S2157" s="3" t="s">
        <v>161</v>
      </c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8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>
        <v>30.772884049818735</v>
      </c>
      <c r="AS2157" s="3">
        <v>7.1364406506690425</v>
      </c>
    </row>
    <row r="2158" spans="1:45" x14ac:dyDescent="0.25">
      <c r="A2158" s="2">
        <v>2157</v>
      </c>
      <c r="B2158" s="3" t="s">
        <v>57</v>
      </c>
      <c r="C2158" s="3" t="s">
        <v>46</v>
      </c>
      <c r="D2158" s="3" t="s">
        <v>47</v>
      </c>
      <c r="E2158" s="3" t="s">
        <v>48</v>
      </c>
      <c r="F2158" s="3">
        <v>0.59</v>
      </c>
      <c r="G2158" s="3">
        <v>0.64</v>
      </c>
      <c r="H2158" s="3">
        <v>0.19522115912167701</v>
      </c>
      <c r="I2158" s="3">
        <v>8.7387524083633803</v>
      </c>
      <c r="J2158" s="3">
        <v>1.5338641494430643</v>
      </c>
      <c r="K2158" s="3">
        <v>1.7059893744380457</v>
      </c>
      <c r="L2158" s="3">
        <v>0.29944273718946018</v>
      </c>
      <c r="M2158" s="2">
        <v>1300</v>
      </c>
      <c r="N2158" s="3" t="s">
        <v>56</v>
      </c>
      <c r="O2158" s="3" t="s">
        <v>160</v>
      </c>
      <c r="P2158" s="3" t="s">
        <v>161</v>
      </c>
      <c r="Q2158" s="3">
        <v>86.412654034100001</v>
      </c>
      <c r="R2158" s="3" t="s">
        <v>162</v>
      </c>
      <c r="S2158" s="3" t="s">
        <v>161</v>
      </c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8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>
        <v>131.86380723777262</v>
      </c>
      <c r="AS2158" s="3">
        <v>790.03200157992899</v>
      </c>
    </row>
    <row r="2159" spans="1:45" x14ac:dyDescent="0.25">
      <c r="A2159" s="2">
        <v>2158</v>
      </c>
      <c r="B2159" s="3" t="s">
        <v>57</v>
      </c>
      <c r="C2159" s="3" t="s">
        <v>46</v>
      </c>
      <c r="D2159" s="3" t="s">
        <v>47</v>
      </c>
      <c r="E2159" s="3" t="s">
        <v>48</v>
      </c>
      <c r="F2159" s="3">
        <v>0.59</v>
      </c>
      <c r="G2159" s="3">
        <v>0.64</v>
      </c>
      <c r="H2159" s="3">
        <v>0.102630787623483</v>
      </c>
      <c r="I2159" s="3">
        <v>8.7387524083633803</v>
      </c>
      <c r="J2159" s="3">
        <v>1.5338641494430643</v>
      </c>
      <c r="K2159" s="3">
        <v>0.89686504251694266</v>
      </c>
      <c r="L2159" s="3">
        <v>0.15742168576476553</v>
      </c>
      <c r="M2159" s="2">
        <v>1300</v>
      </c>
      <c r="N2159" s="3" t="s">
        <v>56</v>
      </c>
      <c r="O2159" s="3" t="s">
        <v>160</v>
      </c>
      <c r="P2159" s="3" t="s">
        <v>161</v>
      </c>
      <c r="Q2159" s="3">
        <v>86.412654034100001</v>
      </c>
      <c r="R2159" s="3" t="s">
        <v>162</v>
      </c>
      <c r="S2159" s="3" t="s">
        <v>161</v>
      </c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8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>
        <v>116.7761860722524</v>
      </c>
      <c r="AS2159" s="3">
        <v>415.33206203006193</v>
      </c>
    </row>
    <row r="2160" spans="1:45" x14ac:dyDescent="0.25">
      <c r="A2160" s="2">
        <v>2159</v>
      </c>
      <c r="B2160" s="3" t="s">
        <v>57</v>
      </c>
      <c r="C2160" s="3" t="s">
        <v>46</v>
      </c>
      <c r="D2160" s="3" t="s">
        <v>47</v>
      </c>
      <c r="E2160" s="3" t="s">
        <v>48</v>
      </c>
      <c r="F2160" s="3">
        <v>0.59</v>
      </c>
      <c r="G2160" s="3">
        <v>0.64</v>
      </c>
      <c r="H2160" s="3">
        <v>9.4084034714300602E-2</v>
      </c>
      <c r="I2160" s="3">
        <v>8.7387524083633803</v>
      </c>
      <c r="J2160" s="3">
        <v>1.5338641494430643</v>
      </c>
      <c r="K2160" s="3">
        <v>0.82217708494813824</v>
      </c>
      <c r="L2160" s="3">
        <v>0.14431212788322242</v>
      </c>
      <c r="M2160" s="2">
        <v>1300</v>
      </c>
      <c r="N2160" s="3" t="s">
        <v>56</v>
      </c>
      <c r="O2160" s="3" t="s">
        <v>160</v>
      </c>
      <c r="P2160" s="3" t="s">
        <v>161</v>
      </c>
      <c r="Q2160" s="3">
        <v>86.412654034100001</v>
      </c>
      <c r="R2160" s="3" t="s">
        <v>162</v>
      </c>
      <c r="S2160" s="3" t="s">
        <v>161</v>
      </c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8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>
        <v>115.34414351438076</v>
      </c>
      <c r="AS2160" s="3">
        <v>380.74458012887214</v>
      </c>
    </row>
    <row r="2161" spans="1:45" x14ac:dyDescent="0.25">
      <c r="A2161" s="2">
        <v>2160</v>
      </c>
      <c r="B2161" s="3" t="s">
        <v>57</v>
      </c>
      <c r="C2161" s="3" t="s">
        <v>46</v>
      </c>
      <c r="D2161" s="3" t="s">
        <v>47</v>
      </c>
      <c r="E2161" s="3" t="s">
        <v>48</v>
      </c>
      <c r="F2161" s="3">
        <v>0.59</v>
      </c>
      <c r="G2161" s="3">
        <v>0.64</v>
      </c>
      <c r="H2161" s="3">
        <v>2.96339407576789E-2</v>
      </c>
      <c r="I2161" s="3">
        <v>9.5334197773727656</v>
      </c>
      <c r="J2161" s="3">
        <v>1.6562238647047238</v>
      </c>
      <c r="K2161" s="3">
        <v>0.28251279690074887</v>
      </c>
      <c r="L2161" s="3">
        <v>4.908043988811378E-2</v>
      </c>
      <c r="M2161" s="2">
        <v>1390</v>
      </c>
      <c r="N2161" s="3" t="s">
        <v>109</v>
      </c>
      <c r="O2161" s="3" t="s">
        <v>160</v>
      </c>
      <c r="P2161" s="3" t="s">
        <v>161</v>
      </c>
      <c r="Q2161" s="3">
        <v>86.412654034100001</v>
      </c>
      <c r="R2161" s="3" t="s">
        <v>162</v>
      </c>
      <c r="S2161" s="3" t="s">
        <v>161</v>
      </c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8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>
        <v>144.76446228323616</v>
      </c>
      <c r="AS2161" s="3">
        <v>119.92430347623413</v>
      </c>
    </row>
    <row r="2162" spans="1:45" x14ac:dyDescent="0.25">
      <c r="A2162" s="2">
        <v>2161</v>
      </c>
      <c r="B2162" s="3" t="s">
        <v>57</v>
      </c>
      <c r="C2162" s="3" t="s">
        <v>46</v>
      </c>
      <c r="D2162" s="3" t="s">
        <v>47</v>
      </c>
      <c r="E2162" s="3" t="s">
        <v>48</v>
      </c>
      <c r="F2162" s="3">
        <v>0.59</v>
      </c>
      <c r="G2162" s="3">
        <v>0.64</v>
      </c>
      <c r="H2162" s="3">
        <v>1.9573548519165301E-3</v>
      </c>
      <c r="I2162" s="3">
        <v>9.5334197773727656</v>
      </c>
      <c r="J2162" s="3">
        <v>1.6562238647047238</v>
      </c>
      <c r="K2162" s="3">
        <v>1.8660285456597588E-2</v>
      </c>
      <c r="L2162" s="3">
        <v>3.241817817439738E-3</v>
      </c>
      <c r="M2162" s="2">
        <v>1300</v>
      </c>
      <c r="N2162" s="3" t="s">
        <v>56</v>
      </c>
      <c r="O2162" s="3" t="s">
        <v>160</v>
      </c>
      <c r="P2162" s="3" t="s">
        <v>161</v>
      </c>
      <c r="Q2162" s="3">
        <v>86.412654034100001</v>
      </c>
      <c r="R2162" s="3" t="s">
        <v>162</v>
      </c>
      <c r="S2162" s="3" t="s">
        <v>161</v>
      </c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8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>
        <v>100.34635761863264</v>
      </c>
      <c r="AS2162" s="3">
        <v>7.9211340533942245</v>
      </c>
    </row>
    <row r="2163" spans="1:45" x14ac:dyDescent="0.25">
      <c r="A2163" s="2">
        <v>2162</v>
      </c>
      <c r="B2163" s="3" t="s">
        <v>57</v>
      </c>
      <c r="C2163" s="3" t="s">
        <v>46</v>
      </c>
      <c r="D2163" s="3" t="s">
        <v>47</v>
      </c>
      <c r="E2163" s="3" t="s">
        <v>48</v>
      </c>
      <c r="F2163" s="3">
        <v>0.59</v>
      </c>
      <c r="G2163" s="3">
        <v>0.64</v>
      </c>
      <c r="H2163" s="3">
        <v>2.0251403269809402E-2</v>
      </c>
      <c r="I2163" s="3">
        <v>9.5334197773727656</v>
      </c>
      <c r="J2163" s="3">
        <v>1.6562238647047238</v>
      </c>
      <c r="K2163" s="3">
        <v>0.19306512845195245</v>
      </c>
      <c r="L2163" s="3">
        <v>3.354085738921761E-2</v>
      </c>
      <c r="M2163" s="2">
        <v>1210</v>
      </c>
      <c r="N2163" s="3" t="s">
        <v>55</v>
      </c>
      <c r="O2163" s="3" t="s">
        <v>160</v>
      </c>
      <c r="P2163" s="3" t="s">
        <v>161</v>
      </c>
      <c r="Q2163" s="3">
        <v>86.412654034100001</v>
      </c>
      <c r="R2163" s="3" t="s">
        <v>162</v>
      </c>
      <c r="S2163" s="3" t="s">
        <v>161</v>
      </c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8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>
        <v>36.656085492571549</v>
      </c>
      <c r="AS2163" s="3">
        <v>81.954521385040664</v>
      </c>
    </row>
    <row r="2164" spans="1:45" x14ac:dyDescent="0.25">
      <c r="A2164" s="2">
        <v>2163</v>
      </c>
      <c r="B2164" s="3" t="s">
        <v>57</v>
      </c>
      <c r="C2164" s="3" t="s">
        <v>46</v>
      </c>
      <c r="D2164" s="3" t="s">
        <v>47</v>
      </c>
      <c r="E2164" s="3" t="s">
        <v>48</v>
      </c>
      <c r="F2164" s="3">
        <v>0.59</v>
      </c>
      <c r="G2164" s="3">
        <v>0.64</v>
      </c>
      <c r="H2164" s="3">
        <v>8.1346533641291394E-2</v>
      </c>
      <c r="I2164" s="3">
        <v>9.5334197773727656</v>
      </c>
      <c r="J2164" s="3">
        <v>1.6562238647047238</v>
      </c>
      <c r="K2164" s="3">
        <v>0.77551065263660635</v>
      </c>
      <c r="L2164" s="3">
        <v>0.13472807032771247</v>
      </c>
      <c r="M2164" s="2">
        <v>1340</v>
      </c>
      <c r="N2164" s="3" t="s">
        <v>122</v>
      </c>
      <c r="O2164" s="3" t="s">
        <v>160</v>
      </c>
      <c r="P2164" s="3" t="s">
        <v>161</v>
      </c>
      <c r="Q2164" s="3">
        <v>86.412654034100001</v>
      </c>
      <c r="R2164" s="3" t="s">
        <v>162</v>
      </c>
      <c r="S2164" s="3" t="s">
        <v>161</v>
      </c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8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>
        <v>95.549578116254537</v>
      </c>
      <c r="AS2164" s="3">
        <v>329.19774210623768</v>
      </c>
    </row>
    <row r="2165" spans="1:45" x14ac:dyDescent="0.25">
      <c r="A2165" s="2">
        <v>2164</v>
      </c>
      <c r="B2165" s="3" t="s">
        <v>57</v>
      </c>
      <c r="C2165" s="3" t="s">
        <v>46</v>
      </c>
      <c r="D2165" s="3" t="s">
        <v>47</v>
      </c>
      <c r="E2165" s="3" t="s">
        <v>48</v>
      </c>
      <c r="F2165" s="3">
        <v>0.59</v>
      </c>
      <c r="G2165" s="3">
        <v>0.64</v>
      </c>
      <c r="H2165" s="3">
        <v>6.5921527749332395E-2</v>
      </c>
      <c r="I2165" s="3">
        <v>9.5334197773727656</v>
      </c>
      <c r="J2165" s="3">
        <v>1.6562238647047238</v>
      </c>
      <c r="K2165" s="3">
        <v>0.62845759640011301</v>
      </c>
      <c r="L2165" s="3">
        <v>0.109180807456239</v>
      </c>
      <c r="M2165" s="2">
        <v>1210</v>
      </c>
      <c r="N2165" s="3" t="s">
        <v>55</v>
      </c>
      <c r="O2165" s="3" t="s">
        <v>160</v>
      </c>
      <c r="P2165" s="3" t="s">
        <v>161</v>
      </c>
      <c r="Q2165" s="3">
        <v>86.412654034100001</v>
      </c>
      <c r="R2165" s="3" t="s">
        <v>162</v>
      </c>
      <c r="S2165" s="3" t="s">
        <v>161</v>
      </c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8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>
        <v>68.329749290134984</v>
      </c>
      <c r="AS2165" s="3">
        <v>266.77495794680556</v>
      </c>
    </row>
    <row r="2166" spans="1:45" x14ac:dyDescent="0.25">
      <c r="A2166" s="2">
        <v>2165</v>
      </c>
      <c r="B2166" s="3" t="s">
        <v>57</v>
      </c>
      <c r="C2166" s="3" t="s">
        <v>46</v>
      </c>
      <c r="D2166" s="3" t="s">
        <v>47</v>
      </c>
      <c r="E2166" s="3" t="s">
        <v>48</v>
      </c>
      <c r="F2166" s="3">
        <v>0.59</v>
      </c>
      <c r="G2166" s="3">
        <v>0.64</v>
      </c>
      <c r="H2166" s="3">
        <v>7.3812969161680606E-2</v>
      </c>
      <c r="I2166" s="3">
        <v>9.5334197773727656</v>
      </c>
      <c r="J2166" s="3">
        <v>1.6562238647047238</v>
      </c>
      <c r="K2166" s="3">
        <v>0.70369002003257197</v>
      </c>
      <c r="L2166" s="3">
        <v>0.12225080105028925</v>
      </c>
      <c r="M2166" s="2">
        <v>1210</v>
      </c>
      <c r="N2166" s="3" t="s">
        <v>55</v>
      </c>
      <c r="O2166" s="3" t="s">
        <v>160</v>
      </c>
      <c r="P2166" s="3" t="s">
        <v>161</v>
      </c>
      <c r="Q2166" s="3">
        <v>86.412654034100001</v>
      </c>
      <c r="R2166" s="3" t="s">
        <v>162</v>
      </c>
      <c r="S2166" s="3" t="s">
        <v>161</v>
      </c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8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>
        <v>76.843644970007063</v>
      </c>
      <c r="AS2166" s="3">
        <v>298.71048830836031</v>
      </c>
    </row>
    <row r="2167" spans="1:45" x14ac:dyDescent="0.25">
      <c r="A2167" s="2">
        <v>2166</v>
      </c>
      <c r="B2167" s="3" t="s">
        <v>57</v>
      </c>
      <c r="C2167" s="3" t="s">
        <v>46</v>
      </c>
      <c r="D2167" s="3" t="s">
        <v>47</v>
      </c>
      <c r="E2167" s="3" t="s">
        <v>48</v>
      </c>
      <c r="F2167" s="3">
        <v>0.59</v>
      </c>
      <c r="G2167" s="3">
        <v>0.64</v>
      </c>
      <c r="H2167" s="3">
        <v>0.112839594252339</v>
      </c>
      <c r="I2167" s="3">
        <v>9.5334197773727656</v>
      </c>
      <c r="J2167" s="3">
        <v>1.6562238647047238</v>
      </c>
      <c r="K2167" s="3">
        <v>1.0757472195159667</v>
      </c>
      <c r="L2167" s="3">
        <v>0.18688762888432184</v>
      </c>
      <c r="M2167" s="2">
        <v>1210</v>
      </c>
      <c r="N2167" s="3" t="s">
        <v>55</v>
      </c>
      <c r="O2167" s="3" t="s">
        <v>160</v>
      </c>
      <c r="P2167" s="3" t="s">
        <v>161</v>
      </c>
      <c r="Q2167" s="3">
        <v>86.412654034100001</v>
      </c>
      <c r="R2167" s="3" t="s">
        <v>162</v>
      </c>
      <c r="S2167" s="3" t="s">
        <v>161</v>
      </c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8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>
        <v>91.693272175072764</v>
      </c>
      <c r="AS2167" s="3">
        <v>456.64563670108998</v>
      </c>
    </row>
    <row r="2168" spans="1:45" x14ac:dyDescent="0.25">
      <c r="A2168" s="2">
        <v>2167</v>
      </c>
      <c r="B2168" s="3" t="s">
        <v>57</v>
      </c>
      <c r="C2168" s="3" t="s">
        <v>46</v>
      </c>
      <c r="D2168" s="3" t="s">
        <v>47</v>
      </c>
      <c r="E2168" s="3" t="s">
        <v>48</v>
      </c>
      <c r="F2168" s="3">
        <v>0.59</v>
      </c>
      <c r="G2168" s="3">
        <v>0.64</v>
      </c>
      <c r="H2168" s="3">
        <v>7.6042311041452801E-2</v>
      </c>
      <c r="I2168" s="3">
        <v>9.6107922252037259</v>
      </c>
      <c r="J2168" s="3">
        <v>1.5286418641813682</v>
      </c>
      <c r="K2168" s="3">
        <v>0.73082685174371798</v>
      </c>
      <c r="L2168" s="3">
        <v>0.11624146010706585</v>
      </c>
      <c r="M2168" s="2">
        <v>1210</v>
      </c>
      <c r="N2168" s="3" t="s">
        <v>55</v>
      </c>
      <c r="O2168" s="3" t="s">
        <v>160</v>
      </c>
      <c r="P2168" s="3" t="s">
        <v>161</v>
      </c>
      <c r="Q2168" s="3">
        <v>86.412654034100001</v>
      </c>
      <c r="R2168" s="3" t="s">
        <v>162</v>
      </c>
      <c r="S2168" s="3" t="s">
        <v>161</v>
      </c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8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>
        <v>94.317685565385688</v>
      </c>
      <c r="AS2168" s="3">
        <v>307.73231481224161</v>
      </c>
    </row>
    <row r="2169" spans="1:45" x14ac:dyDescent="0.25">
      <c r="A2169" s="2">
        <v>2168</v>
      </c>
      <c r="B2169" s="3" t="s">
        <v>57</v>
      </c>
      <c r="C2169" s="3" t="s">
        <v>46</v>
      </c>
      <c r="D2169" s="3" t="s">
        <v>47</v>
      </c>
      <c r="E2169" s="3" t="s">
        <v>48</v>
      </c>
      <c r="F2169" s="3">
        <v>0.59</v>
      </c>
      <c r="G2169" s="3">
        <v>0.64</v>
      </c>
      <c r="H2169" s="3">
        <v>2.7139644345905701E-2</v>
      </c>
      <c r="I2169" s="3">
        <v>9.6107922252037259</v>
      </c>
      <c r="J2169" s="3">
        <v>1.5286418641813682</v>
      </c>
      <c r="K2169" s="3">
        <v>0.26083348287442476</v>
      </c>
      <c r="L2169" s="3">
        <v>4.148679652614462E-2</v>
      </c>
      <c r="M2169" s="2">
        <v>1330</v>
      </c>
      <c r="N2169" s="3" t="s">
        <v>89</v>
      </c>
      <c r="O2169" s="3" t="s">
        <v>160</v>
      </c>
      <c r="P2169" s="3" t="s">
        <v>161</v>
      </c>
      <c r="Q2169" s="3">
        <v>86.412654034100001</v>
      </c>
      <c r="R2169" s="3" t="s">
        <v>162</v>
      </c>
      <c r="S2169" s="3" t="s">
        <v>161</v>
      </c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8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>
        <v>41.927879771319162</v>
      </c>
      <c r="AS2169" s="3">
        <v>109.83024402288018</v>
      </c>
    </row>
    <row r="2170" spans="1:45" x14ac:dyDescent="0.25">
      <c r="A2170" s="2">
        <v>2169</v>
      </c>
      <c r="B2170" s="3" t="s">
        <v>57</v>
      </c>
      <c r="C2170" s="3" t="s">
        <v>46</v>
      </c>
      <c r="D2170" s="3" t="s">
        <v>47</v>
      </c>
      <c r="E2170" s="3" t="s">
        <v>48</v>
      </c>
      <c r="F2170" s="3">
        <v>0.59</v>
      </c>
      <c r="G2170" s="3">
        <v>0.64</v>
      </c>
      <c r="H2170" s="3">
        <v>4.1064097486064398E-2</v>
      </c>
      <c r="I2170" s="3">
        <v>9.6107922252037259</v>
      </c>
      <c r="J2170" s="3">
        <v>1.5286418641813682</v>
      </c>
      <c r="K2170" s="3">
        <v>0.39465850885407561</v>
      </c>
      <c r="L2170" s="3">
        <v>6.2772298532022916E-2</v>
      </c>
      <c r="M2170" s="2">
        <v>1210</v>
      </c>
      <c r="N2170" s="3" t="s">
        <v>55</v>
      </c>
      <c r="O2170" s="3" t="s">
        <v>160</v>
      </c>
      <c r="P2170" s="3" t="s">
        <v>161</v>
      </c>
      <c r="Q2170" s="3">
        <v>86.412654034100001</v>
      </c>
      <c r="R2170" s="3" t="s">
        <v>162</v>
      </c>
      <c r="S2170" s="3" t="s">
        <v>161</v>
      </c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8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>
        <v>52.858323010078664</v>
      </c>
      <c r="AS2170" s="3">
        <v>166.18050664153941</v>
      </c>
    </row>
    <row r="2171" spans="1:45" x14ac:dyDescent="0.25">
      <c r="A2171" s="2">
        <v>2170</v>
      </c>
      <c r="B2171" s="3" t="s">
        <v>57</v>
      </c>
      <c r="C2171" s="3" t="s">
        <v>46</v>
      </c>
      <c r="D2171" s="3" t="s">
        <v>47</v>
      </c>
      <c r="E2171" s="3" t="s">
        <v>48</v>
      </c>
      <c r="F2171" s="3">
        <v>0.59</v>
      </c>
      <c r="G2171" s="3">
        <v>0.64</v>
      </c>
      <c r="H2171" s="3">
        <v>3.3709893619760699E-2</v>
      </c>
      <c r="I2171" s="3">
        <v>9.6107922252037259</v>
      </c>
      <c r="J2171" s="3">
        <v>1.5286418641813682</v>
      </c>
      <c r="K2171" s="3">
        <v>0.32397878351324083</v>
      </c>
      <c r="L2171" s="3">
        <v>5.1530354624266604E-2</v>
      </c>
      <c r="M2171" s="2">
        <v>1210</v>
      </c>
      <c r="N2171" s="3" t="s">
        <v>55</v>
      </c>
      <c r="O2171" s="3" t="s">
        <v>160</v>
      </c>
      <c r="P2171" s="3" t="s">
        <v>161</v>
      </c>
      <c r="Q2171" s="3">
        <v>86.412654034100001</v>
      </c>
      <c r="R2171" s="3" t="s">
        <v>162</v>
      </c>
      <c r="S2171" s="3" t="s">
        <v>161</v>
      </c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8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>
        <v>47.323255303455305</v>
      </c>
      <c r="AS2171" s="3">
        <v>136.41909949354925</v>
      </c>
    </row>
    <row r="2172" spans="1:45" x14ac:dyDescent="0.25">
      <c r="A2172" s="2">
        <v>2171</v>
      </c>
      <c r="B2172" s="3" t="s">
        <v>57</v>
      </c>
      <c r="C2172" s="3" t="s">
        <v>46</v>
      </c>
      <c r="D2172" s="3" t="s">
        <v>47</v>
      </c>
      <c r="E2172" s="3" t="s">
        <v>48</v>
      </c>
      <c r="F2172" s="3">
        <v>0.59</v>
      </c>
      <c r="G2172" s="3">
        <v>0.64</v>
      </c>
      <c r="H2172" s="3">
        <v>2.35169911357185E-2</v>
      </c>
      <c r="I2172" s="3">
        <v>9.6107922252037259</v>
      </c>
      <c r="J2172" s="3">
        <v>1.5286418641813682</v>
      </c>
      <c r="K2172" s="3">
        <v>0.22601691556734829</v>
      </c>
      <c r="L2172" s="3">
        <v>3.5949057169641439E-2</v>
      </c>
      <c r="M2172" s="2">
        <v>1300</v>
      </c>
      <c r="N2172" s="3" t="s">
        <v>56</v>
      </c>
      <c r="O2172" s="3" t="s">
        <v>160</v>
      </c>
      <c r="P2172" s="3" t="s">
        <v>161</v>
      </c>
      <c r="Q2172" s="3">
        <v>86.412654034100001</v>
      </c>
      <c r="R2172" s="3" t="s">
        <v>162</v>
      </c>
      <c r="S2172" s="3" t="s">
        <v>161</v>
      </c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8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>
        <v>39.026044548412102</v>
      </c>
      <c r="AS2172" s="3">
        <v>95.169886613106428</v>
      </c>
    </row>
    <row r="2173" spans="1:45" x14ac:dyDescent="0.25">
      <c r="A2173" s="2">
        <v>2172</v>
      </c>
      <c r="B2173" s="3" t="s">
        <v>57</v>
      </c>
      <c r="C2173" s="3" t="s">
        <v>46</v>
      </c>
      <c r="D2173" s="3" t="s">
        <v>47</v>
      </c>
      <c r="E2173" s="3" t="s">
        <v>48</v>
      </c>
      <c r="F2173" s="3">
        <v>0.59</v>
      </c>
      <c r="G2173" s="3">
        <v>0.64</v>
      </c>
      <c r="H2173" s="3">
        <v>0.32252993677468</v>
      </c>
      <c r="I2173" s="3">
        <v>9.6107922252037259</v>
      </c>
      <c r="J2173" s="3">
        <v>1.5286418641813682</v>
      </c>
      <c r="K2173" s="3">
        <v>3.099768208749544</v>
      </c>
      <c r="L2173" s="3">
        <v>0.49303276380554567</v>
      </c>
      <c r="M2173" s="2">
        <v>1210</v>
      </c>
      <c r="N2173" s="3" t="s">
        <v>55</v>
      </c>
      <c r="O2173" s="3" t="s">
        <v>160</v>
      </c>
      <c r="P2173" s="3" t="s">
        <v>161</v>
      </c>
      <c r="Q2173" s="3">
        <v>86.412654034100001</v>
      </c>
      <c r="R2173" s="3" t="s">
        <v>162</v>
      </c>
      <c r="S2173" s="3" t="s">
        <v>161</v>
      </c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8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>
        <v>145.20413721852438</v>
      </c>
      <c r="AS2173" s="3">
        <v>1305.232346052881</v>
      </c>
    </row>
    <row r="2174" spans="1:45" x14ac:dyDescent="0.25">
      <c r="A2174" s="2">
        <v>2173</v>
      </c>
      <c r="B2174" s="3" t="s">
        <v>57</v>
      </c>
      <c r="C2174" s="3" t="s">
        <v>46</v>
      </c>
      <c r="D2174" s="3" t="s">
        <v>47</v>
      </c>
      <c r="E2174" s="3" t="s">
        <v>48</v>
      </c>
      <c r="F2174" s="3">
        <v>0.59</v>
      </c>
      <c r="G2174" s="3">
        <v>0.64</v>
      </c>
      <c r="H2174" s="3">
        <v>9.3760579356385002E-2</v>
      </c>
      <c r="I2174" s="3">
        <v>9.6107922252037259</v>
      </c>
      <c r="J2174" s="3">
        <v>1.5286418641813682</v>
      </c>
      <c r="K2174" s="3">
        <v>0.90111344710894192</v>
      </c>
      <c r="L2174" s="3">
        <v>0.14332634681406947</v>
      </c>
      <c r="M2174" s="2">
        <v>1300</v>
      </c>
      <c r="N2174" s="3" t="s">
        <v>56</v>
      </c>
      <c r="O2174" s="3" t="s">
        <v>160</v>
      </c>
      <c r="P2174" s="3" t="s">
        <v>161</v>
      </c>
      <c r="Q2174" s="3">
        <v>86.412654034100001</v>
      </c>
      <c r="R2174" s="3" t="s">
        <v>162</v>
      </c>
      <c r="S2174" s="3" t="s">
        <v>161</v>
      </c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8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>
        <v>99.493591359465981</v>
      </c>
      <c r="AS2174" s="3">
        <v>379.43560273633136</v>
      </c>
    </row>
    <row r="2175" spans="1:45" x14ac:dyDescent="0.25">
      <c r="A2175" s="2">
        <v>2174</v>
      </c>
      <c r="B2175" s="3" t="s">
        <v>57</v>
      </c>
      <c r="C2175" s="3" t="s">
        <v>46</v>
      </c>
      <c r="D2175" s="3" t="s">
        <v>47</v>
      </c>
      <c r="E2175" s="3" t="s">
        <v>48</v>
      </c>
      <c r="F2175" s="3">
        <v>0.59</v>
      </c>
      <c r="G2175" s="3">
        <v>0.64</v>
      </c>
      <c r="H2175" s="3">
        <v>0.14158304511192599</v>
      </c>
      <c r="I2175" s="3">
        <v>9.7860309318247189</v>
      </c>
      <c r="J2175" s="3">
        <v>1.6103236774166791</v>
      </c>
      <c r="K2175" s="3">
        <v>1.3855360588872423</v>
      </c>
      <c r="L2175" s="3">
        <v>0.22799452986448823</v>
      </c>
      <c r="M2175" s="2">
        <v>1300</v>
      </c>
      <c r="N2175" s="3" t="s">
        <v>56</v>
      </c>
      <c r="O2175" s="3" t="s">
        <v>160</v>
      </c>
      <c r="P2175" s="3" t="s">
        <v>161</v>
      </c>
      <c r="Q2175" s="3">
        <v>86.412654034100001</v>
      </c>
      <c r="R2175" s="3" t="s">
        <v>162</v>
      </c>
      <c r="S2175" s="3" t="s">
        <v>161</v>
      </c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8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>
        <v>114.82115139140804</v>
      </c>
      <c r="AS2175" s="3">
        <v>572.96625541414573</v>
      </c>
    </row>
    <row r="2176" spans="1:45" x14ac:dyDescent="0.25">
      <c r="A2176" s="2">
        <v>2175</v>
      </c>
      <c r="B2176" s="3" t="s">
        <v>57</v>
      </c>
      <c r="C2176" s="3" t="s">
        <v>46</v>
      </c>
      <c r="D2176" s="3" t="s">
        <v>47</v>
      </c>
      <c r="E2176" s="3" t="s">
        <v>48</v>
      </c>
      <c r="F2176" s="3">
        <v>0.59</v>
      </c>
      <c r="G2176" s="3">
        <v>0.64</v>
      </c>
      <c r="H2176" s="3">
        <v>0.136979148764067</v>
      </c>
      <c r="I2176" s="3">
        <v>9.7860309318247189</v>
      </c>
      <c r="J2176" s="3">
        <v>1.6103236774166791</v>
      </c>
      <c r="K2176" s="3">
        <v>1.3404821868201793</v>
      </c>
      <c r="L2176" s="3">
        <v>0.22058076656715872</v>
      </c>
      <c r="M2176" s="2">
        <v>1210</v>
      </c>
      <c r="N2176" s="3" t="s">
        <v>55</v>
      </c>
      <c r="O2176" s="3" t="s">
        <v>160</v>
      </c>
      <c r="P2176" s="3" t="s">
        <v>161</v>
      </c>
      <c r="Q2176" s="3">
        <v>86.412654034100001</v>
      </c>
      <c r="R2176" s="3" t="s">
        <v>162</v>
      </c>
      <c r="S2176" s="3" t="s">
        <v>161</v>
      </c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8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>
        <v>112.69254796181184</v>
      </c>
      <c r="AS2176" s="3">
        <v>554.33494791074986</v>
      </c>
    </row>
    <row r="2177" spans="1:45" x14ac:dyDescent="0.25">
      <c r="A2177" s="2">
        <v>2176</v>
      </c>
      <c r="B2177" s="3" t="s">
        <v>57</v>
      </c>
      <c r="C2177" s="3" t="s">
        <v>46</v>
      </c>
      <c r="D2177" s="3" t="s">
        <v>47</v>
      </c>
      <c r="E2177" s="3" t="s">
        <v>48</v>
      </c>
      <c r="F2177" s="3">
        <v>0.59</v>
      </c>
      <c r="G2177" s="3">
        <v>0.64</v>
      </c>
      <c r="H2177" s="3">
        <v>9.4958227886889294E-3</v>
      </c>
      <c r="I2177" s="3">
        <v>9.7860309318247189</v>
      </c>
      <c r="J2177" s="3">
        <v>1.6103236774166791</v>
      </c>
      <c r="K2177" s="3">
        <v>9.2926415533235926E-2</v>
      </c>
      <c r="L2177" s="3">
        <v>1.5291348273178662E-2</v>
      </c>
      <c r="M2177" s="2">
        <v>1300</v>
      </c>
      <c r="N2177" s="3" t="s">
        <v>56</v>
      </c>
      <c r="O2177" s="3" t="s">
        <v>160</v>
      </c>
      <c r="P2177" s="3" t="s">
        <v>161</v>
      </c>
      <c r="Q2177" s="3">
        <v>86.412654034100001</v>
      </c>
      <c r="R2177" s="3" t="s">
        <v>162</v>
      </c>
      <c r="S2177" s="3" t="s">
        <v>161</v>
      </c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8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>
        <v>24.815838800357465</v>
      </c>
      <c r="AS2177" s="3">
        <v>38.428231438378091</v>
      </c>
    </row>
    <row r="2178" spans="1:45" x14ac:dyDescent="0.25">
      <c r="A2178" s="2">
        <v>2177</v>
      </c>
      <c r="B2178" s="3" t="s">
        <v>57</v>
      </c>
      <c r="C2178" s="3" t="s">
        <v>46</v>
      </c>
      <c r="D2178" s="3" t="s">
        <v>47</v>
      </c>
      <c r="E2178" s="3" t="s">
        <v>48</v>
      </c>
      <c r="F2178" s="3">
        <v>0.59</v>
      </c>
      <c r="G2178" s="3">
        <v>0.64</v>
      </c>
      <c r="H2178" s="3">
        <v>0.26625073732228199</v>
      </c>
      <c r="I2178" s="3">
        <v>9.7860309318247189</v>
      </c>
      <c r="J2178" s="3">
        <v>1.6103236774166791</v>
      </c>
      <c r="K2178" s="3">
        <v>2.6055379510569896</v>
      </c>
      <c r="L2178" s="3">
        <v>0.42874986643971941</v>
      </c>
      <c r="M2178" s="2">
        <v>1210</v>
      </c>
      <c r="N2178" s="3" t="s">
        <v>55</v>
      </c>
      <c r="O2178" s="3" t="s">
        <v>160</v>
      </c>
      <c r="P2178" s="3" t="s">
        <v>161</v>
      </c>
      <c r="Q2178" s="3">
        <v>86.412654034100001</v>
      </c>
      <c r="R2178" s="3" t="s">
        <v>162</v>
      </c>
      <c r="S2178" s="3" t="s">
        <v>161</v>
      </c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8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>
        <v>137.06675212497322</v>
      </c>
      <c r="AS2178" s="3">
        <v>1077.4785063014133</v>
      </c>
    </row>
    <row r="2179" spans="1:45" x14ac:dyDescent="0.25">
      <c r="A2179" s="2">
        <v>2178</v>
      </c>
      <c r="B2179" s="3" t="s">
        <v>57</v>
      </c>
      <c r="C2179" s="3" t="s">
        <v>46</v>
      </c>
      <c r="D2179" s="3" t="s">
        <v>47</v>
      </c>
      <c r="E2179" s="3" t="s">
        <v>48</v>
      </c>
      <c r="F2179" s="3">
        <v>0.59</v>
      </c>
      <c r="G2179" s="3">
        <v>0.64</v>
      </c>
      <c r="H2179" s="3">
        <v>3.65904478066243E-2</v>
      </c>
      <c r="I2179" s="3">
        <v>9.7860309318247189</v>
      </c>
      <c r="J2179" s="3">
        <v>1.6103236774166791</v>
      </c>
      <c r="K2179" s="3">
        <v>0.35807525404494334</v>
      </c>
      <c r="L2179" s="3">
        <v>5.8922464470286304E-2</v>
      </c>
      <c r="M2179" s="2">
        <v>1330</v>
      </c>
      <c r="N2179" s="3" t="s">
        <v>89</v>
      </c>
      <c r="O2179" s="3" t="s">
        <v>160</v>
      </c>
      <c r="P2179" s="3" t="s">
        <v>161</v>
      </c>
      <c r="Q2179" s="3">
        <v>86.412654034100001</v>
      </c>
      <c r="R2179" s="3" t="s">
        <v>162</v>
      </c>
      <c r="S2179" s="3" t="s">
        <v>161</v>
      </c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8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>
        <v>60.934394222337716</v>
      </c>
      <c r="AS2179" s="3">
        <v>148.07628870472956</v>
      </c>
    </row>
    <row r="2180" spans="1:45" x14ac:dyDescent="0.25">
      <c r="A2180" s="2">
        <v>2179</v>
      </c>
      <c r="B2180" s="3" t="s">
        <v>57</v>
      </c>
      <c r="C2180" s="3" t="s">
        <v>46</v>
      </c>
      <c r="D2180" s="3" t="s">
        <v>47</v>
      </c>
      <c r="E2180" s="3" t="s">
        <v>48</v>
      </c>
      <c r="F2180" s="3">
        <v>0.59</v>
      </c>
      <c r="G2180" s="3">
        <v>0.64</v>
      </c>
      <c r="H2180" s="3">
        <v>2.6864251966378899E-2</v>
      </c>
      <c r="I2180" s="3">
        <v>9.7860309318247189</v>
      </c>
      <c r="J2180" s="3">
        <v>1.6103236774166791</v>
      </c>
      <c r="K2180" s="3">
        <v>0.26289440070331693</v>
      </c>
      <c r="L2180" s="3">
        <v>4.3260141017547521E-2</v>
      </c>
      <c r="M2180" s="2">
        <v>1330</v>
      </c>
      <c r="N2180" s="3" t="s">
        <v>89</v>
      </c>
      <c r="O2180" s="3" t="s">
        <v>160</v>
      </c>
      <c r="P2180" s="3" t="s">
        <v>161</v>
      </c>
      <c r="Q2180" s="3">
        <v>86.412654034100001</v>
      </c>
      <c r="R2180" s="3" t="s">
        <v>162</v>
      </c>
      <c r="S2180" s="3" t="s">
        <v>161</v>
      </c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8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>
        <v>50.354782079528981</v>
      </c>
      <c r="AS2180" s="3">
        <v>108.71577060311233</v>
      </c>
    </row>
    <row r="2181" spans="1:45" x14ac:dyDescent="0.25">
      <c r="A2181" s="2">
        <v>2180</v>
      </c>
      <c r="B2181" s="3" t="s">
        <v>57</v>
      </c>
      <c r="C2181" s="3" t="s">
        <v>46</v>
      </c>
      <c r="D2181" s="3" t="s">
        <v>47</v>
      </c>
      <c r="E2181" s="3" t="s">
        <v>48</v>
      </c>
      <c r="F2181" s="3">
        <v>0.59</v>
      </c>
      <c r="G2181" s="3">
        <v>0.64</v>
      </c>
      <c r="H2181" s="3">
        <v>1.41688158705402E-2</v>
      </c>
      <c r="I2181" s="3">
        <v>6.7556750793336038</v>
      </c>
      <c r="J2181" s="3">
        <v>0.94297393693562415</v>
      </c>
      <c r="K2181" s="3">
        <v>9.5719916280274889E-2</v>
      </c>
      <c r="L2181" s="3">
        <v>1.3360824083159245E-2</v>
      </c>
      <c r="M2181" s="2">
        <v>1400</v>
      </c>
      <c r="N2181" s="3" t="s">
        <v>60</v>
      </c>
      <c r="O2181" s="3" t="s">
        <v>160</v>
      </c>
      <c r="P2181" s="3" t="s">
        <v>161</v>
      </c>
      <c r="Q2181" s="3">
        <v>86.412654034100001</v>
      </c>
      <c r="R2181" s="3" t="s">
        <v>162</v>
      </c>
      <c r="S2181" s="3" t="s">
        <v>161</v>
      </c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8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>
        <v>102.30830326524925</v>
      </c>
      <c r="AS2181" s="3">
        <v>57.33916350349849</v>
      </c>
    </row>
    <row r="2182" spans="1:45" x14ac:dyDescent="0.25">
      <c r="A2182" s="2">
        <v>2181</v>
      </c>
      <c r="B2182" s="3" t="s">
        <v>57</v>
      </c>
      <c r="C2182" s="3" t="s">
        <v>46</v>
      </c>
      <c r="D2182" s="3" t="s">
        <v>47</v>
      </c>
      <c r="E2182" s="3" t="s">
        <v>48</v>
      </c>
      <c r="F2182" s="3">
        <v>0.59</v>
      </c>
      <c r="G2182" s="3">
        <v>0.64</v>
      </c>
      <c r="H2182" s="3">
        <v>1.65504727701342E-2</v>
      </c>
      <c r="I2182" s="3">
        <v>7.9637160843338188</v>
      </c>
      <c r="J2182" s="3">
        <v>1.1506839521237868</v>
      </c>
      <c r="K2182" s="3">
        <v>0.13180326620284663</v>
      </c>
      <c r="L2182" s="3">
        <v>1.9044363416655139E-2</v>
      </c>
      <c r="M2182" s="2">
        <v>1390</v>
      </c>
      <c r="N2182" s="3" t="s">
        <v>109</v>
      </c>
      <c r="O2182" s="3" t="s">
        <v>160</v>
      </c>
      <c r="P2182" s="3" t="s">
        <v>161</v>
      </c>
      <c r="Q2182" s="3">
        <v>86.412654034100001</v>
      </c>
      <c r="R2182" s="3" t="s">
        <v>162</v>
      </c>
      <c r="S2182" s="3" t="s">
        <v>161</v>
      </c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8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>
        <v>59.500164862372991</v>
      </c>
      <c r="AS2182" s="3">
        <v>66.977387023573868</v>
      </c>
    </row>
    <row r="2183" spans="1:45" x14ac:dyDescent="0.25">
      <c r="A2183" s="2">
        <v>2182</v>
      </c>
      <c r="B2183" s="3" t="s">
        <v>57</v>
      </c>
      <c r="C2183" s="3" t="s">
        <v>46</v>
      </c>
      <c r="D2183" s="3" t="s">
        <v>47</v>
      </c>
      <c r="E2183" s="3" t="s">
        <v>48</v>
      </c>
      <c r="F2183" s="3">
        <v>0.59</v>
      </c>
      <c r="G2183" s="3">
        <v>0.64</v>
      </c>
      <c r="H2183" s="3">
        <v>1.84636001574888E-2</v>
      </c>
      <c r="I2183" s="3">
        <v>7.9637160843338188</v>
      </c>
      <c r="J2183" s="3">
        <v>1.1506839521237868</v>
      </c>
      <c r="K2183" s="3">
        <v>0.147038869548902</v>
      </c>
      <c r="L2183" s="3">
        <v>2.1245768399652584E-2</v>
      </c>
      <c r="M2183" s="2">
        <v>1300</v>
      </c>
      <c r="N2183" s="3" t="s">
        <v>56</v>
      </c>
      <c r="O2183" s="3" t="s">
        <v>160</v>
      </c>
      <c r="P2183" s="3" t="s">
        <v>161</v>
      </c>
      <c r="Q2183" s="3">
        <v>86.412654034100001</v>
      </c>
      <c r="R2183" s="3" t="s">
        <v>162</v>
      </c>
      <c r="S2183" s="3" t="s">
        <v>161</v>
      </c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8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>
        <v>52.017448482765261</v>
      </c>
      <c r="AS2183" s="3">
        <v>74.719538877959366</v>
      </c>
    </row>
    <row r="2184" spans="1:45" x14ac:dyDescent="0.25">
      <c r="A2184" s="2">
        <v>2183</v>
      </c>
      <c r="B2184" s="3" t="s">
        <v>57</v>
      </c>
      <c r="C2184" s="3" t="s">
        <v>46</v>
      </c>
      <c r="D2184" s="3" t="s">
        <v>47</v>
      </c>
      <c r="E2184" s="3" t="s">
        <v>48</v>
      </c>
      <c r="F2184" s="3">
        <v>0.59</v>
      </c>
      <c r="G2184" s="3">
        <v>0.64</v>
      </c>
      <c r="H2184" s="3">
        <v>5.0116582192116003E-2</v>
      </c>
      <c r="I2184" s="3">
        <v>7.9637160843338188</v>
      </c>
      <c r="J2184" s="3">
        <v>1.1506839521237868</v>
      </c>
      <c r="K2184" s="3">
        <v>0.39911423169519206</v>
      </c>
      <c r="L2184" s="3">
        <v>5.7668346863760642E-2</v>
      </c>
      <c r="M2184" s="2">
        <v>1210</v>
      </c>
      <c r="N2184" s="3" t="s">
        <v>55</v>
      </c>
      <c r="O2184" s="3" t="s">
        <v>160</v>
      </c>
      <c r="P2184" s="3" t="s">
        <v>161</v>
      </c>
      <c r="Q2184" s="3">
        <v>86.412654034100001</v>
      </c>
      <c r="R2184" s="3" t="s">
        <v>162</v>
      </c>
      <c r="S2184" s="3" t="s">
        <v>161</v>
      </c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8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>
        <v>73.559382042863888</v>
      </c>
      <c r="AS2184" s="3">
        <v>202.81461251290207</v>
      </c>
    </row>
    <row r="2185" spans="1:45" x14ac:dyDescent="0.25">
      <c r="A2185" s="2">
        <v>2184</v>
      </c>
      <c r="B2185" s="3" t="s">
        <v>57</v>
      </c>
      <c r="C2185" s="3" t="s">
        <v>46</v>
      </c>
      <c r="D2185" s="3" t="s">
        <v>47</v>
      </c>
      <c r="E2185" s="3" t="s">
        <v>48</v>
      </c>
      <c r="F2185" s="3">
        <v>0.59</v>
      </c>
      <c r="G2185" s="3">
        <v>0.64</v>
      </c>
      <c r="H2185" s="3">
        <v>0.15600364372192199</v>
      </c>
      <c r="I2185" s="3">
        <v>7.9637160843338188</v>
      </c>
      <c r="J2185" s="3">
        <v>1.1506839521237868</v>
      </c>
      <c r="K2185" s="3">
        <v>1.2423687267229528</v>
      </c>
      <c r="L2185" s="3">
        <v>0.17951088930365239</v>
      </c>
      <c r="M2185" s="2">
        <v>1210</v>
      </c>
      <c r="N2185" s="3" t="s">
        <v>55</v>
      </c>
      <c r="O2185" s="3" t="s">
        <v>160</v>
      </c>
      <c r="P2185" s="3" t="s">
        <v>161</v>
      </c>
      <c r="Q2185" s="3">
        <v>86.412654034100001</v>
      </c>
      <c r="R2185" s="3" t="s">
        <v>162</v>
      </c>
      <c r="S2185" s="3" t="s">
        <v>161</v>
      </c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8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>
        <v>100.61682544755355</v>
      </c>
      <c r="AS2185" s="3">
        <v>631.32434751386063</v>
      </c>
    </row>
    <row r="2186" spans="1:45" x14ac:dyDescent="0.25">
      <c r="A2186" s="2">
        <v>2185</v>
      </c>
      <c r="B2186" s="3" t="s">
        <v>57</v>
      </c>
      <c r="C2186" s="3" t="s">
        <v>46</v>
      </c>
      <c r="D2186" s="3" t="s">
        <v>47</v>
      </c>
      <c r="E2186" s="3" t="s">
        <v>48</v>
      </c>
      <c r="F2186" s="3">
        <v>0.59</v>
      </c>
      <c r="G2186" s="3">
        <v>0.64</v>
      </c>
      <c r="H2186" s="3">
        <v>8.8639101059600198E-2</v>
      </c>
      <c r="I2186" s="3">
        <v>7.9637160843338188</v>
      </c>
      <c r="J2186" s="3">
        <v>1.1506839521237868</v>
      </c>
      <c r="K2186" s="3">
        <v>0.70589663480922893</v>
      </c>
      <c r="L2186" s="3">
        <v>0.1019955911199605</v>
      </c>
      <c r="M2186" s="2">
        <v>1210</v>
      </c>
      <c r="N2186" s="3" t="s">
        <v>55</v>
      </c>
      <c r="O2186" s="3" t="s">
        <v>160</v>
      </c>
      <c r="P2186" s="3" t="s">
        <v>161</v>
      </c>
      <c r="Q2186" s="3">
        <v>86.412654034100001</v>
      </c>
      <c r="R2186" s="3" t="s">
        <v>162</v>
      </c>
      <c r="S2186" s="3" t="s">
        <v>161</v>
      </c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8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>
        <v>85.436855526986022</v>
      </c>
      <c r="AS2186" s="3">
        <v>358.70971539880588</v>
      </c>
    </row>
    <row r="2187" spans="1:45" x14ac:dyDescent="0.25">
      <c r="A2187" s="2">
        <v>2186</v>
      </c>
      <c r="B2187" s="3" t="s">
        <v>57</v>
      </c>
      <c r="C2187" s="3" t="s">
        <v>46</v>
      </c>
      <c r="D2187" s="3" t="s">
        <v>47</v>
      </c>
      <c r="E2187" s="3" t="s">
        <v>48</v>
      </c>
      <c r="F2187" s="3">
        <v>0.59</v>
      </c>
      <c r="G2187" s="3">
        <v>0.64</v>
      </c>
      <c r="H2187" s="3">
        <v>5.0035633419390699E-2</v>
      </c>
      <c r="I2187" s="3">
        <v>7.9637160843338188</v>
      </c>
      <c r="J2187" s="3">
        <v>1.1506839521237868</v>
      </c>
      <c r="K2187" s="3">
        <v>0.39846957865183247</v>
      </c>
      <c r="L2187" s="3">
        <v>5.7575200410041515E-2</v>
      </c>
      <c r="M2187" s="2">
        <v>1210</v>
      </c>
      <c r="N2187" s="3" t="s">
        <v>55</v>
      </c>
      <c r="O2187" s="3" t="s">
        <v>160</v>
      </c>
      <c r="P2187" s="3" t="s">
        <v>161</v>
      </c>
      <c r="Q2187" s="3">
        <v>86.412654034100001</v>
      </c>
      <c r="R2187" s="3" t="s">
        <v>162</v>
      </c>
      <c r="S2187" s="3" t="s">
        <v>161</v>
      </c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8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>
        <v>64.661362846110734</v>
      </c>
      <c r="AS2187" s="3">
        <v>202.48702445211336</v>
      </c>
    </row>
    <row r="2188" spans="1:45" x14ac:dyDescent="0.25">
      <c r="A2188" s="2">
        <v>2187</v>
      </c>
      <c r="B2188" s="3" t="s">
        <v>57</v>
      </c>
      <c r="C2188" s="3" t="s">
        <v>46</v>
      </c>
      <c r="D2188" s="3" t="s">
        <v>47</v>
      </c>
      <c r="E2188" s="3" t="s">
        <v>48</v>
      </c>
      <c r="F2188" s="3">
        <v>0.59</v>
      </c>
      <c r="G2188" s="3">
        <v>0.64</v>
      </c>
      <c r="H2188" s="3">
        <v>8.3464322028079796E-2</v>
      </c>
      <c r="I2188" s="3">
        <v>7.9637160843338188</v>
      </c>
      <c r="J2188" s="3">
        <v>1.1506839521237868</v>
      </c>
      <c r="K2188" s="3">
        <v>0.66468616380303658</v>
      </c>
      <c r="L2188" s="3">
        <v>9.60410559326033E-2</v>
      </c>
      <c r="M2188" s="2">
        <v>1210</v>
      </c>
      <c r="N2188" s="3" t="s">
        <v>55</v>
      </c>
      <c r="O2188" s="3" t="s">
        <v>160</v>
      </c>
      <c r="P2188" s="3" t="s">
        <v>161</v>
      </c>
      <c r="Q2188" s="3">
        <v>86.412654034100001</v>
      </c>
      <c r="R2188" s="3" t="s">
        <v>162</v>
      </c>
      <c r="S2188" s="3" t="s">
        <v>161</v>
      </c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8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>
        <v>76.335282711571821</v>
      </c>
      <c r="AS2188" s="3">
        <v>337.76812764059673</v>
      </c>
    </row>
    <row r="2189" spans="1:45" x14ac:dyDescent="0.25">
      <c r="A2189" s="2">
        <v>2188</v>
      </c>
      <c r="B2189" s="3" t="s">
        <v>57</v>
      </c>
      <c r="C2189" s="3" t="s">
        <v>46</v>
      </c>
      <c r="D2189" s="3" t="s">
        <v>47</v>
      </c>
      <c r="E2189" s="3" t="s">
        <v>48</v>
      </c>
      <c r="F2189" s="3">
        <v>0.59</v>
      </c>
      <c r="G2189" s="3">
        <v>0.64</v>
      </c>
      <c r="H2189" s="3">
        <v>0.15449009848027601</v>
      </c>
      <c r="I2189" s="3">
        <v>7.9637160843338188</v>
      </c>
      <c r="J2189" s="3">
        <v>1.1506839521237868</v>
      </c>
      <c r="K2189" s="3">
        <v>1.2303152821376897</v>
      </c>
      <c r="L2189" s="3">
        <v>0.17776927708327703</v>
      </c>
      <c r="M2189" s="2">
        <v>1210</v>
      </c>
      <c r="N2189" s="3" t="s">
        <v>55</v>
      </c>
      <c r="O2189" s="3" t="s">
        <v>160</v>
      </c>
      <c r="P2189" s="3" t="s">
        <v>161</v>
      </c>
      <c r="Q2189" s="3">
        <v>86.412654034100001</v>
      </c>
      <c r="R2189" s="3" t="s">
        <v>162</v>
      </c>
      <c r="S2189" s="3" t="s">
        <v>161</v>
      </c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8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>
        <v>100.03247702356357</v>
      </c>
      <c r="AS2189" s="3">
        <v>625.19924723211386</v>
      </c>
    </row>
    <row r="2190" spans="1:45" x14ac:dyDescent="0.25">
      <c r="A2190" s="2">
        <v>2189</v>
      </c>
      <c r="B2190" s="3" t="s">
        <v>57</v>
      </c>
      <c r="C2190" s="3" t="s">
        <v>46</v>
      </c>
      <c r="D2190" s="3" t="s">
        <v>47</v>
      </c>
      <c r="E2190" s="3" t="s">
        <v>48</v>
      </c>
      <c r="F2190" s="3">
        <v>0.59</v>
      </c>
      <c r="G2190" s="3">
        <v>0.64</v>
      </c>
      <c r="H2190" s="3">
        <v>0.37580476048211903</v>
      </c>
      <c r="I2190" s="3">
        <v>11.612850411479091</v>
      </c>
      <c r="J2190" s="3">
        <v>1.5331968048401572</v>
      </c>
      <c r="K2190" s="3">
        <v>4.3641644674005766</v>
      </c>
      <c r="L2190" s="3">
        <v>0.57618265801490542</v>
      </c>
      <c r="M2190" s="2">
        <v>1400</v>
      </c>
      <c r="N2190" s="3" t="s">
        <v>60</v>
      </c>
      <c r="O2190" s="3" t="s">
        <v>160</v>
      </c>
      <c r="P2190" s="3" t="s">
        <v>161</v>
      </c>
      <c r="Q2190" s="3">
        <v>86.412654034100001</v>
      </c>
      <c r="R2190" s="3" t="s">
        <v>162</v>
      </c>
      <c r="S2190" s="3" t="s">
        <v>161</v>
      </c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8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>
        <v>187.12069866299902</v>
      </c>
      <c r="AS2190" s="3">
        <v>1520.8279085255558</v>
      </c>
    </row>
    <row r="2191" spans="1:45" x14ac:dyDescent="0.25">
      <c r="A2191" s="2">
        <v>2190</v>
      </c>
      <c r="B2191" s="3" t="s">
        <v>57</v>
      </c>
      <c r="C2191" s="3" t="s">
        <v>46</v>
      </c>
      <c r="D2191" s="3" t="s">
        <v>47</v>
      </c>
      <c r="E2191" s="3" t="s">
        <v>48</v>
      </c>
      <c r="F2191" s="3">
        <v>0.59</v>
      </c>
      <c r="G2191" s="3">
        <v>0.64</v>
      </c>
      <c r="H2191" s="3">
        <v>0.155889408986462</v>
      </c>
      <c r="I2191" s="3">
        <v>11.612850411479091</v>
      </c>
      <c r="J2191" s="3">
        <v>1.5331968048401572</v>
      </c>
      <c r="K2191" s="3">
        <v>1.8103203872936675</v>
      </c>
      <c r="L2191" s="3">
        <v>0.23900914376646404</v>
      </c>
      <c r="M2191" s="2">
        <v>1410</v>
      </c>
      <c r="N2191" s="3" t="s">
        <v>61</v>
      </c>
      <c r="O2191" s="3" t="s">
        <v>160</v>
      </c>
      <c r="P2191" s="3" t="s">
        <v>161</v>
      </c>
      <c r="Q2191" s="3">
        <v>86.412654034100001</v>
      </c>
      <c r="R2191" s="3" t="s">
        <v>162</v>
      </c>
      <c r="S2191" s="3" t="s">
        <v>161</v>
      </c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8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>
        <v>112.58607032149521</v>
      </c>
      <c r="AS2191" s="3">
        <v>630.86205594100477</v>
      </c>
    </row>
    <row r="2192" spans="1:45" x14ac:dyDescent="0.25">
      <c r="A2192" s="2">
        <v>2191</v>
      </c>
      <c r="B2192" s="3" t="s">
        <v>57</v>
      </c>
      <c r="C2192" s="3" t="s">
        <v>46</v>
      </c>
      <c r="D2192" s="3" t="s">
        <v>47</v>
      </c>
      <c r="E2192" s="3" t="s">
        <v>48</v>
      </c>
      <c r="F2192" s="3">
        <v>0.59</v>
      </c>
      <c r="G2192" s="3">
        <v>0.64</v>
      </c>
      <c r="H2192" s="3">
        <v>1.45911955105826E-3</v>
      </c>
      <c r="I2192" s="3">
        <v>11.612850411479091</v>
      </c>
      <c r="J2192" s="3">
        <v>1.5331968048401572</v>
      </c>
      <c r="K2192" s="3">
        <v>1.6944537078904101E-2</v>
      </c>
      <c r="L2192" s="3">
        <v>2.2371174335623291E-3</v>
      </c>
      <c r="M2192" s="2">
        <v>1410</v>
      </c>
      <c r="N2192" s="3" t="s">
        <v>61</v>
      </c>
      <c r="O2192" s="3" t="s">
        <v>160</v>
      </c>
      <c r="P2192" s="3" t="s">
        <v>161</v>
      </c>
      <c r="Q2192" s="3">
        <v>86.412654034100001</v>
      </c>
      <c r="R2192" s="3" t="s">
        <v>162</v>
      </c>
      <c r="S2192" s="3" t="s">
        <v>161</v>
      </c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8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>
        <v>31.992941452899121</v>
      </c>
      <c r="AS2192" s="3">
        <v>5.9048473262495422</v>
      </c>
    </row>
    <row r="2193" spans="1:45" x14ac:dyDescent="0.25">
      <c r="A2193" s="2">
        <v>2192</v>
      </c>
      <c r="B2193" s="3" t="s">
        <v>57</v>
      </c>
      <c r="C2193" s="3" t="s">
        <v>46</v>
      </c>
      <c r="D2193" s="3" t="s">
        <v>47</v>
      </c>
      <c r="E2193" s="3" t="s">
        <v>48</v>
      </c>
      <c r="F2193" s="3">
        <v>0.59</v>
      </c>
      <c r="G2193" s="3">
        <v>0.64</v>
      </c>
      <c r="H2193" s="3">
        <v>0.33789656497366199</v>
      </c>
      <c r="I2193" s="3">
        <v>10.80364733764786</v>
      </c>
      <c r="J2193" s="3">
        <v>2.0785109443806498</v>
      </c>
      <c r="K2193" s="3">
        <v>3.6505153245780604</v>
      </c>
      <c r="L2193" s="3">
        <v>0.70232170836638375</v>
      </c>
      <c r="M2193" s="2">
        <v>1300</v>
      </c>
      <c r="N2193" s="3" t="s">
        <v>56</v>
      </c>
      <c r="O2193" s="3" t="s">
        <v>160</v>
      </c>
      <c r="P2193" s="3" t="s">
        <v>161</v>
      </c>
      <c r="Q2193" s="3">
        <v>86.412654034100001</v>
      </c>
      <c r="R2193" s="3" t="s">
        <v>162</v>
      </c>
      <c r="S2193" s="3" t="s">
        <v>161</v>
      </c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8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>
        <v>155.98029843442316</v>
      </c>
      <c r="AS2193" s="3">
        <v>1367.4188840705622</v>
      </c>
    </row>
    <row r="2194" spans="1:45" x14ac:dyDescent="0.25">
      <c r="A2194" s="2">
        <v>2193</v>
      </c>
      <c r="B2194" s="3" t="s">
        <v>57</v>
      </c>
      <c r="C2194" s="3" t="s">
        <v>46</v>
      </c>
      <c r="D2194" s="3" t="s">
        <v>47</v>
      </c>
      <c r="E2194" s="3" t="s">
        <v>48</v>
      </c>
      <c r="F2194" s="3">
        <v>0.59</v>
      </c>
      <c r="G2194" s="3">
        <v>0.64</v>
      </c>
      <c r="H2194" s="3">
        <v>9.5657660671097998E-6</v>
      </c>
      <c r="I2194" s="3">
        <v>10.80364733764786</v>
      </c>
      <c r="J2194" s="3">
        <v>2.0785109443806498</v>
      </c>
      <c r="K2194" s="3">
        <v>1.0334516310349303E-4</v>
      </c>
      <c r="L2194" s="3">
        <v>1.9882549461872764E-5</v>
      </c>
      <c r="M2194" s="2">
        <v>1400</v>
      </c>
      <c r="N2194" s="3" t="s">
        <v>60</v>
      </c>
      <c r="O2194" s="3" t="s">
        <v>160</v>
      </c>
      <c r="P2194" s="3" t="s">
        <v>161</v>
      </c>
      <c r="Q2194" s="3">
        <v>86.412654034100001</v>
      </c>
      <c r="R2194" s="3" t="s">
        <v>162</v>
      </c>
      <c r="S2194" s="3" t="s">
        <v>161</v>
      </c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8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>
        <v>0.80740998729452818</v>
      </c>
      <c r="AS2194" s="3">
        <v>3.8711281843859302E-2</v>
      </c>
    </row>
    <row r="2195" spans="1:45" x14ac:dyDescent="0.25">
      <c r="A2195" s="2">
        <v>2194</v>
      </c>
      <c r="B2195" s="3" t="s">
        <v>57</v>
      </c>
      <c r="C2195" s="3" t="s">
        <v>46</v>
      </c>
      <c r="D2195" s="3" t="s">
        <v>47</v>
      </c>
      <c r="E2195" s="3" t="s">
        <v>48</v>
      </c>
      <c r="F2195" s="3">
        <v>0.59</v>
      </c>
      <c r="G2195" s="3">
        <v>0.64</v>
      </c>
      <c r="H2195" s="3">
        <v>0.18452457722594601</v>
      </c>
      <c r="I2195" s="3">
        <v>10.80364733764786</v>
      </c>
      <c r="J2195" s="3">
        <v>2.0785109443806498</v>
      </c>
      <c r="K2195" s="3">
        <v>1.9935384574776884</v>
      </c>
      <c r="L2195" s="3">
        <v>0.38353635327134117</v>
      </c>
      <c r="M2195" s="2">
        <v>1300</v>
      </c>
      <c r="N2195" s="3" t="s">
        <v>56</v>
      </c>
      <c r="O2195" s="3" t="s">
        <v>160</v>
      </c>
      <c r="P2195" s="3" t="s">
        <v>161</v>
      </c>
      <c r="Q2195" s="3">
        <v>86.412654034100001</v>
      </c>
      <c r="R2195" s="3" t="s">
        <v>162</v>
      </c>
      <c r="S2195" s="3" t="s">
        <v>161</v>
      </c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8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>
        <v>197.86058099613487</v>
      </c>
      <c r="AS2195" s="3">
        <v>746.74447043746397</v>
      </c>
    </row>
    <row r="2196" spans="1:45" x14ac:dyDescent="0.25">
      <c r="A2196" s="2">
        <v>2195</v>
      </c>
      <c r="B2196" s="3" t="s">
        <v>57</v>
      </c>
      <c r="C2196" s="3" t="s">
        <v>46</v>
      </c>
      <c r="D2196" s="3" t="s">
        <v>47</v>
      </c>
      <c r="E2196" s="3" t="s">
        <v>48</v>
      </c>
      <c r="F2196" s="3">
        <v>0.59</v>
      </c>
      <c r="G2196" s="3">
        <v>0.64</v>
      </c>
      <c r="H2196" s="3">
        <v>1.2512301943251499E-2</v>
      </c>
      <c r="I2196" s="3">
        <v>10.80364733764786</v>
      </c>
      <c r="J2196" s="3">
        <v>2.0785109443806498</v>
      </c>
      <c r="K2196" s="3">
        <v>0.13517849757705519</v>
      </c>
      <c r="L2196" s="3">
        <v>2.6006956528443512E-2</v>
      </c>
      <c r="M2196" s="2">
        <v>1330</v>
      </c>
      <c r="N2196" s="3" t="s">
        <v>89</v>
      </c>
      <c r="O2196" s="3" t="s">
        <v>160</v>
      </c>
      <c r="P2196" s="3" t="s">
        <v>161</v>
      </c>
      <c r="Q2196" s="3">
        <v>86.412654034100001</v>
      </c>
      <c r="R2196" s="3" t="s">
        <v>162</v>
      </c>
      <c r="S2196" s="3" t="s">
        <v>161</v>
      </c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8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>
        <v>33.64668775870603</v>
      </c>
      <c r="AS2196" s="3">
        <v>50.635489478055447</v>
      </c>
    </row>
    <row r="2197" spans="1:45" x14ac:dyDescent="0.25">
      <c r="A2197" s="2">
        <v>2196</v>
      </c>
      <c r="B2197" s="3" t="s">
        <v>57</v>
      </c>
      <c r="C2197" s="3" t="s">
        <v>46</v>
      </c>
      <c r="D2197" s="3" t="s">
        <v>47</v>
      </c>
      <c r="E2197" s="3" t="s">
        <v>48</v>
      </c>
      <c r="F2197" s="3">
        <v>0.59</v>
      </c>
      <c r="G2197" s="3">
        <v>0.64</v>
      </c>
      <c r="H2197" s="3">
        <v>3.7934733613939902E-3</v>
      </c>
      <c r="I2197" s="3">
        <v>10.80364733764786</v>
      </c>
      <c r="J2197" s="3">
        <v>2.0785109443806498</v>
      </c>
      <c r="K2197" s="3">
        <v>4.0983348381262261E-2</v>
      </c>
      <c r="L2197" s="3">
        <v>7.8847758988738609E-3</v>
      </c>
      <c r="M2197" s="2">
        <v>1210</v>
      </c>
      <c r="N2197" s="3" t="s">
        <v>55</v>
      </c>
      <c r="O2197" s="3" t="s">
        <v>160</v>
      </c>
      <c r="P2197" s="3" t="s">
        <v>161</v>
      </c>
      <c r="Q2197" s="3">
        <v>86.412654034100001</v>
      </c>
      <c r="R2197" s="3" t="s">
        <v>162</v>
      </c>
      <c r="S2197" s="3" t="s">
        <v>161</v>
      </c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8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>
        <v>17.80169834238124</v>
      </c>
      <c r="AS2197" s="3">
        <v>15.35164203576058</v>
      </c>
    </row>
    <row r="2198" spans="1:45" x14ac:dyDescent="0.25">
      <c r="A2198" s="2">
        <v>2197</v>
      </c>
      <c r="B2198" s="3" t="s">
        <v>57</v>
      </c>
      <c r="C2198" s="3" t="s">
        <v>46</v>
      </c>
      <c r="D2198" s="3" t="s">
        <v>47</v>
      </c>
      <c r="E2198" s="3" t="s">
        <v>48</v>
      </c>
      <c r="F2198" s="3">
        <v>0.59</v>
      </c>
      <c r="G2198" s="3">
        <v>0.64</v>
      </c>
      <c r="H2198" s="3">
        <v>7.0045873156020302E-2</v>
      </c>
      <c r="I2198" s="3">
        <v>10.80364733764786</v>
      </c>
      <c r="J2198" s="3">
        <v>2.0785109443806498</v>
      </c>
      <c r="K2198" s="3">
        <v>0.75675091103525838</v>
      </c>
      <c r="L2198" s="3">
        <v>0.14559111396348695</v>
      </c>
      <c r="M2198" s="2">
        <v>1300</v>
      </c>
      <c r="N2198" s="3" t="s">
        <v>56</v>
      </c>
      <c r="O2198" s="3" t="s">
        <v>160</v>
      </c>
      <c r="P2198" s="3" t="s">
        <v>161</v>
      </c>
      <c r="Q2198" s="3">
        <v>86.412654034100001</v>
      </c>
      <c r="R2198" s="3" t="s">
        <v>162</v>
      </c>
      <c r="S2198" s="3" t="s">
        <v>161</v>
      </c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8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>
        <v>104.72691256022922</v>
      </c>
      <c r="AS2198" s="3">
        <v>283.46559164405659</v>
      </c>
    </row>
    <row r="2199" spans="1:45" x14ac:dyDescent="0.25">
      <c r="A2199" s="2">
        <v>2198</v>
      </c>
      <c r="B2199" s="3" t="s">
        <v>57</v>
      </c>
      <c r="C2199" s="3" t="s">
        <v>46</v>
      </c>
      <c r="D2199" s="3" t="s">
        <v>47</v>
      </c>
      <c r="E2199" s="3" t="s">
        <v>48</v>
      </c>
      <c r="F2199" s="3">
        <v>0.59</v>
      </c>
      <c r="G2199" s="3">
        <v>0.64</v>
      </c>
      <c r="H2199" s="3">
        <v>0.26115169905521701</v>
      </c>
      <c r="I2199" s="3">
        <v>8.0017926262209613</v>
      </c>
      <c r="J2199" s="3">
        <v>1.1771245408046274</v>
      </c>
      <c r="K2199" s="3">
        <v>2.0896817398251111</v>
      </c>
      <c r="L2199" s="3">
        <v>0.30740807383072055</v>
      </c>
      <c r="M2199" s="2">
        <v>1390</v>
      </c>
      <c r="N2199" s="3" t="s">
        <v>109</v>
      </c>
      <c r="O2199" s="3" t="s">
        <v>160</v>
      </c>
      <c r="P2199" s="3" t="s">
        <v>161</v>
      </c>
      <c r="Q2199" s="3">
        <v>86.412654034100001</v>
      </c>
      <c r="R2199" s="3" t="s">
        <v>162</v>
      </c>
      <c r="S2199" s="3" t="s">
        <v>161</v>
      </c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8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>
        <v>142.30265439658578</v>
      </c>
      <c r="AS2199" s="3">
        <v>1056.843430542275</v>
      </c>
    </row>
    <row r="2200" spans="1:45" x14ac:dyDescent="0.25">
      <c r="A2200" s="2">
        <v>2199</v>
      </c>
      <c r="B2200" s="3" t="s">
        <v>57</v>
      </c>
      <c r="C2200" s="3" t="s">
        <v>46</v>
      </c>
      <c r="D2200" s="3" t="s">
        <v>47</v>
      </c>
      <c r="E2200" s="3" t="s">
        <v>48</v>
      </c>
      <c r="F2200" s="3">
        <v>0.59</v>
      </c>
      <c r="G2200" s="3">
        <v>0.64</v>
      </c>
      <c r="H2200" s="3">
        <v>8.4141140304168499E-2</v>
      </c>
      <c r="I2200" s="3">
        <v>8.0017926262209613</v>
      </c>
      <c r="J2200" s="3">
        <v>1.1771245408046274</v>
      </c>
      <c r="K2200" s="3">
        <v>0.67327995604771884</v>
      </c>
      <c r="L2200" s="3">
        <v>9.9044601143322072E-2</v>
      </c>
      <c r="M2200" s="2">
        <v>1210</v>
      </c>
      <c r="N2200" s="3" t="s">
        <v>55</v>
      </c>
      <c r="O2200" s="3" t="s">
        <v>160</v>
      </c>
      <c r="P2200" s="3" t="s">
        <v>161</v>
      </c>
      <c r="Q2200" s="3">
        <v>86.412654034100001</v>
      </c>
      <c r="R2200" s="3" t="s">
        <v>162</v>
      </c>
      <c r="S2200" s="3" t="s">
        <v>161</v>
      </c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8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>
        <v>80.701147786924196</v>
      </c>
      <c r="AS2200" s="3">
        <v>340.50711402798368</v>
      </c>
    </row>
    <row r="2201" spans="1:45" x14ac:dyDescent="0.25">
      <c r="A2201" s="2">
        <v>2200</v>
      </c>
      <c r="B2201" s="3" t="s">
        <v>57</v>
      </c>
      <c r="C2201" s="3" t="s">
        <v>46</v>
      </c>
      <c r="D2201" s="3" t="s">
        <v>47</v>
      </c>
      <c r="E2201" s="3" t="s">
        <v>48</v>
      </c>
      <c r="F2201" s="3">
        <v>0.59</v>
      </c>
      <c r="G2201" s="3">
        <v>0.64</v>
      </c>
      <c r="H2201" s="3">
        <v>9.6452791195417997E-2</v>
      </c>
      <c r="I2201" s="3">
        <v>8.0017926262209613</v>
      </c>
      <c r="J2201" s="3">
        <v>1.1771245408046274</v>
      </c>
      <c r="K2201" s="3">
        <v>0.77179523336592581</v>
      </c>
      <c r="L2201" s="3">
        <v>0.11353694754523101</v>
      </c>
      <c r="M2201" s="2">
        <v>1210</v>
      </c>
      <c r="N2201" s="3" t="s">
        <v>55</v>
      </c>
      <c r="O2201" s="3" t="s">
        <v>160</v>
      </c>
      <c r="P2201" s="3" t="s">
        <v>161</v>
      </c>
      <c r="Q2201" s="3">
        <v>86.412654034100001</v>
      </c>
      <c r="R2201" s="3" t="s">
        <v>162</v>
      </c>
      <c r="S2201" s="3" t="s">
        <v>161</v>
      </c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8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>
        <v>91.129057771446568</v>
      </c>
      <c r="AS2201" s="3">
        <v>390.33059750758372</v>
      </c>
    </row>
    <row r="2202" spans="1:45" x14ac:dyDescent="0.25">
      <c r="A2202" s="2">
        <v>2201</v>
      </c>
      <c r="B2202" s="3" t="s">
        <v>57</v>
      </c>
      <c r="C2202" s="3" t="s">
        <v>46</v>
      </c>
      <c r="D2202" s="3" t="s">
        <v>47</v>
      </c>
      <c r="E2202" s="3" t="s">
        <v>48</v>
      </c>
      <c r="F2202" s="3">
        <v>0.59</v>
      </c>
      <c r="G2202" s="3">
        <v>0.64</v>
      </c>
      <c r="H2202" s="3">
        <v>0.100080278596841</v>
      </c>
      <c r="I2202" s="3">
        <v>8.0017926262209613</v>
      </c>
      <c r="J2202" s="3">
        <v>1.1771245408046274</v>
      </c>
      <c r="K2202" s="3">
        <v>0.80082163530634187</v>
      </c>
      <c r="L2202" s="3">
        <v>0.11780695198690563</v>
      </c>
      <c r="M2202" s="2">
        <v>1210</v>
      </c>
      <c r="N2202" s="3" t="s">
        <v>55</v>
      </c>
      <c r="O2202" s="3" t="s">
        <v>160</v>
      </c>
      <c r="P2202" s="3" t="s">
        <v>161</v>
      </c>
      <c r="Q2202" s="3">
        <v>86.412654034100001</v>
      </c>
      <c r="R2202" s="3" t="s">
        <v>162</v>
      </c>
      <c r="S2202" s="3" t="s">
        <v>161</v>
      </c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8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>
        <v>92.075878460054753</v>
      </c>
      <c r="AS2202" s="3">
        <v>405.01051819520774</v>
      </c>
    </row>
    <row r="2203" spans="1:45" x14ac:dyDescent="0.25">
      <c r="A2203" s="2">
        <v>2202</v>
      </c>
      <c r="B2203" s="3" t="s">
        <v>57</v>
      </c>
      <c r="C2203" s="3" t="s">
        <v>46</v>
      </c>
      <c r="D2203" s="3" t="s">
        <v>47</v>
      </c>
      <c r="E2203" s="3" t="s">
        <v>48</v>
      </c>
      <c r="F2203" s="3">
        <v>0.59</v>
      </c>
      <c r="G2203" s="3">
        <v>0.64</v>
      </c>
      <c r="H2203" s="3">
        <v>7.5937544677363605E-2</v>
      </c>
      <c r="I2203" s="3">
        <v>8.0017926262209613</v>
      </c>
      <c r="J2203" s="3">
        <v>1.1771245408046274</v>
      </c>
      <c r="K2203" s="3">
        <v>0.60763648505265289</v>
      </c>
      <c r="L2203" s="3">
        <v>8.9387947408172505E-2</v>
      </c>
      <c r="M2203" s="2">
        <v>1210</v>
      </c>
      <c r="N2203" s="3" t="s">
        <v>55</v>
      </c>
      <c r="O2203" s="3" t="s">
        <v>160</v>
      </c>
      <c r="P2203" s="3" t="s">
        <v>161</v>
      </c>
      <c r="Q2203" s="3">
        <v>86.412654034100001</v>
      </c>
      <c r="R2203" s="3" t="s">
        <v>162</v>
      </c>
      <c r="S2203" s="3" t="s">
        <v>161</v>
      </c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8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>
        <v>84.938198136700521</v>
      </c>
      <c r="AS2203" s="3">
        <v>307.30834037887564</v>
      </c>
    </row>
    <row r="2204" spans="1:45" x14ac:dyDescent="0.25">
      <c r="A2204" s="2">
        <v>2203</v>
      </c>
      <c r="B2204" s="3" t="s">
        <v>57</v>
      </c>
      <c r="C2204" s="3" t="s">
        <v>46</v>
      </c>
      <c r="D2204" s="3" t="s">
        <v>47</v>
      </c>
      <c r="E2204" s="3" t="s">
        <v>48</v>
      </c>
      <c r="F2204" s="3">
        <v>0.59</v>
      </c>
      <c r="G2204" s="3">
        <v>0.64</v>
      </c>
      <c r="H2204" s="3">
        <v>6.1889508358243799E-2</v>
      </c>
      <c r="I2204" s="3">
        <v>9.1530275365459044</v>
      </c>
      <c r="J2204" s="3">
        <v>1.5400228679753774</v>
      </c>
      <c r="K2204" s="3">
        <v>0.56647637422629338</v>
      </c>
      <c r="L2204" s="3">
        <v>9.53112581594487E-2</v>
      </c>
      <c r="M2204" s="2">
        <v>1100</v>
      </c>
      <c r="N2204" s="3" t="s">
        <v>165</v>
      </c>
      <c r="O2204" s="3" t="s">
        <v>160</v>
      </c>
      <c r="P2204" s="3" t="s">
        <v>161</v>
      </c>
      <c r="Q2204" s="3">
        <v>86.412654034100001</v>
      </c>
      <c r="R2204" s="3" t="s">
        <v>162</v>
      </c>
      <c r="S2204" s="3" t="s">
        <v>161</v>
      </c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8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>
        <v>117.15522575965566</v>
      </c>
      <c r="AS2204" s="3">
        <v>250.45795437873761</v>
      </c>
    </row>
    <row r="2205" spans="1:45" x14ac:dyDescent="0.25">
      <c r="A2205" s="2">
        <v>2204</v>
      </c>
      <c r="B2205" s="3" t="s">
        <v>57</v>
      </c>
      <c r="C2205" s="3" t="s">
        <v>46</v>
      </c>
      <c r="D2205" s="3" t="s">
        <v>47</v>
      </c>
      <c r="E2205" s="3" t="s">
        <v>48</v>
      </c>
      <c r="F2205" s="3">
        <v>0.59</v>
      </c>
      <c r="G2205" s="3">
        <v>0.64</v>
      </c>
      <c r="H2205" s="3">
        <v>0.21640731907424299</v>
      </c>
      <c r="I2205" s="3">
        <v>9.1530275365459044</v>
      </c>
      <c r="J2205" s="3">
        <v>1.5400228679753774</v>
      </c>
      <c r="K2205" s="3">
        <v>1.9807821505966219</v>
      </c>
      <c r="L2205" s="3">
        <v>0.33327222017157826</v>
      </c>
      <c r="M2205" s="2">
        <v>1300</v>
      </c>
      <c r="N2205" s="3" t="s">
        <v>56</v>
      </c>
      <c r="O2205" s="3" t="s">
        <v>160</v>
      </c>
      <c r="P2205" s="3" t="s">
        <v>161</v>
      </c>
      <c r="Q2205" s="3">
        <v>86.412654034100001</v>
      </c>
      <c r="R2205" s="3" t="s">
        <v>162</v>
      </c>
      <c r="S2205" s="3" t="s">
        <v>161</v>
      </c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8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>
        <v>180.17394351723522</v>
      </c>
      <c r="AS2205" s="3">
        <v>875.76934904996631</v>
      </c>
    </row>
    <row r="2206" spans="1:45" x14ac:dyDescent="0.25">
      <c r="A2206" s="2">
        <v>2205</v>
      </c>
      <c r="B2206" s="3" t="s">
        <v>57</v>
      </c>
      <c r="C2206" s="3" t="s">
        <v>46</v>
      </c>
      <c r="D2206" s="3" t="s">
        <v>47</v>
      </c>
      <c r="E2206" s="3" t="s">
        <v>48</v>
      </c>
      <c r="F2206" s="3">
        <v>0.59</v>
      </c>
      <c r="G2206" s="3">
        <v>0.64</v>
      </c>
      <c r="H2206" s="3">
        <v>2.6449438028725999E-2</v>
      </c>
      <c r="I2206" s="3">
        <v>9.1530275365459044</v>
      </c>
      <c r="J2206" s="3">
        <v>1.5400228679753774</v>
      </c>
      <c r="K2206" s="3">
        <v>0.24209243460309349</v>
      </c>
      <c r="L2206" s="3">
        <v>4.0732739409335625E-2</v>
      </c>
      <c r="M2206" s="2">
        <v>1330</v>
      </c>
      <c r="N2206" s="3" t="s">
        <v>89</v>
      </c>
      <c r="O2206" s="3" t="s">
        <v>160</v>
      </c>
      <c r="P2206" s="3" t="s">
        <v>161</v>
      </c>
      <c r="Q2206" s="3">
        <v>86.412654034100001</v>
      </c>
      <c r="R2206" s="3" t="s">
        <v>162</v>
      </c>
      <c r="S2206" s="3" t="s">
        <v>161</v>
      </c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8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>
        <v>67.518502503942273</v>
      </c>
      <c r="AS2206" s="3">
        <v>107.03707815542072</v>
      </c>
    </row>
    <row r="2207" spans="1:45" x14ac:dyDescent="0.25">
      <c r="A2207" s="2">
        <v>2206</v>
      </c>
      <c r="B2207" s="3" t="s">
        <v>57</v>
      </c>
      <c r="C2207" s="3" t="s">
        <v>46</v>
      </c>
      <c r="D2207" s="3" t="s">
        <v>47</v>
      </c>
      <c r="E2207" s="3" t="s">
        <v>48</v>
      </c>
      <c r="F2207" s="3">
        <v>0.59</v>
      </c>
      <c r="G2207" s="3">
        <v>0.64</v>
      </c>
      <c r="H2207" s="3">
        <v>1.0626959139417001E-2</v>
      </c>
      <c r="I2207" s="3">
        <v>9.1530275365459044</v>
      </c>
      <c r="J2207" s="3">
        <v>1.5400228679753774</v>
      </c>
      <c r="K2207" s="3">
        <v>9.7268849632831972E-2</v>
      </c>
      <c r="L2207" s="3">
        <v>1.6365760091742117E-2</v>
      </c>
      <c r="M2207" s="2">
        <v>1210</v>
      </c>
      <c r="N2207" s="3" t="s">
        <v>55</v>
      </c>
      <c r="O2207" s="3" t="s">
        <v>160</v>
      </c>
      <c r="P2207" s="3" t="s">
        <v>161</v>
      </c>
      <c r="Q2207" s="3">
        <v>86.412654034100001</v>
      </c>
      <c r="R2207" s="3" t="s">
        <v>162</v>
      </c>
      <c r="S2207" s="3" t="s">
        <v>161</v>
      </c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8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>
        <v>33.578504695346126</v>
      </c>
      <c r="AS2207" s="3">
        <v>43.005777843932023</v>
      </c>
    </row>
    <row r="2208" spans="1:45" x14ac:dyDescent="0.25">
      <c r="A2208" s="2">
        <v>2207</v>
      </c>
      <c r="B2208" s="3" t="s">
        <v>57</v>
      </c>
      <c r="C2208" s="3" t="s">
        <v>46</v>
      </c>
      <c r="D2208" s="3" t="s">
        <v>47</v>
      </c>
      <c r="E2208" s="3" t="s">
        <v>48</v>
      </c>
      <c r="F2208" s="3">
        <v>0.59</v>
      </c>
      <c r="G2208" s="3">
        <v>0.64</v>
      </c>
      <c r="H2208" s="3">
        <v>4.6539716482337401E-2</v>
      </c>
      <c r="I2208" s="3">
        <v>9.1530275365459044</v>
      </c>
      <c r="J2208" s="3">
        <v>1.5400228679753774</v>
      </c>
      <c r="K2208" s="3">
        <v>0.42597930650587351</v>
      </c>
      <c r="L2208" s="3">
        <v>7.1672227651890186E-2</v>
      </c>
      <c r="M2208" s="2">
        <v>1210</v>
      </c>
      <c r="N2208" s="3" t="s">
        <v>55</v>
      </c>
      <c r="O2208" s="3" t="s">
        <v>160</v>
      </c>
      <c r="P2208" s="3" t="s">
        <v>161</v>
      </c>
      <c r="Q2208" s="3">
        <v>86.412654034100001</v>
      </c>
      <c r="R2208" s="3" t="s">
        <v>162</v>
      </c>
      <c r="S2208" s="3" t="s">
        <v>161</v>
      </c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8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>
        <v>77.026315931889897</v>
      </c>
      <c r="AS2208" s="3">
        <v>188.33955054322237</v>
      </c>
    </row>
    <row r="2209" spans="1:45" x14ac:dyDescent="0.25">
      <c r="A2209" s="2">
        <v>2208</v>
      </c>
      <c r="B2209" s="3" t="s">
        <v>57</v>
      </c>
      <c r="C2209" s="3" t="s">
        <v>46</v>
      </c>
      <c r="D2209" s="3" t="s">
        <v>47</v>
      </c>
      <c r="E2209" s="3" t="s">
        <v>48</v>
      </c>
      <c r="F2209" s="3">
        <v>0.59</v>
      </c>
      <c r="G2209" s="3">
        <v>0.64</v>
      </c>
      <c r="H2209" s="3">
        <v>0.106916808586959</v>
      </c>
      <c r="I2209" s="3">
        <v>9.1530275365459044</v>
      </c>
      <c r="J2209" s="3">
        <v>1.5400228679753774</v>
      </c>
      <c r="K2209" s="3">
        <v>0.97861249311604326</v>
      </c>
      <c r="L2209" s="3">
        <v>0.16465433019486306</v>
      </c>
      <c r="M2209" s="2">
        <v>1210</v>
      </c>
      <c r="N2209" s="3" t="s">
        <v>55</v>
      </c>
      <c r="O2209" s="3" t="s">
        <v>160</v>
      </c>
      <c r="P2209" s="3" t="s">
        <v>161</v>
      </c>
      <c r="Q2209" s="3">
        <v>86.412654034100001</v>
      </c>
      <c r="R2209" s="3" t="s">
        <v>162</v>
      </c>
      <c r="S2209" s="3" t="s">
        <v>161</v>
      </c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8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>
        <v>83.578954231386632</v>
      </c>
      <c r="AS2209" s="3">
        <v>432.67697349264745</v>
      </c>
    </row>
    <row r="2210" spans="1:45" x14ac:dyDescent="0.25">
      <c r="A2210" s="2">
        <v>2209</v>
      </c>
      <c r="B2210" s="3" t="s">
        <v>57</v>
      </c>
      <c r="C2210" s="3" t="s">
        <v>46</v>
      </c>
      <c r="D2210" s="3" t="s">
        <v>47</v>
      </c>
      <c r="E2210" s="3" t="s">
        <v>48</v>
      </c>
      <c r="F2210" s="3">
        <v>0.59</v>
      </c>
      <c r="G2210" s="3">
        <v>0.64</v>
      </c>
      <c r="H2210" s="3">
        <v>6.5615971741541296E-2</v>
      </c>
      <c r="I2210" s="3">
        <v>9.1530275365459044</v>
      </c>
      <c r="J2210" s="3">
        <v>1.5400228679753774</v>
      </c>
      <c r="K2210" s="3">
        <v>0.60058479618754546</v>
      </c>
      <c r="L2210" s="3">
        <v>0.10105009698639975</v>
      </c>
      <c r="M2210" s="2">
        <v>1210</v>
      </c>
      <c r="N2210" s="3" t="s">
        <v>55</v>
      </c>
      <c r="O2210" s="3" t="s">
        <v>160</v>
      </c>
      <c r="P2210" s="3" t="s">
        <v>161</v>
      </c>
      <c r="Q2210" s="3">
        <v>86.412654034100001</v>
      </c>
      <c r="R2210" s="3" t="s">
        <v>162</v>
      </c>
      <c r="S2210" s="3" t="s">
        <v>161</v>
      </c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8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>
        <v>76.594133753957777</v>
      </c>
      <c r="AS2210" s="3">
        <v>265.53841665427348</v>
      </c>
    </row>
    <row r="2211" spans="1:45" x14ac:dyDescent="0.25">
      <c r="A2211" s="2">
        <v>2210</v>
      </c>
      <c r="B2211" s="3" t="s">
        <v>57</v>
      </c>
      <c r="C2211" s="3" t="s">
        <v>46</v>
      </c>
      <c r="D2211" s="3" t="s">
        <v>47</v>
      </c>
      <c r="E2211" s="3" t="s">
        <v>48</v>
      </c>
      <c r="F2211" s="3">
        <v>0.59</v>
      </c>
      <c r="G2211" s="3">
        <v>0.64</v>
      </c>
      <c r="H2211" s="3">
        <v>0.19577580417729201</v>
      </c>
      <c r="I2211" s="3">
        <v>10.820883609819415</v>
      </c>
      <c r="J2211" s="3">
        <v>2.084452837725745</v>
      </c>
      <c r="K2211" s="3">
        <v>2.1184671906212746</v>
      </c>
      <c r="L2211" s="3">
        <v>0.40808543057539609</v>
      </c>
      <c r="M2211" s="2">
        <v>1300</v>
      </c>
      <c r="N2211" s="3" t="s">
        <v>56</v>
      </c>
      <c r="O2211" s="3" t="s">
        <v>160</v>
      </c>
      <c r="P2211" s="3" t="s">
        <v>161</v>
      </c>
      <c r="Q2211" s="3">
        <v>86.412654034100001</v>
      </c>
      <c r="R2211" s="3" t="s">
        <v>162</v>
      </c>
      <c r="S2211" s="3" t="s">
        <v>161</v>
      </c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8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>
        <v>189.14662840036382</v>
      </c>
      <c r="AS2211" s="3">
        <v>792.27657048540027</v>
      </c>
    </row>
    <row r="2212" spans="1:45" x14ac:dyDescent="0.25">
      <c r="A2212" s="2">
        <v>2211</v>
      </c>
      <c r="B2212" s="3" t="s">
        <v>57</v>
      </c>
      <c r="C2212" s="3" t="s">
        <v>46</v>
      </c>
      <c r="D2212" s="3" t="s">
        <v>47</v>
      </c>
      <c r="E2212" s="3" t="s">
        <v>48</v>
      </c>
      <c r="F2212" s="3">
        <v>0.59</v>
      </c>
      <c r="G2212" s="3">
        <v>0.64</v>
      </c>
      <c r="H2212" s="3">
        <v>0.153083146266042</v>
      </c>
      <c r="I2212" s="3">
        <v>10.820883609819415</v>
      </c>
      <c r="J2212" s="3">
        <v>2.084452837725745</v>
      </c>
      <c r="K2212" s="3">
        <v>1.656494908369802</v>
      </c>
      <c r="L2212" s="3">
        <v>0.31909459864223649</v>
      </c>
      <c r="M2212" s="2">
        <v>1330</v>
      </c>
      <c r="N2212" s="3" t="s">
        <v>89</v>
      </c>
      <c r="O2212" s="3" t="s">
        <v>160</v>
      </c>
      <c r="P2212" s="3" t="s">
        <v>161</v>
      </c>
      <c r="Q2212" s="3">
        <v>86.412654034100001</v>
      </c>
      <c r="R2212" s="3" t="s">
        <v>162</v>
      </c>
      <c r="S2212" s="3" t="s">
        <v>161</v>
      </c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8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>
        <v>107.72055965766212</v>
      </c>
      <c r="AS2212" s="3">
        <v>619.50551362793033</v>
      </c>
    </row>
    <row r="2213" spans="1:45" x14ac:dyDescent="0.25">
      <c r="A2213" s="2">
        <v>2212</v>
      </c>
      <c r="B2213" s="3" t="s">
        <v>57</v>
      </c>
      <c r="C2213" s="3" t="s">
        <v>46</v>
      </c>
      <c r="D2213" s="3" t="s">
        <v>47</v>
      </c>
      <c r="E2213" s="3" t="s">
        <v>48</v>
      </c>
      <c r="F2213" s="3">
        <v>0.59</v>
      </c>
      <c r="G2213" s="3">
        <v>0.64</v>
      </c>
      <c r="H2213" s="3">
        <v>0.140168699819986</v>
      </c>
      <c r="I2213" s="3">
        <v>10.820883609819415</v>
      </c>
      <c r="J2213" s="3">
        <v>2.084452837725745</v>
      </c>
      <c r="K2213" s="3">
        <v>1.5167491864917841</v>
      </c>
      <c r="L2213" s="3">
        <v>0.29217504410009792</v>
      </c>
      <c r="M2213" s="2">
        <v>1330</v>
      </c>
      <c r="N2213" s="3" t="s">
        <v>89</v>
      </c>
      <c r="O2213" s="3" t="s">
        <v>160</v>
      </c>
      <c r="P2213" s="3" t="s">
        <v>161</v>
      </c>
      <c r="Q2213" s="3">
        <v>86.412654034100001</v>
      </c>
      <c r="R2213" s="3" t="s">
        <v>162</v>
      </c>
      <c r="S2213" s="3" t="s">
        <v>161</v>
      </c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8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>
        <v>105.36728928124339</v>
      </c>
      <c r="AS2213" s="3">
        <v>567.24260308596729</v>
      </c>
    </row>
    <row r="2214" spans="1:45" x14ac:dyDescent="0.25">
      <c r="A2214" s="2">
        <v>2213</v>
      </c>
      <c r="B2214" s="3" t="s">
        <v>57</v>
      </c>
      <c r="C2214" s="3" t="s">
        <v>46</v>
      </c>
      <c r="D2214" s="3" t="s">
        <v>47</v>
      </c>
      <c r="E2214" s="3" t="s">
        <v>48</v>
      </c>
      <c r="F2214" s="3">
        <v>0.59</v>
      </c>
      <c r="G2214" s="3">
        <v>0.64</v>
      </c>
      <c r="H2214" s="3">
        <v>3.70777910125068E-2</v>
      </c>
      <c r="I2214" s="3">
        <v>10.820883609819415</v>
      </c>
      <c r="J2214" s="3">
        <v>2.084452837725745</v>
      </c>
      <c r="K2214" s="3">
        <v>0.40121446105554442</v>
      </c>
      <c r="L2214" s="3">
        <v>7.7286906692621921E-2</v>
      </c>
      <c r="M2214" s="2">
        <v>1330</v>
      </c>
      <c r="N2214" s="3" t="s">
        <v>89</v>
      </c>
      <c r="O2214" s="3" t="s">
        <v>160</v>
      </c>
      <c r="P2214" s="3" t="s">
        <v>161</v>
      </c>
      <c r="Q2214" s="3">
        <v>86.412654034100001</v>
      </c>
      <c r="R2214" s="3" t="s">
        <v>162</v>
      </c>
      <c r="S2214" s="3" t="s">
        <v>161</v>
      </c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8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>
        <v>63.324548188759238</v>
      </c>
      <c r="AS2214" s="3">
        <v>150.04849668736807</v>
      </c>
    </row>
    <row r="2215" spans="1:45" x14ac:dyDescent="0.25">
      <c r="A2215" s="2">
        <v>2214</v>
      </c>
      <c r="B2215" s="3" t="s">
        <v>57</v>
      </c>
      <c r="C2215" s="3" t="s">
        <v>46</v>
      </c>
      <c r="D2215" s="3" t="s">
        <v>47</v>
      </c>
      <c r="E2215" s="3" t="s">
        <v>48</v>
      </c>
      <c r="F2215" s="3">
        <v>0.59</v>
      </c>
      <c r="G2215" s="3">
        <v>0.64</v>
      </c>
      <c r="H2215" s="3">
        <v>1.58282201637047E-2</v>
      </c>
      <c r="I2215" s="3">
        <v>10.820883609819415</v>
      </c>
      <c r="J2215" s="3">
        <v>2.084452837725745</v>
      </c>
      <c r="K2215" s="3">
        <v>0.17127532814204535</v>
      </c>
      <c r="L2215" s="3">
        <v>3.2993178436382116E-2</v>
      </c>
      <c r="M2215" s="2">
        <v>1330</v>
      </c>
      <c r="N2215" s="3" t="s">
        <v>89</v>
      </c>
      <c r="O2215" s="3" t="s">
        <v>160</v>
      </c>
      <c r="P2215" s="3" t="s">
        <v>161</v>
      </c>
      <c r="Q2215" s="3">
        <v>86.412654034100001</v>
      </c>
      <c r="R2215" s="3" t="s">
        <v>162</v>
      </c>
      <c r="S2215" s="3" t="s">
        <v>161</v>
      </c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8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>
        <v>34.662736424234744</v>
      </c>
      <c r="AS2215" s="3">
        <v>64.054534424649347</v>
      </c>
    </row>
    <row r="2216" spans="1:45" x14ac:dyDescent="0.25">
      <c r="A2216" s="2">
        <v>2215</v>
      </c>
      <c r="B2216" s="3" t="s">
        <v>57</v>
      </c>
      <c r="C2216" s="3" t="s">
        <v>46</v>
      </c>
      <c r="D2216" s="3" t="s">
        <v>47</v>
      </c>
      <c r="E2216" s="3" t="s">
        <v>48</v>
      </c>
      <c r="F2216" s="3">
        <v>0.59</v>
      </c>
      <c r="G2216" s="3">
        <v>0.64</v>
      </c>
      <c r="H2216" s="3">
        <v>8.2231655693260505E-2</v>
      </c>
      <c r="I2216" s="3">
        <v>8.9315846147739304</v>
      </c>
      <c r="J2216" s="3">
        <v>1.4813569171929022</v>
      </c>
      <c r="K2216" s="3">
        <v>0.73445899083731259</v>
      </c>
      <c r="L2216" s="3">
        <v>0.12181443197343654</v>
      </c>
      <c r="M2216" s="2">
        <v>1100</v>
      </c>
      <c r="N2216" s="3" t="s">
        <v>165</v>
      </c>
      <c r="O2216" s="3" t="s">
        <v>160</v>
      </c>
      <c r="P2216" s="3" t="s">
        <v>161</v>
      </c>
      <c r="Q2216" s="3">
        <v>86.412654034100001</v>
      </c>
      <c r="R2216" s="3" t="s">
        <v>162</v>
      </c>
      <c r="S2216" s="3" t="s">
        <v>161</v>
      </c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8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>
        <v>113.33570595086431</v>
      </c>
      <c r="AS2216" s="3">
        <v>332.7797039668568</v>
      </c>
    </row>
    <row r="2217" spans="1:45" x14ac:dyDescent="0.25">
      <c r="A2217" s="2">
        <v>2216</v>
      </c>
      <c r="B2217" s="3" t="s">
        <v>57</v>
      </c>
      <c r="C2217" s="3" t="s">
        <v>46</v>
      </c>
      <c r="D2217" s="3" t="s">
        <v>47</v>
      </c>
      <c r="E2217" s="3" t="s">
        <v>48</v>
      </c>
      <c r="F2217" s="3">
        <v>0.59</v>
      </c>
      <c r="G2217" s="3">
        <v>0.64</v>
      </c>
      <c r="H2217" s="3">
        <v>1.3321577573040399E-4</v>
      </c>
      <c r="I2217" s="3">
        <v>8.9315846147739304</v>
      </c>
      <c r="J2217" s="3">
        <v>1.4813569171929022</v>
      </c>
      <c r="K2217" s="3">
        <v>1.1898279729588507E-3</v>
      </c>
      <c r="L2217" s="3">
        <v>1.9734011085745229E-4</v>
      </c>
      <c r="M2217" s="2">
        <v>1200</v>
      </c>
      <c r="N2217" s="3" t="s">
        <v>54</v>
      </c>
      <c r="O2217" s="3" t="s">
        <v>160</v>
      </c>
      <c r="P2217" s="3" t="s">
        <v>161</v>
      </c>
      <c r="Q2217" s="3">
        <v>86.412654034100001</v>
      </c>
      <c r="R2217" s="3" t="s">
        <v>162</v>
      </c>
      <c r="S2217" s="3" t="s">
        <v>161</v>
      </c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8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>
        <v>12.025171257550639</v>
      </c>
      <c r="AS2217" s="3">
        <v>0.53910511757958524</v>
      </c>
    </row>
    <row r="2218" spans="1:45" x14ac:dyDescent="0.25">
      <c r="A2218" s="2">
        <v>2217</v>
      </c>
      <c r="B2218" s="3" t="s">
        <v>57</v>
      </c>
      <c r="C2218" s="3" t="s">
        <v>46</v>
      </c>
      <c r="D2218" s="3" t="s">
        <v>47</v>
      </c>
      <c r="E2218" s="3" t="s">
        <v>48</v>
      </c>
      <c r="F2218" s="3">
        <v>0.59</v>
      </c>
      <c r="G2218" s="3">
        <v>0.64</v>
      </c>
      <c r="H2218" s="3">
        <v>0.152630856708905</v>
      </c>
      <c r="I2218" s="3">
        <v>8.9315846147739304</v>
      </c>
      <c r="J2218" s="3">
        <v>1.4813569171929022</v>
      </c>
      <c r="K2218" s="3">
        <v>1.3632354115210201</v>
      </c>
      <c r="L2218" s="3">
        <v>0.22610077536281512</v>
      </c>
      <c r="M2218" s="2">
        <v>1300</v>
      </c>
      <c r="N2218" s="3" t="s">
        <v>56</v>
      </c>
      <c r="O2218" s="3" t="s">
        <v>160</v>
      </c>
      <c r="P2218" s="3" t="s">
        <v>161</v>
      </c>
      <c r="Q2218" s="3">
        <v>86.412654034100001</v>
      </c>
      <c r="R2218" s="3" t="s">
        <v>162</v>
      </c>
      <c r="S2218" s="3" t="s">
        <v>161</v>
      </c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8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>
        <v>125.77317552569232</v>
      </c>
      <c r="AS2218" s="3">
        <v>617.67516272884791</v>
      </c>
    </row>
    <row r="2219" spans="1:45" x14ac:dyDescent="0.25">
      <c r="A2219" s="2">
        <v>2218</v>
      </c>
      <c r="B2219" s="3" t="s">
        <v>57</v>
      </c>
      <c r="C2219" s="3" t="s">
        <v>46</v>
      </c>
      <c r="D2219" s="3" t="s">
        <v>47</v>
      </c>
      <c r="E2219" s="3" t="s">
        <v>48</v>
      </c>
      <c r="F2219" s="3">
        <v>0.59</v>
      </c>
      <c r="G2219" s="3">
        <v>0.64</v>
      </c>
      <c r="H2219" s="3">
        <v>2.5735927295355302E-4</v>
      </c>
      <c r="I2219" s="3">
        <v>8.9315846147739304</v>
      </c>
      <c r="J2219" s="3">
        <v>1.4813569171929022</v>
      </c>
      <c r="K2219" s="3">
        <v>2.2986261227813587E-3</v>
      </c>
      <c r="L2219" s="3">
        <v>3.8124093919348197E-4</v>
      </c>
      <c r="M2219" s="2">
        <v>1210</v>
      </c>
      <c r="N2219" s="3" t="s">
        <v>55</v>
      </c>
      <c r="O2219" s="3" t="s">
        <v>160</v>
      </c>
      <c r="P2219" s="3" t="s">
        <v>161</v>
      </c>
      <c r="Q2219" s="3">
        <v>86.412654034100001</v>
      </c>
      <c r="R2219" s="3" t="s">
        <v>162</v>
      </c>
      <c r="S2219" s="3" t="s">
        <v>161</v>
      </c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8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>
        <v>4.1114291119540329</v>
      </c>
      <c r="AS2219" s="3">
        <v>1.0414960266162814</v>
      </c>
    </row>
    <row r="2220" spans="1:45" x14ac:dyDescent="0.25">
      <c r="A2220" s="2">
        <v>2219</v>
      </c>
      <c r="B2220" s="3" t="s">
        <v>57</v>
      </c>
      <c r="C2220" s="3" t="s">
        <v>46</v>
      </c>
      <c r="D2220" s="3" t="s">
        <v>47</v>
      </c>
      <c r="E2220" s="3" t="s">
        <v>48</v>
      </c>
      <c r="F2220" s="3">
        <v>0.59</v>
      </c>
      <c r="G2220" s="3">
        <v>0.64</v>
      </c>
      <c r="H2220" s="3">
        <v>1.41505710286029E-2</v>
      </c>
      <c r="I2220" s="3">
        <v>8.9315846147739304</v>
      </c>
      <c r="J2220" s="3">
        <v>1.4813569171929022</v>
      </c>
      <c r="K2220" s="3">
        <v>0.12638702248933537</v>
      </c>
      <c r="L2220" s="3">
        <v>2.0962046275450386E-2</v>
      </c>
      <c r="M2220" s="2">
        <v>1210</v>
      </c>
      <c r="N2220" s="3" t="s">
        <v>55</v>
      </c>
      <c r="O2220" s="3" t="s">
        <v>160</v>
      </c>
      <c r="P2220" s="3" t="s">
        <v>161</v>
      </c>
      <c r="Q2220" s="3">
        <v>86.412654034100001</v>
      </c>
      <c r="R2220" s="3" t="s">
        <v>162</v>
      </c>
      <c r="S2220" s="3" t="s">
        <v>161</v>
      </c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8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>
        <v>63.203246649459352</v>
      </c>
      <c r="AS2220" s="3">
        <v>57.265329247729056</v>
      </c>
    </row>
    <row r="2221" spans="1:45" x14ac:dyDescent="0.25">
      <c r="A2221" s="2">
        <v>2220</v>
      </c>
      <c r="B2221" s="3" t="s">
        <v>57</v>
      </c>
      <c r="C2221" s="3" t="s">
        <v>46</v>
      </c>
      <c r="D2221" s="3" t="s">
        <v>47</v>
      </c>
      <c r="E2221" s="3" t="s">
        <v>48</v>
      </c>
      <c r="F2221" s="3">
        <v>0.59</v>
      </c>
      <c r="G2221" s="3">
        <v>0.64</v>
      </c>
      <c r="H2221" s="3">
        <v>1.4090594824032099E-2</v>
      </c>
      <c r="I2221" s="3">
        <v>8.9315846147739304</v>
      </c>
      <c r="J2221" s="3">
        <v>1.4813569171929022</v>
      </c>
      <c r="K2221" s="3">
        <v>0.12585133994333828</v>
      </c>
      <c r="L2221" s="3">
        <v>2.0873200109942456E-2</v>
      </c>
      <c r="M2221" s="2">
        <v>1210</v>
      </c>
      <c r="N2221" s="3" t="s">
        <v>55</v>
      </c>
      <c r="O2221" s="3" t="s">
        <v>160</v>
      </c>
      <c r="P2221" s="3" t="s">
        <v>161</v>
      </c>
      <c r="Q2221" s="3">
        <v>86.412654034100001</v>
      </c>
      <c r="R2221" s="3" t="s">
        <v>162</v>
      </c>
      <c r="S2221" s="3" t="s">
        <v>161</v>
      </c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8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>
        <v>44.293369543954419</v>
      </c>
      <c r="AS2221" s="3">
        <v>57.0226141590704</v>
      </c>
    </row>
    <row r="2222" spans="1:45" x14ac:dyDescent="0.25">
      <c r="A2222" s="2">
        <v>2221</v>
      </c>
      <c r="B2222" s="3" t="s">
        <v>57</v>
      </c>
      <c r="C2222" s="3" t="s">
        <v>46</v>
      </c>
      <c r="D2222" s="3" t="s">
        <v>47</v>
      </c>
      <c r="E2222" s="3" t="s">
        <v>48</v>
      </c>
      <c r="F2222" s="3">
        <v>0.59</v>
      </c>
      <c r="G2222" s="3">
        <v>0.64</v>
      </c>
      <c r="H2222" s="3">
        <v>0.19009112887893101</v>
      </c>
      <c r="I2222" s="3">
        <v>8.9315846147739304</v>
      </c>
      <c r="J2222" s="3">
        <v>1.4813569171929022</v>
      </c>
      <c r="K2222" s="3">
        <v>1.6978150021000686</v>
      </c>
      <c r="L2222" s="3">
        <v>0.28159280866181191</v>
      </c>
      <c r="M2222" s="2">
        <v>1300</v>
      </c>
      <c r="N2222" s="3" t="s">
        <v>56</v>
      </c>
      <c r="O2222" s="3" t="s">
        <v>160</v>
      </c>
      <c r="P2222" s="3" t="s">
        <v>161</v>
      </c>
      <c r="Q2222" s="3">
        <v>86.412654034100001</v>
      </c>
      <c r="R2222" s="3" t="s">
        <v>162</v>
      </c>
      <c r="S2222" s="3" t="s">
        <v>161</v>
      </c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8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>
        <v>111.00233988198333</v>
      </c>
      <c r="AS2222" s="3">
        <v>769.27150574496841</v>
      </c>
    </row>
    <row r="2223" spans="1:45" x14ac:dyDescent="0.25">
      <c r="A2223" s="2">
        <v>2222</v>
      </c>
      <c r="B2223" s="3" t="s">
        <v>57</v>
      </c>
      <c r="C2223" s="3" t="s">
        <v>46</v>
      </c>
      <c r="D2223" s="3" t="s">
        <v>47</v>
      </c>
      <c r="E2223" s="3" t="s">
        <v>48</v>
      </c>
      <c r="F2223" s="3">
        <v>0.59</v>
      </c>
      <c r="G2223" s="3">
        <v>0.64</v>
      </c>
      <c r="H2223" s="3">
        <v>0.13915110576501399</v>
      </c>
      <c r="I2223" s="3">
        <v>8.9315846147739304</v>
      </c>
      <c r="J2223" s="3">
        <v>1.4813569171929022</v>
      </c>
      <c r="K2223" s="3">
        <v>1.2428398753795789</v>
      </c>
      <c r="L2223" s="3">
        <v>0.2061324530600446</v>
      </c>
      <c r="M2223" s="2">
        <v>1300</v>
      </c>
      <c r="N2223" s="3" t="s">
        <v>56</v>
      </c>
      <c r="O2223" s="3" t="s">
        <v>160</v>
      </c>
      <c r="P2223" s="3" t="s">
        <v>161</v>
      </c>
      <c r="Q2223" s="3">
        <v>86.412654034100001</v>
      </c>
      <c r="R2223" s="3" t="s">
        <v>162</v>
      </c>
      <c r="S2223" s="3" t="s">
        <v>161</v>
      </c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8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>
        <v>95.25669024966605</v>
      </c>
      <c r="AS2223" s="3">
        <v>563.1245460492072</v>
      </c>
    </row>
    <row r="2224" spans="1:45" x14ac:dyDescent="0.25">
      <c r="A2224" s="2">
        <v>2223</v>
      </c>
      <c r="B2224" s="3" t="s">
        <v>57</v>
      </c>
      <c r="C2224" s="3" t="s">
        <v>46</v>
      </c>
      <c r="D2224" s="3" t="s">
        <v>47</v>
      </c>
      <c r="E2224" s="3" t="s">
        <v>48</v>
      </c>
      <c r="F2224" s="3">
        <v>0.59</v>
      </c>
      <c r="G2224" s="3">
        <v>0.64</v>
      </c>
      <c r="H2224" s="3">
        <v>6.8229855273592405E-2</v>
      </c>
      <c r="I2224" s="3">
        <v>9.1021548714421794</v>
      </c>
      <c r="J2224" s="3">
        <v>1.2467484179247867</v>
      </c>
      <c r="K2224" s="3">
        <v>0.62103870955632401</v>
      </c>
      <c r="L2224" s="3">
        <v>8.5065464117588502E-2</v>
      </c>
      <c r="M2224" s="2">
        <v>1400</v>
      </c>
      <c r="N2224" s="3" t="s">
        <v>60</v>
      </c>
      <c r="O2224" s="3" t="s">
        <v>160</v>
      </c>
      <c r="P2224" s="3" t="s">
        <v>161</v>
      </c>
      <c r="Q2224" s="3">
        <v>86.412654034100001</v>
      </c>
      <c r="R2224" s="3" t="s">
        <v>162</v>
      </c>
      <c r="S2224" s="3" t="s">
        <v>161</v>
      </c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8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>
        <v>110.76782641116225</v>
      </c>
      <c r="AS2224" s="3">
        <v>276.11642801335978</v>
      </c>
    </row>
    <row r="2225" spans="1:45" x14ac:dyDescent="0.25">
      <c r="A2225" s="2">
        <v>2224</v>
      </c>
      <c r="B2225" s="3" t="s">
        <v>57</v>
      </c>
      <c r="C2225" s="3" t="s">
        <v>46</v>
      </c>
      <c r="D2225" s="3" t="s">
        <v>47</v>
      </c>
      <c r="E2225" s="3" t="s">
        <v>48</v>
      </c>
      <c r="F2225" s="3">
        <v>0.59</v>
      </c>
      <c r="G2225" s="3">
        <v>0.64</v>
      </c>
      <c r="H2225" s="3">
        <v>9.3195268390927899E-2</v>
      </c>
      <c r="I2225" s="3">
        <v>9.1021548714421794</v>
      </c>
      <c r="J2225" s="3">
        <v>1.2467484179247867</v>
      </c>
      <c r="K2225" s="3">
        <v>0.84827776617984574</v>
      </c>
      <c r="L2225" s="3">
        <v>0.11619105342446524</v>
      </c>
      <c r="M2225" s="2">
        <v>1210</v>
      </c>
      <c r="N2225" s="3" t="s">
        <v>55</v>
      </c>
      <c r="O2225" s="3" t="s">
        <v>160</v>
      </c>
      <c r="P2225" s="3" t="s">
        <v>161</v>
      </c>
      <c r="Q2225" s="3">
        <v>86.412654034100001</v>
      </c>
      <c r="R2225" s="3" t="s">
        <v>162</v>
      </c>
      <c r="S2225" s="3" t="s">
        <v>161</v>
      </c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8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>
        <v>104.80193961864107</v>
      </c>
      <c r="AS2225" s="3">
        <v>377.14787042511836</v>
      </c>
    </row>
    <row r="2226" spans="1:45" x14ac:dyDescent="0.25">
      <c r="A2226" s="2">
        <v>2225</v>
      </c>
      <c r="B2226" s="3" t="s">
        <v>57</v>
      </c>
      <c r="C2226" s="3" t="s">
        <v>46</v>
      </c>
      <c r="D2226" s="3" t="s">
        <v>47</v>
      </c>
      <c r="E2226" s="3" t="s">
        <v>48</v>
      </c>
      <c r="F2226" s="3">
        <v>0.59</v>
      </c>
      <c r="G2226" s="3">
        <v>0.64</v>
      </c>
      <c r="H2226" s="3">
        <v>0.45402486649410001</v>
      </c>
      <c r="I2226" s="3">
        <v>9.1021548714421794</v>
      </c>
      <c r="J2226" s="3">
        <v>1.2467484179247867</v>
      </c>
      <c r="K2226" s="3">
        <v>4.1326046503151579</v>
      </c>
      <c r="L2226" s="3">
        <v>0.56605478400003173</v>
      </c>
      <c r="M2226" s="2">
        <v>1420</v>
      </c>
      <c r="N2226" s="3" t="s">
        <v>93</v>
      </c>
      <c r="O2226" s="3" t="s">
        <v>160</v>
      </c>
      <c r="P2226" s="3" t="s">
        <v>161</v>
      </c>
      <c r="Q2226" s="3">
        <v>86.412654034100001</v>
      </c>
      <c r="R2226" s="3" t="s">
        <v>162</v>
      </c>
      <c r="S2226" s="3" t="s">
        <v>161</v>
      </c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8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>
        <v>171.57353911542907</v>
      </c>
      <c r="AS2226" s="3">
        <v>1837.3734469009505</v>
      </c>
    </row>
    <row r="2227" spans="1:45" x14ac:dyDescent="0.25">
      <c r="A2227" s="2">
        <v>2226</v>
      </c>
      <c r="B2227" s="3" t="s">
        <v>57</v>
      </c>
      <c r="C2227" s="3" t="s">
        <v>46</v>
      </c>
      <c r="D2227" s="3" t="s">
        <v>47</v>
      </c>
      <c r="E2227" s="3" t="s">
        <v>48</v>
      </c>
      <c r="F2227" s="3">
        <v>0.59</v>
      </c>
      <c r="G2227" s="3">
        <v>0.64</v>
      </c>
      <c r="H2227" s="3">
        <v>0.109377216435338</v>
      </c>
      <c r="I2227" s="3">
        <v>9.4652889878903377</v>
      </c>
      <c r="J2227" s="3">
        <v>1.4621859034937819</v>
      </c>
      <c r="K2227" s="3">
        <v>1.0352869622515029</v>
      </c>
      <c r="L2227" s="3">
        <v>0.15992982403513961</v>
      </c>
      <c r="M2227" s="2">
        <v>1210</v>
      </c>
      <c r="N2227" s="3" t="s">
        <v>55</v>
      </c>
      <c r="O2227" s="3" t="s">
        <v>160</v>
      </c>
      <c r="P2227" s="3" t="s">
        <v>161</v>
      </c>
      <c r="Q2227" s="3">
        <v>86.412654034100001</v>
      </c>
      <c r="R2227" s="3" t="s">
        <v>162</v>
      </c>
      <c r="S2227" s="3" t="s">
        <v>161</v>
      </c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8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>
        <v>107.14686897259591</v>
      </c>
      <c r="AS2227" s="3">
        <v>442.6338907955809</v>
      </c>
    </row>
    <row r="2228" spans="1:45" x14ac:dyDescent="0.25">
      <c r="A2228" s="2">
        <v>2227</v>
      </c>
      <c r="B2228" s="3" t="s">
        <v>57</v>
      </c>
      <c r="C2228" s="3" t="s">
        <v>46</v>
      </c>
      <c r="D2228" s="3" t="s">
        <v>47</v>
      </c>
      <c r="E2228" s="3" t="s">
        <v>48</v>
      </c>
      <c r="F2228" s="3">
        <v>0.59</v>
      </c>
      <c r="G2228" s="3">
        <v>0.64</v>
      </c>
      <c r="H2228" s="3">
        <v>0.17722859511490199</v>
      </c>
      <c r="I2228" s="3">
        <v>9.4652889878903377</v>
      </c>
      <c r="J2228" s="3">
        <v>1.4621859034937819</v>
      </c>
      <c r="K2228" s="3">
        <v>1.677519869680357</v>
      </c>
      <c r="L2228" s="3">
        <v>0.25914115347301664</v>
      </c>
      <c r="M2228" s="2">
        <v>1210</v>
      </c>
      <c r="N2228" s="3" t="s">
        <v>55</v>
      </c>
      <c r="O2228" s="3" t="s">
        <v>160</v>
      </c>
      <c r="P2228" s="3" t="s">
        <v>161</v>
      </c>
      <c r="Q2228" s="3">
        <v>86.412654034100001</v>
      </c>
      <c r="R2228" s="3" t="s">
        <v>162</v>
      </c>
      <c r="S2228" s="3" t="s">
        <v>161</v>
      </c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8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>
        <v>118.73178927799707</v>
      </c>
      <c r="AS2228" s="3">
        <v>717.21867837367245</v>
      </c>
    </row>
    <row r="2229" spans="1:45" x14ac:dyDescent="0.25">
      <c r="A2229" s="2">
        <v>2228</v>
      </c>
      <c r="B2229" s="3" t="s">
        <v>57</v>
      </c>
      <c r="C2229" s="3" t="s">
        <v>46</v>
      </c>
      <c r="D2229" s="3" t="s">
        <v>47</v>
      </c>
      <c r="E2229" s="3" t="s">
        <v>48</v>
      </c>
      <c r="F2229" s="3">
        <v>0.59</v>
      </c>
      <c r="G2229" s="3">
        <v>0.64</v>
      </c>
      <c r="H2229" s="3">
        <v>0.24320777640664701</v>
      </c>
      <c r="I2229" s="3">
        <v>9.4652889878903377</v>
      </c>
      <c r="J2229" s="3">
        <v>1.4621859034937819</v>
      </c>
      <c r="K2229" s="3">
        <v>2.3020318877911312</v>
      </c>
      <c r="L2229" s="3">
        <v>0.35561498228186683</v>
      </c>
      <c r="M2229" s="2">
        <v>1210</v>
      </c>
      <c r="N2229" s="3" t="s">
        <v>55</v>
      </c>
      <c r="O2229" s="3" t="s">
        <v>160</v>
      </c>
      <c r="P2229" s="3" t="s">
        <v>161</v>
      </c>
      <c r="Q2229" s="3">
        <v>86.412654034100001</v>
      </c>
      <c r="R2229" s="3" t="s">
        <v>162</v>
      </c>
      <c r="S2229" s="3" t="s">
        <v>161</v>
      </c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8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>
        <v>131.74983332224747</v>
      </c>
      <c r="AS2229" s="3">
        <v>984.2269519288634</v>
      </c>
    </row>
    <row r="2230" spans="1:45" x14ac:dyDescent="0.25">
      <c r="A2230" s="2">
        <v>2229</v>
      </c>
      <c r="B2230" s="3" t="s">
        <v>57</v>
      </c>
      <c r="C2230" s="3" t="s">
        <v>46</v>
      </c>
      <c r="D2230" s="3" t="s">
        <v>47</v>
      </c>
      <c r="E2230" s="3" t="s">
        <v>48</v>
      </c>
      <c r="F2230" s="3">
        <v>0.59</v>
      </c>
      <c r="G2230" s="3">
        <v>0.64</v>
      </c>
      <c r="H2230" s="3">
        <v>1.5200306061205499E-2</v>
      </c>
      <c r="I2230" s="3">
        <v>9.4652889878903377</v>
      </c>
      <c r="J2230" s="3">
        <v>1.4621859034937819</v>
      </c>
      <c r="K2230" s="3">
        <v>0.14387528957369117</v>
      </c>
      <c r="L2230" s="3">
        <v>2.2225673251485771E-2</v>
      </c>
      <c r="M2230" s="2">
        <v>1300</v>
      </c>
      <c r="N2230" s="3" t="s">
        <v>56</v>
      </c>
      <c r="O2230" s="3" t="s">
        <v>160</v>
      </c>
      <c r="P2230" s="3" t="s">
        <v>161</v>
      </c>
      <c r="Q2230" s="3">
        <v>86.412654034100001</v>
      </c>
      <c r="R2230" s="3" t="s">
        <v>162</v>
      </c>
      <c r="S2230" s="3" t="s">
        <v>161</v>
      </c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8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>
        <v>31.82350196231652</v>
      </c>
      <c r="AS2230" s="3">
        <v>61.513456206235148</v>
      </c>
    </row>
    <row r="2231" spans="1:45" x14ac:dyDescent="0.25">
      <c r="A2231" s="2">
        <v>2230</v>
      </c>
      <c r="B2231" s="3" t="s">
        <v>57</v>
      </c>
      <c r="C2231" s="3" t="s">
        <v>46</v>
      </c>
      <c r="D2231" s="3" t="s">
        <v>47</v>
      </c>
      <c r="E2231" s="3" t="s">
        <v>48</v>
      </c>
      <c r="F2231" s="3">
        <v>0.59</v>
      </c>
      <c r="G2231" s="3">
        <v>0.64</v>
      </c>
      <c r="H2231" s="3">
        <v>1.9101598405962102E-2</v>
      </c>
      <c r="I2231" s="3">
        <v>9.4652889878903377</v>
      </c>
      <c r="J2231" s="3">
        <v>1.4621859034937819</v>
      </c>
      <c r="K2231" s="3">
        <v>0.18080214904305672</v>
      </c>
      <c r="L2231" s="3">
        <v>2.793008792339708E-2</v>
      </c>
      <c r="M2231" s="2">
        <v>1330</v>
      </c>
      <c r="N2231" s="3" t="s">
        <v>89</v>
      </c>
      <c r="O2231" s="3" t="s">
        <v>160</v>
      </c>
      <c r="P2231" s="3" t="s">
        <v>161</v>
      </c>
      <c r="Q2231" s="3">
        <v>86.412654034100001</v>
      </c>
      <c r="R2231" s="3" t="s">
        <v>162</v>
      </c>
      <c r="S2231" s="3" t="s">
        <v>161</v>
      </c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8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>
        <v>35.544138908733814</v>
      </c>
      <c r="AS2231" s="3">
        <v>77.301426187273421</v>
      </c>
    </row>
    <row r="2232" spans="1:45" x14ac:dyDescent="0.25">
      <c r="A2232" s="2">
        <v>2231</v>
      </c>
      <c r="B2232" s="3" t="s">
        <v>57</v>
      </c>
      <c r="C2232" s="3" t="s">
        <v>46</v>
      </c>
      <c r="D2232" s="3" t="s">
        <v>47</v>
      </c>
      <c r="E2232" s="3" t="s">
        <v>48</v>
      </c>
      <c r="F2232" s="3">
        <v>0.59</v>
      </c>
      <c r="G2232" s="3">
        <v>0.64</v>
      </c>
      <c r="H2232" s="3">
        <v>5.3647961381939301E-2</v>
      </c>
      <c r="I2232" s="3">
        <v>9.4652889878903377</v>
      </c>
      <c r="J2232" s="3">
        <v>1.4621859034937819</v>
      </c>
      <c r="K2232" s="3">
        <v>0.50779345809123622</v>
      </c>
      <c r="L2232" s="3">
        <v>7.8443292883850435E-2</v>
      </c>
      <c r="M2232" s="2">
        <v>1300</v>
      </c>
      <c r="N2232" s="3" t="s">
        <v>56</v>
      </c>
      <c r="O2232" s="3" t="s">
        <v>160</v>
      </c>
      <c r="P2232" s="3" t="s">
        <v>161</v>
      </c>
      <c r="Q2232" s="3">
        <v>86.412654034100001</v>
      </c>
      <c r="R2232" s="3" t="s">
        <v>162</v>
      </c>
      <c r="S2232" s="3" t="s">
        <v>161</v>
      </c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8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>
        <v>75.314826640190745</v>
      </c>
      <c r="AS2232" s="3">
        <v>217.10559706716828</v>
      </c>
    </row>
    <row r="2233" spans="1:45" x14ac:dyDescent="0.25">
      <c r="A2233" s="2">
        <v>2232</v>
      </c>
      <c r="B2233" s="3" t="s">
        <v>57</v>
      </c>
      <c r="C2233" s="3" t="s">
        <v>46</v>
      </c>
      <c r="D2233" s="3" t="s">
        <v>47</v>
      </c>
      <c r="E2233" s="3" t="s">
        <v>48</v>
      </c>
      <c r="F2233" s="3">
        <v>0.59</v>
      </c>
      <c r="G2233" s="3">
        <v>0.64</v>
      </c>
      <c r="H2233" s="3">
        <v>0.45307599975420498</v>
      </c>
      <c r="I2233" s="3">
        <v>11.612850408883418</v>
      </c>
      <c r="J2233" s="3">
        <v>1.5331968044974611</v>
      </c>
      <c r="K2233" s="3">
        <v>5.2615038090008825</v>
      </c>
      <c r="L2233" s="3">
        <v>0.69465467501763956</v>
      </c>
      <c r="M2233" s="2">
        <v>1400</v>
      </c>
      <c r="N2233" s="3" t="s">
        <v>60</v>
      </c>
      <c r="O2233" s="3" t="s">
        <v>160</v>
      </c>
      <c r="P2233" s="3" t="s">
        <v>161</v>
      </c>
      <c r="Q2233" s="3">
        <v>86.412654034100001</v>
      </c>
      <c r="R2233" s="3" t="s">
        <v>162</v>
      </c>
      <c r="S2233" s="3" t="s">
        <v>161</v>
      </c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8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>
        <v>173.34505773599722</v>
      </c>
      <c r="AS2233" s="3">
        <v>1833.5335194406068</v>
      </c>
    </row>
    <row r="2234" spans="1:45" x14ac:dyDescent="0.25">
      <c r="A2234" s="2">
        <v>2233</v>
      </c>
      <c r="B2234" s="3" t="s">
        <v>57</v>
      </c>
      <c r="C2234" s="3" t="s">
        <v>46</v>
      </c>
      <c r="D2234" s="3" t="s">
        <v>47</v>
      </c>
      <c r="E2234" s="3" t="s">
        <v>48</v>
      </c>
      <c r="F2234" s="3">
        <v>0.59</v>
      </c>
      <c r="G2234" s="3">
        <v>0.64</v>
      </c>
      <c r="H2234" s="3">
        <v>0.55942283987359798</v>
      </c>
      <c r="I2234" s="3">
        <v>10.813167150436962</v>
      </c>
      <c r="J2234" s="3">
        <v>2.0830413867817339</v>
      </c>
      <c r="K2234" s="3">
        <v>6.0491326753253469</v>
      </c>
      <c r="L2234" s="3">
        <v>1.1653009281676754</v>
      </c>
      <c r="M2234" s="2">
        <v>1300</v>
      </c>
      <c r="N2234" s="3" t="s">
        <v>56</v>
      </c>
      <c r="O2234" s="3" t="s">
        <v>160</v>
      </c>
      <c r="P2234" s="3" t="s">
        <v>161</v>
      </c>
      <c r="Q2234" s="3">
        <v>86.412654034100001</v>
      </c>
      <c r="R2234" s="3" t="s">
        <v>162</v>
      </c>
      <c r="S2234" s="3" t="s">
        <v>161</v>
      </c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8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>
        <v>190.36056377524886</v>
      </c>
      <c r="AS2234" s="3">
        <v>2263.9039123797156</v>
      </c>
    </row>
    <row r="2235" spans="1:45" x14ac:dyDescent="0.25">
      <c r="A2235" s="2">
        <v>2234</v>
      </c>
      <c r="B2235" s="3" t="s">
        <v>57</v>
      </c>
      <c r="C2235" s="3" t="s">
        <v>46</v>
      </c>
      <c r="D2235" s="3" t="s">
        <v>47</v>
      </c>
      <c r="E2235" s="3" t="s">
        <v>48</v>
      </c>
      <c r="F2235" s="3">
        <v>0.59</v>
      </c>
      <c r="G2235" s="3">
        <v>0.64</v>
      </c>
      <c r="H2235" s="3">
        <v>3.1847490911948798E-4</v>
      </c>
      <c r="I2235" s="3">
        <v>10.813167150436962</v>
      </c>
      <c r="J2235" s="3">
        <v>2.0830413867817339</v>
      </c>
      <c r="K2235" s="3">
        <v>3.4437224255292444E-3</v>
      </c>
      <c r="L2235" s="3">
        <v>6.6339641634744493E-4</v>
      </c>
      <c r="M2235" s="2">
        <v>1300</v>
      </c>
      <c r="N2235" s="3" t="s">
        <v>56</v>
      </c>
      <c r="O2235" s="3" t="s">
        <v>160</v>
      </c>
      <c r="P2235" s="3" t="s">
        <v>161</v>
      </c>
      <c r="Q2235" s="3">
        <v>86.412654034100001</v>
      </c>
      <c r="R2235" s="3" t="s">
        <v>162</v>
      </c>
      <c r="S2235" s="3" t="s">
        <v>161</v>
      </c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8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>
        <v>22.965758387734901</v>
      </c>
      <c r="AS2235" s="3">
        <v>1.2888222313434563</v>
      </c>
    </row>
    <row r="2236" spans="1:45" x14ac:dyDescent="0.25">
      <c r="A2236" s="2">
        <v>2235</v>
      </c>
      <c r="B2236" s="3" t="s">
        <v>57</v>
      </c>
      <c r="C2236" s="3" t="s">
        <v>46</v>
      </c>
      <c r="D2236" s="3" t="s">
        <v>47</v>
      </c>
      <c r="E2236" s="3" t="s">
        <v>48</v>
      </c>
      <c r="F2236" s="3">
        <v>0.59</v>
      </c>
      <c r="G2236" s="3">
        <v>0.64</v>
      </c>
      <c r="H2236" s="3">
        <v>1.6327980551881099E-2</v>
      </c>
      <c r="I2236" s="3">
        <v>10.813167150436962</v>
      </c>
      <c r="J2236" s="3">
        <v>2.0830413867817339</v>
      </c>
      <c r="K2236" s="3">
        <v>0.17655718293657427</v>
      </c>
      <c r="L2236" s="3">
        <v>3.4011859252135582E-2</v>
      </c>
      <c r="M2236" s="2">
        <v>1330</v>
      </c>
      <c r="N2236" s="3" t="s">
        <v>89</v>
      </c>
      <c r="O2236" s="3" t="s">
        <v>160</v>
      </c>
      <c r="P2236" s="3" t="s">
        <v>161</v>
      </c>
      <c r="Q2236" s="3">
        <v>86.412654034100001</v>
      </c>
      <c r="R2236" s="3" t="s">
        <v>162</v>
      </c>
      <c r="S2236" s="3" t="s">
        <v>161</v>
      </c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8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>
        <v>39.202712328690083</v>
      </c>
      <c r="AS2236" s="3">
        <v>66.076992961202436</v>
      </c>
    </row>
    <row r="2237" spans="1:45" x14ac:dyDescent="0.25">
      <c r="A2237" s="2">
        <v>2236</v>
      </c>
      <c r="B2237" s="3" t="s">
        <v>57</v>
      </c>
      <c r="C2237" s="3" t="s">
        <v>46</v>
      </c>
      <c r="D2237" s="3" t="s">
        <v>47</v>
      </c>
      <c r="E2237" s="3" t="s">
        <v>48</v>
      </c>
      <c r="F2237" s="3">
        <v>0.59</v>
      </c>
      <c r="G2237" s="3">
        <v>0.64</v>
      </c>
      <c r="H2237" s="3">
        <v>2.41644324815173E-3</v>
      </c>
      <c r="I2237" s="3">
        <v>10.813167150436962</v>
      </c>
      <c r="J2237" s="3">
        <v>2.0830413867817339</v>
      </c>
      <c r="K2237" s="3">
        <v>2.6129404751809481E-2</v>
      </c>
      <c r="L2237" s="3">
        <v>5.0335512947093375E-3</v>
      </c>
      <c r="M2237" s="2">
        <v>1330</v>
      </c>
      <c r="N2237" s="3" t="s">
        <v>89</v>
      </c>
      <c r="O2237" s="3" t="s">
        <v>160</v>
      </c>
      <c r="P2237" s="3" t="s">
        <v>161</v>
      </c>
      <c r="Q2237" s="3">
        <v>86.412654034100001</v>
      </c>
      <c r="R2237" s="3" t="s">
        <v>162</v>
      </c>
      <c r="S2237" s="3" t="s">
        <v>161</v>
      </c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8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>
        <v>12.981194195785527</v>
      </c>
      <c r="AS2237" s="3">
        <v>9.7789988781479291</v>
      </c>
    </row>
    <row r="2238" spans="1:45" x14ac:dyDescent="0.25">
      <c r="A2238" s="2">
        <v>2237</v>
      </c>
      <c r="B2238" s="3" t="s">
        <v>57</v>
      </c>
      <c r="C2238" s="3" t="s">
        <v>46</v>
      </c>
      <c r="D2238" s="3" t="s">
        <v>47</v>
      </c>
      <c r="E2238" s="3" t="s">
        <v>48</v>
      </c>
      <c r="F2238" s="3">
        <v>0.59</v>
      </c>
      <c r="G2238" s="3">
        <v>0.64</v>
      </c>
      <c r="H2238" s="3">
        <v>2.35191068782264E-3</v>
      </c>
      <c r="I2238" s="3">
        <v>10.813167150436962</v>
      </c>
      <c r="J2238" s="3">
        <v>2.0830413867817339</v>
      </c>
      <c r="K2238" s="3">
        <v>2.5431603390325373E-2</v>
      </c>
      <c r="L2238" s="3">
        <v>4.8991273007488534E-3</v>
      </c>
      <c r="M2238" s="2">
        <v>1330</v>
      </c>
      <c r="N2238" s="3" t="s">
        <v>89</v>
      </c>
      <c r="O2238" s="3" t="s">
        <v>160</v>
      </c>
      <c r="P2238" s="3" t="s">
        <v>161</v>
      </c>
      <c r="Q2238" s="3">
        <v>86.412654034100001</v>
      </c>
      <c r="R2238" s="3" t="s">
        <v>162</v>
      </c>
      <c r="S2238" s="3" t="s">
        <v>161</v>
      </c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8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>
        <v>14.159823651856659</v>
      </c>
      <c r="AS2238" s="3">
        <v>9.5178448719262398</v>
      </c>
    </row>
    <row r="2239" spans="1:45" x14ac:dyDescent="0.25">
      <c r="A2239" s="2">
        <v>2238</v>
      </c>
      <c r="B2239" s="3" t="s">
        <v>57</v>
      </c>
      <c r="C2239" s="3" t="s">
        <v>46</v>
      </c>
      <c r="D2239" s="3" t="s">
        <v>47</v>
      </c>
      <c r="E2239" s="3" t="s">
        <v>48</v>
      </c>
      <c r="F2239" s="3">
        <v>0.59</v>
      </c>
      <c r="G2239" s="3">
        <v>0.64</v>
      </c>
      <c r="H2239" s="3">
        <v>3.6854375117401701E-2</v>
      </c>
      <c r="I2239" s="3">
        <v>10.813167150436962</v>
      </c>
      <c r="J2239" s="3">
        <v>2.0830413867817339</v>
      </c>
      <c r="K2239" s="3">
        <v>0.39851251836936946</v>
      </c>
      <c r="L2239" s="3">
        <v>7.6769188653526665E-2</v>
      </c>
      <c r="M2239" s="2">
        <v>1330</v>
      </c>
      <c r="N2239" s="3" t="s">
        <v>89</v>
      </c>
      <c r="O2239" s="3" t="s">
        <v>160</v>
      </c>
      <c r="P2239" s="3" t="s">
        <v>161</v>
      </c>
      <c r="Q2239" s="3">
        <v>86.412654034100001</v>
      </c>
      <c r="R2239" s="3" t="s">
        <v>162</v>
      </c>
      <c r="S2239" s="3" t="s">
        <v>161</v>
      </c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8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>
        <v>70.864916859214148</v>
      </c>
      <c r="AS2239" s="3">
        <v>149.14436463739585</v>
      </c>
    </row>
    <row r="2240" spans="1:45" x14ac:dyDescent="0.25">
      <c r="A2240" s="2">
        <v>2239</v>
      </c>
      <c r="B2240" s="3" t="s">
        <v>57</v>
      </c>
      <c r="C2240" s="3" t="s">
        <v>46</v>
      </c>
      <c r="D2240" s="3" t="s">
        <v>47</v>
      </c>
      <c r="E2240" s="3" t="s">
        <v>48</v>
      </c>
      <c r="F2240" s="3">
        <v>0.59</v>
      </c>
      <c r="G2240" s="3">
        <v>0.64</v>
      </c>
      <c r="H2240" s="3">
        <v>3.1687209987610501E-2</v>
      </c>
      <c r="I2240" s="3">
        <v>10.731421619887447</v>
      </c>
      <c r="J2240" s="3">
        <v>2.0457403389488245</v>
      </c>
      <c r="K2240" s="3">
        <v>0.34004881033495676</v>
      </c>
      <c r="L2240" s="3">
        <v>6.4823803700396879E-2</v>
      </c>
      <c r="M2240" s="2">
        <v>1200</v>
      </c>
      <c r="N2240" s="3" t="s">
        <v>54</v>
      </c>
      <c r="O2240" s="3" t="s">
        <v>160</v>
      </c>
      <c r="P2240" s="3" t="s">
        <v>161</v>
      </c>
      <c r="Q2240" s="3">
        <v>86.412654034100001</v>
      </c>
      <c r="R2240" s="3" t="s">
        <v>162</v>
      </c>
      <c r="S2240" s="3" t="s">
        <v>161</v>
      </c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8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>
        <v>105.20916177636889</v>
      </c>
      <c r="AS2240" s="3">
        <v>128.23358924629915</v>
      </c>
    </row>
    <row r="2241" spans="1:45" x14ac:dyDescent="0.25">
      <c r="A2241" s="2">
        <v>2240</v>
      </c>
      <c r="B2241" s="3" t="s">
        <v>57</v>
      </c>
      <c r="C2241" s="3" t="s">
        <v>46</v>
      </c>
      <c r="D2241" s="3" t="s">
        <v>47</v>
      </c>
      <c r="E2241" s="3" t="s">
        <v>48</v>
      </c>
      <c r="F2241" s="3">
        <v>0.59</v>
      </c>
      <c r="G2241" s="3">
        <v>0.64</v>
      </c>
      <c r="H2241" s="3">
        <v>0.171639116428914</v>
      </c>
      <c r="I2241" s="3">
        <v>10.731421619887447</v>
      </c>
      <c r="J2241" s="3">
        <v>2.0457403389488245</v>
      </c>
      <c r="K2241" s="3">
        <v>1.8419317248636264</v>
      </c>
      <c r="L2241" s="3">
        <v>0.35112906422016327</v>
      </c>
      <c r="M2241" s="2">
        <v>1300</v>
      </c>
      <c r="N2241" s="3" t="s">
        <v>56</v>
      </c>
      <c r="O2241" s="3" t="s">
        <v>160</v>
      </c>
      <c r="P2241" s="3" t="s">
        <v>161</v>
      </c>
      <c r="Q2241" s="3">
        <v>86.412654034100001</v>
      </c>
      <c r="R2241" s="3" t="s">
        <v>162</v>
      </c>
      <c r="S2241" s="3" t="s">
        <v>161</v>
      </c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8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>
        <v>200.71495748119804</v>
      </c>
      <c r="AS2241" s="3">
        <v>694.59886065541195</v>
      </c>
    </row>
    <row r="2242" spans="1:45" x14ac:dyDescent="0.25">
      <c r="A2242" s="2">
        <v>2241</v>
      </c>
      <c r="B2242" s="3" t="s">
        <v>57</v>
      </c>
      <c r="C2242" s="3" t="s">
        <v>46</v>
      </c>
      <c r="D2242" s="3" t="s">
        <v>47</v>
      </c>
      <c r="E2242" s="3" t="s">
        <v>48</v>
      </c>
      <c r="F2242" s="3">
        <v>0.59</v>
      </c>
      <c r="G2242" s="3">
        <v>0.64</v>
      </c>
      <c r="H2242" s="3">
        <v>0.36101523854269801</v>
      </c>
      <c r="I2242" s="3">
        <v>10.731421619887447</v>
      </c>
      <c r="J2242" s="3">
        <v>2.0457403389488245</v>
      </c>
      <c r="K2242" s="3">
        <v>3.8742067360059336</v>
      </c>
      <c r="L2242" s="3">
        <v>0.7385434364620298</v>
      </c>
      <c r="M2242" s="2">
        <v>1340</v>
      </c>
      <c r="N2242" s="3" t="s">
        <v>122</v>
      </c>
      <c r="O2242" s="3" t="s">
        <v>160</v>
      </c>
      <c r="P2242" s="3" t="s">
        <v>161</v>
      </c>
      <c r="Q2242" s="3">
        <v>86.412654034100001</v>
      </c>
      <c r="R2242" s="3" t="s">
        <v>162</v>
      </c>
      <c r="S2242" s="3" t="s">
        <v>161</v>
      </c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8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>
        <v>154.48446402557087</v>
      </c>
      <c r="AS2242" s="3">
        <v>1460.9768366807857</v>
      </c>
    </row>
    <row r="2243" spans="1:45" x14ac:dyDescent="0.25">
      <c r="A2243" s="2">
        <v>2242</v>
      </c>
      <c r="B2243" s="3" t="s">
        <v>57</v>
      </c>
      <c r="C2243" s="3" t="s">
        <v>46</v>
      </c>
      <c r="D2243" s="3" t="s">
        <v>47</v>
      </c>
      <c r="E2243" s="3" t="s">
        <v>48</v>
      </c>
      <c r="F2243" s="3">
        <v>0.59</v>
      </c>
      <c r="G2243" s="3">
        <v>0.64</v>
      </c>
      <c r="H2243" s="3">
        <v>7.4035442363292694E-2</v>
      </c>
      <c r="I2243" s="3">
        <v>9.7224883935918243</v>
      </c>
      <c r="J2243" s="3">
        <v>1.5802572924225218</v>
      </c>
      <c r="K2243" s="3">
        <v>0.71980872909154969</v>
      </c>
      <c r="L2243" s="3">
        <v>0.11699504769232058</v>
      </c>
      <c r="M2243" s="2">
        <v>1200</v>
      </c>
      <c r="N2243" s="3" t="s">
        <v>54</v>
      </c>
      <c r="O2243" s="3" t="s">
        <v>160</v>
      </c>
      <c r="P2243" s="3" t="s">
        <v>161</v>
      </c>
      <c r="Q2243" s="3">
        <v>86.412654034100001</v>
      </c>
      <c r="R2243" s="3" t="s">
        <v>162</v>
      </c>
      <c r="S2243" s="3" t="s">
        <v>161</v>
      </c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8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>
        <v>101.00856321801065</v>
      </c>
      <c r="AS2243" s="3">
        <v>299.61080541311594</v>
      </c>
    </row>
    <row r="2244" spans="1:45" x14ac:dyDescent="0.25">
      <c r="A2244" s="2">
        <v>2243</v>
      </c>
      <c r="B2244" s="3" t="s">
        <v>57</v>
      </c>
      <c r="C2244" s="3" t="s">
        <v>46</v>
      </c>
      <c r="D2244" s="3" t="s">
        <v>47</v>
      </c>
      <c r="E2244" s="3" t="s">
        <v>48</v>
      </c>
      <c r="F2244" s="3">
        <v>0.59</v>
      </c>
      <c r="G2244" s="3">
        <v>0.64</v>
      </c>
      <c r="H2244" s="3">
        <v>4.3354039470265299E-4</v>
      </c>
      <c r="I2244" s="3">
        <v>9.7224883935918243</v>
      </c>
      <c r="J2244" s="3">
        <v>1.5802572924225218</v>
      </c>
      <c r="K2244" s="3">
        <v>4.2150914556497625E-3</v>
      </c>
      <c r="L2244" s="3">
        <v>6.8510537028860586E-4</v>
      </c>
      <c r="M2244" s="2">
        <v>1300</v>
      </c>
      <c r="N2244" s="3" t="s">
        <v>56</v>
      </c>
      <c r="O2244" s="3" t="s">
        <v>160</v>
      </c>
      <c r="P2244" s="3" t="s">
        <v>161</v>
      </c>
      <c r="Q2244" s="3">
        <v>86.412654034100001</v>
      </c>
      <c r="R2244" s="3" t="s">
        <v>162</v>
      </c>
      <c r="S2244" s="3" t="s">
        <v>161</v>
      </c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8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>
        <v>14.048835027246696</v>
      </c>
      <c r="AS2244" s="3">
        <v>1.7544757306722638</v>
      </c>
    </row>
    <row r="2245" spans="1:45" x14ac:dyDescent="0.25">
      <c r="A2245" s="2">
        <v>2244</v>
      </c>
      <c r="B2245" s="3" t="s">
        <v>57</v>
      </c>
      <c r="C2245" s="3" t="s">
        <v>46</v>
      </c>
      <c r="D2245" s="3" t="s">
        <v>47</v>
      </c>
      <c r="E2245" s="3" t="s">
        <v>48</v>
      </c>
      <c r="F2245" s="3">
        <v>0.59</v>
      </c>
      <c r="G2245" s="3">
        <v>0.64</v>
      </c>
      <c r="H2245" s="3">
        <v>0.16000356900965401</v>
      </c>
      <c r="I2245" s="3">
        <v>9.7224883935918243</v>
      </c>
      <c r="J2245" s="3">
        <v>1.5802572924225218</v>
      </c>
      <c r="K2245" s="3">
        <v>1.5556328426296295</v>
      </c>
      <c r="L2245" s="3">
        <v>0.25284680674113597</v>
      </c>
      <c r="M2245" s="2">
        <v>1210</v>
      </c>
      <c r="N2245" s="3" t="s">
        <v>55</v>
      </c>
      <c r="O2245" s="3" t="s">
        <v>160</v>
      </c>
      <c r="P2245" s="3" t="s">
        <v>161</v>
      </c>
      <c r="Q2245" s="3">
        <v>86.412654034100001</v>
      </c>
      <c r="R2245" s="3" t="s">
        <v>162</v>
      </c>
      <c r="S2245" s="3" t="s">
        <v>161</v>
      </c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8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>
        <v>115.85770252147189</v>
      </c>
      <c r="AS2245" s="3">
        <v>647.51147085364164</v>
      </c>
    </row>
    <row r="2246" spans="1:45" x14ac:dyDescent="0.25">
      <c r="A2246" s="2">
        <v>2245</v>
      </c>
      <c r="B2246" s="3" t="s">
        <v>57</v>
      </c>
      <c r="C2246" s="3" t="s">
        <v>46</v>
      </c>
      <c r="D2246" s="3" t="s">
        <v>47</v>
      </c>
      <c r="E2246" s="3" t="s">
        <v>48</v>
      </c>
      <c r="F2246" s="3">
        <v>0.59</v>
      </c>
      <c r="G2246" s="3">
        <v>0.64</v>
      </c>
      <c r="H2246" s="3">
        <v>0.14175391687859201</v>
      </c>
      <c r="I2246" s="3">
        <v>9.7224883935918243</v>
      </c>
      <c r="J2246" s="3">
        <v>1.5802572924225218</v>
      </c>
      <c r="K2246" s="3">
        <v>1.3782008115982911</v>
      </c>
      <c r="L2246" s="3">
        <v>0.22400766087685103</v>
      </c>
      <c r="M2246" s="2">
        <v>1210</v>
      </c>
      <c r="N2246" s="3" t="s">
        <v>55</v>
      </c>
      <c r="O2246" s="3" t="s">
        <v>160</v>
      </c>
      <c r="P2246" s="3" t="s">
        <v>161</v>
      </c>
      <c r="Q2246" s="3">
        <v>86.412654034100001</v>
      </c>
      <c r="R2246" s="3" t="s">
        <v>162</v>
      </c>
      <c r="S2246" s="3" t="s">
        <v>161</v>
      </c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8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>
        <v>112.89711567571128</v>
      </c>
      <c r="AS2246" s="3">
        <v>573.65774892048535</v>
      </c>
    </row>
    <row r="2247" spans="1:45" x14ac:dyDescent="0.25">
      <c r="A2247" s="2">
        <v>2246</v>
      </c>
      <c r="B2247" s="3" t="s">
        <v>57</v>
      </c>
      <c r="C2247" s="3" t="s">
        <v>46</v>
      </c>
      <c r="D2247" s="3" t="s">
        <v>47</v>
      </c>
      <c r="E2247" s="3" t="s">
        <v>48</v>
      </c>
      <c r="F2247" s="3">
        <v>0.59</v>
      </c>
      <c r="G2247" s="3">
        <v>0.64</v>
      </c>
      <c r="H2247" s="3">
        <v>0.15567707258209901</v>
      </c>
      <c r="I2247" s="3">
        <v>9.7224883935918243</v>
      </c>
      <c r="J2247" s="3">
        <v>1.5802572924225218</v>
      </c>
      <c r="K2247" s="3">
        <v>1.5135685313278096</v>
      </c>
      <c r="L2247" s="3">
        <v>0.24600982921085218</v>
      </c>
      <c r="M2247" s="2">
        <v>1330</v>
      </c>
      <c r="N2247" s="3" t="s">
        <v>89</v>
      </c>
      <c r="O2247" s="3" t="s">
        <v>160</v>
      </c>
      <c r="P2247" s="3" t="s">
        <v>161</v>
      </c>
      <c r="Q2247" s="3">
        <v>86.412654034100001</v>
      </c>
      <c r="R2247" s="3" t="s">
        <v>162</v>
      </c>
      <c r="S2247" s="3" t="s">
        <v>161</v>
      </c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8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>
        <v>114.6405561933598</v>
      </c>
      <c r="AS2247" s="3">
        <v>630.00276099929943</v>
      </c>
    </row>
    <row r="2248" spans="1:45" x14ac:dyDescent="0.25">
      <c r="A2248" s="2">
        <v>2247</v>
      </c>
      <c r="B2248" s="3" t="s">
        <v>57</v>
      </c>
      <c r="C2248" s="3" t="s">
        <v>46</v>
      </c>
      <c r="D2248" s="3" t="s">
        <v>47</v>
      </c>
      <c r="E2248" s="3" t="s">
        <v>48</v>
      </c>
      <c r="F2248" s="3">
        <v>0.59</v>
      </c>
      <c r="G2248" s="3">
        <v>0.64</v>
      </c>
      <c r="H2248" s="3">
        <v>8.0273546382075393E-3</v>
      </c>
      <c r="I2248" s="3">
        <v>9.7224883935918243</v>
      </c>
      <c r="J2248" s="3">
        <v>1.5802572924225218</v>
      </c>
      <c r="K2248" s="3">
        <v>7.8045862301218294E-2</v>
      </c>
      <c r="L2248" s="3">
        <v>1.2685285705889218E-2</v>
      </c>
      <c r="M2248" s="2">
        <v>1210</v>
      </c>
      <c r="N2248" s="3" t="s">
        <v>55</v>
      </c>
      <c r="O2248" s="3" t="s">
        <v>160</v>
      </c>
      <c r="P2248" s="3" t="s">
        <v>161</v>
      </c>
      <c r="Q2248" s="3">
        <v>86.412654034100001</v>
      </c>
      <c r="R2248" s="3" t="s">
        <v>162</v>
      </c>
      <c r="S2248" s="3" t="s">
        <v>161</v>
      </c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8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>
        <v>34.842717412090401</v>
      </c>
      <c r="AS2248" s="3">
        <v>32.485551672512621</v>
      </c>
    </row>
    <row r="2249" spans="1:45" x14ac:dyDescent="0.25">
      <c r="A2249" s="2">
        <v>2248</v>
      </c>
      <c r="B2249" s="3" t="s">
        <v>57</v>
      </c>
      <c r="C2249" s="3" t="s">
        <v>46</v>
      </c>
      <c r="D2249" s="3" t="s">
        <v>47</v>
      </c>
      <c r="E2249" s="3" t="s">
        <v>48</v>
      </c>
      <c r="F2249" s="3">
        <v>0.59</v>
      </c>
      <c r="G2249" s="3">
        <v>0.64</v>
      </c>
      <c r="H2249" s="3">
        <v>2.1437160793900401E-2</v>
      </c>
      <c r="I2249" s="3">
        <v>9.7224883935918243</v>
      </c>
      <c r="J2249" s="3">
        <v>1.5802572924225218</v>
      </c>
      <c r="K2249" s="3">
        <v>0.20842254701025834</v>
      </c>
      <c r="L2249" s="3">
        <v>3.3876229673395285E-2</v>
      </c>
      <c r="M2249" s="2">
        <v>1300</v>
      </c>
      <c r="N2249" s="3" t="s">
        <v>56</v>
      </c>
      <c r="O2249" s="3" t="s">
        <v>160</v>
      </c>
      <c r="P2249" s="3" t="s">
        <v>161</v>
      </c>
      <c r="Q2249" s="3">
        <v>86.412654034100001</v>
      </c>
      <c r="R2249" s="3" t="s">
        <v>162</v>
      </c>
      <c r="S2249" s="3" t="s">
        <v>161</v>
      </c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8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>
        <v>59.836532363883258</v>
      </c>
      <c r="AS2249" s="3">
        <v>86.753111836817311</v>
      </c>
    </row>
    <row r="2250" spans="1:45" x14ac:dyDescent="0.25">
      <c r="A2250" s="2">
        <v>2249</v>
      </c>
      <c r="B2250" s="3" t="s">
        <v>57</v>
      </c>
      <c r="C2250" s="3" t="s">
        <v>46</v>
      </c>
      <c r="D2250" s="3" t="s">
        <v>47</v>
      </c>
      <c r="E2250" s="3" t="s">
        <v>48</v>
      </c>
      <c r="F2250" s="3">
        <v>0.59</v>
      </c>
      <c r="G2250" s="3">
        <v>0.64</v>
      </c>
      <c r="H2250" s="3">
        <v>6.1093037241718003E-2</v>
      </c>
      <c r="I2250" s="3">
        <v>11.390336340626808</v>
      </c>
      <c r="J2250" s="3">
        <v>1.5176352578110346</v>
      </c>
      <c r="K2250" s="3">
        <v>0.6958702422536075</v>
      </c>
      <c r="L2250" s="3">
        <v>9.2716947324793839E-2</v>
      </c>
      <c r="M2250" s="2">
        <v>1210</v>
      </c>
      <c r="N2250" s="3" t="s">
        <v>55</v>
      </c>
      <c r="O2250" s="3" t="s">
        <v>160</v>
      </c>
      <c r="P2250" s="3" t="s">
        <v>161</v>
      </c>
      <c r="Q2250" s="3">
        <v>86.412654034100001</v>
      </c>
      <c r="R2250" s="3" t="s">
        <v>162</v>
      </c>
      <c r="S2250" s="3" t="s">
        <v>161</v>
      </c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8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>
        <v>81.743096408227672</v>
      </c>
      <c r="AS2250" s="3">
        <v>247.23475012556901</v>
      </c>
    </row>
    <row r="2251" spans="1:45" x14ac:dyDescent="0.25">
      <c r="A2251" s="2">
        <v>2250</v>
      </c>
      <c r="B2251" s="3" t="s">
        <v>57</v>
      </c>
      <c r="C2251" s="3" t="s">
        <v>46</v>
      </c>
      <c r="D2251" s="3" t="s">
        <v>47</v>
      </c>
      <c r="E2251" s="3" t="s">
        <v>48</v>
      </c>
      <c r="F2251" s="3">
        <v>0.59</v>
      </c>
      <c r="G2251" s="3">
        <v>0.64</v>
      </c>
      <c r="H2251" s="3">
        <v>0.125767658057344</v>
      </c>
      <c r="I2251" s="3">
        <v>11.390336340626808</v>
      </c>
      <c r="J2251" s="3">
        <v>1.5176352578110346</v>
      </c>
      <c r="K2251" s="3">
        <v>1.4325359260460913</v>
      </c>
      <c r="L2251" s="3">
        <v>0.19086943216014729</v>
      </c>
      <c r="M2251" s="2">
        <v>1410</v>
      </c>
      <c r="N2251" s="3" t="s">
        <v>61</v>
      </c>
      <c r="O2251" s="3" t="s">
        <v>160</v>
      </c>
      <c r="P2251" s="3" t="s">
        <v>161</v>
      </c>
      <c r="Q2251" s="3">
        <v>86.412654034100001</v>
      </c>
      <c r="R2251" s="3" t="s">
        <v>162</v>
      </c>
      <c r="S2251" s="3" t="s">
        <v>161</v>
      </c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8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>
        <v>97.727697626639724</v>
      </c>
      <c r="AS2251" s="3">
        <v>508.96365473956973</v>
      </c>
    </row>
    <row r="2252" spans="1:45" x14ac:dyDescent="0.25">
      <c r="A2252" s="2">
        <v>2251</v>
      </c>
      <c r="B2252" s="3" t="s">
        <v>57</v>
      </c>
      <c r="C2252" s="3" t="s">
        <v>46</v>
      </c>
      <c r="D2252" s="3" t="s">
        <v>47</v>
      </c>
      <c r="E2252" s="3" t="s">
        <v>48</v>
      </c>
      <c r="F2252" s="3">
        <v>0.59</v>
      </c>
      <c r="G2252" s="3">
        <v>0.64</v>
      </c>
      <c r="H2252" s="3">
        <v>0.23302979691602399</v>
      </c>
      <c r="I2252" s="3">
        <v>11.390336340626808</v>
      </c>
      <c r="J2252" s="3">
        <v>1.5176352578110346</v>
      </c>
      <c r="K2252" s="3">
        <v>2.6542877642614728</v>
      </c>
      <c r="L2252" s="3">
        <v>0.35365423592030309</v>
      </c>
      <c r="M2252" s="2">
        <v>1410</v>
      </c>
      <c r="N2252" s="3" t="s">
        <v>61</v>
      </c>
      <c r="O2252" s="3" t="s">
        <v>160</v>
      </c>
      <c r="P2252" s="3" t="s">
        <v>161</v>
      </c>
      <c r="Q2252" s="3">
        <v>86.412654034100001</v>
      </c>
      <c r="R2252" s="3" t="s">
        <v>162</v>
      </c>
      <c r="S2252" s="3" t="s">
        <v>161</v>
      </c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8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>
        <v>123.62052250107898</v>
      </c>
      <c r="AS2252" s="3">
        <v>943.03813026017929</v>
      </c>
    </row>
    <row r="2253" spans="1:45" x14ac:dyDescent="0.25">
      <c r="A2253" s="2">
        <v>2252</v>
      </c>
      <c r="B2253" s="3" t="s">
        <v>57</v>
      </c>
      <c r="C2253" s="3" t="s">
        <v>46</v>
      </c>
      <c r="D2253" s="3" t="s">
        <v>47</v>
      </c>
      <c r="E2253" s="3" t="s">
        <v>48</v>
      </c>
      <c r="F2253" s="3">
        <v>0.59</v>
      </c>
      <c r="G2253" s="3">
        <v>0.64</v>
      </c>
      <c r="H2253" s="3">
        <v>1.83466487865682E-2</v>
      </c>
      <c r="I2253" s="3">
        <v>8.9028021953563155</v>
      </c>
      <c r="J2253" s="3">
        <v>1.5077956406829105</v>
      </c>
      <c r="K2253" s="3">
        <v>0.16333658509449064</v>
      </c>
      <c r="L2253" s="3">
        <v>2.7662997061527941E-2</v>
      </c>
      <c r="M2253" s="2">
        <v>1200</v>
      </c>
      <c r="N2253" s="3" t="s">
        <v>54</v>
      </c>
      <c r="O2253" s="3" t="s">
        <v>160</v>
      </c>
      <c r="P2253" s="3" t="s">
        <v>161</v>
      </c>
      <c r="Q2253" s="3">
        <v>86.412654034100001</v>
      </c>
      <c r="R2253" s="3" t="s">
        <v>162</v>
      </c>
      <c r="S2253" s="3" t="s">
        <v>161</v>
      </c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8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>
        <v>34.627463252897925</v>
      </c>
      <c r="AS2253" s="3">
        <v>74.246253471440497</v>
      </c>
    </row>
    <row r="2254" spans="1:45" x14ac:dyDescent="0.25">
      <c r="A2254" s="2">
        <v>2253</v>
      </c>
      <c r="B2254" s="3" t="s">
        <v>57</v>
      </c>
      <c r="C2254" s="3" t="s">
        <v>46</v>
      </c>
      <c r="D2254" s="3" t="s">
        <v>47</v>
      </c>
      <c r="E2254" s="3" t="s">
        <v>48</v>
      </c>
      <c r="F2254" s="3">
        <v>0.59</v>
      </c>
      <c r="G2254" s="3">
        <v>0.64</v>
      </c>
      <c r="H2254" s="3">
        <v>0.21659909295354601</v>
      </c>
      <c r="I2254" s="3">
        <v>8.9028021953563155</v>
      </c>
      <c r="J2254" s="3">
        <v>1.5077956406829105</v>
      </c>
      <c r="K2254" s="3">
        <v>1.928338880259016</v>
      </c>
      <c r="L2254" s="3">
        <v>0.32658716813122918</v>
      </c>
      <c r="M2254" s="2">
        <v>1300</v>
      </c>
      <c r="N2254" s="3" t="s">
        <v>56</v>
      </c>
      <c r="O2254" s="3" t="s">
        <v>160</v>
      </c>
      <c r="P2254" s="3" t="s">
        <v>161</v>
      </c>
      <c r="Q2254" s="3">
        <v>86.412654034100001</v>
      </c>
      <c r="R2254" s="3" t="s">
        <v>162</v>
      </c>
      <c r="S2254" s="3" t="s">
        <v>161</v>
      </c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8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>
        <v>247.54233894491719</v>
      </c>
      <c r="AS2254" s="3">
        <v>876.54543040507394</v>
      </c>
    </row>
    <row r="2255" spans="1:45" x14ac:dyDescent="0.25">
      <c r="A2255" s="2">
        <v>2254</v>
      </c>
      <c r="B2255" s="3" t="s">
        <v>45</v>
      </c>
      <c r="C2255" s="3" t="s">
        <v>46</v>
      </c>
      <c r="D2255" s="3" t="s">
        <v>47</v>
      </c>
      <c r="E2255" s="3" t="s">
        <v>48</v>
      </c>
      <c r="F2255" s="3">
        <v>0.59</v>
      </c>
      <c r="G2255" s="3">
        <v>0.64</v>
      </c>
      <c r="H2255" s="3">
        <v>9.4271704154792205E-2</v>
      </c>
      <c r="I2255" s="3">
        <v>8.9028021953563155</v>
      </c>
      <c r="J2255" s="3">
        <v>1.5077956406829105</v>
      </c>
      <c r="K2255" s="3">
        <v>0.83928233470926517</v>
      </c>
      <c r="L2255" s="3">
        <v>0.14214246456434471</v>
      </c>
      <c r="M2255" s="2">
        <v>4340</v>
      </c>
      <c r="N2255" s="3" t="s">
        <v>113</v>
      </c>
      <c r="O2255" s="3" t="s">
        <v>160</v>
      </c>
      <c r="P2255" s="3" t="s">
        <v>161</v>
      </c>
      <c r="Q2255" s="3">
        <v>86.412654034100001</v>
      </c>
      <c r="R2255" s="3" t="s">
        <v>162</v>
      </c>
      <c r="S2255" s="3" t="s">
        <v>161</v>
      </c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8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>
        <v>102.77756196140167</v>
      </c>
      <c r="AS2255" s="3">
        <v>381.50405140941382</v>
      </c>
    </row>
    <row r="2256" spans="1:45" x14ac:dyDescent="0.25">
      <c r="A2256" s="2">
        <v>2255</v>
      </c>
      <c r="B2256" s="3" t="s">
        <v>57</v>
      </c>
      <c r="C2256" s="3" t="s">
        <v>46</v>
      </c>
      <c r="D2256" s="3" t="s">
        <v>47</v>
      </c>
      <c r="E2256" s="3" t="s">
        <v>48</v>
      </c>
      <c r="F2256" s="3">
        <v>0.59</v>
      </c>
      <c r="G2256" s="3">
        <v>0.64</v>
      </c>
      <c r="H2256" s="3">
        <v>2.5613093026685802E-3</v>
      </c>
      <c r="I2256" s="3">
        <v>8.9028021953563155</v>
      </c>
      <c r="J2256" s="3">
        <v>1.5077956406829105</v>
      </c>
      <c r="K2256" s="3">
        <v>2.280283008278439E-2</v>
      </c>
      <c r="L2256" s="3">
        <v>3.8619310010042708E-3</v>
      </c>
      <c r="M2256" s="2">
        <v>1200</v>
      </c>
      <c r="N2256" s="3" t="s">
        <v>54</v>
      </c>
      <c r="O2256" s="3" t="s">
        <v>160</v>
      </c>
      <c r="P2256" s="3" t="s">
        <v>161</v>
      </c>
      <c r="Q2256" s="3">
        <v>86.412654034100001</v>
      </c>
      <c r="R2256" s="3" t="s">
        <v>162</v>
      </c>
      <c r="S2256" s="3" t="s">
        <v>161</v>
      </c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8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>
        <v>19.859787987892766</v>
      </c>
      <c r="AS2256" s="3">
        <v>10.365251001257189</v>
      </c>
    </row>
    <row r="2257" spans="1:45" x14ac:dyDescent="0.25">
      <c r="A2257" s="2">
        <v>2256</v>
      </c>
      <c r="B2257" s="3" t="s">
        <v>57</v>
      </c>
      <c r="C2257" s="3" t="s">
        <v>46</v>
      </c>
      <c r="D2257" s="3" t="s">
        <v>47</v>
      </c>
      <c r="E2257" s="3" t="s">
        <v>48</v>
      </c>
      <c r="F2257" s="3">
        <v>0.59</v>
      </c>
      <c r="G2257" s="3">
        <v>0.64</v>
      </c>
      <c r="H2257" s="3">
        <v>8.0070380774569294E-2</v>
      </c>
      <c r="I2257" s="3">
        <v>8.9028021953563155</v>
      </c>
      <c r="J2257" s="3">
        <v>1.5077956406829105</v>
      </c>
      <c r="K2257" s="3">
        <v>0.71285076174285167</v>
      </c>
      <c r="L2257" s="3">
        <v>0.1207297710797163</v>
      </c>
      <c r="M2257" s="2">
        <v>1210</v>
      </c>
      <c r="N2257" s="3" t="s">
        <v>55</v>
      </c>
      <c r="O2257" s="3" t="s">
        <v>160</v>
      </c>
      <c r="P2257" s="3" t="s">
        <v>161</v>
      </c>
      <c r="Q2257" s="3">
        <v>86.412654034100001</v>
      </c>
      <c r="R2257" s="3" t="s">
        <v>162</v>
      </c>
      <c r="S2257" s="3" t="s">
        <v>161</v>
      </c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8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>
        <v>73.183564761593516</v>
      </c>
      <c r="AS2257" s="3">
        <v>324.03333468157916</v>
      </c>
    </row>
    <row r="2258" spans="1:45" x14ac:dyDescent="0.25">
      <c r="A2258" s="2">
        <v>2257</v>
      </c>
      <c r="B2258" s="3" t="s">
        <v>57</v>
      </c>
      <c r="C2258" s="3" t="s">
        <v>46</v>
      </c>
      <c r="D2258" s="3" t="s">
        <v>47</v>
      </c>
      <c r="E2258" s="3" t="s">
        <v>48</v>
      </c>
      <c r="F2258" s="3">
        <v>0.59</v>
      </c>
      <c r="G2258" s="3">
        <v>0.64</v>
      </c>
      <c r="H2258" s="3">
        <v>6.8704302664761704E-3</v>
      </c>
      <c r="I2258" s="3">
        <v>8.9028021953563155</v>
      </c>
      <c r="J2258" s="3">
        <v>1.5077956406829105</v>
      </c>
      <c r="K2258" s="3">
        <v>6.1166081659426524E-2</v>
      </c>
      <c r="L2258" s="3">
        <v>1.0359204805408697E-2</v>
      </c>
      <c r="M2258" s="2">
        <v>1210</v>
      </c>
      <c r="N2258" s="3" t="s">
        <v>55</v>
      </c>
      <c r="O2258" s="3" t="s">
        <v>160</v>
      </c>
      <c r="P2258" s="3" t="s">
        <v>161</v>
      </c>
      <c r="Q2258" s="3">
        <v>86.412654034100001</v>
      </c>
      <c r="R2258" s="3" t="s">
        <v>162</v>
      </c>
      <c r="S2258" s="3" t="s">
        <v>161</v>
      </c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8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>
        <v>35.258683237335646</v>
      </c>
      <c r="AS2258" s="3">
        <v>27.803644848540447</v>
      </c>
    </row>
    <row r="2259" spans="1:45" x14ac:dyDescent="0.25">
      <c r="A2259" s="2">
        <v>2258</v>
      </c>
      <c r="B2259" s="3" t="s">
        <v>57</v>
      </c>
      <c r="C2259" s="3" t="s">
        <v>46</v>
      </c>
      <c r="D2259" s="3" t="s">
        <v>47</v>
      </c>
      <c r="E2259" s="3" t="s">
        <v>48</v>
      </c>
      <c r="F2259" s="3">
        <v>0.59</v>
      </c>
      <c r="G2259" s="3">
        <v>0.64</v>
      </c>
      <c r="H2259" s="3">
        <v>5.3905353812022098E-2</v>
      </c>
      <c r="I2259" s="3">
        <v>8.9028021953563155</v>
      </c>
      <c r="J2259" s="3">
        <v>1.5077956406829105</v>
      </c>
      <c r="K2259" s="3">
        <v>0.47990870225912924</v>
      </c>
      <c r="L2259" s="3">
        <v>8.1278257487236827E-2</v>
      </c>
      <c r="M2259" s="2">
        <v>1210</v>
      </c>
      <c r="N2259" s="3" t="s">
        <v>55</v>
      </c>
      <c r="O2259" s="3" t="s">
        <v>160</v>
      </c>
      <c r="P2259" s="3" t="s">
        <v>161</v>
      </c>
      <c r="Q2259" s="3">
        <v>86.412654034100001</v>
      </c>
      <c r="R2259" s="3" t="s">
        <v>162</v>
      </c>
      <c r="S2259" s="3" t="s">
        <v>161</v>
      </c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8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>
        <v>59.166284328414591</v>
      </c>
      <c r="AS2259" s="3">
        <v>218.14722727592587</v>
      </c>
    </row>
    <row r="2260" spans="1:45" x14ac:dyDescent="0.25">
      <c r="A2260" s="2">
        <v>2259</v>
      </c>
      <c r="B2260" s="3" t="s">
        <v>57</v>
      </c>
      <c r="C2260" s="3" t="s">
        <v>46</v>
      </c>
      <c r="D2260" s="3" t="s">
        <v>47</v>
      </c>
      <c r="E2260" s="3" t="s">
        <v>48</v>
      </c>
      <c r="F2260" s="3">
        <v>0.59</v>
      </c>
      <c r="G2260" s="3">
        <v>0.64</v>
      </c>
      <c r="H2260" s="3">
        <v>8.0992306360517005E-2</v>
      </c>
      <c r="I2260" s="3">
        <v>10.817398721102943</v>
      </c>
      <c r="J2260" s="3">
        <v>2.0838262658173883</v>
      </c>
      <c r="K2260" s="3">
        <v>0.87612607124343445</v>
      </c>
      <c r="L2260" s="3">
        <v>0.16877389532317405</v>
      </c>
      <c r="M2260" s="2">
        <v>1300</v>
      </c>
      <c r="N2260" s="3" t="s">
        <v>56</v>
      </c>
      <c r="O2260" s="3" t="s">
        <v>160</v>
      </c>
      <c r="P2260" s="3" t="s">
        <v>161</v>
      </c>
      <c r="Q2260" s="3">
        <v>86.412654034100001</v>
      </c>
      <c r="R2260" s="3" t="s">
        <v>162</v>
      </c>
      <c r="S2260" s="3" t="s">
        <v>161</v>
      </c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8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>
        <v>113.13998885258739</v>
      </c>
      <c r="AS2260" s="3">
        <v>327.7642351600465</v>
      </c>
    </row>
    <row r="2261" spans="1:45" x14ac:dyDescent="0.25">
      <c r="A2261" s="2">
        <v>2260</v>
      </c>
      <c r="B2261" s="3" t="s">
        <v>57</v>
      </c>
      <c r="C2261" s="3" t="s">
        <v>46</v>
      </c>
      <c r="D2261" s="3" t="s">
        <v>47</v>
      </c>
      <c r="E2261" s="3" t="s">
        <v>48</v>
      </c>
      <c r="F2261" s="3">
        <v>0.59</v>
      </c>
      <c r="G2261" s="3">
        <v>0.64</v>
      </c>
      <c r="H2261" s="3">
        <v>0.155863647736392</v>
      </c>
      <c r="I2261" s="3">
        <v>10.817398721102943</v>
      </c>
      <c r="J2261" s="3">
        <v>2.0838262658173883</v>
      </c>
      <c r="K2261" s="3">
        <v>1.6860392236900865</v>
      </c>
      <c r="L2261" s="3">
        <v>0.32479276303920257</v>
      </c>
      <c r="M2261" s="2">
        <v>1330</v>
      </c>
      <c r="N2261" s="3" t="s">
        <v>89</v>
      </c>
      <c r="O2261" s="3" t="s">
        <v>160</v>
      </c>
      <c r="P2261" s="3" t="s">
        <v>161</v>
      </c>
      <c r="Q2261" s="3">
        <v>86.412654034100001</v>
      </c>
      <c r="R2261" s="3" t="s">
        <v>162</v>
      </c>
      <c r="S2261" s="3" t="s">
        <v>161</v>
      </c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8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>
        <v>113.14942248655109</v>
      </c>
      <c r="AS2261" s="3">
        <v>630.75780386070915</v>
      </c>
    </row>
    <row r="2262" spans="1:45" x14ac:dyDescent="0.25">
      <c r="A2262" s="2">
        <v>2261</v>
      </c>
      <c r="B2262" s="3" t="s">
        <v>57</v>
      </c>
      <c r="C2262" s="3" t="s">
        <v>46</v>
      </c>
      <c r="D2262" s="3" t="s">
        <v>47</v>
      </c>
      <c r="E2262" s="3" t="s">
        <v>48</v>
      </c>
      <c r="F2262" s="3">
        <v>0.59</v>
      </c>
      <c r="G2262" s="3">
        <v>0.64</v>
      </c>
      <c r="H2262" s="3">
        <v>3.00744437974267E-2</v>
      </c>
      <c r="I2262" s="3">
        <v>10.817398721102943</v>
      </c>
      <c r="J2262" s="3">
        <v>2.0838262658173883</v>
      </c>
      <c r="K2262" s="3">
        <v>0.32532724987216594</v>
      </c>
      <c r="L2262" s="3">
        <v>6.2669915914926599E-2</v>
      </c>
      <c r="M2262" s="2">
        <v>1330</v>
      </c>
      <c r="N2262" s="3" t="s">
        <v>89</v>
      </c>
      <c r="O2262" s="3" t="s">
        <v>160</v>
      </c>
      <c r="P2262" s="3" t="s">
        <v>161</v>
      </c>
      <c r="Q2262" s="3">
        <v>86.412654034100001</v>
      </c>
      <c r="R2262" s="3" t="s">
        <v>162</v>
      </c>
      <c r="S2262" s="3" t="s">
        <v>161</v>
      </c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8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>
        <v>88.905020194258299</v>
      </c>
      <c r="AS2262" s="3">
        <v>121.70695603172419</v>
      </c>
    </row>
    <row r="2263" spans="1:45" x14ac:dyDescent="0.25">
      <c r="A2263" s="2">
        <v>2262</v>
      </c>
      <c r="B2263" s="3" t="s">
        <v>57</v>
      </c>
      <c r="C2263" s="3" t="s">
        <v>46</v>
      </c>
      <c r="D2263" s="3" t="s">
        <v>47</v>
      </c>
      <c r="E2263" s="3" t="s">
        <v>48</v>
      </c>
      <c r="F2263" s="3">
        <v>0.59</v>
      </c>
      <c r="G2263" s="3">
        <v>0.64</v>
      </c>
      <c r="H2263" s="3">
        <v>8.3448654684156204E-3</v>
      </c>
      <c r="I2263" s="3">
        <v>10.817398721102943</v>
      </c>
      <c r="J2263" s="3">
        <v>2.0838262658173883</v>
      </c>
      <c r="K2263" s="3">
        <v>9.0269737045815243E-2</v>
      </c>
      <c r="L2263" s="3">
        <v>1.7389249847796995E-2</v>
      </c>
      <c r="M2263" s="2">
        <v>1330</v>
      </c>
      <c r="N2263" s="3" t="s">
        <v>89</v>
      </c>
      <c r="O2263" s="3" t="s">
        <v>160</v>
      </c>
      <c r="P2263" s="3" t="s">
        <v>161</v>
      </c>
      <c r="Q2263" s="3">
        <v>86.412654034100001</v>
      </c>
      <c r="R2263" s="3" t="s">
        <v>162</v>
      </c>
      <c r="S2263" s="3" t="s">
        <v>161</v>
      </c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8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>
        <v>62.263965129745728</v>
      </c>
      <c r="AS2263" s="3">
        <v>33.770472414921748</v>
      </c>
    </row>
    <row r="2264" spans="1:45" x14ac:dyDescent="0.25">
      <c r="A2264" s="2">
        <v>2263</v>
      </c>
      <c r="B2264" s="3" t="s">
        <v>57</v>
      </c>
      <c r="C2264" s="3" t="s">
        <v>46</v>
      </c>
      <c r="D2264" s="3" t="s">
        <v>47</v>
      </c>
      <c r="E2264" s="3" t="s">
        <v>48</v>
      </c>
      <c r="F2264" s="3">
        <v>0.59</v>
      </c>
      <c r="G2264" s="3">
        <v>0.64</v>
      </c>
      <c r="H2264" s="3">
        <v>4.1301672462598603E-3</v>
      </c>
      <c r="I2264" s="3">
        <v>10.817398721102943</v>
      </c>
      <c r="J2264" s="3">
        <v>2.0838262658173883</v>
      </c>
      <c r="K2264" s="3">
        <v>4.4677665887632681E-2</v>
      </c>
      <c r="L2264" s="3">
        <v>8.6065509899749693E-3</v>
      </c>
      <c r="M2264" s="2">
        <v>1330</v>
      </c>
      <c r="N2264" s="3" t="s">
        <v>89</v>
      </c>
      <c r="O2264" s="3" t="s">
        <v>160</v>
      </c>
      <c r="P2264" s="3" t="s">
        <v>161</v>
      </c>
      <c r="Q2264" s="3">
        <v>86.412654034100001</v>
      </c>
      <c r="R2264" s="3" t="s">
        <v>162</v>
      </c>
      <c r="S2264" s="3" t="s">
        <v>161</v>
      </c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8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>
        <v>23.932194667563838</v>
      </c>
      <c r="AS2264" s="3">
        <v>16.714193846112831</v>
      </c>
    </row>
    <row r="2265" spans="1:45" x14ac:dyDescent="0.25">
      <c r="A2265" s="2">
        <v>2264</v>
      </c>
      <c r="B2265" s="3" t="s">
        <v>57</v>
      </c>
      <c r="C2265" s="3" t="s">
        <v>46</v>
      </c>
      <c r="D2265" s="3" t="s">
        <v>47</v>
      </c>
      <c r="E2265" s="3" t="s">
        <v>48</v>
      </c>
      <c r="F2265" s="3">
        <v>0.59</v>
      </c>
      <c r="G2265" s="3">
        <v>0.64</v>
      </c>
      <c r="H2265" s="3">
        <v>0.30752753497648</v>
      </c>
      <c r="I2265" s="3">
        <v>10.817398721102943</v>
      </c>
      <c r="J2265" s="3">
        <v>2.0838262658173883</v>
      </c>
      <c r="K2265" s="3">
        <v>3.3266479635585156</v>
      </c>
      <c r="L2265" s="3">
        <v>0.64083395484606454</v>
      </c>
      <c r="M2265" s="2">
        <v>1330</v>
      </c>
      <c r="N2265" s="3" t="s">
        <v>89</v>
      </c>
      <c r="O2265" s="3" t="s">
        <v>160</v>
      </c>
      <c r="P2265" s="3" t="s">
        <v>161</v>
      </c>
      <c r="Q2265" s="3">
        <v>86.412654034100001</v>
      </c>
      <c r="R2265" s="3" t="s">
        <v>162</v>
      </c>
      <c r="S2265" s="3" t="s">
        <v>161</v>
      </c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8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>
        <v>142.58647480991661</v>
      </c>
      <c r="AS2265" s="3">
        <v>1244.5197799844079</v>
      </c>
    </row>
    <row r="2266" spans="1:45" x14ac:dyDescent="0.25">
      <c r="A2266" s="2">
        <v>2265</v>
      </c>
      <c r="B2266" s="3" t="s">
        <v>57</v>
      </c>
      <c r="C2266" s="3" t="s">
        <v>46</v>
      </c>
      <c r="D2266" s="3" t="s">
        <v>47</v>
      </c>
      <c r="E2266" s="3" t="s">
        <v>48</v>
      </c>
      <c r="F2266" s="3">
        <v>0.59</v>
      </c>
      <c r="G2266" s="3">
        <v>0.64</v>
      </c>
      <c r="H2266" s="3">
        <v>1.93286931115006E-3</v>
      </c>
      <c r="I2266" s="3">
        <v>9.6815867831486546</v>
      </c>
      <c r="J2266" s="3">
        <v>1.5396771592604881</v>
      </c>
      <c r="K2266" s="3">
        <v>1.8713241976384066E-2</v>
      </c>
      <c r="L2266" s="3">
        <v>2.9759947302133009E-3</v>
      </c>
      <c r="M2266" s="2">
        <v>1400</v>
      </c>
      <c r="N2266" s="3" t="s">
        <v>60</v>
      </c>
      <c r="O2266" s="3" t="s">
        <v>160</v>
      </c>
      <c r="P2266" s="3" t="s">
        <v>161</v>
      </c>
      <c r="Q2266" s="3">
        <v>86.412654034100001</v>
      </c>
      <c r="R2266" s="3" t="s">
        <v>162</v>
      </c>
      <c r="S2266" s="3" t="s">
        <v>161</v>
      </c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8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>
        <v>100.36008757186204</v>
      </c>
      <c r="AS2266" s="3">
        <v>7.8220445854874701</v>
      </c>
    </row>
    <row r="2267" spans="1:45" x14ac:dyDescent="0.25">
      <c r="A2267" s="2">
        <v>2266</v>
      </c>
      <c r="B2267" s="3" t="s">
        <v>57</v>
      </c>
      <c r="C2267" s="3" t="s">
        <v>46</v>
      </c>
      <c r="D2267" s="3" t="s">
        <v>47</v>
      </c>
      <c r="E2267" s="3" t="s">
        <v>48</v>
      </c>
      <c r="F2267" s="3">
        <v>0.59</v>
      </c>
      <c r="G2267" s="3">
        <v>0.64</v>
      </c>
      <c r="H2267" s="3">
        <v>3.98713529019986E-3</v>
      </c>
      <c r="I2267" s="3">
        <v>9.6815867831486546</v>
      </c>
      <c r="J2267" s="3">
        <v>1.5396771592604881</v>
      </c>
      <c r="K2267" s="3">
        <v>3.8601796328224539E-2</v>
      </c>
      <c r="L2267" s="3">
        <v>6.1389011372021624E-3</v>
      </c>
      <c r="M2267" s="2">
        <v>1420</v>
      </c>
      <c r="N2267" s="3" t="s">
        <v>93</v>
      </c>
      <c r="O2267" s="3" t="s">
        <v>160</v>
      </c>
      <c r="P2267" s="3" t="s">
        <v>161</v>
      </c>
      <c r="Q2267" s="3">
        <v>86.412654034100001</v>
      </c>
      <c r="R2267" s="3" t="s">
        <v>162</v>
      </c>
      <c r="S2267" s="3" t="s">
        <v>161</v>
      </c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8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>
        <v>41.819638214483575</v>
      </c>
      <c r="AS2267" s="3">
        <v>16.135364056122977</v>
      </c>
    </row>
    <row r="2268" spans="1:45" x14ac:dyDescent="0.25">
      <c r="A2268" s="2">
        <v>2267</v>
      </c>
      <c r="B2268" s="3" t="s">
        <v>57</v>
      </c>
      <c r="C2268" s="3" t="s">
        <v>46</v>
      </c>
      <c r="D2268" s="3" t="s">
        <v>47</v>
      </c>
      <c r="E2268" s="3" t="s">
        <v>48</v>
      </c>
      <c r="F2268" s="3">
        <v>0.59</v>
      </c>
      <c r="G2268" s="3">
        <v>0.64</v>
      </c>
      <c r="H2268" s="3">
        <v>0.227865410647794</v>
      </c>
      <c r="I2268" s="3">
        <v>9.6815867831486546</v>
      </c>
      <c r="J2268" s="3">
        <v>1.5396771592604881</v>
      </c>
      <c r="K2268" s="3">
        <v>2.2060987480644232</v>
      </c>
      <c r="L2268" s="3">
        <v>0.35083916815992006</v>
      </c>
      <c r="M2268" s="2">
        <v>1300</v>
      </c>
      <c r="N2268" s="3" t="s">
        <v>56</v>
      </c>
      <c r="O2268" s="3" t="s">
        <v>160</v>
      </c>
      <c r="P2268" s="3" t="s">
        <v>161</v>
      </c>
      <c r="Q2268" s="3">
        <v>86.412654034100001</v>
      </c>
      <c r="R2268" s="3" t="s">
        <v>162</v>
      </c>
      <c r="S2268" s="3" t="s">
        <v>161</v>
      </c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8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>
        <v>132.09213619150037</v>
      </c>
      <c r="AS2268" s="3">
        <v>922.13860052283906</v>
      </c>
    </row>
    <row r="2269" spans="1:45" x14ac:dyDescent="0.25">
      <c r="A2269" s="2">
        <v>2268</v>
      </c>
      <c r="B2269" s="3" t="s">
        <v>57</v>
      </c>
      <c r="C2269" s="3" t="s">
        <v>46</v>
      </c>
      <c r="D2269" s="3" t="s">
        <v>47</v>
      </c>
      <c r="E2269" s="3" t="s">
        <v>48</v>
      </c>
      <c r="F2269" s="3">
        <v>0.59</v>
      </c>
      <c r="G2269" s="3">
        <v>0.64</v>
      </c>
      <c r="H2269" s="3">
        <v>1.5873691039907101E-3</v>
      </c>
      <c r="I2269" s="3">
        <v>9.6815867831486546</v>
      </c>
      <c r="J2269" s="3">
        <v>1.5396771592604881</v>
      </c>
      <c r="K2269" s="3">
        <v>1.536825173717498E-2</v>
      </c>
      <c r="L2269" s="3">
        <v>2.4440359527302829E-3</v>
      </c>
      <c r="M2269" s="2">
        <v>1300</v>
      </c>
      <c r="N2269" s="3" t="s">
        <v>56</v>
      </c>
      <c r="O2269" s="3" t="s">
        <v>160</v>
      </c>
      <c r="P2269" s="3" t="s">
        <v>161</v>
      </c>
      <c r="Q2269" s="3">
        <v>86.412654034100001</v>
      </c>
      <c r="R2269" s="3" t="s">
        <v>162</v>
      </c>
      <c r="S2269" s="3" t="s">
        <v>161</v>
      </c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8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>
        <v>46.57264277180343</v>
      </c>
      <c r="AS2269" s="3">
        <v>6.4238548532041522</v>
      </c>
    </row>
    <row r="2270" spans="1:45" x14ac:dyDescent="0.25">
      <c r="A2270" s="2">
        <v>2269</v>
      </c>
      <c r="B2270" s="3" t="s">
        <v>57</v>
      </c>
      <c r="C2270" s="3" t="s">
        <v>46</v>
      </c>
      <c r="D2270" s="3" t="s">
        <v>47</v>
      </c>
      <c r="E2270" s="3" t="s">
        <v>48</v>
      </c>
      <c r="F2270" s="3">
        <v>0.59</v>
      </c>
      <c r="G2270" s="3">
        <v>0.64</v>
      </c>
      <c r="H2270" s="3">
        <v>0.33897065978185498</v>
      </c>
      <c r="I2270" s="3">
        <v>9.6815867831486546</v>
      </c>
      <c r="J2270" s="3">
        <v>1.5396771592604881</v>
      </c>
      <c r="K2270" s="3">
        <v>3.2817738596191863</v>
      </c>
      <c r="L2270" s="3">
        <v>0.52190538252557983</v>
      </c>
      <c r="M2270" s="2">
        <v>1410</v>
      </c>
      <c r="N2270" s="3" t="s">
        <v>61</v>
      </c>
      <c r="O2270" s="3" t="s">
        <v>160</v>
      </c>
      <c r="P2270" s="3" t="s">
        <v>161</v>
      </c>
      <c r="Q2270" s="3">
        <v>86.412654034100001</v>
      </c>
      <c r="R2270" s="3" t="s">
        <v>162</v>
      </c>
      <c r="S2270" s="3" t="s">
        <v>161</v>
      </c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8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>
        <v>151.40386861698229</v>
      </c>
      <c r="AS2270" s="3">
        <v>1371.7655915433661</v>
      </c>
    </row>
    <row r="2271" spans="1:45" x14ac:dyDescent="0.25">
      <c r="A2271" s="2">
        <v>2270</v>
      </c>
      <c r="B2271" s="3" t="s">
        <v>57</v>
      </c>
      <c r="C2271" s="3" t="s">
        <v>46</v>
      </c>
      <c r="D2271" s="3" t="s">
        <v>47</v>
      </c>
      <c r="E2271" s="3" t="s">
        <v>48</v>
      </c>
      <c r="F2271" s="3">
        <v>0.59</v>
      </c>
      <c r="G2271" s="3">
        <v>0.64</v>
      </c>
      <c r="H2271" s="3">
        <v>8.2743168230941903E-4</v>
      </c>
      <c r="I2271" s="3">
        <v>10.799717441868106</v>
      </c>
      <c r="J2271" s="3">
        <v>2.0759537243105886</v>
      </c>
      <c r="K2271" s="3">
        <v>8.9360283713913018E-3</v>
      </c>
      <c r="L2271" s="3">
        <v>1.7177098825028141E-3</v>
      </c>
      <c r="M2271" s="2">
        <v>1200</v>
      </c>
      <c r="N2271" s="3" t="s">
        <v>54</v>
      </c>
      <c r="O2271" s="3" t="s">
        <v>160</v>
      </c>
      <c r="P2271" s="3" t="s">
        <v>161</v>
      </c>
      <c r="Q2271" s="3">
        <v>86.412654034100001</v>
      </c>
      <c r="R2271" s="3" t="s">
        <v>162</v>
      </c>
      <c r="S2271" s="3" t="s">
        <v>161</v>
      </c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8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>
        <v>16.871581058066489</v>
      </c>
      <c r="AS2271" s="3">
        <v>3.3484972176511092</v>
      </c>
    </row>
    <row r="2272" spans="1:45" x14ac:dyDescent="0.25">
      <c r="A2272" s="2">
        <v>2271</v>
      </c>
      <c r="B2272" s="3" t="s">
        <v>57</v>
      </c>
      <c r="C2272" s="3" t="s">
        <v>46</v>
      </c>
      <c r="D2272" s="3" t="s">
        <v>47</v>
      </c>
      <c r="E2272" s="3" t="s">
        <v>48</v>
      </c>
      <c r="F2272" s="3">
        <v>0.59</v>
      </c>
      <c r="G2272" s="3">
        <v>0.64</v>
      </c>
      <c r="H2272" s="3">
        <v>7.08479564211206E-2</v>
      </c>
      <c r="I2272" s="3">
        <v>10.799717441868106</v>
      </c>
      <c r="J2272" s="3">
        <v>2.0759537243105886</v>
      </c>
      <c r="K2272" s="3">
        <v>0.76513791068188763</v>
      </c>
      <c r="L2272" s="3">
        <v>0.14707707899221958</v>
      </c>
      <c r="M2272" s="2">
        <v>1300</v>
      </c>
      <c r="N2272" s="3" t="s">
        <v>56</v>
      </c>
      <c r="O2272" s="3" t="s">
        <v>160</v>
      </c>
      <c r="P2272" s="3" t="s">
        <v>161</v>
      </c>
      <c r="Q2272" s="3">
        <v>86.412654034100001</v>
      </c>
      <c r="R2272" s="3" t="s">
        <v>162</v>
      </c>
      <c r="S2272" s="3" t="s">
        <v>161</v>
      </c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8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>
        <v>102.28482119496174</v>
      </c>
      <c r="AS2272" s="3">
        <v>286.71150745672725</v>
      </c>
    </row>
    <row r="2273" spans="1:45" x14ac:dyDescent="0.25">
      <c r="A2273" s="2">
        <v>2272</v>
      </c>
      <c r="B2273" s="3" t="s">
        <v>57</v>
      </c>
      <c r="C2273" s="3" t="s">
        <v>46</v>
      </c>
      <c r="D2273" s="3" t="s">
        <v>47</v>
      </c>
      <c r="E2273" s="3" t="s">
        <v>48</v>
      </c>
      <c r="F2273" s="3">
        <v>0.59</v>
      </c>
      <c r="G2273" s="3">
        <v>0.64</v>
      </c>
      <c r="H2273" s="3">
        <v>2.2796709485597201E-3</v>
      </c>
      <c r="I2273" s="3">
        <v>10.799717441868106</v>
      </c>
      <c r="J2273" s="3">
        <v>2.0759537243105886</v>
      </c>
      <c r="K2273" s="3">
        <v>2.461980210488042E-2</v>
      </c>
      <c r="L2273" s="3">
        <v>4.7324913958652027E-3</v>
      </c>
      <c r="M2273" s="2">
        <v>1210</v>
      </c>
      <c r="N2273" s="3" t="s">
        <v>55</v>
      </c>
      <c r="O2273" s="3" t="s">
        <v>160</v>
      </c>
      <c r="P2273" s="3" t="s">
        <v>161</v>
      </c>
      <c r="Q2273" s="3">
        <v>86.412654034100001</v>
      </c>
      <c r="R2273" s="3" t="s">
        <v>162</v>
      </c>
      <c r="S2273" s="3" t="s">
        <v>161</v>
      </c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8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>
        <v>17.796185319562134</v>
      </c>
      <c r="AS2273" s="3">
        <v>9.2255010191375924</v>
      </c>
    </row>
    <row r="2274" spans="1:45" x14ac:dyDescent="0.25">
      <c r="A2274" s="2">
        <v>2273</v>
      </c>
      <c r="B2274" s="3" t="s">
        <v>57</v>
      </c>
      <c r="C2274" s="3" t="s">
        <v>46</v>
      </c>
      <c r="D2274" s="3" t="s">
        <v>47</v>
      </c>
      <c r="E2274" s="3" t="s">
        <v>48</v>
      </c>
      <c r="F2274" s="3">
        <v>0.59</v>
      </c>
      <c r="G2274" s="3">
        <v>0.64</v>
      </c>
      <c r="H2274" s="3">
        <v>2.0921370150524098E-3</v>
      </c>
      <c r="I2274" s="3">
        <v>10.799717441868106</v>
      </c>
      <c r="J2274" s="3">
        <v>2.0759537243105886</v>
      </c>
      <c r="K2274" s="3">
        <v>2.2594488612239387E-2</v>
      </c>
      <c r="L2274" s="3">
        <v>4.3431796281660877E-3</v>
      </c>
      <c r="M2274" s="2">
        <v>1210</v>
      </c>
      <c r="N2274" s="3" t="s">
        <v>55</v>
      </c>
      <c r="O2274" s="3" t="s">
        <v>160</v>
      </c>
      <c r="P2274" s="3" t="s">
        <v>161</v>
      </c>
      <c r="Q2274" s="3">
        <v>86.412654034100001</v>
      </c>
      <c r="R2274" s="3" t="s">
        <v>162</v>
      </c>
      <c r="S2274" s="3" t="s">
        <v>161</v>
      </c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8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>
        <v>33.460840780146754</v>
      </c>
      <c r="AS2274" s="3">
        <v>8.4665781159056088</v>
      </c>
    </row>
    <row r="2275" spans="1:45" x14ac:dyDescent="0.25">
      <c r="A2275" s="2">
        <v>2274</v>
      </c>
      <c r="B2275" s="3" t="s">
        <v>57</v>
      </c>
      <c r="C2275" s="3" t="s">
        <v>46</v>
      </c>
      <c r="D2275" s="3" t="s">
        <v>47</v>
      </c>
      <c r="E2275" s="3" t="s">
        <v>48</v>
      </c>
      <c r="F2275" s="3">
        <v>0.59</v>
      </c>
      <c r="G2275" s="3">
        <v>0.64</v>
      </c>
      <c r="H2275" s="3">
        <v>1.26257243381175E-6</v>
      </c>
      <c r="I2275" s="3">
        <v>10.799717441868106</v>
      </c>
      <c r="J2275" s="3">
        <v>2.0759537243105886</v>
      </c>
      <c r="K2275" s="3">
        <v>1.3635425535058622E-5</v>
      </c>
      <c r="L2275" s="3">
        <v>2.6210419461833868E-6</v>
      </c>
      <c r="M2275" s="2">
        <v>1210</v>
      </c>
      <c r="N2275" s="3" t="s">
        <v>55</v>
      </c>
      <c r="O2275" s="3" t="s">
        <v>160</v>
      </c>
      <c r="P2275" s="3" t="s">
        <v>161</v>
      </c>
      <c r="Q2275" s="3">
        <v>86.412654034100001</v>
      </c>
      <c r="R2275" s="3" t="s">
        <v>162</v>
      </c>
      <c r="S2275" s="3" t="s">
        <v>161</v>
      </c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8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>
        <v>0.96994035095796294</v>
      </c>
      <c r="AS2275" s="3">
        <v>5.109449362516269E-3</v>
      </c>
    </row>
    <row r="2276" spans="1:45" x14ac:dyDescent="0.25">
      <c r="A2276" s="2">
        <v>2275</v>
      </c>
      <c r="B2276" s="3" t="s">
        <v>57</v>
      </c>
      <c r="C2276" s="3" t="s">
        <v>46</v>
      </c>
      <c r="D2276" s="3" t="s">
        <v>47</v>
      </c>
      <c r="E2276" s="3" t="s">
        <v>48</v>
      </c>
      <c r="F2276" s="3">
        <v>0.59</v>
      </c>
      <c r="G2276" s="3">
        <v>0.64</v>
      </c>
      <c r="H2276" s="3">
        <v>0.44703918784563501</v>
      </c>
      <c r="I2276" s="3">
        <v>10.799717441868106</v>
      </c>
      <c r="J2276" s="3">
        <v>2.0759537243105886</v>
      </c>
      <c r="K2276" s="3">
        <v>4.8278969141750574</v>
      </c>
      <c r="L2276" s="3">
        <v>0.92803266692092679</v>
      </c>
      <c r="M2276" s="2">
        <v>1340</v>
      </c>
      <c r="N2276" s="3" t="s">
        <v>122</v>
      </c>
      <c r="O2276" s="3" t="s">
        <v>160</v>
      </c>
      <c r="P2276" s="3" t="s">
        <v>161</v>
      </c>
      <c r="Q2276" s="3">
        <v>86.412654034100001</v>
      </c>
      <c r="R2276" s="3" t="s">
        <v>162</v>
      </c>
      <c r="S2276" s="3" t="s">
        <v>161</v>
      </c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8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>
        <v>170.25748467975262</v>
      </c>
      <c r="AS2276" s="3">
        <v>1809.1034083975901</v>
      </c>
    </row>
    <row r="2277" spans="1:45" x14ac:dyDescent="0.25">
      <c r="A2277" s="2">
        <v>2276</v>
      </c>
      <c r="B2277" s="3" t="s">
        <v>57</v>
      </c>
      <c r="C2277" s="3" t="s">
        <v>46</v>
      </c>
      <c r="D2277" s="3" t="s">
        <v>47</v>
      </c>
      <c r="E2277" s="3" t="s">
        <v>48</v>
      </c>
      <c r="F2277" s="3">
        <v>0.59</v>
      </c>
      <c r="G2277" s="3">
        <v>0.64</v>
      </c>
      <c r="H2277" s="3">
        <v>2.2220897286859401E-2</v>
      </c>
      <c r="I2277" s="3">
        <v>8.6960428537051477</v>
      </c>
      <c r="J2277" s="3">
        <v>1.4257822193636989</v>
      </c>
      <c r="K2277" s="3">
        <v>0.19323387505430981</v>
      </c>
      <c r="L2277" s="3">
        <v>3.168216024991119E-2</v>
      </c>
      <c r="M2277" s="2">
        <v>1100</v>
      </c>
      <c r="N2277" s="3" t="s">
        <v>165</v>
      </c>
      <c r="O2277" s="3" t="s">
        <v>160</v>
      </c>
      <c r="P2277" s="3" t="s">
        <v>161</v>
      </c>
      <c r="Q2277" s="3">
        <v>86.412654034100001</v>
      </c>
      <c r="R2277" s="3" t="s">
        <v>162</v>
      </c>
      <c r="S2277" s="3" t="s">
        <v>161</v>
      </c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8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>
        <v>44.071129699535298</v>
      </c>
      <c r="AS2277" s="3">
        <v>89.924780896817595</v>
      </c>
    </row>
    <row r="2278" spans="1:45" x14ac:dyDescent="0.25">
      <c r="A2278" s="2">
        <v>2277</v>
      </c>
      <c r="B2278" s="3" t="s">
        <v>57</v>
      </c>
      <c r="C2278" s="3" t="s">
        <v>46</v>
      </c>
      <c r="D2278" s="3" t="s">
        <v>47</v>
      </c>
      <c r="E2278" s="3" t="s">
        <v>48</v>
      </c>
      <c r="F2278" s="3">
        <v>0.59</v>
      </c>
      <c r="G2278" s="3">
        <v>0.64</v>
      </c>
      <c r="H2278" s="3">
        <v>0.19311050437889801</v>
      </c>
      <c r="I2278" s="3">
        <v>8.6960428537051477</v>
      </c>
      <c r="J2278" s="3">
        <v>1.4257822193636989</v>
      </c>
      <c r="K2278" s="3">
        <v>1.6792972215795128</v>
      </c>
      <c r="L2278" s="3">
        <v>0.27533352351578849</v>
      </c>
      <c r="M2278" s="2">
        <v>1300</v>
      </c>
      <c r="N2278" s="3" t="s">
        <v>56</v>
      </c>
      <c r="O2278" s="3" t="s">
        <v>160</v>
      </c>
      <c r="P2278" s="3" t="s">
        <v>161</v>
      </c>
      <c r="Q2278" s="3">
        <v>86.412654034100001</v>
      </c>
      <c r="R2278" s="3" t="s">
        <v>162</v>
      </c>
      <c r="S2278" s="3" t="s">
        <v>161</v>
      </c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8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>
        <v>131.35264346669609</v>
      </c>
      <c r="AS2278" s="3">
        <v>781.49048487864673</v>
      </c>
    </row>
    <row r="2279" spans="1:45" x14ac:dyDescent="0.25">
      <c r="A2279" s="2">
        <v>2278</v>
      </c>
      <c r="B2279" s="3" t="s">
        <v>45</v>
      </c>
      <c r="C2279" s="3" t="s">
        <v>46</v>
      </c>
      <c r="D2279" s="3" t="s">
        <v>47</v>
      </c>
      <c r="E2279" s="3" t="s">
        <v>48</v>
      </c>
      <c r="F2279" s="3">
        <v>0.59</v>
      </c>
      <c r="G2279" s="3">
        <v>0.64</v>
      </c>
      <c r="H2279" s="3">
        <v>6.8937729411399501E-2</v>
      </c>
      <c r="I2279" s="3">
        <v>8.6960428537051477</v>
      </c>
      <c r="J2279" s="3">
        <v>1.4257822193636989</v>
      </c>
      <c r="K2279" s="3">
        <v>0.59948544919865976</v>
      </c>
      <c r="L2279" s="3">
        <v>9.8290188838079315E-2</v>
      </c>
      <c r="M2279" s="2">
        <v>4340</v>
      </c>
      <c r="N2279" s="3" t="s">
        <v>113</v>
      </c>
      <c r="O2279" s="3" t="s">
        <v>160</v>
      </c>
      <c r="P2279" s="3" t="s">
        <v>161</v>
      </c>
      <c r="Q2279" s="3">
        <v>86.412654034100001</v>
      </c>
      <c r="R2279" s="3" t="s">
        <v>162</v>
      </c>
      <c r="S2279" s="3" t="s">
        <v>161</v>
      </c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8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>
        <v>83.896484677215284</v>
      </c>
      <c r="AS2279" s="3">
        <v>278.98109301419538</v>
      </c>
    </row>
    <row r="2280" spans="1:45" x14ac:dyDescent="0.25">
      <c r="A2280" s="2">
        <v>2279</v>
      </c>
      <c r="B2280" s="3" t="s">
        <v>57</v>
      </c>
      <c r="C2280" s="3" t="s">
        <v>46</v>
      </c>
      <c r="D2280" s="3" t="s">
        <v>47</v>
      </c>
      <c r="E2280" s="3" t="s">
        <v>48</v>
      </c>
      <c r="F2280" s="3">
        <v>0.59</v>
      </c>
      <c r="G2280" s="3">
        <v>0.64</v>
      </c>
      <c r="H2280" s="3">
        <v>1.19815653845306E-2</v>
      </c>
      <c r="I2280" s="3">
        <v>8.6960428537051477</v>
      </c>
      <c r="J2280" s="3">
        <v>1.4257822193636989</v>
      </c>
      <c r="K2280" s="3">
        <v>0.10419220603834829</v>
      </c>
      <c r="L2280" s="3">
        <v>1.7083102885407309E-2</v>
      </c>
      <c r="M2280" s="2">
        <v>1210</v>
      </c>
      <c r="N2280" s="3" t="s">
        <v>55</v>
      </c>
      <c r="O2280" s="3" t="s">
        <v>160</v>
      </c>
      <c r="P2280" s="3" t="s">
        <v>161</v>
      </c>
      <c r="Q2280" s="3">
        <v>86.412654034100001</v>
      </c>
      <c r="R2280" s="3" t="s">
        <v>162</v>
      </c>
      <c r="S2280" s="3" t="s">
        <v>161</v>
      </c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8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>
        <v>39.384443485511831</v>
      </c>
      <c r="AS2280" s="3">
        <v>48.487674826793025</v>
      </c>
    </row>
    <row r="2281" spans="1:45" x14ac:dyDescent="0.25">
      <c r="A2281" s="2">
        <v>2280</v>
      </c>
      <c r="B2281" s="3" t="s">
        <v>57</v>
      </c>
      <c r="C2281" s="3" t="s">
        <v>46</v>
      </c>
      <c r="D2281" s="3" t="s">
        <v>47</v>
      </c>
      <c r="E2281" s="3" t="s">
        <v>48</v>
      </c>
      <c r="F2281" s="3">
        <v>0.59</v>
      </c>
      <c r="G2281" s="3">
        <v>0.64</v>
      </c>
      <c r="H2281" s="3">
        <v>1.2485328663872401E-3</v>
      </c>
      <c r="I2281" s="3">
        <v>8.6960428537051477</v>
      </c>
      <c r="J2281" s="3">
        <v>1.4257822193636989</v>
      </c>
      <c r="K2281" s="3">
        <v>1.0857295310362763E-2</v>
      </c>
      <c r="L2281" s="3">
        <v>1.7801359611861196E-3</v>
      </c>
      <c r="M2281" s="2">
        <v>1200</v>
      </c>
      <c r="N2281" s="3" t="s">
        <v>54</v>
      </c>
      <c r="O2281" s="3" t="s">
        <v>160</v>
      </c>
      <c r="P2281" s="3" t="s">
        <v>161</v>
      </c>
      <c r="Q2281" s="3">
        <v>86.412654034100001</v>
      </c>
      <c r="R2281" s="3" t="s">
        <v>162</v>
      </c>
      <c r="S2281" s="3" t="s">
        <v>161</v>
      </c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8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>
        <v>8.9986810445996603</v>
      </c>
      <c r="AS2281" s="3">
        <v>5.0526332489166954</v>
      </c>
    </row>
    <row r="2282" spans="1:45" x14ac:dyDescent="0.25">
      <c r="A2282" s="2">
        <v>2281</v>
      </c>
      <c r="B2282" s="3" t="s">
        <v>57</v>
      </c>
      <c r="C2282" s="3" t="s">
        <v>46</v>
      </c>
      <c r="D2282" s="3" t="s">
        <v>47</v>
      </c>
      <c r="E2282" s="3" t="s">
        <v>48</v>
      </c>
      <c r="F2282" s="3">
        <v>0.59</v>
      </c>
      <c r="G2282" s="3">
        <v>0.64</v>
      </c>
      <c r="H2282" s="3">
        <v>1.9524049538779599E-2</v>
      </c>
      <c r="I2282" s="3">
        <v>8.6960428537051477</v>
      </c>
      <c r="J2282" s="3">
        <v>1.4257822193636989</v>
      </c>
      <c r="K2282" s="3">
        <v>0.16978197146708962</v>
      </c>
      <c r="L2282" s="3">
        <v>2.7837042682367977E-2</v>
      </c>
      <c r="M2282" s="2">
        <v>1210</v>
      </c>
      <c r="N2282" s="3" t="s">
        <v>55</v>
      </c>
      <c r="O2282" s="3" t="s">
        <v>160</v>
      </c>
      <c r="P2282" s="3" t="s">
        <v>161</v>
      </c>
      <c r="Q2282" s="3">
        <v>86.412654034100001</v>
      </c>
      <c r="R2282" s="3" t="s">
        <v>162</v>
      </c>
      <c r="S2282" s="3" t="s">
        <v>161</v>
      </c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8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>
        <v>51.306193255821753</v>
      </c>
      <c r="AS2282" s="3">
        <v>79.01102526726595</v>
      </c>
    </row>
    <row r="2283" spans="1:45" x14ac:dyDescent="0.25">
      <c r="A2283" s="2">
        <v>2282</v>
      </c>
      <c r="B2283" s="3" t="s">
        <v>57</v>
      </c>
      <c r="C2283" s="3" t="s">
        <v>46</v>
      </c>
      <c r="D2283" s="3" t="s">
        <v>47</v>
      </c>
      <c r="E2283" s="3" t="s">
        <v>48</v>
      </c>
      <c r="F2283" s="3">
        <v>0.59</v>
      </c>
      <c r="G2283" s="3">
        <v>0.64</v>
      </c>
      <c r="H2283" s="3">
        <v>6.1967770953441699E-2</v>
      </c>
      <c r="I2283" s="3">
        <v>8.6960428537051477</v>
      </c>
      <c r="J2283" s="3">
        <v>1.4257822193636989</v>
      </c>
      <c r="K2283" s="3">
        <v>0.53887439175971408</v>
      </c>
      <c r="L2283" s="3">
        <v>8.8352545999019455E-2</v>
      </c>
      <c r="M2283" s="2">
        <v>1210</v>
      </c>
      <c r="N2283" s="3" t="s">
        <v>55</v>
      </c>
      <c r="O2283" s="3" t="s">
        <v>160</v>
      </c>
      <c r="P2283" s="3" t="s">
        <v>161</v>
      </c>
      <c r="Q2283" s="3">
        <v>86.412654034100001</v>
      </c>
      <c r="R2283" s="3" t="s">
        <v>162</v>
      </c>
      <c r="S2283" s="3" t="s">
        <v>161</v>
      </c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8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>
        <v>91.76106009339189</v>
      </c>
      <c r="AS2283" s="3">
        <v>250.7746718647478</v>
      </c>
    </row>
    <row r="2284" spans="1:45" x14ac:dyDescent="0.25">
      <c r="A2284" s="2">
        <v>2283</v>
      </c>
      <c r="B2284" s="3" t="s">
        <v>57</v>
      </c>
      <c r="C2284" s="3" t="s">
        <v>46</v>
      </c>
      <c r="D2284" s="3" t="s">
        <v>47</v>
      </c>
      <c r="E2284" s="3" t="s">
        <v>48</v>
      </c>
      <c r="F2284" s="3">
        <v>0.59</v>
      </c>
      <c r="G2284" s="3">
        <v>0.64</v>
      </c>
      <c r="H2284" s="3">
        <v>1.7656448164683501E-2</v>
      </c>
      <c r="I2284" s="3">
        <v>8.6960428537051477</v>
      </c>
      <c r="J2284" s="3">
        <v>1.4257822193636989</v>
      </c>
      <c r="K2284" s="3">
        <v>0.15354122988431132</v>
      </c>
      <c r="L2284" s="3">
        <v>2.5174249850322551E-2</v>
      </c>
      <c r="M2284" s="2">
        <v>1210</v>
      </c>
      <c r="N2284" s="3" t="s">
        <v>55</v>
      </c>
      <c r="O2284" s="3" t="s">
        <v>160</v>
      </c>
      <c r="P2284" s="3" t="s">
        <v>161</v>
      </c>
      <c r="Q2284" s="3">
        <v>86.412654034100001</v>
      </c>
      <c r="R2284" s="3" t="s">
        <v>162</v>
      </c>
      <c r="S2284" s="3" t="s">
        <v>161</v>
      </c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8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>
        <v>50.935672759331119</v>
      </c>
      <c r="AS2284" s="3">
        <v>71.453110652022147</v>
      </c>
    </row>
    <row r="2285" spans="1:45" x14ac:dyDescent="0.25">
      <c r="A2285" s="2">
        <v>2284</v>
      </c>
      <c r="B2285" s="3" t="s">
        <v>57</v>
      </c>
      <c r="C2285" s="3" t="s">
        <v>46</v>
      </c>
      <c r="D2285" s="3" t="s">
        <v>47</v>
      </c>
      <c r="E2285" s="3" t="s">
        <v>48</v>
      </c>
      <c r="F2285" s="3">
        <v>0.59</v>
      </c>
      <c r="G2285" s="3">
        <v>0.64</v>
      </c>
      <c r="H2285" s="3">
        <v>6.3646353451404097E-2</v>
      </c>
      <c r="I2285" s="3">
        <v>8.6960428537051477</v>
      </c>
      <c r="J2285" s="3">
        <v>1.4257822193636989</v>
      </c>
      <c r="K2285" s="3">
        <v>0.55347141709547454</v>
      </c>
      <c r="L2285" s="3">
        <v>9.074583907834935E-2</v>
      </c>
      <c r="M2285" s="2">
        <v>1210</v>
      </c>
      <c r="N2285" s="3" t="s">
        <v>55</v>
      </c>
      <c r="O2285" s="3" t="s">
        <v>160</v>
      </c>
      <c r="P2285" s="3" t="s">
        <v>161</v>
      </c>
      <c r="Q2285" s="3">
        <v>86.412654034100001</v>
      </c>
      <c r="R2285" s="3" t="s">
        <v>162</v>
      </c>
      <c r="S2285" s="3" t="s">
        <v>161</v>
      </c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8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>
        <v>92.735025180240058</v>
      </c>
      <c r="AS2285" s="3">
        <v>257.56765422715506</v>
      </c>
    </row>
    <row r="2286" spans="1:45" x14ac:dyDescent="0.25">
      <c r="A2286" s="2">
        <v>2285</v>
      </c>
      <c r="B2286" s="3" t="s">
        <v>57</v>
      </c>
      <c r="C2286" s="3" t="s">
        <v>46</v>
      </c>
      <c r="D2286" s="3" t="s">
        <v>47</v>
      </c>
      <c r="E2286" s="3" t="s">
        <v>48</v>
      </c>
      <c r="F2286" s="3">
        <v>0.59</v>
      </c>
      <c r="G2286" s="3">
        <v>0.64</v>
      </c>
      <c r="H2286" s="3">
        <v>6.5327956236057402E-2</v>
      </c>
      <c r="I2286" s="3">
        <v>8.6960428537051477</v>
      </c>
      <c r="J2286" s="3">
        <v>1.4257822193636989</v>
      </c>
      <c r="K2286" s="3">
        <v>0.56809470697372966</v>
      </c>
      <c r="L2286" s="3">
        <v>9.314343842874051E-2</v>
      </c>
      <c r="M2286" s="2">
        <v>1210</v>
      </c>
      <c r="N2286" s="3" t="s">
        <v>55</v>
      </c>
      <c r="O2286" s="3" t="s">
        <v>160</v>
      </c>
      <c r="P2286" s="3" t="s">
        <v>161</v>
      </c>
      <c r="Q2286" s="3">
        <v>86.412654034100001</v>
      </c>
      <c r="R2286" s="3" t="s">
        <v>162</v>
      </c>
      <c r="S2286" s="3" t="s">
        <v>161</v>
      </c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8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>
        <v>93.710570605055096</v>
      </c>
      <c r="AS2286" s="3">
        <v>264.3728592561551</v>
      </c>
    </row>
    <row r="2287" spans="1:45" x14ac:dyDescent="0.25">
      <c r="A2287" s="2">
        <v>2286</v>
      </c>
      <c r="B2287" s="3" t="s">
        <v>57</v>
      </c>
      <c r="C2287" s="3" t="s">
        <v>46</v>
      </c>
      <c r="D2287" s="3" t="s">
        <v>47</v>
      </c>
      <c r="E2287" s="3" t="s">
        <v>48</v>
      </c>
      <c r="F2287" s="3">
        <v>0.59</v>
      </c>
      <c r="G2287" s="3">
        <v>0.64</v>
      </c>
      <c r="H2287" s="3">
        <v>0.144634444635761</v>
      </c>
      <c r="I2287" s="3">
        <v>11.612850410181254</v>
      </c>
      <c r="J2287" s="3">
        <v>1.5331968046688091</v>
      </c>
      <c r="K2287" s="3">
        <v>1.679618169714735</v>
      </c>
      <c r="L2287" s="3">
        <v>0.22175306836059655</v>
      </c>
      <c r="M2287" s="2">
        <v>1400</v>
      </c>
      <c r="N2287" s="3" t="s">
        <v>60</v>
      </c>
      <c r="O2287" s="3" t="s">
        <v>160</v>
      </c>
      <c r="P2287" s="3" t="s">
        <v>161</v>
      </c>
      <c r="Q2287" s="3">
        <v>86.412654034100001</v>
      </c>
      <c r="R2287" s="3" t="s">
        <v>162</v>
      </c>
      <c r="S2287" s="3" t="s">
        <v>161</v>
      </c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8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>
        <v>104.20278095626605</v>
      </c>
      <c r="AS2287" s="3">
        <v>585.31483117448852</v>
      </c>
    </row>
    <row r="2288" spans="1:45" x14ac:dyDescent="0.25">
      <c r="A2288" s="2">
        <v>2287</v>
      </c>
      <c r="B2288" s="3" t="s">
        <v>57</v>
      </c>
      <c r="C2288" s="3" t="s">
        <v>46</v>
      </c>
      <c r="D2288" s="3" t="s">
        <v>47</v>
      </c>
      <c r="E2288" s="3" t="s">
        <v>48</v>
      </c>
      <c r="F2288" s="3">
        <v>0.59</v>
      </c>
      <c r="G2288" s="3">
        <v>0.64</v>
      </c>
      <c r="H2288" s="3">
        <v>2.5280016877543901E-2</v>
      </c>
      <c r="I2288" s="3">
        <v>11.612850410181254</v>
      </c>
      <c r="J2288" s="3">
        <v>1.5331968046688091</v>
      </c>
      <c r="K2288" s="3">
        <v>0.29357305436577474</v>
      </c>
      <c r="L2288" s="3">
        <v>3.8759241098623873E-2</v>
      </c>
      <c r="M2288" s="2">
        <v>1410</v>
      </c>
      <c r="N2288" s="3" t="s">
        <v>61</v>
      </c>
      <c r="O2288" s="3" t="s">
        <v>160</v>
      </c>
      <c r="P2288" s="3" t="s">
        <v>161</v>
      </c>
      <c r="Q2288" s="3">
        <v>86.412654034100001</v>
      </c>
      <c r="R2288" s="3" t="s">
        <v>162</v>
      </c>
      <c r="S2288" s="3" t="s">
        <v>161</v>
      </c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8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>
        <v>75.234811965272954</v>
      </c>
      <c r="AS2288" s="3">
        <v>102.30459865926878</v>
      </c>
    </row>
    <row r="2289" spans="1:45" x14ac:dyDescent="0.25">
      <c r="A2289" s="2">
        <v>2288</v>
      </c>
      <c r="B2289" s="3" t="s">
        <v>57</v>
      </c>
      <c r="C2289" s="3" t="s">
        <v>46</v>
      </c>
      <c r="D2289" s="3" t="s">
        <v>47</v>
      </c>
      <c r="E2289" s="3" t="s">
        <v>48</v>
      </c>
      <c r="F2289" s="3">
        <v>0.59</v>
      </c>
      <c r="G2289" s="3">
        <v>0.64</v>
      </c>
      <c r="H2289" s="3">
        <v>0.26523712893722801</v>
      </c>
      <c r="I2289" s="3">
        <v>11.612850410181254</v>
      </c>
      <c r="J2289" s="3">
        <v>1.5331968046688091</v>
      </c>
      <c r="K2289" s="3">
        <v>3.0801591015739866</v>
      </c>
      <c r="L2289" s="3">
        <v>0.40666071856608693</v>
      </c>
      <c r="M2289" s="2">
        <v>1410</v>
      </c>
      <c r="N2289" s="3" t="s">
        <v>61</v>
      </c>
      <c r="O2289" s="3" t="s">
        <v>160</v>
      </c>
      <c r="P2289" s="3" t="s">
        <v>161</v>
      </c>
      <c r="Q2289" s="3">
        <v>86.412654034100001</v>
      </c>
      <c r="R2289" s="3" t="s">
        <v>162</v>
      </c>
      <c r="S2289" s="3" t="s">
        <v>161</v>
      </c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8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>
        <v>131.46842027245955</v>
      </c>
      <c r="AS2289" s="3">
        <v>1073.3765786985591</v>
      </c>
    </row>
    <row r="2290" spans="1:45" x14ac:dyDescent="0.25">
      <c r="A2290" s="2">
        <v>2289</v>
      </c>
      <c r="B2290" s="3" t="s">
        <v>57</v>
      </c>
      <c r="C2290" s="3" t="s">
        <v>46</v>
      </c>
      <c r="D2290" s="3" t="s">
        <v>47</v>
      </c>
      <c r="E2290" s="3" t="s">
        <v>48</v>
      </c>
      <c r="F2290" s="3">
        <v>0.59</v>
      </c>
      <c r="G2290" s="3">
        <v>0.64</v>
      </c>
      <c r="H2290" s="3">
        <v>7.9336329369593797E-2</v>
      </c>
      <c r="I2290" s="3">
        <v>10.810426147228091</v>
      </c>
      <c r="J2290" s="3">
        <v>2.0796357849480627</v>
      </c>
      <c r="K2290" s="3">
        <v>0.85765952944215673</v>
      </c>
      <c r="L2290" s="3">
        <v>0.16499066960343323</v>
      </c>
      <c r="M2290" s="2">
        <v>1300</v>
      </c>
      <c r="N2290" s="3" t="s">
        <v>56</v>
      </c>
      <c r="O2290" s="3" t="s">
        <v>160</v>
      </c>
      <c r="P2290" s="3" t="s">
        <v>161</v>
      </c>
      <c r="Q2290" s="3">
        <v>86.412654034100001</v>
      </c>
      <c r="R2290" s="3" t="s">
        <v>162</v>
      </c>
      <c r="S2290" s="3" t="s">
        <v>161</v>
      </c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8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>
        <v>113.01688501139159</v>
      </c>
      <c r="AS2290" s="3">
        <v>321.06273403898246</v>
      </c>
    </row>
    <row r="2291" spans="1:45" x14ac:dyDescent="0.25">
      <c r="A2291" s="2">
        <v>2290</v>
      </c>
      <c r="B2291" s="3" t="s">
        <v>57</v>
      </c>
      <c r="C2291" s="3" t="s">
        <v>46</v>
      </c>
      <c r="D2291" s="3" t="s">
        <v>47</v>
      </c>
      <c r="E2291" s="3" t="s">
        <v>48</v>
      </c>
      <c r="F2291" s="3">
        <v>0.59</v>
      </c>
      <c r="G2291" s="3">
        <v>0.64</v>
      </c>
      <c r="H2291" s="3">
        <v>0.32233156576608402</v>
      </c>
      <c r="I2291" s="3">
        <v>10.810426147228091</v>
      </c>
      <c r="J2291" s="3">
        <v>2.0796357849480627</v>
      </c>
      <c r="K2291" s="3">
        <v>3.4845415866346454</v>
      </c>
      <c r="L2291" s="3">
        <v>0.67033225878548819</v>
      </c>
      <c r="M2291" s="2">
        <v>1300</v>
      </c>
      <c r="N2291" s="3" t="s">
        <v>56</v>
      </c>
      <c r="O2291" s="3" t="s">
        <v>160</v>
      </c>
      <c r="P2291" s="3" t="s">
        <v>161</v>
      </c>
      <c r="Q2291" s="3">
        <v>86.412654034100001</v>
      </c>
      <c r="R2291" s="3" t="s">
        <v>162</v>
      </c>
      <c r="S2291" s="3" t="s">
        <v>161</v>
      </c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8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>
        <v>144.49107984957811</v>
      </c>
      <c r="AS2291" s="3">
        <v>1304.4295670627266</v>
      </c>
    </row>
    <row r="2292" spans="1:45" x14ac:dyDescent="0.25">
      <c r="A2292" s="2">
        <v>2291</v>
      </c>
      <c r="B2292" s="3" t="s">
        <v>57</v>
      </c>
      <c r="C2292" s="3" t="s">
        <v>46</v>
      </c>
      <c r="D2292" s="3" t="s">
        <v>47</v>
      </c>
      <c r="E2292" s="3" t="s">
        <v>48</v>
      </c>
      <c r="F2292" s="3">
        <v>0.59</v>
      </c>
      <c r="G2292" s="3">
        <v>0.64</v>
      </c>
      <c r="H2292" s="3">
        <v>0.12526599845883099</v>
      </c>
      <c r="I2292" s="3">
        <v>10.810426147228091</v>
      </c>
      <c r="J2292" s="3">
        <v>2.0796357849480627</v>
      </c>
      <c r="K2292" s="3">
        <v>1.3541788250979803</v>
      </c>
      <c r="L2292" s="3">
        <v>0.26050765303223378</v>
      </c>
      <c r="M2292" s="2">
        <v>1330</v>
      </c>
      <c r="N2292" s="3" t="s">
        <v>89</v>
      </c>
      <c r="O2292" s="3" t="s">
        <v>160</v>
      </c>
      <c r="P2292" s="3" t="s">
        <v>161</v>
      </c>
      <c r="Q2292" s="3">
        <v>86.412654034100001</v>
      </c>
      <c r="R2292" s="3" t="s">
        <v>162</v>
      </c>
      <c r="S2292" s="3" t="s">
        <v>161</v>
      </c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8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>
        <v>101.20041578335561</v>
      </c>
      <c r="AS2292" s="3">
        <v>506.93351037146982</v>
      </c>
    </row>
    <row r="2293" spans="1:45" x14ac:dyDescent="0.25">
      <c r="A2293" s="2">
        <v>2292</v>
      </c>
      <c r="B2293" s="3" t="s">
        <v>57</v>
      </c>
      <c r="C2293" s="3" t="s">
        <v>46</v>
      </c>
      <c r="D2293" s="3" t="s">
        <v>47</v>
      </c>
      <c r="E2293" s="3" t="s">
        <v>48</v>
      </c>
      <c r="F2293" s="3">
        <v>0.59</v>
      </c>
      <c r="G2293" s="3">
        <v>0.64</v>
      </c>
      <c r="H2293" s="3">
        <v>0.104804245048329</v>
      </c>
      <c r="I2293" s="3">
        <v>10.439490385867442</v>
      </c>
      <c r="J2293" s="3">
        <v>1.9099113892888353</v>
      </c>
      <c r="K2293" s="3">
        <v>1.0941029085801262</v>
      </c>
      <c r="L2293" s="3">
        <v>0.20016682126362156</v>
      </c>
      <c r="M2293" s="2">
        <v>1210</v>
      </c>
      <c r="N2293" s="3" t="s">
        <v>55</v>
      </c>
      <c r="O2293" s="3" t="s">
        <v>160</v>
      </c>
      <c r="P2293" s="3" t="s">
        <v>161</v>
      </c>
      <c r="Q2293" s="3">
        <v>86.412654034100001</v>
      </c>
      <c r="R2293" s="3" t="s">
        <v>162</v>
      </c>
      <c r="S2293" s="3" t="s">
        <v>161</v>
      </c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8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>
        <v>99.908384794541433</v>
      </c>
      <c r="AS2293" s="3">
        <v>424.12773216861467</v>
      </c>
    </row>
    <row r="2294" spans="1:45" x14ac:dyDescent="0.25">
      <c r="A2294" s="2">
        <v>2293</v>
      </c>
      <c r="B2294" s="3" t="s">
        <v>57</v>
      </c>
      <c r="C2294" s="3" t="s">
        <v>46</v>
      </c>
      <c r="D2294" s="3" t="s">
        <v>47</v>
      </c>
      <c r="E2294" s="3" t="s">
        <v>48</v>
      </c>
      <c r="F2294" s="3">
        <v>0.59</v>
      </c>
      <c r="G2294" s="3">
        <v>0.64</v>
      </c>
      <c r="H2294" s="3">
        <v>1.01236551492902E-2</v>
      </c>
      <c r="I2294" s="3">
        <v>10.439490385867442</v>
      </c>
      <c r="J2294" s="3">
        <v>1.9099113892888353</v>
      </c>
      <c r="K2294" s="3">
        <v>0.10568580060085248</v>
      </c>
      <c r="L2294" s="3">
        <v>1.9335284270861917E-2</v>
      </c>
      <c r="M2294" s="2">
        <v>1330</v>
      </c>
      <c r="N2294" s="3" t="s">
        <v>89</v>
      </c>
      <c r="O2294" s="3" t="s">
        <v>160</v>
      </c>
      <c r="P2294" s="3" t="s">
        <v>161</v>
      </c>
      <c r="Q2294" s="3">
        <v>86.412654034100001</v>
      </c>
      <c r="R2294" s="3" t="s">
        <v>162</v>
      </c>
      <c r="S2294" s="3" t="s">
        <v>161</v>
      </c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8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>
        <v>29.193663550629537</v>
      </c>
      <c r="AS2294" s="3">
        <v>40.968978859067789</v>
      </c>
    </row>
    <row r="2295" spans="1:45" x14ac:dyDescent="0.25">
      <c r="A2295" s="2">
        <v>2294</v>
      </c>
      <c r="B2295" s="3" t="s">
        <v>57</v>
      </c>
      <c r="C2295" s="3" t="s">
        <v>46</v>
      </c>
      <c r="D2295" s="3" t="s">
        <v>47</v>
      </c>
      <c r="E2295" s="3" t="s">
        <v>48</v>
      </c>
      <c r="F2295" s="3">
        <v>0.59</v>
      </c>
      <c r="G2295" s="3">
        <v>0.64</v>
      </c>
      <c r="H2295" s="3">
        <v>4.3445082884758603E-2</v>
      </c>
      <c r="I2295" s="3">
        <v>10.439490385867442</v>
      </c>
      <c r="J2295" s="3">
        <v>1.9099113892888353</v>
      </c>
      <c r="K2295" s="3">
        <v>0.45354452508865162</v>
      </c>
      <c r="L2295" s="3">
        <v>8.2976258610197903E-2</v>
      </c>
      <c r="M2295" s="2">
        <v>1210</v>
      </c>
      <c r="N2295" s="3" t="s">
        <v>55</v>
      </c>
      <c r="O2295" s="3" t="s">
        <v>160</v>
      </c>
      <c r="P2295" s="3" t="s">
        <v>161</v>
      </c>
      <c r="Q2295" s="3">
        <v>86.412654034100001</v>
      </c>
      <c r="R2295" s="3" t="s">
        <v>162</v>
      </c>
      <c r="S2295" s="3" t="s">
        <v>161</v>
      </c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8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>
        <v>53.930105521251967</v>
      </c>
      <c r="AS2295" s="3">
        <v>175.81601269388574</v>
      </c>
    </row>
    <row r="2296" spans="1:45" x14ac:dyDescent="0.25">
      <c r="A2296" s="2">
        <v>2295</v>
      </c>
      <c r="B2296" s="3" t="s">
        <v>57</v>
      </c>
      <c r="C2296" s="3" t="s">
        <v>46</v>
      </c>
      <c r="D2296" s="3" t="s">
        <v>47</v>
      </c>
      <c r="E2296" s="3" t="s">
        <v>48</v>
      </c>
      <c r="F2296" s="3">
        <v>0.59</v>
      </c>
      <c r="G2296" s="3">
        <v>0.64</v>
      </c>
      <c r="H2296" s="3">
        <v>8.6861858177573803E-2</v>
      </c>
      <c r="I2296" s="3">
        <v>10.439490385867442</v>
      </c>
      <c r="J2296" s="3">
        <v>1.9099113892888353</v>
      </c>
      <c r="K2296" s="3">
        <v>0.90679353334336299</v>
      </c>
      <c r="L2296" s="3">
        <v>0.16589845222813976</v>
      </c>
      <c r="M2296" s="2">
        <v>1300</v>
      </c>
      <c r="N2296" s="3" t="s">
        <v>56</v>
      </c>
      <c r="O2296" s="3" t="s">
        <v>160</v>
      </c>
      <c r="P2296" s="3" t="s">
        <v>161</v>
      </c>
      <c r="Q2296" s="3">
        <v>86.412654034100001</v>
      </c>
      <c r="R2296" s="3" t="s">
        <v>162</v>
      </c>
      <c r="S2296" s="3" t="s">
        <v>161</v>
      </c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8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>
        <v>83.797430725909621</v>
      </c>
      <c r="AS2296" s="3">
        <v>351.51746862751241</v>
      </c>
    </row>
    <row r="2297" spans="1:45" x14ac:dyDescent="0.25">
      <c r="A2297" s="2">
        <v>2296</v>
      </c>
      <c r="B2297" s="3" t="s">
        <v>57</v>
      </c>
      <c r="C2297" s="3" t="s">
        <v>46</v>
      </c>
      <c r="D2297" s="3" t="s">
        <v>47</v>
      </c>
      <c r="E2297" s="3" t="s">
        <v>48</v>
      </c>
      <c r="F2297" s="3">
        <v>0.59</v>
      </c>
      <c r="G2297" s="3">
        <v>0.64</v>
      </c>
      <c r="H2297" s="3">
        <v>0.37252861261508302</v>
      </c>
      <c r="I2297" s="3">
        <v>10.439490385867442</v>
      </c>
      <c r="J2297" s="3">
        <v>1.9099113892888353</v>
      </c>
      <c r="K2297" s="3">
        <v>3.8890088698556959</v>
      </c>
      <c r="L2297" s="3">
        <v>0.71149664006951552</v>
      </c>
      <c r="M2297" s="2">
        <v>1340</v>
      </c>
      <c r="N2297" s="3" t="s">
        <v>122</v>
      </c>
      <c r="O2297" s="3" t="s">
        <v>160</v>
      </c>
      <c r="P2297" s="3" t="s">
        <v>161</v>
      </c>
      <c r="Q2297" s="3">
        <v>86.412654034100001</v>
      </c>
      <c r="R2297" s="3" t="s">
        <v>162</v>
      </c>
      <c r="S2297" s="3" t="s">
        <v>161</v>
      </c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8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>
        <v>155.32387306867349</v>
      </c>
      <c r="AS2297" s="3">
        <v>1507.5698084891096</v>
      </c>
    </row>
    <row r="2298" spans="1:45" x14ac:dyDescent="0.25">
      <c r="A2298" s="2">
        <v>2297</v>
      </c>
      <c r="B2298" s="3" t="s">
        <v>57</v>
      </c>
      <c r="C2298" s="3" t="s">
        <v>46</v>
      </c>
      <c r="D2298" s="3" t="s">
        <v>47</v>
      </c>
      <c r="E2298" s="3" t="s">
        <v>48</v>
      </c>
      <c r="F2298" s="3">
        <v>0.59</v>
      </c>
      <c r="G2298" s="3">
        <v>0.64</v>
      </c>
      <c r="H2298" s="3">
        <v>0.181741871690386</v>
      </c>
      <c r="I2298" s="3">
        <v>8.5797628418002514</v>
      </c>
      <c r="J2298" s="3">
        <v>1.5142088369410882</v>
      </c>
      <c r="K2298" s="3">
        <v>1.5593021575284027</v>
      </c>
      <c r="L2298" s="3">
        <v>0.27519514815579588</v>
      </c>
      <c r="M2298" s="2">
        <v>1300</v>
      </c>
      <c r="N2298" s="3" t="s">
        <v>56</v>
      </c>
      <c r="O2298" s="3" t="s">
        <v>160</v>
      </c>
      <c r="P2298" s="3" t="s">
        <v>161</v>
      </c>
      <c r="Q2298" s="3">
        <v>86.412654034100001</v>
      </c>
      <c r="R2298" s="3" t="s">
        <v>162</v>
      </c>
      <c r="S2298" s="3" t="s">
        <v>161</v>
      </c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8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>
        <v>134.5192401981908</v>
      </c>
      <c r="AS2298" s="3">
        <v>735.48326066923471</v>
      </c>
    </row>
    <row r="2299" spans="1:45" x14ac:dyDescent="0.25">
      <c r="A2299" s="2">
        <v>2298</v>
      </c>
      <c r="B2299" s="3" t="s">
        <v>57</v>
      </c>
      <c r="C2299" s="3" t="s">
        <v>46</v>
      </c>
      <c r="D2299" s="3" t="s">
        <v>47</v>
      </c>
      <c r="E2299" s="3" t="s">
        <v>48</v>
      </c>
      <c r="F2299" s="3">
        <v>0.59</v>
      </c>
      <c r="G2299" s="3">
        <v>0.64</v>
      </c>
      <c r="H2299" s="3">
        <v>1.2295819517671501E-2</v>
      </c>
      <c r="I2299" s="3">
        <v>8.5797628418002514</v>
      </c>
      <c r="J2299" s="3">
        <v>1.5142088369410882</v>
      </c>
      <c r="K2299" s="3">
        <v>0.10549521540720024</v>
      </c>
      <c r="L2299" s="3">
        <v>1.8618438571090894E-2</v>
      </c>
      <c r="M2299" s="2">
        <v>1300</v>
      </c>
      <c r="N2299" s="3" t="s">
        <v>56</v>
      </c>
      <c r="O2299" s="3" t="s">
        <v>160</v>
      </c>
      <c r="P2299" s="3" t="s">
        <v>161</v>
      </c>
      <c r="Q2299" s="3">
        <v>86.412654034100001</v>
      </c>
      <c r="R2299" s="3" t="s">
        <v>162</v>
      </c>
      <c r="S2299" s="3" t="s">
        <v>161</v>
      </c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8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>
        <v>71.640922924862565</v>
      </c>
      <c r="AS2299" s="3">
        <v>49.759416183760123</v>
      </c>
    </row>
    <row r="2300" spans="1:45" x14ac:dyDescent="0.25">
      <c r="A2300" s="2">
        <v>2299</v>
      </c>
      <c r="B2300" s="3" t="s">
        <v>57</v>
      </c>
      <c r="C2300" s="3" t="s">
        <v>46</v>
      </c>
      <c r="D2300" s="3" t="s">
        <v>47</v>
      </c>
      <c r="E2300" s="3" t="s">
        <v>48</v>
      </c>
      <c r="F2300" s="3">
        <v>0.59</v>
      </c>
      <c r="G2300" s="3">
        <v>0.64</v>
      </c>
      <c r="H2300" s="3">
        <v>7.3493331283173202E-2</v>
      </c>
      <c r="I2300" s="3">
        <v>8.5797628418002514</v>
      </c>
      <c r="J2300" s="3">
        <v>1.5142088369410882</v>
      </c>
      <c r="K2300" s="3">
        <v>0.63055535286348541</v>
      </c>
      <c r="L2300" s="3">
        <v>0.11128425168521978</v>
      </c>
      <c r="M2300" s="2">
        <v>1300</v>
      </c>
      <c r="N2300" s="3" t="s">
        <v>56</v>
      </c>
      <c r="O2300" s="3" t="s">
        <v>160</v>
      </c>
      <c r="P2300" s="3" t="s">
        <v>161</v>
      </c>
      <c r="Q2300" s="3">
        <v>86.412654034100001</v>
      </c>
      <c r="R2300" s="3" t="s">
        <v>162</v>
      </c>
      <c r="S2300" s="3" t="s">
        <v>161</v>
      </c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8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>
        <v>72.012504247559761</v>
      </c>
      <c r="AS2300" s="3">
        <v>297.41695970688045</v>
      </c>
    </row>
    <row r="2301" spans="1:45" x14ac:dyDescent="0.25">
      <c r="A2301" s="2">
        <v>2300</v>
      </c>
      <c r="B2301" s="3" t="s">
        <v>57</v>
      </c>
      <c r="C2301" s="3" t="s">
        <v>46</v>
      </c>
      <c r="D2301" s="3" t="s">
        <v>47</v>
      </c>
      <c r="E2301" s="3" t="s">
        <v>48</v>
      </c>
      <c r="F2301" s="3">
        <v>0.59</v>
      </c>
      <c r="G2301" s="3">
        <v>0.64</v>
      </c>
      <c r="H2301" s="3">
        <v>7.3839937494646295E-5</v>
      </c>
      <c r="I2301" s="3">
        <v>8.5797628418002514</v>
      </c>
      <c r="J2301" s="3">
        <v>1.5142088369410882</v>
      </c>
      <c r="K2301" s="3">
        <v>6.3352915195741938E-4</v>
      </c>
      <c r="L2301" s="3">
        <v>1.1180908587357102E-4</v>
      </c>
      <c r="M2301" s="2">
        <v>1300</v>
      </c>
      <c r="N2301" s="3" t="s">
        <v>56</v>
      </c>
      <c r="O2301" s="3" t="s">
        <v>160</v>
      </c>
      <c r="P2301" s="3" t="s">
        <v>161</v>
      </c>
      <c r="Q2301" s="3">
        <v>86.412654034100001</v>
      </c>
      <c r="R2301" s="3" t="s">
        <v>162</v>
      </c>
      <c r="S2301" s="3" t="s">
        <v>161</v>
      </c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8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>
        <v>5.3056079397831608</v>
      </c>
      <c r="AS2301" s="3">
        <v>0.29881962527982397</v>
      </c>
    </row>
    <row r="2302" spans="1:45" x14ac:dyDescent="0.25">
      <c r="A2302" s="2">
        <v>2301</v>
      </c>
      <c r="B2302" s="3" t="s">
        <v>57</v>
      </c>
      <c r="C2302" s="3" t="s">
        <v>46</v>
      </c>
      <c r="D2302" s="3" t="s">
        <v>47</v>
      </c>
      <c r="E2302" s="3" t="s">
        <v>48</v>
      </c>
      <c r="F2302" s="3">
        <v>0.59</v>
      </c>
      <c r="G2302" s="3">
        <v>0.64</v>
      </c>
      <c r="H2302" s="3">
        <v>9.4324967034112403E-2</v>
      </c>
      <c r="I2302" s="3">
        <v>8.5797628418002514</v>
      </c>
      <c r="J2302" s="3">
        <v>1.5142088369410882</v>
      </c>
      <c r="K2302" s="3">
        <v>0.80928584721331132</v>
      </c>
      <c r="L2302" s="3">
        <v>0.14282769862722983</v>
      </c>
      <c r="M2302" s="2">
        <v>1300</v>
      </c>
      <c r="N2302" s="3" t="s">
        <v>56</v>
      </c>
      <c r="O2302" s="3" t="s">
        <v>160</v>
      </c>
      <c r="P2302" s="3" t="s">
        <v>161</v>
      </c>
      <c r="Q2302" s="3">
        <v>86.412654034100001</v>
      </c>
      <c r="R2302" s="3" t="s">
        <v>162</v>
      </c>
      <c r="S2302" s="3" t="s">
        <v>161</v>
      </c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8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>
        <v>82.249439789237954</v>
      </c>
      <c r="AS2302" s="3">
        <v>381.71959863466611</v>
      </c>
    </row>
    <row r="2303" spans="1:45" x14ac:dyDescent="0.25">
      <c r="A2303" s="2">
        <v>2302</v>
      </c>
      <c r="B2303" s="3" t="s">
        <v>57</v>
      </c>
      <c r="C2303" s="3" t="s">
        <v>46</v>
      </c>
      <c r="D2303" s="3" t="s">
        <v>47</v>
      </c>
      <c r="E2303" s="3" t="s">
        <v>48</v>
      </c>
      <c r="F2303" s="3">
        <v>0.59</v>
      </c>
      <c r="G2303" s="3">
        <v>0.64</v>
      </c>
      <c r="H2303" s="3">
        <v>0.128515465081911</v>
      </c>
      <c r="I2303" s="3">
        <v>9.7099674031585952</v>
      </c>
      <c r="J2303" s="3">
        <v>1.6516494837535594</v>
      </c>
      <c r="K2303" s="3">
        <v>1.2478809767471224</v>
      </c>
      <c r="L2303" s="3">
        <v>0.21226250155688689</v>
      </c>
      <c r="M2303" s="2">
        <v>1300</v>
      </c>
      <c r="N2303" s="3" t="s">
        <v>56</v>
      </c>
      <c r="O2303" s="3" t="s">
        <v>160</v>
      </c>
      <c r="P2303" s="3" t="s">
        <v>161</v>
      </c>
      <c r="Q2303" s="3">
        <v>86.412654034100001</v>
      </c>
      <c r="R2303" s="3" t="s">
        <v>162</v>
      </c>
      <c r="S2303" s="3" t="s">
        <v>161</v>
      </c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8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>
        <v>93.007150655843333</v>
      </c>
      <c r="AS2303" s="3">
        <v>520.0836352444544</v>
      </c>
    </row>
    <row r="2304" spans="1:45" x14ac:dyDescent="0.25">
      <c r="A2304" s="2">
        <v>2303</v>
      </c>
      <c r="B2304" s="3" t="s">
        <v>57</v>
      </c>
      <c r="C2304" s="3" t="s">
        <v>46</v>
      </c>
      <c r="D2304" s="3" t="s">
        <v>47</v>
      </c>
      <c r="E2304" s="3" t="s">
        <v>48</v>
      </c>
      <c r="F2304" s="3">
        <v>0.59</v>
      </c>
      <c r="G2304" s="3">
        <v>0.64</v>
      </c>
      <c r="H2304" s="3">
        <v>0.136801679016853</v>
      </c>
      <c r="I2304" s="3">
        <v>9.7099674031585952</v>
      </c>
      <c r="J2304" s="3">
        <v>1.6516494837535594</v>
      </c>
      <c r="K2304" s="3">
        <v>1.3283398439510079</v>
      </c>
      <c r="L2304" s="3">
        <v>0.2259484225248054</v>
      </c>
      <c r="M2304" s="2">
        <v>1210</v>
      </c>
      <c r="N2304" s="3" t="s">
        <v>55</v>
      </c>
      <c r="O2304" s="3" t="s">
        <v>160</v>
      </c>
      <c r="P2304" s="3" t="s">
        <v>161</v>
      </c>
      <c r="Q2304" s="3">
        <v>86.412654034100001</v>
      </c>
      <c r="R2304" s="3" t="s">
        <v>162</v>
      </c>
      <c r="S2304" s="3" t="s">
        <v>161</v>
      </c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8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>
        <v>96.209611880730833</v>
      </c>
      <c r="AS2304" s="3">
        <v>553.61675332445463</v>
      </c>
    </row>
    <row r="2305" spans="1:45" x14ac:dyDescent="0.25">
      <c r="A2305" s="2">
        <v>2304</v>
      </c>
      <c r="B2305" s="3" t="s">
        <v>57</v>
      </c>
      <c r="C2305" s="3" t="s">
        <v>46</v>
      </c>
      <c r="D2305" s="3" t="s">
        <v>47</v>
      </c>
      <c r="E2305" s="3" t="s">
        <v>48</v>
      </c>
      <c r="F2305" s="3">
        <v>0.59</v>
      </c>
      <c r="G2305" s="3">
        <v>0.64</v>
      </c>
      <c r="H2305" s="3">
        <v>9.0539314749676303E-2</v>
      </c>
      <c r="I2305" s="3">
        <v>9.7099674031585952</v>
      </c>
      <c r="J2305" s="3">
        <v>1.6516494837535594</v>
      </c>
      <c r="K2305" s="3">
        <v>0.87913379492367305</v>
      </c>
      <c r="L2305" s="3">
        <v>0.1495392124657039</v>
      </c>
      <c r="M2305" s="2">
        <v>1210</v>
      </c>
      <c r="N2305" s="3" t="s">
        <v>55</v>
      </c>
      <c r="O2305" s="3" t="s">
        <v>160</v>
      </c>
      <c r="P2305" s="3" t="s">
        <v>161</v>
      </c>
      <c r="Q2305" s="3">
        <v>86.412654034100001</v>
      </c>
      <c r="R2305" s="3" t="s">
        <v>162</v>
      </c>
      <c r="S2305" s="3" t="s">
        <v>161</v>
      </c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8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>
        <v>84.536174935242713</v>
      </c>
      <c r="AS2305" s="3">
        <v>366.39960737442254</v>
      </c>
    </row>
    <row r="2306" spans="1:45" x14ac:dyDescent="0.25">
      <c r="A2306" s="2">
        <v>2305</v>
      </c>
      <c r="B2306" s="3" t="s">
        <v>57</v>
      </c>
      <c r="C2306" s="3" t="s">
        <v>46</v>
      </c>
      <c r="D2306" s="3" t="s">
        <v>47</v>
      </c>
      <c r="E2306" s="3" t="s">
        <v>48</v>
      </c>
      <c r="F2306" s="3">
        <v>0.59</v>
      </c>
      <c r="G2306" s="3">
        <v>0.64</v>
      </c>
      <c r="H2306" s="3">
        <v>0.26190699491152702</v>
      </c>
      <c r="I2306" s="3">
        <v>9.7099674031585952</v>
      </c>
      <c r="J2306" s="3">
        <v>1.6516494837535594</v>
      </c>
      <c r="K2306" s="3">
        <v>2.5431083832501513</v>
      </c>
      <c r="L2306" s="3">
        <v>0.4325785529370697</v>
      </c>
      <c r="M2306" s="2">
        <v>1300</v>
      </c>
      <c r="N2306" s="3" t="s">
        <v>56</v>
      </c>
      <c r="O2306" s="3" t="s">
        <v>160</v>
      </c>
      <c r="P2306" s="3" t="s">
        <v>161</v>
      </c>
      <c r="Q2306" s="3">
        <v>86.412654034100001</v>
      </c>
      <c r="R2306" s="3" t="s">
        <v>162</v>
      </c>
      <c r="S2306" s="3" t="s">
        <v>161</v>
      </c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8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>
        <v>142.51037269626175</v>
      </c>
      <c r="AS2306" s="3">
        <v>1059.9000044291975</v>
      </c>
    </row>
    <row r="2307" spans="1:45" x14ac:dyDescent="0.25">
      <c r="A2307" s="2">
        <v>2306</v>
      </c>
      <c r="B2307" s="3" t="s">
        <v>57</v>
      </c>
      <c r="C2307" s="3" t="s">
        <v>46</v>
      </c>
      <c r="D2307" s="3" t="s">
        <v>47</v>
      </c>
      <c r="E2307" s="3" t="s">
        <v>48</v>
      </c>
      <c r="F2307" s="3">
        <v>0.59</v>
      </c>
      <c r="G2307" s="3">
        <v>0.64</v>
      </c>
      <c r="H2307" s="3">
        <v>0.12723608857969201</v>
      </c>
      <c r="I2307" s="3">
        <v>10.176386056100851</v>
      </c>
      <c r="J2307" s="3">
        <v>1.7898962071248767</v>
      </c>
      <c r="K2307" s="3">
        <v>1.2948035576551906</v>
      </c>
      <c r="L2307" s="3">
        <v>0.22773939235819557</v>
      </c>
      <c r="M2307" s="2">
        <v>1200</v>
      </c>
      <c r="N2307" s="3" t="s">
        <v>54</v>
      </c>
      <c r="O2307" s="3" t="s">
        <v>160</v>
      </c>
      <c r="P2307" s="3" t="s">
        <v>161</v>
      </c>
      <c r="Q2307" s="3">
        <v>86.412654034100001</v>
      </c>
      <c r="R2307" s="3" t="s">
        <v>162</v>
      </c>
      <c r="S2307" s="3" t="s">
        <v>161</v>
      </c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8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>
        <v>120.81234418000989</v>
      </c>
      <c r="AS2307" s="3">
        <v>514.90618222978355</v>
      </c>
    </row>
    <row r="2308" spans="1:45" x14ac:dyDescent="0.25">
      <c r="A2308" s="2">
        <v>2307</v>
      </c>
      <c r="B2308" s="3" t="s">
        <v>57</v>
      </c>
      <c r="C2308" s="3" t="s">
        <v>46</v>
      </c>
      <c r="D2308" s="3" t="s">
        <v>47</v>
      </c>
      <c r="E2308" s="3" t="s">
        <v>48</v>
      </c>
      <c r="F2308" s="3">
        <v>0.59</v>
      </c>
      <c r="G2308" s="3">
        <v>0.64</v>
      </c>
      <c r="H2308" s="3">
        <v>0.17182885322107799</v>
      </c>
      <c r="I2308" s="3">
        <v>10.176386056100851</v>
      </c>
      <c r="J2308" s="3">
        <v>1.7898962071248767</v>
      </c>
      <c r="K2308" s="3">
        <v>1.748596745954778</v>
      </c>
      <c r="L2308" s="3">
        <v>0.30755581265502469</v>
      </c>
      <c r="M2308" s="2">
        <v>1300</v>
      </c>
      <c r="N2308" s="3" t="s">
        <v>56</v>
      </c>
      <c r="O2308" s="3" t="s">
        <v>160</v>
      </c>
      <c r="P2308" s="3" t="s">
        <v>161</v>
      </c>
      <c r="Q2308" s="3">
        <v>86.412654034100001</v>
      </c>
      <c r="R2308" s="3" t="s">
        <v>162</v>
      </c>
      <c r="S2308" s="3" t="s">
        <v>161</v>
      </c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8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>
        <v>248.53159131331063</v>
      </c>
      <c r="AS2308" s="3">
        <v>695.36669821134626</v>
      </c>
    </row>
    <row r="2309" spans="1:45" x14ac:dyDescent="0.25">
      <c r="A2309" s="2">
        <v>2308</v>
      </c>
      <c r="B2309" s="3" t="s">
        <v>57</v>
      </c>
      <c r="C2309" s="3" t="s">
        <v>46</v>
      </c>
      <c r="D2309" s="3" t="s">
        <v>47</v>
      </c>
      <c r="E2309" s="3" t="s">
        <v>48</v>
      </c>
      <c r="F2309" s="3">
        <v>0.59</v>
      </c>
      <c r="G2309" s="3">
        <v>0.64</v>
      </c>
      <c r="H2309" s="3">
        <v>4.8672082957952801E-5</v>
      </c>
      <c r="I2309" s="3">
        <v>10.176386056100851</v>
      </c>
      <c r="J2309" s="3">
        <v>1.7898962071248767</v>
      </c>
      <c r="K2309" s="3">
        <v>4.9530590633469472E-4</v>
      </c>
      <c r="L2309" s="3">
        <v>8.7117976679307064E-5</v>
      </c>
      <c r="M2309" s="2">
        <v>1210</v>
      </c>
      <c r="N2309" s="3" t="s">
        <v>55</v>
      </c>
      <c r="O2309" s="3" t="s">
        <v>160</v>
      </c>
      <c r="P2309" s="3" t="s">
        <v>161</v>
      </c>
      <c r="Q2309" s="3">
        <v>86.412654034100001</v>
      </c>
      <c r="R2309" s="3" t="s">
        <v>162</v>
      </c>
      <c r="S2309" s="3" t="s">
        <v>161</v>
      </c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8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>
        <v>2.3106424406092687</v>
      </c>
      <c r="AS2309" s="3">
        <v>0.19696893150997674</v>
      </c>
    </row>
    <row r="2310" spans="1:45" x14ac:dyDescent="0.25">
      <c r="A2310" s="2">
        <v>2309</v>
      </c>
      <c r="B2310" s="3" t="s">
        <v>57</v>
      </c>
      <c r="C2310" s="3" t="s">
        <v>46</v>
      </c>
      <c r="D2310" s="3" t="s">
        <v>47</v>
      </c>
      <c r="E2310" s="3" t="s">
        <v>48</v>
      </c>
      <c r="F2310" s="3">
        <v>0.59</v>
      </c>
      <c r="G2310" s="3">
        <v>0.64</v>
      </c>
      <c r="H2310" s="3">
        <v>3.7837643812288102E-2</v>
      </c>
      <c r="I2310" s="3">
        <v>10.176386056100851</v>
      </c>
      <c r="J2310" s="3">
        <v>1.7898962071248767</v>
      </c>
      <c r="K2310" s="3">
        <v>0.38505047088707928</v>
      </c>
      <c r="L2310" s="3">
        <v>6.7725455146156535E-2</v>
      </c>
      <c r="M2310" s="2">
        <v>1330</v>
      </c>
      <c r="N2310" s="3" t="s">
        <v>89</v>
      </c>
      <c r="O2310" s="3" t="s">
        <v>160</v>
      </c>
      <c r="P2310" s="3" t="s">
        <v>161</v>
      </c>
      <c r="Q2310" s="3">
        <v>86.412654034100001</v>
      </c>
      <c r="R2310" s="3" t="s">
        <v>162</v>
      </c>
      <c r="S2310" s="3" t="s">
        <v>161</v>
      </c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8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>
        <v>49.583539112443347</v>
      </c>
      <c r="AS2310" s="3">
        <v>153.12351187024177</v>
      </c>
    </row>
    <row r="2311" spans="1:45" x14ac:dyDescent="0.25">
      <c r="A2311" s="2">
        <v>2310</v>
      </c>
      <c r="B2311" s="3" t="s">
        <v>57</v>
      </c>
      <c r="C2311" s="3" t="s">
        <v>46</v>
      </c>
      <c r="D2311" s="3" t="s">
        <v>47</v>
      </c>
      <c r="E2311" s="3" t="s">
        <v>48</v>
      </c>
      <c r="F2311" s="3">
        <v>0.59</v>
      </c>
      <c r="G2311" s="3">
        <v>0.64</v>
      </c>
      <c r="H2311" s="3">
        <v>7.0988715608701395E-4</v>
      </c>
      <c r="I2311" s="3">
        <v>10.176386056100851</v>
      </c>
      <c r="J2311" s="3">
        <v>1.7898962071248767</v>
      </c>
      <c r="K2311" s="3">
        <v>7.2240857566089767E-3</v>
      </c>
      <c r="L2311" s="3">
        <v>1.2706243281668116E-3</v>
      </c>
      <c r="M2311" s="2">
        <v>1330</v>
      </c>
      <c r="N2311" s="3" t="s">
        <v>89</v>
      </c>
      <c r="O2311" s="3" t="s">
        <v>160</v>
      </c>
      <c r="P2311" s="3" t="s">
        <v>161</v>
      </c>
      <c r="Q2311" s="3">
        <v>86.412654034100001</v>
      </c>
      <c r="R2311" s="3" t="s">
        <v>162</v>
      </c>
      <c r="S2311" s="3" t="s">
        <v>161</v>
      </c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8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>
        <v>29.716367864015425</v>
      </c>
      <c r="AS2311" s="3">
        <v>2.8728113967900035</v>
      </c>
    </row>
    <row r="2312" spans="1:45" x14ac:dyDescent="0.25">
      <c r="A2312" s="2">
        <v>2311</v>
      </c>
      <c r="B2312" s="3" t="s">
        <v>57</v>
      </c>
      <c r="C2312" s="3" t="s">
        <v>46</v>
      </c>
      <c r="D2312" s="3" t="s">
        <v>47</v>
      </c>
      <c r="E2312" s="3" t="s">
        <v>48</v>
      </c>
      <c r="F2312" s="3">
        <v>0.59</v>
      </c>
      <c r="G2312" s="3">
        <v>0.64</v>
      </c>
      <c r="H2312" s="3">
        <v>4.6586746691875403E-2</v>
      </c>
      <c r="I2312" s="3">
        <v>10.176386056100851</v>
      </c>
      <c r="J2312" s="3">
        <v>1.7898962071248767</v>
      </c>
      <c r="K2312" s="3">
        <v>0.4740847194343033</v>
      </c>
      <c r="L2312" s="3">
        <v>8.3385441206075175E-2</v>
      </c>
      <c r="M2312" s="2">
        <v>1330</v>
      </c>
      <c r="N2312" s="3" t="s">
        <v>89</v>
      </c>
      <c r="O2312" s="3" t="s">
        <v>160</v>
      </c>
      <c r="P2312" s="3" t="s">
        <v>161</v>
      </c>
      <c r="Q2312" s="3">
        <v>86.412654034100001</v>
      </c>
      <c r="R2312" s="3" t="s">
        <v>162</v>
      </c>
      <c r="S2312" s="3" t="s">
        <v>161</v>
      </c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8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>
        <v>55.234942719211467</v>
      </c>
      <c r="AS2312" s="3">
        <v>188.52987504873781</v>
      </c>
    </row>
    <row r="2313" spans="1:45" x14ac:dyDescent="0.25">
      <c r="A2313" s="2">
        <v>2312</v>
      </c>
      <c r="B2313" s="3" t="s">
        <v>57</v>
      </c>
      <c r="C2313" s="3" t="s">
        <v>46</v>
      </c>
      <c r="D2313" s="3" t="s">
        <v>47</v>
      </c>
      <c r="E2313" s="3" t="s">
        <v>48</v>
      </c>
      <c r="F2313" s="3">
        <v>0.59</v>
      </c>
      <c r="G2313" s="3">
        <v>0.64</v>
      </c>
      <c r="H2313" s="3">
        <v>4.8105864787872397E-2</v>
      </c>
      <c r="I2313" s="3">
        <v>10.176386056100851</v>
      </c>
      <c r="J2313" s="3">
        <v>1.7898962071248767</v>
      </c>
      <c r="K2313" s="3">
        <v>0.48954385164397757</v>
      </c>
      <c r="L2313" s="3">
        <v>8.610450492427496E-2</v>
      </c>
      <c r="M2313" s="2">
        <v>1210</v>
      </c>
      <c r="N2313" s="3" t="s">
        <v>55</v>
      </c>
      <c r="O2313" s="3" t="s">
        <v>160</v>
      </c>
      <c r="P2313" s="3" t="s">
        <v>161</v>
      </c>
      <c r="Q2313" s="3">
        <v>86.412654034100001</v>
      </c>
      <c r="R2313" s="3" t="s">
        <v>162</v>
      </c>
      <c r="S2313" s="3" t="s">
        <v>161</v>
      </c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8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>
        <v>56.040425965642946</v>
      </c>
      <c r="AS2313" s="3">
        <v>194.67752787190761</v>
      </c>
    </row>
    <row r="2314" spans="1:45" x14ac:dyDescent="0.25">
      <c r="A2314" s="2">
        <v>2313</v>
      </c>
      <c r="B2314" s="3" t="s">
        <v>57</v>
      </c>
      <c r="C2314" s="3" t="s">
        <v>46</v>
      </c>
      <c r="D2314" s="3" t="s">
        <v>47</v>
      </c>
      <c r="E2314" s="3" t="s">
        <v>48</v>
      </c>
      <c r="F2314" s="3">
        <v>0.59</v>
      </c>
      <c r="G2314" s="3">
        <v>0.64</v>
      </c>
      <c r="H2314" s="3">
        <v>6.8880769409962299E-4</v>
      </c>
      <c r="I2314" s="3">
        <v>10.176386056100851</v>
      </c>
      <c r="J2314" s="3">
        <v>1.7898962071248767</v>
      </c>
      <c r="K2314" s="3">
        <v>7.0095730135703834E-3</v>
      </c>
      <c r="L2314" s="3">
        <v>1.2328942791073475E-3</v>
      </c>
      <c r="M2314" s="2">
        <v>1210</v>
      </c>
      <c r="N2314" s="3" t="s">
        <v>55</v>
      </c>
      <c r="O2314" s="3" t="s">
        <v>160</v>
      </c>
      <c r="P2314" s="3" t="s">
        <v>161</v>
      </c>
      <c r="Q2314" s="3">
        <v>86.412654034100001</v>
      </c>
      <c r="R2314" s="3" t="s">
        <v>162</v>
      </c>
      <c r="S2314" s="3" t="s">
        <v>161</v>
      </c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8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>
        <v>32.720633440405905</v>
      </c>
      <c r="AS2314" s="3">
        <v>2.7875058406655957</v>
      </c>
    </row>
    <row r="2315" spans="1:45" x14ac:dyDescent="0.25">
      <c r="A2315" s="2">
        <v>2314</v>
      </c>
      <c r="B2315" s="3" t="s">
        <v>57</v>
      </c>
      <c r="C2315" s="3" t="s">
        <v>46</v>
      </c>
      <c r="D2315" s="3" t="s">
        <v>47</v>
      </c>
      <c r="E2315" s="3" t="s">
        <v>48</v>
      </c>
      <c r="F2315" s="3">
        <v>0.59</v>
      </c>
      <c r="G2315" s="3">
        <v>0.64</v>
      </c>
      <c r="H2315" s="3">
        <v>4.1507539191596002E-4</v>
      </c>
      <c r="I2315" s="3">
        <v>10.176386056100851</v>
      </c>
      <c r="J2315" s="3">
        <v>1.7898962071248767</v>
      </c>
      <c r="K2315" s="3">
        <v>4.2239674305241713E-3</v>
      </c>
      <c r="L2315" s="3">
        <v>7.4294186966124861E-4</v>
      </c>
      <c r="M2315" s="2">
        <v>1210</v>
      </c>
      <c r="N2315" s="3" t="s">
        <v>55</v>
      </c>
      <c r="O2315" s="3" t="s">
        <v>160</v>
      </c>
      <c r="P2315" s="3" t="s">
        <v>161</v>
      </c>
      <c r="Q2315" s="3">
        <v>86.412654034100001</v>
      </c>
      <c r="R2315" s="3" t="s">
        <v>162</v>
      </c>
      <c r="S2315" s="3" t="s">
        <v>161</v>
      </c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8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>
        <v>28.948607282982131</v>
      </c>
      <c r="AS2315" s="3">
        <v>1.6797505155553001</v>
      </c>
    </row>
    <row r="2316" spans="1:45" x14ac:dyDescent="0.25">
      <c r="A2316" s="2">
        <v>2315</v>
      </c>
      <c r="B2316" s="3" t="s">
        <v>57</v>
      </c>
      <c r="C2316" s="3" t="s">
        <v>46</v>
      </c>
      <c r="D2316" s="3" t="s">
        <v>47</v>
      </c>
      <c r="E2316" s="3" t="s">
        <v>48</v>
      </c>
      <c r="F2316" s="3">
        <v>0.59</v>
      </c>
      <c r="G2316" s="3">
        <v>0.64</v>
      </c>
      <c r="H2316" s="3">
        <v>0.17621911179904601</v>
      </c>
      <c r="I2316" s="3">
        <v>9.0142621243892549</v>
      </c>
      <c r="J2316" s="3">
        <v>1.5169535690078308</v>
      </c>
      <c r="K2316" s="3">
        <v>1.5884852650836561</v>
      </c>
      <c r="L2316" s="3">
        <v>0.26731621057095278</v>
      </c>
      <c r="M2316" s="2">
        <v>1300</v>
      </c>
      <c r="N2316" s="3" t="s">
        <v>56</v>
      </c>
      <c r="O2316" s="3" t="s">
        <v>160</v>
      </c>
      <c r="P2316" s="3" t="s">
        <v>161</v>
      </c>
      <c r="Q2316" s="3">
        <v>86.412654034100001</v>
      </c>
      <c r="R2316" s="3" t="s">
        <v>162</v>
      </c>
      <c r="S2316" s="3" t="s">
        <v>161</v>
      </c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8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>
        <v>129.6563018586416</v>
      </c>
      <c r="AS2316" s="3">
        <v>713.13344433359339</v>
      </c>
    </row>
    <row r="2317" spans="1:45" x14ac:dyDescent="0.25">
      <c r="A2317" s="2">
        <v>2316</v>
      </c>
      <c r="B2317" s="3" t="s">
        <v>57</v>
      </c>
      <c r="C2317" s="3" t="s">
        <v>46</v>
      </c>
      <c r="D2317" s="3" t="s">
        <v>47</v>
      </c>
      <c r="E2317" s="3" t="s">
        <v>48</v>
      </c>
      <c r="F2317" s="3">
        <v>0.59</v>
      </c>
      <c r="G2317" s="3">
        <v>0.64</v>
      </c>
      <c r="H2317" s="3">
        <v>0.43356966688662602</v>
      </c>
      <c r="I2317" s="3">
        <v>9.0142621243892549</v>
      </c>
      <c r="J2317" s="3">
        <v>1.5169535690078308</v>
      </c>
      <c r="K2317" s="3">
        <v>3.908310626500179</v>
      </c>
      <c r="L2317" s="3">
        <v>0.65770505359720366</v>
      </c>
      <c r="M2317" s="2">
        <v>1300</v>
      </c>
      <c r="N2317" s="3" t="s">
        <v>56</v>
      </c>
      <c r="O2317" s="3" t="s">
        <v>160</v>
      </c>
      <c r="P2317" s="3" t="s">
        <v>161</v>
      </c>
      <c r="Q2317" s="3">
        <v>86.412654034100001</v>
      </c>
      <c r="R2317" s="3" t="s">
        <v>162</v>
      </c>
      <c r="S2317" s="3" t="s">
        <v>161</v>
      </c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8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>
        <v>170.17582753895346</v>
      </c>
      <c r="AS2317" s="3">
        <v>1754.5941909979731</v>
      </c>
    </row>
    <row r="2318" spans="1:45" x14ac:dyDescent="0.25">
      <c r="A2318" s="2">
        <v>2317</v>
      </c>
      <c r="B2318" s="3" t="s">
        <v>57</v>
      </c>
      <c r="C2318" s="3" t="s">
        <v>46</v>
      </c>
      <c r="D2318" s="3" t="s">
        <v>47</v>
      </c>
      <c r="E2318" s="3" t="s">
        <v>48</v>
      </c>
      <c r="F2318" s="3">
        <v>0.59</v>
      </c>
      <c r="G2318" s="3">
        <v>0.64</v>
      </c>
      <c r="H2318" s="3">
        <v>3.7788710482431302E-5</v>
      </c>
      <c r="I2318" s="3">
        <v>9.0142621243892549</v>
      </c>
      <c r="J2318" s="3">
        <v>1.5169535690078308</v>
      </c>
      <c r="K2318" s="3">
        <v>3.4063734163129169E-4</v>
      </c>
      <c r="L2318" s="3">
        <v>5.732371923452779E-5</v>
      </c>
      <c r="M2318" s="2">
        <v>1300</v>
      </c>
      <c r="N2318" s="3" t="s">
        <v>56</v>
      </c>
      <c r="O2318" s="3" t="s">
        <v>160</v>
      </c>
      <c r="P2318" s="3" t="s">
        <v>161</v>
      </c>
      <c r="Q2318" s="3">
        <v>86.412654034100001</v>
      </c>
      <c r="R2318" s="3" t="s">
        <v>162</v>
      </c>
      <c r="S2318" s="3" t="s">
        <v>161</v>
      </c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8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>
        <v>7.1402914150799432</v>
      </c>
      <c r="AS2318" s="3">
        <v>0.15292548571004147</v>
      </c>
    </row>
    <row r="2319" spans="1:45" x14ac:dyDescent="0.25">
      <c r="A2319" s="2">
        <v>2318</v>
      </c>
      <c r="B2319" s="3" t="s">
        <v>57</v>
      </c>
      <c r="C2319" s="3" t="s">
        <v>46</v>
      </c>
      <c r="D2319" s="3" t="s">
        <v>47</v>
      </c>
      <c r="E2319" s="3" t="s">
        <v>48</v>
      </c>
      <c r="F2319" s="3">
        <v>0.59</v>
      </c>
      <c r="G2319" s="3">
        <v>0.64</v>
      </c>
      <c r="H2319" s="3">
        <v>0.30402249068089399</v>
      </c>
      <c r="I2319" s="3">
        <v>9.836369323552125</v>
      </c>
      <c r="J2319" s="3">
        <v>1.7378456292354822</v>
      </c>
      <c r="K2319" s="3">
        <v>2.9904775010034572</v>
      </c>
      <c r="L2319" s="3">
        <v>0.52834415661907674</v>
      </c>
      <c r="M2319" s="2">
        <v>1300</v>
      </c>
      <c r="N2319" s="3" t="s">
        <v>56</v>
      </c>
      <c r="O2319" s="3" t="s">
        <v>160</v>
      </c>
      <c r="P2319" s="3" t="s">
        <v>161</v>
      </c>
      <c r="Q2319" s="3">
        <v>86.412654034100001</v>
      </c>
      <c r="R2319" s="3" t="s">
        <v>162</v>
      </c>
      <c r="S2319" s="3" t="s">
        <v>161</v>
      </c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8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>
        <v>145.78462964938529</v>
      </c>
      <c r="AS2319" s="3">
        <v>1230.3353689660191</v>
      </c>
    </row>
    <row r="2320" spans="1:45" x14ac:dyDescent="0.25">
      <c r="A2320" s="2">
        <v>2319</v>
      </c>
      <c r="B2320" s="3" t="s">
        <v>57</v>
      </c>
      <c r="C2320" s="3" t="s">
        <v>46</v>
      </c>
      <c r="D2320" s="3" t="s">
        <v>47</v>
      </c>
      <c r="E2320" s="3" t="s">
        <v>48</v>
      </c>
      <c r="F2320" s="3">
        <v>0.59</v>
      </c>
      <c r="G2320" s="3">
        <v>0.64</v>
      </c>
      <c r="H2320" s="3">
        <v>0.20742498789654401</v>
      </c>
      <c r="I2320" s="3">
        <v>9.836369323552125</v>
      </c>
      <c r="J2320" s="3">
        <v>1.7378456292354822</v>
      </c>
      <c r="K2320" s="3">
        <v>2.0403087878837365</v>
      </c>
      <c r="L2320" s="3">
        <v>0.36047260861023184</v>
      </c>
      <c r="M2320" s="2">
        <v>1750</v>
      </c>
      <c r="N2320" s="3" t="s">
        <v>58</v>
      </c>
      <c r="O2320" s="3" t="s">
        <v>160</v>
      </c>
      <c r="P2320" s="3" t="s">
        <v>161</v>
      </c>
      <c r="Q2320" s="3">
        <v>86.412654034100001</v>
      </c>
      <c r="R2320" s="3" t="s">
        <v>162</v>
      </c>
      <c r="S2320" s="3" t="s">
        <v>161</v>
      </c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8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>
        <v>133.60066876151842</v>
      </c>
      <c r="AS2320" s="3">
        <v>839.41914443537235</v>
      </c>
    </row>
    <row r="2321" spans="1:45" x14ac:dyDescent="0.25">
      <c r="A2321" s="2">
        <v>2320</v>
      </c>
      <c r="B2321" s="3" t="s">
        <v>57</v>
      </c>
      <c r="C2321" s="3" t="s">
        <v>46</v>
      </c>
      <c r="D2321" s="3" t="s">
        <v>47</v>
      </c>
      <c r="E2321" s="3" t="s">
        <v>48</v>
      </c>
      <c r="F2321" s="3">
        <v>0.59</v>
      </c>
      <c r="G2321" s="3">
        <v>0.64</v>
      </c>
      <c r="H2321" s="3">
        <v>0.106315975228556</v>
      </c>
      <c r="I2321" s="3">
        <v>9.836369323552125</v>
      </c>
      <c r="J2321" s="3">
        <v>1.7378456292354822</v>
      </c>
      <c r="K2321" s="3">
        <v>1.0457631973416959</v>
      </c>
      <c r="L2321" s="3">
        <v>0.18476075286885385</v>
      </c>
      <c r="M2321" s="2">
        <v>1300</v>
      </c>
      <c r="N2321" s="3" t="s">
        <v>56</v>
      </c>
      <c r="O2321" s="3" t="s">
        <v>160</v>
      </c>
      <c r="P2321" s="3" t="s">
        <v>161</v>
      </c>
      <c r="Q2321" s="3">
        <v>86.412654034100001</v>
      </c>
      <c r="R2321" s="3" t="s">
        <v>162</v>
      </c>
      <c r="S2321" s="3" t="s">
        <v>161</v>
      </c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8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>
        <v>99.366476908355608</v>
      </c>
      <c r="AS2321" s="3">
        <v>430.24548715740229</v>
      </c>
    </row>
    <row r="2322" spans="1:45" x14ac:dyDescent="0.25">
      <c r="A2322" s="2">
        <v>2321</v>
      </c>
      <c r="B2322" s="3" t="s">
        <v>57</v>
      </c>
      <c r="C2322" s="3" t="s">
        <v>46</v>
      </c>
      <c r="D2322" s="3" t="s">
        <v>47</v>
      </c>
      <c r="E2322" s="3" t="s">
        <v>48</v>
      </c>
      <c r="F2322" s="3">
        <v>0.59</v>
      </c>
      <c r="G2322" s="3">
        <v>0.64</v>
      </c>
      <c r="H2322" s="3">
        <v>4.4668381046969199E-2</v>
      </c>
      <c r="I2322" s="3">
        <v>6.4464406966651007</v>
      </c>
      <c r="J2322" s="3">
        <v>0.88509513281275365</v>
      </c>
      <c r="K2322" s="3">
        <v>0.28795206943532631</v>
      </c>
      <c r="L2322" s="3">
        <v>3.9535766655297892E-2</v>
      </c>
      <c r="M2322" s="2">
        <v>1400</v>
      </c>
      <c r="N2322" s="3" t="s">
        <v>60</v>
      </c>
      <c r="O2322" s="3" t="s">
        <v>160</v>
      </c>
      <c r="P2322" s="3" t="s">
        <v>161</v>
      </c>
      <c r="Q2322" s="3">
        <v>86.412654034100001</v>
      </c>
      <c r="R2322" s="3" t="s">
        <v>162</v>
      </c>
      <c r="S2322" s="3" t="s">
        <v>161</v>
      </c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8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>
        <v>87.009344436252647</v>
      </c>
      <c r="AS2322" s="3">
        <v>180.76652471813796</v>
      </c>
    </row>
    <row r="2323" spans="1:45" x14ac:dyDescent="0.25">
      <c r="A2323" s="2">
        <v>2322</v>
      </c>
      <c r="B2323" s="3" t="s">
        <v>57</v>
      </c>
      <c r="C2323" s="3" t="s">
        <v>46</v>
      </c>
      <c r="D2323" s="3" t="s">
        <v>47</v>
      </c>
      <c r="E2323" s="3" t="s">
        <v>48</v>
      </c>
      <c r="F2323" s="3">
        <v>0.59</v>
      </c>
      <c r="G2323" s="3">
        <v>0.64</v>
      </c>
      <c r="H2323" s="3">
        <v>8.4575485788899504E-3</v>
      </c>
      <c r="I2323" s="3">
        <v>10.136910725021197</v>
      </c>
      <c r="J2323" s="3">
        <v>1.8569762850842411</v>
      </c>
      <c r="K2323" s="3">
        <v>8.5733414896737317E-2</v>
      </c>
      <c r="L2323" s="3">
        <v>1.5705467140946561E-2</v>
      </c>
      <c r="M2323" s="2">
        <v>1300</v>
      </c>
      <c r="N2323" s="3" t="s">
        <v>56</v>
      </c>
      <c r="O2323" s="3" t="s">
        <v>160</v>
      </c>
      <c r="P2323" s="3" t="s">
        <v>161</v>
      </c>
      <c r="Q2323" s="3">
        <v>86.412654034100001</v>
      </c>
      <c r="R2323" s="3" t="s">
        <v>162</v>
      </c>
      <c r="S2323" s="3" t="s">
        <v>161</v>
      </c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8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>
        <v>201.43159629929869</v>
      </c>
      <c r="AS2323" s="3">
        <v>34.226484784240775</v>
      </c>
    </row>
    <row r="2324" spans="1:45" x14ac:dyDescent="0.25">
      <c r="A2324" s="2">
        <v>2323</v>
      </c>
      <c r="B2324" s="3" t="s">
        <v>57</v>
      </c>
      <c r="C2324" s="3" t="s">
        <v>46</v>
      </c>
      <c r="D2324" s="3" t="s">
        <v>47</v>
      </c>
      <c r="E2324" s="3" t="s">
        <v>48</v>
      </c>
      <c r="F2324" s="3">
        <v>0.59</v>
      </c>
      <c r="G2324" s="3">
        <v>0.64</v>
      </c>
      <c r="H2324" s="3">
        <v>5.4112534793037499E-3</v>
      </c>
      <c r="I2324" s="3">
        <v>10.136910725021197</v>
      </c>
      <c r="J2324" s="3">
        <v>1.8569762850842411</v>
      </c>
      <c r="K2324" s="3">
        <v>5.4853393430162448E-2</v>
      </c>
      <c r="L2324" s="3">
        <v>1.0048569383646651E-2</v>
      </c>
      <c r="M2324" s="2">
        <v>1210</v>
      </c>
      <c r="N2324" s="3" t="s">
        <v>55</v>
      </c>
      <c r="O2324" s="3" t="s">
        <v>160</v>
      </c>
      <c r="P2324" s="3" t="s">
        <v>161</v>
      </c>
      <c r="Q2324" s="3">
        <v>86.412654034100001</v>
      </c>
      <c r="R2324" s="3" t="s">
        <v>162</v>
      </c>
      <c r="S2324" s="3" t="s">
        <v>161</v>
      </c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8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>
        <v>23.847480731647849</v>
      </c>
      <c r="AS2324" s="3">
        <v>21.898565895954729</v>
      </c>
    </row>
    <row r="2325" spans="1:45" x14ac:dyDescent="0.25">
      <c r="A2325" s="2">
        <v>2324</v>
      </c>
      <c r="B2325" s="3" t="s">
        <v>57</v>
      </c>
      <c r="C2325" s="3" t="s">
        <v>46</v>
      </c>
      <c r="D2325" s="3" t="s">
        <v>47</v>
      </c>
      <c r="E2325" s="3" t="s">
        <v>48</v>
      </c>
      <c r="F2325" s="3">
        <v>0.59</v>
      </c>
      <c r="G2325" s="3">
        <v>0.64</v>
      </c>
      <c r="H2325" s="3">
        <v>1.35877417774923E-2</v>
      </c>
      <c r="I2325" s="3">
        <v>10.136910725021197</v>
      </c>
      <c r="J2325" s="3">
        <v>1.8569762850842411</v>
      </c>
      <c r="K2325" s="3">
        <v>0.13773772535308029</v>
      </c>
      <c r="L2325" s="3">
        <v>2.5232114248651592E-2</v>
      </c>
      <c r="M2325" s="2">
        <v>1210</v>
      </c>
      <c r="N2325" s="3" t="s">
        <v>55</v>
      </c>
      <c r="O2325" s="3" t="s">
        <v>160</v>
      </c>
      <c r="P2325" s="3" t="s">
        <v>161</v>
      </c>
      <c r="Q2325" s="3">
        <v>86.412654034100001</v>
      </c>
      <c r="R2325" s="3" t="s">
        <v>162</v>
      </c>
      <c r="S2325" s="3" t="s">
        <v>161</v>
      </c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8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>
        <v>41.186291847731852</v>
      </c>
      <c r="AS2325" s="3">
        <v>54.987640078157618</v>
      </c>
    </row>
    <row r="2326" spans="1:45" x14ac:dyDescent="0.25">
      <c r="A2326" s="2">
        <v>2325</v>
      </c>
      <c r="B2326" s="3" t="s">
        <v>57</v>
      </c>
      <c r="C2326" s="3" t="s">
        <v>46</v>
      </c>
      <c r="D2326" s="3" t="s">
        <v>47</v>
      </c>
      <c r="E2326" s="3" t="s">
        <v>48</v>
      </c>
      <c r="F2326" s="3">
        <v>0.59</v>
      </c>
      <c r="G2326" s="3">
        <v>0.64</v>
      </c>
      <c r="H2326" s="3">
        <v>1.5078807000020501E-2</v>
      </c>
      <c r="I2326" s="3">
        <v>10.136910725021197</v>
      </c>
      <c r="J2326" s="3">
        <v>1.8569762850842411</v>
      </c>
      <c r="K2326" s="3">
        <v>0.15285252039903252</v>
      </c>
      <c r="L2326" s="3">
        <v>2.8000987006400319E-2</v>
      </c>
      <c r="M2326" s="2">
        <v>1210</v>
      </c>
      <c r="N2326" s="3" t="s">
        <v>55</v>
      </c>
      <c r="O2326" s="3" t="s">
        <v>160</v>
      </c>
      <c r="P2326" s="3" t="s">
        <v>161</v>
      </c>
      <c r="Q2326" s="3">
        <v>86.412654034100001</v>
      </c>
      <c r="R2326" s="3" t="s">
        <v>162</v>
      </c>
      <c r="S2326" s="3" t="s">
        <v>161</v>
      </c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8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>
        <v>51.151963410829381</v>
      </c>
      <c r="AS2326" s="3">
        <v>61.02176695016292</v>
      </c>
    </row>
    <row r="2327" spans="1:45" x14ac:dyDescent="0.25">
      <c r="A2327" s="2">
        <v>2326</v>
      </c>
      <c r="B2327" s="3" t="s">
        <v>57</v>
      </c>
      <c r="C2327" s="3" t="s">
        <v>46</v>
      </c>
      <c r="D2327" s="3" t="s">
        <v>47</v>
      </c>
      <c r="E2327" s="3" t="s">
        <v>48</v>
      </c>
      <c r="F2327" s="3">
        <v>0.59</v>
      </c>
      <c r="G2327" s="3">
        <v>0.64</v>
      </c>
      <c r="H2327" s="3">
        <v>3.6544708850661502E-2</v>
      </c>
      <c r="I2327" s="3">
        <v>10.136910725021197</v>
      </c>
      <c r="J2327" s="3">
        <v>1.8569762850842411</v>
      </c>
      <c r="K2327" s="3">
        <v>0.37045045109104763</v>
      </c>
      <c r="L2327" s="3">
        <v>6.7862657680986579E-2</v>
      </c>
      <c r="M2327" s="2">
        <v>1330</v>
      </c>
      <c r="N2327" s="3" t="s">
        <v>89</v>
      </c>
      <c r="O2327" s="3" t="s">
        <v>160</v>
      </c>
      <c r="P2327" s="3" t="s">
        <v>161</v>
      </c>
      <c r="Q2327" s="3">
        <v>86.412654034100001</v>
      </c>
      <c r="R2327" s="3" t="s">
        <v>162</v>
      </c>
      <c r="S2327" s="3" t="s">
        <v>161</v>
      </c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8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>
        <v>66.553231118855251</v>
      </c>
      <c r="AS2327" s="3">
        <v>147.89118971703755</v>
      </c>
    </row>
    <row r="2328" spans="1:45" x14ac:dyDescent="0.25">
      <c r="A2328" s="2">
        <v>2327</v>
      </c>
      <c r="B2328" s="3" t="s">
        <v>57</v>
      </c>
      <c r="C2328" s="3" t="s">
        <v>46</v>
      </c>
      <c r="D2328" s="3" t="s">
        <v>47</v>
      </c>
      <c r="E2328" s="3" t="s">
        <v>48</v>
      </c>
      <c r="F2328" s="3">
        <v>0.59</v>
      </c>
      <c r="G2328" s="3">
        <v>0.64</v>
      </c>
      <c r="H2328" s="3">
        <v>1.4760808171402901E-2</v>
      </c>
      <c r="I2328" s="3">
        <v>10.136910725021197</v>
      </c>
      <c r="J2328" s="3">
        <v>1.8569762850842411</v>
      </c>
      <c r="K2328" s="3">
        <v>0.1496289946626746</v>
      </c>
      <c r="L2328" s="3">
        <v>2.7410470722972868E-2</v>
      </c>
      <c r="M2328" s="2">
        <v>1330</v>
      </c>
      <c r="N2328" s="3" t="s">
        <v>89</v>
      </c>
      <c r="O2328" s="3" t="s">
        <v>160</v>
      </c>
      <c r="P2328" s="3" t="s">
        <v>161</v>
      </c>
      <c r="Q2328" s="3">
        <v>86.412654034100001</v>
      </c>
      <c r="R2328" s="3" t="s">
        <v>162</v>
      </c>
      <c r="S2328" s="3" t="s">
        <v>161</v>
      </c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8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>
        <v>50.704969164386611</v>
      </c>
      <c r="AS2328" s="3">
        <v>59.734871348256036</v>
      </c>
    </row>
    <row r="2329" spans="1:45" x14ac:dyDescent="0.25">
      <c r="A2329" s="2">
        <v>2328</v>
      </c>
      <c r="B2329" s="3" t="s">
        <v>57</v>
      </c>
      <c r="C2329" s="3" t="s">
        <v>46</v>
      </c>
      <c r="D2329" s="3" t="s">
        <v>47</v>
      </c>
      <c r="E2329" s="3" t="s">
        <v>48</v>
      </c>
      <c r="F2329" s="3">
        <v>0.59</v>
      </c>
      <c r="G2329" s="3">
        <v>0.64</v>
      </c>
      <c r="H2329" s="3">
        <v>0.13084445842106701</v>
      </c>
      <c r="I2329" s="3">
        <v>10.136910725021197</v>
      </c>
      <c r="J2329" s="3">
        <v>1.8569762850842411</v>
      </c>
      <c r="K2329" s="3">
        <v>1.3263585938781042</v>
      </c>
      <c r="L2329" s="3">
        <v>0.24297505632261246</v>
      </c>
      <c r="M2329" s="2">
        <v>1330</v>
      </c>
      <c r="N2329" s="3" t="s">
        <v>89</v>
      </c>
      <c r="O2329" s="3" t="s">
        <v>160</v>
      </c>
      <c r="P2329" s="3" t="s">
        <v>161</v>
      </c>
      <c r="Q2329" s="3">
        <v>86.412654034100001</v>
      </c>
      <c r="R2329" s="3" t="s">
        <v>162</v>
      </c>
      <c r="S2329" s="3" t="s">
        <v>161</v>
      </c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8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>
        <v>91.851651238617251</v>
      </c>
      <c r="AS2329" s="3">
        <v>529.50873689674472</v>
      </c>
    </row>
    <row r="2330" spans="1:45" x14ac:dyDescent="0.25">
      <c r="A2330" s="2">
        <v>2329</v>
      </c>
      <c r="B2330" s="3" t="s">
        <v>57</v>
      </c>
      <c r="C2330" s="3" t="s">
        <v>46</v>
      </c>
      <c r="D2330" s="3" t="s">
        <v>47</v>
      </c>
      <c r="E2330" s="3" t="s">
        <v>48</v>
      </c>
      <c r="F2330" s="3">
        <v>0.59</v>
      </c>
      <c r="G2330" s="3">
        <v>0.64</v>
      </c>
      <c r="H2330" s="3">
        <v>0.15624151853090901</v>
      </c>
      <c r="I2330" s="3">
        <v>10.136910725021197</v>
      </c>
      <c r="J2330" s="3">
        <v>1.8569762850842411</v>
      </c>
      <c r="K2330" s="3">
        <v>1.5838063248895697</v>
      </c>
      <c r="L2330" s="3">
        <v>0.29013679465744802</v>
      </c>
      <c r="M2330" s="2">
        <v>1330</v>
      </c>
      <c r="N2330" s="3" t="s">
        <v>89</v>
      </c>
      <c r="O2330" s="3" t="s">
        <v>160</v>
      </c>
      <c r="P2330" s="3" t="s">
        <v>161</v>
      </c>
      <c r="Q2330" s="3">
        <v>86.412654034100001</v>
      </c>
      <c r="R2330" s="3" t="s">
        <v>162</v>
      </c>
      <c r="S2330" s="3" t="s">
        <v>161</v>
      </c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8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>
        <v>101.02943150163354</v>
      </c>
      <c r="AS2330" s="3">
        <v>632.28699271233722</v>
      </c>
    </row>
    <row r="2331" spans="1:45" x14ac:dyDescent="0.25">
      <c r="A2331" s="2">
        <v>2330</v>
      </c>
      <c r="B2331" s="3" t="s">
        <v>57</v>
      </c>
      <c r="C2331" s="3" t="s">
        <v>46</v>
      </c>
      <c r="D2331" s="3" t="s">
        <v>47</v>
      </c>
      <c r="E2331" s="3" t="s">
        <v>48</v>
      </c>
      <c r="F2331" s="3">
        <v>0.59</v>
      </c>
      <c r="G2331" s="3">
        <v>0.64</v>
      </c>
      <c r="H2331" s="3">
        <v>1.7817288848848199E-3</v>
      </c>
      <c r="I2331" s="3">
        <v>10.727220198519673</v>
      </c>
      <c r="J2331" s="3">
        <v>2.0425690029948886</v>
      </c>
      <c r="K2331" s="3">
        <v>1.9112998082222374E-2</v>
      </c>
      <c r="L2331" s="3">
        <v>3.6393041920063812E-3</v>
      </c>
      <c r="M2331" s="2">
        <v>1300</v>
      </c>
      <c r="N2331" s="3" t="s">
        <v>56</v>
      </c>
      <c r="O2331" s="3" t="s">
        <v>160</v>
      </c>
      <c r="P2331" s="3" t="s">
        <v>161</v>
      </c>
      <c r="Q2331" s="3">
        <v>86.412654034100001</v>
      </c>
      <c r="R2331" s="3" t="s">
        <v>162</v>
      </c>
      <c r="S2331" s="3" t="s">
        <v>161</v>
      </c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8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>
        <v>100.51712682562544</v>
      </c>
      <c r="AS2331" s="3">
        <v>7.2104009807717375</v>
      </c>
    </row>
    <row r="2332" spans="1:45" x14ac:dyDescent="0.25">
      <c r="A2332" s="2">
        <v>2331</v>
      </c>
      <c r="B2332" s="3" t="s">
        <v>57</v>
      </c>
      <c r="C2332" s="3" t="s">
        <v>46</v>
      </c>
      <c r="D2332" s="3" t="s">
        <v>47</v>
      </c>
      <c r="E2332" s="3" t="s">
        <v>48</v>
      </c>
      <c r="F2332" s="3">
        <v>0.59</v>
      </c>
      <c r="G2332" s="3">
        <v>0.64</v>
      </c>
      <c r="H2332" s="3">
        <v>4.2690356691218702E-4</v>
      </c>
      <c r="I2332" s="3">
        <v>10.727220198519673</v>
      </c>
      <c r="J2332" s="3">
        <v>2.0425690029948886</v>
      </c>
      <c r="K2332" s="3">
        <v>4.5794885658005076E-3</v>
      </c>
      <c r="L2332" s="3">
        <v>8.7197999304278759E-4</v>
      </c>
      <c r="M2332" s="2">
        <v>1210</v>
      </c>
      <c r="N2332" s="3" t="s">
        <v>55</v>
      </c>
      <c r="O2332" s="3" t="s">
        <v>160</v>
      </c>
      <c r="P2332" s="3" t="s">
        <v>161</v>
      </c>
      <c r="Q2332" s="3">
        <v>86.412654034100001</v>
      </c>
      <c r="R2332" s="3" t="s">
        <v>162</v>
      </c>
      <c r="S2332" s="3" t="s">
        <v>161</v>
      </c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8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>
        <v>15.249539086174476</v>
      </c>
      <c r="AS2332" s="3">
        <v>1.7276174415040528</v>
      </c>
    </row>
    <row r="2333" spans="1:45" x14ac:dyDescent="0.25">
      <c r="A2333" s="2">
        <v>2332</v>
      </c>
      <c r="B2333" s="3" t="s">
        <v>57</v>
      </c>
      <c r="C2333" s="3" t="s">
        <v>46</v>
      </c>
      <c r="D2333" s="3" t="s">
        <v>47</v>
      </c>
      <c r="E2333" s="3" t="s">
        <v>48</v>
      </c>
      <c r="F2333" s="3">
        <v>0.59</v>
      </c>
      <c r="G2333" s="3">
        <v>0.64</v>
      </c>
      <c r="H2333" s="3">
        <v>7.2723001710752301E-4</v>
      </c>
      <c r="I2333" s="3">
        <v>10.727220198519673</v>
      </c>
      <c r="J2333" s="3">
        <v>2.0425690029948886</v>
      </c>
      <c r="K2333" s="3">
        <v>7.8011565284856277E-3</v>
      </c>
      <c r="L2333" s="3">
        <v>1.4854174909912691E-3</v>
      </c>
      <c r="M2333" s="2">
        <v>1210</v>
      </c>
      <c r="N2333" s="3" t="s">
        <v>55</v>
      </c>
      <c r="O2333" s="3" t="s">
        <v>160</v>
      </c>
      <c r="P2333" s="3" t="s">
        <v>161</v>
      </c>
      <c r="Q2333" s="3">
        <v>86.412654034100001</v>
      </c>
      <c r="R2333" s="3" t="s">
        <v>162</v>
      </c>
      <c r="S2333" s="3" t="s">
        <v>161</v>
      </c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8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>
        <v>10.254975381354111</v>
      </c>
      <c r="AS2333" s="3">
        <v>2.9429954652936412</v>
      </c>
    </row>
    <row r="2334" spans="1:45" x14ac:dyDescent="0.25">
      <c r="A2334" s="2">
        <v>2333</v>
      </c>
      <c r="B2334" s="3" t="s">
        <v>57</v>
      </c>
      <c r="C2334" s="3" t="s">
        <v>46</v>
      </c>
      <c r="D2334" s="3" t="s">
        <v>47</v>
      </c>
      <c r="E2334" s="3" t="s">
        <v>48</v>
      </c>
      <c r="F2334" s="3">
        <v>0.59</v>
      </c>
      <c r="G2334" s="3">
        <v>0.64</v>
      </c>
      <c r="H2334" s="3">
        <v>0.41800685960217798</v>
      </c>
      <c r="I2334" s="3">
        <v>10.727220198519673</v>
      </c>
      <c r="J2334" s="3">
        <v>2.0425690029948886</v>
      </c>
      <c r="K2334" s="3">
        <v>4.484051627444261</v>
      </c>
      <c r="L2334" s="3">
        <v>0.85380785446264507</v>
      </c>
      <c r="M2334" s="2">
        <v>1300</v>
      </c>
      <c r="N2334" s="3" t="s">
        <v>56</v>
      </c>
      <c r="O2334" s="3" t="s">
        <v>160</v>
      </c>
      <c r="P2334" s="3" t="s">
        <v>161</v>
      </c>
      <c r="Q2334" s="3">
        <v>86.412654034100001</v>
      </c>
      <c r="R2334" s="3" t="s">
        <v>162</v>
      </c>
      <c r="S2334" s="3" t="s">
        <v>161</v>
      </c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8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>
        <v>167.77890327948361</v>
      </c>
      <c r="AS2334" s="3">
        <v>1691.6137443883285</v>
      </c>
    </row>
    <row r="2335" spans="1:45" x14ac:dyDescent="0.25">
      <c r="A2335" s="2">
        <v>2334</v>
      </c>
      <c r="B2335" s="3" t="s">
        <v>57</v>
      </c>
      <c r="C2335" s="3" t="s">
        <v>46</v>
      </c>
      <c r="D2335" s="3" t="s">
        <v>47</v>
      </c>
      <c r="E2335" s="3" t="s">
        <v>48</v>
      </c>
      <c r="F2335" s="3">
        <v>0.59</v>
      </c>
      <c r="G2335" s="3">
        <v>0.64</v>
      </c>
      <c r="H2335" s="3">
        <v>1.78109752827486E-3</v>
      </c>
      <c r="I2335" s="3">
        <v>10.614869841946208</v>
      </c>
      <c r="J2335" s="3">
        <v>1.9913358475313943</v>
      </c>
      <c r="K2335" s="3">
        <v>1.8906118438449745E-2</v>
      </c>
      <c r="L2335" s="3">
        <v>3.5467633560032899E-3</v>
      </c>
      <c r="M2335" s="2">
        <v>1300</v>
      </c>
      <c r="N2335" s="3" t="s">
        <v>56</v>
      </c>
      <c r="O2335" s="3" t="s">
        <v>160</v>
      </c>
      <c r="P2335" s="3" t="s">
        <v>161</v>
      </c>
      <c r="Q2335" s="3">
        <v>86.412654034100001</v>
      </c>
      <c r="R2335" s="3" t="s">
        <v>162</v>
      </c>
      <c r="S2335" s="3" t="s">
        <v>161</v>
      </c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8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>
        <v>100.51705723841971</v>
      </c>
      <c r="AS2335" s="3">
        <v>7.2078459712198679</v>
      </c>
    </row>
    <row r="2336" spans="1:45" x14ac:dyDescent="0.25">
      <c r="A2336" s="2">
        <v>2335</v>
      </c>
      <c r="B2336" s="3" t="s">
        <v>57</v>
      </c>
      <c r="C2336" s="3" t="s">
        <v>46</v>
      </c>
      <c r="D2336" s="3" t="s">
        <v>47</v>
      </c>
      <c r="E2336" s="3" t="s">
        <v>48</v>
      </c>
      <c r="F2336" s="3">
        <v>0.59</v>
      </c>
      <c r="G2336" s="3">
        <v>0.64</v>
      </c>
      <c r="H2336" s="3">
        <v>3.59385694765583E-3</v>
      </c>
      <c r="I2336" s="3">
        <v>10.614869841946208</v>
      </c>
      <c r="J2336" s="3">
        <v>1.9913358475313943</v>
      </c>
      <c r="K2336" s="3">
        <v>3.8148323729940717E-2</v>
      </c>
      <c r="L2336" s="3">
        <v>7.1565761707668117E-3</v>
      </c>
      <c r="M2336" s="2">
        <v>1210</v>
      </c>
      <c r="N2336" s="3" t="s">
        <v>55</v>
      </c>
      <c r="O2336" s="3" t="s">
        <v>160</v>
      </c>
      <c r="P2336" s="3" t="s">
        <v>161</v>
      </c>
      <c r="Q2336" s="3">
        <v>86.412654034100001</v>
      </c>
      <c r="R2336" s="3" t="s">
        <v>162</v>
      </c>
      <c r="S2336" s="3" t="s">
        <v>161</v>
      </c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8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>
        <v>24.906197166602311</v>
      </c>
      <c r="AS2336" s="3">
        <v>14.543823069807861</v>
      </c>
    </row>
    <row r="2337" spans="1:45" x14ac:dyDescent="0.25">
      <c r="A2337" s="2">
        <v>2336</v>
      </c>
      <c r="B2337" s="3" t="s">
        <v>57</v>
      </c>
      <c r="C2337" s="3" t="s">
        <v>46</v>
      </c>
      <c r="D2337" s="3" t="s">
        <v>47</v>
      </c>
      <c r="E2337" s="3" t="s">
        <v>48</v>
      </c>
      <c r="F2337" s="3">
        <v>0.59</v>
      </c>
      <c r="G2337" s="3">
        <v>0.64</v>
      </c>
      <c r="H2337" s="3">
        <v>8.5114727019761707E-3</v>
      </c>
      <c r="I2337" s="3">
        <v>10.614869841946208</v>
      </c>
      <c r="J2337" s="3">
        <v>1.9913358475313943</v>
      </c>
      <c r="K2337" s="3">
        <v>9.0348174894755259E-2</v>
      </c>
      <c r="L2337" s="3">
        <v>1.6949200706730044E-2</v>
      </c>
      <c r="M2337" s="2">
        <v>1210</v>
      </c>
      <c r="N2337" s="3" t="s">
        <v>55</v>
      </c>
      <c r="O2337" s="3" t="s">
        <v>160</v>
      </c>
      <c r="P2337" s="3" t="s">
        <v>161</v>
      </c>
      <c r="Q2337" s="3">
        <v>86.412654034100001</v>
      </c>
      <c r="R2337" s="3" t="s">
        <v>162</v>
      </c>
      <c r="S2337" s="3" t="s">
        <v>161</v>
      </c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8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>
        <v>35.128732768866364</v>
      </c>
      <c r="AS2337" s="3">
        <v>34.44470796807456</v>
      </c>
    </row>
    <row r="2338" spans="1:45" x14ac:dyDescent="0.25">
      <c r="A2338" s="2">
        <v>2337</v>
      </c>
      <c r="B2338" s="3" t="s">
        <v>57</v>
      </c>
      <c r="C2338" s="3" t="s">
        <v>46</v>
      </c>
      <c r="D2338" s="3" t="s">
        <v>47</v>
      </c>
      <c r="E2338" s="3" t="s">
        <v>48</v>
      </c>
      <c r="F2338" s="3">
        <v>0.59</v>
      </c>
      <c r="G2338" s="3">
        <v>0.64</v>
      </c>
      <c r="H2338" s="3">
        <v>1.1664535275045801E-2</v>
      </c>
      <c r="I2338" s="3">
        <v>10.614869841946208</v>
      </c>
      <c r="J2338" s="3">
        <v>1.9913358475313943</v>
      </c>
      <c r="K2338" s="3">
        <v>0.12381752371140138</v>
      </c>
      <c r="L2338" s="3">
        <v>2.3228007237993176E-2</v>
      </c>
      <c r="M2338" s="2">
        <v>1210</v>
      </c>
      <c r="N2338" s="3" t="s">
        <v>55</v>
      </c>
      <c r="O2338" s="3" t="s">
        <v>160</v>
      </c>
      <c r="P2338" s="3" t="s">
        <v>161</v>
      </c>
      <c r="Q2338" s="3">
        <v>86.412654034100001</v>
      </c>
      <c r="R2338" s="3" t="s">
        <v>162</v>
      </c>
      <c r="S2338" s="3" t="s">
        <v>161</v>
      </c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8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>
        <v>35.753243470357496</v>
      </c>
      <c r="AS2338" s="3">
        <v>47.204699492130558</v>
      </c>
    </row>
    <row r="2339" spans="1:45" x14ac:dyDescent="0.25">
      <c r="A2339" s="2">
        <v>2338</v>
      </c>
      <c r="B2339" s="3" t="s">
        <v>57</v>
      </c>
      <c r="C2339" s="3" t="s">
        <v>46</v>
      </c>
      <c r="D2339" s="3" t="s">
        <v>47</v>
      </c>
      <c r="E2339" s="3" t="s">
        <v>48</v>
      </c>
      <c r="F2339" s="3">
        <v>0.59</v>
      </c>
      <c r="G2339" s="3">
        <v>0.64</v>
      </c>
      <c r="H2339" s="3">
        <v>8.8178847196237094E-3</v>
      </c>
      <c r="I2339" s="3">
        <v>10.614869841946208</v>
      </c>
      <c r="J2339" s="3">
        <v>1.9913358475313943</v>
      </c>
      <c r="K2339" s="3">
        <v>9.3600698580091998E-2</v>
      </c>
      <c r="L2339" s="3">
        <v>1.7559369941586009E-2</v>
      </c>
      <c r="M2339" s="2">
        <v>1210</v>
      </c>
      <c r="N2339" s="3" t="s">
        <v>55</v>
      </c>
      <c r="O2339" s="3" t="s">
        <v>160</v>
      </c>
      <c r="P2339" s="3" t="s">
        <v>161</v>
      </c>
      <c r="Q2339" s="3">
        <v>86.412654034100001</v>
      </c>
      <c r="R2339" s="3" t="s">
        <v>162</v>
      </c>
      <c r="S2339" s="3" t="s">
        <v>161</v>
      </c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8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>
        <v>25.87666514597332</v>
      </c>
      <c r="AS2339" s="3">
        <v>35.684713409592021</v>
      </c>
    </row>
    <row r="2340" spans="1:45" x14ac:dyDescent="0.25">
      <c r="A2340" s="2">
        <v>2339</v>
      </c>
      <c r="B2340" s="3" t="s">
        <v>57</v>
      </c>
      <c r="C2340" s="3" t="s">
        <v>46</v>
      </c>
      <c r="D2340" s="3" t="s">
        <v>47</v>
      </c>
      <c r="E2340" s="3" t="s">
        <v>48</v>
      </c>
      <c r="F2340" s="3">
        <v>0.59</v>
      </c>
      <c r="G2340" s="3">
        <v>0.64</v>
      </c>
      <c r="H2340" s="3">
        <v>0.28768526229888502</v>
      </c>
      <c r="I2340" s="3">
        <v>10.614869841946208</v>
      </c>
      <c r="J2340" s="3">
        <v>1.9913358475313943</v>
      </c>
      <c r="K2340" s="3">
        <v>3.053741614748819</v>
      </c>
      <c r="L2340" s="3">
        <v>0.57287797562224163</v>
      </c>
      <c r="M2340" s="2">
        <v>1300</v>
      </c>
      <c r="N2340" s="3" t="s">
        <v>56</v>
      </c>
      <c r="O2340" s="3" t="s">
        <v>160</v>
      </c>
      <c r="P2340" s="3" t="s">
        <v>161</v>
      </c>
      <c r="Q2340" s="3">
        <v>86.412654034100001</v>
      </c>
      <c r="R2340" s="3" t="s">
        <v>162</v>
      </c>
      <c r="S2340" s="3" t="s">
        <v>161</v>
      </c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8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>
        <v>137.23994171540801</v>
      </c>
      <c r="AS2340" s="3">
        <v>1164.2209513640714</v>
      </c>
    </row>
    <row r="2341" spans="1:45" x14ac:dyDescent="0.25">
      <c r="A2341" s="2">
        <v>2340</v>
      </c>
      <c r="B2341" s="3" t="s">
        <v>57</v>
      </c>
      <c r="C2341" s="3" t="s">
        <v>46</v>
      </c>
      <c r="D2341" s="3" t="s">
        <v>47</v>
      </c>
      <c r="E2341" s="3" t="s">
        <v>48</v>
      </c>
      <c r="F2341" s="3">
        <v>0.59</v>
      </c>
      <c r="G2341" s="3">
        <v>0.64</v>
      </c>
      <c r="H2341" s="3">
        <v>8.8516848349914495E-2</v>
      </c>
      <c r="I2341" s="3">
        <v>10.614869841946208</v>
      </c>
      <c r="J2341" s="3">
        <v>1.9913358475313943</v>
      </c>
      <c r="K2341" s="3">
        <v>0.93959482405363326</v>
      </c>
      <c r="L2341" s="3">
        <v>0.17626677322968487</v>
      </c>
      <c r="M2341" s="2">
        <v>1300</v>
      </c>
      <c r="N2341" s="3" t="s">
        <v>56</v>
      </c>
      <c r="O2341" s="3" t="s">
        <v>160</v>
      </c>
      <c r="P2341" s="3" t="s">
        <v>161</v>
      </c>
      <c r="Q2341" s="3">
        <v>86.412654034100001</v>
      </c>
      <c r="R2341" s="3" t="s">
        <v>162</v>
      </c>
      <c r="S2341" s="3" t="s">
        <v>161</v>
      </c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8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>
        <v>82.91399809021371</v>
      </c>
      <c r="AS2341" s="3">
        <v>358.21497623545815</v>
      </c>
    </row>
    <row r="2342" spans="1:45" x14ac:dyDescent="0.25">
      <c r="A2342" s="2">
        <v>2341</v>
      </c>
      <c r="B2342" s="3" t="s">
        <v>57</v>
      </c>
      <c r="C2342" s="3" t="s">
        <v>46</v>
      </c>
      <c r="D2342" s="3" t="s">
        <v>47</v>
      </c>
      <c r="E2342" s="3" t="s">
        <v>48</v>
      </c>
      <c r="F2342" s="3">
        <v>0.59</v>
      </c>
      <c r="G2342" s="3">
        <v>0.64</v>
      </c>
      <c r="H2342" s="3">
        <v>0.171238141457563</v>
      </c>
      <c r="I2342" s="3">
        <v>10.154772620720278</v>
      </c>
      <c r="J2342" s="3">
        <v>1.8359928409221187</v>
      </c>
      <c r="K2342" s="3">
        <v>1.7388843904962867</v>
      </c>
      <c r="L2342" s="3">
        <v>0.31439200180889471</v>
      </c>
      <c r="M2342" s="2">
        <v>1300</v>
      </c>
      <c r="N2342" s="3" t="s">
        <v>56</v>
      </c>
      <c r="O2342" s="3" t="s">
        <v>160</v>
      </c>
      <c r="P2342" s="3" t="s">
        <v>161</v>
      </c>
      <c r="Q2342" s="3">
        <v>86.412654034100001</v>
      </c>
      <c r="R2342" s="3" t="s">
        <v>162</v>
      </c>
      <c r="S2342" s="3" t="s">
        <v>161</v>
      </c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8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>
        <v>130.25982512193943</v>
      </c>
      <c r="AS2342" s="3">
        <v>692.97617251737779</v>
      </c>
    </row>
    <row r="2343" spans="1:45" x14ac:dyDescent="0.25">
      <c r="A2343" s="2">
        <v>2342</v>
      </c>
      <c r="B2343" s="3" t="s">
        <v>57</v>
      </c>
      <c r="C2343" s="3" t="s">
        <v>46</v>
      </c>
      <c r="D2343" s="3" t="s">
        <v>47</v>
      </c>
      <c r="E2343" s="3" t="s">
        <v>48</v>
      </c>
      <c r="F2343" s="3">
        <v>0.59</v>
      </c>
      <c r="G2343" s="3">
        <v>0.64</v>
      </c>
      <c r="H2343" s="3">
        <v>1.9390661073961701E-2</v>
      </c>
      <c r="I2343" s="3">
        <v>10.154772620720278</v>
      </c>
      <c r="J2343" s="3">
        <v>1.8359928409221187</v>
      </c>
      <c r="K2343" s="3">
        <v>0.19690775417153275</v>
      </c>
      <c r="L2343" s="3">
        <v>3.5601114912540886E-2</v>
      </c>
      <c r="M2343" s="2">
        <v>1700</v>
      </c>
      <c r="N2343" s="3" t="s">
        <v>142</v>
      </c>
      <c r="O2343" s="3" t="s">
        <v>160</v>
      </c>
      <c r="P2343" s="3" t="s">
        <v>161</v>
      </c>
      <c r="Q2343" s="3">
        <v>86.412654034100001</v>
      </c>
      <c r="R2343" s="3" t="s">
        <v>162</v>
      </c>
      <c r="S2343" s="3" t="s">
        <v>161</v>
      </c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8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>
        <v>61.489039897310803</v>
      </c>
      <c r="AS2343" s="3">
        <v>78.471221301743725</v>
      </c>
    </row>
    <row r="2344" spans="1:45" x14ac:dyDescent="0.25">
      <c r="A2344" s="2">
        <v>2343</v>
      </c>
      <c r="B2344" s="3" t="s">
        <v>57</v>
      </c>
      <c r="C2344" s="3" t="s">
        <v>46</v>
      </c>
      <c r="D2344" s="3" t="s">
        <v>47</v>
      </c>
      <c r="E2344" s="3" t="s">
        <v>48</v>
      </c>
      <c r="F2344" s="3">
        <v>0.59</v>
      </c>
      <c r="G2344" s="3">
        <v>0.64</v>
      </c>
      <c r="H2344" s="3">
        <v>0.26130625081658099</v>
      </c>
      <c r="I2344" s="3">
        <v>10.154772620720278</v>
      </c>
      <c r="J2344" s="3">
        <v>1.8359928409221187</v>
      </c>
      <c r="K2344" s="3">
        <v>2.6535055614152823</v>
      </c>
      <c r="L2344" s="3">
        <v>0.47975640578744222</v>
      </c>
      <c r="M2344" s="2">
        <v>1300</v>
      </c>
      <c r="N2344" s="3" t="s">
        <v>56</v>
      </c>
      <c r="O2344" s="3" t="s">
        <v>160</v>
      </c>
      <c r="P2344" s="3" t="s">
        <v>161</v>
      </c>
      <c r="Q2344" s="3">
        <v>86.412654034100001</v>
      </c>
      <c r="R2344" s="3" t="s">
        <v>162</v>
      </c>
      <c r="S2344" s="3" t="s">
        <v>161</v>
      </c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8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>
        <v>142.41311272832317</v>
      </c>
      <c r="AS2344" s="3">
        <v>1057.4688793303467</v>
      </c>
    </row>
    <row r="2345" spans="1:45" x14ac:dyDescent="0.25">
      <c r="A2345" s="2">
        <v>2344</v>
      </c>
      <c r="B2345" s="3" t="s">
        <v>57</v>
      </c>
      <c r="C2345" s="3" t="s">
        <v>46</v>
      </c>
      <c r="D2345" s="3" t="s">
        <v>47</v>
      </c>
      <c r="E2345" s="3" t="s">
        <v>48</v>
      </c>
      <c r="F2345" s="3">
        <v>0.59</v>
      </c>
      <c r="G2345" s="3">
        <v>0.64</v>
      </c>
      <c r="H2345" s="3">
        <v>0.13627160730331001</v>
      </c>
      <c r="I2345" s="3">
        <v>11.229749823642468</v>
      </c>
      <c r="J2345" s="3">
        <v>1.7949619958003129</v>
      </c>
      <c r="K2345" s="3">
        <v>1.5302960580818212</v>
      </c>
      <c r="L2345" s="3">
        <v>0.24460235621606582</v>
      </c>
      <c r="M2345" s="2">
        <v>1300</v>
      </c>
      <c r="N2345" s="3" t="s">
        <v>56</v>
      </c>
      <c r="O2345" s="3" t="s">
        <v>160</v>
      </c>
      <c r="P2345" s="3" t="s">
        <v>161</v>
      </c>
      <c r="Q2345" s="3">
        <v>86.412654034100001</v>
      </c>
      <c r="R2345" s="3" t="s">
        <v>162</v>
      </c>
      <c r="S2345" s="3" t="s">
        <v>161</v>
      </c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8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>
        <v>113.41119872330808</v>
      </c>
      <c r="AS2345" s="3">
        <v>551.47162920617188</v>
      </c>
    </row>
    <row r="2346" spans="1:45" x14ac:dyDescent="0.25">
      <c r="A2346" s="2">
        <v>2345</v>
      </c>
      <c r="B2346" s="3" t="s">
        <v>57</v>
      </c>
      <c r="C2346" s="3" t="s">
        <v>46</v>
      </c>
      <c r="D2346" s="3" t="s">
        <v>47</v>
      </c>
      <c r="E2346" s="3" t="s">
        <v>48</v>
      </c>
      <c r="F2346" s="3">
        <v>0.59</v>
      </c>
      <c r="G2346" s="3">
        <v>0.64</v>
      </c>
      <c r="H2346" s="3">
        <v>6.3013771958492795E-2</v>
      </c>
      <c r="I2346" s="3">
        <v>11.229749823642468</v>
      </c>
      <c r="J2346" s="3">
        <v>1.7949619958003129</v>
      </c>
      <c r="K2346" s="3">
        <v>0.70762889453793121</v>
      </c>
      <c r="L2346" s="3">
        <v>0.11310732587752202</v>
      </c>
      <c r="M2346" s="2">
        <v>1400</v>
      </c>
      <c r="N2346" s="3" t="s">
        <v>60</v>
      </c>
      <c r="O2346" s="3" t="s">
        <v>160</v>
      </c>
      <c r="P2346" s="3" t="s">
        <v>161</v>
      </c>
      <c r="Q2346" s="3">
        <v>86.412654034100001</v>
      </c>
      <c r="R2346" s="3" t="s">
        <v>162</v>
      </c>
      <c r="S2346" s="3" t="s">
        <v>161</v>
      </c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8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>
        <v>189.66812174969024</v>
      </c>
      <c r="AS2346" s="3">
        <v>255.00768774987563</v>
      </c>
    </row>
    <row r="2347" spans="1:45" x14ac:dyDescent="0.25">
      <c r="A2347" s="2">
        <v>2346</v>
      </c>
      <c r="B2347" s="3" t="s">
        <v>57</v>
      </c>
      <c r="C2347" s="3" t="s">
        <v>46</v>
      </c>
      <c r="D2347" s="3" t="s">
        <v>47</v>
      </c>
      <c r="E2347" s="3" t="s">
        <v>48</v>
      </c>
      <c r="F2347" s="3">
        <v>0.59</v>
      </c>
      <c r="G2347" s="3">
        <v>0.64</v>
      </c>
      <c r="H2347" s="3">
        <v>1.06948996493577E-2</v>
      </c>
      <c r="I2347" s="3">
        <v>11.229749823642468</v>
      </c>
      <c r="J2347" s="3">
        <v>1.7949619958003129</v>
      </c>
      <c r="K2347" s="3">
        <v>0.12010104745124853</v>
      </c>
      <c r="L2347" s="3">
        <v>1.9196938419495164E-2</v>
      </c>
      <c r="M2347" s="2">
        <v>1410</v>
      </c>
      <c r="N2347" s="3" t="s">
        <v>61</v>
      </c>
      <c r="O2347" s="3" t="s">
        <v>160</v>
      </c>
      <c r="P2347" s="3" t="s">
        <v>161</v>
      </c>
      <c r="Q2347" s="3">
        <v>86.412654034100001</v>
      </c>
      <c r="R2347" s="3" t="s">
        <v>162</v>
      </c>
      <c r="S2347" s="3" t="s">
        <v>161</v>
      </c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8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>
        <v>35.536950441650724</v>
      </c>
      <c r="AS2347" s="3">
        <v>43.280723332926812</v>
      </c>
    </row>
    <row r="2348" spans="1:45" x14ac:dyDescent="0.25">
      <c r="A2348" s="2">
        <v>2347</v>
      </c>
      <c r="B2348" s="3" t="s">
        <v>57</v>
      </c>
      <c r="C2348" s="3" t="s">
        <v>46</v>
      </c>
      <c r="D2348" s="3" t="s">
        <v>47</v>
      </c>
      <c r="E2348" s="3" t="s">
        <v>48</v>
      </c>
      <c r="F2348" s="3">
        <v>0.59</v>
      </c>
      <c r="G2348" s="3">
        <v>0.64</v>
      </c>
      <c r="H2348" s="3">
        <v>0.15565106328749001</v>
      </c>
      <c r="I2348" s="3">
        <v>10.098542592112322</v>
      </c>
      <c r="J2348" s="3">
        <v>1.7091048500630357</v>
      </c>
      <c r="K2348" s="3">
        <v>1.5718488921162885</v>
      </c>
      <c r="L2348" s="3">
        <v>0.26602398718211767</v>
      </c>
      <c r="M2348" s="2">
        <v>1200</v>
      </c>
      <c r="N2348" s="3" t="s">
        <v>54</v>
      </c>
      <c r="O2348" s="3" t="s">
        <v>160</v>
      </c>
      <c r="P2348" s="3" t="s">
        <v>161</v>
      </c>
      <c r="Q2348" s="3">
        <v>86.412654034100001</v>
      </c>
      <c r="R2348" s="3" t="s">
        <v>162</v>
      </c>
      <c r="S2348" s="3" t="s">
        <v>161</v>
      </c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8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>
        <v>125.18458012591914</v>
      </c>
      <c r="AS2348" s="3">
        <v>629.89750511836769</v>
      </c>
    </row>
    <row r="2349" spans="1:45" x14ac:dyDescent="0.25">
      <c r="A2349" s="2">
        <v>2348</v>
      </c>
      <c r="B2349" s="3" t="s">
        <v>57</v>
      </c>
      <c r="C2349" s="3" t="s">
        <v>46</v>
      </c>
      <c r="D2349" s="3" t="s">
        <v>47</v>
      </c>
      <c r="E2349" s="3" t="s">
        <v>48</v>
      </c>
      <c r="F2349" s="3">
        <v>0.59</v>
      </c>
      <c r="G2349" s="3">
        <v>0.64</v>
      </c>
      <c r="H2349" s="3">
        <v>1.8198354581893599E-2</v>
      </c>
      <c r="I2349" s="3">
        <v>10.098542592112322</v>
      </c>
      <c r="J2349" s="3">
        <v>1.7091048500630357</v>
      </c>
      <c r="K2349" s="3">
        <v>0.18377685885161493</v>
      </c>
      <c r="L2349" s="3">
        <v>3.1102896079081219E-2</v>
      </c>
      <c r="M2349" s="2">
        <v>1400</v>
      </c>
      <c r="N2349" s="3" t="s">
        <v>60</v>
      </c>
      <c r="O2349" s="3" t="s">
        <v>160</v>
      </c>
      <c r="P2349" s="3" t="s">
        <v>161</v>
      </c>
      <c r="Q2349" s="3">
        <v>86.412654034100001</v>
      </c>
      <c r="R2349" s="3" t="s">
        <v>162</v>
      </c>
      <c r="S2349" s="3" t="s">
        <v>161</v>
      </c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8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>
        <v>54.855063389951297</v>
      </c>
      <c r="AS2349" s="3">
        <v>73.646128116848487</v>
      </c>
    </row>
    <row r="2350" spans="1:45" x14ac:dyDescent="0.25">
      <c r="A2350" s="2">
        <v>2349</v>
      </c>
      <c r="B2350" s="3" t="s">
        <v>57</v>
      </c>
      <c r="C2350" s="3" t="s">
        <v>46</v>
      </c>
      <c r="D2350" s="3" t="s">
        <v>47</v>
      </c>
      <c r="E2350" s="3" t="s">
        <v>48</v>
      </c>
      <c r="F2350" s="3">
        <v>0.59</v>
      </c>
      <c r="G2350" s="3">
        <v>0.64</v>
      </c>
      <c r="H2350" s="3">
        <v>0.11664775079302001</v>
      </c>
      <c r="I2350" s="3">
        <v>10.098542592112322</v>
      </c>
      <c r="J2350" s="3">
        <v>1.7091048500630357</v>
      </c>
      <c r="K2350" s="3">
        <v>1.1779722796574164</v>
      </c>
      <c r="L2350" s="3">
        <v>0.19936323662929481</v>
      </c>
      <c r="M2350" s="2">
        <v>1300</v>
      </c>
      <c r="N2350" s="3" t="s">
        <v>56</v>
      </c>
      <c r="O2350" s="3" t="s">
        <v>160</v>
      </c>
      <c r="P2350" s="3" t="s">
        <v>161</v>
      </c>
      <c r="Q2350" s="3">
        <v>86.412654034100001</v>
      </c>
      <c r="R2350" s="3" t="s">
        <v>162</v>
      </c>
      <c r="S2350" s="3" t="s">
        <v>161</v>
      </c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8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>
        <v>218.78314701097702</v>
      </c>
      <c r="AS2350" s="3">
        <v>472.05669945524903</v>
      </c>
    </row>
    <row r="2351" spans="1:45" x14ac:dyDescent="0.25">
      <c r="A2351" s="2">
        <v>2350</v>
      </c>
      <c r="B2351" s="3" t="s">
        <v>57</v>
      </c>
      <c r="C2351" s="3" t="s">
        <v>46</v>
      </c>
      <c r="D2351" s="3" t="s">
        <v>47</v>
      </c>
      <c r="E2351" s="3" t="s">
        <v>48</v>
      </c>
      <c r="F2351" s="3">
        <v>0.59</v>
      </c>
      <c r="G2351" s="3">
        <v>0.64</v>
      </c>
      <c r="H2351" s="3">
        <v>6.2584696486672198E-2</v>
      </c>
      <c r="I2351" s="3">
        <v>10.098542592112322</v>
      </c>
      <c r="J2351" s="3">
        <v>1.7091048500630357</v>
      </c>
      <c r="K2351" s="3">
        <v>0.63201422308508159</v>
      </c>
      <c r="L2351" s="3">
        <v>0.10696380830509448</v>
      </c>
      <c r="M2351" s="2">
        <v>1300</v>
      </c>
      <c r="N2351" s="3" t="s">
        <v>56</v>
      </c>
      <c r="O2351" s="3" t="s">
        <v>160</v>
      </c>
      <c r="P2351" s="3" t="s">
        <v>161</v>
      </c>
      <c r="Q2351" s="3">
        <v>86.412654034100001</v>
      </c>
      <c r="R2351" s="3" t="s">
        <v>162</v>
      </c>
      <c r="S2351" s="3" t="s">
        <v>161</v>
      </c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8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>
        <v>75.586124004487402</v>
      </c>
      <c r="AS2351" s="3">
        <v>253.27128092104397</v>
      </c>
    </row>
    <row r="2352" spans="1:45" x14ac:dyDescent="0.25">
      <c r="A2352" s="2">
        <v>2351</v>
      </c>
      <c r="B2352" s="3" t="s">
        <v>57</v>
      </c>
      <c r="C2352" s="3" t="s">
        <v>46</v>
      </c>
      <c r="D2352" s="3" t="s">
        <v>47</v>
      </c>
      <c r="E2352" s="3" t="s">
        <v>48</v>
      </c>
      <c r="F2352" s="3">
        <v>0.59</v>
      </c>
      <c r="G2352" s="3">
        <v>0.64</v>
      </c>
      <c r="H2352" s="3">
        <v>3.0825076431190101E-2</v>
      </c>
      <c r="I2352" s="3">
        <v>10.098542592112322</v>
      </c>
      <c r="J2352" s="3">
        <v>1.7091048500630357</v>
      </c>
      <c r="K2352" s="3">
        <v>0.31128834724549093</v>
      </c>
      <c r="L2352" s="3">
        <v>5.2683287632110776E-2</v>
      </c>
      <c r="M2352" s="2">
        <v>1210</v>
      </c>
      <c r="N2352" s="3" t="s">
        <v>55</v>
      </c>
      <c r="O2352" s="3" t="s">
        <v>160</v>
      </c>
      <c r="P2352" s="3" t="s">
        <v>161</v>
      </c>
      <c r="Q2352" s="3">
        <v>86.412654034100001</v>
      </c>
      <c r="R2352" s="3" t="s">
        <v>162</v>
      </c>
      <c r="S2352" s="3" t="s">
        <v>161</v>
      </c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8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>
        <v>47.175098292349766</v>
      </c>
      <c r="AS2352" s="3">
        <v>124.74465852653272</v>
      </c>
    </row>
    <row r="2353" spans="1:45" x14ac:dyDescent="0.25">
      <c r="A2353" s="2">
        <v>2352</v>
      </c>
      <c r="B2353" s="3" t="s">
        <v>57</v>
      </c>
      <c r="C2353" s="3" t="s">
        <v>46</v>
      </c>
      <c r="D2353" s="3" t="s">
        <v>47</v>
      </c>
      <c r="E2353" s="3" t="s">
        <v>48</v>
      </c>
      <c r="F2353" s="3">
        <v>0.59</v>
      </c>
      <c r="G2353" s="3">
        <v>0.64</v>
      </c>
      <c r="H2353" s="3">
        <v>1.7831178749726001E-3</v>
      </c>
      <c r="I2353" s="3">
        <v>10.07153403660851</v>
      </c>
      <c r="J2353" s="3">
        <v>1.7941091570278578</v>
      </c>
      <c r="K2353" s="3">
        <v>1.795873236907158E-2</v>
      </c>
      <c r="L2353" s="3">
        <v>3.1991081075483968E-3</v>
      </c>
      <c r="M2353" s="2">
        <v>1300</v>
      </c>
      <c r="N2353" s="3" t="s">
        <v>56</v>
      </c>
      <c r="O2353" s="3" t="s">
        <v>160</v>
      </c>
      <c r="P2353" s="3" t="s">
        <v>161</v>
      </c>
      <c r="Q2353" s="3">
        <v>86.412654034100001</v>
      </c>
      <c r="R2353" s="3" t="s">
        <v>162</v>
      </c>
      <c r="S2353" s="3" t="s">
        <v>161</v>
      </c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8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>
        <v>100.5172998588898</v>
      </c>
      <c r="AS2353" s="3">
        <v>7.2160220242291189</v>
      </c>
    </row>
    <row r="2354" spans="1:45" x14ac:dyDescent="0.25">
      <c r="A2354" s="2">
        <v>2353</v>
      </c>
      <c r="B2354" s="3" t="s">
        <v>57</v>
      </c>
      <c r="C2354" s="3" t="s">
        <v>46</v>
      </c>
      <c r="D2354" s="3" t="s">
        <v>47</v>
      </c>
      <c r="E2354" s="3" t="s">
        <v>48</v>
      </c>
      <c r="F2354" s="3">
        <v>0.59</v>
      </c>
      <c r="G2354" s="3">
        <v>0.64</v>
      </c>
      <c r="H2354" s="3">
        <v>3.4915809040653799E-2</v>
      </c>
      <c r="I2354" s="3">
        <v>10.07153403660851</v>
      </c>
      <c r="J2354" s="3">
        <v>1.7941091570278578</v>
      </c>
      <c r="K2354" s="3">
        <v>0.35165575916866787</v>
      </c>
      <c r="L2354" s="3">
        <v>6.2642772724873036E-2</v>
      </c>
      <c r="M2354" s="2">
        <v>1210</v>
      </c>
      <c r="N2354" s="3" t="s">
        <v>55</v>
      </c>
      <c r="O2354" s="3" t="s">
        <v>160</v>
      </c>
      <c r="P2354" s="3" t="s">
        <v>161</v>
      </c>
      <c r="Q2354" s="3">
        <v>86.412654034100001</v>
      </c>
      <c r="R2354" s="3" t="s">
        <v>162</v>
      </c>
      <c r="S2354" s="3" t="s">
        <v>161</v>
      </c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8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>
        <v>48.241529322639174</v>
      </c>
      <c r="AS2354" s="3">
        <v>141.29926605946184</v>
      </c>
    </row>
    <row r="2355" spans="1:45" x14ac:dyDescent="0.25">
      <c r="A2355" s="2">
        <v>2354</v>
      </c>
      <c r="B2355" s="3" t="s">
        <v>57</v>
      </c>
      <c r="C2355" s="3" t="s">
        <v>46</v>
      </c>
      <c r="D2355" s="3" t="s">
        <v>47</v>
      </c>
      <c r="E2355" s="3" t="s">
        <v>48</v>
      </c>
      <c r="F2355" s="3">
        <v>0.59</v>
      </c>
      <c r="G2355" s="3">
        <v>0.64</v>
      </c>
      <c r="H2355" s="3">
        <v>6.3941968804396301E-2</v>
      </c>
      <c r="I2355" s="3">
        <v>10.07153403660851</v>
      </c>
      <c r="J2355" s="3">
        <v>1.7941091570278578</v>
      </c>
      <c r="K2355" s="3">
        <v>0.64399371518123694</v>
      </c>
      <c r="L2355" s="3">
        <v>0.11471887175035703</v>
      </c>
      <c r="M2355" s="2">
        <v>1330</v>
      </c>
      <c r="N2355" s="3" t="s">
        <v>89</v>
      </c>
      <c r="O2355" s="3" t="s">
        <v>160</v>
      </c>
      <c r="P2355" s="3" t="s">
        <v>161</v>
      </c>
      <c r="Q2355" s="3">
        <v>86.412654034100001</v>
      </c>
      <c r="R2355" s="3" t="s">
        <v>162</v>
      </c>
      <c r="S2355" s="3" t="s">
        <v>161</v>
      </c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8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>
        <v>68.428823432342085</v>
      </c>
      <c r="AS2355" s="3">
        <v>258.76396711697174</v>
      </c>
    </row>
    <row r="2356" spans="1:45" x14ac:dyDescent="0.25">
      <c r="A2356" s="2">
        <v>2355</v>
      </c>
      <c r="B2356" s="3" t="s">
        <v>57</v>
      </c>
      <c r="C2356" s="3" t="s">
        <v>46</v>
      </c>
      <c r="D2356" s="3" t="s">
        <v>47</v>
      </c>
      <c r="E2356" s="3" t="s">
        <v>48</v>
      </c>
      <c r="F2356" s="3">
        <v>0.59</v>
      </c>
      <c r="G2356" s="3">
        <v>0.64</v>
      </c>
      <c r="H2356" s="3">
        <v>8.8345849286623701E-2</v>
      </c>
      <c r="I2356" s="3">
        <v>10.07153403660851</v>
      </c>
      <c r="J2356" s="3">
        <v>1.7941091570278578</v>
      </c>
      <c r="K2356" s="3">
        <v>0.88977822808331619</v>
      </c>
      <c r="L2356" s="3">
        <v>0.15850209719053462</v>
      </c>
      <c r="M2356" s="2">
        <v>1300</v>
      </c>
      <c r="N2356" s="3" t="s">
        <v>56</v>
      </c>
      <c r="O2356" s="3" t="s">
        <v>160</v>
      </c>
      <c r="P2356" s="3" t="s">
        <v>161</v>
      </c>
      <c r="Q2356" s="3">
        <v>86.412654034100001</v>
      </c>
      <c r="R2356" s="3" t="s">
        <v>162</v>
      </c>
      <c r="S2356" s="3" t="s">
        <v>161</v>
      </c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8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>
        <v>75.675754705361541</v>
      </c>
      <c r="AS2356" s="3">
        <v>357.52296757795546</v>
      </c>
    </row>
    <row r="2357" spans="1:45" x14ac:dyDescent="0.25">
      <c r="A2357" s="2">
        <v>2356</v>
      </c>
      <c r="B2357" s="3" t="s">
        <v>57</v>
      </c>
      <c r="C2357" s="3" t="s">
        <v>46</v>
      </c>
      <c r="D2357" s="3" t="s">
        <v>47</v>
      </c>
      <c r="E2357" s="3" t="s">
        <v>48</v>
      </c>
      <c r="F2357" s="3">
        <v>0.59</v>
      </c>
      <c r="G2357" s="3">
        <v>0.64</v>
      </c>
      <c r="H2357" s="3">
        <v>0.162438785509459</v>
      </c>
      <c r="I2357" s="3">
        <v>10.07153403660851</v>
      </c>
      <c r="J2357" s="3">
        <v>1.7941091570278578</v>
      </c>
      <c r="K2357" s="3">
        <v>1.6360077571238656</v>
      </c>
      <c r="L2357" s="3">
        <v>0.2914329125390045</v>
      </c>
      <c r="M2357" s="2">
        <v>1300</v>
      </c>
      <c r="N2357" s="3" t="s">
        <v>56</v>
      </c>
      <c r="O2357" s="3" t="s">
        <v>160</v>
      </c>
      <c r="P2357" s="3" t="s">
        <v>161</v>
      </c>
      <c r="Q2357" s="3">
        <v>86.412654034100001</v>
      </c>
      <c r="R2357" s="3" t="s">
        <v>162</v>
      </c>
      <c r="S2357" s="3" t="s">
        <v>161</v>
      </c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8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>
        <v>104.74061794254879</v>
      </c>
      <c r="AS2357" s="3">
        <v>657.36644238580925</v>
      </c>
    </row>
    <row r="2358" spans="1:45" x14ac:dyDescent="0.25">
      <c r="A2358" s="2">
        <v>2357</v>
      </c>
      <c r="B2358" s="3" t="s">
        <v>57</v>
      </c>
      <c r="C2358" s="3" t="s">
        <v>46</v>
      </c>
      <c r="D2358" s="3" t="s">
        <v>47</v>
      </c>
      <c r="E2358" s="3" t="s">
        <v>48</v>
      </c>
      <c r="F2358" s="3">
        <v>0.59</v>
      </c>
      <c r="G2358" s="3">
        <v>0.64</v>
      </c>
      <c r="H2358" s="3">
        <v>4.0403420000081701E-2</v>
      </c>
      <c r="I2358" s="3">
        <v>10.07153403660851</v>
      </c>
      <c r="J2358" s="3">
        <v>1.7941091570278578</v>
      </c>
      <c r="K2358" s="3">
        <v>0.40692441972621185</v>
      </c>
      <c r="L2358" s="3">
        <v>7.2488145797389075E-2</v>
      </c>
      <c r="M2358" s="2">
        <v>1210</v>
      </c>
      <c r="N2358" s="3" t="s">
        <v>55</v>
      </c>
      <c r="O2358" s="3" t="s">
        <v>160</v>
      </c>
      <c r="P2358" s="3" t="s">
        <v>161</v>
      </c>
      <c r="Q2358" s="3">
        <v>86.412654034100001</v>
      </c>
      <c r="R2358" s="3" t="s">
        <v>162</v>
      </c>
      <c r="S2358" s="3" t="s">
        <v>161</v>
      </c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8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>
        <v>51.182842583002511</v>
      </c>
      <c r="AS2358" s="3">
        <v>163.50683971425519</v>
      </c>
    </row>
    <row r="2359" spans="1:45" x14ac:dyDescent="0.25">
      <c r="A2359" s="2">
        <v>2358</v>
      </c>
      <c r="B2359" s="3" t="s">
        <v>57</v>
      </c>
      <c r="C2359" s="3" t="s">
        <v>46</v>
      </c>
      <c r="D2359" s="3" t="s">
        <v>47</v>
      </c>
      <c r="E2359" s="3" t="s">
        <v>48</v>
      </c>
      <c r="F2359" s="3">
        <v>0.59</v>
      </c>
      <c r="G2359" s="3">
        <v>0.64</v>
      </c>
      <c r="H2359" s="3">
        <v>6.5748319035867702E-3</v>
      </c>
      <c r="I2359" s="3">
        <v>10.035655865858034</v>
      </c>
      <c r="J2359" s="3">
        <v>1.7639344897380187</v>
      </c>
      <c r="K2359" s="3">
        <v>6.5982750360261119E-2</v>
      </c>
      <c r="L2359" s="3">
        <v>1.1597572758966576E-2</v>
      </c>
      <c r="M2359" s="2">
        <v>1400</v>
      </c>
      <c r="N2359" s="3" t="s">
        <v>60</v>
      </c>
      <c r="O2359" s="3" t="s">
        <v>160</v>
      </c>
      <c r="P2359" s="3" t="s">
        <v>161</v>
      </c>
      <c r="Q2359" s="3">
        <v>86.412654034100001</v>
      </c>
      <c r="R2359" s="3" t="s">
        <v>162</v>
      </c>
      <c r="S2359" s="3" t="s">
        <v>161</v>
      </c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8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>
        <v>79.199500066233412</v>
      </c>
      <c r="AS2359" s="3">
        <v>26.607400715230519</v>
      </c>
    </row>
    <row r="2360" spans="1:45" x14ac:dyDescent="0.25">
      <c r="A2360" s="2">
        <v>2359</v>
      </c>
      <c r="B2360" s="3" t="s">
        <v>57</v>
      </c>
      <c r="C2360" s="3" t="s">
        <v>46</v>
      </c>
      <c r="D2360" s="3" t="s">
        <v>47</v>
      </c>
      <c r="E2360" s="3" t="s">
        <v>48</v>
      </c>
      <c r="F2360" s="3">
        <v>0.59</v>
      </c>
      <c r="G2360" s="3">
        <v>0.64</v>
      </c>
      <c r="H2360" s="3">
        <v>3.9548637937940501E-2</v>
      </c>
      <c r="I2360" s="3">
        <v>10.035655865858034</v>
      </c>
      <c r="J2360" s="3">
        <v>1.7639344897380187</v>
      </c>
      <c r="K2360" s="3">
        <v>0.39689652030858819</v>
      </c>
      <c r="L2360" s="3">
        <v>6.9761206480894719E-2</v>
      </c>
      <c r="M2360" s="2">
        <v>1410</v>
      </c>
      <c r="N2360" s="3" t="s">
        <v>61</v>
      </c>
      <c r="O2360" s="3" t="s">
        <v>160</v>
      </c>
      <c r="P2360" s="3" t="s">
        <v>161</v>
      </c>
      <c r="Q2360" s="3">
        <v>86.412654034100001</v>
      </c>
      <c r="R2360" s="3" t="s">
        <v>162</v>
      </c>
      <c r="S2360" s="3" t="s">
        <v>161</v>
      </c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8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>
        <v>88.132908998950569</v>
      </c>
      <c r="AS2360" s="3">
        <v>160.04765943632697</v>
      </c>
    </row>
    <row r="2361" spans="1:45" x14ac:dyDescent="0.25">
      <c r="A2361" s="2">
        <v>2360</v>
      </c>
      <c r="B2361" s="3" t="s">
        <v>57</v>
      </c>
      <c r="C2361" s="3" t="s">
        <v>46</v>
      </c>
      <c r="D2361" s="3" t="s">
        <v>47</v>
      </c>
      <c r="E2361" s="3" t="s">
        <v>48</v>
      </c>
      <c r="F2361" s="3">
        <v>0.59</v>
      </c>
      <c r="G2361" s="3">
        <v>0.64</v>
      </c>
      <c r="H2361" s="3">
        <v>0.17104305255829799</v>
      </c>
      <c r="I2361" s="3">
        <v>10.035655865858034</v>
      </c>
      <c r="J2361" s="3">
        <v>1.7639344897380187</v>
      </c>
      <c r="K2361" s="3">
        <v>1.7165292137209474</v>
      </c>
      <c r="L2361" s="3">
        <v>0.30170873963765449</v>
      </c>
      <c r="M2361" s="2">
        <v>1300</v>
      </c>
      <c r="N2361" s="3" t="s">
        <v>56</v>
      </c>
      <c r="O2361" s="3" t="s">
        <v>160</v>
      </c>
      <c r="P2361" s="3" t="s">
        <v>161</v>
      </c>
      <c r="Q2361" s="3">
        <v>86.412654034100001</v>
      </c>
      <c r="R2361" s="3" t="s">
        <v>162</v>
      </c>
      <c r="S2361" s="3" t="s">
        <v>161</v>
      </c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8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>
        <v>121.1978772636939</v>
      </c>
      <c r="AS2361" s="3">
        <v>692.1866757524491</v>
      </c>
    </row>
    <row r="2362" spans="1:45" x14ac:dyDescent="0.25">
      <c r="A2362" s="2">
        <v>2361</v>
      </c>
      <c r="B2362" s="3" t="s">
        <v>57</v>
      </c>
      <c r="C2362" s="3" t="s">
        <v>46</v>
      </c>
      <c r="D2362" s="3" t="s">
        <v>47</v>
      </c>
      <c r="E2362" s="3" t="s">
        <v>48</v>
      </c>
      <c r="F2362" s="3">
        <v>0.59</v>
      </c>
      <c r="G2362" s="3">
        <v>0.64</v>
      </c>
      <c r="H2362" s="3">
        <v>5.9026813777603902E-2</v>
      </c>
      <c r="I2362" s="3">
        <v>10.035655865858034</v>
      </c>
      <c r="J2362" s="3">
        <v>1.7639344897380187</v>
      </c>
      <c r="K2362" s="3">
        <v>0.59237278993012044</v>
      </c>
      <c r="L2362" s="3">
        <v>0.10411943264165879</v>
      </c>
      <c r="M2362" s="2">
        <v>1330</v>
      </c>
      <c r="N2362" s="3" t="s">
        <v>89</v>
      </c>
      <c r="O2362" s="3" t="s">
        <v>160</v>
      </c>
      <c r="P2362" s="3" t="s">
        <v>161</v>
      </c>
      <c r="Q2362" s="3">
        <v>86.412654034100001</v>
      </c>
      <c r="R2362" s="3" t="s">
        <v>162</v>
      </c>
      <c r="S2362" s="3" t="s">
        <v>161</v>
      </c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8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>
        <v>101.19990847485204</v>
      </c>
      <c r="AS2362" s="3">
        <v>238.87304042970521</v>
      </c>
    </row>
    <row r="2363" spans="1:45" x14ac:dyDescent="0.25">
      <c r="A2363" s="2">
        <v>2362</v>
      </c>
      <c r="B2363" s="3" t="s">
        <v>57</v>
      </c>
      <c r="C2363" s="3" t="s">
        <v>46</v>
      </c>
      <c r="D2363" s="3" t="s">
        <v>47</v>
      </c>
      <c r="E2363" s="3" t="s">
        <v>48</v>
      </c>
      <c r="F2363" s="3">
        <v>0.59</v>
      </c>
      <c r="G2363" s="3">
        <v>0.64</v>
      </c>
      <c r="H2363" s="3">
        <v>0.17617378287744101</v>
      </c>
      <c r="I2363" s="3">
        <v>10.035655865858034</v>
      </c>
      <c r="J2363" s="3">
        <v>1.7639344897380187</v>
      </c>
      <c r="K2363" s="3">
        <v>1.7680194575443906</v>
      </c>
      <c r="L2363" s="3">
        <v>0.31075901180513538</v>
      </c>
      <c r="M2363" s="2">
        <v>1300</v>
      </c>
      <c r="N2363" s="3" t="s">
        <v>56</v>
      </c>
      <c r="O2363" s="3" t="s">
        <v>160</v>
      </c>
      <c r="P2363" s="3" t="s">
        <v>161</v>
      </c>
      <c r="Q2363" s="3">
        <v>86.412654034100001</v>
      </c>
      <c r="R2363" s="3" t="s">
        <v>162</v>
      </c>
      <c r="S2363" s="3" t="s">
        <v>161</v>
      </c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8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>
        <v>122.11104071388429</v>
      </c>
      <c r="AS2363" s="3">
        <v>712.95000469607453</v>
      </c>
    </row>
    <row r="2364" spans="1:45" x14ac:dyDescent="0.25">
      <c r="A2364" s="2">
        <v>2363</v>
      </c>
      <c r="B2364" s="3" t="s">
        <v>57</v>
      </c>
      <c r="C2364" s="3" t="s">
        <v>46</v>
      </c>
      <c r="D2364" s="3" t="s">
        <v>47</v>
      </c>
      <c r="E2364" s="3" t="s">
        <v>48</v>
      </c>
      <c r="F2364" s="3">
        <v>0.59</v>
      </c>
      <c r="G2364" s="3">
        <v>0.64</v>
      </c>
      <c r="H2364" s="3">
        <v>3.5838213587296497E-2</v>
      </c>
      <c r="I2364" s="3">
        <v>10.035655865858034</v>
      </c>
      <c r="J2364" s="3">
        <v>1.7639344897380187</v>
      </c>
      <c r="K2364" s="3">
        <v>0.3596599784092252</v>
      </c>
      <c r="L2364" s="3">
        <v>6.3216260997229975E-2</v>
      </c>
      <c r="M2364" s="2">
        <v>1750</v>
      </c>
      <c r="N2364" s="3" t="s">
        <v>58</v>
      </c>
      <c r="O2364" s="3" t="s">
        <v>160</v>
      </c>
      <c r="P2364" s="3" t="s">
        <v>161</v>
      </c>
      <c r="Q2364" s="3">
        <v>86.412654034100001</v>
      </c>
      <c r="R2364" s="3" t="s">
        <v>162</v>
      </c>
      <c r="S2364" s="3" t="s">
        <v>161</v>
      </c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8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>
        <v>97.048618516514793</v>
      </c>
      <c r="AS2364" s="3">
        <v>145.03210482309362</v>
      </c>
    </row>
    <row r="2365" spans="1:45" x14ac:dyDescent="0.25">
      <c r="A2365" s="2">
        <v>2364</v>
      </c>
      <c r="B2365" s="3" t="s">
        <v>57</v>
      </c>
      <c r="C2365" s="3" t="s">
        <v>46</v>
      </c>
      <c r="D2365" s="3" t="s">
        <v>47</v>
      </c>
      <c r="E2365" s="3" t="s">
        <v>48</v>
      </c>
      <c r="F2365" s="3">
        <v>0.59</v>
      </c>
      <c r="G2365" s="3">
        <v>0.64</v>
      </c>
      <c r="H2365" s="3">
        <v>5.5543407520591101E-2</v>
      </c>
      <c r="I2365" s="3">
        <v>10.121123304154853</v>
      </c>
      <c r="J2365" s="3">
        <v>1.7093292885702569</v>
      </c>
      <c r="K2365" s="3">
        <v>0.56216167624882452</v>
      </c>
      <c r="L2365" s="3">
        <v>9.4941973261939844E-2</v>
      </c>
      <c r="M2365" s="2">
        <v>1400</v>
      </c>
      <c r="N2365" s="3" t="s">
        <v>60</v>
      </c>
      <c r="O2365" s="3" t="s">
        <v>160</v>
      </c>
      <c r="P2365" s="3" t="s">
        <v>161</v>
      </c>
      <c r="Q2365" s="3">
        <v>86.412654034100001</v>
      </c>
      <c r="R2365" s="3" t="s">
        <v>162</v>
      </c>
      <c r="S2365" s="3" t="s">
        <v>161</v>
      </c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8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>
        <v>109.00578298148945</v>
      </c>
      <c r="AS2365" s="3">
        <v>224.77619544668443</v>
      </c>
    </row>
    <row r="2366" spans="1:45" x14ac:dyDescent="0.25">
      <c r="A2366" s="2">
        <v>2365</v>
      </c>
      <c r="B2366" s="3" t="s">
        <v>57</v>
      </c>
      <c r="C2366" s="3" t="s">
        <v>46</v>
      </c>
      <c r="D2366" s="3" t="s">
        <v>47</v>
      </c>
      <c r="E2366" s="3" t="s">
        <v>48</v>
      </c>
      <c r="F2366" s="3">
        <v>0.59</v>
      </c>
      <c r="G2366" s="3">
        <v>0.64</v>
      </c>
      <c r="H2366" s="3">
        <v>0.22143874486683901</v>
      </c>
      <c r="I2366" s="3">
        <v>10.121123304154853</v>
      </c>
      <c r="J2366" s="3">
        <v>1.7093292885702569</v>
      </c>
      <c r="K2366" s="3">
        <v>2.241208841114565</v>
      </c>
      <c r="L2366" s="3">
        <v>0.37851173222512458</v>
      </c>
      <c r="M2366" s="2">
        <v>1420</v>
      </c>
      <c r="N2366" s="3" t="s">
        <v>93</v>
      </c>
      <c r="O2366" s="3" t="s">
        <v>160</v>
      </c>
      <c r="P2366" s="3" t="s">
        <v>161</v>
      </c>
      <c r="Q2366" s="3">
        <v>86.412654034100001</v>
      </c>
      <c r="R2366" s="3" t="s">
        <v>162</v>
      </c>
      <c r="S2366" s="3" t="s">
        <v>161</v>
      </c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8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>
        <v>129.98530051756288</v>
      </c>
      <c r="AS2366" s="3">
        <v>896.13080683256203</v>
      </c>
    </row>
    <row r="2367" spans="1:45" x14ac:dyDescent="0.25">
      <c r="A2367" s="2">
        <v>2366</v>
      </c>
      <c r="B2367" s="3" t="s">
        <v>57</v>
      </c>
      <c r="C2367" s="3" t="s">
        <v>46</v>
      </c>
      <c r="D2367" s="3" t="s">
        <v>47</v>
      </c>
      <c r="E2367" s="3" t="s">
        <v>48</v>
      </c>
      <c r="F2367" s="3">
        <v>0.59</v>
      </c>
      <c r="G2367" s="3">
        <v>0.64</v>
      </c>
      <c r="H2367" s="3">
        <v>0.33737245211754602</v>
      </c>
      <c r="I2367" s="3">
        <v>10.121123304154853</v>
      </c>
      <c r="J2367" s="3">
        <v>1.7093292885702569</v>
      </c>
      <c r="K2367" s="3">
        <v>3.4145881873067623</v>
      </c>
      <c r="L2367" s="3">
        <v>0.57668061356128797</v>
      </c>
      <c r="M2367" s="2">
        <v>1300</v>
      </c>
      <c r="N2367" s="3" t="s">
        <v>56</v>
      </c>
      <c r="O2367" s="3" t="s">
        <v>160</v>
      </c>
      <c r="P2367" s="3" t="s">
        <v>161</v>
      </c>
      <c r="Q2367" s="3">
        <v>86.412654034100001</v>
      </c>
      <c r="R2367" s="3" t="s">
        <v>162</v>
      </c>
      <c r="S2367" s="3" t="s">
        <v>161</v>
      </c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8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>
        <v>150.54213832346952</v>
      </c>
      <c r="AS2367" s="3">
        <v>1365.2978745927289</v>
      </c>
    </row>
    <row r="2368" spans="1:45" x14ac:dyDescent="0.25">
      <c r="A2368" s="2">
        <v>2367</v>
      </c>
      <c r="B2368" s="3" t="s">
        <v>57</v>
      </c>
      <c r="C2368" s="3" t="s">
        <v>46</v>
      </c>
      <c r="D2368" s="3" t="s">
        <v>47</v>
      </c>
      <c r="E2368" s="3" t="s">
        <v>48</v>
      </c>
      <c r="F2368" s="3">
        <v>0.59</v>
      </c>
      <c r="G2368" s="3">
        <v>0.64</v>
      </c>
      <c r="H2368" s="3">
        <v>1.4248658677938099E-4</v>
      </c>
      <c r="I2368" s="3">
        <v>10.121123304154853</v>
      </c>
      <c r="J2368" s="3">
        <v>1.7093292885702569</v>
      </c>
      <c r="K2368" s="3">
        <v>1.4421243139822756E-3</v>
      </c>
      <c r="L2368" s="3">
        <v>2.4355649601040348E-4</v>
      </c>
      <c r="M2368" s="2">
        <v>1410</v>
      </c>
      <c r="N2368" s="3" t="s">
        <v>61</v>
      </c>
      <c r="O2368" s="3" t="s">
        <v>160</v>
      </c>
      <c r="P2368" s="3" t="s">
        <v>161</v>
      </c>
      <c r="Q2368" s="3">
        <v>86.412654034100001</v>
      </c>
      <c r="R2368" s="3" t="s">
        <v>162</v>
      </c>
      <c r="S2368" s="3" t="s">
        <v>161</v>
      </c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8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>
        <v>13.953376187130264</v>
      </c>
      <c r="AS2368" s="3">
        <v>0.57662275881399205</v>
      </c>
    </row>
    <row r="2369" spans="1:45" x14ac:dyDescent="0.25">
      <c r="A2369" s="2">
        <v>2368</v>
      </c>
      <c r="B2369" s="3" t="s">
        <v>57</v>
      </c>
      <c r="C2369" s="3" t="s">
        <v>46</v>
      </c>
      <c r="D2369" s="3" t="s">
        <v>47</v>
      </c>
      <c r="E2369" s="3" t="s">
        <v>48</v>
      </c>
      <c r="F2369" s="3">
        <v>0.59</v>
      </c>
      <c r="G2369" s="3">
        <v>0.64</v>
      </c>
      <c r="H2369" s="3">
        <v>3.26636264519806E-3</v>
      </c>
      <c r="I2369" s="3">
        <v>10.121123304154853</v>
      </c>
      <c r="J2369" s="3">
        <v>1.7093292885702569</v>
      </c>
      <c r="K2369" s="3">
        <v>3.3059259088134972E-2</v>
      </c>
      <c r="L2369" s="3">
        <v>5.583289336528862E-3</v>
      </c>
      <c r="M2369" s="2">
        <v>1300</v>
      </c>
      <c r="N2369" s="3" t="s">
        <v>56</v>
      </c>
      <c r="O2369" s="3" t="s">
        <v>160</v>
      </c>
      <c r="P2369" s="3" t="s">
        <v>161</v>
      </c>
      <c r="Q2369" s="3">
        <v>86.412654034100001</v>
      </c>
      <c r="R2369" s="3" t="s">
        <v>162</v>
      </c>
      <c r="S2369" s="3" t="s">
        <v>161</v>
      </c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8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>
        <v>50.006538012293362</v>
      </c>
      <c r="AS2369" s="3">
        <v>13.218500648607206</v>
      </c>
    </row>
    <row r="2370" spans="1:45" x14ac:dyDescent="0.25">
      <c r="A2370" s="2">
        <v>2369</v>
      </c>
      <c r="B2370" s="3" t="s">
        <v>57</v>
      </c>
      <c r="C2370" s="3" t="s">
        <v>46</v>
      </c>
      <c r="D2370" s="3" t="s">
        <v>47</v>
      </c>
      <c r="E2370" s="3" t="s">
        <v>48</v>
      </c>
      <c r="F2370" s="3">
        <v>0.59</v>
      </c>
      <c r="G2370" s="3">
        <v>0.64</v>
      </c>
      <c r="H2370" s="3">
        <v>1.54005525826897E-3</v>
      </c>
      <c r="I2370" s="3">
        <v>11.612850411479089</v>
      </c>
      <c r="J2370" s="3">
        <v>1.533196804840157</v>
      </c>
      <c r="K2370" s="3">
        <v>1.7884431339689342E-2</v>
      </c>
      <c r="L2370" s="3">
        <v>2.3612078012552676E-3</v>
      </c>
      <c r="M2370" s="2">
        <v>1400</v>
      </c>
      <c r="N2370" s="3" t="s">
        <v>60</v>
      </c>
      <c r="O2370" s="3" t="s">
        <v>160</v>
      </c>
      <c r="P2370" s="3" t="s">
        <v>161</v>
      </c>
      <c r="Q2370" s="3">
        <v>86.412654034100001</v>
      </c>
      <c r="R2370" s="3" t="s">
        <v>162</v>
      </c>
      <c r="S2370" s="3" t="s">
        <v>161</v>
      </c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8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>
        <v>82.441618253815733</v>
      </c>
      <c r="AS2370" s="3">
        <v>6.2323825127766739</v>
      </c>
    </row>
    <row r="2371" spans="1:45" x14ac:dyDescent="0.25">
      <c r="A2371" s="2">
        <v>2370</v>
      </c>
      <c r="B2371" s="3" t="s">
        <v>57</v>
      </c>
      <c r="C2371" s="3" t="s">
        <v>46</v>
      </c>
      <c r="D2371" s="3" t="s">
        <v>47</v>
      </c>
      <c r="E2371" s="3" t="s">
        <v>48</v>
      </c>
      <c r="F2371" s="3">
        <v>0.59</v>
      </c>
      <c r="G2371" s="3">
        <v>0.64</v>
      </c>
      <c r="H2371" s="3">
        <v>0.38409988523021699</v>
      </c>
      <c r="I2371" s="3">
        <v>11.612850411479089</v>
      </c>
      <c r="J2371" s="3">
        <v>1.533196804840157</v>
      </c>
      <c r="K2371" s="3">
        <v>4.4604945102447964</v>
      </c>
      <c r="L2371" s="3">
        <v>0.58890071677443967</v>
      </c>
      <c r="M2371" s="2">
        <v>1410</v>
      </c>
      <c r="N2371" s="3" t="s">
        <v>61</v>
      </c>
      <c r="O2371" s="3" t="s">
        <v>160</v>
      </c>
      <c r="P2371" s="3" t="s">
        <v>161</v>
      </c>
      <c r="Q2371" s="3">
        <v>86.412654034100001</v>
      </c>
      <c r="R2371" s="3" t="s">
        <v>162</v>
      </c>
      <c r="S2371" s="3" t="s">
        <v>161</v>
      </c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8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>
        <v>157.7989989300228</v>
      </c>
      <c r="AS2371" s="3">
        <v>1554.3970873870066</v>
      </c>
    </row>
    <row r="2372" spans="1:45" x14ac:dyDescent="0.25">
      <c r="A2372" s="2">
        <v>2371</v>
      </c>
      <c r="B2372" s="3" t="s">
        <v>57</v>
      </c>
      <c r="C2372" s="3" t="s">
        <v>46</v>
      </c>
      <c r="D2372" s="3" t="s">
        <v>47</v>
      </c>
      <c r="E2372" s="3" t="s">
        <v>48</v>
      </c>
      <c r="F2372" s="3">
        <v>0.59</v>
      </c>
      <c r="G2372" s="3">
        <v>0.64</v>
      </c>
      <c r="H2372" s="3">
        <v>0.116742497764197</v>
      </c>
      <c r="I2372" s="3">
        <v>9.5841963074589032</v>
      </c>
      <c r="J2372" s="3">
        <v>1.5179571950383053</v>
      </c>
      <c r="K2372" s="3">
        <v>1.1188830159951462</v>
      </c>
      <c r="L2372" s="3">
        <v>0.1772101144479061</v>
      </c>
      <c r="M2372" s="2">
        <v>1200</v>
      </c>
      <c r="N2372" s="3" t="s">
        <v>54</v>
      </c>
      <c r="O2372" s="3" t="s">
        <v>160</v>
      </c>
      <c r="P2372" s="3" t="s">
        <v>161</v>
      </c>
      <c r="Q2372" s="3">
        <v>86.412654034100001</v>
      </c>
      <c r="R2372" s="3" t="s">
        <v>162</v>
      </c>
      <c r="S2372" s="3" t="s">
        <v>161</v>
      </c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8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>
        <v>159.21606552328569</v>
      </c>
      <c r="AS2372" s="3">
        <v>472.44012684405936</v>
      </c>
    </row>
    <row r="2373" spans="1:45" x14ac:dyDescent="0.25">
      <c r="A2373" s="2">
        <v>2372</v>
      </c>
      <c r="B2373" s="3" t="s">
        <v>57</v>
      </c>
      <c r="C2373" s="3" t="s">
        <v>46</v>
      </c>
      <c r="D2373" s="3" t="s">
        <v>47</v>
      </c>
      <c r="E2373" s="3" t="s">
        <v>48</v>
      </c>
      <c r="F2373" s="3">
        <v>0.59</v>
      </c>
      <c r="G2373" s="3">
        <v>0.64</v>
      </c>
      <c r="H2373" s="3">
        <v>0.10981233880182099</v>
      </c>
      <c r="I2373" s="3">
        <v>9.5841963074589032</v>
      </c>
      <c r="J2373" s="3">
        <v>1.5179571950383053</v>
      </c>
      <c r="K2373" s="3">
        <v>1.0524630120578389</v>
      </c>
      <c r="L2373" s="3">
        <v>0.16669042978820825</v>
      </c>
      <c r="M2373" s="2">
        <v>1300</v>
      </c>
      <c r="N2373" s="3" t="s">
        <v>56</v>
      </c>
      <c r="O2373" s="3" t="s">
        <v>160</v>
      </c>
      <c r="P2373" s="3" t="s">
        <v>161</v>
      </c>
      <c r="Q2373" s="3">
        <v>86.412654034100001</v>
      </c>
      <c r="R2373" s="3" t="s">
        <v>162</v>
      </c>
      <c r="S2373" s="3" t="s">
        <v>161</v>
      </c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8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>
        <v>102.15135259343543</v>
      </c>
      <c r="AS2373" s="3">
        <v>444.3947685389121</v>
      </c>
    </row>
    <row r="2374" spans="1:45" x14ac:dyDescent="0.25">
      <c r="A2374" s="2">
        <v>2373</v>
      </c>
      <c r="B2374" s="3" t="s">
        <v>57</v>
      </c>
      <c r="C2374" s="3" t="s">
        <v>46</v>
      </c>
      <c r="D2374" s="3" t="s">
        <v>47</v>
      </c>
      <c r="E2374" s="3" t="s">
        <v>48</v>
      </c>
      <c r="F2374" s="3">
        <v>0.59</v>
      </c>
      <c r="G2374" s="3">
        <v>0.64</v>
      </c>
      <c r="H2374" s="3">
        <v>7.9790870528473404E-2</v>
      </c>
      <c r="I2374" s="3">
        <v>9.5841963074589032</v>
      </c>
      <c r="J2374" s="3">
        <v>1.5179571950383053</v>
      </c>
      <c r="K2374" s="3">
        <v>0.76473136668792618</v>
      </c>
      <c r="L2374" s="3">
        <v>0.12111912601706606</v>
      </c>
      <c r="M2374" s="2">
        <v>1210</v>
      </c>
      <c r="N2374" s="3" t="s">
        <v>55</v>
      </c>
      <c r="O2374" s="3" t="s">
        <v>160</v>
      </c>
      <c r="P2374" s="3" t="s">
        <v>161</v>
      </c>
      <c r="Q2374" s="3">
        <v>86.412654034100001</v>
      </c>
      <c r="R2374" s="3" t="s">
        <v>162</v>
      </c>
      <c r="S2374" s="3" t="s">
        <v>161</v>
      </c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8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>
        <v>95.479619078021003</v>
      </c>
      <c r="AS2374" s="3">
        <v>322.90219684703959</v>
      </c>
    </row>
    <row r="2375" spans="1:45" x14ac:dyDescent="0.25">
      <c r="A2375" s="2">
        <v>2374</v>
      </c>
      <c r="B2375" s="3" t="s">
        <v>57</v>
      </c>
      <c r="C2375" s="3" t="s">
        <v>46</v>
      </c>
      <c r="D2375" s="3" t="s">
        <v>47</v>
      </c>
      <c r="E2375" s="3" t="s">
        <v>48</v>
      </c>
      <c r="F2375" s="3">
        <v>0.59</v>
      </c>
      <c r="G2375" s="3">
        <v>0.64</v>
      </c>
      <c r="H2375" s="3">
        <v>2.61439657086797E-2</v>
      </c>
      <c r="I2375" s="3">
        <v>9.5841963074589032</v>
      </c>
      <c r="J2375" s="3">
        <v>1.5179571950383053</v>
      </c>
      <c r="K2375" s="3">
        <v>0.25056889960746015</v>
      </c>
      <c r="L2375" s="3">
        <v>3.9685420854325075E-2</v>
      </c>
      <c r="M2375" s="2">
        <v>1340</v>
      </c>
      <c r="N2375" s="3" t="s">
        <v>122</v>
      </c>
      <c r="O2375" s="3" t="s">
        <v>160</v>
      </c>
      <c r="P2375" s="3" t="s">
        <v>161</v>
      </c>
      <c r="Q2375" s="3">
        <v>86.412654034100001</v>
      </c>
      <c r="R2375" s="3" t="s">
        <v>162</v>
      </c>
      <c r="S2375" s="3" t="s">
        <v>161</v>
      </c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8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>
        <v>41.172886620644981</v>
      </c>
      <c r="AS2375" s="3">
        <v>105.80087553517578</v>
      </c>
    </row>
    <row r="2376" spans="1:45" x14ac:dyDescent="0.25">
      <c r="A2376" s="2">
        <v>2375</v>
      </c>
      <c r="B2376" s="3" t="s">
        <v>57</v>
      </c>
      <c r="C2376" s="3" t="s">
        <v>46</v>
      </c>
      <c r="D2376" s="3" t="s">
        <v>47</v>
      </c>
      <c r="E2376" s="3" t="s">
        <v>48</v>
      </c>
      <c r="F2376" s="3">
        <v>0.59</v>
      </c>
      <c r="G2376" s="3">
        <v>0.64</v>
      </c>
      <c r="H2376" s="3">
        <v>0.15126064336765399</v>
      </c>
      <c r="I2376" s="3">
        <v>9.5841963074589032</v>
      </c>
      <c r="J2376" s="3">
        <v>1.5179571950383053</v>
      </c>
      <c r="K2376" s="3">
        <v>1.4497116996281274</v>
      </c>
      <c r="L2376" s="3">
        <v>0.22960718192605348</v>
      </c>
      <c r="M2376" s="2">
        <v>1210</v>
      </c>
      <c r="N2376" s="3" t="s">
        <v>55</v>
      </c>
      <c r="O2376" s="3" t="s">
        <v>160</v>
      </c>
      <c r="P2376" s="3" t="s">
        <v>161</v>
      </c>
      <c r="Q2376" s="3">
        <v>86.412654034100001</v>
      </c>
      <c r="R2376" s="3" t="s">
        <v>162</v>
      </c>
      <c r="S2376" s="3" t="s">
        <v>161</v>
      </c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8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>
        <v>109.26560677585486</v>
      </c>
      <c r="AS2376" s="3">
        <v>612.13010606874604</v>
      </c>
    </row>
    <row r="2377" spans="1:45" x14ac:dyDescent="0.25">
      <c r="A2377" s="2">
        <v>2376</v>
      </c>
      <c r="B2377" s="3" t="s">
        <v>57</v>
      </c>
      <c r="C2377" s="3" t="s">
        <v>46</v>
      </c>
      <c r="D2377" s="3" t="s">
        <v>47</v>
      </c>
      <c r="E2377" s="3" t="s">
        <v>48</v>
      </c>
      <c r="F2377" s="3">
        <v>0.59</v>
      </c>
      <c r="G2377" s="3">
        <v>0.64</v>
      </c>
      <c r="H2377" s="3">
        <v>0.13401313758914299</v>
      </c>
      <c r="I2377" s="3">
        <v>9.5841963074589032</v>
      </c>
      <c r="J2377" s="3">
        <v>1.5179571950383053</v>
      </c>
      <c r="K2377" s="3">
        <v>1.2844082184328462</v>
      </c>
      <c r="L2377" s="3">
        <v>0.20342620643309797</v>
      </c>
      <c r="M2377" s="2">
        <v>1210</v>
      </c>
      <c r="N2377" s="3" t="s">
        <v>55</v>
      </c>
      <c r="O2377" s="3" t="s">
        <v>160</v>
      </c>
      <c r="P2377" s="3" t="s">
        <v>161</v>
      </c>
      <c r="Q2377" s="3">
        <v>86.412654034100001</v>
      </c>
      <c r="R2377" s="3" t="s">
        <v>162</v>
      </c>
      <c r="S2377" s="3" t="s">
        <v>161</v>
      </c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8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>
        <v>104.4198432587833</v>
      </c>
      <c r="AS2377" s="3">
        <v>542.33192653859624</v>
      </c>
    </row>
    <row r="2378" spans="1:45" x14ac:dyDescent="0.25">
      <c r="A2378" s="2">
        <v>2377</v>
      </c>
      <c r="B2378" s="3" t="s">
        <v>57</v>
      </c>
      <c r="C2378" s="3" t="s">
        <v>46</v>
      </c>
      <c r="D2378" s="3" t="s">
        <v>47</v>
      </c>
      <c r="E2378" s="3" t="s">
        <v>48</v>
      </c>
      <c r="F2378" s="3">
        <v>0.59</v>
      </c>
      <c r="G2378" s="3">
        <v>0.64</v>
      </c>
      <c r="H2378" s="3">
        <v>0.300151216351909</v>
      </c>
      <c r="I2378" s="3">
        <v>9.7171496630633651</v>
      </c>
      <c r="J2378" s="3">
        <v>1.288877365276748</v>
      </c>
      <c r="K2378" s="3">
        <v>2.9166142908420118</v>
      </c>
      <c r="L2378" s="3">
        <v>0.38685810891625966</v>
      </c>
      <c r="M2378" s="2">
        <v>1400</v>
      </c>
      <c r="N2378" s="3" t="s">
        <v>60</v>
      </c>
      <c r="O2378" s="3" t="s">
        <v>160</v>
      </c>
      <c r="P2378" s="3" t="s">
        <v>161</v>
      </c>
      <c r="Q2378" s="3">
        <v>86.412654034100001</v>
      </c>
      <c r="R2378" s="3" t="s">
        <v>162</v>
      </c>
      <c r="S2378" s="3" t="s">
        <v>161</v>
      </c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8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>
        <v>198.23852412501449</v>
      </c>
      <c r="AS2378" s="3">
        <v>1214.6688775848929</v>
      </c>
    </row>
    <row r="2379" spans="1:45" x14ac:dyDescent="0.25">
      <c r="A2379" s="2">
        <v>2378</v>
      </c>
      <c r="B2379" s="3" t="s">
        <v>57</v>
      </c>
      <c r="C2379" s="3" t="s">
        <v>46</v>
      </c>
      <c r="D2379" s="3" t="s">
        <v>47</v>
      </c>
      <c r="E2379" s="3" t="s">
        <v>48</v>
      </c>
      <c r="F2379" s="3">
        <v>0.59</v>
      </c>
      <c r="G2379" s="3">
        <v>0.64</v>
      </c>
      <c r="H2379" s="3">
        <v>0.31761223747709899</v>
      </c>
      <c r="I2379" s="3">
        <v>9.7171496630633651</v>
      </c>
      <c r="J2379" s="3">
        <v>1.288877365276748</v>
      </c>
      <c r="K2379" s="3">
        <v>3.0862856463853938</v>
      </c>
      <c r="L2379" s="3">
        <v>0.40936322381913615</v>
      </c>
      <c r="M2379" s="2">
        <v>1720</v>
      </c>
      <c r="N2379" s="3" t="s">
        <v>164</v>
      </c>
      <c r="O2379" s="3" t="s">
        <v>160</v>
      </c>
      <c r="P2379" s="3" t="s">
        <v>161</v>
      </c>
      <c r="Q2379" s="3">
        <v>86.412654034100001</v>
      </c>
      <c r="R2379" s="3" t="s">
        <v>162</v>
      </c>
      <c r="S2379" s="3" t="s">
        <v>161</v>
      </c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8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>
        <v>144.14500232512231</v>
      </c>
      <c r="AS2379" s="3">
        <v>1285.3311230670329</v>
      </c>
    </row>
    <row r="2380" spans="1:45" x14ac:dyDescent="0.25">
      <c r="A2380" s="2">
        <v>2379</v>
      </c>
      <c r="B2380" s="3" t="s">
        <v>57</v>
      </c>
      <c r="C2380" s="3" t="s">
        <v>46</v>
      </c>
      <c r="D2380" s="3" t="s">
        <v>47</v>
      </c>
      <c r="E2380" s="3" t="s">
        <v>48</v>
      </c>
      <c r="F2380" s="3">
        <v>0.59</v>
      </c>
      <c r="G2380" s="3">
        <v>0.64</v>
      </c>
      <c r="H2380" s="3">
        <v>2.8981957800016801E-3</v>
      </c>
      <c r="I2380" s="3">
        <v>10.804703725123499</v>
      </c>
      <c r="J2380" s="3">
        <v>2.0794840720780803</v>
      </c>
      <c r="K2380" s="3">
        <v>3.1314146740321361E-2</v>
      </c>
      <c r="L2380" s="3">
        <v>6.0267519622774022E-3</v>
      </c>
      <c r="M2380" s="2">
        <v>1200</v>
      </c>
      <c r="N2380" s="3" t="s">
        <v>54</v>
      </c>
      <c r="O2380" s="3" t="s">
        <v>160</v>
      </c>
      <c r="P2380" s="3" t="s">
        <v>161</v>
      </c>
      <c r="Q2380" s="3">
        <v>86.412654034100001</v>
      </c>
      <c r="R2380" s="3" t="s">
        <v>162</v>
      </c>
      <c r="S2380" s="3" t="s">
        <v>161</v>
      </c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8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>
        <v>41.925862866038145</v>
      </c>
      <c r="AS2380" s="3">
        <v>11.728582205672396</v>
      </c>
    </row>
    <row r="2381" spans="1:45" x14ac:dyDescent="0.25">
      <c r="A2381" s="2">
        <v>2380</v>
      </c>
      <c r="B2381" s="3" t="s">
        <v>57</v>
      </c>
      <c r="C2381" s="3" t="s">
        <v>46</v>
      </c>
      <c r="D2381" s="3" t="s">
        <v>47</v>
      </c>
      <c r="E2381" s="3" t="s">
        <v>48</v>
      </c>
      <c r="F2381" s="3">
        <v>0.59</v>
      </c>
      <c r="G2381" s="3">
        <v>0.64</v>
      </c>
      <c r="H2381" s="3">
        <v>0.43899677201321302</v>
      </c>
      <c r="I2381" s="3">
        <v>10.804703725123499</v>
      </c>
      <c r="J2381" s="3">
        <v>2.0794840720780803</v>
      </c>
      <c r="K2381" s="3">
        <v>4.7432300578883542</v>
      </c>
      <c r="L2381" s="3">
        <v>0.91288679509516879</v>
      </c>
      <c r="M2381" s="2">
        <v>1300</v>
      </c>
      <c r="N2381" s="3" t="s">
        <v>56</v>
      </c>
      <c r="O2381" s="3" t="s">
        <v>160</v>
      </c>
      <c r="P2381" s="3" t="s">
        <v>161</v>
      </c>
      <c r="Q2381" s="3">
        <v>86.412654034100001</v>
      </c>
      <c r="R2381" s="3" t="s">
        <v>162</v>
      </c>
      <c r="S2381" s="3" t="s">
        <v>161</v>
      </c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8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>
        <v>264.00965803836289</v>
      </c>
      <c r="AS2381" s="3">
        <v>1776.5569062345394</v>
      </c>
    </row>
    <row r="2382" spans="1:45" x14ac:dyDescent="0.25">
      <c r="A2382" s="2">
        <v>2381</v>
      </c>
      <c r="B2382" s="3" t="s">
        <v>57</v>
      </c>
      <c r="C2382" s="3" t="s">
        <v>46</v>
      </c>
      <c r="D2382" s="3" t="s">
        <v>47</v>
      </c>
      <c r="E2382" s="3" t="s">
        <v>48</v>
      </c>
      <c r="F2382" s="3">
        <v>0.59</v>
      </c>
      <c r="G2382" s="3">
        <v>0.64</v>
      </c>
      <c r="H2382" s="3">
        <v>0.102078898705659</v>
      </c>
      <c r="I2382" s="3">
        <v>10.804703725123499</v>
      </c>
      <c r="J2382" s="3">
        <v>2.0794840720780803</v>
      </c>
      <c r="K2382" s="3">
        <v>1.1029322571015381</v>
      </c>
      <c r="L2382" s="3">
        <v>0.21227144395368966</v>
      </c>
      <c r="M2382" s="2">
        <v>1340</v>
      </c>
      <c r="N2382" s="3" t="s">
        <v>122</v>
      </c>
      <c r="O2382" s="3" t="s">
        <v>160</v>
      </c>
      <c r="P2382" s="3" t="s">
        <v>161</v>
      </c>
      <c r="Q2382" s="3">
        <v>86.412654034100001</v>
      </c>
      <c r="R2382" s="3" t="s">
        <v>162</v>
      </c>
      <c r="S2382" s="3" t="s">
        <v>161</v>
      </c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8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>
        <v>94.357824181428555</v>
      </c>
      <c r="AS2382" s="3">
        <v>413.09864681851678</v>
      </c>
    </row>
    <row r="2383" spans="1:45" x14ac:dyDescent="0.25">
      <c r="A2383" s="2">
        <v>2382</v>
      </c>
      <c r="B2383" s="3" t="s">
        <v>57</v>
      </c>
      <c r="C2383" s="3" t="s">
        <v>46</v>
      </c>
      <c r="D2383" s="3" t="s">
        <v>47</v>
      </c>
      <c r="E2383" s="3" t="s">
        <v>48</v>
      </c>
      <c r="F2383" s="3">
        <v>0.59</v>
      </c>
      <c r="G2383" s="3">
        <v>0.64</v>
      </c>
      <c r="H2383" s="3">
        <v>7.9392902461787995E-3</v>
      </c>
      <c r="I2383" s="3">
        <v>10.573213638594078</v>
      </c>
      <c r="J2383" s="3">
        <v>1.9829423717950574</v>
      </c>
      <c r="K2383" s="3">
        <v>8.394381191165462E-2</v>
      </c>
      <c r="L2383" s="3">
        <v>1.5743155031127155E-2</v>
      </c>
      <c r="M2383" s="2">
        <v>1200</v>
      </c>
      <c r="N2383" s="3" t="s">
        <v>54</v>
      </c>
      <c r="O2383" s="3" t="s">
        <v>160</v>
      </c>
      <c r="P2383" s="3" t="s">
        <v>161</v>
      </c>
      <c r="Q2383" s="3">
        <v>86.412654034100001</v>
      </c>
      <c r="R2383" s="3" t="s">
        <v>162</v>
      </c>
      <c r="S2383" s="3" t="s">
        <v>161</v>
      </c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8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>
        <v>67.42406214319746</v>
      </c>
      <c r="AS2383" s="3">
        <v>32.129167722046368</v>
      </c>
    </row>
    <row r="2384" spans="1:45" x14ac:dyDescent="0.25">
      <c r="A2384" s="2">
        <v>2383</v>
      </c>
      <c r="B2384" s="3" t="s">
        <v>57</v>
      </c>
      <c r="C2384" s="3" t="s">
        <v>46</v>
      </c>
      <c r="D2384" s="3" t="s">
        <v>47</v>
      </c>
      <c r="E2384" s="3" t="s">
        <v>48</v>
      </c>
      <c r="F2384" s="3">
        <v>0.59</v>
      </c>
      <c r="G2384" s="3">
        <v>0.64</v>
      </c>
      <c r="H2384" s="3">
        <v>4.45039289754797E-3</v>
      </c>
      <c r="I2384" s="3">
        <v>10.573213638594078</v>
      </c>
      <c r="J2384" s="3">
        <v>1.9829423717950574</v>
      </c>
      <c r="K2384" s="3">
        <v>4.7054954881456411E-2</v>
      </c>
      <c r="L2384" s="3">
        <v>8.824872647683649E-3</v>
      </c>
      <c r="M2384" s="2">
        <v>1210</v>
      </c>
      <c r="N2384" s="3" t="s">
        <v>55</v>
      </c>
      <c r="O2384" s="3" t="s">
        <v>160</v>
      </c>
      <c r="P2384" s="3" t="s">
        <v>161</v>
      </c>
      <c r="Q2384" s="3">
        <v>86.412654034100001</v>
      </c>
      <c r="R2384" s="3" t="s">
        <v>162</v>
      </c>
      <c r="S2384" s="3" t="s">
        <v>161</v>
      </c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8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>
        <v>17.30426112846505</v>
      </c>
      <c r="AS2384" s="3">
        <v>18.010101079645342</v>
      </c>
    </row>
    <row r="2385" spans="1:45" x14ac:dyDescent="0.25">
      <c r="A2385" s="2">
        <v>2384</v>
      </c>
      <c r="B2385" s="3" t="s">
        <v>57</v>
      </c>
      <c r="C2385" s="3" t="s">
        <v>46</v>
      </c>
      <c r="D2385" s="3" t="s">
        <v>47</v>
      </c>
      <c r="E2385" s="3" t="s">
        <v>48</v>
      </c>
      <c r="F2385" s="3">
        <v>0.59</v>
      </c>
      <c r="G2385" s="3">
        <v>0.64</v>
      </c>
      <c r="H2385" s="3">
        <v>1.9637625540956299E-2</v>
      </c>
      <c r="I2385" s="3">
        <v>10.573213638594078</v>
      </c>
      <c r="J2385" s="3">
        <v>1.9829423717950574</v>
      </c>
      <c r="K2385" s="3">
        <v>0.20763281019924257</v>
      </c>
      <c r="L2385" s="3">
        <v>3.8940279766607085E-2</v>
      </c>
      <c r="M2385" s="2">
        <v>1210</v>
      </c>
      <c r="N2385" s="3" t="s">
        <v>55</v>
      </c>
      <c r="O2385" s="3" t="s">
        <v>160</v>
      </c>
      <c r="P2385" s="3" t="s">
        <v>161</v>
      </c>
      <c r="Q2385" s="3">
        <v>86.412654034100001</v>
      </c>
      <c r="R2385" s="3" t="s">
        <v>162</v>
      </c>
      <c r="S2385" s="3" t="s">
        <v>161</v>
      </c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8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>
        <v>53.321214365740929</v>
      </c>
      <c r="AS2385" s="3">
        <v>79.470651041105413</v>
      </c>
    </row>
    <row r="2386" spans="1:45" x14ac:dyDescent="0.25">
      <c r="A2386" s="2">
        <v>2385</v>
      </c>
      <c r="B2386" s="3" t="s">
        <v>57</v>
      </c>
      <c r="C2386" s="3" t="s">
        <v>46</v>
      </c>
      <c r="D2386" s="3" t="s">
        <v>47</v>
      </c>
      <c r="E2386" s="3" t="s">
        <v>48</v>
      </c>
      <c r="F2386" s="3">
        <v>0.59</v>
      </c>
      <c r="G2386" s="3">
        <v>0.64</v>
      </c>
      <c r="H2386" s="3">
        <v>1.5371638537336699E-2</v>
      </c>
      <c r="I2386" s="3">
        <v>10.573213638594078</v>
      </c>
      <c r="J2386" s="3">
        <v>1.9829423717950574</v>
      </c>
      <c r="K2386" s="3">
        <v>0.16252761823050671</v>
      </c>
      <c r="L2386" s="3">
        <v>3.0481073379602742E-2</v>
      </c>
      <c r="M2386" s="2">
        <v>1210</v>
      </c>
      <c r="N2386" s="3" t="s">
        <v>55</v>
      </c>
      <c r="O2386" s="3" t="s">
        <v>160</v>
      </c>
      <c r="P2386" s="3" t="s">
        <v>161</v>
      </c>
      <c r="Q2386" s="3">
        <v>86.412654034100001</v>
      </c>
      <c r="R2386" s="3" t="s">
        <v>162</v>
      </c>
      <c r="S2386" s="3" t="s">
        <v>161</v>
      </c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8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>
        <v>48.936134999909342</v>
      </c>
      <c r="AS2386" s="3">
        <v>62.206814137632563</v>
      </c>
    </row>
    <row r="2387" spans="1:45" x14ac:dyDescent="0.25">
      <c r="A2387" s="2">
        <v>2386</v>
      </c>
      <c r="B2387" s="3" t="s">
        <v>57</v>
      </c>
      <c r="C2387" s="3" t="s">
        <v>46</v>
      </c>
      <c r="D2387" s="3" t="s">
        <v>47</v>
      </c>
      <c r="E2387" s="3" t="s">
        <v>48</v>
      </c>
      <c r="F2387" s="3">
        <v>0.59</v>
      </c>
      <c r="G2387" s="3">
        <v>0.64</v>
      </c>
      <c r="H2387" s="3">
        <v>1.94099446937308E-3</v>
      </c>
      <c r="I2387" s="3">
        <v>10.784773787525809</v>
      </c>
      <c r="J2387" s="3">
        <v>2.0304144297448747</v>
      </c>
      <c r="K2387" s="3">
        <v>2.0933186275027361E-2</v>
      </c>
      <c r="L2387" s="3">
        <v>3.9410231786700979E-3</v>
      </c>
      <c r="M2387" s="2">
        <v>1400</v>
      </c>
      <c r="N2387" s="3" t="s">
        <v>60</v>
      </c>
      <c r="O2387" s="3" t="s">
        <v>160</v>
      </c>
      <c r="P2387" s="3" t="s">
        <v>161</v>
      </c>
      <c r="Q2387" s="3">
        <v>86.412654034100001</v>
      </c>
      <c r="R2387" s="3" t="s">
        <v>162</v>
      </c>
      <c r="S2387" s="3" t="s">
        <v>161</v>
      </c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8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>
        <v>100.35423256394911</v>
      </c>
      <c r="AS2387" s="3">
        <v>7.8549259342253208</v>
      </c>
    </row>
    <row r="2388" spans="1:45" x14ac:dyDescent="0.25">
      <c r="A2388" s="2">
        <v>2387</v>
      </c>
      <c r="B2388" s="3" t="s">
        <v>57</v>
      </c>
      <c r="C2388" s="3" t="s">
        <v>46</v>
      </c>
      <c r="D2388" s="3" t="s">
        <v>47</v>
      </c>
      <c r="E2388" s="3" t="s">
        <v>48</v>
      </c>
      <c r="F2388" s="3">
        <v>0.59</v>
      </c>
      <c r="G2388" s="3">
        <v>0.64</v>
      </c>
      <c r="H2388" s="3">
        <v>4.79330905147654E-3</v>
      </c>
      <c r="I2388" s="3">
        <v>10.784773787525809</v>
      </c>
      <c r="J2388" s="3">
        <v>2.0304144297448747</v>
      </c>
      <c r="K2388" s="3">
        <v>5.1694753813874388E-2</v>
      </c>
      <c r="L2388" s="3">
        <v>9.7324038643446849E-3</v>
      </c>
      <c r="M2388" s="2">
        <v>1210</v>
      </c>
      <c r="N2388" s="3" t="s">
        <v>55</v>
      </c>
      <c r="O2388" s="3" t="s">
        <v>160</v>
      </c>
      <c r="P2388" s="3" t="s">
        <v>161</v>
      </c>
      <c r="Q2388" s="3">
        <v>86.412654034100001</v>
      </c>
      <c r="R2388" s="3" t="s">
        <v>162</v>
      </c>
      <c r="S2388" s="3" t="s">
        <v>161</v>
      </c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8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>
        <v>22.339183481480774</v>
      </c>
      <c r="AS2388" s="3">
        <v>19.397833519515903</v>
      </c>
    </row>
    <row r="2389" spans="1:45" x14ac:dyDescent="0.25">
      <c r="A2389" s="2">
        <v>2388</v>
      </c>
      <c r="B2389" s="3" t="s">
        <v>57</v>
      </c>
      <c r="C2389" s="3" t="s">
        <v>46</v>
      </c>
      <c r="D2389" s="3" t="s">
        <v>47</v>
      </c>
      <c r="E2389" s="3" t="s">
        <v>48</v>
      </c>
      <c r="F2389" s="3">
        <v>0.59</v>
      </c>
      <c r="G2389" s="3">
        <v>0.64</v>
      </c>
      <c r="H2389" s="3">
        <v>1.5638403487631101E-2</v>
      </c>
      <c r="I2389" s="3">
        <v>10.784773787525809</v>
      </c>
      <c r="J2389" s="3">
        <v>2.0304144297448747</v>
      </c>
      <c r="K2389" s="3">
        <v>0.1686566440121561</v>
      </c>
      <c r="L2389" s="3">
        <v>3.1752440099458761E-2</v>
      </c>
      <c r="M2389" s="2">
        <v>1420</v>
      </c>
      <c r="N2389" s="3" t="s">
        <v>93</v>
      </c>
      <c r="O2389" s="3" t="s">
        <v>160</v>
      </c>
      <c r="P2389" s="3" t="s">
        <v>161</v>
      </c>
      <c r="Q2389" s="3">
        <v>86.412654034100001</v>
      </c>
      <c r="R2389" s="3" t="s">
        <v>162</v>
      </c>
      <c r="S2389" s="3" t="s">
        <v>161</v>
      </c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8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>
        <v>85.066198926127072</v>
      </c>
      <c r="AS2389" s="3">
        <v>63.28637359000264</v>
      </c>
    </row>
    <row r="2390" spans="1:45" x14ac:dyDescent="0.25">
      <c r="A2390" s="2">
        <v>2389</v>
      </c>
      <c r="B2390" s="3" t="s">
        <v>57</v>
      </c>
      <c r="C2390" s="3" t="s">
        <v>46</v>
      </c>
      <c r="D2390" s="3" t="s">
        <v>47</v>
      </c>
      <c r="E2390" s="3" t="s">
        <v>48</v>
      </c>
      <c r="F2390" s="3">
        <v>0.59</v>
      </c>
      <c r="G2390" s="3">
        <v>0.64</v>
      </c>
      <c r="H2390" s="3">
        <v>0.56988778880783397</v>
      </c>
      <c r="I2390" s="3">
        <v>10.784773787525809</v>
      </c>
      <c r="J2390" s="3">
        <v>2.0304144297448747</v>
      </c>
      <c r="K2390" s="3">
        <v>6.1461108865657721</v>
      </c>
      <c r="L2390" s="3">
        <v>1.1571083897308259</v>
      </c>
      <c r="M2390" s="2">
        <v>1300</v>
      </c>
      <c r="N2390" s="3" t="s">
        <v>56</v>
      </c>
      <c r="O2390" s="3" t="s">
        <v>160</v>
      </c>
      <c r="P2390" s="3" t="s">
        <v>161</v>
      </c>
      <c r="Q2390" s="3">
        <v>86.412654034100001</v>
      </c>
      <c r="R2390" s="3" t="s">
        <v>162</v>
      </c>
      <c r="S2390" s="3" t="s">
        <v>161</v>
      </c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8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>
        <v>192.28493707100262</v>
      </c>
      <c r="AS2390" s="3">
        <v>2306.2540581843177</v>
      </c>
    </row>
    <row r="2391" spans="1:45" x14ac:dyDescent="0.25">
      <c r="A2391" s="2">
        <v>2390</v>
      </c>
      <c r="B2391" s="3" t="s">
        <v>57</v>
      </c>
      <c r="C2391" s="3" t="s">
        <v>46</v>
      </c>
      <c r="D2391" s="3" t="s">
        <v>47</v>
      </c>
      <c r="E2391" s="3" t="s">
        <v>48</v>
      </c>
      <c r="F2391" s="3">
        <v>0.59</v>
      </c>
      <c r="G2391" s="3">
        <v>0.64</v>
      </c>
      <c r="H2391" s="3">
        <v>0.13253029388510601</v>
      </c>
      <c r="I2391" s="3">
        <v>9.5099457771999383</v>
      </c>
      <c r="J2391" s="3">
        <v>1.4830566354307575</v>
      </c>
      <c r="K2391" s="3">
        <v>1.2603559086837306</v>
      </c>
      <c r="L2391" s="3">
        <v>0.19654993174189481</v>
      </c>
      <c r="M2391" s="2">
        <v>1210</v>
      </c>
      <c r="N2391" s="3" t="s">
        <v>55</v>
      </c>
      <c r="O2391" s="3" t="s">
        <v>160</v>
      </c>
      <c r="P2391" s="3" t="s">
        <v>161</v>
      </c>
      <c r="Q2391" s="3">
        <v>86.412654034100001</v>
      </c>
      <c r="R2391" s="3" t="s">
        <v>162</v>
      </c>
      <c r="S2391" s="3" t="s">
        <v>161</v>
      </c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8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>
        <v>110.46231929386792</v>
      </c>
      <c r="AS2391" s="3">
        <v>536.33107097149889</v>
      </c>
    </row>
    <row r="2392" spans="1:45" x14ac:dyDescent="0.25">
      <c r="A2392" s="2">
        <v>2391</v>
      </c>
      <c r="B2392" s="3" t="s">
        <v>57</v>
      </c>
      <c r="C2392" s="3" t="s">
        <v>46</v>
      </c>
      <c r="D2392" s="3" t="s">
        <v>47</v>
      </c>
      <c r="E2392" s="3" t="s">
        <v>48</v>
      </c>
      <c r="F2392" s="3">
        <v>0.59</v>
      </c>
      <c r="G2392" s="3">
        <v>0.64</v>
      </c>
      <c r="H2392" s="3">
        <v>2.6099375451965098E-2</v>
      </c>
      <c r="I2392" s="3">
        <v>9.5099457771999383</v>
      </c>
      <c r="J2392" s="3">
        <v>1.4830566354307575</v>
      </c>
      <c r="K2392" s="3">
        <v>0.2482036453669712</v>
      </c>
      <c r="L2392" s="3">
        <v>3.8706851944635468E-2</v>
      </c>
      <c r="M2392" s="2">
        <v>1330</v>
      </c>
      <c r="N2392" s="3" t="s">
        <v>89</v>
      </c>
      <c r="O2392" s="3" t="s">
        <v>160</v>
      </c>
      <c r="P2392" s="3" t="s">
        <v>161</v>
      </c>
      <c r="Q2392" s="3">
        <v>86.412654034100001</v>
      </c>
      <c r="R2392" s="3" t="s">
        <v>162</v>
      </c>
      <c r="S2392" s="3" t="s">
        <v>161</v>
      </c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8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>
        <v>43.349797013239652</v>
      </c>
      <c r="AS2392" s="3">
        <v>105.6204251684139</v>
      </c>
    </row>
    <row r="2393" spans="1:45" x14ac:dyDescent="0.25">
      <c r="A2393" s="2">
        <v>2392</v>
      </c>
      <c r="B2393" s="3" t="s">
        <v>57</v>
      </c>
      <c r="C2393" s="3" t="s">
        <v>46</v>
      </c>
      <c r="D2393" s="3" t="s">
        <v>47</v>
      </c>
      <c r="E2393" s="3" t="s">
        <v>48</v>
      </c>
      <c r="F2393" s="3">
        <v>0.59</v>
      </c>
      <c r="G2393" s="3">
        <v>0.64</v>
      </c>
      <c r="H2393" s="3">
        <v>0.15935527852506601</v>
      </c>
      <c r="I2393" s="3">
        <v>9.5099457771999383</v>
      </c>
      <c r="J2393" s="3">
        <v>1.4830566354307575</v>
      </c>
      <c r="K2393" s="3">
        <v>1.5154600580839714</v>
      </c>
      <c r="L2393" s="3">
        <v>0.23633290320751563</v>
      </c>
      <c r="M2393" s="2">
        <v>1210</v>
      </c>
      <c r="N2393" s="3" t="s">
        <v>55</v>
      </c>
      <c r="O2393" s="3" t="s">
        <v>160</v>
      </c>
      <c r="P2393" s="3" t="s">
        <v>161</v>
      </c>
      <c r="Q2393" s="3">
        <v>86.412654034100001</v>
      </c>
      <c r="R2393" s="3" t="s">
        <v>162</v>
      </c>
      <c r="S2393" s="3" t="s">
        <v>161</v>
      </c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8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>
        <v>114.43366666617787</v>
      </c>
      <c r="AS2393" s="3">
        <v>644.88793234250534</v>
      </c>
    </row>
    <row r="2394" spans="1:45" x14ac:dyDescent="0.25">
      <c r="A2394" s="2">
        <v>2393</v>
      </c>
      <c r="B2394" s="3" t="s">
        <v>57</v>
      </c>
      <c r="C2394" s="3" t="s">
        <v>46</v>
      </c>
      <c r="D2394" s="3" t="s">
        <v>47</v>
      </c>
      <c r="E2394" s="3" t="s">
        <v>48</v>
      </c>
      <c r="F2394" s="3">
        <v>0.59</v>
      </c>
      <c r="G2394" s="3">
        <v>0.64</v>
      </c>
      <c r="H2394" s="3">
        <v>3.2107432104250697E-2</v>
      </c>
      <c r="I2394" s="3">
        <v>9.5099457771999383</v>
      </c>
      <c r="J2394" s="3">
        <v>1.4830566354307575</v>
      </c>
      <c r="K2394" s="3">
        <v>0.30533993835655265</v>
      </c>
      <c r="L2394" s="3">
        <v>4.7617140228851523E-2</v>
      </c>
      <c r="M2394" s="2">
        <v>1330</v>
      </c>
      <c r="N2394" s="3" t="s">
        <v>89</v>
      </c>
      <c r="O2394" s="3" t="s">
        <v>160</v>
      </c>
      <c r="P2394" s="3" t="s">
        <v>161</v>
      </c>
      <c r="Q2394" s="3">
        <v>86.412654034100001</v>
      </c>
      <c r="R2394" s="3" t="s">
        <v>162</v>
      </c>
      <c r="S2394" s="3" t="s">
        <v>161</v>
      </c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8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>
        <v>47.829406864672876</v>
      </c>
      <c r="AS2394" s="3">
        <v>129.93416781785876</v>
      </c>
    </row>
    <row r="2395" spans="1:45" x14ac:dyDescent="0.25">
      <c r="A2395" s="2">
        <v>2394</v>
      </c>
      <c r="B2395" s="3" t="s">
        <v>57</v>
      </c>
      <c r="C2395" s="3" t="s">
        <v>46</v>
      </c>
      <c r="D2395" s="3" t="s">
        <v>47</v>
      </c>
      <c r="E2395" s="3" t="s">
        <v>48</v>
      </c>
      <c r="F2395" s="3">
        <v>0.59</v>
      </c>
      <c r="G2395" s="3">
        <v>0.64</v>
      </c>
      <c r="H2395" s="3">
        <v>0.14286406722501599</v>
      </c>
      <c r="I2395" s="3">
        <v>9.5099457771999383</v>
      </c>
      <c r="J2395" s="3">
        <v>1.4830566354307575</v>
      </c>
      <c r="K2395" s="3">
        <v>1.358629532820149</v>
      </c>
      <c r="L2395" s="3">
        <v>0.21187550286268578</v>
      </c>
      <c r="M2395" s="2">
        <v>1210</v>
      </c>
      <c r="N2395" s="3" t="s">
        <v>55</v>
      </c>
      <c r="O2395" s="3" t="s">
        <v>160</v>
      </c>
      <c r="P2395" s="3" t="s">
        <v>161</v>
      </c>
      <c r="Q2395" s="3">
        <v>86.412654034100001</v>
      </c>
      <c r="R2395" s="3" t="s">
        <v>162</v>
      </c>
      <c r="S2395" s="3" t="s">
        <v>161</v>
      </c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8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>
        <v>109.93233216367368</v>
      </c>
      <c r="AS2395" s="3">
        <v>578.15036797974119</v>
      </c>
    </row>
    <row r="2396" spans="1:45" x14ac:dyDescent="0.25">
      <c r="A2396" s="2">
        <v>2395</v>
      </c>
      <c r="B2396" s="3" t="s">
        <v>57</v>
      </c>
      <c r="C2396" s="3" t="s">
        <v>46</v>
      </c>
      <c r="D2396" s="3" t="s">
        <v>47</v>
      </c>
      <c r="E2396" s="3" t="s">
        <v>48</v>
      </c>
      <c r="F2396" s="3">
        <v>0.59</v>
      </c>
      <c r="G2396" s="3">
        <v>0.64</v>
      </c>
      <c r="H2396" s="3">
        <v>7.7121995503464005E-2</v>
      </c>
      <c r="I2396" s="3">
        <v>9.5099457771999383</v>
      </c>
      <c r="J2396" s="3">
        <v>1.4830566354307575</v>
      </c>
      <c r="K2396" s="3">
        <v>0.73342599546740017</v>
      </c>
      <c r="L2396" s="3">
        <v>0.11437628716907333</v>
      </c>
      <c r="M2396" s="2">
        <v>1210</v>
      </c>
      <c r="N2396" s="3" t="s">
        <v>55</v>
      </c>
      <c r="O2396" s="3" t="s">
        <v>160</v>
      </c>
      <c r="P2396" s="3" t="s">
        <v>161</v>
      </c>
      <c r="Q2396" s="3">
        <v>86.412654034100001</v>
      </c>
      <c r="R2396" s="3" t="s">
        <v>162</v>
      </c>
      <c r="S2396" s="3" t="s">
        <v>161</v>
      </c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8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>
        <v>95.679304569910968</v>
      </c>
      <c r="AS2396" s="3">
        <v>312.10164281149707</v>
      </c>
    </row>
    <row r="2397" spans="1:45" x14ac:dyDescent="0.25">
      <c r="A2397" s="2">
        <v>2396</v>
      </c>
      <c r="B2397" s="3" t="s">
        <v>57</v>
      </c>
      <c r="C2397" s="3" t="s">
        <v>46</v>
      </c>
      <c r="D2397" s="3" t="s">
        <v>47</v>
      </c>
      <c r="E2397" s="3" t="s">
        <v>48</v>
      </c>
      <c r="F2397" s="3">
        <v>0.59</v>
      </c>
      <c r="G2397" s="3">
        <v>0.64</v>
      </c>
      <c r="H2397" s="3">
        <v>4.7685011019072798E-2</v>
      </c>
      <c r="I2397" s="3">
        <v>9.5099457771999383</v>
      </c>
      <c r="J2397" s="3">
        <v>1.4830566354307575</v>
      </c>
      <c r="K2397" s="3">
        <v>0.45348186917656386</v>
      </c>
      <c r="L2397" s="3">
        <v>7.0719572002424708E-2</v>
      </c>
      <c r="M2397" s="2">
        <v>1340</v>
      </c>
      <c r="N2397" s="3" t="s">
        <v>122</v>
      </c>
      <c r="O2397" s="3" t="s">
        <v>160</v>
      </c>
      <c r="P2397" s="3" t="s">
        <v>161</v>
      </c>
      <c r="Q2397" s="3">
        <v>86.412654034100001</v>
      </c>
      <c r="R2397" s="3" t="s">
        <v>162</v>
      </c>
      <c r="S2397" s="3" t="s">
        <v>161</v>
      </c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8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>
        <v>59.536996021966416</v>
      </c>
      <c r="AS2397" s="3">
        <v>192.97439309474936</v>
      </c>
    </row>
    <row r="2398" spans="1:45" x14ac:dyDescent="0.25">
      <c r="A2398" s="2">
        <v>2397</v>
      </c>
      <c r="B2398" s="3" t="s">
        <v>57</v>
      </c>
      <c r="C2398" s="3" t="s">
        <v>46</v>
      </c>
      <c r="D2398" s="3" t="s">
        <v>47</v>
      </c>
      <c r="E2398" s="3" t="s">
        <v>48</v>
      </c>
      <c r="F2398" s="3">
        <v>0.59</v>
      </c>
      <c r="G2398" s="3">
        <v>0.64</v>
      </c>
      <c r="H2398" s="3">
        <v>8.1857725984633103E-2</v>
      </c>
      <c r="I2398" s="3">
        <v>9.8006198782253708</v>
      </c>
      <c r="J2398" s="3">
        <v>1.6161853590607675</v>
      </c>
      <c r="K2398" s="3">
        <v>0.80225645647132071</v>
      </c>
      <c r="L2398" s="3">
        <v>0.13229725826237218</v>
      </c>
      <c r="M2398" s="2">
        <v>1200</v>
      </c>
      <c r="N2398" s="3" t="s">
        <v>54</v>
      </c>
      <c r="O2398" s="3" t="s">
        <v>160</v>
      </c>
      <c r="P2398" s="3" t="s">
        <v>161</v>
      </c>
      <c r="Q2398" s="3">
        <v>86.412654034100001</v>
      </c>
      <c r="R2398" s="3" t="s">
        <v>162</v>
      </c>
      <c r="S2398" s="3" t="s">
        <v>161</v>
      </c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8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>
        <v>113.41353694153356</v>
      </c>
      <c r="AS2398" s="3">
        <v>331.26646412397167</v>
      </c>
    </row>
    <row r="2399" spans="1:45" x14ac:dyDescent="0.25">
      <c r="A2399" s="2">
        <v>2398</v>
      </c>
      <c r="B2399" s="3" t="s">
        <v>57</v>
      </c>
      <c r="C2399" s="3" t="s">
        <v>46</v>
      </c>
      <c r="D2399" s="3" t="s">
        <v>47</v>
      </c>
      <c r="E2399" s="3" t="s">
        <v>48</v>
      </c>
      <c r="F2399" s="3">
        <v>0.59</v>
      </c>
      <c r="G2399" s="3">
        <v>0.64</v>
      </c>
      <c r="H2399" s="3">
        <v>7.5106314432987695E-2</v>
      </c>
      <c r="I2399" s="3">
        <v>9.8006198782253708</v>
      </c>
      <c r="J2399" s="3">
        <v>1.6161853590607675</v>
      </c>
      <c r="K2399" s="3">
        <v>0.73608843821218428</v>
      </c>
      <c r="L2399" s="3">
        <v>0.12138572575960913</v>
      </c>
      <c r="M2399" s="2">
        <v>1300</v>
      </c>
      <c r="N2399" s="3" t="s">
        <v>56</v>
      </c>
      <c r="O2399" s="3" t="s">
        <v>160</v>
      </c>
      <c r="P2399" s="3" t="s">
        <v>161</v>
      </c>
      <c r="Q2399" s="3">
        <v>86.412654034100001</v>
      </c>
      <c r="R2399" s="3" t="s">
        <v>162</v>
      </c>
      <c r="S2399" s="3" t="s">
        <v>161</v>
      </c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8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>
        <v>112.22775431920306</v>
      </c>
      <c r="AS2399" s="3">
        <v>303.94447092593003</v>
      </c>
    </row>
    <row r="2400" spans="1:45" x14ac:dyDescent="0.25">
      <c r="A2400" s="2">
        <v>2399</v>
      </c>
      <c r="B2400" s="3" t="s">
        <v>57</v>
      </c>
      <c r="C2400" s="3" t="s">
        <v>46</v>
      </c>
      <c r="D2400" s="3" t="s">
        <v>47</v>
      </c>
      <c r="E2400" s="3" t="s">
        <v>48</v>
      </c>
      <c r="F2400" s="3">
        <v>0.59</v>
      </c>
      <c r="G2400" s="3">
        <v>0.64</v>
      </c>
      <c r="H2400" s="3">
        <v>4.4266694321475203E-3</v>
      </c>
      <c r="I2400" s="3">
        <v>9.8006198782253708</v>
      </c>
      <c r="J2400" s="3">
        <v>1.6161853590607675</v>
      </c>
      <c r="K2400" s="3">
        <v>4.3384104431037601E-2</v>
      </c>
      <c r="L2400" s="3">
        <v>7.1543183256386643E-3</v>
      </c>
      <c r="M2400" s="2">
        <v>1210</v>
      </c>
      <c r="N2400" s="3" t="s">
        <v>55</v>
      </c>
      <c r="O2400" s="3" t="s">
        <v>160</v>
      </c>
      <c r="P2400" s="3" t="s">
        <v>161</v>
      </c>
      <c r="Q2400" s="3">
        <v>86.412654034100001</v>
      </c>
      <c r="R2400" s="3" t="s">
        <v>162</v>
      </c>
      <c r="S2400" s="3" t="s">
        <v>161</v>
      </c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8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>
        <v>17.021125425394608</v>
      </c>
      <c r="AS2400" s="3">
        <v>17.914095621327974</v>
      </c>
    </row>
    <row r="2401" spans="1:45" x14ac:dyDescent="0.25">
      <c r="A2401" s="2">
        <v>2400</v>
      </c>
      <c r="B2401" s="3" t="s">
        <v>57</v>
      </c>
      <c r="C2401" s="3" t="s">
        <v>46</v>
      </c>
      <c r="D2401" s="3" t="s">
        <v>47</v>
      </c>
      <c r="E2401" s="3" t="s">
        <v>48</v>
      </c>
      <c r="F2401" s="3">
        <v>0.59</v>
      </c>
      <c r="G2401" s="3">
        <v>0.64</v>
      </c>
      <c r="H2401" s="3">
        <v>2.1920213984175499E-2</v>
      </c>
      <c r="I2401" s="3">
        <v>9.8006198782253708</v>
      </c>
      <c r="J2401" s="3">
        <v>1.6161853590607675</v>
      </c>
      <c r="K2401" s="3">
        <v>0.21483168490826415</v>
      </c>
      <c r="L2401" s="3">
        <v>3.5427128908703538E-2</v>
      </c>
      <c r="M2401" s="2">
        <v>1210</v>
      </c>
      <c r="N2401" s="3" t="s">
        <v>55</v>
      </c>
      <c r="O2401" s="3" t="s">
        <v>160</v>
      </c>
      <c r="P2401" s="3" t="s">
        <v>161</v>
      </c>
      <c r="Q2401" s="3">
        <v>86.412654034100001</v>
      </c>
      <c r="R2401" s="3" t="s">
        <v>162</v>
      </c>
      <c r="S2401" s="3" t="s">
        <v>161</v>
      </c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8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>
        <v>48.165280768898072</v>
      </c>
      <c r="AS2401" s="3">
        <v>88.707958742243093</v>
      </c>
    </row>
    <row r="2402" spans="1:45" x14ac:dyDescent="0.25">
      <c r="A2402" s="2">
        <v>2401</v>
      </c>
      <c r="B2402" s="3" t="s">
        <v>57</v>
      </c>
      <c r="C2402" s="3" t="s">
        <v>46</v>
      </c>
      <c r="D2402" s="3" t="s">
        <v>47</v>
      </c>
      <c r="E2402" s="3" t="s">
        <v>48</v>
      </c>
      <c r="F2402" s="3">
        <v>0.59</v>
      </c>
      <c r="G2402" s="3">
        <v>0.64</v>
      </c>
      <c r="H2402" s="3">
        <v>2.0330751657057E-2</v>
      </c>
      <c r="I2402" s="3">
        <v>9.8006198782253708</v>
      </c>
      <c r="J2402" s="3">
        <v>1.6161853590607675</v>
      </c>
      <c r="K2402" s="3">
        <v>0.19925396882941623</v>
      </c>
      <c r="L2402" s="3">
        <v>3.285826316683596E-2</v>
      </c>
      <c r="M2402" s="2">
        <v>1210</v>
      </c>
      <c r="N2402" s="3" t="s">
        <v>55</v>
      </c>
      <c r="O2402" s="3" t="s">
        <v>160</v>
      </c>
      <c r="P2402" s="3" t="s">
        <v>161</v>
      </c>
      <c r="Q2402" s="3">
        <v>86.412654034100001</v>
      </c>
      <c r="R2402" s="3" t="s">
        <v>162</v>
      </c>
      <c r="S2402" s="3" t="s">
        <v>161</v>
      </c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8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>
        <v>46.618241882418033</v>
      </c>
      <c r="AS2402" s="3">
        <v>82.275632915580758</v>
      </c>
    </row>
    <row r="2403" spans="1:45" x14ac:dyDescent="0.25">
      <c r="A2403" s="2">
        <v>2402</v>
      </c>
      <c r="B2403" s="3" t="s">
        <v>57</v>
      </c>
      <c r="C2403" s="3" t="s">
        <v>46</v>
      </c>
      <c r="D2403" s="3" t="s">
        <v>47</v>
      </c>
      <c r="E2403" s="3" t="s">
        <v>48</v>
      </c>
      <c r="F2403" s="3">
        <v>0.59</v>
      </c>
      <c r="G2403" s="3">
        <v>0.64</v>
      </c>
      <c r="H2403" s="3">
        <v>8.0589442056949907E-3</v>
      </c>
      <c r="I2403" s="3">
        <v>9.8006198782253708</v>
      </c>
      <c r="J2403" s="3">
        <v>1.6161853590607675</v>
      </c>
      <c r="K2403" s="3">
        <v>7.8982648779843498E-2</v>
      </c>
      <c r="L2403" s="3">
        <v>1.302474763473185E-2</v>
      </c>
      <c r="M2403" s="2">
        <v>1210</v>
      </c>
      <c r="N2403" s="3" t="s">
        <v>55</v>
      </c>
      <c r="O2403" s="3" t="s">
        <v>160</v>
      </c>
      <c r="P2403" s="3" t="s">
        <v>161</v>
      </c>
      <c r="Q2403" s="3">
        <v>86.412654034100001</v>
      </c>
      <c r="R2403" s="3" t="s">
        <v>162</v>
      </c>
      <c r="S2403" s="3" t="s">
        <v>161</v>
      </c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8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>
        <v>23.918827326922965</v>
      </c>
      <c r="AS2403" s="3">
        <v>32.613390116580028</v>
      </c>
    </row>
    <row r="2404" spans="1:45" x14ac:dyDescent="0.25">
      <c r="A2404" s="2">
        <v>2403</v>
      </c>
      <c r="B2404" s="3" t="s">
        <v>57</v>
      </c>
      <c r="C2404" s="3" t="s">
        <v>46</v>
      </c>
      <c r="D2404" s="3" t="s">
        <v>47</v>
      </c>
      <c r="E2404" s="3" t="s">
        <v>48</v>
      </c>
      <c r="F2404" s="3">
        <v>0.59</v>
      </c>
      <c r="G2404" s="3">
        <v>0.64</v>
      </c>
      <c r="H2404" s="3">
        <v>0.14658573959868601</v>
      </c>
      <c r="I2404" s="3">
        <v>10.241638996563244</v>
      </c>
      <c r="J2404" s="3">
        <v>1.8199238737490684</v>
      </c>
      <c r="K2404" s="3">
        <v>1.5012782270139677</v>
      </c>
      <c r="L2404" s="3">
        <v>0.26677488704681285</v>
      </c>
      <c r="M2404" s="2">
        <v>1200</v>
      </c>
      <c r="N2404" s="3" t="s">
        <v>54</v>
      </c>
      <c r="O2404" s="3" t="s">
        <v>160</v>
      </c>
      <c r="P2404" s="3" t="s">
        <v>161</v>
      </c>
      <c r="Q2404" s="3">
        <v>86.412654034100001</v>
      </c>
      <c r="R2404" s="3" t="s">
        <v>162</v>
      </c>
      <c r="S2404" s="3" t="s">
        <v>161</v>
      </c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8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>
        <v>123.76831429125149</v>
      </c>
      <c r="AS2404" s="3">
        <v>593.21144172719789</v>
      </c>
    </row>
    <row r="2405" spans="1:45" x14ac:dyDescent="0.25">
      <c r="A2405" s="2">
        <v>2404</v>
      </c>
      <c r="B2405" s="3" t="s">
        <v>57</v>
      </c>
      <c r="C2405" s="3" t="s">
        <v>46</v>
      </c>
      <c r="D2405" s="3" t="s">
        <v>47</v>
      </c>
      <c r="E2405" s="3" t="s">
        <v>48</v>
      </c>
      <c r="F2405" s="3">
        <v>0.59</v>
      </c>
      <c r="G2405" s="3">
        <v>0.64</v>
      </c>
      <c r="H2405" s="3">
        <v>0.177140550549649</v>
      </c>
      <c r="I2405" s="3">
        <v>10.241638996563244</v>
      </c>
      <c r="J2405" s="3">
        <v>1.8199238737490684</v>
      </c>
      <c r="K2405" s="3">
        <v>1.8142095703819678</v>
      </c>
      <c r="L2405" s="3">
        <v>0.32238231695435987</v>
      </c>
      <c r="M2405" s="2">
        <v>1300</v>
      </c>
      <c r="N2405" s="3" t="s">
        <v>56</v>
      </c>
      <c r="O2405" s="3" t="s">
        <v>160</v>
      </c>
      <c r="P2405" s="3" t="s">
        <v>161</v>
      </c>
      <c r="Q2405" s="3">
        <v>86.412654034100001</v>
      </c>
      <c r="R2405" s="3" t="s">
        <v>162</v>
      </c>
      <c r="S2405" s="3" t="s">
        <v>161</v>
      </c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8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>
        <v>261.38511755892534</v>
      </c>
      <c r="AS2405" s="3">
        <v>716.86237465932027</v>
      </c>
    </row>
    <row r="2406" spans="1:45" x14ac:dyDescent="0.25">
      <c r="A2406" s="2">
        <v>2405</v>
      </c>
      <c r="B2406" s="3" t="s">
        <v>57</v>
      </c>
      <c r="C2406" s="3" t="s">
        <v>46</v>
      </c>
      <c r="D2406" s="3" t="s">
        <v>47</v>
      </c>
      <c r="E2406" s="3" t="s">
        <v>48</v>
      </c>
      <c r="F2406" s="3">
        <v>0.59</v>
      </c>
      <c r="G2406" s="3">
        <v>0.64</v>
      </c>
      <c r="H2406" s="3">
        <v>7.6455756733997807E-2</v>
      </c>
      <c r="I2406" s="3">
        <v>10.241638996563244</v>
      </c>
      <c r="J2406" s="3">
        <v>1.8199238737490684</v>
      </c>
      <c r="K2406" s="3">
        <v>0.78303225967866485</v>
      </c>
      <c r="L2406" s="3">
        <v>0.1391436569657537</v>
      </c>
      <c r="M2406" s="2">
        <v>1330</v>
      </c>
      <c r="N2406" s="3" t="s">
        <v>89</v>
      </c>
      <c r="O2406" s="3" t="s">
        <v>160</v>
      </c>
      <c r="P2406" s="3" t="s">
        <v>161</v>
      </c>
      <c r="Q2406" s="3">
        <v>86.412654034100001</v>
      </c>
      <c r="R2406" s="3" t="s">
        <v>162</v>
      </c>
      <c r="S2406" s="3" t="s">
        <v>161</v>
      </c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8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>
        <v>81.334047660858815</v>
      </c>
      <c r="AS2406" s="3">
        <v>309.40547016843107</v>
      </c>
    </row>
    <row r="2407" spans="1:45" x14ac:dyDescent="0.25">
      <c r="A2407" s="2">
        <v>2406</v>
      </c>
      <c r="B2407" s="3" t="s">
        <v>57</v>
      </c>
      <c r="C2407" s="3" t="s">
        <v>46</v>
      </c>
      <c r="D2407" s="3" t="s">
        <v>47</v>
      </c>
      <c r="E2407" s="3" t="s">
        <v>48</v>
      </c>
      <c r="F2407" s="3">
        <v>0.59</v>
      </c>
      <c r="G2407" s="3">
        <v>0.64</v>
      </c>
      <c r="H2407" s="3">
        <v>1.40734725712776E-4</v>
      </c>
      <c r="I2407" s="3">
        <v>10.241638996563244</v>
      </c>
      <c r="J2407" s="3">
        <v>1.8199238737490684</v>
      </c>
      <c r="K2407" s="3">
        <v>1.4413542550305986E-3</v>
      </c>
      <c r="L2407" s="3">
        <v>2.561264871902079E-4</v>
      </c>
      <c r="M2407" s="2">
        <v>1210</v>
      </c>
      <c r="N2407" s="3" t="s">
        <v>55</v>
      </c>
      <c r="O2407" s="3" t="s">
        <v>160</v>
      </c>
      <c r="P2407" s="3" t="s">
        <v>161</v>
      </c>
      <c r="Q2407" s="3">
        <v>86.412654034100001</v>
      </c>
      <c r="R2407" s="3" t="s">
        <v>162</v>
      </c>
      <c r="S2407" s="3" t="s">
        <v>161</v>
      </c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8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>
        <v>54.469364107678317</v>
      </c>
      <c r="AS2407" s="3">
        <v>0.56953322860544808</v>
      </c>
    </row>
    <row r="2408" spans="1:45" x14ac:dyDescent="0.25">
      <c r="A2408" s="2">
        <v>2407</v>
      </c>
      <c r="B2408" s="3" t="s">
        <v>57</v>
      </c>
      <c r="C2408" s="3" t="s">
        <v>46</v>
      </c>
      <c r="D2408" s="3" t="s">
        <v>47</v>
      </c>
      <c r="E2408" s="3" t="s">
        <v>48</v>
      </c>
      <c r="F2408" s="3">
        <v>0.59</v>
      </c>
      <c r="G2408" s="3">
        <v>0.64</v>
      </c>
      <c r="H2408" s="3">
        <v>1.00715883902235E-4</v>
      </c>
      <c r="I2408" s="3">
        <v>10.241638996563244</v>
      </c>
      <c r="J2408" s="3">
        <v>1.8199238737490684</v>
      </c>
      <c r="K2408" s="3">
        <v>1.0314957241464662E-3</v>
      </c>
      <c r="L2408" s="3">
        <v>1.8329524157941697E-4</v>
      </c>
      <c r="M2408" s="2">
        <v>1210</v>
      </c>
      <c r="N2408" s="3" t="s">
        <v>55</v>
      </c>
      <c r="O2408" s="3" t="s">
        <v>160</v>
      </c>
      <c r="P2408" s="3" t="s">
        <v>161</v>
      </c>
      <c r="Q2408" s="3">
        <v>86.412654034100001</v>
      </c>
      <c r="R2408" s="3" t="s">
        <v>162</v>
      </c>
      <c r="S2408" s="3" t="s">
        <v>161</v>
      </c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8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>
        <v>16.960433690210529</v>
      </c>
      <c r="AS2408" s="3">
        <v>0.40758272160745423</v>
      </c>
    </row>
    <row r="2409" spans="1:45" x14ac:dyDescent="0.25">
      <c r="A2409" s="2">
        <v>2408</v>
      </c>
      <c r="B2409" s="3" t="s">
        <v>57</v>
      </c>
      <c r="C2409" s="3" t="s">
        <v>46</v>
      </c>
      <c r="D2409" s="3" t="s">
        <v>47</v>
      </c>
      <c r="E2409" s="3" t="s">
        <v>48</v>
      </c>
      <c r="F2409" s="3">
        <v>0.59</v>
      </c>
      <c r="G2409" s="3">
        <v>0.64</v>
      </c>
      <c r="H2409" s="3">
        <v>1.8651121527926098E-2</v>
      </c>
      <c r="I2409" s="3">
        <v>10.81117584481713</v>
      </c>
      <c r="J2409" s="3">
        <v>2.0812306110549366</v>
      </c>
      <c r="K2409" s="3">
        <v>0.2016405545414634</v>
      </c>
      <c r="L2409" s="3">
        <v>3.8817285054425513E-2</v>
      </c>
      <c r="M2409" s="2">
        <v>1300</v>
      </c>
      <c r="N2409" s="3" t="s">
        <v>56</v>
      </c>
      <c r="O2409" s="3" t="s">
        <v>160</v>
      </c>
      <c r="P2409" s="3" t="s">
        <v>161</v>
      </c>
      <c r="Q2409" s="3">
        <v>86.412654034100001</v>
      </c>
      <c r="R2409" s="3" t="s">
        <v>162</v>
      </c>
      <c r="S2409" s="3" t="s">
        <v>161</v>
      </c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8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>
        <v>176.70175653015818</v>
      </c>
      <c r="AS2409" s="3">
        <v>75.478410940250726</v>
      </c>
    </row>
    <row r="2410" spans="1:45" x14ac:dyDescent="0.25">
      <c r="A2410" s="2">
        <v>2409</v>
      </c>
      <c r="B2410" s="3" t="s">
        <v>57</v>
      </c>
      <c r="C2410" s="3" t="s">
        <v>46</v>
      </c>
      <c r="D2410" s="3" t="s">
        <v>47</v>
      </c>
      <c r="E2410" s="3" t="s">
        <v>48</v>
      </c>
      <c r="F2410" s="3">
        <v>0.59</v>
      </c>
      <c r="G2410" s="3">
        <v>0.64</v>
      </c>
      <c r="H2410" s="3">
        <v>1.58534945835495E-2</v>
      </c>
      <c r="I2410" s="3">
        <v>10.81117584481713</v>
      </c>
      <c r="J2410" s="3">
        <v>2.0812306110549366</v>
      </c>
      <c r="K2410" s="3">
        <v>0.17139491769760956</v>
      </c>
      <c r="L2410" s="3">
        <v>3.2994778219476849E-2</v>
      </c>
      <c r="M2410" s="2">
        <v>1300</v>
      </c>
      <c r="N2410" s="3" t="s">
        <v>56</v>
      </c>
      <c r="O2410" s="3" t="s">
        <v>160</v>
      </c>
      <c r="P2410" s="3" t="s">
        <v>161</v>
      </c>
      <c r="Q2410" s="3">
        <v>86.412654034100001</v>
      </c>
      <c r="R2410" s="3" t="s">
        <v>162</v>
      </c>
      <c r="S2410" s="3" t="s">
        <v>161</v>
      </c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8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>
        <v>74.75912043025275</v>
      </c>
      <c r="AS2410" s="3">
        <v>64.156816372920758</v>
      </c>
    </row>
    <row r="2411" spans="1:45" x14ac:dyDescent="0.25">
      <c r="A2411" s="2">
        <v>2410</v>
      </c>
      <c r="B2411" s="3" t="s">
        <v>57</v>
      </c>
      <c r="C2411" s="3" t="s">
        <v>46</v>
      </c>
      <c r="D2411" s="3" t="s">
        <v>47</v>
      </c>
      <c r="E2411" s="3" t="s">
        <v>48</v>
      </c>
      <c r="F2411" s="3">
        <v>0.59</v>
      </c>
      <c r="G2411" s="3">
        <v>0.64</v>
      </c>
      <c r="H2411" s="3">
        <v>0.427028208431323</v>
      </c>
      <c r="I2411" s="3">
        <v>10.81117584481713</v>
      </c>
      <c r="J2411" s="3">
        <v>2.0812306110549366</v>
      </c>
      <c r="K2411" s="3">
        <v>4.6166770520482538</v>
      </c>
      <c r="L2411" s="3">
        <v>0.88874417917121717</v>
      </c>
      <c r="M2411" s="2">
        <v>1300</v>
      </c>
      <c r="N2411" s="3" t="s">
        <v>56</v>
      </c>
      <c r="O2411" s="3" t="s">
        <v>160</v>
      </c>
      <c r="P2411" s="3" t="s">
        <v>161</v>
      </c>
      <c r="Q2411" s="3">
        <v>86.412654034100001</v>
      </c>
      <c r="R2411" s="3" t="s">
        <v>162</v>
      </c>
      <c r="S2411" s="3" t="s">
        <v>161</v>
      </c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8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>
        <v>167.36494851625997</v>
      </c>
      <c r="AS2411" s="3">
        <v>1728.1218478362648</v>
      </c>
    </row>
    <row r="2412" spans="1:45" x14ac:dyDescent="0.25">
      <c r="A2412" s="2">
        <v>2411</v>
      </c>
      <c r="B2412" s="3" t="s">
        <v>57</v>
      </c>
      <c r="C2412" s="3" t="s">
        <v>46</v>
      </c>
      <c r="D2412" s="3" t="s">
        <v>47</v>
      </c>
      <c r="E2412" s="3" t="s">
        <v>48</v>
      </c>
      <c r="F2412" s="3">
        <v>0.59</v>
      </c>
      <c r="G2412" s="3">
        <v>0.64</v>
      </c>
      <c r="H2412" s="3">
        <v>0.39590160995080398</v>
      </c>
      <c r="I2412" s="3">
        <v>11.612850410613866</v>
      </c>
      <c r="J2412" s="3">
        <v>1.5331968047259248</v>
      </c>
      <c r="K2412" s="3">
        <v>4.5975461736798851</v>
      </c>
      <c r="L2412" s="3">
        <v>0.60699508336242203</v>
      </c>
      <c r="M2412" s="2">
        <v>1400</v>
      </c>
      <c r="N2412" s="3" t="s">
        <v>60</v>
      </c>
      <c r="O2412" s="3" t="s">
        <v>160</v>
      </c>
      <c r="P2412" s="3" t="s">
        <v>161</v>
      </c>
      <c r="Q2412" s="3">
        <v>86.412654034100001</v>
      </c>
      <c r="R2412" s="3" t="s">
        <v>162</v>
      </c>
      <c r="S2412" s="3" t="s">
        <v>161</v>
      </c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8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>
        <v>160.22154216722407</v>
      </c>
      <c r="AS2412" s="3">
        <v>1602.1569728679115</v>
      </c>
    </row>
    <row r="2413" spans="1:45" x14ac:dyDescent="0.25">
      <c r="A2413" s="2">
        <v>2412</v>
      </c>
      <c r="B2413" s="3" t="s">
        <v>57</v>
      </c>
      <c r="C2413" s="3" t="s">
        <v>46</v>
      </c>
      <c r="D2413" s="3" t="s">
        <v>47</v>
      </c>
      <c r="E2413" s="3" t="s">
        <v>48</v>
      </c>
      <c r="F2413" s="3">
        <v>0.59</v>
      </c>
      <c r="G2413" s="3">
        <v>0.64</v>
      </c>
      <c r="H2413" s="3">
        <v>8.4571134240307294E-2</v>
      </c>
      <c r="I2413" s="3">
        <v>10.113204548915675</v>
      </c>
      <c r="J2413" s="3">
        <v>1.7586406215261123</v>
      </c>
      <c r="K2413" s="3">
        <v>0.85528517950603389</v>
      </c>
      <c r="L2413" s="3">
        <v>0.1487302320835423</v>
      </c>
      <c r="M2413" s="2">
        <v>1300</v>
      </c>
      <c r="N2413" s="3" t="s">
        <v>56</v>
      </c>
      <c r="O2413" s="3" t="s">
        <v>160</v>
      </c>
      <c r="P2413" s="3" t="s">
        <v>161</v>
      </c>
      <c r="Q2413" s="3">
        <v>86.412654034100001</v>
      </c>
      <c r="R2413" s="3" t="s">
        <v>162</v>
      </c>
      <c r="S2413" s="3" t="s">
        <v>161</v>
      </c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8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>
        <v>113.61517873611371</v>
      </c>
      <c r="AS2413" s="3">
        <v>342.24723775004031</v>
      </c>
    </row>
    <row r="2414" spans="1:45" x14ac:dyDescent="0.25">
      <c r="A2414" s="2">
        <v>2413</v>
      </c>
      <c r="B2414" s="3" t="s">
        <v>57</v>
      </c>
      <c r="C2414" s="3" t="s">
        <v>46</v>
      </c>
      <c r="D2414" s="3" t="s">
        <v>47</v>
      </c>
      <c r="E2414" s="3" t="s">
        <v>48</v>
      </c>
      <c r="F2414" s="3">
        <v>0.59</v>
      </c>
      <c r="G2414" s="3">
        <v>0.64</v>
      </c>
      <c r="H2414" s="3">
        <v>8.7595858575272495E-2</v>
      </c>
      <c r="I2414" s="3">
        <v>10.113204548915675</v>
      </c>
      <c r="J2414" s="3">
        <v>1.7586406215261123</v>
      </c>
      <c r="K2414" s="3">
        <v>0.88587483540961998</v>
      </c>
      <c r="L2414" s="3">
        <v>0.15404963516793066</v>
      </c>
      <c r="M2414" s="2">
        <v>1330</v>
      </c>
      <c r="N2414" s="3" t="s">
        <v>89</v>
      </c>
      <c r="O2414" s="3" t="s">
        <v>160</v>
      </c>
      <c r="P2414" s="3" t="s">
        <v>161</v>
      </c>
      <c r="Q2414" s="3">
        <v>86.412654034100001</v>
      </c>
      <c r="R2414" s="3" t="s">
        <v>162</v>
      </c>
      <c r="S2414" s="3" t="s">
        <v>161</v>
      </c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8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>
        <v>88.987619978706661</v>
      </c>
      <c r="AS2414" s="3">
        <v>354.4878628509835</v>
      </c>
    </row>
    <row r="2415" spans="1:45" x14ac:dyDescent="0.25">
      <c r="A2415" s="2">
        <v>2414</v>
      </c>
      <c r="B2415" s="3" t="s">
        <v>57</v>
      </c>
      <c r="C2415" s="3" t="s">
        <v>46</v>
      </c>
      <c r="D2415" s="3" t="s">
        <v>47</v>
      </c>
      <c r="E2415" s="3" t="s">
        <v>48</v>
      </c>
      <c r="F2415" s="3">
        <v>0.59</v>
      </c>
      <c r="G2415" s="3">
        <v>0.64</v>
      </c>
      <c r="H2415" s="3">
        <v>0.13443188408513099</v>
      </c>
      <c r="I2415" s="3">
        <v>10.113204548915675</v>
      </c>
      <c r="J2415" s="3">
        <v>1.7586406215261123</v>
      </c>
      <c r="K2415" s="3">
        <v>1.3595371416490514</v>
      </c>
      <c r="L2415" s="3">
        <v>0.23641737218040104</v>
      </c>
      <c r="M2415" s="2">
        <v>1210</v>
      </c>
      <c r="N2415" s="3" t="s">
        <v>55</v>
      </c>
      <c r="O2415" s="3" t="s">
        <v>160</v>
      </c>
      <c r="P2415" s="3" t="s">
        <v>161</v>
      </c>
      <c r="Q2415" s="3">
        <v>86.412654034100001</v>
      </c>
      <c r="R2415" s="3" t="s">
        <v>162</v>
      </c>
      <c r="S2415" s="3" t="s">
        <v>161</v>
      </c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8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>
        <v>100.44639585705116</v>
      </c>
      <c r="AS2415" s="3">
        <v>544.02653348524632</v>
      </c>
    </row>
    <row r="2416" spans="1:45" x14ac:dyDescent="0.25">
      <c r="A2416" s="2">
        <v>2415</v>
      </c>
      <c r="B2416" s="3" t="s">
        <v>57</v>
      </c>
      <c r="C2416" s="3" t="s">
        <v>46</v>
      </c>
      <c r="D2416" s="3" t="s">
        <v>47</v>
      </c>
      <c r="E2416" s="3" t="s">
        <v>48</v>
      </c>
      <c r="F2416" s="3">
        <v>0.59</v>
      </c>
      <c r="G2416" s="3">
        <v>0.64</v>
      </c>
      <c r="H2416" s="3">
        <v>0.116476415999063</v>
      </c>
      <c r="I2416" s="3">
        <v>10.113204548915675</v>
      </c>
      <c r="J2416" s="3">
        <v>1.7586406215261123</v>
      </c>
      <c r="K2416" s="3">
        <v>1.1779498201231184</v>
      </c>
      <c r="L2416" s="3">
        <v>0.20484015662572616</v>
      </c>
      <c r="M2416" s="2">
        <v>1210</v>
      </c>
      <c r="N2416" s="3" t="s">
        <v>55</v>
      </c>
      <c r="O2416" s="3" t="s">
        <v>160</v>
      </c>
      <c r="P2416" s="3" t="s">
        <v>161</v>
      </c>
      <c r="Q2416" s="3">
        <v>86.412654034100001</v>
      </c>
      <c r="R2416" s="3" t="s">
        <v>162</v>
      </c>
      <c r="S2416" s="3" t="s">
        <v>161</v>
      </c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8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>
        <v>96.651323470103435</v>
      </c>
      <c r="AS2416" s="3">
        <v>471.36333214394051</v>
      </c>
    </row>
    <row r="2417" spans="1:45" x14ac:dyDescent="0.25">
      <c r="A2417" s="2">
        <v>2416</v>
      </c>
      <c r="B2417" s="3" t="s">
        <v>57</v>
      </c>
      <c r="C2417" s="3" t="s">
        <v>46</v>
      </c>
      <c r="D2417" s="3" t="s">
        <v>47</v>
      </c>
      <c r="E2417" s="3" t="s">
        <v>48</v>
      </c>
      <c r="F2417" s="3">
        <v>0.59</v>
      </c>
      <c r="G2417" s="3">
        <v>0.64</v>
      </c>
      <c r="H2417" s="3">
        <v>8.8858832584375005E-2</v>
      </c>
      <c r="I2417" s="3">
        <v>10.113204548915675</v>
      </c>
      <c r="J2417" s="3">
        <v>1.7586406215261123</v>
      </c>
      <c r="K2417" s="3">
        <v>0.89864754990363771</v>
      </c>
      <c r="L2417" s="3">
        <v>0.15627075256427003</v>
      </c>
      <c r="M2417" s="2">
        <v>1300</v>
      </c>
      <c r="N2417" s="3" t="s">
        <v>56</v>
      </c>
      <c r="O2417" s="3" t="s">
        <v>160</v>
      </c>
      <c r="P2417" s="3" t="s">
        <v>161</v>
      </c>
      <c r="Q2417" s="3">
        <v>86.412654034100001</v>
      </c>
      <c r="R2417" s="3" t="s">
        <v>162</v>
      </c>
      <c r="S2417" s="3" t="s">
        <v>161</v>
      </c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8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>
        <v>90.731501837570519</v>
      </c>
      <c r="AS2417" s="3">
        <v>359.59893733104423</v>
      </c>
    </row>
    <row r="2418" spans="1:45" x14ac:dyDescent="0.25">
      <c r="A2418" s="2">
        <v>2417</v>
      </c>
      <c r="B2418" s="3" t="s">
        <v>57</v>
      </c>
      <c r="C2418" s="3" t="s">
        <v>46</v>
      </c>
      <c r="D2418" s="3" t="s">
        <v>47</v>
      </c>
      <c r="E2418" s="3" t="s">
        <v>48</v>
      </c>
      <c r="F2418" s="3">
        <v>0.59</v>
      </c>
      <c r="G2418" s="3">
        <v>0.64</v>
      </c>
      <c r="H2418" s="3">
        <v>9.9435780625140192E-7</v>
      </c>
      <c r="I2418" s="3">
        <v>10.573213638594078</v>
      </c>
      <c r="J2418" s="3">
        <v>1.9829423717950574</v>
      </c>
      <c r="K2418" s="3">
        <v>1.051355751869981E-5</v>
      </c>
      <c r="L2418" s="3">
        <v>1.9717542267410849E-6</v>
      </c>
      <c r="M2418" s="2">
        <v>1100</v>
      </c>
      <c r="N2418" s="3" t="s">
        <v>165</v>
      </c>
      <c r="O2418" s="3" t="s">
        <v>160</v>
      </c>
      <c r="P2418" s="3" t="s">
        <v>161</v>
      </c>
      <c r="Q2418" s="3">
        <v>86.412654034100001</v>
      </c>
      <c r="R2418" s="3" t="s">
        <v>162</v>
      </c>
      <c r="S2418" s="3" t="s">
        <v>161</v>
      </c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8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>
        <v>1.1839437443443313</v>
      </c>
      <c r="AS2418" s="3">
        <v>4.0240232743920593E-3</v>
      </c>
    </row>
    <row r="2419" spans="1:45" x14ac:dyDescent="0.25">
      <c r="A2419" s="2">
        <v>2418</v>
      </c>
      <c r="B2419" s="3" t="s">
        <v>57</v>
      </c>
      <c r="C2419" s="3" t="s">
        <v>46</v>
      </c>
      <c r="D2419" s="3" t="s">
        <v>47</v>
      </c>
      <c r="E2419" s="3" t="s">
        <v>48</v>
      </c>
      <c r="F2419" s="3">
        <v>0.59</v>
      </c>
      <c r="G2419" s="3">
        <v>0.64</v>
      </c>
      <c r="H2419" s="3">
        <v>6.4726809088107407E-2</v>
      </c>
      <c r="I2419" s="3">
        <v>10.573213638594078</v>
      </c>
      <c r="J2419" s="3">
        <v>1.9829423717950574</v>
      </c>
      <c r="K2419" s="3">
        <v>0.68437038063305233</v>
      </c>
      <c r="L2419" s="3">
        <v>0.12834953233189758</v>
      </c>
      <c r="M2419" s="2">
        <v>1200</v>
      </c>
      <c r="N2419" s="3" t="s">
        <v>54</v>
      </c>
      <c r="O2419" s="3" t="s">
        <v>160</v>
      </c>
      <c r="P2419" s="3" t="s">
        <v>161</v>
      </c>
      <c r="Q2419" s="3">
        <v>86.412654034100001</v>
      </c>
      <c r="R2419" s="3" t="s">
        <v>162</v>
      </c>
      <c r="S2419" s="3" t="s">
        <v>161</v>
      </c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8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>
        <v>110.00422204343327</v>
      </c>
      <c r="AS2419" s="3">
        <v>261.94010305966634</v>
      </c>
    </row>
    <row r="2420" spans="1:45" x14ac:dyDescent="0.25">
      <c r="A2420" s="2">
        <v>2419</v>
      </c>
      <c r="B2420" s="3" t="s">
        <v>57</v>
      </c>
      <c r="C2420" s="3" t="s">
        <v>46</v>
      </c>
      <c r="D2420" s="3" t="s">
        <v>47</v>
      </c>
      <c r="E2420" s="3" t="s">
        <v>48</v>
      </c>
      <c r="F2420" s="3">
        <v>0.59</v>
      </c>
      <c r="G2420" s="3">
        <v>0.64</v>
      </c>
      <c r="H2420" s="3">
        <v>0.13718562280958899</v>
      </c>
      <c r="I2420" s="3">
        <v>10.573213638594078</v>
      </c>
      <c r="J2420" s="3">
        <v>1.9829423717950574</v>
      </c>
      <c r="K2420" s="3">
        <v>1.4504928981093692</v>
      </c>
      <c r="L2420" s="3">
        <v>0.27203118427022849</v>
      </c>
      <c r="M2420" s="2">
        <v>1300</v>
      </c>
      <c r="N2420" s="3" t="s">
        <v>56</v>
      </c>
      <c r="O2420" s="3" t="s">
        <v>160</v>
      </c>
      <c r="P2420" s="3" t="s">
        <v>161</v>
      </c>
      <c r="Q2420" s="3">
        <v>86.412654034100001</v>
      </c>
      <c r="R2420" s="3" t="s">
        <v>162</v>
      </c>
      <c r="S2420" s="3" t="s">
        <v>161</v>
      </c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8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>
        <v>122.82182955238019</v>
      </c>
      <c r="AS2420" s="3">
        <v>555.17051872793093</v>
      </c>
    </row>
    <row r="2421" spans="1:45" x14ac:dyDescent="0.25">
      <c r="A2421" s="2">
        <v>2420</v>
      </c>
      <c r="B2421" s="3" t="s">
        <v>57</v>
      </c>
      <c r="C2421" s="3" t="s">
        <v>46</v>
      </c>
      <c r="D2421" s="3" t="s">
        <v>47</v>
      </c>
      <c r="E2421" s="3" t="s">
        <v>48</v>
      </c>
      <c r="F2421" s="3">
        <v>0.59</v>
      </c>
      <c r="G2421" s="3">
        <v>0.64</v>
      </c>
      <c r="H2421" s="3">
        <v>1.8805761717649401E-3</v>
      </c>
      <c r="I2421" s="3">
        <v>10.573213638594078</v>
      </c>
      <c r="J2421" s="3">
        <v>1.9829423717950574</v>
      </c>
      <c r="K2421" s="3">
        <v>1.9883733627720102E-2</v>
      </c>
      <c r="L2421" s="3">
        <v>3.7290741743808394E-3</v>
      </c>
      <c r="M2421" s="2">
        <v>1210</v>
      </c>
      <c r="N2421" s="3" t="s">
        <v>55</v>
      </c>
      <c r="O2421" s="3" t="s">
        <v>160</v>
      </c>
      <c r="P2421" s="3" t="s">
        <v>161</v>
      </c>
      <c r="Q2421" s="3">
        <v>86.412654034100001</v>
      </c>
      <c r="R2421" s="3" t="s">
        <v>162</v>
      </c>
      <c r="S2421" s="3" t="s">
        <v>161</v>
      </c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8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>
        <v>35.495660802147555</v>
      </c>
      <c r="AS2421" s="3">
        <v>7.6104217585193608</v>
      </c>
    </row>
    <row r="2422" spans="1:45" x14ac:dyDescent="0.25">
      <c r="A2422" s="2">
        <v>2421</v>
      </c>
      <c r="B2422" s="3" t="s">
        <v>57</v>
      </c>
      <c r="C2422" s="3" t="s">
        <v>46</v>
      </c>
      <c r="D2422" s="3" t="s">
        <v>47</v>
      </c>
      <c r="E2422" s="3" t="s">
        <v>48</v>
      </c>
      <c r="F2422" s="3">
        <v>0.59</v>
      </c>
      <c r="G2422" s="3">
        <v>0.64</v>
      </c>
      <c r="H2422" s="3">
        <v>0.353963371555296</v>
      </c>
      <c r="I2422" s="3">
        <v>10.573213638594078</v>
      </c>
      <c r="J2422" s="3">
        <v>1.9829423717950574</v>
      </c>
      <c r="K2422" s="3">
        <v>3.7425303476911989</v>
      </c>
      <c r="L2422" s="3">
        <v>0.70188896752043384</v>
      </c>
      <c r="M2422" s="2">
        <v>1340</v>
      </c>
      <c r="N2422" s="3" t="s">
        <v>122</v>
      </c>
      <c r="O2422" s="3" t="s">
        <v>160</v>
      </c>
      <c r="P2422" s="3" t="s">
        <v>161</v>
      </c>
      <c r="Q2422" s="3">
        <v>86.412654034100001</v>
      </c>
      <c r="R2422" s="3" t="s">
        <v>162</v>
      </c>
      <c r="S2422" s="3" t="s">
        <v>161</v>
      </c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8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>
        <v>155.45666576480727</v>
      </c>
      <c r="AS2422" s="3">
        <v>1432.4389434729089</v>
      </c>
    </row>
    <row r="2423" spans="1:45" x14ac:dyDescent="0.25">
      <c r="A2423" s="2">
        <v>2422</v>
      </c>
      <c r="B2423" s="3" t="s">
        <v>57</v>
      </c>
      <c r="C2423" s="3" t="s">
        <v>46</v>
      </c>
      <c r="D2423" s="3" t="s">
        <v>47</v>
      </c>
      <c r="E2423" s="3" t="s">
        <v>48</v>
      </c>
      <c r="F2423" s="3">
        <v>0.59</v>
      </c>
      <c r="G2423" s="3">
        <v>0.64</v>
      </c>
      <c r="H2423" s="3">
        <v>1.7084608184319401E-2</v>
      </c>
      <c r="I2423" s="3">
        <v>10.573213638594078</v>
      </c>
      <c r="J2423" s="3">
        <v>1.9829423717950574</v>
      </c>
      <c r="K2423" s="3">
        <v>0.1806392122644819</v>
      </c>
      <c r="L2423" s="3">
        <v>3.3877793474203562E-2</v>
      </c>
      <c r="M2423" s="2">
        <v>1300</v>
      </c>
      <c r="N2423" s="3" t="s">
        <v>56</v>
      </c>
      <c r="O2423" s="3" t="s">
        <v>160</v>
      </c>
      <c r="P2423" s="3" t="s">
        <v>161</v>
      </c>
      <c r="Q2423" s="3">
        <v>86.412654034100001</v>
      </c>
      <c r="R2423" s="3" t="s">
        <v>162</v>
      </c>
      <c r="S2423" s="3" t="s">
        <v>161</v>
      </c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8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>
        <v>61.699105914340777</v>
      </c>
      <c r="AS2423" s="3">
        <v>69.138956354900529</v>
      </c>
    </row>
    <row r="2424" spans="1:45" x14ac:dyDescent="0.25">
      <c r="A2424" s="2">
        <v>2423</v>
      </c>
      <c r="B2424" s="3" t="s">
        <v>57</v>
      </c>
      <c r="C2424" s="3" t="s">
        <v>46</v>
      </c>
      <c r="D2424" s="3" t="s">
        <v>47</v>
      </c>
      <c r="E2424" s="3" t="s">
        <v>48</v>
      </c>
      <c r="F2424" s="3">
        <v>0.59</v>
      </c>
      <c r="G2424" s="3">
        <v>0.64</v>
      </c>
      <c r="H2424" s="3">
        <v>8.9023914294965201E-2</v>
      </c>
      <c r="I2424" s="3">
        <v>10.804596522275107</v>
      </c>
      <c r="J2424" s="3">
        <v>1.8963314097747204</v>
      </c>
      <c r="K2424" s="3">
        <v>0.96186747479069823</v>
      </c>
      <c r="L2424" s="3">
        <v>0.16881884489863525</v>
      </c>
      <c r="M2424" s="2">
        <v>1300</v>
      </c>
      <c r="N2424" s="3" t="s">
        <v>56</v>
      </c>
      <c r="O2424" s="3" t="s">
        <v>160</v>
      </c>
      <c r="P2424" s="3" t="s">
        <v>161</v>
      </c>
      <c r="Q2424" s="3">
        <v>86.412654034100001</v>
      </c>
      <c r="R2424" s="3" t="s">
        <v>162</v>
      </c>
      <c r="S2424" s="3" t="s">
        <v>161</v>
      </c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8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>
        <v>86.96189053856088</v>
      </c>
      <c r="AS2424" s="3">
        <v>360.26699931176711</v>
      </c>
    </row>
    <row r="2425" spans="1:45" x14ac:dyDescent="0.25">
      <c r="A2425" s="2">
        <v>2424</v>
      </c>
      <c r="B2425" s="3" t="s">
        <v>57</v>
      </c>
      <c r="C2425" s="3" t="s">
        <v>46</v>
      </c>
      <c r="D2425" s="3" t="s">
        <v>47</v>
      </c>
      <c r="E2425" s="3" t="s">
        <v>48</v>
      </c>
      <c r="F2425" s="3">
        <v>0.59</v>
      </c>
      <c r="G2425" s="3">
        <v>0.64</v>
      </c>
      <c r="H2425" s="3">
        <v>0.12637618579802601</v>
      </c>
      <c r="I2425" s="3">
        <v>10.804596522275107</v>
      </c>
      <c r="J2425" s="3">
        <v>1.8963314097747204</v>
      </c>
      <c r="K2425" s="3">
        <v>1.3654436975717446</v>
      </c>
      <c r="L2425" s="3">
        <v>0.23965113057632265</v>
      </c>
      <c r="M2425" s="2">
        <v>1300</v>
      </c>
      <c r="N2425" s="3" t="s">
        <v>56</v>
      </c>
      <c r="O2425" s="3" t="s">
        <v>160</v>
      </c>
      <c r="P2425" s="3" t="s">
        <v>161</v>
      </c>
      <c r="Q2425" s="3">
        <v>86.412654034100001</v>
      </c>
      <c r="R2425" s="3" t="s">
        <v>162</v>
      </c>
      <c r="S2425" s="3" t="s">
        <v>161</v>
      </c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8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>
        <v>96.688009359273337</v>
      </c>
      <c r="AS2425" s="3">
        <v>511.42627913515832</v>
      </c>
    </row>
    <row r="2426" spans="1:45" x14ac:dyDescent="0.25">
      <c r="A2426" s="2">
        <v>2425</v>
      </c>
      <c r="B2426" s="3" t="s">
        <v>57</v>
      </c>
      <c r="C2426" s="3" t="s">
        <v>46</v>
      </c>
      <c r="D2426" s="3" t="s">
        <v>47</v>
      </c>
      <c r="E2426" s="3" t="s">
        <v>48</v>
      </c>
      <c r="F2426" s="3">
        <v>0.59</v>
      </c>
      <c r="G2426" s="3">
        <v>0.64</v>
      </c>
      <c r="H2426" s="3">
        <v>0.12137217319940501</v>
      </c>
      <c r="I2426" s="3">
        <v>10.804596522275107</v>
      </c>
      <c r="J2426" s="3">
        <v>1.8963314097747204</v>
      </c>
      <c r="K2426" s="3">
        <v>1.3113773604512633</v>
      </c>
      <c r="L2426" s="3">
        <v>0.23016186431064922</v>
      </c>
      <c r="M2426" s="2">
        <v>1300</v>
      </c>
      <c r="N2426" s="3" t="s">
        <v>56</v>
      </c>
      <c r="O2426" s="3" t="s">
        <v>160</v>
      </c>
      <c r="P2426" s="3" t="s">
        <v>161</v>
      </c>
      <c r="Q2426" s="3">
        <v>86.412654034100001</v>
      </c>
      <c r="R2426" s="3" t="s">
        <v>162</v>
      </c>
      <c r="S2426" s="3" t="s">
        <v>161</v>
      </c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8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>
        <v>95.851584136117566</v>
      </c>
      <c r="AS2426" s="3">
        <v>491.17575861265647</v>
      </c>
    </row>
    <row r="2427" spans="1:45" x14ac:dyDescent="0.25">
      <c r="A2427" s="2">
        <v>2426</v>
      </c>
      <c r="B2427" s="3" t="s">
        <v>57</v>
      </c>
      <c r="C2427" s="3" t="s">
        <v>46</v>
      </c>
      <c r="D2427" s="3" t="s">
        <v>47</v>
      </c>
      <c r="E2427" s="3" t="s">
        <v>48</v>
      </c>
      <c r="F2427" s="3">
        <v>0.59</v>
      </c>
      <c r="G2427" s="3">
        <v>0.64</v>
      </c>
      <c r="H2427" s="3">
        <v>6.8117755198197599E-2</v>
      </c>
      <c r="I2427" s="3">
        <v>10.804596522275107</v>
      </c>
      <c r="J2427" s="3">
        <v>1.8963314097747204</v>
      </c>
      <c r="K2427" s="3">
        <v>0.73598486091963289</v>
      </c>
      <c r="L2427" s="3">
        <v>0.12917383874568733</v>
      </c>
      <c r="M2427" s="2">
        <v>1210</v>
      </c>
      <c r="N2427" s="3" t="s">
        <v>55</v>
      </c>
      <c r="O2427" s="3" t="s">
        <v>160</v>
      </c>
      <c r="P2427" s="3" t="s">
        <v>161</v>
      </c>
      <c r="Q2427" s="3">
        <v>86.412654034100001</v>
      </c>
      <c r="R2427" s="3" t="s">
        <v>162</v>
      </c>
      <c r="S2427" s="3" t="s">
        <v>161</v>
      </c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8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>
        <v>83.176645970845769</v>
      </c>
      <c r="AS2427" s="3">
        <v>275.66277510329701</v>
      </c>
    </row>
    <row r="2428" spans="1:45" x14ac:dyDescent="0.25">
      <c r="A2428" s="2">
        <v>2427</v>
      </c>
      <c r="B2428" s="3" t="s">
        <v>57</v>
      </c>
      <c r="C2428" s="3" t="s">
        <v>46</v>
      </c>
      <c r="D2428" s="3" t="s">
        <v>47</v>
      </c>
      <c r="E2428" s="3" t="s">
        <v>48</v>
      </c>
      <c r="F2428" s="3">
        <v>0.59</v>
      </c>
      <c r="G2428" s="3">
        <v>0.64</v>
      </c>
      <c r="H2428" s="3">
        <v>4.4168351831510702E-2</v>
      </c>
      <c r="I2428" s="3">
        <v>6.547166726558177</v>
      </c>
      <c r="J2428" s="3">
        <v>0.90405995890754343</v>
      </c>
      <c r="K2428" s="3">
        <v>0.2891775634781818</v>
      </c>
      <c r="L2428" s="3">
        <v>3.9930838341809487E-2</v>
      </c>
      <c r="M2428" s="2">
        <v>1400</v>
      </c>
      <c r="N2428" s="3" t="s">
        <v>60</v>
      </c>
      <c r="O2428" s="3" t="s">
        <v>160</v>
      </c>
      <c r="P2428" s="3" t="s">
        <v>161</v>
      </c>
      <c r="Q2428" s="3">
        <v>86.412654034100001</v>
      </c>
      <c r="R2428" s="3" t="s">
        <v>162</v>
      </c>
      <c r="S2428" s="3" t="s">
        <v>161</v>
      </c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8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>
        <v>107.16445585588474</v>
      </c>
      <c r="AS2428" s="3">
        <v>178.74297827617187</v>
      </c>
    </row>
    <row r="2429" spans="1:45" x14ac:dyDescent="0.25">
      <c r="A2429" s="2">
        <v>2428</v>
      </c>
      <c r="B2429" s="3" t="s">
        <v>57</v>
      </c>
      <c r="C2429" s="3" t="s">
        <v>46</v>
      </c>
      <c r="D2429" s="3" t="s">
        <v>47</v>
      </c>
      <c r="E2429" s="3" t="s">
        <v>48</v>
      </c>
      <c r="F2429" s="3">
        <v>0.59</v>
      </c>
      <c r="G2429" s="3">
        <v>0.64</v>
      </c>
      <c r="H2429" s="3">
        <v>0.15866216203667399</v>
      </c>
      <c r="I2429" s="3">
        <v>10.629027046850062</v>
      </c>
      <c r="J2429" s="3">
        <v>1.9942081661355664</v>
      </c>
      <c r="K2429" s="3">
        <v>1.6864244115995151</v>
      </c>
      <c r="L2429" s="3">
        <v>0.31640537919025974</v>
      </c>
      <c r="M2429" s="2">
        <v>1300</v>
      </c>
      <c r="N2429" s="3" t="s">
        <v>56</v>
      </c>
      <c r="O2429" s="3" t="s">
        <v>160</v>
      </c>
      <c r="P2429" s="3" t="s">
        <v>161</v>
      </c>
      <c r="Q2429" s="3">
        <v>86.412654034100001</v>
      </c>
      <c r="R2429" s="3" t="s">
        <v>162</v>
      </c>
      <c r="S2429" s="3" t="s">
        <v>161</v>
      </c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8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>
        <v>114.6326625552293</v>
      </c>
      <c r="AS2429" s="3">
        <v>642.08298942998363</v>
      </c>
    </row>
    <row r="2430" spans="1:45" x14ac:dyDescent="0.25">
      <c r="A2430" s="2">
        <v>2429</v>
      </c>
      <c r="B2430" s="3" t="s">
        <v>57</v>
      </c>
      <c r="C2430" s="3" t="s">
        <v>46</v>
      </c>
      <c r="D2430" s="3" t="s">
        <v>47</v>
      </c>
      <c r="E2430" s="3" t="s">
        <v>48</v>
      </c>
      <c r="F2430" s="3">
        <v>0.59</v>
      </c>
      <c r="G2430" s="3">
        <v>0.64</v>
      </c>
      <c r="H2430" s="3">
        <v>1.6712540007713E-3</v>
      </c>
      <c r="I2430" s="3">
        <v>10.629027046850062</v>
      </c>
      <c r="J2430" s="3">
        <v>1.9942081661355664</v>
      </c>
      <c r="K2430" s="3">
        <v>1.7763803976354523E-2</v>
      </c>
      <c r="L2430" s="3">
        <v>3.3328283760248626E-3</v>
      </c>
      <c r="M2430" s="2">
        <v>1400</v>
      </c>
      <c r="N2430" s="3" t="s">
        <v>60</v>
      </c>
      <c r="O2430" s="3" t="s">
        <v>160</v>
      </c>
      <c r="P2430" s="3" t="s">
        <v>161</v>
      </c>
      <c r="Q2430" s="3">
        <v>86.412654034100001</v>
      </c>
      <c r="R2430" s="3" t="s">
        <v>162</v>
      </c>
      <c r="S2430" s="3" t="s">
        <v>161</v>
      </c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8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>
        <v>13.681169564044215</v>
      </c>
      <c r="AS2430" s="3">
        <v>6.763324986483024</v>
      </c>
    </row>
    <row r="2431" spans="1:45" x14ac:dyDescent="0.25">
      <c r="A2431" s="2">
        <v>2430</v>
      </c>
      <c r="B2431" s="3" t="s">
        <v>57</v>
      </c>
      <c r="C2431" s="3" t="s">
        <v>46</v>
      </c>
      <c r="D2431" s="3" t="s">
        <v>47</v>
      </c>
      <c r="E2431" s="3" t="s">
        <v>48</v>
      </c>
      <c r="F2431" s="3">
        <v>0.59</v>
      </c>
      <c r="G2431" s="3">
        <v>0.64</v>
      </c>
      <c r="H2431" s="3">
        <v>0.239387439980143</v>
      </c>
      <c r="I2431" s="3">
        <v>10.629027046850062</v>
      </c>
      <c r="J2431" s="3">
        <v>1.9942081661355664</v>
      </c>
      <c r="K2431" s="3">
        <v>2.544455574225136</v>
      </c>
      <c r="L2431" s="3">
        <v>0.47738838767868896</v>
      </c>
      <c r="M2431" s="2">
        <v>1300</v>
      </c>
      <c r="N2431" s="3" t="s">
        <v>56</v>
      </c>
      <c r="O2431" s="3" t="s">
        <v>160</v>
      </c>
      <c r="P2431" s="3" t="s">
        <v>161</v>
      </c>
      <c r="Q2431" s="3">
        <v>86.412654034100001</v>
      </c>
      <c r="R2431" s="3" t="s">
        <v>162</v>
      </c>
      <c r="S2431" s="3" t="s">
        <v>161</v>
      </c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8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>
        <v>195.30318206862572</v>
      </c>
      <c r="AS2431" s="3">
        <v>968.76659892553448</v>
      </c>
    </row>
    <row r="2432" spans="1:45" x14ac:dyDescent="0.25">
      <c r="A2432" s="2">
        <v>2431</v>
      </c>
      <c r="B2432" s="3" t="s">
        <v>57</v>
      </c>
      <c r="C2432" s="3" t="s">
        <v>46</v>
      </c>
      <c r="D2432" s="3" t="s">
        <v>47</v>
      </c>
      <c r="E2432" s="3" t="s">
        <v>48</v>
      </c>
      <c r="F2432" s="3">
        <v>0.59</v>
      </c>
      <c r="G2432" s="3">
        <v>0.64</v>
      </c>
      <c r="H2432" s="3">
        <v>0.12718813591806399</v>
      </c>
      <c r="I2432" s="3">
        <v>10.629027046850062</v>
      </c>
      <c r="J2432" s="3">
        <v>1.9942081661355664</v>
      </c>
      <c r="K2432" s="3">
        <v>1.351886136711544</v>
      </c>
      <c r="L2432" s="3">
        <v>0.25363961928336354</v>
      </c>
      <c r="M2432" s="2">
        <v>1330</v>
      </c>
      <c r="N2432" s="3" t="s">
        <v>89</v>
      </c>
      <c r="O2432" s="3" t="s">
        <v>160</v>
      </c>
      <c r="P2432" s="3" t="s">
        <v>161</v>
      </c>
      <c r="Q2432" s="3">
        <v>86.412654034100001</v>
      </c>
      <c r="R2432" s="3" t="s">
        <v>162</v>
      </c>
      <c r="S2432" s="3" t="s">
        <v>161</v>
      </c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8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>
        <v>108.09888161785759</v>
      </c>
      <c r="AS2432" s="3">
        <v>514.71212469310171</v>
      </c>
    </row>
    <row r="2433" spans="1:45" x14ac:dyDescent="0.25">
      <c r="A2433" s="2">
        <v>2432</v>
      </c>
      <c r="B2433" s="3" t="s">
        <v>57</v>
      </c>
      <c r="C2433" s="3" t="s">
        <v>46</v>
      </c>
      <c r="D2433" s="3" t="s">
        <v>47</v>
      </c>
      <c r="E2433" s="3" t="s">
        <v>48</v>
      </c>
      <c r="F2433" s="3">
        <v>0.59</v>
      </c>
      <c r="G2433" s="3">
        <v>0.64</v>
      </c>
      <c r="H2433" s="3">
        <v>7.5023741588414794E-2</v>
      </c>
      <c r="I2433" s="3">
        <v>10.629027046850062</v>
      </c>
      <c r="J2433" s="3">
        <v>1.9942081661355664</v>
      </c>
      <c r="K2433" s="3">
        <v>0.79742937849915074</v>
      </c>
      <c r="L2433" s="3">
        <v>0.1496129581296613</v>
      </c>
      <c r="M2433" s="2">
        <v>1210</v>
      </c>
      <c r="N2433" s="3" t="s">
        <v>55</v>
      </c>
      <c r="O2433" s="3" t="s">
        <v>160</v>
      </c>
      <c r="P2433" s="3" t="s">
        <v>161</v>
      </c>
      <c r="Q2433" s="3">
        <v>86.412654034100001</v>
      </c>
      <c r="R2433" s="3" t="s">
        <v>162</v>
      </c>
      <c r="S2433" s="3" t="s">
        <v>161</v>
      </c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8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>
        <v>101.12461494684015</v>
      </c>
      <c r="AS2433" s="3">
        <v>303.61031047955453</v>
      </c>
    </row>
    <row r="2434" spans="1:45" x14ac:dyDescent="0.25">
      <c r="A2434" s="2">
        <v>2433</v>
      </c>
      <c r="B2434" s="3" t="s">
        <v>57</v>
      </c>
      <c r="C2434" s="3" t="s">
        <v>46</v>
      </c>
      <c r="D2434" s="3" t="s">
        <v>47</v>
      </c>
      <c r="E2434" s="3" t="s">
        <v>48</v>
      </c>
      <c r="F2434" s="3">
        <v>0.59</v>
      </c>
      <c r="G2434" s="3">
        <v>0.64</v>
      </c>
      <c r="H2434" s="3">
        <v>0.460681580251598</v>
      </c>
      <c r="I2434" s="3">
        <v>11.515652297658381</v>
      </c>
      <c r="J2434" s="3">
        <v>1.5267761409908025</v>
      </c>
      <c r="K2434" s="3">
        <v>5.305048898113208</v>
      </c>
      <c r="L2434" s="3">
        <v>0.70335764532207945</v>
      </c>
      <c r="M2434" s="2">
        <v>1400</v>
      </c>
      <c r="N2434" s="3" t="s">
        <v>60</v>
      </c>
      <c r="O2434" s="3" t="s">
        <v>160</v>
      </c>
      <c r="P2434" s="3" t="s">
        <v>161</v>
      </c>
      <c r="Q2434" s="3">
        <v>86.412654034100001</v>
      </c>
      <c r="R2434" s="3" t="s">
        <v>162</v>
      </c>
      <c r="S2434" s="3" t="s">
        <v>161</v>
      </c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8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>
        <v>174.58726278875366</v>
      </c>
      <c r="AS2434" s="3">
        <v>1864.3122117225591</v>
      </c>
    </row>
    <row r="2435" spans="1:45" x14ac:dyDescent="0.25">
      <c r="A2435" s="2">
        <v>2434</v>
      </c>
      <c r="B2435" s="3" t="s">
        <v>57</v>
      </c>
      <c r="C2435" s="3" t="s">
        <v>46</v>
      </c>
      <c r="D2435" s="3" t="s">
        <v>47</v>
      </c>
      <c r="E2435" s="3" t="s">
        <v>48</v>
      </c>
      <c r="F2435" s="3">
        <v>0.59</v>
      </c>
      <c r="G2435" s="3">
        <v>0.64</v>
      </c>
      <c r="H2435" s="3">
        <v>2.8457077932942599E-2</v>
      </c>
      <c r="I2435" s="3">
        <v>11.515652297658381</v>
      </c>
      <c r="J2435" s="3">
        <v>1.5267761409908025</v>
      </c>
      <c r="K2435" s="3">
        <v>0.32770181488313405</v>
      </c>
      <c r="L2435" s="3">
        <v>4.3447587630332622E-2</v>
      </c>
      <c r="M2435" s="2">
        <v>1210</v>
      </c>
      <c r="N2435" s="3" t="s">
        <v>55</v>
      </c>
      <c r="O2435" s="3" t="s">
        <v>160</v>
      </c>
      <c r="P2435" s="3" t="s">
        <v>161</v>
      </c>
      <c r="Q2435" s="3">
        <v>86.412654034100001</v>
      </c>
      <c r="R2435" s="3" t="s">
        <v>162</v>
      </c>
      <c r="S2435" s="3" t="s">
        <v>161</v>
      </c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8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>
        <v>43.873480249170271</v>
      </c>
      <c r="AS2435" s="3">
        <v>115.16170859566593</v>
      </c>
    </row>
    <row r="2436" spans="1:45" x14ac:dyDescent="0.25">
      <c r="A2436" s="2">
        <v>2435</v>
      </c>
      <c r="B2436" s="3" t="s">
        <v>57</v>
      </c>
      <c r="C2436" s="3" t="s">
        <v>46</v>
      </c>
      <c r="D2436" s="3" t="s">
        <v>47</v>
      </c>
      <c r="E2436" s="3" t="s">
        <v>48</v>
      </c>
      <c r="F2436" s="3">
        <v>0.59</v>
      </c>
      <c r="G2436" s="3">
        <v>0.64</v>
      </c>
      <c r="H2436" s="3">
        <v>4.8661717041617897E-2</v>
      </c>
      <c r="I2436" s="3">
        <v>11.515652297658381</v>
      </c>
      <c r="J2436" s="3">
        <v>1.5267761409908025</v>
      </c>
      <c r="K2436" s="3">
        <v>0.56037141365830911</v>
      </c>
      <c r="L2436" s="3">
        <v>7.4295548558787741E-2</v>
      </c>
      <c r="M2436" s="2">
        <v>1410</v>
      </c>
      <c r="N2436" s="3" t="s">
        <v>61</v>
      </c>
      <c r="O2436" s="3" t="s">
        <v>160</v>
      </c>
      <c r="P2436" s="3" t="s">
        <v>161</v>
      </c>
      <c r="Q2436" s="3">
        <v>86.412654034100001</v>
      </c>
      <c r="R2436" s="3" t="s">
        <v>162</v>
      </c>
      <c r="S2436" s="3" t="s">
        <v>161</v>
      </c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8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>
        <v>56.354920821024436</v>
      </c>
      <c r="AS2436" s="3">
        <v>196.92698213488279</v>
      </c>
    </row>
    <row r="2437" spans="1:45" x14ac:dyDescent="0.25">
      <c r="A2437" s="2">
        <v>2436</v>
      </c>
      <c r="B2437" s="3" t="s">
        <v>57</v>
      </c>
      <c r="C2437" s="3" t="s">
        <v>46</v>
      </c>
      <c r="D2437" s="3" t="s">
        <v>47</v>
      </c>
      <c r="E2437" s="3" t="s">
        <v>48</v>
      </c>
      <c r="F2437" s="3">
        <v>0.59</v>
      </c>
      <c r="G2437" s="3">
        <v>0.64</v>
      </c>
      <c r="H2437" s="3">
        <v>7.9963078602849597E-2</v>
      </c>
      <c r="I2437" s="3">
        <v>11.515652297658381</v>
      </c>
      <c r="J2437" s="3">
        <v>1.5267761409908025</v>
      </c>
      <c r="K2437" s="3">
        <v>0.92082700984074262</v>
      </c>
      <c r="L2437" s="3">
        <v>0.12208572057100292</v>
      </c>
      <c r="M2437" s="2">
        <v>1410</v>
      </c>
      <c r="N2437" s="3" t="s">
        <v>61</v>
      </c>
      <c r="O2437" s="3" t="s">
        <v>160</v>
      </c>
      <c r="P2437" s="3" t="s">
        <v>161</v>
      </c>
      <c r="Q2437" s="3">
        <v>86.412654034100001</v>
      </c>
      <c r="R2437" s="3" t="s">
        <v>162</v>
      </c>
      <c r="S2437" s="3" t="s">
        <v>161</v>
      </c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8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>
        <v>76.966486623598115</v>
      </c>
      <c r="AS2437" s="3">
        <v>323.59909819881784</v>
      </c>
    </row>
    <row r="2438" spans="1:45" x14ac:dyDescent="0.25">
      <c r="A2438" s="2">
        <v>2437</v>
      </c>
      <c r="B2438" s="3" t="s">
        <v>57</v>
      </c>
      <c r="C2438" s="3" t="s">
        <v>46</v>
      </c>
      <c r="D2438" s="3" t="s">
        <v>47</v>
      </c>
      <c r="E2438" s="3" t="s">
        <v>48</v>
      </c>
      <c r="F2438" s="3">
        <v>0.59</v>
      </c>
      <c r="G2438" s="3">
        <v>0.64</v>
      </c>
      <c r="H2438" s="3">
        <v>0.20473252167863701</v>
      </c>
      <c r="I2438" s="3">
        <v>9.611168381255581</v>
      </c>
      <c r="J2438" s="3">
        <v>1.4353616002160929</v>
      </c>
      <c r="K2438" s="3">
        <v>1.9677187389724389</v>
      </c>
      <c r="L2438" s="3">
        <v>0.29386519993292437</v>
      </c>
      <c r="M2438" s="2">
        <v>1400</v>
      </c>
      <c r="N2438" s="3" t="s">
        <v>60</v>
      </c>
      <c r="O2438" s="3" t="s">
        <v>160</v>
      </c>
      <c r="P2438" s="3" t="s">
        <v>161</v>
      </c>
      <c r="Q2438" s="3">
        <v>86.412654034100001</v>
      </c>
      <c r="R2438" s="3" t="s">
        <v>162</v>
      </c>
      <c r="S2438" s="3" t="s">
        <v>161</v>
      </c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8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>
        <v>200.4674243985815</v>
      </c>
      <c r="AS2438" s="3">
        <v>828.52312022933893</v>
      </c>
    </row>
    <row r="2439" spans="1:45" x14ac:dyDescent="0.25">
      <c r="A2439" s="2">
        <v>2438</v>
      </c>
      <c r="B2439" s="3" t="s">
        <v>57</v>
      </c>
      <c r="C2439" s="3" t="s">
        <v>46</v>
      </c>
      <c r="D2439" s="3" t="s">
        <v>47</v>
      </c>
      <c r="E2439" s="3" t="s">
        <v>48</v>
      </c>
      <c r="F2439" s="3">
        <v>0.59</v>
      </c>
      <c r="G2439" s="3">
        <v>0.64</v>
      </c>
      <c r="H2439" s="3">
        <v>8.2811941413034502E-3</v>
      </c>
      <c r="I2439" s="3">
        <v>9.611168381255581</v>
      </c>
      <c r="J2439" s="3">
        <v>1.4353616002160929</v>
      </c>
      <c r="K2439" s="3">
        <v>7.9591951289934681E-2</v>
      </c>
      <c r="L2439" s="3">
        <v>1.1886508074361453E-2</v>
      </c>
      <c r="M2439" s="2">
        <v>1410</v>
      </c>
      <c r="N2439" s="3" t="s">
        <v>61</v>
      </c>
      <c r="O2439" s="3" t="s">
        <v>160</v>
      </c>
      <c r="P2439" s="3" t="s">
        <v>161</v>
      </c>
      <c r="Q2439" s="3">
        <v>86.412654034100001</v>
      </c>
      <c r="R2439" s="3" t="s">
        <v>162</v>
      </c>
      <c r="S2439" s="3" t="s">
        <v>161</v>
      </c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8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>
        <v>26.561649527768445</v>
      </c>
      <c r="AS2439" s="3">
        <v>33.512803695875121</v>
      </c>
    </row>
    <row r="2440" spans="1:45" x14ac:dyDescent="0.25">
      <c r="A2440" s="2">
        <v>2439</v>
      </c>
      <c r="B2440" s="3" t="s">
        <v>57</v>
      </c>
      <c r="C2440" s="3" t="s">
        <v>46</v>
      </c>
      <c r="D2440" s="3" t="s">
        <v>47</v>
      </c>
      <c r="E2440" s="3" t="s">
        <v>48</v>
      </c>
      <c r="F2440" s="3">
        <v>0.59</v>
      </c>
      <c r="G2440" s="3">
        <v>0.64</v>
      </c>
      <c r="H2440" s="3">
        <v>0.113726048086319</v>
      </c>
      <c r="I2440" s="3">
        <v>9.611168381255581</v>
      </c>
      <c r="J2440" s="3">
        <v>1.4353616002160929</v>
      </c>
      <c r="K2440" s="3">
        <v>1.0930401974923809</v>
      </c>
      <c r="L2440" s="3">
        <v>0.16323800236743119</v>
      </c>
      <c r="M2440" s="2">
        <v>1330</v>
      </c>
      <c r="N2440" s="3" t="s">
        <v>89</v>
      </c>
      <c r="O2440" s="3" t="s">
        <v>160</v>
      </c>
      <c r="P2440" s="3" t="s">
        <v>161</v>
      </c>
      <c r="Q2440" s="3">
        <v>86.412654034100001</v>
      </c>
      <c r="R2440" s="3" t="s">
        <v>162</v>
      </c>
      <c r="S2440" s="3" t="s">
        <v>161</v>
      </c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8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>
        <v>110.97127421033761</v>
      </c>
      <c r="AS2440" s="3">
        <v>460.23298809228976</v>
      </c>
    </row>
    <row r="2441" spans="1:45" x14ac:dyDescent="0.25">
      <c r="A2441" s="2">
        <v>2440</v>
      </c>
      <c r="B2441" s="3" t="s">
        <v>57</v>
      </c>
      <c r="C2441" s="3" t="s">
        <v>46</v>
      </c>
      <c r="D2441" s="3" t="s">
        <v>47</v>
      </c>
      <c r="E2441" s="3" t="s">
        <v>48</v>
      </c>
      <c r="F2441" s="3">
        <v>0.59</v>
      </c>
      <c r="G2441" s="3">
        <v>0.64</v>
      </c>
      <c r="H2441" s="3">
        <v>9.2891487513681193E-3</v>
      </c>
      <c r="I2441" s="3">
        <v>9.611168381255581</v>
      </c>
      <c r="J2441" s="3">
        <v>1.4353616002160929</v>
      </c>
      <c r="K2441" s="3">
        <v>8.9279572767929027E-2</v>
      </c>
      <c r="L2441" s="3">
        <v>1.3333287416409066E-2</v>
      </c>
      <c r="M2441" s="2">
        <v>1410</v>
      </c>
      <c r="N2441" s="3" t="s">
        <v>61</v>
      </c>
      <c r="O2441" s="3" t="s">
        <v>160</v>
      </c>
      <c r="P2441" s="3" t="s">
        <v>161</v>
      </c>
      <c r="Q2441" s="3">
        <v>86.412654034100001</v>
      </c>
      <c r="R2441" s="3" t="s">
        <v>162</v>
      </c>
      <c r="S2441" s="3" t="s">
        <v>161</v>
      </c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8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>
        <v>52.751427869787612</v>
      </c>
      <c r="AS2441" s="3">
        <v>37.591851283103026</v>
      </c>
    </row>
    <row r="2442" spans="1:45" x14ac:dyDescent="0.25">
      <c r="A2442" s="2">
        <v>2441</v>
      </c>
      <c r="B2442" s="3" t="s">
        <v>57</v>
      </c>
      <c r="C2442" s="3" t="s">
        <v>46</v>
      </c>
      <c r="D2442" s="3" t="s">
        <v>47</v>
      </c>
      <c r="E2442" s="3" t="s">
        <v>48</v>
      </c>
      <c r="F2442" s="3">
        <v>0.59</v>
      </c>
      <c r="G2442" s="3">
        <v>0.64</v>
      </c>
      <c r="H2442" s="3">
        <v>0.28173454107932699</v>
      </c>
      <c r="I2442" s="3">
        <v>9.611168381255581</v>
      </c>
      <c r="J2442" s="3">
        <v>1.4353616002160929</v>
      </c>
      <c r="K2442" s="3">
        <v>2.7077981131291793</v>
      </c>
      <c r="L2442" s="3">
        <v>0.40439094171976936</v>
      </c>
      <c r="M2442" s="2">
        <v>8310</v>
      </c>
      <c r="N2442" s="3" t="s">
        <v>163</v>
      </c>
      <c r="O2442" s="3" t="s">
        <v>160</v>
      </c>
      <c r="P2442" s="3" t="s">
        <v>161</v>
      </c>
      <c r="Q2442" s="3">
        <v>86.412654034100001</v>
      </c>
      <c r="R2442" s="3" t="s">
        <v>162</v>
      </c>
      <c r="S2442" s="3" t="s">
        <v>161</v>
      </c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8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>
        <v>141.90778547602756</v>
      </c>
      <c r="AS2442" s="3">
        <v>1140.13923697879</v>
      </c>
    </row>
    <row r="2443" spans="1:45" x14ac:dyDescent="0.25">
      <c r="A2443" s="2">
        <v>2442</v>
      </c>
      <c r="B2443" s="3" t="s">
        <v>57</v>
      </c>
      <c r="C2443" s="3" t="s">
        <v>46</v>
      </c>
      <c r="D2443" s="3" t="s">
        <v>47</v>
      </c>
      <c r="E2443" s="3" t="s">
        <v>48</v>
      </c>
      <c r="F2443" s="3">
        <v>0.59</v>
      </c>
      <c r="G2443" s="3">
        <v>0.64</v>
      </c>
      <c r="H2443" s="3">
        <v>6.5637631294964902E-3</v>
      </c>
      <c r="I2443" s="3">
        <v>10.703860326053757</v>
      </c>
      <c r="J2443" s="3">
        <v>2.0481100781539987</v>
      </c>
      <c r="K2443" s="3">
        <v>7.0257603751431932E-2</v>
      </c>
      <c r="L2443" s="3">
        <v>1.3443309416137392E-2</v>
      </c>
      <c r="M2443" s="2">
        <v>1300</v>
      </c>
      <c r="N2443" s="3" t="s">
        <v>56</v>
      </c>
      <c r="O2443" s="3" t="s">
        <v>160</v>
      </c>
      <c r="P2443" s="3" t="s">
        <v>161</v>
      </c>
      <c r="Q2443" s="3">
        <v>86.412654034100001</v>
      </c>
      <c r="R2443" s="3" t="s">
        <v>162</v>
      </c>
      <c r="S2443" s="3" t="s">
        <v>161</v>
      </c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8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>
        <v>94.105083683399087</v>
      </c>
      <c r="AS2443" s="3">
        <v>26.562606975715173</v>
      </c>
    </row>
    <row r="2444" spans="1:45" x14ac:dyDescent="0.25">
      <c r="A2444" s="2">
        <v>2443</v>
      </c>
      <c r="B2444" s="3" t="s">
        <v>57</v>
      </c>
      <c r="C2444" s="3" t="s">
        <v>46</v>
      </c>
      <c r="D2444" s="3" t="s">
        <v>47</v>
      </c>
      <c r="E2444" s="3" t="s">
        <v>48</v>
      </c>
      <c r="F2444" s="3">
        <v>0.59</v>
      </c>
      <c r="G2444" s="3">
        <v>0.64</v>
      </c>
      <c r="H2444" s="3">
        <v>0.53319981283562301</v>
      </c>
      <c r="I2444" s="3">
        <v>10.703860326053757</v>
      </c>
      <c r="J2444" s="3">
        <v>2.0481100781539987</v>
      </c>
      <c r="K2444" s="3">
        <v>5.7072963224705138</v>
      </c>
      <c r="L2444" s="3">
        <v>1.0920519103384654</v>
      </c>
      <c r="M2444" s="2">
        <v>1300</v>
      </c>
      <c r="N2444" s="3" t="s">
        <v>56</v>
      </c>
      <c r="O2444" s="3" t="s">
        <v>160</v>
      </c>
      <c r="P2444" s="3" t="s">
        <v>161</v>
      </c>
      <c r="Q2444" s="3">
        <v>86.412654034100001</v>
      </c>
      <c r="R2444" s="3" t="s">
        <v>162</v>
      </c>
      <c r="S2444" s="3" t="s">
        <v>161</v>
      </c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8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>
        <v>211.20995644565144</v>
      </c>
      <c r="AS2444" s="3">
        <v>2157.7830869963209</v>
      </c>
    </row>
    <row r="2445" spans="1:45" x14ac:dyDescent="0.25">
      <c r="A2445" s="2">
        <v>2444</v>
      </c>
      <c r="B2445" s="3" t="s">
        <v>57</v>
      </c>
      <c r="C2445" s="3" t="s">
        <v>46</v>
      </c>
      <c r="D2445" s="3" t="s">
        <v>47</v>
      </c>
      <c r="E2445" s="3" t="s">
        <v>48</v>
      </c>
      <c r="F2445" s="3">
        <v>0.59</v>
      </c>
      <c r="G2445" s="3">
        <v>0.64</v>
      </c>
      <c r="H2445" s="3">
        <v>2.7737762051993398E-2</v>
      </c>
      <c r="I2445" s="3">
        <v>10.703860326053757</v>
      </c>
      <c r="J2445" s="3">
        <v>2.0481100781539987</v>
      </c>
      <c r="K2445" s="3">
        <v>0.29690113076185159</v>
      </c>
      <c r="L2445" s="3">
        <v>5.6809990004125219E-2</v>
      </c>
      <c r="M2445" s="2">
        <v>1300</v>
      </c>
      <c r="N2445" s="3" t="s">
        <v>56</v>
      </c>
      <c r="O2445" s="3" t="s">
        <v>160</v>
      </c>
      <c r="P2445" s="3" t="s">
        <v>161</v>
      </c>
      <c r="Q2445" s="3">
        <v>86.412654034100001</v>
      </c>
      <c r="R2445" s="3" t="s">
        <v>162</v>
      </c>
      <c r="S2445" s="3" t="s">
        <v>161</v>
      </c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8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>
        <v>72.530060647512073</v>
      </c>
      <c r="AS2445" s="3">
        <v>112.25074050311235</v>
      </c>
    </row>
    <row r="2446" spans="1:45" x14ac:dyDescent="0.25">
      <c r="A2446" s="2">
        <v>2445</v>
      </c>
      <c r="B2446" s="3" t="s">
        <v>57</v>
      </c>
      <c r="C2446" s="3" t="s">
        <v>46</v>
      </c>
      <c r="D2446" s="3" t="s">
        <v>47</v>
      </c>
      <c r="E2446" s="3" t="s">
        <v>48</v>
      </c>
      <c r="F2446" s="3">
        <v>0.59</v>
      </c>
      <c r="G2446" s="3">
        <v>0.64</v>
      </c>
      <c r="H2446" s="3">
        <v>5.0262115742853899E-2</v>
      </c>
      <c r="I2446" s="3">
        <v>10.703860326053757</v>
      </c>
      <c r="J2446" s="3">
        <v>2.0481100781539987</v>
      </c>
      <c r="K2446" s="3">
        <v>0.53799866660345586</v>
      </c>
      <c r="L2446" s="3">
        <v>0.10294234580228183</v>
      </c>
      <c r="M2446" s="2">
        <v>1300</v>
      </c>
      <c r="N2446" s="3" t="s">
        <v>56</v>
      </c>
      <c r="O2446" s="3" t="s">
        <v>160</v>
      </c>
      <c r="P2446" s="3" t="s">
        <v>161</v>
      </c>
      <c r="Q2446" s="3">
        <v>86.412654034100001</v>
      </c>
      <c r="R2446" s="3" t="s">
        <v>162</v>
      </c>
      <c r="S2446" s="3" t="s">
        <v>161</v>
      </c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8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>
        <v>105.73181494117912</v>
      </c>
      <c r="AS2446" s="3">
        <v>203.40356589738045</v>
      </c>
    </row>
    <row r="2447" spans="1:45" x14ac:dyDescent="0.25">
      <c r="A2447" s="2">
        <v>2446</v>
      </c>
      <c r="B2447" s="3" t="s">
        <v>57</v>
      </c>
      <c r="C2447" s="3" t="s">
        <v>46</v>
      </c>
      <c r="D2447" s="3" t="s">
        <v>47</v>
      </c>
      <c r="E2447" s="3" t="s">
        <v>48</v>
      </c>
      <c r="F2447" s="3">
        <v>0.59</v>
      </c>
      <c r="G2447" s="3">
        <v>0.64</v>
      </c>
      <c r="H2447" s="3">
        <v>5.0944870025631403E-2</v>
      </c>
      <c r="I2447" s="3">
        <v>10.731421619887447</v>
      </c>
      <c r="J2447" s="3">
        <v>2.0457403389488245</v>
      </c>
      <c r="K2447" s="3">
        <v>0.54671087961541676</v>
      </c>
      <c r="L2447" s="3">
        <v>0.10421997567393899</v>
      </c>
      <c r="M2447" s="2">
        <v>1200</v>
      </c>
      <c r="N2447" s="3" t="s">
        <v>54</v>
      </c>
      <c r="O2447" s="3" t="s">
        <v>160</v>
      </c>
      <c r="P2447" s="3" t="s">
        <v>161</v>
      </c>
      <c r="Q2447" s="3">
        <v>86.412654034100001</v>
      </c>
      <c r="R2447" s="3" t="s">
        <v>162</v>
      </c>
      <c r="S2447" s="3" t="s">
        <v>161</v>
      </c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8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>
        <v>115.04339350520829</v>
      </c>
      <c r="AS2447" s="3">
        <v>206.16657445155971</v>
      </c>
    </row>
    <row r="2448" spans="1:45" x14ac:dyDescent="0.25">
      <c r="A2448" s="2">
        <v>2447</v>
      </c>
      <c r="B2448" s="3" t="s">
        <v>57</v>
      </c>
      <c r="C2448" s="3" t="s">
        <v>46</v>
      </c>
      <c r="D2448" s="3" t="s">
        <v>47</v>
      </c>
      <c r="E2448" s="3" t="s">
        <v>48</v>
      </c>
      <c r="F2448" s="3">
        <v>0.59</v>
      </c>
      <c r="G2448" s="3">
        <v>0.64</v>
      </c>
      <c r="H2448" s="3">
        <v>1.6439385274009101E-2</v>
      </c>
      <c r="I2448" s="3">
        <v>10.731421619887447</v>
      </c>
      <c r="J2448" s="3">
        <v>2.0457403389488245</v>
      </c>
      <c r="K2448" s="3">
        <v>0.1764179745471606</v>
      </c>
      <c r="L2448" s="3">
        <v>3.3630713602561695E-2</v>
      </c>
      <c r="M2448" s="2">
        <v>1210</v>
      </c>
      <c r="N2448" s="3" t="s">
        <v>55</v>
      </c>
      <c r="O2448" s="3" t="s">
        <v>160</v>
      </c>
      <c r="P2448" s="3" t="s">
        <v>161</v>
      </c>
      <c r="Q2448" s="3">
        <v>86.412654034100001</v>
      </c>
      <c r="R2448" s="3" t="s">
        <v>162</v>
      </c>
      <c r="S2448" s="3" t="s">
        <v>161</v>
      </c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8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>
        <v>43.537000354063309</v>
      </c>
      <c r="AS2448" s="3">
        <v>66.527831876431605</v>
      </c>
    </row>
    <row r="2449" spans="1:45" x14ac:dyDescent="0.25">
      <c r="A2449" s="2">
        <v>2448</v>
      </c>
      <c r="B2449" s="3" t="s">
        <v>57</v>
      </c>
      <c r="C2449" s="3" t="s">
        <v>46</v>
      </c>
      <c r="D2449" s="3" t="s">
        <v>47</v>
      </c>
      <c r="E2449" s="3" t="s">
        <v>48</v>
      </c>
      <c r="F2449" s="3">
        <v>0.59</v>
      </c>
      <c r="G2449" s="3">
        <v>0.64</v>
      </c>
      <c r="H2449" s="3">
        <v>2.1090110047251399E-2</v>
      </c>
      <c r="I2449" s="3">
        <v>10.731421619887447</v>
      </c>
      <c r="J2449" s="3">
        <v>2.0457403389488245</v>
      </c>
      <c r="K2449" s="3">
        <v>0.22632686292687915</v>
      </c>
      <c r="L2449" s="3">
        <v>4.3144888876532089E-2</v>
      </c>
      <c r="M2449" s="2">
        <v>1210</v>
      </c>
      <c r="N2449" s="3" t="s">
        <v>55</v>
      </c>
      <c r="O2449" s="3" t="s">
        <v>160</v>
      </c>
      <c r="P2449" s="3" t="s">
        <v>161</v>
      </c>
      <c r="Q2449" s="3">
        <v>86.412654034100001</v>
      </c>
      <c r="R2449" s="3" t="s">
        <v>162</v>
      </c>
      <c r="S2449" s="3" t="s">
        <v>161</v>
      </c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8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>
        <v>52.17706303380929</v>
      </c>
      <c r="AS2449" s="3">
        <v>85.348647293841992</v>
      </c>
    </row>
    <row r="2450" spans="1:45" x14ac:dyDescent="0.25">
      <c r="A2450" s="2">
        <v>2449</v>
      </c>
      <c r="B2450" s="3" t="s">
        <v>57</v>
      </c>
      <c r="C2450" s="3" t="s">
        <v>46</v>
      </c>
      <c r="D2450" s="3" t="s">
        <v>47</v>
      </c>
      <c r="E2450" s="3" t="s">
        <v>48</v>
      </c>
      <c r="F2450" s="3">
        <v>0.59</v>
      </c>
      <c r="G2450" s="3">
        <v>0.64</v>
      </c>
      <c r="H2450" s="3">
        <v>0.15840570438169099</v>
      </c>
      <c r="I2450" s="3">
        <v>10.328803967672144</v>
      </c>
      <c r="J2450" s="3">
        <v>1.3781917078632449</v>
      </c>
      <c r="K2450" s="3">
        <v>1.6361414679195105</v>
      </c>
      <c r="L2450" s="3">
        <v>0.218313428257083</v>
      </c>
      <c r="M2450" s="2">
        <v>1400</v>
      </c>
      <c r="N2450" s="3" t="s">
        <v>60</v>
      </c>
      <c r="O2450" s="3" t="s">
        <v>160</v>
      </c>
      <c r="P2450" s="3" t="s">
        <v>161</v>
      </c>
      <c r="Q2450" s="3">
        <v>86.412654034100001</v>
      </c>
      <c r="R2450" s="3" t="s">
        <v>162</v>
      </c>
      <c r="S2450" s="3" t="s">
        <v>161</v>
      </c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8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>
        <v>184.21224685279276</v>
      </c>
      <c r="AS2450" s="3">
        <v>641.0451421218429</v>
      </c>
    </row>
    <row r="2451" spans="1:45" x14ac:dyDescent="0.25">
      <c r="A2451" s="2">
        <v>2450</v>
      </c>
      <c r="B2451" s="3" t="s">
        <v>57</v>
      </c>
      <c r="C2451" s="3" t="s">
        <v>46</v>
      </c>
      <c r="D2451" s="3" t="s">
        <v>47</v>
      </c>
      <c r="E2451" s="3" t="s">
        <v>48</v>
      </c>
      <c r="F2451" s="3">
        <v>0.59</v>
      </c>
      <c r="G2451" s="3">
        <v>0.64</v>
      </c>
      <c r="H2451" s="3">
        <v>9.4258688357676701E-2</v>
      </c>
      <c r="I2451" s="3">
        <v>10.328803967672144</v>
      </c>
      <c r="J2451" s="3">
        <v>1.3781917078632449</v>
      </c>
      <c r="K2451" s="3">
        <v>0.97357951429634326</v>
      </c>
      <c r="L2451" s="3">
        <v>0.12990654268861582</v>
      </c>
      <c r="M2451" s="2">
        <v>1410</v>
      </c>
      <c r="N2451" s="3" t="s">
        <v>61</v>
      </c>
      <c r="O2451" s="3" t="s">
        <v>160</v>
      </c>
      <c r="P2451" s="3" t="s">
        <v>161</v>
      </c>
      <c r="Q2451" s="3">
        <v>86.412654034100001</v>
      </c>
      <c r="R2451" s="3" t="s">
        <v>162</v>
      </c>
      <c r="S2451" s="3" t="s">
        <v>161</v>
      </c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8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>
        <v>98.193895479228203</v>
      </c>
      <c r="AS2451" s="3">
        <v>381.45137834726427</v>
      </c>
    </row>
    <row r="2452" spans="1:45" x14ac:dyDescent="0.25">
      <c r="A2452" s="2">
        <v>2451</v>
      </c>
      <c r="B2452" s="3" t="s">
        <v>57</v>
      </c>
      <c r="C2452" s="3" t="s">
        <v>46</v>
      </c>
      <c r="D2452" s="3" t="s">
        <v>47</v>
      </c>
      <c r="E2452" s="3" t="s">
        <v>48</v>
      </c>
      <c r="F2452" s="3">
        <v>0.59</v>
      </c>
      <c r="G2452" s="3">
        <v>0.64</v>
      </c>
      <c r="H2452" s="3">
        <v>0.27268894652728198</v>
      </c>
      <c r="I2452" s="3">
        <v>10.328803967672144</v>
      </c>
      <c r="J2452" s="3">
        <v>1.3781917078632449</v>
      </c>
      <c r="K2452" s="3">
        <v>2.8165506728313274</v>
      </c>
      <c r="L2452" s="3">
        <v>0.3758176449298638</v>
      </c>
      <c r="M2452" s="2">
        <v>1410</v>
      </c>
      <c r="N2452" s="3" t="s">
        <v>61</v>
      </c>
      <c r="O2452" s="3" t="s">
        <v>160</v>
      </c>
      <c r="P2452" s="3" t="s">
        <v>161</v>
      </c>
      <c r="Q2452" s="3">
        <v>86.412654034100001</v>
      </c>
      <c r="R2452" s="3" t="s">
        <v>162</v>
      </c>
      <c r="S2452" s="3" t="s">
        <v>161</v>
      </c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8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>
        <v>138.12516860954707</v>
      </c>
      <c r="AS2452" s="3">
        <v>1103.5330145714233</v>
      </c>
    </row>
    <row r="2453" spans="1:45" x14ac:dyDescent="0.25">
      <c r="A2453" s="2">
        <v>2452</v>
      </c>
      <c r="B2453" s="3" t="s">
        <v>57</v>
      </c>
      <c r="C2453" s="3" t="s">
        <v>46</v>
      </c>
      <c r="D2453" s="3" t="s">
        <v>47</v>
      </c>
      <c r="E2453" s="3" t="s">
        <v>48</v>
      </c>
      <c r="F2453" s="3">
        <v>0.59</v>
      </c>
      <c r="G2453" s="3">
        <v>0.64</v>
      </c>
      <c r="H2453" s="3">
        <v>3.9388852614971097E-2</v>
      </c>
      <c r="I2453" s="3">
        <v>10.8163394342525</v>
      </c>
      <c r="J2453" s="3">
        <v>2.0836086055645517</v>
      </c>
      <c r="K2453" s="3">
        <v>0.42604319980927158</v>
      </c>
      <c r="L2453" s="3">
        <v>8.2070952271867573E-2</v>
      </c>
      <c r="M2453" s="2">
        <v>1300</v>
      </c>
      <c r="N2453" s="3" t="s">
        <v>56</v>
      </c>
      <c r="O2453" s="3" t="s">
        <v>160</v>
      </c>
      <c r="P2453" s="3" t="s">
        <v>161</v>
      </c>
      <c r="Q2453" s="3">
        <v>86.412654034100001</v>
      </c>
      <c r="R2453" s="3" t="s">
        <v>162</v>
      </c>
      <c r="S2453" s="3" t="s">
        <v>161</v>
      </c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8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>
        <v>106.7132126338648</v>
      </c>
      <c r="AS2453" s="3">
        <v>159.4010311758629</v>
      </c>
    </row>
    <row r="2454" spans="1:45" x14ac:dyDescent="0.25">
      <c r="A2454" s="2">
        <v>2453</v>
      </c>
      <c r="B2454" s="3" t="s">
        <v>57</v>
      </c>
      <c r="C2454" s="3" t="s">
        <v>46</v>
      </c>
      <c r="D2454" s="3" t="s">
        <v>47</v>
      </c>
      <c r="E2454" s="3" t="s">
        <v>48</v>
      </c>
      <c r="F2454" s="3">
        <v>0.59</v>
      </c>
      <c r="G2454" s="3">
        <v>0.64</v>
      </c>
      <c r="H2454" s="3">
        <v>0.29166483477973598</v>
      </c>
      <c r="I2454" s="3">
        <v>10.8163394342525</v>
      </c>
      <c r="J2454" s="3">
        <v>2.0836086055645517</v>
      </c>
      <c r="K2454" s="3">
        <v>3.1547458540127984</v>
      </c>
      <c r="L2454" s="3">
        <v>0.60771535968762103</v>
      </c>
      <c r="M2454" s="2">
        <v>1300</v>
      </c>
      <c r="N2454" s="3" t="s">
        <v>56</v>
      </c>
      <c r="O2454" s="3" t="s">
        <v>160</v>
      </c>
      <c r="P2454" s="3" t="s">
        <v>161</v>
      </c>
      <c r="Q2454" s="3">
        <v>86.412654034100001</v>
      </c>
      <c r="R2454" s="3" t="s">
        <v>162</v>
      </c>
      <c r="S2454" s="3" t="s">
        <v>161</v>
      </c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8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>
        <v>138.43445506530267</v>
      </c>
      <c r="AS2454" s="3">
        <v>1180.3257098166089</v>
      </c>
    </row>
    <row r="2455" spans="1:45" x14ac:dyDescent="0.25">
      <c r="A2455" s="2">
        <v>2454</v>
      </c>
      <c r="B2455" s="3" t="s">
        <v>57</v>
      </c>
      <c r="C2455" s="3" t="s">
        <v>46</v>
      </c>
      <c r="D2455" s="3" t="s">
        <v>47</v>
      </c>
      <c r="E2455" s="3" t="s">
        <v>48</v>
      </c>
      <c r="F2455" s="3">
        <v>0.59</v>
      </c>
      <c r="G2455" s="3">
        <v>0.64</v>
      </c>
      <c r="H2455" s="3">
        <v>1.6977992318112801E-3</v>
      </c>
      <c r="I2455" s="3">
        <v>10.8163394342525</v>
      </c>
      <c r="J2455" s="3">
        <v>2.0836086055645517</v>
      </c>
      <c r="K2455" s="3">
        <v>1.8363972782483948E-2</v>
      </c>
      <c r="L2455" s="3">
        <v>3.5375490899228683E-3</v>
      </c>
      <c r="M2455" s="2">
        <v>1330</v>
      </c>
      <c r="N2455" s="3" t="s">
        <v>89</v>
      </c>
      <c r="O2455" s="3" t="s">
        <v>160</v>
      </c>
      <c r="P2455" s="3" t="s">
        <v>161</v>
      </c>
      <c r="Q2455" s="3">
        <v>86.412654034100001</v>
      </c>
      <c r="R2455" s="3" t="s">
        <v>162</v>
      </c>
      <c r="S2455" s="3" t="s">
        <v>161</v>
      </c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8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>
        <v>31.762628167761861</v>
      </c>
      <c r="AS2455" s="3">
        <v>6.870749725201259</v>
      </c>
    </row>
    <row r="2456" spans="1:45" x14ac:dyDescent="0.25">
      <c r="A2456" s="2">
        <v>2455</v>
      </c>
      <c r="B2456" s="3" t="s">
        <v>57</v>
      </c>
      <c r="C2456" s="3" t="s">
        <v>46</v>
      </c>
      <c r="D2456" s="3" t="s">
        <v>47</v>
      </c>
      <c r="E2456" s="3" t="s">
        <v>48</v>
      </c>
      <c r="F2456" s="3">
        <v>0.59</v>
      </c>
      <c r="G2456" s="3">
        <v>0.64</v>
      </c>
      <c r="H2456" s="3">
        <v>0.20555186035878001</v>
      </c>
      <c r="I2456" s="3">
        <v>10.8163394342525</v>
      </c>
      <c r="J2456" s="3">
        <v>2.0836086055645517</v>
      </c>
      <c r="K2456" s="3">
        <v>2.2233186929826356</v>
      </c>
      <c r="L2456" s="3">
        <v>0.42828962513335705</v>
      </c>
      <c r="M2456" s="2">
        <v>1300</v>
      </c>
      <c r="N2456" s="3" t="s">
        <v>56</v>
      </c>
      <c r="O2456" s="3" t="s">
        <v>160</v>
      </c>
      <c r="P2456" s="3" t="s">
        <v>161</v>
      </c>
      <c r="Q2456" s="3">
        <v>86.412654034100001</v>
      </c>
      <c r="R2456" s="3" t="s">
        <v>162</v>
      </c>
      <c r="S2456" s="3" t="s">
        <v>161</v>
      </c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8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>
        <v>122.92836401909254</v>
      </c>
      <c r="AS2456" s="3">
        <v>831.83886622919556</v>
      </c>
    </row>
    <row r="2457" spans="1:45" x14ac:dyDescent="0.25">
      <c r="A2457" s="2">
        <v>2456</v>
      </c>
      <c r="B2457" s="3" t="s">
        <v>57</v>
      </c>
      <c r="C2457" s="3" t="s">
        <v>46</v>
      </c>
      <c r="D2457" s="3" t="s">
        <v>47</v>
      </c>
      <c r="E2457" s="3" t="s">
        <v>48</v>
      </c>
      <c r="F2457" s="3">
        <v>0.59</v>
      </c>
      <c r="G2457" s="3">
        <v>0.64</v>
      </c>
      <c r="H2457" s="3">
        <v>3.91585624423322E-2</v>
      </c>
      <c r="I2457" s="3">
        <v>10.036262974184138</v>
      </c>
      <c r="J2457" s="3">
        <v>1.7252324088640854</v>
      </c>
      <c r="K2457" s="3">
        <v>0.39300563036225628</v>
      </c>
      <c r="L2457" s="3">
        <v>6.7557621010039481E-2</v>
      </c>
      <c r="M2457" s="2">
        <v>1200</v>
      </c>
      <c r="N2457" s="3" t="s">
        <v>54</v>
      </c>
      <c r="O2457" s="3" t="s">
        <v>160</v>
      </c>
      <c r="P2457" s="3" t="s">
        <v>161</v>
      </c>
      <c r="Q2457" s="3">
        <v>86.412654034100001</v>
      </c>
      <c r="R2457" s="3" t="s">
        <v>162</v>
      </c>
      <c r="S2457" s="3" t="s">
        <v>161</v>
      </c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8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>
        <v>55.800112309371443</v>
      </c>
      <c r="AS2457" s="3">
        <v>158.46907991170357</v>
      </c>
    </row>
    <row r="2458" spans="1:45" x14ac:dyDescent="0.25">
      <c r="A2458" s="2">
        <v>2457</v>
      </c>
      <c r="B2458" s="3" t="s">
        <v>57</v>
      </c>
      <c r="C2458" s="3" t="s">
        <v>46</v>
      </c>
      <c r="D2458" s="3" t="s">
        <v>47</v>
      </c>
      <c r="E2458" s="3" t="s">
        <v>48</v>
      </c>
      <c r="F2458" s="3">
        <v>0.59</v>
      </c>
      <c r="G2458" s="3">
        <v>0.64</v>
      </c>
      <c r="H2458" s="3">
        <v>3.1604553082324301E-2</v>
      </c>
      <c r="I2458" s="3">
        <v>10.036262974184138</v>
      </c>
      <c r="J2458" s="3">
        <v>1.7252324088640854</v>
      </c>
      <c r="K2458" s="3">
        <v>0.31719160591576856</v>
      </c>
      <c r="L2458" s="3">
        <v>5.4525199245291207E-2</v>
      </c>
      <c r="M2458" s="2">
        <v>1390</v>
      </c>
      <c r="N2458" s="3" t="s">
        <v>109</v>
      </c>
      <c r="O2458" s="3" t="s">
        <v>160</v>
      </c>
      <c r="P2458" s="3" t="s">
        <v>161</v>
      </c>
      <c r="Q2458" s="3">
        <v>86.412654034100001</v>
      </c>
      <c r="R2458" s="3" t="s">
        <v>162</v>
      </c>
      <c r="S2458" s="3" t="s">
        <v>161</v>
      </c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8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>
        <v>54.946465170073381</v>
      </c>
      <c r="AS2458" s="3">
        <v>127.89908861828593</v>
      </c>
    </row>
    <row r="2459" spans="1:45" x14ac:dyDescent="0.25">
      <c r="A2459" s="2">
        <v>2458</v>
      </c>
      <c r="B2459" s="3" t="s">
        <v>57</v>
      </c>
      <c r="C2459" s="3" t="s">
        <v>46</v>
      </c>
      <c r="D2459" s="3" t="s">
        <v>47</v>
      </c>
      <c r="E2459" s="3" t="s">
        <v>48</v>
      </c>
      <c r="F2459" s="3">
        <v>0.59</v>
      </c>
      <c r="G2459" s="3">
        <v>0.64</v>
      </c>
      <c r="H2459" s="3">
        <v>3.5420431661510099E-2</v>
      </c>
      <c r="I2459" s="3">
        <v>10.036262974184138</v>
      </c>
      <c r="J2459" s="3">
        <v>1.7252324088640854</v>
      </c>
      <c r="K2459" s="3">
        <v>0.35548876681403335</v>
      </c>
      <c r="L2459" s="3">
        <v>6.1108476638392785E-2</v>
      </c>
      <c r="M2459" s="2">
        <v>1300</v>
      </c>
      <c r="N2459" s="3" t="s">
        <v>56</v>
      </c>
      <c r="O2459" s="3" t="s">
        <v>160</v>
      </c>
      <c r="P2459" s="3" t="s">
        <v>161</v>
      </c>
      <c r="Q2459" s="3">
        <v>86.412654034100001</v>
      </c>
      <c r="R2459" s="3" t="s">
        <v>162</v>
      </c>
      <c r="S2459" s="3" t="s">
        <v>161</v>
      </c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8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>
        <v>123.17954066238428</v>
      </c>
      <c r="AS2459" s="3">
        <v>143.34140135356265</v>
      </c>
    </row>
    <row r="2460" spans="1:45" x14ac:dyDescent="0.25">
      <c r="A2460" s="2">
        <v>2459</v>
      </c>
      <c r="B2460" s="3" t="s">
        <v>57</v>
      </c>
      <c r="C2460" s="3" t="s">
        <v>46</v>
      </c>
      <c r="D2460" s="3" t="s">
        <v>47</v>
      </c>
      <c r="E2460" s="3" t="s">
        <v>48</v>
      </c>
      <c r="F2460" s="3">
        <v>0.59</v>
      </c>
      <c r="G2460" s="3">
        <v>0.64</v>
      </c>
      <c r="H2460" s="3">
        <v>4.2787071691997802E-2</v>
      </c>
      <c r="I2460" s="3">
        <v>10.036262974184138</v>
      </c>
      <c r="J2460" s="3">
        <v>1.7252324088640854</v>
      </c>
      <c r="K2460" s="3">
        <v>0.42942230339615983</v>
      </c>
      <c r="L2460" s="3">
        <v>7.3817642763425687E-2</v>
      </c>
      <c r="M2460" s="2">
        <v>1210</v>
      </c>
      <c r="N2460" s="3" t="s">
        <v>55</v>
      </c>
      <c r="O2460" s="3" t="s">
        <v>160</v>
      </c>
      <c r="P2460" s="3" t="s">
        <v>161</v>
      </c>
      <c r="Q2460" s="3">
        <v>86.412654034100001</v>
      </c>
      <c r="R2460" s="3" t="s">
        <v>162</v>
      </c>
      <c r="S2460" s="3" t="s">
        <v>161</v>
      </c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8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>
        <v>53.029849588169526</v>
      </c>
      <c r="AS2460" s="3">
        <v>173.15313587245038</v>
      </c>
    </row>
    <row r="2461" spans="1:45" x14ac:dyDescent="0.25">
      <c r="A2461" s="2">
        <v>2460</v>
      </c>
      <c r="B2461" s="3" t="s">
        <v>57</v>
      </c>
      <c r="C2461" s="3" t="s">
        <v>46</v>
      </c>
      <c r="D2461" s="3" t="s">
        <v>47</v>
      </c>
      <c r="E2461" s="3" t="s">
        <v>48</v>
      </c>
      <c r="F2461" s="3">
        <v>0.59</v>
      </c>
      <c r="G2461" s="3">
        <v>0.64</v>
      </c>
      <c r="H2461" s="3">
        <v>7.7598447886997296E-2</v>
      </c>
      <c r="I2461" s="3">
        <v>10.036262974184138</v>
      </c>
      <c r="J2461" s="3">
        <v>1.7252324088640854</v>
      </c>
      <c r="K2461" s="3">
        <v>0.77879842938242838</v>
      </c>
      <c r="L2461" s="3">
        <v>0.13387535717219853</v>
      </c>
      <c r="M2461" s="2">
        <v>1300</v>
      </c>
      <c r="N2461" s="3" t="s">
        <v>56</v>
      </c>
      <c r="O2461" s="3" t="s">
        <v>160</v>
      </c>
      <c r="P2461" s="3" t="s">
        <v>161</v>
      </c>
      <c r="Q2461" s="3">
        <v>86.412654034100001</v>
      </c>
      <c r="R2461" s="3" t="s">
        <v>162</v>
      </c>
      <c r="S2461" s="3" t="s">
        <v>161</v>
      </c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8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>
        <v>73.344257345129961</v>
      </c>
      <c r="AS2461" s="3">
        <v>314.02977719976678</v>
      </c>
    </row>
    <row r="2462" spans="1:45" x14ac:dyDescent="0.25">
      <c r="A2462" s="2">
        <v>2461</v>
      </c>
      <c r="B2462" s="3" t="s">
        <v>57</v>
      </c>
      <c r="C2462" s="3" t="s">
        <v>46</v>
      </c>
      <c r="D2462" s="3" t="s">
        <v>47</v>
      </c>
      <c r="E2462" s="3" t="s">
        <v>48</v>
      </c>
      <c r="F2462" s="3">
        <v>0.59</v>
      </c>
      <c r="G2462" s="3">
        <v>0.64</v>
      </c>
      <c r="H2462" s="3">
        <v>2.29225951066198E-2</v>
      </c>
      <c r="I2462" s="3">
        <v>10.036262974184138</v>
      </c>
      <c r="J2462" s="3">
        <v>1.7252324088640854</v>
      </c>
      <c r="K2462" s="3">
        <v>0.23005719254078283</v>
      </c>
      <c r="L2462" s="3">
        <v>3.9546803973209775E-2</v>
      </c>
      <c r="M2462" s="2">
        <v>1210</v>
      </c>
      <c r="N2462" s="3" t="s">
        <v>55</v>
      </c>
      <c r="O2462" s="3" t="s">
        <v>160</v>
      </c>
      <c r="P2462" s="3" t="s">
        <v>161</v>
      </c>
      <c r="Q2462" s="3">
        <v>86.412654034100001</v>
      </c>
      <c r="R2462" s="3" t="s">
        <v>162</v>
      </c>
      <c r="S2462" s="3" t="s">
        <v>161</v>
      </c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8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>
        <v>44.296126966512617</v>
      </c>
      <c r="AS2462" s="3">
        <v>92.764451225299297</v>
      </c>
    </row>
    <row r="2463" spans="1:45" x14ac:dyDescent="0.25">
      <c r="A2463" s="2">
        <v>2462</v>
      </c>
      <c r="B2463" s="3" t="s">
        <v>57</v>
      </c>
      <c r="C2463" s="3" t="s">
        <v>46</v>
      </c>
      <c r="D2463" s="3" t="s">
        <v>47</v>
      </c>
      <c r="E2463" s="3" t="s">
        <v>48</v>
      </c>
      <c r="F2463" s="3">
        <v>0.59</v>
      </c>
      <c r="G2463" s="3">
        <v>0.64</v>
      </c>
      <c r="H2463" s="3">
        <v>0.13393216354534701</v>
      </c>
      <c r="I2463" s="3">
        <v>10.036262974184138</v>
      </c>
      <c r="J2463" s="3">
        <v>1.7252324088640854</v>
      </c>
      <c r="K2463" s="3">
        <v>1.3441784140425408</v>
      </c>
      <c r="L2463" s="3">
        <v>0.23106410913771766</v>
      </c>
      <c r="M2463" s="2">
        <v>1210</v>
      </c>
      <c r="N2463" s="3" t="s">
        <v>55</v>
      </c>
      <c r="O2463" s="3" t="s">
        <v>160</v>
      </c>
      <c r="P2463" s="3" t="s">
        <v>161</v>
      </c>
      <c r="Q2463" s="3">
        <v>86.412654034100001</v>
      </c>
      <c r="R2463" s="3" t="s">
        <v>162</v>
      </c>
      <c r="S2463" s="3" t="s">
        <v>161</v>
      </c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8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>
        <v>96.674138688730153</v>
      </c>
      <c r="AS2463" s="3">
        <v>542.00423620941569</v>
      </c>
    </row>
    <row r="2464" spans="1:45" x14ac:dyDescent="0.25">
      <c r="A2464" s="2">
        <v>2463</v>
      </c>
      <c r="B2464" s="3" t="s">
        <v>57</v>
      </c>
      <c r="C2464" s="3" t="s">
        <v>46</v>
      </c>
      <c r="D2464" s="3" t="s">
        <v>47</v>
      </c>
      <c r="E2464" s="3" t="s">
        <v>48</v>
      </c>
      <c r="F2464" s="3">
        <v>0.59</v>
      </c>
      <c r="G2464" s="3">
        <v>0.64</v>
      </c>
      <c r="H2464" s="3">
        <v>6.10170964909357E-3</v>
      </c>
      <c r="I2464" s="3">
        <v>10.036262974184138</v>
      </c>
      <c r="J2464" s="3">
        <v>1.7252324088640854</v>
      </c>
      <c r="K2464" s="3">
        <v>6.1238362630419887E-2</v>
      </c>
      <c r="L2464" s="3">
        <v>1.0526867236094932E-2</v>
      </c>
      <c r="M2464" s="2">
        <v>1340</v>
      </c>
      <c r="N2464" s="3" t="s">
        <v>122</v>
      </c>
      <c r="O2464" s="3" t="s">
        <v>160</v>
      </c>
      <c r="P2464" s="3" t="s">
        <v>161</v>
      </c>
      <c r="Q2464" s="3">
        <v>86.412654034100001</v>
      </c>
      <c r="R2464" s="3" t="s">
        <v>162</v>
      </c>
      <c r="S2464" s="3" t="s">
        <v>161</v>
      </c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8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>
        <v>23.300055316034488</v>
      </c>
      <c r="AS2464" s="3">
        <v>24.692742881054382</v>
      </c>
    </row>
    <row r="2465" spans="1:45" x14ac:dyDescent="0.25">
      <c r="A2465" s="2">
        <v>2464</v>
      </c>
      <c r="B2465" s="3" t="s">
        <v>57</v>
      </c>
      <c r="C2465" s="3" t="s">
        <v>46</v>
      </c>
      <c r="D2465" s="3" t="s">
        <v>47</v>
      </c>
      <c r="E2465" s="3" t="s">
        <v>48</v>
      </c>
      <c r="F2465" s="3">
        <v>0.59</v>
      </c>
      <c r="G2465" s="3">
        <v>0.64</v>
      </c>
      <c r="H2465" s="3">
        <v>0.18943322189707401</v>
      </c>
      <c r="I2465" s="3">
        <v>8.8541135239533855</v>
      </c>
      <c r="J2465" s="3">
        <v>1.5853892276812682</v>
      </c>
      <c r="K2465" s="3">
        <v>1.6772632518849455</v>
      </c>
      <c r="L2465" s="3">
        <v>0.30032538936057646</v>
      </c>
      <c r="M2465" s="2">
        <v>1300</v>
      </c>
      <c r="N2465" s="3" t="s">
        <v>56</v>
      </c>
      <c r="O2465" s="3" t="s">
        <v>160</v>
      </c>
      <c r="P2465" s="3" t="s">
        <v>161</v>
      </c>
      <c r="Q2465" s="3">
        <v>86.412654034100001</v>
      </c>
      <c r="R2465" s="3" t="s">
        <v>162</v>
      </c>
      <c r="S2465" s="3" t="s">
        <v>161</v>
      </c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8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>
        <v>130.92688406028185</v>
      </c>
      <c r="AS2465" s="3">
        <v>766.60905065009911</v>
      </c>
    </row>
    <row r="2466" spans="1:45" x14ac:dyDescent="0.25">
      <c r="A2466" s="2">
        <v>2465</v>
      </c>
      <c r="B2466" s="3" t="s">
        <v>57</v>
      </c>
      <c r="C2466" s="3" t="s">
        <v>46</v>
      </c>
      <c r="D2466" s="3" t="s">
        <v>47</v>
      </c>
      <c r="E2466" s="3" t="s">
        <v>48</v>
      </c>
      <c r="F2466" s="3">
        <v>0.59</v>
      </c>
      <c r="G2466" s="3">
        <v>0.64</v>
      </c>
      <c r="H2466" s="3">
        <v>0.13522469658121899</v>
      </c>
      <c r="I2466" s="3">
        <v>8.8541135239533855</v>
      </c>
      <c r="J2466" s="3">
        <v>1.5853892276812682</v>
      </c>
      <c r="K2466" s="3">
        <v>1.1972948147722642</v>
      </c>
      <c r="L2466" s="3">
        <v>0.21438377727633262</v>
      </c>
      <c r="M2466" s="2">
        <v>1300</v>
      </c>
      <c r="N2466" s="3" t="s">
        <v>56</v>
      </c>
      <c r="O2466" s="3" t="s">
        <v>160</v>
      </c>
      <c r="P2466" s="3" t="s">
        <v>161</v>
      </c>
      <c r="Q2466" s="3">
        <v>86.412654034100001</v>
      </c>
      <c r="R2466" s="3" t="s">
        <v>162</v>
      </c>
      <c r="S2466" s="3" t="s">
        <v>161</v>
      </c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8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>
        <v>122.0523008489079</v>
      </c>
      <c r="AS2466" s="3">
        <v>547.23493182679749</v>
      </c>
    </row>
    <row r="2467" spans="1:45" x14ac:dyDescent="0.25">
      <c r="A2467" s="2">
        <v>2466</v>
      </c>
      <c r="B2467" s="3" t="s">
        <v>57</v>
      </c>
      <c r="C2467" s="3" t="s">
        <v>46</v>
      </c>
      <c r="D2467" s="3" t="s">
        <v>47</v>
      </c>
      <c r="E2467" s="3" t="s">
        <v>48</v>
      </c>
      <c r="F2467" s="3">
        <v>0.59</v>
      </c>
      <c r="G2467" s="3">
        <v>0.64</v>
      </c>
      <c r="H2467" s="3">
        <v>4.6926834232548703E-2</v>
      </c>
      <c r="I2467" s="3">
        <v>8.8541135239533855</v>
      </c>
      <c r="J2467" s="3">
        <v>1.5853892276812682</v>
      </c>
      <c r="K2467" s="3">
        <v>0.41549551761472814</v>
      </c>
      <c r="L2467" s="3">
        <v>7.4397297481467284E-2</v>
      </c>
      <c r="M2467" s="2">
        <v>1300</v>
      </c>
      <c r="N2467" s="3" t="s">
        <v>56</v>
      </c>
      <c r="O2467" s="3" t="s">
        <v>160</v>
      </c>
      <c r="P2467" s="3" t="s">
        <v>161</v>
      </c>
      <c r="Q2467" s="3">
        <v>86.412654034100001</v>
      </c>
      <c r="R2467" s="3" t="s">
        <v>162</v>
      </c>
      <c r="S2467" s="3" t="s">
        <v>161</v>
      </c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8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>
        <v>100.84091442411673</v>
      </c>
      <c r="AS2467" s="3">
        <v>189.90616049689001</v>
      </c>
    </row>
    <row r="2468" spans="1:45" x14ac:dyDescent="0.25">
      <c r="A2468" s="2">
        <v>2467</v>
      </c>
      <c r="B2468" s="3" t="s">
        <v>57</v>
      </c>
      <c r="C2468" s="3" t="s">
        <v>46</v>
      </c>
      <c r="D2468" s="3" t="s">
        <v>47</v>
      </c>
      <c r="E2468" s="3" t="s">
        <v>48</v>
      </c>
      <c r="F2468" s="3">
        <v>0.59</v>
      </c>
      <c r="G2468" s="3">
        <v>0.64</v>
      </c>
      <c r="H2468" s="3">
        <v>5.35146064038925E-3</v>
      </c>
      <c r="I2468" s="3">
        <v>8.8541135239533855</v>
      </c>
      <c r="J2468" s="3">
        <v>1.5853892276812682</v>
      </c>
      <c r="K2468" s="3">
        <v>4.7382440028974702E-2</v>
      </c>
      <c r="L2468" s="3">
        <v>8.4841480516334184E-3</v>
      </c>
      <c r="M2468" s="2">
        <v>1300</v>
      </c>
      <c r="N2468" s="3" t="s">
        <v>56</v>
      </c>
      <c r="O2468" s="3" t="s">
        <v>160</v>
      </c>
      <c r="P2468" s="3" t="s">
        <v>161</v>
      </c>
      <c r="Q2468" s="3">
        <v>86.412654034100001</v>
      </c>
      <c r="R2468" s="3" t="s">
        <v>162</v>
      </c>
      <c r="S2468" s="3" t="s">
        <v>161</v>
      </c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8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>
        <v>19.071638749987134</v>
      </c>
      <c r="AS2468" s="3">
        <v>21.656592861780055</v>
      </c>
    </row>
    <row r="2469" spans="1:45" x14ac:dyDescent="0.25">
      <c r="A2469" s="2">
        <v>2468</v>
      </c>
      <c r="B2469" s="3" t="s">
        <v>57</v>
      </c>
      <c r="C2469" s="3" t="s">
        <v>46</v>
      </c>
      <c r="D2469" s="3" t="s">
        <v>47</v>
      </c>
      <c r="E2469" s="3" t="s">
        <v>48</v>
      </c>
      <c r="F2469" s="3">
        <v>0.59</v>
      </c>
      <c r="G2469" s="3">
        <v>0.64</v>
      </c>
      <c r="H2469" s="3">
        <v>8.4096298066842698E-2</v>
      </c>
      <c r="I2469" s="3">
        <v>10.814635921694352</v>
      </c>
      <c r="J2469" s="3">
        <v>2.0833175768882324</v>
      </c>
      <c r="K2469" s="3">
        <v>0.90947084595519234</v>
      </c>
      <c r="L2469" s="3">
        <v>0.17519929591388528</v>
      </c>
      <c r="M2469" s="2">
        <v>1300</v>
      </c>
      <c r="N2469" s="3" t="s">
        <v>56</v>
      </c>
      <c r="O2469" s="3" t="s">
        <v>160</v>
      </c>
      <c r="P2469" s="3" t="s">
        <v>161</v>
      </c>
      <c r="Q2469" s="3">
        <v>86.412654034100001</v>
      </c>
      <c r="R2469" s="3" t="s">
        <v>162</v>
      </c>
      <c r="S2469" s="3" t="s">
        <v>161</v>
      </c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8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>
        <v>113.63138810294251</v>
      </c>
      <c r="AS2469" s="3">
        <v>340.32564393186715</v>
      </c>
    </row>
    <row r="2470" spans="1:45" x14ac:dyDescent="0.25">
      <c r="A2470" s="2">
        <v>2469</v>
      </c>
      <c r="B2470" s="3" t="s">
        <v>57</v>
      </c>
      <c r="C2470" s="3" t="s">
        <v>46</v>
      </c>
      <c r="D2470" s="3" t="s">
        <v>47</v>
      </c>
      <c r="E2470" s="3" t="s">
        <v>48</v>
      </c>
      <c r="F2470" s="3">
        <v>0.59</v>
      </c>
      <c r="G2470" s="3">
        <v>0.64</v>
      </c>
      <c r="H2470" s="3">
        <v>3.88207698733214E-3</v>
      </c>
      <c r="I2470" s="3">
        <v>10.814635921694352</v>
      </c>
      <c r="J2470" s="3">
        <v>2.0833175768882324</v>
      </c>
      <c r="K2470" s="3">
        <v>4.1983249237985153E-2</v>
      </c>
      <c r="L2470" s="3">
        <v>8.0875992225423639E-3</v>
      </c>
      <c r="M2470" s="2">
        <v>1300</v>
      </c>
      <c r="N2470" s="3" t="s">
        <v>56</v>
      </c>
      <c r="O2470" s="3" t="s">
        <v>160</v>
      </c>
      <c r="P2470" s="3" t="s">
        <v>161</v>
      </c>
      <c r="Q2470" s="3">
        <v>86.412654034100001</v>
      </c>
      <c r="R2470" s="3" t="s">
        <v>162</v>
      </c>
      <c r="S2470" s="3" t="s">
        <v>161</v>
      </c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8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>
        <v>48.029487963018418</v>
      </c>
      <c r="AS2470" s="3">
        <v>15.710208188436312</v>
      </c>
    </row>
    <row r="2471" spans="1:45" x14ac:dyDescent="0.25">
      <c r="A2471" s="2">
        <v>2470</v>
      </c>
      <c r="B2471" s="3" t="s">
        <v>57</v>
      </c>
      <c r="C2471" s="3" t="s">
        <v>46</v>
      </c>
      <c r="D2471" s="3" t="s">
        <v>47</v>
      </c>
      <c r="E2471" s="3" t="s">
        <v>48</v>
      </c>
      <c r="F2471" s="3">
        <v>0.59</v>
      </c>
      <c r="G2471" s="3">
        <v>0.64</v>
      </c>
      <c r="H2471" s="3">
        <v>0.14624877495750799</v>
      </c>
      <c r="I2471" s="3">
        <v>10.814635921694352</v>
      </c>
      <c r="J2471" s="3">
        <v>2.0833175768882324</v>
      </c>
      <c r="K2471" s="3">
        <v>1.5816272551592592</v>
      </c>
      <c r="L2471" s="3">
        <v>0.30468264346734797</v>
      </c>
      <c r="M2471" s="2">
        <v>1330</v>
      </c>
      <c r="N2471" s="3" t="s">
        <v>89</v>
      </c>
      <c r="O2471" s="3" t="s">
        <v>160</v>
      </c>
      <c r="P2471" s="3" t="s">
        <v>161</v>
      </c>
      <c r="Q2471" s="3">
        <v>86.412654034100001</v>
      </c>
      <c r="R2471" s="3" t="s">
        <v>162</v>
      </c>
      <c r="S2471" s="3" t="s">
        <v>161</v>
      </c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8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>
        <v>106.96152548996569</v>
      </c>
      <c r="AS2471" s="3">
        <v>591.84779420492214</v>
      </c>
    </row>
    <row r="2472" spans="1:45" x14ac:dyDescent="0.25">
      <c r="A2472" s="2">
        <v>2471</v>
      </c>
      <c r="B2472" s="3" t="s">
        <v>57</v>
      </c>
      <c r="C2472" s="3" t="s">
        <v>46</v>
      </c>
      <c r="D2472" s="3" t="s">
        <v>47</v>
      </c>
      <c r="E2472" s="3" t="s">
        <v>48</v>
      </c>
      <c r="F2472" s="3">
        <v>0.59</v>
      </c>
      <c r="G2472" s="3">
        <v>0.64</v>
      </c>
      <c r="H2472" s="3">
        <v>0.14035954683344201</v>
      </c>
      <c r="I2472" s="3">
        <v>10.814635921694352</v>
      </c>
      <c r="J2472" s="3">
        <v>2.0833175768882324</v>
      </c>
      <c r="K2472" s="3">
        <v>1.5179373971376826</v>
      </c>
      <c r="L2472" s="3">
        <v>0.29241351100217677</v>
      </c>
      <c r="M2472" s="2">
        <v>1330</v>
      </c>
      <c r="N2472" s="3" t="s">
        <v>89</v>
      </c>
      <c r="O2472" s="3" t="s">
        <v>160</v>
      </c>
      <c r="P2472" s="3" t="s">
        <v>161</v>
      </c>
      <c r="Q2472" s="3">
        <v>86.412654034100001</v>
      </c>
      <c r="R2472" s="3" t="s">
        <v>162</v>
      </c>
      <c r="S2472" s="3" t="s">
        <v>161</v>
      </c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8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>
        <v>105.08904297000012</v>
      </c>
      <c r="AS2472" s="3">
        <v>568.01493354806962</v>
      </c>
    </row>
    <row r="2473" spans="1:45" x14ac:dyDescent="0.25">
      <c r="A2473" s="2">
        <v>2472</v>
      </c>
      <c r="B2473" s="3" t="s">
        <v>57</v>
      </c>
      <c r="C2473" s="3" t="s">
        <v>46</v>
      </c>
      <c r="D2473" s="3" t="s">
        <v>47</v>
      </c>
      <c r="E2473" s="3" t="s">
        <v>48</v>
      </c>
      <c r="F2473" s="3">
        <v>0.59</v>
      </c>
      <c r="G2473" s="3">
        <v>0.64</v>
      </c>
      <c r="H2473" s="3">
        <v>0.16948484907283201</v>
      </c>
      <c r="I2473" s="3">
        <v>10.814635921694352</v>
      </c>
      <c r="J2473" s="3">
        <v>2.0833175768882324</v>
      </c>
      <c r="K2473" s="3">
        <v>1.8329169369659948</v>
      </c>
      <c r="L2473" s="3">
        <v>0.35309076508968018</v>
      </c>
      <c r="M2473" s="2">
        <v>1340</v>
      </c>
      <c r="N2473" s="3" t="s">
        <v>122</v>
      </c>
      <c r="O2473" s="3" t="s">
        <v>160</v>
      </c>
      <c r="P2473" s="3" t="s">
        <v>161</v>
      </c>
      <c r="Q2473" s="3">
        <v>86.412654034100001</v>
      </c>
      <c r="R2473" s="3" t="s">
        <v>162</v>
      </c>
      <c r="S2473" s="3" t="s">
        <v>161</v>
      </c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8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>
        <v>110.40517486358127</v>
      </c>
      <c r="AS2473" s="3">
        <v>685.88084996988425</v>
      </c>
    </row>
    <row r="2474" spans="1:45" x14ac:dyDescent="0.25">
      <c r="A2474" s="2">
        <v>2473</v>
      </c>
      <c r="B2474" s="3" t="s">
        <v>57</v>
      </c>
      <c r="C2474" s="3" t="s">
        <v>46</v>
      </c>
      <c r="D2474" s="3" t="s">
        <v>47</v>
      </c>
      <c r="E2474" s="3" t="s">
        <v>48</v>
      </c>
      <c r="F2474" s="3">
        <v>0.59</v>
      </c>
      <c r="G2474" s="3">
        <v>0.64</v>
      </c>
      <c r="H2474" s="3">
        <v>0.100072633860638</v>
      </c>
      <c r="I2474" s="3">
        <v>9.3867967913842545</v>
      </c>
      <c r="J2474" s="3">
        <v>1.4259390561377987</v>
      </c>
      <c r="K2474" s="3">
        <v>0.93936147842840811</v>
      </c>
      <c r="L2474" s="3">
        <v>0.14269747707246166</v>
      </c>
      <c r="M2474" s="2">
        <v>1200</v>
      </c>
      <c r="N2474" s="3" t="s">
        <v>54</v>
      </c>
      <c r="O2474" s="3" t="s">
        <v>160</v>
      </c>
      <c r="P2474" s="3" t="s">
        <v>161</v>
      </c>
      <c r="Q2474" s="3">
        <v>86.412654034100001</v>
      </c>
      <c r="R2474" s="3" t="s">
        <v>162</v>
      </c>
      <c r="S2474" s="3" t="s">
        <v>161</v>
      </c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8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>
        <v>105.45556805452287</v>
      </c>
      <c r="AS2474" s="3">
        <v>404.97958104540623</v>
      </c>
    </row>
    <row r="2475" spans="1:45" x14ac:dyDescent="0.25">
      <c r="A2475" s="2">
        <v>2474</v>
      </c>
      <c r="B2475" s="3" t="s">
        <v>57</v>
      </c>
      <c r="C2475" s="3" t="s">
        <v>46</v>
      </c>
      <c r="D2475" s="3" t="s">
        <v>47</v>
      </c>
      <c r="E2475" s="3" t="s">
        <v>48</v>
      </c>
      <c r="F2475" s="3">
        <v>0.59</v>
      </c>
      <c r="G2475" s="3">
        <v>0.64</v>
      </c>
      <c r="H2475" s="3">
        <v>7.3159633248247105E-2</v>
      </c>
      <c r="I2475" s="3">
        <v>9.3867967913842545</v>
      </c>
      <c r="J2475" s="3">
        <v>1.4259390561377987</v>
      </c>
      <c r="K2475" s="3">
        <v>0.68673461063349472</v>
      </c>
      <c r="L2475" s="3">
        <v>0.10432117838139299</v>
      </c>
      <c r="M2475" s="2">
        <v>1210</v>
      </c>
      <c r="N2475" s="3" t="s">
        <v>55</v>
      </c>
      <c r="O2475" s="3" t="s">
        <v>160</v>
      </c>
      <c r="P2475" s="3" t="s">
        <v>161</v>
      </c>
      <c r="Q2475" s="3">
        <v>86.412654034100001</v>
      </c>
      <c r="R2475" s="3" t="s">
        <v>162</v>
      </c>
      <c r="S2475" s="3" t="s">
        <v>161</v>
      </c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8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>
        <v>96.270023214723949</v>
      </c>
      <c r="AS2475" s="3">
        <v>296.06653167109727</v>
      </c>
    </row>
    <row r="2476" spans="1:45" x14ac:dyDescent="0.25">
      <c r="A2476" s="2">
        <v>2475</v>
      </c>
      <c r="B2476" s="3" t="s">
        <v>57</v>
      </c>
      <c r="C2476" s="3" t="s">
        <v>46</v>
      </c>
      <c r="D2476" s="3" t="s">
        <v>47</v>
      </c>
      <c r="E2476" s="3" t="s">
        <v>48</v>
      </c>
      <c r="F2476" s="3">
        <v>0.59</v>
      </c>
      <c r="G2476" s="3">
        <v>0.64</v>
      </c>
      <c r="H2476" s="3">
        <v>0.163477781705444</v>
      </c>
      <c r="I2476" s="3">
        <v>9.3867967913842545</v>
      </c>
      <c r="J2476" s="3">
        <v>1.4259390561377987</v>
      </c>
      <c r="K2476" s="3">
        <v>1.5345327167752774</v>
      </c>
      <c r="L2476" s="3">
        <v>0.2331093537445619</v>
      </c>
      <c r="M2476" s="2">
        <v>1210</v>
      </c>
      <c r="N2476" s="3" t="s">
        <v>55</v>
      </c>
      <c r="O2476" s="3" t="s">
        <v>160</v>
      </c>
      <c r="P2476" s="3" t="s">
        <v>161</v>
      </c>
      <c r="Q2476" s="3">
        <v>86.412654034100001</v>
      </c>
      <c r="R2476" s="3" t="s">
        <v>162</v>
      </c>
      <c r="S2476" s="3" t="s">
        <v>161</v>
      </c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8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>
        <v>115.07042914204257</v>
      </c>
      <c r="AS2476" s="3">
        <v>661.57111081437938</v>
      </c>
    </row>
    <row r="2477" spans="1:45" x14ac:dyDescent="0.25">
      <c r="A2477" s="2">
        <v>2476</v>
      </c>
      <c r="B2477" s="3" t="s">
        <v>57</v>
      </c>
      <c r="C2477" s="3" t="s">
        <v>46</v>
      </c>
      <c r="D2477" s="3" t="s">
        <v>47</v>
      </c>
      <c r="E2477" s="3" t="s">
        <v>48</v>
      </c>
      <c r="F2477" s="3">
        <v>0.59</v>
      </c>
      <c r="G2477" s="3">
        <v>0.64</v>
      </c>
      <c r="H2477" s="3">
        <v>0.150188211454899</v>
      </c>
      <c r="I2477" s="3">
        <v>9.3867967913842545</v>
      </c>
      <c r="J2477" s="3">
        <v>1.4259390561377987</v>
      </c>
      <c r="K2477" s="3">
        <v>1.4097862213885859</v>
      </c>
      <c r="L2477" s="3">
        <v>0.2141592364850228</v>
      </c>
      <c r="M2477" s="2">
        <v>1210</v>
      </c>
      <c r="N2477" s="3" t="s">
        <v>55</v>
      </c>
      <c r="O2477" s="3" t="s">
        <v>160</v>
      </c>
      <c r="P2477" s="3" t="s">
        <v>161</v>
      </c>
      <c r="Q2477" s="3">
        <v>86.412654034100001</v>
      </c>
      <c r="R2477" s="3" t="s">
        <v>162</v>
      </c>
      <c r="S2477" s="3" t="s">
        <v>161</v>
      </c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8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>
        <v>113.33757143207214</v>
      </c>
      <c r="AS2477" s="3">
        <v>607.79012809502547</v>
      </c>
    </row>
    <row r="2478" spans="1:45" x14ac:dyDescent="0.25">
      <c r="A2478" s="2">
        <v>2477</v>
      </c>
      <c r="B2478" s="3" t="s">
        <v>57</v>
      </c>
      <c r="C2478" s="3" t="s">
        <v>46</v>
      </c>
      <c r="D2478" s="3" t="s">
        <v>47</v>
      </c>
      <c r="E2478" s="3" t="s">
        <v>48</v>
      </c>
      <c r="F2478" s="3">
        <v>0.59</v>
      </c>
      <c r="G2478" s="3">
        <v>0.64</v>
      </c>
      <c r="H2478" s="3">
        <v>1.08503729139758E-3</v>
      </c>
      <c r="I2478" s="3">
        <v>9.3867967913842545</v>
      </c>
      <c r="J2478" s="3">
        <v>1.4259390561377987</v>
      </c>
      <c r="K2478" s="3">
        <v>1.0185024565423065E-2</v>
      </c>
      <c r="L2478" s="3">
        <v>1.5471970511697789E-3</v>
      </c>
      <c r="M2478" s="2">
        <v>1340</v>
      </c>
      <c r="N2478" s="3" t="s">
        <v>122</v>
      </c>
      <c r="O2478" s="3" t="s">
        <v>160</v>
      </c>
      <c r="P2478" s="3" t="s">
        <v>161</v>
      </c>
      <c r="Q2478" s="3">
        <v>86.412654034100001</v>
      </c>
      <c r="R2478" s="3" t="s">
        <v>162</v>
      </c>
      <c r="S2478" s="3" t="s">
        <v>161</v>
      </c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8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>
        <v>28.434372170984872</v>
      </c>
      <c r="AS2478" s="3">
        <v>4.3909901312357844</v>
      </c>
    </row>
    <row r="2479" spans="1:45" x14ac:dyDescent="0.25">
      <c r="A2479" s="2">
        <v>2478</v>
      </c>
      <c r="B2479" s="3" t="s">
        <v>57</v>
      </c>
      <c r="C2479" s="3" t="s">
        <v>46</v>
      </c>
      <c r="D2479" s="3" t="s">
        <v>47</v>
      </c>
      <c r="E2479" s="3" t="s">
        <v>48</v>
      </c>
      <c r="F2479" s="3">
        <v>0.59</v>
      </c>
      <c r="G2479" s="3">
        <v>0.64</v>
      </c>
      <c r="H2479" s="3">
        <v>0.157797011724329</v>
      </c>
      <c r="I2479" s="3">
        <v>10.171654278638107</v>
      </c>
      <c r="J2479" s="3">
        <v>1.4056657562612465</v>
      </c>
      <c r="K2479" s="3">
        <v>1.6050566494620786</v>
      </c>
      <c r="L2479" s="3">
        <v>0.22180985582124371</v>
      </c>
      <c r="M2479" s="2">
        <v>1200</v>
      </c>
      <c r="N2479" s="3" t="s">
        <v>54</v>
      </c>
      <c r="O2479" s="3" t="s">
        <v>160</v>
      </c>
      <c r="P2479" s="3" t="s">
        <v>161</v>
      </c>
      <c r="Q2479" s="3">
        <v>86.412654034100001</v>
      </c>
      <c r="R2479" s="3" t="s">
        <v>162</v>
      </c>
      <c r="S2479" s="3" t="s">
        <v>161</v>
      </c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8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>
        <v>125.57466134038734</v>
      </c>
      <c r="AS2479" s="3">
        <v>638.58185033212737</v>
      </c>
    </row>
    <row r="2480" spans="1:45" x14ac:dyDescent="0.25">
      <c r="A2480" s="2">
        <v>2479</v>
      </c>
      <c r="B2480" s="3" t="s">
        <v>57</v>
      </c>
      <c r="C2480" s="3" t="s">
        <v>46</v>
      </c>
      <c r="D2480" s="3" t="s">
        <v>47</v>
      </c>
      <c r="E2480" s="3" t="s">
        <v>48</v>
      </c>
      <c r="F2480" s="3">
        <v>0.59</v>
      </c>
      <c r="G2480" s="3">
        <v>0.64</v>
      </c>
      <c r="H2480" s="3">
        <v>0.15397067599237299</v>
      </c>
      <c r="I2480" s="3">
        <v>10.171654278638107</v>
      </c>
      <c r="J2480" s="3">
        <v>1.4056657562612465</v>
      </c>
      <c r="K2480" s="3">
        <v>1.5661364852426223</v>
      </c>
      <c r="L2480" s="3">
        <v>0.21643130671087432</v>
      </c>
      <c r="M2480" s="2">
        <v>1400</v>
      </c>
      <c r="N2480" s="3" t="s">
        <v>60</v>
      </c>
      <c r="O2480" s="3" t="s">
        <v>160</v>
      </c>
      <c r="P2480" s="3" t="s">
        <v>161</v>
      </c>
      <c r="Q2480" s="3">
        <v>86.412654034100001</v>
      </c>
      <c r="R2480" s="3" t="s">
        <v>162</v>
      </c>
      <c r="S2480" s="3" t="s">
        <v>161</v>
      </c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8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>
        <v>229.8638888877596</v>
      </c>
      <c r="AS2480" s="3">
        <v>623.09721900100533</v>
      </c>
    </row>
    <row r="2481" spans="1:45" x14ac:dyDescent="0.25">
      <c r="A2481" s="2">
        <v>2480</v>
      </c>
      <c r="B2481" s="3" t="s">
        <v>57</v>
      </c>
      <c r="C2481" s="3" t="s">
        <v>46</v>
      </c>
      <c r="D2481" s="3" t="s">
        <v>47</v>
      </c>
      <c r="E2481" s="3" t="s">
        <v>48</v>
      </c>
      <c r="F2481" s="3">
        <v>0.59</v>
      </c>
      <c r="G2481" s="3">
        <v>0.64</v>
      </c>
      <c r="H2481" s="3">
        <v>3.7901873838545999E-2</v>
      </c>
      <c r="I2481" s="3">
        <v>10.171654278638107</v>
      </c>
      <c r="J2481" s="3">
        <v>1.4056657562612465</v>
      </c>
      <c r="K2481" s="3">
        <v>0.38552475719824814</v>
      </c>
      <c r="L2481" s="3">
        <v>5.3277366152978116E-2</v>
      </c>
      <c r="M2481" s="2">
        <v>1720</v>
      </c>
      <c r="N2481" s="3" t="s">
        <v>164</v>
      </c>
      <c r="O2481" s="3" t="s">
        <v>160</v>
      </c>
      <c r="P2481" s="3" t="s">
        <v>161</v>
      </c>
      <c r="Q2481" s="3">
        <v>86.412654034100001</v>
      </c>
      <c r="R2481" s="3" t="s">
        <v>162</v>
      </c>
      <c r="S2481" s="3" t="s">
        <v>161</v>
      </c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8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>
        <v>65.650039839624952</v>
      </c>
      <c r="AS2481" s="3">
        <v>153.38344156451444</v>
      </c>
    </row>
    <row r="2482" spans="1:45" x14ac:dyDescent="0.25">
      <c r="A2482" s="2">
        <v>2481</v>
      </c>
      <c r="B2482" s="3" t="s">
        <v>57</v>
      </c>
      <c r="C2482" s="3" t="s">
        <v>46</v>
      </c>
      <c r="D2482" s="3" t="s">
        <v>47</v>
      </c>
      <c r="E2482" s="3" t="s">
        <v>48</v>
      </c>
      <c r="F2482" s="3">
        <v>0.59</v>
      </c>
      <c r="G2482" s="3">
        <v>0.64</v>
      </c>
      <c r="H2482" s="3">
        <v>0.23637978303649099</v>
      </c>
      <c r="I2482" s="3">
        <v>9.2610008556406243</v>
      </c>
      <c r="J2482" s="3">
        <v>1.5943031522110083</v>
      </c>
      <c r="K2482" s="3">
        <v>2.1891133729570882</v>
      </c>
      <c r="L2482" s="3">
        <v>0.3768610332140318</v>
      </c>
      <c r="M2482" s="2">
        <v>1300</v>
      </c>
      <c r="N2482" s="3" t="s">
        <v>56</v>
      </c>
      <c r="O2482" s="3" t="s">
        <v>160</v>
      </c>
      <c r="P2482" s="3" t="s">
        <v>161</v>
      </c>
      <c r="Q2482" s="3">
        <v>86.412654034100001</v>
      </c>
      <c r="R2482" s="3" t="s">
        <v>162</v>
      </c>
      <c r="S2482" s="3" t="s">
        <v>161</v>
      </c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8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>
        <v>138.40148952285878</v>
      </c>
      <c r="AS2482" s="3">
        <v>956.59504310674163</v>
      </c>
    </row>
    <row r="2483" spans="1:45" x14ac:dyDescent="0.25">
      <c r="A2483" s="2">
        <v>2482</v>
      </c>
      <c r="B2483" s="3" t="s">
        <v>57</v>
      </c>
      <c r="C2483" s="3" t="s">
        <v>46</v>
      </c>
      <c r="D2483" s="3" t="s">
        <v>47</v>
      </c>
      <c r="E2483" s="3" t="s">
        <v>48</v>
      </c>
      <c r="F2483" s="3">
        <v>0.59</v>
      </c>
      <c r="G2483" s="3">
        <v>0.64</v>
      </c>
      <c r="H2483" s="3">
        <v>0.38138367083854402</v>
      </c>
      <c r="I2483" s="3">
        <v>9.2610008556406243</v>
      </c>
      <c r="J2483" s="3">
        <v>1.5943031522110083</v>
      </c>
      <c r="K2483" s="3">
        <v>3.5319945019631183</v>
      </c>
      <c r="L2483" s="3">
        <v>0.60804118861969636</v>
      </c>
      <c r="M2483" s="2">
        <v>1300</v>
      </c>
      <c r="N2483" s="3" t="s">
        <v>56</v>
      </c>
      <c r="O2483" s="3" t="s">
        <v>160</v>
      </c>
      <c r="P2483" s="3" t="s">
        <v>161</v>
      </c>
      <c r="Q2483" s="3">
        <v>86.412654034100001</v>
      </c>
      <c r="R2483" s="3" t="s">
        <v>162</v>
      </c>
      <c r="S2483" s="3" t="s">
        <v>161</v>
      </c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8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>
        <v>161.87388610522382</v>
      </c>
      <c r="AS2483" s="3">
        <v>1543.4049577314486</v>
      </c>
    </row>
    <row r="2484" spans="1:45" x14ac:dyDescent="0.25">
      <c r="A2484" s="2">
        <v>2483</v>
      </c>
      <c r="B2484" s="3" t="s">
        <v>57</v>
      </c>
      <c r="C2484" s="3" t="s">
        <v>46</v>
      </c>
      <c r="D2484" s="3" t="s">
        <v>47</v>
      </c>
      <c r="E2484" s="3" t="s">
        <v>48</v>
      </c>
      <c r="F2484" s="3">
        <v>0.59</v>
      </c>
      <c r="G2484" s="3">
        <v>0.64</v>
      </c>
      <c r="H2484" s="3">
        <v>1.9527220541053301E-3</v>
      </c>
      <c r="I2484" s="3">
        <v>11.028703490029491</v>
      </c>
      <c r="J2484" s="3">
        <v>1.4627517303879169</v>
      </c>
      <c r="K2484" s="3">
        <v>2.1535992533169009E-2</v>
      </c>
      <c r="L2484" s="3">
        <v>2.8563475636092192E-3</v>
      </c>
      <c r="M2484" s="2">
        <v>1400</v>
      </c>
      <c r="N2484" s="3" t="s">
        <v>60</v>
      </c>
      <c r="O2484" s="3" t="s">
        <v>160</v>
      </c>
      <c r="P2484" s="3" t="s">
        <v>161</v>
      </c>
      <c r="Q2484" s="3">
        <v>86.412654034100001</v>
      </c>
      <c r="R2484" s="3" t="s">
        <v>162</v>
      </c>
      <c r="S2484" s="3" t="s">
        <v>161</v>
      </c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8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>
        <v>100.3476256939732</v>
      </c>
      <c r="AS2484" s="3">
        <v>7.9023857858182929</v>
      </c>
    </row>
    <row r="2485" spans="1:45" x14ac:dyDescent="0.25">
      <c r="A2485" s="2">
        <v>2484</v>
      </c>
      <c r="B2485" s="3" t="s">
        <v>57</v>
      </c>
      <c r="C2485" s="3" t="s">
        <v>46</v>
      </c>
      <c r="D2485" s="3" t="s">
        <v>47</v>
      </c>
      <c r="E2485" s="3" t="s">
        <v>48</v>
      </c>
      <c r="F2485" s="3">
        <v>0.59</v>
      </c>
      <c r="G2485" s="3">
        <v>0.64</v>
      </c>
      <c r="H2485" s="3">
        <v>0.173096597875812</v>
      </c>
      <c r="I2485" s="3">
        <v>11.028703490029491</v>
      </c>
      <c r="J2485" s="3">
        <v>1.4627517303879169</v>
      </c>
      <c r="K2485" s="3">
        <v>1.909031053105199</v>
      </c>
      <c r="L2485" s="3">
        <v>0.25319734806710542</v>
      </c>
      <c r="M2485" s="2">
        <v>1410</v>
      </c>
      <c r="N2485" s="3" t="s">
        <v>61</v>
      </c>
      <c r="O2485" s="3" t="s">
        <v>160</v>
      </c>
      <c r="P2485" s="3" t="s">
        <v>161</v>
      </c>
      <c r="Q2485" s="3">
        <v>86.412654034100001</v>
      </c>
      <c r="R2485" s="3" t="s">
        <v>162</v>
      </c>
      <c r="S2485" s="3" t="s">
        <v>161</v>
      </c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8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>
        <v>120.51336218504163</v>
      </c>
      <c r="AS2485" s="3">
        <v>700.49707880932135</v>
      </c>
    </row>
    <row r="2486" spans="1:45" x14ac:dyDescent="0.25">
      <c r="A2486" s="2">
        <v>2485</v>
      </c>
      <c r="B2486" s="3" t="s">
        <v>57</v>
      </c>
      <c r="C2486" s="3" t="s">
        <v>46</v>
      </c>
      <c r="D2486" s="3" t="s">
        <v>47</v>
      </c>
      <c r="E2486" s="3" t="s">
        <v>48</v>
      </c>
      <c r="F2486" s="3">
        <v>0.59</v>
      </c>
      <c r="G2486" s="3">
        <v>0.64</v>
      </c>
      <c r="H2486" s="3">
        <v>9.2283183704356994E-2</v>
      </c>
      <c r="I2486" s="3">
        <v>11.028703490029491</v>
      </c>
      <c r="J2486" s="3">
        <v>1.4627517303879169</v>
      </c>
      <c r="K2486" s="3">
        <v>1.0177638701912746</v>
      </c>
      <c r="L2486" s="3">
        <v>0.13498738664925422</v>
      </c>
      <c r="M2486" s="2">
        <v>1410</v>
      </c>
      <c r="N2486" s="3" t="s">
        <v>61</v>
      </c>
      <c r="O2486" s="3" t="s">
        <v>160</v>
      </c>
      <c r="P2486" s="3" t="s">
        <v>161</v>
      </c>
      <c r="Q2486" s="3">
        <v>86.412654034100001</v>
      </c>
      <c r="R2486" s="3" t="s">
        <v>162</v>
      </c>
      <c r="S2486" s="3" t="s">
        <v>161</v>
      </c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8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>
        <v>107.26701316615222</v>
      </c>
      <c r="AS2486" s="3">
        <v>373.45679465349622</v>
      </c>
    </row>
    <row r="2487" spans="1:45" x14ac:dyDescent="0.25">
      <c r="A2487" s="2">
        <v>2486</v>
      </c>
      <c r="B2487" s="3" t="s">
        <v>57</v>
      </c>
      <c r="C2487" s="3" t="s">
        <v>46</v>
      </c>
      <c r="D2487" s="3" t="s">
        <v>47</v>
      </c>
      <c r="E2487" s="3" t="s">
        <v>48</v>
      </c>
      <c r="F2487" s="3">
        <v>0.59</v>
      </c>
      <c r="G2487" s="3">
        <v>0.64</v>
      </c>
      <c r="H2487" s="3">
        <v>0.25636384641519699</v>
      </c>
      <c r="I2487" s="3">
        <v>11.028703490029491</v>
      </c>
      <c r="J2487" s="3">
        <v>1.4627517303879169</v>
      </c>
      <c r="K2487" s="3">
        <v>2.8273608476766676</v>
      </c>
      <c r="L2487" s="3">
        <v>0.37499665995273157</v>
      </c>
      <c r="M2487" s="2">
        <v>1420</v>
      </c>
      <c r="N2487" s="3" t="s">
        <v>93</v>
      </c>
      <c r="O2487" s="3" t="s">
        <v>160</v>
      </c>
      <c r="P2487" s="3" t="s">
        <v>161</v>
      </c>
      <c r="Q2487" s="3">
        <v>86.412654034100001</v>
      </c>
      <c r="R2487" s="3" t="s">
        <v>162</v>
      </c>
      <c r="S2487" s="3" t="s">
        <v>161</v>
      </c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8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>
        <v>136.10692583738324</v>
      </c>
      <c r="AS2487" s="3">
        <v>1037.4676783365094</v>
      </c>
    </row>
    <row r="2488" spans="1:45" x14ac:dyDescent="0.25">
      <c r="A2488" s="2">
        <v>2487</v>
      </c>
      <c r="B2488" s="3" t="s">
        <v>57</v>
      </c>
      <c r="C2488" s="3" t="s">
        <v>46</v>
      </c>
      <c r="D2488" s="3" t="s">
        <v>47</v>
      </c>
      <c r="E2488" s="3" t="s">
        <v>48</v>
      </c>
      <c r="F2488" s="3">
        <v>0.59</v>
      </c>
      <c r="G2488" s="3">
        <v>0.64</v>
      </c>
      <c r="H2488" s="3">
        <v>3.2656593821830802E-2</v>
      </c>
      <c r="I2488" s="3">
        <v>11.028703490029491</v>
      </c>
      <c r="J2488" s="3">
        <v>1.4627517303879169</v>
      </c>
      <c r="K2488" s="3">
        <v>0.36015989025530087</v>
      </c>
      <c r="L2488" s="3">
        <v>4.7768489121458362E-2</v>
      </c>
      <c r="M2488" s="2">
        <v>1410</v>
      </c>
      <c r="N2488" s="3" t="s">
        <v>61</v>
      </c>
      <c r="O2488" s="3" t="s">
        <v>160</v>
      </c>
      <c r="P2488" s="3" t="s">
        <v>161</v>
      </c>
      <c r="Q2488" s="3">
        <v>86.412654034100001</v>
      </c>
      <c r="R2488" s="3" t="s">
        <v>162</v>
      </c>
      <c r="S2488" s="3" t="s">
        <v>161</v>
      </c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8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>
        <v>94.557521500613547</v>
      </c>
      <c r="AS2488" s="3">
        <v>132.15654644158417</v>
      </c>
    </row>
    <row r="2489" spans="1:45" x14ac:dyDescent="0.25">
      <c r="A2489" s="2">
        <v>2488</v>
      </c>
      <c r="B2489" s="3" t="s">
        <v>57</v>
      </c>
      <c r="C2489" s="3" t="s">
        <v>46</v>
      </c>
      <c r="D2489" s="3" t="s">
        <v>47</v>
      </c>
      <c r="E2489" s="3" t="s">
        <v>48</v>
      </c>
      <c r="F2489" s="3">
        <v>0.59</v>
      </c>
      <c r="G2489" s="3">
        <v>0.64</v>
      </c>
      <c r="H2489" s="3">
        <v>0.25035834041343202</v>
      </c>
      <c r="I2489" s="3">
        <v>7.9930859852977703</v>
      </c>
      <c r="J2489" s="3">
        <v>1.1737081434020205</v>
      </c>
      <c r="K2489" s="3">
        <v>2.0011357420610119</v>
      </c>
      <c r="L2489" s="3">
        <v>0.29384762291186034</v>
      </c>
      <c r="M2489" s="2">
        <v>1390</v>
      </c>
      <c r="N2489" s="3" t="s">
        <v>109</v>
      </c>
      <c r="O2489" s="3" t="s">
        <v>160</v>
      </c>
      <c r="P2489" s="3" t="s">
        <v>161</v>
      </c>
      <c r="Q2489" s="3">
        <v>86.412654034100001</v>
      </c>
      <c r="R2489" s="3" t="s">
        <v>162</v>
      </c>
      <c r="S2489" s="3" t="s">
        <v>161</v>
      </c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8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>
        <v>134.60764614690157</v>
      </c>
      <c r="AS2489" s="3">
        <v>1013.1642578035047</v>
      </c>
    </row>
    <row r="2490" spans="1:45" x14ac:dyDescent="0.25">
      <c r="A2490" s="2">
        <v>2489</v>
      </c>
      <c r="B2490" s="3" t="s">
        <v>57</v>
      </c>
      <c r="C2490" s="3" t="s">
        <v>46</v>
      </c>
      <c r="D2490" s="3" t="s">
        <v>47</v>
      </c>
      <c r="E2490" s="3" t="s">
        <v>48</v>
      </c>
      <c r="F2490" s="3">
        <v>0.59</v>
      </c>
      <c r="G2490" s="3">
        <v>0.64</v>
      </c>
      <c r="H2490" s="3">
        <v>4.0157922245072801E-2</v>
      </c>
      <c r="I2490" s="3">
        <v>7.9930859852977703</v>
      </c>
      <c r="J2490" s="3">
        <v>1.1737081434020205</v>
      </c>
      <c r="K2490" s="3">
        <v>0.32098572549576898</v>
      </c>
      <c r="L2490" s="3">
        <v>4.7133680361147096E-2</v>
      </c>
      <c r="M2490" s="2">
        <v>1210</v>
      </c>
      <c r="N2490" s="3" t="s">
        <v>55</v>
      </c>
      <c r="O2490" s="3" t="s">
        <v>160</v>
      </c>
      <c r="P2490" s="3" t="s">
        <v>161</v>
      </c>
      <c r="Q2490" s="3">
        <v>86.412654034100001</v>
      </c>
      <c r="R2490" s="3" t="s">
        <v>162</v>
      </c>
      <c r="S2490" s="3" t="s">
        <v>161</v>
      </c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8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>
        <v>65.45345093114237</v>
      </c>
      <c r="AS2490" s="3">
        <v>162.51334554771262</v>
      </c>
    </row>
    <row r="2491" spans="1:45" x14ac:dyDescent="0.25">
      <c r="A2491" s="2">
        <v>2490</v>
      </c>
      <c r="B2491" s="3" t="s">
        <v>57</v>
      </c>
      <c r="C2491" s="3" t="s">
        <v>46</v>
      </c>
      <c r="D2491" s="3" t="s">
        <v>47</v>
      </c>
      <c r="E2491" s="3" t="s">
        <v>48</v>
      </c>
      <c r="F2491" s="3">
        <v>0.59</v>
      </c>
      <c r="G2491" s="3">
        <v>0.64</v>
      </c>
      <c r="H2491" s="3">
        <v>9.7168953805934904E-2</v>
      </c>
      <c r="I2491" s="3">
        <v>7.9930859852977703</v>
      </c>
      <c r="J2491" s="3">
        <v>1.1737081434020205</v>
      </c>
      <c r="K2491" s="3">
        <v>0.77667980287226468</v>
      </c>
      <c r="L2491" s="3">
        <v>0.11404799236788055</v>
      </c>
      <c r="M2491" s="2">
        <v>1210</v>
      </c>
      <c r="N2491" s="3" t="s">
        <v>55</v>
      </c>
      <c r="O2491" s="3" t="s">
        <v>160</v>
      </c>
      <c r="P2491" s="3" t="s">
        <v>161</v>
      </c>
      <c r="Q2491" s="3">
        <v>86.412654034100001</v>
      </c>
      <c r="R2491" s="3" t="s">
        <v>162</v>
      </c>
      <c r="S2491" s="3" t="s">
        <v>161</v>
      </c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8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>
        <v>89.231872551928006</v>
      </c>
      <c r="AS2491" s="3">
        <v>393.22880476743654</v>
      </c>
    </row>
    <row r="2492" spans="1:45" x14ac:dyDescent="0.25">
      <c r="A2492" s="2">
        <v>2491</v>
      </c>
      <c r="B2492" s="3" t="s">
        <v>57</v>
      </c>
      <c r="C2492" s="3" t="s">
        <v>46</v>
      </c>
      <c r="D2492" s="3" t="s">
        <v>47</v>
      </c>
      <c r="E2492" s="3" t="s">
        <v>48</v>
      </c>
      <c r="F2492" s="3">
        <v>0.59</v>
      </c>
      <c r="G2492" s="3">
        <v>0.64</v>
      </c>
      <c r="H2492" s="3">
        <v>1.26711217239583E-2</v>
      </c>
      <c r="I2492" s="3">
        <v>7.9930859852977703</v>
      </c>
      <c r="J2492" s="3">
        <v>1.1737081434020205</v>
      </c>
      <c r="K2492" s="3">
        <v>0.1012813654697732</v>
      </c>
      <c r="L2492" s="3">
        <v>1.4872198753448106E-2</v>
      </c>
      <c r="M2492" s="2">
        <v>1210</v>
      </c>
      <c r="N2492" s="3" t="s">
        <v>55</v>
      </c>
      <c r="O2492" s="3" t="s">
        <v>160</v>
      </c>
      <c r="P2492" s="3" t="s">
        <v>161</v>
      </c>
      <c r="Q2492" s="3">
        <v>86.412654034100001</v>
      </c>
      <c r="R2492" s="3" t="s">
        <v>162</v>
      </c>
      <c r="S2492" s="3" t="s">
        <v>161</v>
      </c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8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>
        <v>65.507251350670458</v>
      </c>
      <c r="AS2492" s="3">
        <v>51.27821032761279</v>
      </c>
    </row>
    <row r="2493" spans="1:45" x14ac:dyDescent="0.25">
      <c r="A2493" s="2">
        <v>2492</v>
      </c>
      <c r="B2493" s="3" t="s">
        <v>57</v>
      </c>
      <c r="C2493" s="3" t="s">
        <v>46</v>
      </c>
      <c r="D2493" s="3" t="s">
        <v>47</v>
      </c>
      <c r="E2493" s="3" t="s">
        <v>48</v>
      </c>
      <c r="F2493" s="3">
        <v>0.59</v>
      </c>
      <c r="G2493" s="3">
        <v>0.64</v>
      </c>
      <c r="H2493" s="3">
        <v>9.3542802321693097E-2</v>
      </c>
      <c r="I2493" s="3">
        <v>7.9930859852977703</v>
      </c>
      <c r="J2493" s="3">
        <v>1.1737081434020205</v>
      </c>
      <c r="K2493" s="3">
        <v>0.74769566226300477</v>
      </c>
      <c r="L2493" s="3">
        <v>0.10979194884161661</v>
      </c>
      <c r="M2493" s="2">
        <v>1210</v>
      </c>
      <c r="N2493" s="3" t="s">
        <v>55</v>
      </c>
      <c r="O2493" s="3" t="s">
        <v>160</v>
      </c>
      <c r="P2493" s="3" t="s">
        <v>161</v>
      </c>
      <c r="Q2493" s="3">
        <v>86.412654034100001</v>
      </c>
      <c r="R2493" s="3" t="s">
        <v>162</v>
      </c>
      <c r="S2493" s="3" t="s">
        <v>161</v>
      </c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8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>
        <v>88.282408144959462</v>
      </c>
      <c r="AS2493" s="3">
        <v>378.55429034483723</v>
      </c>
    </row>
    <row r="2494" spans="1:45" x14ac:dyDescent="0.25">
      <c r="A2494" s="2">
        <v>2493</v>
      </c>
      <c r="B2494" s="3" t="s">
        <v>57</v>
      </c>
      <c r="C2494" s="3" t="s">
        <v>46</v>
      </c>
      <c r="D2494" s="3" t="s">
        <v>47</v>
      </c>
      <c r="E2494" s="3" t="s">
        <v>48</v>
      </c>
      <c r="F2494" s="3">
        <v>0.59</v>
      </c>
      <c r="G2494" s="3">
        <v>0.64</v>
      </c>
      <c r="H2494" s="3">
        <v>9.2069937684126399E-2</v>
      </c>
      <c r="I2494" s="3">
        <v>7.9930859852977703</v>
      </c>
      <c r="J2494" s="3">
        <v>1.1737081434020205</v>
      </c>
      <c r="K2494" s="3">
        <v>0.73592292857022978</v>
      </c>
      <c r="L2494" s="3">
        <v>0.10806323562237571</v>
      </c>
      <c r="M2494" s="2">
        <v>1210</v>
      </c>
      <c r="N2494" s="3" t="s">
        <v>55</v>
      </c>
      <c r="O2494" s="3" t="s">
        <v>160</v>
      </c>
      <c r="P2494" s="3" t="s">
        <v>161</v>
      </c>
      <c r="Q2494" s="3">
        <v>86.412654034100001</v>
      </c>
      <c r="R2494" s="3" t="s">
        <v>162</v>
      </c>
      <c r="S2494" s="3" t="s">
        <v>161</v>
      </c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8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>
        <v>87.387361069009643</v>
      </c>
      <c r="AS2494" s="3">
        <v>372.59381862697461</v>
      </c>
    </row>
    <row r="2495" spans="1:45" x14ac:dyDescent="0.25">
      <c r="A2495" s="2">
        <v>2494</v>
      </c>
      <c r="B2495" s="3" t="s">
        <v>57</v>
      </c>
      <c r="C2495" s="3" t="s">
        <v>46</v>
      </c>
      <c r="D2495" s="3" t="s">
        <v>47</v>
      </c>
      <c r="E2495" s="3" t="s">
        <v>48</v>
      </c>
      <c r="F2495" s="3">
        <v>0.59</v>
      </c>
      <c r="G2495" s="3">
        <v>0.64</v>
      </c>
      <c r="H2495" s="3">
        <v>3.1794375519722397E-2</v>
      </c>
      <c r="I2495" s="3">
        <v>7.9930859852977703</v>
      </c>
      <c r="J2495" s="3">
        <v>1.1737081434020205</v>
      </c>
      <c r="K2495" s="3">
        <v>0.25413517737798758</v>
      </c>
      <c r="L2495" s="3">
        <v>3.7317317461880023E-2</v>
      </c>
      <c r="M2495" s="2">
        <v>1210</v>
      </c>
      <c r="N2495" s="3" t="s">
        <v>55</v>
      </c>
      <c r="O2495" s="3" t="s">
        <v>160</v>
      </c>
      <c r="P2495" s="3" t="s">
        <v>161</v>
      </c>
      <c r="Q2495" s="3">
        <v>86.412654034100001</v>
      </c>
      <c r="R2495" s="3" t="s">
        <v>162</v>
      </c>
      <c r="S2495" s="3" t="s">
        <v>161</v>
      </c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8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>
        <v>58.098489986525259</v>
      </c>
      <c r="AS2495" s="3">
        <v>128.66727276818608</v>
      </c>
    </row>
    <row r="2496" spans="1:45" x14ac:dyDescent="0.25">
      <c r="A2496" s="2">
        <v>2495</v>
      </c>
      <c r="B2496" s="3" t="s">
        <v>57</v>
      </c>
      <c r="C2496" s="3" t="s">
        <v>46</v>
      </c>
      <c r="D2496" s="3" t="s">
        <v>47</v>
      </c>
      <c r="E2496" s="3" t="s">
        <v>48</v>
      </c>
      <c r="F2496" s="3">
        <v>0.59</v>
      </c>
      <c r="G2496" s="3">
        <v>0.64</v>
      </c>
      <c r="H2496" s="3">
        <v>0.42507599328972501</v>
      </c>
      <c r="I2496" s="3">
        <v>10.539734398025523</v>
      </c>
      <c r="J2496" s="3">
        <v>1.9571307316350188</v>
      </c>
      <c r="K2496" s="3">
        <v>4.4801880682505812</v>
      </c>
      <c r="L2496" s="3">
        <v>0.83192928974760183</v>
      </c>
      <c r="M2496" s="2">
        <v>1300</v>
      </c>
      <c r="N2496" s="3" t="s">
        <v>56</v>
      </c>
      <c r="O2496" s="3" t="s">
        <v>160</v>
      </c>
      <c r="P2496" s="3" t="s">
        <v>161</v>
      </c>
      <c r="Q2496" s="3">
        <v>86.412654034100001</v>
      </c>
      <c r="R2496" s="3" t="s">
        <v>162</v>
      </c>
      <c r="S2496" s="3" t="s">
        <v>161</v>
      </c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8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>
        <v>168.82670075443332</v>
      </c>
      <c r="AS2496" s="3">
        <v>1720.2215134525836</v>
      </c>
    </row>
    <row r="2497" spans="1:45" x14ac:dyDescent="0.25">
      <c r="A2497" s="2">
        <v>2496</v>
      </c>
      <c r="B2497" s="3" t="s">
        <v>57</v>
      </c>
      <c r="C2497" s="3" t="s">
        <v>46</v>
      </c>
      <c r="D2497" s="3" t="s">
        <v>47</v>
      </c>
      <c r="E2497" s="3" t="s">
        <v>48</v>
      </c>
      <c r="F2497" s="3">
        <v>0.59</v>
      </c>
      <c r="G2497" s="3">
        <v>0.64</v>
      </c>
      <c r="H2497" s="3">
        <v>3.6153139469015898E-4</v>
      </c>
      <c r="I2497" s="3">
        <v>10.539734398025523</v>
      </c>
      <c r="J2497" s="3">
        <v>1.9571307316350188</v>
      </c>
      <c r="K2497" s="3">
        <v>3.8104448765820106E-3</v>
      </c>
      <c r="L2497" s="3">
        <v>7.0756420299897965E-4</v>
      </c>
      <c r="M2497" s="2">
        <v>1330</v>
      </c>
      <c r="N2497" s="3" t="s">
        <v>89</v>
      </c>
      <c r="O2497" s="3" t="s">
        <v>160</v>
      </c>
      <c r="P2497" s="3" t="s">
        <v>161</v>
      </c>
      <c r="Q2497" s="3">
        <v>86.412654034100001</v>
      </c>
      <c r="R2497" s="3" t="s">
        <v>162</v>
      </c>
      <c r="S2497" s="3" t="s">
        <v>161</v>
      </c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8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>
        <v>22.44867673019565</v>
      </c>
      <c r="AS2497" s="3">
        <v>1.4630656465010976</v>
      </c>
    </row>
    <row r="2498" spans="1:45" x14ac:dyDescent="0.25">
      <c r="A2498" s="2">
        <v>2497</v>
      </c>
      <c r="B2498" s="3" t="s">
        <v>57</v>
      </c>
      <c r="C2498" s="3" t="s">
        <v>46</v>
      </c>
      <c r="D2498" s="3" t="s">
        <v>47</v>
      </c>
      <c r="E2498" s="3" t="s">
        <v>48</v>
      </c>
      <c r="F2498" s="3">
        <v>0.59</v>
      </c>
      <c r="G2498" s="3">
        <v>0.64</v>
      </c>
      <c r="H2498" s="3">
        <v>2.79878578771065E-2</v>
      </c>
      <c r="I2498" s="3">
        <v>10.539734398025523</v>
      </c>
      <c r="J2498" s="3">
        <v>1.9571307316350188</v>
      </c>
      <c r="K2498" s="3">
        <v>0.29498458839438896</v>
      </c>
      <c r="L2498" s="3">
        <v>5.4775896763918371E-2</v>
      </c>
      <c r="M2498" s="2">
        <v>1330</v>
      </c>
      <c r="N2498" s="3" t="s">
        <v>89</v>
      </c>
      <c r="O2498" s="3" t="s">
        <v>160</v>
      </c>
      <c r="P2498" s="3" t="s">
        <v>161</v>
      </c>
      <c r="Q2498" s="3">
        <v>86.412654034100001</v>
      </c>
      <c r="R2498" s="3" t="s">
        <v>162</v>
      </c>
      <c r="S2498" s="3" t="s">
        <v>161</v>
      </c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8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>
        <v>46.262803557318279</v>
      </c>
      <c r="AS2498" s="3">
        <v>113.26284239918689</v>
      </c>
    </row>
    <row r="2499" spans="1:45" x14ac:dyDescent="0.25">
      <c r="A2499" s="2">
        <v>2498</v>
      </c>
      <c r="B2499" s="3" t="s">
        <v>57</v>
      </c>
      <c r="C2499" s="3" t="s">
        <v>46</v>
      </c>
      <c r="D2499" s="3" t="s">
        <v>47</v>
      </c>
      <c r="E2499" s="3" t="s">
        <v>48</v>
      </c>
      <c r="F2499" s="3">
        <v>0.59</v>
      </c>
      <c r="G2499" s="3">
        <v>0.64</v>
      </c>
      <c r="H2499" s="3">
        <v>4.7720784694719402E-2</v>
      </c>
      <c r="I2499" s="3">
        <v>10.539734398025523</v>
      </c>
      <c r="J2499" s="3">
        <v>1.9571307316350188</v>
      </c>
      <c r="K2499" s="3">
        <v>0.50296439594770403</v>
      </c>
      <c r="L2499" s="3">
        <v>9.3395814263773386E-2</v>
      </c>
      <c r="M2499" s="2">
        <v>1330</v>
      </c>
      <c r="N2499" s="3" t="s">
        <v>89</v>
      </c>
      <c r="O2499" s="3" t="s">
        <v>160</v>
      </c>
      <c r="P2499" s="3" t="s">
        <v>161</v>
      </c>
      <c r="Q2499" s="3">
        <v>86.412654034100001</v>
      </c>
      <c r="R2499" s="3" t="s">
        <v>162</v>
      </c>
      <c r="S2499" s="3" t="s">
        <v>161</v>
      </c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8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>
        <v>61.066375814177441</v>
      </c>
      <c r="AS2499" s="3">
        <v>193.11916402379285</v>
      </c>
    </row>
    <row r="2500" spans="1:45" x14ac:dyDescent="0.25">
      <c r="A2500" s="2">
        <v>2499</v>
      </c>
      <c r="B2500" s="3" t="s">
        <v>57</v>
      </c>
      <c r="C2500" s="3" t="s">
        <v>46</v>
      </c>
      <c r="D2500" s="3" t="s">
        <v>47</v>
      </c>
      <c r="E2500" s="3" t="s">
        <v>48</v>
      </c>
      <c r="F2500" s="3">
        <v>0.59</v>
      </c>
      <c r="G2500" s="3">
        <v>0.64</v>
      </c>
      <c r="H2500" s="3">
        <v>9.1892182047586396E-3</v>
      </c>
      <c r="I2500" s="3">
        <v>10.539734398025523</v>
      </c>
      <c r="J2500" s="3">
        <v>1.9571307316350188</v>
      </c>
      <c r="K2500" s="3">
        <v>9.6851919203656975E-2</v>
      </c>
      <c r="L2500" s="3">
        <v>1.7984501348233109E-2</v>
      </c>
      <c r="M2500" s="2">
        <v>1330</v>
      </c>
      <c r="N2500" s="3" t="s">
        <v>89</v>
      </c>
      <c r="O2500" s="3" t="s">
        <v>160</v>
      </c>
      <c r="P2500" s="3" t="s">
        <v>161</v>
      </c>
      <c r="Q2500" s="3">
        <v>86.412654034100001</v>
      </c>
      <c r="R2500" s="3" t="s">
        <v>162</v>
      </c>
      <c r="S2500" s="3" t="s">
        <v>161</v>
      </c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8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>
        <v>31.232480663845447</v>
      </c>
      <c r="AS2500" s="3">
        <v>37.187446708762501</v>
      </c>
    </row>
    <row r="2501" spans="1:45" x14ac:dyDescent="0.25">
      <c r="A2501" s="2">
        <v>2500</v>
      </c>
      <c r="B2501" s="3" t="s">
        <v>57</v>
      </c>
      <c r="C2501" s="3" t="s">
        <v>46</v>
      </c>
      <c r="D2501" s="3" t="s">
        <v>47</v>
      </c>
      <c r="E2501" s="3" t="s">
        <v>48</v>
      </c>
      <c r="F2501" s="3">
        <v>0.59</v>
      </c>
      <c r="G2501" s="3">
        <v>0.64</v>
      </c>
      <c r="H2501" s="3">
        <v>0.107428068368008</v>
      </c>
      <c r="I2501" s="3">
        <v>10.539734398025523</v>
      </c>
      <c r="J2501" s="3">
        <v>1.9571307316350188</v>
      </c>
      <c r="K2501" s="3">
        <v>1.1322633074917314</v>
      </c>
      <c r="L2501" s="3">
        <v>0.21025077404321632</v>
      </c>
      <c r="M2501" s="2">
        <v>1210</v>
      </c>
      <c r="N2501" s="3" t="s">
        <v>55</v>
      </c>
      <c r="O2501" s="3" t="s">
        <v>160</v>
      </c>
      <c r="P2501" s="3" t="s">
        <v>161</v>
      </c>
      <c r="Q2501" s="3">
        <v>86.412654034100001</v>
      </c>
      <c r="R2501" s="3" t="s">
        <v>162</v>
      </c>
      <c r="S2501" s="3" t="s">
        <v>161</v>
      </c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8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>
        <v>87.42706551560147</v>
      </c>
      <c r="AS2501" s="3">
        <v>434.74596842109872</v>
      </c>
    </row>
    <row r="2502" spans="1:45" x14ac:dyDescent="0.25">
      <c r="A2502" s="2">
        <v>2501</v>
      </c>
      <c r="B2502" s="3" t="s">
        <v>57</v>
      </c>
      <c r="C2502" s="3" t="s">
        <v>46</v>
      </c>
      <c r="D2502" s="3" t="s">
        <v>47</v>
      </c>
      <c r="E2502" s="3" t="s">
        <v>48</v>
      </c>
      <c r="F2502" s="3">
        <v>0.59</v>
      </c>
      <c r="G2502" s="3">
        <v>0.64</v>
      </c>
      <c r="H2502" s="3">
        <v>0.195983807865827</v>
      </c>
      <c r="I2502" s="3">
        <v>8.7597005472687677</v>
      </c>
      <c r="J2502" s="3">
        <v>1.4194773279196737</v>
      </c>
      <c r="K2502" s="3">
        <v>1.7167594690181018</v>
      </c>
      <c r="L2502" s="3">
        <v>0.27819457190490687</v>
      </c>
      <c r="M2502" s="2">
        <v>1390</v>
      </c>
      <c r="N2502" s="3" t="s">
        <v>109</v>
      </c>
      <c r="O2502" s="3" t="s">
        <v>160</v>
      </c>
      <c r="P2502" s="3" t="s">
        <v>161</v>
      </c>
      <c r="Q2502" s="3">
        <v>86.412654034100001</v>
      </c>
      <c r="R2502" s="3" t="s">
        <v>162</v>
      </c>
      <c r="S2502" s="3" t="s">
        <v>161</v>
      </c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8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>
        <v>120.79916785023845</v>
      </c>
      <c r="AS2502" s="3">
        <v>793.11833154823137</v>
      </c>
    </row>
    <row r="2503" spans="1:45" x14ac:dyDescent="0.25">
      <c r="A2503" s="2">
        <v>2502</v>
      </c>
      <c r="B2503" s="3" t="s">
        <v>57</v>
      </c>
      <c r="C2503" s="3" t="s">
        <v>46</v>
      </c>
      <c r="D2503" s="3" t="s">
        <v>47</v>
      </c>
      <c r="E2503" s="3" t="s">
        <v>48</v>
      </c>
      <c r="F2503" s="3">
        <v>0.59</v>
      </c>
      <c r="G2503" s="3">
        <v>0.64</v>
      </c>
      <c r="H2503" s="3">
        <v>0.145230059715308</v>
      </c>
      <c r="I2503" s="3">
        <v>8.7597005472687677</v>
      </c>
      <c r="J2503" s="3">
        <v>1.4194773279196737</v>
      </c>
      <c r="K2503" s="3">
        <v>1.2721718335680594</v>
      </c>
      <c r="L2503" s="3">
        <v>0.20615077709830004</v>
      </c>
      <c r="M2503" s="2">
        <v>1300</v>
      </c>
      <c r="N2503" s="3" t="s">
        <v>56</v>
      </c>
      <c r="O2503" s="3" t="s">
        <v>160</v>
      </c>
      <c r="P2503" s="3" t="s">
        <v>161</v>
      </c>
      <c r="Q2503" s="3">
        <v>86.412654034100001</v>
      </c>
      <c r="R2503" s="3" t="s">
        <v>162</v>
      </c>
      <c r="S2503" s="3" t="s">
        <v>161</v>
      </c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8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>
        <v>126.54986517514529</v>
      </c>
      <c r="AS2503" s="3">
        <v>587.72519988442889</v>
      </c>
    </row>
    <row r="2504" spans="1:45" x14ac:dyDescent="0.25">
      <c r="A2504" s="2">
        <v>2503</v>
      </c>
      <c r="B2504" s="3" t="s">
        <v>57</v>
      </c>
      <c r="C2504" s="3" t="s">
        <v>46</v>
      </c>
      <c r="D2504" s="3" t="s">
        <v>47</v>
      </c>
      <c r="E2504" s="3" t="s">
        <v>48</v>
      </c>
      <c r="F2504" s="3">
        <v>0.59</v>
      </c>
      <c r="G2504" s="3">
        <v>0.64</v>
      </c>
      <c r="H2504" s="3">
        <v>0.14445554221912599</v>
      </c>
      <c r="I2504" s="3">
        <v>8.7597005472687677</v>
      </c>
      <c r="J2504" s="3">
        <v>1.4194773279196737</v>
      </c>
      <c r="K2504" s="3">
        <v>1.2653872922328846</v>
      </c>
      <c r="L2504" s="3">
        <v>0.20505136707239258</v>
      </c>
      <c r="M2504" s="2">
        <v>1210</v>
      </c>
      <c r="N2504" s="3" t="s">
        <v>55</v>
      </c>
      <c r="O2504" s="3" t="s">
        <v>160</v>
      </c>
      <c r="P2504" s="3" t="s">
        <v>161</v>
      </c>
      <c r="Q2504" s="3">
        <v>86.412654034100001</v>
      </c>
      <c r="R2504" s="3" t="s">
        <v>162</v>
      </c>
      <c r="S2504" s="3" t="s">
        <v>161</v>
      </c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8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>
        <v>104.33354248439387</v>
      </c>
      <c r="AS2504" s="3">
        <v>584.59083878074637</v>
      </c>
    </row>
    <row r="2505" spans="1:45" x14ac:dyDescent="0.25">
      <c r="A2505" s="2">
        <v>2504</v>
      </c>
      <c r="B2505" s="3" t="s">
        <v>57</v>
      </c>
      <c r="C2505" s="3" t="s">
        <v>46</v>
      </c>
      <c r="D2505" s="3" t="s">
        <v>47</v>
      </c>
      <c r="E2505" s="3" t="s">
        <v>48</v>
      </c>
      <c r="F2505" s="3">
        <v>0.59</v>
      </c>
      <c r="G2505" s="3">
        <v>0.64</v>
      </c>
      <c r="H2505" s="3">
        <v>2.5777943127747598E-2</v>
      </c>
      <c r="I2505" s="3">
        <v>8.7597005472687677</v>
      </c>
      <c r="J2505" s="3">
        <v>1.4194773279196737</v>
      </c>
      <c r="K2505" s="3">
        <v>0.22580706252359381</v>
      </c>
      <c r="L2505" s="3">
        <v>3.6591205830240475E-2</v>
      </c>
      <c r="M2505" s="2">
        <v>1210</v>
      </c>
      <c r="N2505" s="3" t="s">
        <v>55</v>
      </c>
      <c r="O2505" s="3" t="s">
        <v>160</v>
      </c>
      <c r="P2505" s="3" t="s">
        <v>161</v>
      </c>
      <c r="Q2505" s="3">
        <v>86.412654034100001</v>
      </c>
      <c r="R2505" s="3" t="s">
        <v>162</v>
      </c>
      <c r="S2505" s="3" t="s">
        <v>161</v>
      </c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8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>
        <v>67.512398556512437</v>
      </c>
      <c r="AS2505" s="3">
        <v>104.31963470278725</v>
      </c>
    </row>
    <row r="2506" spans="1:45" x14ac:dyDescent="0.25">
      <c r="A2506" s="2">
        <v>2505</v>
      </c>
      <c r="B2506" s="3" t="s">
        <v>57</v>
      </c>
      <c r="C2506" s="3" t="s">
        <v>46</v>
      </c>
      <c r="D2506" s="3" t="s">
        <v>47</v>
      </c>
      <c r="E2506" s="3" t="s">
        <v>48</v>
      </c>
      <c r="F2506" s="3">
        <v>0.59</v>
      </c>
      <c r="G2506" s="3">
        <v>0.64</v>
      </c>
      <c r="H2506" s="3">
        <v>0.103349472186869</v>
      </c>
      <c r="I2506" s="3">
        <v>8.7597005472687677</v>
      </c>
      <c r="J2506" s="3">
        <v>1.4194773279196737</v>
      </c>
      <c r="K2506" s="3">
        <v>0.90531042807525475</v>
      </c>
      <c r="L2506" s="3">
        <v>0.14670223262172546</v>
      </c>
      <c r="M2506" s="2">
        <v>1210</v>
      </c>
      <c r="N2506" s="3" t="s">
        <v>55</v>
      </c>
      <c r="O2506" s="3" t="s">
        <v>160</v>
      </c>
      <c r="P2506" s="3" t="s">
        <v>161</v>
      </c>
      <c r="Q2506" s="3">
        <v>86.412654034100001</v>
      </c>
      <c r="R2506" s="3" t="s">
        <v>162</v>
      </c>
      <c r="S2506" s="3" t="s">
        <v>161</v>
      </c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8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>
        <v>93.972997338329591</v>
      </c>
      <c r="AS2506" s="3">
        <v>418.24047527108013</v>
      </c>
    </row>
    <row r="2507" spans="1:45" x14ac:dyDescent="0.25">
      <c r="A2507" s="2">
        <v>2506</v>
      </c>
      <c r="B2507" s="3" t="s">
        <v>57</v>
      </c>
      <c r="C2507" s="3" t="s">
        <v>46</v>
      </c>
      <c r="D2507" s="3" t="s">
        <v>47</v>
      </c>
      <c r="E2507" s="3" t="s">
        <v>48</v>
      </c>
      <c r="F2507" s="3">
        <v>0.59</v>
      </c>
      <c r="G2507" s="3">
        <v>0.64</v>
      </c>
      <c r="H2507" s="3">
        <v>4.6997658699448301E-4</v>
      </c>
      <c r="I2507" s="3">
        <v>8.7597005472687677</v>
      </c>
      <c r="J2507" s="3">
        <v>1.4194773279196737</v>
      </c>
      <c r="K2507" s="3">
        <v>4.1168541662990801E-3</v>
      </c>
      <c r="L2507" s="3">
        <v>6.6712110989173678E-4</v>
      </c>
      <c r="M2507" s="2">
        <v>1210</v>
      </c>
      <c r="N2507" s="3" t="s">
        <v>55</v>
      </c>
      <c r="O2507" s="3" t="s">
        <v>160</v>
      </c>
      <c r="P2507" s="3" t="s">
        <v>161</v>
      </c>
      <c r="Q2507" s="3">
        <v>86.412654034100001</v>
      </c>
      <c r="R2507" s="3" t="s">
        <v>162</v>
      </c>
      <c r="S2507" s="3" t="s">
        <v>161</v>
      </c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8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>
        <v>25.353461545254049</v>
      </c>
      <c r="AS2507" s="3">
        <v>1.9019277694562577</v>
      </c>
    </row>
    <row r="2508" spans="1:45" x14ac:dyDescent="0.25">
      <c r="A2508" s="2">
        <v>2507</v>
      </c>
      <c r="B2508" s="3" t="s">
        <v>57</v>
      </c>
      <c r="C2508" s="3" t="s">
        <v>46</v>
      </c>
      <c r="D2508" s="3" t="s">
        <v>47</v>
      </c>
      <c r="E2508" s="3" t="s">
        <v>48</v>
      </c>
      <c r="F2508" s="3">
        <v>0.59</v>
      </c>
      <c r="G2508" s="3">
        <v>0.64</v>
      </c>
      <c r="H2508" s="3">
        <v>2.4966520120677398E-3</v>
      </c>
      <c r="I2508" s="3">
        <v>8.7597005472687677</v>
      </c>
      <c r="J2508" s="3">
        <v>1.4194773279196737</v>
      </c>
      <c r="K2508" s="3">
        <v>2.186992399644945E-2</v>
      </c>
      <c r="L2508" s="3">
        <v>3.5439409268351926E-3</v>
      </c>
      <c r="M2508" s="2">
        <v>1330</v>
      </c>
      <c r="N2508" s="3" t="s">
        <v>89</v>
      </c>
      <c r="O2508" s="3" t="s">
        <v>160</v>
      </c>
      <c r="P2508" s="3" t="s">
        <v>161</v>
      </c>
      <c r="Q2508" s="3">
        <v>86.412654034100001</v>
      </c>
      <c r="R2508" s="3" t="s">
        <v>162</v>
      </c>
      <c r="S2508" s="3" t="s">
        <v>161</v>
      </c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8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>
        <v>38.952434365040389</v>
      </c>
      <c r="AS2508" s="3">
        <v>10.103592229534216</v>
      </c>
    </row>
    <row r="2509" spans="1:45" x14ac:dyDescent="0.25">
      <c r="A2509" s="2">
        <v>2508</v>
      </c>
      <c r="B2509" s="3" t="s">
        <v>57</v>
      </c>
      <c r="C2509" s="3" t="s">
        <v>46</v>
      </c>
      <c r="D2509" s="3" t="s">
        <v>47</v>
      </c>
      <c r="E2509" s="3" t="s">
        <v>48</v>
      </c>
      <c r="F2509" s="3">
        <v>0.59</v>
      </c>
      <c r="G2509" s="3">
        <v>0.64</v>
      </c>
      <c r="H2509" s="3">
        <v>0.23948214757191</v>
      </c>
      <c r="I2509" s="3">
        <v>9.9616729857328945</v>
      </c>
      <c r="J2509" s="3">
        <v>1.3204131774750065</v>
      </c>
      <c r="K2509" s="3">
        <v>2.3856428400323941</v>
      </c>
      <c r="L2509" s="3">
        <v>0.3162153834239641</v>
      </c>
      <c r="M2509" s="2">
        <v>1400</v>
      </c>
      <c r="N2509" s="3" t="s">
        <v>60</v>
      </c>
      <c r="O2509" s="3" t="s">
        <v>160</v>
      </c>
      <c r="P2509" s="3" t="s">
        <v>161</v>
      </c>
      <c r="Q2509" s="3">
        <v>86.412654034100001</v>
      </c>
      <c r="R2509" s="3" t="s">
        <v>162</v>
      </c>
      <c r="S2509" s="3" t="s">
        <v>161</v>
      </c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8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>
        <v>170.55529446248329</v>
      </c>
      <c r="AS2509" s="3">
        <v>969.14986695152811</v>
      </c>
    </row>
    <row r="2510" spans="1:45" x14ac:dyDescent="0.25">
      <c r="A2510" s="2">
        <v>2509</v>
      </c>
      <c r="B2510" s="3" t="s">
        <v>57</v>
      </c>
      <c r="C2510" s="3" t="s">
        <v>46</v>
      </c>
      <c r="D2510" s="3" t="s">
        <v>47</v>
      </c>
      <c r="E2510" s="3" t="s">
        <v>48</v>
      </c>
      <c r="F2510" s="3">
        <v>0.59</v>
      </c>
      <c r="G2510" s="3">
        <v>0.64</v>
      </c>
      <c r="H2510" s="3">
        <v>1.41080651147801E-2</v>
      </c>
      <c r="I2510" s="3">
        <v>9.9616729857328945</v>
      </c>
      <c r="J2510" s="3">
        <v>1.3204131774750065</v>
      </c>
      <c r="K2510" s="3">
        <v>0.14053993113486557</v>
      </c>
      <c r="L2510" s="3">
        <v>1.8628475086231083E-2</v>
      </c>
      <c r="M2510" s="2">
        <v>1410</v>
      </c>
      <c r="N2510" s="3" t="s">
        <v>61</v>
      </c>
      <c r="O2510" s="3" t="s">
        <v>160</v>
      </c>
      <c r="P2510" s="3" t="s">
        <v>161</v>
      </c>
      <c r="Q2510" s="3">
        <v>86.412654034100001</v>
      </c>
      <c r="R2510" s="3" t="s">
        <v>162</v>
      </c>
      <c r="S2510" s="3" t="s">
        <v>161</v>
      </c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8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>
        <v>33.600075653151961</v>
      </c>
      <c r="AS2510" s="3">
        <v>57.093313917385188</v>
      </c>
    </row>
    <row r="2511" spans="1:45" x14ac:dyDescent="0.25">
      <c r="A2511" s="2">
        <v>2510</v>
      </c>
      <c r="B2511" s="3" t="s">
        <v>57</v>
      </c>
      <c r="C2511" s="3" t="s">
        <v>46</v>
      </c>
      <c r="D2511" s="3" t="s">
        <v>47</v>
      </c>
      <c r="E2511" s="3" t="s">
        <v>48</v>
      </c>
      <c r="F2511" s="3">
        <v>0.59</v>
      </c>
      <c r="G2511" s="3">
        <v>0.64</v>
      </c>
      <c r="H2511" s="3">
        <v>8.7121111898884204E-2</v>
      </c>
      <c r="I2511" s="3">
        <v>9.9616729857328945</v>
      </c>
      <c r="J2511" s="3">
        <v>1.3204131774750065</v>
      </c>
      <c r="K2511" s="3">
        <v>0.86787202689012743</v>
      </c>
      <c r="L2511" s="3">
        <v>0.11503586418756129</v>
      </c>
      <c r="M2511" s="2">
        <v>1410</v>
      </c>
      <c r="N2511" s="3" t="s">
        <v>61</v>
      </c>
      <c r="O2511" s="3" t="s">
        <v>160</v>
      </c>
      <c r="P2511" s="3" t="s">
        <v>161</v>
      </c>
      <c r="Q2511" s="3">
        <v>86.412654034100001</v>
      </c>
      <c r="R2511" s="3" t="s">
        <v>162</v>
      </c>
      <c r="S2511" s="3" t="s">
        <v>161</v>
      </c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8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>
        <v>83.958425790019987</v>
      </c>
      <c r="AS2511" s="3">
        <v>352.56663121462861</v>
      </c>
    </row>
    <row r="2512" spans="1:45" x14ac:dyDescent="0.25">
      <c r="A2512" s="2">
        <v>2511</v>
      </c>
      <c r="B2512" s="3" t="s">
        <v>57</v>
      </c>
      <c r="C2512" s="3" t="s">
        <v>46</v>
      </c>
      <c r="D2512" s="3" t="s">
        <v>47</v>
      </c>
      <c r="E2512" s="3" t="s">
        <v>48</v>
      </c>
      <c r="F2512" s="3">
        <v>0.59</v>
      </c>
      <c r="G2512" s="3">
        <v>0.64</v>
      </c>
      <c r="H2512" s="3">
        <v>0.27705212912836602</v>
      </c>
      <c r="I2512" s="3">
        <v>9.9616729857328945</v>
      </c>
      <c r="J2512" s="3">
        <v>1.3204131774750065</v>
      </c>
      <c r="K2512" s="3">
        <v>2.7599027103778253</v>
      </c>
      <c r="L2512" s="3">
        <v>0.3658232821486016</v>
      </c>
      <c r="M2512" s="2">
        <v>1720</v>
      </c>
      <c r="N2512" s="3" t="s">
        <v>164</v>
      </c>
      <c r="O2512" s="3" t="s">
        <v>160</v>
      </c>
      <c r="P2512" s="3" t="s">
        <v>161</v>
      </c>
      <c r="Q2512" s="3">
        <v>86.412654034100001</v>
      </c>
      <c r="R2512" s="3" t="s">
        <v>162</v>
      </c>
      <c r="S2512" s="3" t="s">
        <v>161</v>
      </c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8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>
        <v>135.46213767783547</v>
      </c>
      <c r="AS2512" s="3">
        <v>1121.1901881027225</v>
      </c>
    </row>
    <row r="2513" spans="1:45" x14ac:dyDescent="0.25">
      <c r="A2513" s="2">
        <v>2512</v>
      </c>
      <c r="B2513" s="3" t="s">
        <v>57</v>
      </c>
      <c r="C2513" s="3" t="s">
        <v>46</v>
      </c>
      <c r="D2513" s="3" t="s">
        <v>47</v>
      </c>
      <c r="E2513" s="3" t="s">
        <v>48</v>
      </c>
      <c r="F2513" s="3">
        <v>0.59</v>
      </c>
      <c r="G2513" s="3">
        <v>0.64</v>
      </c>
      <c r="H2513" s="3">
        <v>8.4749724451973193E-2</v>
      </c>
      <c r="I2513" s="3">
        <v>10.34792723394925</v>
      </c>
      <c r="J2513" s="3">
        <v>1.8666685289564438</v>
      </c>
      <c r="K2513" s="3">
        <v>0.87698398172626801</v>
      </c>
      <c r="L2513" s="3">
        <v>0.15819964347222876</v>
      </c>
      <c r="M2513" s="2">
        <v>1300</v>
      </c>
      <c r="N2513" s="3" t="s">
        <v>56</v>
      </c>
      <c r="O2513" s="3" t="s">
        <v>160</v>
      </c>
      <c r="P2513" s="3" t="s">
        <v>161</v>
      </c>
      <c r="Q2513" s="3">
        <v>86.412654034100001</v>
      </c>
      <c r="R2513" s="3" t="s">
        <v>162</v>
      </c>
      <c r="S2513" s="3" t="s">
        <v>161</v>
      </c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8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>
        <v>113.74832652758036</v>
      </c>
      <c r="AS2513" s="3">
        <v>342.96996669509826</v>
      </c>
    </row>
    <row r="2514" spans="1:45" x14ac:dyDescent="0.25">
      <c r="A2514" s="2">
        <v>2513</v>
      </c>
      <c r="B2514" s="3" t="s">
        <v>57</v>
      </c>
      <c r="C2514" s="3" t="s">
        <v>46</v>
      </c>
      <c r="D2514" s="3" t="s">
        <v>47</v>
      </c>
      <c r="E2514" s="3" t="s">
        <v>48</v>
      </c>
      <c r="F2514" s="3">
        <v>0.59</v>
      </c>
      <c r="G2514" s="3">
        <v>0.64</v>
      </c>
      <c r="H2514" s="3">
        <v>3.3763865353641703E-2</v>
      </c>
      <c r="I2514" s="3">
        <v>10.34792723394925</v>
      </c>
      <c r="J2514" s="3">
        <v>1.8666685289564438</v>
      </c>
      <c r="K2514" s="3">
        <v>0.34938602181634448</v>
      </c>
      <c r="L2514" s="3">
        <v>6.3025944871565792E-2</v>
      </c>
      <c r="M2514" s="2">
        <v>1330</v>
      </c>
      <c r="N2514" s="3" t="s">
        <v>89</v>
      </c>
      <c r="O2514" s="3" t="s">
        <v>160</v>
      </c>
      <c r="P2514" s="3" t="s">
        <v>161</v>
      </c>
      <c r="Q2514" s="3">
        <v>86.412654034100001</v>
      </c>
      <c r="R2514" s="3" t="s">
        <v>162</v>
      </c>
      <c r="S2514" s="3" t="s">
        <v>161</v>
      </c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8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>
        <v>75.893679503484435</v>
      </c>
      <c r="AS2514" s="3">
        <v>136.63751535143376</v>
      </c>
    </row>
    <row r="2515" spans="1:45" x14ac:dyDescent="0.25">
      <c r="A2515" s="2">
        <v>2514</v>
      </c>
      <c r="B2515" s="3" t="s">
        <v>57</v>
      </c>
      <c r="C2515" s="3" t="s">
        <v>46</v>
      </c>
      <c r="D2515" s="3" t="s">
        <v>47</v>
      </c>
      <c r="E2515" s="3" t="s">
        <v>48</v>
      </c>
      <c r="F2515" s="3">
        <v>0.59</v>
      </c>
      <c r="G2515" s="3">
        <v>0.64</v>
      </c>
      <c r="H2515" s="3">
        <v>0.13373873058313801</v>
      </c>
      <c r="I2515" s="3">
        <v>10.34792723394925</v>
      </c>
      <c r="J2515" s="3">
        <v>1.8666685289564438</v>
      </c>
      <c r="K2515" s="3">
        <v>1.3839186524350553</v>
      </c>
      <c r="L2515" s="3">
        <v>0.24964587948212838</v>
      </c>
      <c r="M2515" s="2">
        <v>1210</v>
      </c>
      <c r="N2515" s="3" t="s">
        <v>55</v>
      </c>
      <c r="O2515" s="3" t="s">
        <v>160</v>
      </c>
      <c r="P2515" s="3" t="s">
        <v>161</v>
      </c>
      <c r="Q2515" s="3">
        <v>86.412654034100001</v>
      </c>
      <c r="R2515" s="3" t="s">
        <v>162</v>
      </c>
      <c r="S2515" s="3" t="s">
        <v>161</v>
      </c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8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>
        <v>99.494226631396458</v>
      </c>
      <c r="AS2515" s="3">
        <v>541.22144078399401</v>
      </c>
    </row>
    <row r="2516" spans="1:45" x14ac:dyDescent="0.25">
      <c r="A2516" s="2">
        <v>2515</v>
      </c>
      <c r="B2516" s="3" t="s">
        <v>57</v>
      </c>
      <c r="C2516" s="3" t="s">
        <v>46</v>
      </c>
      <c r="D2516" s="3" t="s">
        <v>47</v>
      </c>
      <c r="E2516" s="3" t="s">
        <v>48</v>
      </c>
      <c r="F2516" s="3">
        <v>0.59</v>
      </c>
      <c r="G2516" s="3">
        <v>0.64</v>
      </c>
      <c r="H2516" s="3">
        <v>0.244682037106705</v>
      </c>
      <c r="I2516" s="3">
        <v>10.34792723394925</v>
      </c>
      <c r="J2516" s="3">
        <v>1.8666685289564438</v>
      </c>
      <c r="K2516" s="3">
        <v>2.5319519154346537</v>
      </c>
      <c r="L2516" s="3">
        <v>0.45674025826803899</v>
      </c>
      <c r="M2516" s="2">
        <v>1300</v>
      </c>
      <c r="N2516" s="3" t="s">
        <v>56</v>
      </c>
      <c r="O2516" s="3" t="s">
        <v>160</v>
      </c>
      <c r="P2516" s="3" t="s">
        <v>161</v>
      </c>
      <c r="Q2516" s="3">
        <v>86.412654034100001</v>
      </c>
      <c r="R2516" s="3" t="s">
        <v>162</v>
      </c>
      <c r="S2516" s="3" t="s">
        <v>161</v>
      </c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8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>
        <v>126.04047698449523</v>
      </c>
      <c r="AS2516" s="3">
        <v>990.19307331118591</v>
      </c>
    </row>
    <row r="2517" spans="1:45" x14ac:dyDescent="0.25">
      <c r="A2517" s="2">
        <v>2516</v>
      </c>
      <c r="B2517" s="3" t="s">
        <v>57</v>
      </c>
      <c r="C2517" s="3" t="s">
        <v>46</v>
      </c>
      <c r="D2517" s="3" t="s">
        <v>47</v>
      </c>
      <c r="E2517" s="3" t="s">
        <v>48</v>
      </c>
      <c r="F2517" s="3">
        <v>0.59</v>
      </c>
      <c r="G2517" s="3">
        <v>0.64</v>
      </c>
      <c r="H2517" s="3">
        <v>3.3048957239183302E-3</v>
      </c>
      <c r="I2517" s="3">
        <v>10.773029788868431</v>
      </c>
      <c r="J2517" s="3">
        <v>2.064555661449182</v>
      </c>
      <c r="K2517" s="3">
        <v>3.5603740082876069E-2</v>
      </c>
      <c r="L2517" s="3">
        <v>6.8231411773147814E-3</v>
      </c>
      <c r="M2517" s="2">
        <v>1300</v>
      </c>
      <c r="N2517" s="3" t="s">
        <v>56</v>
      </c>
      <c r="O2517" s="3" t="s">
        <v>160</v>
      </c>
      <c r="P2517" s="3" t="s">
        <v>161</v>
      </c>
      <c r="Q2517" s="3">
        <v>86.412654034100001</v>
      </c>
      <c r="R2517" s="3" t="s">
        <v>162</v>
      </c>
      <c r="S2517" s="3" t="s">
        <v>161</v>
      </c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8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>
        <v>26.794801174890836</v>
      </c>
      <c r="AS2517" s="3">
        <v>13.374438485701187</v>
      </c>
    </row>
    <row r="2518" spans="1:45" x14ac:dyDescent="0.25">
      <c r="A2518" s="2">
        <v>2517</v>
      </c>
      <c r="B2518" s="3" t="s">
        <v>57</v>
      </c>
      <c r="C2518" s="3" t="s">
        <v>46</v>
      </c>
      <c r="D2518" s="3" t="s">
        <v>47</v>
      </c>
      <c r="E2518" s="3" t="s">
        <v>48</v>
      </c>
      <c r="F2518" s="3">
        <v>0.59</v>
      </c>
      <c r="G2518" s="3">
        <v>0.64</v>
      </c>
      <c r="H2518" s="3">
        <v>6.7399411709986104E-3</v>
      </c>
      <c r="I2518" s="3">
        <v>10.773029788868431</v>
      </c>
      <c r="J2518" s="3">
        <v>2.064555661449182</v>
      </c>
      <c r="K2518" s="3">
        <v>7.2609587010388804E-2</v>
      </c>
      <c r="L2518" s="3">
        <v>1.3914983702419611E-2</v>
      </c>
      <c r="M2518" s="2">
        <v>1300</v>
      </c>
      <c r="N2518" s="3" t="s">
        <v>56</v>
      </c>
      <c r="O2518" s="3" t="s">
        <v>160</v>
      </c>
      <c r="P2518" s="3" t="s">
        <v>161</v>
      </c>
      <c r="Q2518" s="3">
        <v>86.412654034100001</v>
      </c>
      <c r="R2518" s="3" t="s">
        <v>162</v>
      </c>
      <c r="S2518" s="3" t="s">
        <v>161</v>
      </c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8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>
        <v>201.15374766953926</v>
      </c>
      <c r="AS2518" s="3">
        <v>27.275574214453918</v>
      </c>
    </row>
    <row r="2519" spans="1:45" x14ac:dyDescent="0.25">
      <c r="A2519" s="2">
        <v>2518</v>
      </c>
      <c r="B2519" s="3" t="s">
        <v>57</v>
      </c>
      <c r="C2519" s="3" t="s">
        <v>46</v>
      </c>
      <c r="D2519" s="3" t="s">
        <v>47</v>
      </c>
      <c r="E2519" s="3" t="s">
        <v>48</v>
      </c>
      <c r="F2519" s="3">
        <v>0.59</v>
      </c>
      <c r="G2519" s="3">
        <v>0.64</v>
      </c>
      <c r="H2519" s="3">
        <v>6.5188202224595801E-3</v>
      </c>
      <c r="I2519" s="3">
        <v>10.773029788868431</v>
      </c>
      <c r="J2519" s="3">
        <v>2.064555661449182</v>
      </c>
      <c r="K2519" s="3">
        <v>7.0227444444834988E-2</v>
      </c>
      <c r="L2519" s="3">
        <v>1.3458467196248342E-2</v>
      </c>
      <c r="M2519" s="2">
        <v>1210</v>
      </c>
      <c r="N2519" s="3" t="s">
        <v>55</v>
      </c>
      <c r="O2519" s="3" t="s">
        <v>160</v>
      </c>
      <c r="P2519" s="3" t="s">
        <v>161</v>
      </c>
      <c r="Q2519" s="3">
        <v>86.412654034100001</v>
      </c>
      <c r="R2519" s="3" t="s">
        <v>162</v>
      </c>
      <c r="S2519" s="3" t="s">
        <v>161</v>
      </c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8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>
        <v>30.494185773982576</v>
      </c>
      <c r="AS2519" s="3">
        <v>26.380729483731564</v>
      </c>
    </row>
    <row r="2520" spans="1:45" x14ac:dyDescent="0.25">
      <c r="A2520" s="2">
        <v>2519</v>
      </c>
      <c r="B2520" s="3" t="s">
        <v>57</v>
      </c>
      <c r="C2520" s="3" t="s">
        <v>46</v>
      </c>
      <c r="D2520" s="3" t="s">
        <v>47</v>
      </c>
      <c r="E2520" s="3" t="s">
        <v>48</v>
      </c>
      <c r="F2520" s="3">
        <v>0.59</v>
      </c>
      <c r="G2520" s="3">
        <v>0.64</v>
      </c>
      <c r="H2520" s="3">
        <v>6.9577749791349897E-2</v>
      </c>
      <c r="I2520" s="3">
        <v>10.773029788868431</v>
      </c>
      <c r="J2520" s="3">
        <v>2.064555661449182</v>
      </c>
      <c r="K2520" s="3">
        <v>0.74956317114464666</v>
      </c>
      <c r="L2520" s="3">
        <v>0.14364713724262607</v>
      </c>
      <c r="M2520" s="2">
        <v>1330</v>
      </c>
      <c r="N2520" s="3" t="s">
        <v>89</v>
      </c>
      <c r="O2520" s="3" t="s">
        <v>160</v>
      </c>
      <c r="P2520" s="3" t="s">
        <v>161</v>
      </c>
      <c r="Q2520" s="3">
        <v>86.412654034100001</v>
      </c>
      <c r="R2520" s="3" t="s">
        <v>162</v>
      </c>
      <c r="S2520" s="3" t="s">
        <v>161</v>
      </c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8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>
        <v>76.371863433760325</v>
      </c>
      <c r="AS2520" s="3">
        <v>281.57116359926454</v>
      </c>
    </row>
    <row r="2521" spans="1:45" x14ac:dyDescent="0.25">
      <c r="A2521" s="2">
        <v>2520</v>
      </c>
      <c r="B2521" s="3" t="s">
        <v>57</v>
      </c>
      <c r="C2521" s="3" t="s">
        <v>46</v>
      </c>
      <c r="D2521" s="3" t="s">
        <v>47</v>
      </c>
      <c r="E2521" s="3" t="s">
        <v>48</v>
      </c>
      <c r="F2521" s="3">
        <v>0.59</v>
      </c>
      <c r="G2521" s="3">
        <v>0.64</v>
      </c>
      <c r="H2521" s="3">
        <v>9.2547859394363496E-3</v>
      </c>
      <c r="I2521" s="3">
        <v>10.773029788868431</v>
      </c>
      <c r="J2521" s="3">
        <v>2.064555661449182</v>
      </c>
      <c r="K2521" s="3">
        <v>9.9702084615148498E-2</v>
      </c>
      <c r="L2521" s="3">
        <v>1.9107020706763601E-2</v>
      </c>
      <c r="M2521" s="2">
        <v>1210</v>
      </c>
      <c r="N2521" s="3" t="s">
        <v>55</v>
      </c>
      <c r="O2521" s="3" t="s">
        <v>160</v>
      </c>
      <c r="P2521" s="3" t="s">
        <v>161</v>
      </c>
      <c r="Q2521" s="3">
        <v>86.412654034100001</v>
      </c>
      <c r="R2521" s="3" t="s">
        <v>162</v>
      </c>
      <c r="S2521" s="3" t="s">
        <v>161</v>
      </c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8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>
        <v>51.944756662592013</v>
      </c>
      <c r="AS2521" s="3">
        <v>37.452789916945228</v>
      </c>
    </row>
    <row r="2522" spans="1:45" x14ac:dyDescent="0.25">
      <c r="A2522" s="2">
        <v>2521</v>
      </c>
      <c r="B2522" s="3" t="s">
        <v>57</v>
      </c>
      <c r="C2522" s="3" t="s">
        <v>46</v>
      </c>
      <c r="D2522" s="3" t="s">
        <v>47</v>
      </c>
      <c r="E2522" s="3" t="s">
        <v>48</v>
      </c>
      <c r="F2522" s="3">
        <v>0.59</v>
      </c>
      <c r="G2522" s="3">
        <v>0.64</v>
      </c>
      <c r="H2522" s="3">
        <v>0.216923336138276</v>
      </c>
      <c r="I2522" s="3">
        <v>10.773029788868431</v>
      </c>
      <c r="J2522" s="3">
        <v>2.064555661449182</v>
      </c>
      <c r="K2522" s="3">
        <v>2.3369215621183672</v>
      </c>
      <c r="L2522" s="3">
        <v>0.44785030172472162</v>
      </c>
      <c r="M2522" s="2">
        <v>1300</v>
      </c>
      <c r="N2522" s="3" t="s">
        <v>56</v>
      </c>
      <c r="O2522" s="3" t="s">
        <v>160</v>
      </c>
      <c r="P2522" s="3" t="s">
        <v>161</v>
      </c>
      <c r="Q2522" s="3">
        <v>86.412654034100001</v>
      </c>
      <c r="R2522" s="3" t="s">
        <v>162</v>
      </c>
      <c r="S2522" s="3" t="s">
        <v>161</v>
      </c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8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>
        <v>118.57757690173084</v>
      </c>
      <c r="AS2522" s="3">
        <v>877.85759601961547</v>
      </c>
    </row>
    <row r="2523" spans="1:45" x14ac:dyDescent="0.25">
      <c r="A2523" s="2">
        <v>2522</v>
      </c>
      <c r="B2523" s="3" t="s">
        <v>57</v>
      </c>
      <c r="C2523" s="3" t="s">
        <v>46</v>
      </c>
      <c r="D2523" s="3" t="s">
        <v>47</v>
      </c>
      <c r="E2523" s="3" t="s">
        <v>48</v>
      </c>
      <c r="F2523" s="3">
        <v>0.59</v>
      </c>
      <c r="G2523" s="3">
        <v>0.64</v>
      </c>
      <c r="H2523" s="3">
        <v>6.5172722515822207E-2</v>
      </c>
      <c r="I2523" s="3">
        <v>10.773029788868431</v>
      </c>
      <c r="J2523" s="3">
        <v>2.064555661449182</v>
      </c>
      <c r="K2523" s="3">
        <v>0.70210768108460897</v>
      </c>
      <c r="L2523" s="3">
        <v>0.1345527132420973</v>
      </c>
      <c r="M2523" s="2">
        <v>1330</v>
      </c>
      <c r="N2523" s="3" t="s">
        <v>89</v>
      </c>
      <c r="O2523" s="3" t="s">
        <v>160</v>
      </c>
      <c r="P2523" s="3" t="s">
        <v>161</v>
      </c>
      <c r="Q2523" s="3">
        <v>86.412654034100001</v>
      </c>
      <c r="R2523" s="3" t="s">
        <v>162</v>
      </c>
      <c r="S2523" s="3" t="s">
        <v>161</v>
      </c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8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>
        <v>76.581439908148909</v>
      </c>
      <c r="AS2523" s="3">
        <v>263.74465067844807</v>
      </c>
    </row>
    <row r="2524" spans="1:45" x14ac:dyDescent="0.25">
      <c r="A2524" s="2">
        <v>2523</v>
      </c>
      <c r="B2524" s="3" t="s">
        <v>57</v>
      </c>
      <c r="C2524" s="3" t="s">
        <v>46</v>
      </c>
      <c r="D2524" s="3" t="s">
        <v>47</v>
      </c>
      <c r="E2524" s="3" t="s">
        <v>48</v>
      </c>
      <c r="F2524" s="3">
        <v>0.59</v>
      </c>
      <c r="G2524" s="3">
        <v>0.64</v>
      </c>
      <c r="H2524" s="3">
        <v>3.4352575982773098E-3</v>
      </c>
      <c r="I2524" s="3">
        <v>10.773029788868431</v>
      </c>
      <c r="J2524" s="3">
        <v>2.064555661449182</v>
      </c>
      <c r="K2524" s="3">
        <v>3.7008132438678079E-2</v>
      </c>
      <c r="L2524" s="3">
        <v>7.0922805230597399E-3</v>
      </c>
      <c r="M2524" s="2">
        <v>1330</v>
      </c>
      <c r="N2524" s="3" t="s">
        <v>89</v>
      </c>
      <c r="O2524" s="3" t="s">
        <v>160</v>
      </c>
      <c r="P2524" s="3" t="s">
        <v>161</v>
      </c>
      <c r="Q2524" s="3">
        <v>86.412654034100001</v>
      </c>
      <c r="R2524" s="3" t="s">
        <v>162</v>
      </c>
      <c r="S2524" s="3" t="s">
        <v>161</v>
      </c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8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>
        <v>59.768228952882048</v>
      </c>
      <c r="AS2524" s="3">
        <v>13.901994274186947</v>
      </c>
    </row>
    <row r="2525" spans="1:45" x14ac:dyDescent="0.25">
      <c r="A2525" s="2">
        <v>2524</v>
      </c>
      <c r="B2525" s="3" t="s">
        <v>57</v>
      </c>
      <c r="C2525" s="3" t="s">
        <v>46</v>
      </c>
      <c r="D2525" s="3" t="s">
        <v>47</v>
      </c>
      <c r="E2525" s="3" t="s">
        <v>48</v>
      </c>
      <c r="F2525" s="3">
        <v>0.59</v>
      </c>
      <c r="G2525" s="3">
        <v>0.64</v>
      </c>
      <c r="H2525" s="3">
        <v>9.5885087551356898E-2</v>
      </c>
      <c r="I2525" s="3">
        <v>9.9427544770995198</v>
      </c>
      <c r="J2525" s="3">
        <v>1.6815567378901721</v>
      </c>
      <c r="K2525" s="3">
        <v>0.95336188353833318</v>
      </c>
      <c r="L2525" s="3">
        <v>0.16123621503517327</v>
      </c>
      <c r="M2525" s="2">
        <v>1200</v>
      </c>
      <c r="N2525" s="3" t="s">
        <v>54</v>
      </c>
      <c r="O2525" s="3" t="s">
        <v>160</v>
      </c>
      <c r="P2525" s="3" t="s">
        <v>161</v>
      </c>
      <c r="Q2525" s="3">
        <v>86.412654034100001</v>
      </c>
      <c r="R2525" s="3" t="s">
        <v>162</v>
      </c>
      <c r="S2525" s="3" t="s">
        <v>161</v>
      </c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8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>
        <v>123.44626399241881</v>
      </c>
      <c r="AS2525" s="3">
        <v>388.0331823695949</v>
      </c>
    </row>
    <row r="2526" spans="1:45" x14ac:dyDescent="0.25">
      <c r="A2526" s="2">
        <v>2525</v>
      </c>
      <c r="B2526" s="3" t="s">
        <v>57</v>
      </c>
      <c r="C2526" s="3" t="s">
        <v>46</v>
      </c>
      <c r="D2526" s="3" t="s">
        <v>47</v>
      </c>
      <c r="E2526" s="3" t="s">
        <v>48</v>
      </c>
      <c r="F2526" s="3">
        <v>0.59</v>
      </c>
      <c r="G2526" s="3">
        <v>0.64</v>
      </c>
      <c r="H2526" s="3">
        <v>0.10951784257145</v>
      </c>
      <c r="I2526" s="3">
        <v>9.9427544770995198</v>
      </c>
      <c r="J2526" s="3">
        <v>1.6815567378901721</v>
      </c>
      <c r="K2526" s="3">
        <v>1.088909019549565</v>
      </c>
      <c r="L2526" s="3">
        <v>0.18416046609521688</v>
      </c>
      <c r="M2526" s="2">
        <v>1300</v>
      </c>
      <c r="N2526" s="3" t="s">
        <v>56</v>
      </c>
      <c r="O2526" s="3" t="s">
        <v>160</v>
      </c>
      <c r="P2526" s="3" t="s">
        <v>161</v>
      </c>
      <c r="Q2526" s="3">
        <v>86.412654034100001</v>
      </c>
      <c r="R2526" s="3" t="s">
        <v>162</v>
      </c>
      <c r="S2526" s="3" t="s">
        <v>161</v>
      </c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8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>
        <v>117.168558823685</v>
      </c>
      <c r="AS2526" s="3">
        <v>443.20298457766637</v>
      </c>
    </row>
    <row r="2527" spans="1:45" x14ac:dyDescent="0.25">
      <c r="A2527" s="2">
        <v>2526</v>
      </c>
      <c r="B2527" s="3" t="s">
        <v>57</v>
      </c>
      <c r="C2527" s="3" t="s">
        <v>46</v>
      </c>
      <c r="D2527" s="3" t="s">
        <v>47</v>
      </c>
      <c r="E2527" s="3" t="s">
        <v>48</v>
      </c>
      <c r="F2527" s="3">
        <v>0.59</v>
      </c>
      <c r="G2527" s="3">
        <v>0.64</v>
      </c>
      <c r="H2527" s="3">
        <v>2.4307272740501401E-2</v>
      </c>
      <c r="I2527" s="3">
        <v>9.9427544770995198</v>
      </c>
      <c r="J2527" s="3">
        <v>1.6815567378901721</v>
      </c>
      <c r="K2527" s="3">
        <v>0.24168124486669942</v>
      </c>
      <c r="L2527" s="3">
        <v>4.0874058256524237E-2</v>
      </c>
      <c r="M2527" s="2">
        <v>1210</v>
      </c>
      <c r="N2527" s="3" t="s">
        <v>55</v>
      </c>
      <c r="O2527" s="3" t="s">
        <v>160</v>
      </c>
      <c r="P2527" s="3" t="s">
        <v>161</v>
      </c>
      <c r="Q2527" s="3">
        <v>86.412654034100001</v>
      </c>
      <c r="R2527" s="3" t="s">
        <v>162</v>
      </c>
      <c r="S2527" s="3" t="s">
        <v>161</v>
      </c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8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>
        <v>50.063328956098033</v>
      </c>
      <c r="AS2527" s="3">
        <v>98.368042800926617</v>
      </c>
    </row>
    <row r="2528" spans="1:45" x14ac:dyDescent="0.25">
      <c r="A2528" s="2">
        <v>2527</v>
      </c>
      <c r="B2528" s="3" t="s">
        <v>57</v>
      </c>
      <c r="C2528" s="3" t="s">
        <v>46</v>
      </c>
      <c r="D2528" s="3" t="s">
        <v>47</v>
      </c>
      <c r="E2528" s="3" t="s">
        <v>48</v>
      </c>
      <c r="F2528" s="3">
        <v>0.59</v>
      </c>
      <c r="G2528" s="3">
        <v>0.64</v>
      </c>
      <c r="H2528" s="3">
        <v>2.0099980512796801E-2</v>
      </c>
      <c r="I2528" s="3">
        <v>9.9427544770995198</v>
      </c>
      <c r="J2528" s="3">
        <v>1.6815567378901721</v>
      </c>
      <c r="K2528" s="3">
        <v>0.19984917123322349</v>
      </c>
      <c r="L2528" s="3">
        <v>3.3799257662754621E-2</v>
      </c>
      <c r="M2528" s="2">
        <v>1210</v>
      </c>
      <c r="N2528" s="3" t="s">
        <v>55</v>
      </c>
      <c r="O2528" s="3" t="s">
        <v>160</v>
      </c>
      <c r="P2528" s="3" t="s">
        <v>161</v>
      </c>
      <c r="Q2528" s="3">
        <v>86.412654034100001</v>
      </c>
      <c r="R2528" s="3" t="s">
        <v>162</v>
      </c>
      <c r="S2528" s="3" t="s">
        <v>161</v>
      </c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8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>
        <v>43.479139944535959</v>
      </c>
      <c r="AS2528" s="3">
        <v>81.341735228326456</v>
      </c>
    </row>
    <row r="2529" spans="1:45" x14ac:dyDescent="0.25">
      <c r="A2529" s="2">
        <v>2528</v>
      </c>
      <c r="B2529" s="3" t="s">
        <v>57</v>
      </c>
      <c r="C2529" s="3" t="s">
        <v>46</v>
      </c>
      <c r="D2529" s="3" t="s">
        <v>47</v>
      </c>
      <c r="E2529" s="3" t="s">
        <v>48</v>
      </c>
      <c r="F2529" s="3">
        <v>0.59</v>
      </c>
      <c r="G2529" s="3">
        <v>0.64</v>
      </c>
      <c r="H2529" s="3">
        <v>0.13753648143067099</v>
      </c>
      <c r="I2529" s="3">
        <v>10.296562075378562</v>
      </c>
      <c r="J2529" s="3">
        <v>1.8452006541773303</v>
      </c>
      <c r="K2529" s="3">
        <v>1.4161529186800548</v>
      </c>
      <c r="L2529" s="3">
        <v>0.25378240550912234</v>
      </c>
      <c r="M2529" s="2">
        <v>1200</v>
      </c>
      <c r="N2529" s="3" t="s">
        <v>54</v>
      </c>
      <c r="O2529" s="3" t="s">
        <v>160</v>
      </c>
      <c r="P2529" s="3" t="s">
        <v>161</v>
      </c>
      <c r="Q2529" s="3">
        <v>86.412654034100001</v>
      </c>
      <c r="R2529" s="3" t="s">
        <v>162</v>
      </c>
      <c r="S2529" s="3" t="s">
        <v>161</v>
      </c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8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>
        <v>122.43182023389976</v>
      </c>
      <c r="AS2529" s="3">
        <v>556.59039319200747</v>
      </c>
    </row>
    <row r="2530" spans="1:45" x14ac:dyDescent="0.25">
      <c r="A2530" s="2">
        <v>2529</v>
      </c>
      <c r="B2530" s="3" t="s">
        <v>57</v>
      </c>
      <c r="C2530" s="3" t="s">
        <v>46</v>
      </c>
      <c r="D2530" s="3" t="s">
        <v>47</v>
      </c>
      <c r="E2530" s="3" t="s">
        <v>48</v>
      </c>
      <c r="F2530" s="3">
        <v>0.59</v>
      </c>
      <c r="G2530" s="3">
        <v>0.64</v>
      </c>
      <c r="H2530" s="3">
        <v>0.278977707996371</v>
      </c>
      <c r="I2530" s="3">
        <v>10.296562075378562</v>
      </c>
      <c r="J2530" s="3">
        <v>1.8452006541773303</v>
      </c>
      <c r="K2530" s="3">
        <v>2.8725112880314683</v>
      </c>
      <c r="L2530" s="3">
        <v>0.51476984929579594</v>
      </c>
      <c r="M2530" s="2">
        <v>1300</v>
      </c>
      <c r="N2530" s="3" t="s">
        <v>56</v>
      </c>
      <c r="O2530" s="3" t="s">
        <v>160</v>
      </c>
      <c r="P2530" s="3" t="s">
        <v>161</v>
      </c>
      <c r="Q2530" s="3">
        <v>86.412654034100001</v>
      </c>
      <c r="R2530" s="3" t="s">
        <v>162</v>
      </c>
      <c r="S2530" s="3" t="s">
        <v>161</v>
      </c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8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>
        <v>245.23275068280682</v>
      </c>
      <c r="AS2530" s="3">
        <v>1128.9827293115463</v>
      </c>
    </row>
    <row r="2531" spans="1:45" x14ac:dyDescent="0.25">
      <c r="A2531" s="2">
        <v>2530</v>
      </c>
      <c r="B2531" s="3" t="s">
        <v>57</v>
      </c>
      <c r="C2531" s="3" t="s">
        <v>46</v>
      </c>
      <c r="D2531" s="3" t="s">
        <v>47</v>
      </c>
      <c r="E2531" s="3" t="s">
        <v>48</v>
      </c>
      <c r="F2531" s="3">
        <v>0.59</v>
      </c>
      <c r="G2531" s="3">
        <v>0.64</v>
      </c>
      <c r="H2531" s="3">
        <v>4.2637901398403898E-4</v>
      </c>
      <c r="I2531" s="3">
        <v>10.296562075378562</v>
      </c>
      <c r="J2531" s="3">
        <v>1.8452006541773303</v>
      </c>
      <c r="K2531" s="3">
        <v>4.3902379851253615E-3</v>
      </c>
      <c r="L2531" s="3">
        <v>7.8675483553083373E-4</v>
      </c>
      <c r="M2531" s="2">
        <v>1210</v>
      </c>
      <c r="N2531" s="3" t="s">
        <v>55</v>
      </c>
      <c r="O2531" s="3" t="s">
        <v>160</v>
      </c>
      <c r="P2531" s="3" t="s">
        <v>161</v>
      </c>
      <c r="Q2531" s="3">
        <v>86.412654034100001</v>
      </c>
      <c r="R2531" s="3" t="s">
        <v>162</v>
      </c>
      <c r="S2531" s="3" t="s">
        <v>161</v>
      </c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8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>
        <v>47.424176078984303</v>
      </c>
      <c r="AS2531" s="3">
        <v>1.7254946511178888</v>
      </c>
    </row>
    <row r="2532" spans="1:45" x14ac:dyDescent="0.25">
      <c r="A2532" s="2">
        <v>2531</v>
      </c>
      <c r="B2532" s="3" t="s">
        <v>57</v>
      </c>
      <c r="C2532" s="3" t="s">
        <v>46</v>
      </c>
      <c r="D2532" s="3" t="s">
        <v>47</v>
      </c>
      <c r="E2532" s="3" t="s">
        <v>48</v>
      </c>
      <c r="F2532" s="3">
        <v>0.59</v>
      </c>
      <c r="G2532" s="3">
        <v>0.64</v>
      </c>
      <c r="H2532" s="3">
        <v>1.95862102469375E-5</v>
      </c>
      <c r="I2532" s="3">
        <v>10.398952070934429</v>
      </c>
      <c r="J2532" s="3">
        <v>1.8914477570213</v>
      </c>
      <c r="K2532" s="3">
        <v>2.0367606160914787E-4</v>
      </c>
      <c r="L2532" s="3">
        <v>3.7046293440117539E-5</v>
      </c>
      <c r="M2532" s="2">
        <v>1200</v>
      </c>
      <c r="N2532" s="3" t="s">
        <v>54</v>
      </c>
      <c r="O2532" s="3" t="s">
        <v>160</v>
      </c>
      <c r="P2532" s="3" t="s">
        <v>161</v>
      </c>
      <c r="Q2532" s="3">
        <v>86.412654034100001</v>
      </c>
      <c r="R2532" s="3" t="s">
        <v>162</v>
      </c>
      <c r="S2532" s="3" t="s">
        <v>161</v>
      </c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8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>
        <v>2.986099584503354</v>
      </c>
      <c r="AS2532" s="3">
        <v>7.9262580728295742E-2</v>
      </c>
    </row>
    <row r="2533" spans="1:45" x14ac:dyDescent="0.25">
      <c r="A2533" s="2">
        <v>2532</v>
      </c>
      <c r="B2533" s="3" t="s">
        <v>57</v>
      </c>
      <c r="C2533" s="3" t="s">
        <v>46</v>
      </c>
      <c r="D2533" s="3" t="s">
        <v>47</v>
      </c>
      <c r="E2533" s="3" t="s">
        <v>48</v>
      </c>
      <c r="F2533" s="3">
        <v>0.59</v>
      </c>
      <c r="G2533" s="3">
        <v>0.64</v>
      </c>
      <c r="H2533" s="3">
        <v>0.113826983578693</v>
      </c>
      <c r="I2533" s="3">
        <v>10.398952070934429</v>
      </c>
      <c r="J2533" s="3">
        <v>1.8914477570213</v>
      </c>
      <c r="K2533" s="3">
        <v>1.1836813466138689</v>
      </c>
      <c r="L2533" s="3">
        <v>0.21529779277841923</v>
      </c>
      <c r="M2533" s="2">
        <v>1300</v>
      </c>
      <c r="N2533" s="3" t="s">
        <v>56</v>
      </c>
      <c r="O2533" s="3" t="s">
        <v>160</v>
      </c>
      <c r="P2533" s="3" t="s">
        <v>161</v>
      </c>
      <c r="Q2533" s="3">
        <v>86.412654034100001</v>
      </c>
      <c r="R2533" s="3" t="s">
        <v>162</v>
      </c>
      <c r="S2533" s="3" t="s">
        <v>161</v>
      </c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8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>
        <v>169.17054867031669</v>
      </c>
      <c r="AS2533" s="3">
        <v>460.64145953785265</v>
      </c>
    </row>
    <row r="2534" spans="1:45" x14ac:dyDescent="0.25">
      <c r="A2534" s="2">
        <v>2533</v>
      </c>
      <c r="B2534" s="3" t="s">
        <v>57</v>
      </c>
      <c r="C2534" s="3" t="s">
        <v>46</v>
      </c>
      <c r="D2534" s="3" t="s">
        <v>47</v>
      </c>
      <c r="E2534" s="3" t="s">
        <v>48</v>
      </c>
      <c r="F2534" s="3">
        <v>0.59</v>
      </c>
      <c r="G2534" s="3">
        <v>0.64</v>
      </c>
      <c r="H2534" s="3">
        <v>0.163876582481571</v>
      </c>
      <c r="I2534" s="3">
        <v>10.398952070934429</v>
      </c>
      <c r="J2534" s="3">
        <v>1.8914477570213</v>
      </c>
      <c r="K2534" s="3">
        <v>1.7041447267743897</v>
      </c>
      <c r="L2534" s="3">
        <v>0.30996399436308353</v>
      </c>
      <c r="M2534" s="2">
        <v>1210</v>
      </c>
      <c r="N2534" s="3" t="s">
        <v>55</v>
      </c>
      <c r="O2534" s="3" t="s">
        <v>160</v>
      </c>
      <c r="P2534" s="3" t="s">
        <v>161</v>
      </c>
      <c r="Q2534" s="3">
        <v>86.412654034100001</v>
      </c>
      <c r="R2534" s="3" t="s">
        <v>162</v>
      </c>
      <c r="S2534" s="3" t="s">
        <v>161</v>
      </c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8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>
        <v>117.97944279390309</v>
      </c>
      <c r="AS2534" s="3">
        <v>663.18500029650841</v>
      </c>
    </row>
    <row r="2535" spans="1:45" x14ac:dyDescent="0.25">
      <c r="A2535" s="2">
        <v>2534</v>
      </c>
      <c r="B2535" s="3" t="s">
        <v>57</v>
      </c>
      <c r="C2535" s="3" t="s">
        <v>46</v>
      </c>
      <c r="D2535" s="3" t="s">
        <v>47</v>
      </c>
      <c r="E2535" s="3" t="s">
        <v>48</v>
      </c>
      <c r="F2535" s="3">
        <v>0.59</v>
      </c>
      <c r="G2535" s="3">
        <v>0.64</v>
      </c>
      <c r="H2535" s="3">
        <v>0.26426343462374402</v>
      </c>
      <c r="I2535" s="3">
        <v>10.398952070934429</v>
      </c>
      <c r="J2535" s="3">
        <v>1.8914477570213</v>
      </c>
      <c r="K2535" s="3">
        <v>2.7480627907528281</v>
      </c>
      <c r="L2535" s="3">
        <v>0.49984048068182557</v>
      </c>
      <c r="M2535" s="2">
        <v>1300</v>
      </c>
      <c r="N2535" s="3" t="s">
        <v>56</v>
      </c>
      <c r="O2535" s="3" t="s">
        <v>160</v>
      </c>
      <c r="P2535" s="3" t="s">
        <v>161</v>
      </c>
      <c r="Q2535" s="3">
        <v>86.412654034100001</v>
      </c>
      <c r="R2535" s="3" t="s">
        <v>162</v>
      </c>
      <c r="S2535" s="3" t="s">
        <v>161</v>
      </c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8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>
        <v>135.47132659342563</v>
      </c>
      <c r="AS2535" s="3">
        <v>1069.4361776125816</v>
      </c>
    </row>
    <row r="2536" spans="1:45" x14ac:dyDescent="0.25">
      <c r="A2536" s="2">
        <v>2535</v>
      </c>
      <c r="B2536" s="3" t="s">
        <v>57</v>
      </c>
      <c r="C2536" s="3" t="s">
        <v>46</v>
      </c>
      <c r="D2536" s="3" t="s">
        <v>47</v>
      </c>
      <c r="E2536" s="3" t="s">
        <v>48</v>
      </c>
      <c r="F2536" s="3">
        <v>0.59</v>
      </c>
      <c r="G2536" s="3">
        <v>0.64</v>
      </c>
      <c r="H2536" s="3">
        <v>1.48251138044117E-3</v>
      </c>
      <c r="I2536" s="3">
        <v>5.9069963952792319</v>
      </c>
      <c r="J2536" s="3">
        <v>0.82498997657880013</v>
      </c>
      <c r="K2536" s="3">
        <v>8.7571893802264288E-3</v>
      </c>
      <c r="L2536" s="3">
        <v>1.2230570290279656E-3</v>
      </c>
      <c r="M2536" s="2">
        <v>1400</v>
      </c>
      <c r="N2536" s="3" t="s">
        <v>60</v>
      </c>
      <c r="O2536" s="3" t="s">
        <v>160</v>
      </c>
      <c r="P2536" s="3" t="s">
        <v>161</v>
      </c>
      <c r="Q2536" s="3">
        <v>86.412654034100001</v>
      </c>
      <c r="R2536" s="3" t="s">
        <v>162</v>
      </c>
      <c r="S2536" s="3" t="s">
        <v>161</v>
      </c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8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>
        <v>45.006550234636947</v>
      </c>
      <c r="AS2536" s="3">
        <v>5.9995107012194557</v>
      </c>
    </row>
    <row r="2537" spans="1:45" x14ac:dyDescent="0.25">
      <c r="A2537" s="2">
        <v>2536</v>
      </c>
      <c r="B2537" s="3" t="s">
        <v>57</v>
      </c>
      <c r="C2537" s="3" t="s">
        <v>46</v>
      </c>
      <c r="D2537" s="3" t="s">
        <v>47</v>
      </c>
      <c r="E2537" s="3" t="s">
        <v>48</v>
      </c>
      <c r="F2537" s="3">
        <v>0.59</v>
      </c>
      <c r="G2537" s="3">
        <v>0.64</v>
      </c>
      <c r="H2537" s="3">
        <v>8.1729023906475198E-2</v>
      </c>
      <c r="I2537" s="3">
        <v>10.81691821871485</v>
      </c>
      <c r="J2537" s="3">
        <v>2.0837106432554489</v>
      </c>
      <c r="K2537" s="3">
        <v>0.88405616769173312</v>
      </c>
      <c r="L2537" s="3">
        <v>0.17029963697680139</v>
      </c>
      <c r="M2537" s="2">
        <v>1300</v>
      </c>
      <c r="N2537" s="3" t="s">
        <v>56</v>
      </c>
      <c r="O2537" s="3" t="s">
        <v>160</v>
      </c>
      <c r="P2537" s="3" t="s">
        <v>161</v>
      </c>
      <c r="Q2537" s="3">
        <v>86.412654034100001</v>
      </c>
      <c r="R2537" s="3" t="s">
        <v>162</v>
      </c>
      <c r="S2537" s="3" t="s">
        <v>161</v>
      </c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8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>
        <v>90.878215025406604</v>
      </c>
      <c r="AS2537" s="3">
        <v>330.74562529240245</v>
      </c>
    </row>
    <row r="2538" spans="1:45" x14ac:dyDescent="0.25">
      <c r="A2538" s="2">
        <v>2537</v>
      </c>
      <c r="B2538" s="3" t="s">
        <v>57</v>
      </c>
      <c r="C2538" s="3" t="s">
        <v>46</v>
      </c>
      <c r="D2538" s="3" t="s">
        <v>47</v>
      </c>
      <c r="E2538" s="3" t="s">
        <v>48</v>
      </c>
      <c r="F2538" s="3">
        <v>0.59</v>
      </c>
      <c r="G2538" s="3">
        <v>0.64</v>
      </c>
      <c r="H2538" s="3">
        <v>2.8701952886474699E-2</v>
      </c>
      <c r="I2538" s="3">
        <v>10.81691821871485</v>
      </c>
      <c r="J2538" s="3">
        <v>2.0837106432554489</v>
      </c>
      <c r="K2538" s="3">
        <v>0.31046667709040343</v>
      </c>
      <c r="L2538" s="3">
        <v>5.9806564711763779E-2</v>
      </c>
      <c r="M2538" s="2">
        <v>1330</v>
      </c>
      <c r="N2538" s="3" t="s">
        <v>89</v>
      </c>
      <c r="O2538" s="3" t="s">
        <v>160</v>
      </c>
      <c r="P2538" s="3" t="s">
        <v>161</v>
      </c>
      <c r="Q2538" s="3">
        <v>86.412654034100001</v>
      </c>
      <c r="R2538" s="3" t="s">
        <v>162</v>
      </c>
      <c r="S2538" s="3" t="s">
        <v>161</v>
      </c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8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>
        <v>44.337477496146533</v>
      </c>
      <c r="AS2538" s="3">
        <v>116.15268237405229</v>
      </c>
    </row>
    <row r="2539" spans="1:45" x14ac:dyDescent="0.25">
      <c r="A2539" s="2">
        <v>2538</v>
      </c>
      <c r="B2539" s="3" t="s">
        <v>57</v>
      </c>
      <c r="C2539" s="3" t="s">
        <v>46</v>
      </c>
      <c r="D2539" s="3" t="s">
        <v>47</v>
      </c>
      <c r="E2539" s="3" t="s">
        <v>48</v>
      </c>
      <c r="F2539" s="3">
        <v>0.59</v>
      </c>
      <c r="G2539" s="3">
        <v>0.64</v>
      </c>
      <c r="H2539" s="3">
        <v>0.50733247708208495</v>
      </c>
      <c r="I2539" s="3">
        <v>10.81691821871485</v>
      </c>
      <c r="J2539" s="3">
        <v>2.0837106432554489</v>
      </c>
      <c r="K2539" s="3">
        <v>5.4877739142949391</v>
      </c>
      <c r="L2539" s="3">
        <v>1.0571340821650914</v>
      </c>
      <c r="M2539" s="2">
        <v>1300</v>
      </c>
      <c r="N2539" s="3" t="s">
        <v>56</v>
      </c>
      <c r="O2539" s="3" t="s">
        <v>160</v>
      </c>
      <c r="P2539" s="3" t="s">
        <v>161</v>
      </c>
      <c r="Q2539" s="3">
        <v>86.412654034100001</v>
      </c>
      <c r="R2539" s="3" t="s">
        <v>162</v>
      </c>
      <c r="S2539" s="3" t="s">
        <v>161</v>
      </c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8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>
        <v>182.13878560263748</v>
      </c>
      <c r="AS2539" s="3">
        <v>2053.1016931717354</v>
      </c>
    </row>
    <row r="2540" spans="1:45" x14ac:dyDescent="0.25">
      <c r="A2540" s="2">
        <v>2539</v>
      </c>
      <c r="B2540" s="3" t="s">
        <v>57</v>
      </c>
      <c r="C2540" s="3" t="s">
        <v>46</v>
      </c>
      <c r="D2540" s="3" t="s">
        <v>47</v>
      </c>
      <c r="E2540" s="3" t="s">
        <v>48</v>
      </c>
      <c r="F2540" s="3">
        <v>0.59</v>
      </c>
      <c r="G2540" s="3">
        <v>0.64</v>
      </c>
      <c r="H2540" s="3">
        <v>1.7746225664543099E-2</v>
      </c>
      <c r="I2540" s="3">
        <v>9.4121385820760146</v>
      </c>
      <c r="J2540" s="3">
        <v>1.4375863058256531</v>
      </c>
      <c r="K2540" s="3">
        <v>0.16702993526347365</v>
      </c>
      <c r="L2540" s="3">
        <v>2.5511730995438908E-2</v>
      </c>
      <c r="M2540" s="2">
        <v>1210</v>
      </c>
      <c r="N2540" s="3" t="s">
        <v>55</v>
      </c>
      <c r="O2540" s="3" t="s">
        <v>160</v>
      </c>
      <c r="P2540" s="3" t="s">
        <v>161</v>
      </c>
      <c r="Q2540" s="3">
        <v>86.412654034100001</v>
      </c>
      <c r="R2540" s="3" t="s">
        <v>162</v>
      </c>
      <c r="S2540" s="3" t="s">
        <v>161</v>
      </c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8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>
        <v>89.632330589808078</v>
      </c>
      <c r="AS2540" s="3">
        <v>71.816427303916043</v>
      </c>
    </row>
    <row r="2541" spans="1:45" x14ac:dyDescent="0.25">
      <c r="A2541" s="2">
        <v>2540</v>
      </c>
      <c r="B2541" s="3" t="s">
        <v>57</v>
      </c>
      <c r="C2541" s="3" t="s">
        <v>46</v>
      </c>
      <c r="D2541" s="3" t="s">
        <v>47</v>
      </c>
      <c r="E2541" s="3" t="s">
        <v>48</v>
      </c>
      <c r="F2541" s="3">
        <v>0.59</v>
      </c>
      <c r="G2541" s="3">
        <v>0.64</v>
      </c>
      <c r="H2541" s="3">
        <v>0.163953698198266</v>
      </c>
      <c r="I2541" s="3">
        <v>9.4121385820760146</v>
      </c>
      <c r="J2541" s="3">
        <v>1.4375863058256531</v>
      </c>
      <c r="K2541" s="3">
        <v>1.543154928485946</v>
      </c>
      <c r="L2541" s="3">
        <v>0.23569759131929924</v>
      </c>
      <c r="M2541" s="2">
        <v>1210</v>
      </c>
      <c r="N2541" s="3" t="s">
        <v>55</v>
      </c>
      <c r="O2541" s="3" t="s">
        <v>160</v>
      </c>
      <c r="P2541" s="3" t="s">
        <v>161</v>
      </c>
      <c r="Q2541" s="3">
        <v>86.412654034100001</v>
      </c>
      <c r="R2541" s="3" t="s">
        <v>162</v>
      </c>
      <c r="S2541" s="3" t="s">
        <v>161</v>
      </c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8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>
        <v>117.39167044762844</v>
      </c>
      <c r="AS2541" s="3">
        <v>663.49707652988218</v>
      </c>
    </row>
    <row r="2542" spans="1:45" x14ac:dyDescent="0.25">
      <c r="A2542" s="2">
        <v>2541</v>
      </c>
      <c r="B2542" s="3" t="s">
        <v>57</v>
      </c>
      <c r="C2542" s="3" t="s">
        <v>46</v>
      </c>
      <c r="D2542" s="3" t="s">
        <v>47</v>
      </c>
      <c r="E2542" s="3" t="s">
        <v>48</v>
      </c>
      <c r="F2542" s="3">
        <v>0.59</v>
      </c>
      <c r="G2542" s="3">
        <v>0.64</v>
      </c>
      <c r="H2542" s="3">
        <v>0.158488270825309</v>
      </c>
      <c r="I2542" s="3">
        <v>9.4121385820760146</v>
      </c>
      <c r="J2542" s="3">
        <v>1.4375863058256531</v>
      </c>
      <c r="K2542" s="3">
        <v>1.4917135686414034</v>
      </c>
      <c r="L2542" s="3">
        <v>0.2278405677724516</v>
      </c>
      <c r="M2542" s="2">
        <v>1210</v>
      </c>
      <c r="N2542" s="3" t="s">
        <v>55</v>
      </c>
      <c r="O2542" s="3" t="s">
        <v>160</v>
      </c>
      <c r="P2542" s="3" t="s">
        <v>161</v>
      </c>
      <c r="Q2542" s="3">
        <v>86.412654034100001</v>
      </c>
      <c r="R2542" s="3" t="s">
        <v>162</v>
      </c>
      <c r="S2542" s="3" t="s">
        <v>161</v>
      </c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8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>
        <v>116.76543736767501</v>
      </c>
      <c r="AS2542" s="3">
        <v>641.37927666447331</v>
      </c>
    </row>
    <row r="2543" spans="1:45" x14ac:dyDescent="0.25">
      <c r="A2543" s="2">
        <v>2542</v>
      </c>
      <c r="B2543" s="3" t="s">
        <v>57</v>
      </c>
      <c r="C2543" s="3" t="s">
        <v>46</v>
      </c>
      <c r="D2543" s="3" t="s">
        <v>47</v>
      </c>
      <c r="E2543" s="3" t="s">
        <v>48</v>
      </c>
      <c r="F2543" s="3">
        <v>0.59</v>
      </c>
      <c r="G2543" s="3">
        <v>0.64</v>
      </c>
      <c r="H2543" s="3">
        <v>0.16794444802386699</v>
      </c>
      <c r="I2543" s="3">
        <v>9.4121385820760146</v>
      </c>
      <c r="J2543" s="3">
        <v>1.4375863058256531</v>
      </c>
      <c r="K2543" s="3">
        <v>1.5807164188908984</v>
      </c>
      <c r="L2543" s="3">
        <v>0.24143463861855935</v>
      </c>
      <c r="M2543" s="2">
        <v>1210</v>
      </c>
      <c r="N2543" s="3" t="s">
        <v>55</v>
      </c>
      <c r="O2543" s="3" t="s">
        <v>160</v>
      </c>
      <c r="P2543" s="3" t="s">
        <v>161</v>
      </c>
      <c r="Q2543" s="3">
        <v>86.412654034100001</v>
      </c>
      <c r="R2543" s="3" t="s">
        <v>162</v>
      </c>
      <c r="S2543" s="3" t="s">
        <v>161</v>
      </c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8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>
        <v>118.14729177147423</v>
      </c>
      <c r="AS2543" s="3">
        <v>679.64706809181064</v>
      </c>
    </row>
    <row r="2544" spans="1:45" x14ac:dyDescent="0.25">
      <c r="A2544" s="2">
        <v>2543</v>
      </c>
      <c r="B2544" s="3" t="s">
        <v>57</v>
      </c>
      <c r="C2544" s="3" t="s">
        <v>46</v>
      </c>
      <c r="D2544" s="3" t="s">
        <v>47</v>
      </c>
      <c r="E2544" s="3" t="s">
        <v>48</v>
      </c>
      <c r="F2544" s="3">
        <v>0.59</v>
      </c>
      <c r="G2544" s="3">
        <v>0.64</v>
      </c>
      <c r="H2544" s="3">
        <v>4.4244010751125301E-2</v>
      </c>
      <c r="I2544" s="3">
        <v>9.4121385820760146</v>
      </c>
      <c r="J2544" s="3">
        <v>1.4375863058256531</v>
      </c>
      <c r="K2544" s="3">
        <v>0.41643076061645246</v>
      </c>
      <c r="L2544" s="3">
        <v>6.3604583970620701E-2</v>
      </c>
      <c r="M2544" s="2">
        <v>1300</v>
      </c>
      <c r="N2544" s="3" t="s">
        <v>56</v>
      </c>
      <c r="O2544" s="3" t="s">
        <v>160</v>
      </c>
      <c r="P2544" s="3" t="s">
        <v>161</v>
      </c>
      <c r="Q2544" s="3">
        <v>86.412654034100001</v>
      </c>
      <c r="R2544" s="3" t="s">
        <v>162</v>
      </c>
      <c r="S2544" s="3" t="s">
        <v>161</v>
      </c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8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>
        <v>72.366783032198981</v>
      </c>
      <c r="AS2544" s="3">
        <v>179.04915906092614</v>
      </c>
    </row>
    <row r="2545" spans="1:45" x14ac:dyDescent="0.25">
      <c r="A2545" s="2">
        <v>2544</v>
      </c>
      <c r="B2545" s="3" t="s">
        <v>57</v>
      </c>
      <c r="C2545" s="3" t="s">
        <v>46</v>
      </c>
      <c r="D2545" s="3" t="s">
        <v>47</v>
      </c>
      <c r="E2545" s="3" t="s">
        <v>48</v>
      </c>
      <c r="F2545" s="3">
        <v>0.59</v>
      </c>
      <c r="G2545" s="3">
        <v>0.64</v>
      </c>
      <c r="H2545" s="3">
        <v>3.0521940777541098E-2</v>
      </c>
      <c r="I2545" s="3">
        <v>9.4121385820760146</v>
      </c>
      <c r="J2545" s="3">
        <v>1.4375863058256531</v>
      </c>
      <c r="K2545" s="3">
        <v>0.28727673639213375</v>
      </c>
      <c r="L2545" s="3">
        <v>4.3877924089014669E-2</v>
      </c>
      <c r="M2545" s="2">
        <v>1210</v>
      </c>
      <c r="N2545" s="3" t="s">
        <v>55</v>
      </c>
      <c r="O2545" s="3" t="s">
        <v>160</v>
      </c>
      <c r="P2545" s="3" t="s">
        <v>161</v>
      </c>
      <c r="Q2545" s="3">
        <v>86.412654034100001</v>
      </c>
      <c r="R2545" s="3" t="s">
        <v>162</v>
      </c>
      <c r="S2545" s="3" t="s">
        <v>161</v>
      </c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8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>
        <v>92.01572650906634</v>
      </c>
      <c r="AS2545" s="3">
        <v>123.51791205970463</v>
      </c>
    </row>
    <row r="2546" spans="1:45" x14ac:dyDescent="0.25">
      <c r="A2546" s="2">
        <v>2545</v>
      </c>
      <c r="B2546" s="3" t="s">
        <v>57</v>
      </c>
      <c r="C2546" s="3" t="s">
        <v>46</v>
      </c>
      <c r="D2546" s="3" t="s">
        <v>47</v>
      </c>
      <c r="E2546" s="3" t="s">
        <v>48</v>
      </c>
      <c r="F2546" s="3">
        <v>0.59</v>
      </c>
      <c r="G2546" s="3">
        <v>0.64</v>
      </c>
      <c r="H2546" s="3">
        <v>1.8642069515037499E-3</v>
      </c>
      <c r="I2546" s="3">
        <v>9.4121385820760146</v>
      </c>
      <c r="J2546" s="3">
        <v>1.4375863058256531</v>
      </c>
      <c r="K2546" s="3">
        <v>1.7546174173222753E-2</v>
      </c>
      <c r="L2546" s="3">
        <v>2.6799583847067782E-3</v>
      </c>
      <c r="M2546" s="2">
        <v>1330</v>
      </c>
      <c r="N2546" s="3" t="s">
        <v>89</v>
      </c>
      <c r="O2546" s="3" t="s">
        <v>160</v>
      </c>
      <c r="P2546" s="3" t="s">
        <v>161</v>
      </c>
      <c r="Q2546" s="3">
        <v>86.412654034100001</v>
      </c>
      <c r="R2546" s="3" t="s">
        <v>162</v>
      </c>
      <c r="S2546" s="3" t="s">
        <v>161</v>
      </c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8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>
        <v>16.026245066263655</v>
      </c>
      <c r="AS2546" s="3">
        <v>7.5441778743756718</v>
      </c>
    </row>
    <row r="2547" spans="1:45" x14ac:dyDescent="0.25">
      <c r="A2547" s="2">
        <v>2546</v>
      </c>
      <c r="B2547" s="3" t="s">
        <v>57</v>
      </c>
      <c r="C2547" s="3" t="s">
        <v>46</v>
      </c>
      <c r="D2547" s="3" t="s">
        <v>47</v>
      </c>
      <c r="E2547" s="3" t="s">
        <v>48</v>
      </c>
      <c r="F2547" s="3">
        <v>0.59</v>
      </c>
      <c r="G2547" s="3">
        <v>0.64</v>
      </c>
      <c r="H2547" s="3">
        <v>2.0821397531355802E-2</v>
      </c>
      <c r="I2547" s="3">
        <v>9.4121385820760146</v>
      </c>
      <c r="J2547" s="3">
        <v>1.4375863058256531</v>
      </c>
      <c r="K2547" s="3">
        <v>0.19597387903761623</v>
      </c>
      <c r="L2547" s="3">
        <v>2.9932555959229157E-2</v>
      </c>
      <c r="M2547" s="2">
        <v>1300</v>
      </c>
      <c r="N2547" s="3" t="s">
        <v>56</v>
      </c>
      <c r="O2547" s="3" t="s">
        <v>160</v>
      </c>
      <c r="P2547" s="3" t="s">
        <v>161</v>
      </c>
      <c r="Q2547" s="3">
        <v>86.412654034100001</v>
      </c>
      <c r="R2547" s="3" t="s">
        <v>162</v>
      </c>
      <c r="S2547" s="3" t="s">
        <v>161</v>
      </c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8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>
        <v>46.336630151460533</v>
      </c>
      <c r="AS2547" s="3">
        <v>84.261206323110613</v>
      </c>
    </row>
    <row r="2548" spans="1:45" x14ac:dyDescent="0.25">
      <c r="A2548" s="2">
        <v>2547</v>
      </c>
      <c r="B2548" s="3" t="s">
        <v>57</v>
      </c>
      <c r="C2548" s="3" t="s">
        <v>46</v>
      </c>
      <c r="D2548" s="3" t="s">
        <v>47</v>
      </c>
      <c r="E2548" s="3" t="s">
        <v>48</v>
      </c>
      <c r="F2548" s="3">
        <v>0.59</v>
      </c>
      <c r="G2548" s="3">
        <v>0.64</v>
      </c>
      <c r="H2548" s="3">
        <v>3.6966051920144703E-2</v>
      </c>
      <c r="I2548" s="3">
        <v>9.6297063441024413</v>
      </c>
      <c r="J2548" s="3">
        <v>1.5388779776822801</v>
      </c>
      <c r="K2548" s="3">
        <v>0.3559722246918377</v>
      </c>
      <c r="L2548" s="3">
        <v>5.6886243221770445E-2</v>
      </c>
      <c r="M2548" s="2">
        <v>1200</v>
      </c>
      <c r="N2548" s="3" t="s">
        <v>54</v>
      </c>
      <c r="O2548" s="3" t="s">
        <v>160</v>
      </c>
      <c r="P2548" s="3" t="s">
        <v>161</v>
      </c>
      <c r="Q2548" s="3">
        <v>86.412654034100001</v>
      </c>
      <c r="R2548" s="3" t="s">
        <v>162</v>
      </c>
      <c r="S2548" s="3" t="s">
        <v>161</v>
      </c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8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>
        <v>83.617194749465128</v>
      </c>
      <c r="AS2548" s="3">
        <v>149.59630462380943</v>
      </c>
    </row>
    <row r="2549" spans="1:45" x14ac:dyDescent="0.25">
      <c r="A2549" s="2">
        <v>2548</v>
      </c>
      <c r="B2549" s="3" t="s">
        <v>57</v>
      </c>
      <c r="C2549" s="3" t="s">
        <v>46</v>
      </c>
      <c r="D2549" s="3" t="s">
        <v>47</v>
      </c>
      <c r="E2549" s="3" t="s">
        <v>48</v>
      </c>
      <c r="F2549" s="3">
        <v>0.59</v>
      </c>
      <c r="G2549" s="3">
        <v>0.64</v>
      </c>
      <c r="H2549" s="3">
        <v>1.50741176774059E-2</v>
      </c>
      <c r="I2549" s="3">
        <v>9.6297063441024413</v>
      </c>
      <c r="J2549" s="3">
        <v>1.5388779776822801</v>
      </c>
      <c r="K2549" s="3">
        <v>0.14515932662986236</v>
      </c>
      <c r="L2549" s="3">
        <v>2.3197227726751101E-2</v>
      </c>
      <c r="M2549" s="2">
        <v>1300</v>
      </c>
      <c r="N2549" s="3" t="s">
        <v>56</v>
      </c>
      <c r="O2549" s="3" t="s">
        <v>160</v>
      </c>
      <c r="P2549" s="3" t="s">
        <v>161</v>
      </c>
      <c r="Q2549" s="3">
        <v>86.412654034100001</v>
      </c>
      <c r="R2549" s="3" t="s">
        <v>162</v>
      </c>
      <c r="S2549" s="3" t="s">
        <v>161</v>
      </c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8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>
        <v>34.368867199799567</v>
      </c>
      <c r="AS2549" s="3">
        <v>61.002789934823383</v>
      </c>
    </row>
    <row r="2550" spans="1:45" x14ac:dyDescent="0.25">
      <c r="A2550" s="2">
        <v>2549</v>
      </c>
      <c r="B2550" s="3" t="s">
        <v>57</v>
      </c>
      <c r="C2550" s="3" t="s">
        <v>46</v>
      </c>
      <c r="D2550" s="3" t="s">
        <v>47</v>
      </c>
      <c r="E2550" s="3" t="s">
        <v>48</v>
      </c>
      <c r="F2550" s="3">
        <v>0.59</v>
      </c>
      <c r="G2550" s="3">
        <v>0.64</v>
      </c>
      <c r="H2550" s="3">
        <v>0.176678725981391</v>
      </c>
      <c r="I2550" s="3">
        <v>9.6297063441024413</v>
      </c>
      <c r="J2550" s="3">
        <v>1.5388779776822801</v>
      </c>
      <c r="K2550" s="3">
        <v>1.7013642484509377</v>
      </c>
      <c r="L2550" s="3">
        <v>0.27188700053772469</v>
      </c>
      <c r="M2550" s="2">
        <v>1210</v>
      </c>
      <c r="N2550" s="3" t="s">
        <v>55</v>
      </c>
      <c r="O2550" s="3" t="s">
        <v>160</v>
      </c>
      <c r="P2550" s="3" t="s">
        <v>161</v>
      </c>
      <c r="Q2550" s="3">
        <v>86.412654034100001</v>
      </c>
      <c r="R2550" s="3" t="s">
        <v>162</v>
      </c>
      <c r="S2550" s="3" t="s">
        <v>161</v>
      </c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8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>
        <v>112.82063482390238</v>
      </c>
      <c r="AS2550" s="3">
        <v>714.99343693924129</v>
      </c>
    </row>
    <row r="2551" spans="1:45" x14ac:dyDescent="0.25">
      <c r="A2551" s="2">
        <v>2550</v>
      </c>
      <c r="B2551" s="3" t="s">
        <v>57</v>
      </c>
      <c r="C2551" s="3" t="s">
        <v>46</v>
      </c>
      <c r="D2551" s="3" t="s">
        <v>47</v>
      </c>
      <c r="E2551" s="3" t="s">
        <v>48</v>
      </c>
      <c r="F2551" s="3">
        <v>0.59</v>
      </c>
      <c r="G2551" s="3">
        <v>0.64</v>
      </c>
      <c r="H2551" s="3">
        <v>7.0412318230947804E-2</v>
      </c>
      <c r="I2551" s="3">
        <v>9.6297063441024413</v>
      </c>
      <c r="J2551" s="3">
        <v>1.5388779776822801</v>
      </c>
      <c r="K2551" s="3">
        <v>0.67804994757151804</v>
      </c>
      <c r="L2551" s="3">
        <v>0.1083559658831621</v>
      </c>
      <c r="M2551" s="2">
        <v>1210</v>
      </c>
      <c r="N2551" s="3" t="s">
        <v>55</v>
      </c>
      <c r="O2551" s="3" t="s">
        <v>160</v>
      </c>
      <c r="P2551" s="3" t="s">
        <v>161</v>
      </c>
      <c r="Q2551" s="3">
        <v>86.412654034100001</v>
      </c>
      <c r="R2551" s="3" t="s">
        <v>162</v>
      </c>
      <c r="S2551" s="3" t="s">
        <v>161</v>
      </c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8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>
        <v>88.232098532288646</v>
      </c>
      <c r="AS2551" s="3">
        <v>284.9485422489837</v>
      </c>
    </row>
    <row r="2552" spans="1:45" x14ac:dyDescent="0.25">
      <c r="A2552" s="2">
        <v>2551</v>
      </c>
      <c r="B2552" s="3" t="s">
        <v>57</v>
      </c>
      <c r="C2552" s="3" t="s">
        <v>46</v>
      </c>
      <c r="D2552" s="3" t="s">
        <v>47</v>
      </c>
      <c r="E2552" s="3" t="s">
        <v>48</v>
      </c>
      <c r="F2552" s="3">
        <v>0.59</v>
      </c>
      <c r="G2552" s="3">
        <v>0.64</v>
      </c>
      <c r="H2552" s="3">
        <v>0.179913728442365</v>
      </c>
      <c r="I2552" s="3">
        <v>9.6297063441024413</v>
      </c>
      <c r="J2552" s="3">
        <v>1.5388779776822801</v>
      </c>
      <c r="K2552" s="3">
        <v>1.732516372172566</v>
      </c>
      <c r="L2552" s="3">
        <v>0.27686527458266558</v>
      </c>
      <c r="M2552" s="2">
        <v>1210</v>
      </c>
      <c r="N2552" s="3" t="s">
        <v>55</v>
      </c>
      <c r="O2552" s="3" t="s">
        <v>160</v>
      </c>
      <c r="P2552" s="3" t="s">
        <v>161</v>
      </c>
      <c r="Q2552" s="3">
        <v>86.412654034100001</v>
      </c>
      <c r="R2552" s="3" t="s">
        <v>162</v>
      </c>
      <c r="S2552" s="3" t="s">
        <v>161</v>
      </c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8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>
        <v>114.79047253539878</v>
      </c>
      <c r="AS2552" s="3">
        <v>728.08502742491282</v>
      </c>
    </row>
    <row r="2553" spans="1:45" x14ac:dyDescent="0.25">
      <c r="A2553" s="2">
        <v>2552</v>
      </c>
      <c r="B2553" s="3" t="s">
        <v>57</v>
      </c>
      <c r="C2553" s="3" t="s">
        <v>46</v>
      </c>
      <c r="D2553" s="3" t="s">
        <v>47</v>
      </c>
      <c r="E2553" s="3" t="s">
        <v>48</v>
      </c>
      <c r="F2553" s="3">
        <v>0.59</v>
      </c>
      <c r="G2553" s="3">
        <v>0.64</v>
      </c>
      <c r="H2553" s="3">
        <v>0.13871851157675399</v>
      </c>
      <c r="I2553" s="3">
        <v>9.6297063441024413</v>
      </c>
      <c r="J2553" s="3">
        <v>1.5388779776822801</v>
      </c>
      <c r="K2553" s="3">
        <v>1.3358185309751158</v>
      </c>
      <c r="L2553" s="3">
        <v>0.21347086256233114</v>
      </c>
      <c r="M2553" s="2">
        <v>1340</v>
      </c>
      <c r="N2553" s="3" t="s">
        <v>122</v>
      </c>
      <c r="O2553" s="3" t="s">
        <v>160</v>
      </c>
      <c r="P2553" s="3" t="s">
        <v>161</v>
      </c>
      <c r="Q2553" s="3">
        <v>86.412654034100001</v>
      </c>
      <c r="R2553" s="3" t="s">
        <v>162</v>
      </c>
      <c r="S2553" s="3" t="s">
        <v>161</v>
      </c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8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>
        <v>114.98775244351697</v>
      </c>
      <c r="AS2553" s="3">
        <v>561.37389948015516</v>
      </c>
    </row>
    <row r="2554" spans="1:45" x14ac:dyDescent="0.25">
      <c r="A2554" s="2">
        <v>2553</v>
      </c>
      <c r="B2554" s="3" t="s">
        <v>57</v>
      </c>
      <c r="C2554" s="3" t="s">
        <v>46</v>
      </c>
      <c r="D2554" s="3" t="s">
        <v>47</v>
      </c>
      <c r="E2554" s="3" t="s">
        <v>48</v>
      </c>
      <c r="F2554" s="3">
        <v>0.59</v>
      </c>
      <c r="G2554" s="3">
        <v>0.64</v>
      </c>
      <c r="H2554" s="3">
        <v>0.127809665144415</v>
      </c>
      <c r="I2554" s="3">
        <v>10.293053819754354</v>
      </c>
      <c r="J2554" s="3">
        <v>1.9192293645148859</v>
      </c>
      <c r="K2554" s="3">
        <v>1.3155517620162456</v>
      </c>
      <c r="L2554" s="3">
        <v>0.24529606241397595</v>
      </c>
      <c r="M2554" s="2">
        <v>1300</v>
      </c>
      <c r="N2554" s="3" t="s">
        <v>56</v>
      </c>
      <c r="O2554" s="3" t="s">
        <v>160</v>
      </c>
      <c r="P2554" s="3" t="s">
        <v>161</v>
      </c>
      <c r="Q2554" s="3">
        <v>86.412654034100001</v>
      </c>
      <c r="R2554" s="3" t="s">
        <v>162</v>
      </c>
      <c r="S2554" s="3" t="s">
        <v>161</v>
      </c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8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>
        <v>92.040486979025104</v>
      </c>
      <c r="AS2554" s="3">
        <v>517.22736423447054</v>
      </c>
    </row>
    <row r="2555" spans="1:45" x14ac:dyDescent="0.25">
      <c r="A2555" s="2">
        <v>2554</v>
      </c>
      <c r="B2555" s="3" t="s">
        <v>57</v>
      </c>
      <c r="C2555" s="3" t="s">
        <v>46</v>
      </c>
      <c r="D2555" s="3" t="s">
        <v>47</v>
      </c>
      <c r="E2555" s="3" t="s">
        <v>48</v>
      </c>
      <c r="F2555" s="3">
        <v>0.59</v>
      </c>
      <c r="G2555" s="3">
        <v>0.64</v>
      </c>
      <c r="H2555" s="3">
        <v>0.186219573161478</v>
      </c>
      <c r="I2555" s="3">
        <v>10.293053819754354</v>
      </c>
      <c r="J2555" s="3">
        <v>1.9192293645148859</v>
      </c>
      <c r="K2555" s="3">
        <v>1.9167680888427765</v>
      </c>
      <c r="L2555" s="3">
        <v>0.35739807305893673</v>
      </c>
      <c r="M2555" s="2">
        <v>1300</v>
      </c>
      <c r="N2555" s="3" t="s">
        <v>56</v>
      </c>
      <c r="O2555" s="3" t="s">
        <v>160</v>
      </c>
      <c r="P2555" s="3" t="s">
        <v>161</v>
      </c>
      <c r="Q2555" s="3">
        <v>86.412654034100001</v>
      </c>
      <c r="R2555" s="3" t="s">
        <v>162</v>
      </c>
      <c r="S2555" s="3" t="s">
        <v>161</v>
      </c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8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>
        <v>110.45125323605663</v>
      </c>
      <c r="AS2555" s="3">
        <v>753.60387562511278</v>
      </c>
    </row>
    <row r="2556" spans="1:45" x14ac:dyDescent="0.25">
      <c r="A2556" s="2">
        <v>2555</v>
      </c>
      <c r="B2556" s="3" t="s">
        <v>57</v>
      </c>
      <c r="C2556" s="3" t="s">
        <v>46</v>
      </c>
      <c r="D2556" s="3" t="s">
        <v>47</v>
      </c>
      <c r="E2556" s="3" t="s">
        <v>48</v>
      </c>
      <c r="F2556" s="3">
        <v>0.59</v>
      </c>
      <c r="G2556" s="3">
        <v>0.64</v>
      </c>
      <c r="H2556" s="3">
        <v>0.30373421545407397</v>
      </c>
      <c r="I2556" s="3">
        <v>10.293053819754354</v>
      </c>
      <c r="J2556" s="3">
        <v>1.9192293645148859</v>
      </c>
      <c r="K2556" s="3">
        <v>3.126352626569648</v>
      </c>
      <c r="L2556" s="3">
        <v>0.58293562530734988</v>
      </c>
      <c r="M2556" s="2">
        <v>1300</v>
      </c>
      <c r="N2556" s="3" t="s">
        <v>56</v>
      </c>
      <c r="O2556" s="3" t="s">
        <v>160</v>
      </c>
      <c r="P2556" s="3" t="s">
        <v>161</v>
      </c>
      <c r="Q2556" s="3">
        <v>86.412654034100001</v>
      </c>
      <c r="R2556" s="3" t="s">
        <v>162</v>
      </c>
      <c r="S2556" s="3" t="s">
        <v>161</v>
      </c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8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>
        <v>149.28396220315381</v>
      </c>
      <c r="AS2556" s="3">
        <v>1229.1687605129457</v>
      </c>
    </row>
    <row r="2557" spans="1:45" x14ac:dyDescent="0.25">
      <c r="A2557" s="2">
        <v>2556</v>
      </c>
      <c r="B2557" s="3" t="s">
        <v>57</v>
      </c>
      <c r="C2557" s="3" t="s">
        <v>46</v>
      </c>
      <c r="D2557" s="3" t="s">
        <v>47</v>
      </c>
      <c r="E2557" s="3" t="s">
        <v>48</v>
      </c>
      <c r="F2557" s="3">
        <v>0.59</v>
      </c>
      <c r="G2557" s="3">
        <v>0.64</v>
      </c>
      <c r="H2557" s="3">
        <v>1.02976593890736E-3</v>
      </c>
      <c r="I2557" s="3">
        <v>9.9456634254991698</v>
      </c>
      <c r="J2557" s="3">
        <v>1.7438898703919621</v>
      </c>
      <c r="K2557" s="3">
        <v>1.0241705435415744E-2</v>
      </c>
      <c r="L2557" s="3">
        <v>1.7957983897352132E-3</v>
      </c>
      <c r="M2557" s="2">
        <v>1300</v>
      </c>
      <c r="N2557" s="3" t="s">
        <v>56</v>
      </c>
      <c r="O2557" s="3" t="s">
        <v>160</v>
      </c>
      <c r="P2557" s="3" t="s">
        <v>161</v>
      </c>
      <c r="Q2557" s="3">
        <v>86.412654034100001</v>
      </c>
      <c r="R2557" s="3" t="s">
        <v>162</v>
      </c>
      <c r="S2557" s="3" t="s">
        <v>161</v>
      </c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8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>
        <v>37.529107268733142</v>
      </c>
      <c r="AS2557" s="3">
        <v>4.1673149034360186</v>
      </c>
    </row>
    <row r="2558" spans="1:45" x14ac:dyDescent="0.25">
      <c r="A2558" s="2">
        <v>2557</v>
      </c>
      <c r="B2558" s="3" t="s">
        <v>57</v>
      </c>
      <c r="C2558" s="3" t="s">
        <v>46</v>
      </c>
      <c r="D2558" s="3" t="s">
        <v>47</v>
      </c>
      <c r="E2558" s="3" t="s">
        <v>48</v>
      </c>
      <c r="F2558" s="3">
        <v>0.59</v>
      </c>
      <c r="G2558" s="3">
        <v>0.64</v>
      </c>
      <c r="H2558" s="3">
        <v>4.4663138510780298E-2</v>
      </c>
      <c r="I2558" s="3">
        <v>9.9456634254991698</v>
      </c>
      <c r="J2558" s="3">
        <v>1.7438898703919621</v>
      </c>
      <c r="K2558" s="3">
        <v>0.44420454315467106</v>
      </c>
      <c r="L2558" s="3">
        <v>7.7887594828862899E-2</v>
      </c>
      <c r="M2558" s="2">
        <v>1330</v>
      </c>
      <c r="N2558" s="3" t="s">
        <v>89</v>
      </c>
      <c r="O2558" s="3" t="s">
        <v>160</v>
      </c>
      <c r="P2558" s="3" t="s">
        <v>161</v>
      </c>
      <c r="Q2558" s="3">
        <v>86.412654034100001</v>
      </c>
      <c r="R2558" s="3" t="s">
        <v>162</v>
      </c>
      <c r="S2558" s="3" t="s">
        <v>161</v>
      </c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8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>
        <v>75.275228472232257</v>
      </c>
      <c r="AS2558" s="3">
        <v>180.74530892689216</v>
      </c>
    </row>
    <row r="2559" spans="1:45" x14ac:dyDescent="0.25">
      <c r="A2559" s="2">
        <v>2558</v>
      </c>
      <c r="B2559" s="3" t="s">
        <v>57</v>
      </c>
      <c r="C2559" s="3" t="s">
        <v>46</v>
      </c>
      <c r="D2559" s="3" t="s">
        <v>47</v>
      </c>
      <c r="E2559" s="3" t="s">
        <v>48</v>
      </c>
      <c r="F2559" s="3">
        <v>0.59</v>
      </c>
      <c r="G2559" s="3">
        <v>0.64</v>
      </c>
      <c r="H2559" s="3">
        <v>6.8512507979153106E-2</v>
      </c>
      <c r="I2559" s="3">
        <v>9.9456634254991698</v>
      </c>
      <c r="J2559" s="3">
        <v>1.7438898703919621</v>
      </c>
      <c r="K2559" s="3">
        <v>0.68140234479748307</v>
      </c>
      <c r="L2559" s="3">
        <v>0.11947826865999357</v>
      </c>
      <c r="M2559" s="2">
        <v>1330</v>
      </c>
      <c r="N2559" s="3" t="s">
        <v>89</v>
      </c>
      <c r="O2559" s="3" t="s">
        <v>160</v>
      </c>
      <c r="P2559" s="3" t="s">
        <v>161</v>
      </c>
      <c r="Q2559" s="3">
        <v>86.412654034100001</v>
      </c>
      <c r="R2559" s="3" t="s">
        <v>162</v>
      </c>
      <c r="S2559" s="3" t="s">
        <v>161</v>
      </c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8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>
        <v>81.587683611053123</v>
      </c>
      <c r="AS2559" s="3">
        <v>277.26028293016685</v>
      </c>
    </row>
    <row r="2560" spans="1:45" x14ac:dyDescent="0.25">
      <c r="A2560" s="2">
        <v>2559</v>
      </c>
      <c r="B2560" s="3" t="s">
        <v>57</v>
      </c>
      <c r="C2560" s="3" t="s">
        <v>46</v>
      </c>
      <c r="D2560" s="3" t="s">
        <v>47</v>
      </c>
      <c r="E2560" s="3" t="s">
        <v>48</v>
      </c>
      <c r="F2560" s="3">
        <v>0.59</v>
      </c>
      <c r="G2560" s="3">
        <v>0.64</v>
      </c>
      <c r="H2560" s="3">
        <v>3.30327370002403E-2</v>
      </c>
      <c r="I2560" s="3">
        <v>9.9456634254991698</v>
      </c>
      <c r="J2560" s="3">
        <v>1.7438898703919621</v>
      </c>
      <c r="K2560" s="3">
        <v>0.32853248422742309</v>
      </c>
      <c r="L2560" s="3">
        <v>5.7605455446040829E-2</v>
      </c>
      <c r="M2560" s="2">
        <v>1330</v>
      </c>
      <c r="N2560" s="3" t="s">
        <v>89</v>
      </c>
      <c r="O2560" s="3" t="s">
        <v>160</v>
      </c>
      <c r="P2560" s="3" t="s">
        <v>161</v>
      </c>
      <c r="Q2560" s="3">
        <v>86.412654034100001</v>
      </c>
      <c r="R2560" s="3" t="s">
        <v>162</v>
      </c>
      <c r="S2560" s="3" t="s">
        <v>161</v>
      </c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8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>
        <v>72.956725402262151</v>
      </c>
      <c r="AS2560" s="3">
        <v>133.67874387887255</v>
      </c>
    </row>
    <row r="2561" spans="1:45" x14ac:dyDescent="0.25">
      <c r="A2561" s="2">
        <v>2560</v>
      </c>
      <c r="B2561" s="3" t="s">
        <v>57</v>
      </c>
      <c r="C2561" s="3" t="s">
        <v>46</v>
      </c>
      <c r="D2561" s="3" t="s">
        <v>47</v>
      </c>
      <c r="E2561" s="3" t="s">
        <v>48</v>
      </c>
      <c r="F2561" s="3">
        <v>0.59</v>
      </c>
      <c r="G2561" s="3">
        <v>0.64</v>
      </c>
      <c r="H2561" s="3">
        <v>2.06632084158026E-2</v>
      </c>
      <c r="I2561" s="3">
        <v>9.9456634254991698</v>
      </c>
      <c r="J2561" s="3">
        <v>1.7438898703919621</v>
      </c>
      <c r="K2561" s="3">
        <v>0.20550931619451457</v>
      </c>
      <c r="L2561" s="3">
        <v>3.6034359846116096E-2</v>
      </c>
      <c r="M2561" s="2">
        <v>1330</v>
      </c>
      <c r="N2561" s="3" t="s">
        <v>89</v>
      </c>
      <c r="O2561" s="3" t="s">
        <v>160</v>
      </c>
      <c r="P2561" s="3" t="s">
        <v>161</v>
      </c>
      <c r="Q2561" s="3">
        <v>86.412654034100001</v>
      </c>
      <c r="R2561" s="3" t="s">
        <v>162</v>
      </c>
      <c r="S2561" s="3" t="s">
        <v>161</v>
      </c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8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>
        <v>44.795276317787575</v>
      </c>
      <c r="AS2561" s="3">
        <v>83.62103768488052</v>
      </c>
    </row>
    <row r="2562" spans="1:45" x14ac:dyDescent="0.25">
      <c r="A2562" s="2">
        <v>2561</v>
      </c>
      <c r="B2562" s="3" t="s">
        <v>57</v>
      </c>
      <c r="C2562" s="3" t="s">
        <v>46</v>
      </c>
      <c r="D2562" s="3" t="s">
        <v>47</v>
      </c>
      <c r="E2562" s="3" t="s">
        <v>48</v>
      </c>
      <c r="F2562" s="3">
        <v>0.59</v>
      </c>
      <c r="G2562" s="3">
        <v>0.64</v>
      </c>
      <c r="H2562" s="3">
        <v>0.17704480449483401</v>
      </c>
      <c r="I2562" s="3">
        <v>9.9456634254991698</v>
      </c>
      <c r="J2562" s="3">
        <v>1.7438898703919621</v>
      </c>
      <c r="K2562" s="3">
        <v>1.7608280367389215</v>
      </c>
      <c r="L2562" s="3">
        <v>0.30874664116406636</v>
      </c>
      <c r="M2562" s="2">
        <v>1210</v>
      </c>
      <c r="N2562" s="3" t="s">
        <v>55</v>
      </c>
      <c r="O2562" s="3" t="s">
        <v>160</v>
      </c>
      <c r="P2562" s="3" t="s">
        <v>161</v>
      </c>
      <c r="Q2562" s="3">
        <v>86.412654034100001</v>
      </c>
      <c r="R2562" s="3" t="s">
        <v>162</v>
      </c>
      <c r="S2562" s="3" t="s">
        <v>161</v>
      </c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8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>
        <v>108.24831994398879</v>
      </c>
      <c r="AS2562" s="3">
        <v>716.47490412247043</v>
      </c>
    </row>
    <row r="2563" spans="1:45" x14ac:dyDescent="0.25">
      <c r="A2563" s="2">
        <v>2562</v>
      </c>
      <c r="B2563" s="3" t="s">
        <v>57</v>
      </c>
      <c r="C2563" s="3" t="s">
        <v>46</v>
      </c>
      <c r="D2563" s="3" t="s">
        <v>47</v>
      </c>
      <c r="E2563" s="3" t="s">
        <v>48</v>
      </c>
      <c r="F2563" s="3">
        <v>0.59</v>
      </c>
      <c r="G2563" s="3">
        <v>0.64</v>
      </c>
      <c r="H2563" s="3">
        <v>0.103014376189367</v>
      </c>
      <c r="I2563" s="3">
        <v>9.9456634254991698</v>
      </c>
      <c r="J2563" s="3">
        <v>1.7438898703919621</v>
      </c>
      <c r="K2563" s="3">
        <v>1.0245463135671999</v>
      </c>
      <c r="L2563" s="3">
        <v>0.17964572714138405</v>
      </c>
      <c r="M2563" s="2">
        <v>1330</v>
      </c>
      <c r="N2563" s="3" t="s">
        <v>89</v>
      </c>
      <c r="O2563" s="3" t="s">
        <v>160</v>
      </c>
      <c r="P2563" s="3" t="s">
        <v>161</v>
      </c>
      <c r="Q2563" s="3">
        <v>86.412654034100001</v>
      </c>
      <c r="R2563" s="3" t="s">
        <v>162</v>
      </c>
      <c r="S2563" s="3" t="s">
        <v>161</v>
      </c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8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>
        <v>82.018762020211582</v>
      </c>
      <c r="AS2563" s="3">
        <v>416.88438988146862</v>
      </c>
    </row>
    <row r="2564" spans="1:45" x14ac:dyDescent="0.25">
      <c r="A2564" s="2">
        <v>2563</v>
      </c>
      <c r="B2564" s="3" t="s">
        <v>57</v>
      </c>
      <c r="C2564" s="3" t="s">
        <v>46</v>
      </c>
      <c r="D2564" s="3" t="s">
        <v>47</v>
      </c>
      <c r="E2564" s="3" t="s">
        <v>48</v>
      </c>
      <c r="F2564" s="3">
        <v>0.59</v>
      </c>
      <c r="G2564" s="3">
        <v>0.64</v>
      </c>
      <c r="H2564" s="3">
        <v>6.7779218914976597E-2</v>
      </c>
      <c r="I2564" s="3">
        <v>9.9456634254991698</v>
      </c>
      <c r="J2564" s="3">
        <v>1.7438898703919621</v>
      </c>
      <c r="K2564" s="3">
        <v>0.6741092985715843</v>
      </c>
      <c r="L2564" s="3">
        <v>0.11819949328890696</v>
      </c>
      <c r="M2564" s="2">
        <v>1330</v>
      </c>
      <c r="N2564" s="3" t="s">
        <v>89</v>
      </c>
      <c r="O2564" s="3" t="s">
        <v>160</v>
      </c>
      <c r="P2564" s="3" t="s">
        <v>161</v>
      </c>
      <c r="Q2564" s="3">
        <v>86.412654034100001</v>
      </c>
      <c r="R2564" s="3" t="s">
        <v>162</v>
      </c>
      <c r="S2564" s="3" t="s">
        <v>161</v>
      </c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8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>
        <v>80.845009745836165</v>
      </c>
      <c r="AS2564" s="3">
        <v>274.29276737132869</v>
      </c>
    </row>
    <row r="2565" spans="1:45" x14ac:dyDescent="0.25">
      <c r="A2565" s="2">
        <v>2564</v>
      </c>
      <c r="B2565" s="3" t="s">
        <v>57</v>
      </c>
      <c r="C2565" s="3" t="s">
        <v>46</v>
      </c>
      <c r="D2565" s="3" t="s">
        <v>47</v>
      </c>
      <c r="E2565" s="3" t="s">
        <v>48</v>
      </c>
      <c r="F2565" s="3">
        <v>0.59</v>
      </c>
      <c r="G2565" s="3">
        <v>0.64</v>
      </c>
      <c r="H2565" s="3">
        <v>0.10202369631590601</v>
      </c>
      <c r="I2565" s="3">
        <v>9.9456634254991698</v>
      </c>
      <c r="J2565" s="3">
        <v>1.7438898703919621</v>
      </c>
      <c r="K2565" s="3">
        <v>1.0146933449833409</v>
      </c>
      <c r="L2565" s="3">
        <v>0.17791809054525423</v>
      </c>
      <c r="M2565" s="2">
        <v>1330</v>
      </c>
      <c r="N2565" s="3" t="s">
        <v>89</v>
      </c>
      <c r="O2565" s="3" t="s">
        <v>160</v>
      </c>
      <c r="P2565" s="3" t="s">
        <v>161</v>
      </c>
      <c r="Q2565" s="3">
        <v>86.412654034100001</v>
      </c>
      <c r="R2565" s="3" t="s">
        <v>162</v>
      </c>
      <c r="S2565" s="3" t="s">
        <v>161</v>
      </c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8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>
        <v>81.864719769833158</v>
      </c>
      <c r="AS2565" s="3">
        <v>412.87525067301317</v>
      </c>
    </row>
    <row r="2566" spans="1:45" x14ac:dyDescent="0.25">
      <c r="A2566" s="2">
        <v>2565</v>
      </c>
      <c r="B2566" s="3" t="s">
        <v>57</v>
      </c>
      <c r="C2566" s="3" t="s">
        <v>46</v>
      </c>
      <c r="D2566" s="3" t="s">
        <v>47</v>
      </c>
      <c r="E2566" s="3" t="s">
        <v>48</v>
      </c>
      <c r="F2566" s="3">
        <v>0.59</v>
      </c>
      <c r="G2566" s="3">
        <v>0.64</v>
      </c>
      <c r="H2566" s="3">
        <v>0.261246670596674</v>
      </c>
      <c r="I2566" s="3">
        <v>9.8672962632328094</v>
      </c>
      <c r="J2566" s="3">
        <v>1.7833472465904383</v>
      </c>
      <c r="K2566" s="3">
        <v>2.5777982965605739</v>
      </c>
      <c r="L2566" s="3">
        <v>0.46589353068949779</v>
      </c>
      <c r="M2566" s="2">
        <v>1390</v>
      </c>
      <c r="N2566" s="3" t="s">
        <v>109</v>
      </c>
      <c r="O2566" s="3" t="s">
        <v>160</v>
      </c>
      <c r="P2566" s="3" t="s">
        <v>161</v>
      </c>
      <c r="Q2566" s="3">
        <v>86.412654034100001</v>
      </c>
      <c r="R2566" s="3" t="s">
        <v>162</v>
      </c>
      <c r="S2566" s="3" t="s">
        <v>161</v>
      </c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8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>
        <v>132.72629732073364</v>
      </c>
      <c r="AS2566" s="3">
        <v>1057.2277667347657</v>
      </c>
    </row>
    <row r="2567" spans="1:45" x14ac:dyDescent="0.25">
      <c r="A2567" s="2">
        <v>2566</v>
      </c>
      <c r="B2567" s="3" t="s">
        <v>57</v>
      </c>
      <c r="C2567" s="3" t="s">
        <v>46</v>
      </c>
      <c r="D2567" s="3" t="s">
        <v>47</v>
      </c>
      <c r="E2567" s="3" t="s">
        <v>48</v>
      </c>
      <c r="F2567" s="3">
        <v>0.59</v>
      </c>
      <c r="G2567" s="3">
        <v>0.64</v>
      </c>
      <c r="H2567" s="3">
        <v>7.6220816749913003E-2</v>
      </c>
      <c r="I2567" s="3">
        <v>9.8672962632328094</v>
      </c>
      <c r="J2567" s="3">
        <v>1.7833472465904383</v>
      </c>
      <c r="K2567" s="3">
        <v>0.75209338029696926</v>
      </c>
      <c r="L2567" s="3">
        <v>0.13592818368383172</v>
      </c>
      <c r="M2567" s="2">
        <v>1300</v>
      </c>
      <c r="N2567" s="3" t="s">
        <v>56</v>
      </c>
      <c r="O2567" s="3" t="s">
        <v>160</v>
      </c>
      <c r="P2567" s="3" t="s">
        <v>161</v>
      </c>
      <c r="Q2567" s="3">
        <v>86.412654034100001</v>
      </c>
      <c r="R2567" s="3" t="s">
        <v>162</v>
      </c>
      <c r="S2567" s="3" t="s">
        <v>161</v>
      </c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8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>
        <v>183.29805786879379</v>
      </c>
      <c r="AS2567" s="3">
        <v>308.45470178495879</v>
      </c>
    </row>
    <row r="2568" spans="1:45" x14ac:dyDescent="0.25">
      <c r="A2568" s="2">
        <v>2567</v>
      </c>
      <c r="B2568" s="3" t="s">
        <v>57</v>
      </c>
      <c r="C2568" s="3" t="s">
        <v>46</v>
      </c>
      <c r="D2568" s="3" t="s">
        <v>47</v>
      </c>
      <c r="E2568" s="3" t="s">
        <v>48</v>
      </c>
      <c r="F2568" s="3">
        <v>0.59</v>
      </c>
      <c r="G2568" s="3">
        <v>0.64</v>
      </c>
      <c r="H2568" s="3">
        <v>3.3267405956373401E-3</v>
      </c>
      <c r="I2568" s="3">
        <v>9.8672962632328094</v>
      </c>
      <c r="J2568" s="3">
        <v>1.7833472465904383</v>
      </c>
      <c r="K2568" s="3">
        <v>3.2825935048077216E-2</v>
      </c>
      <c r="L2568" s="3">
        <v>5.9327336813504855E-3</v>
      </c>
      <c r="M2568" s="2">
        <v>1210</v>
      </c>
      <c r="N2568" s="3" t="s">
        <v>55</v>
      </c>
      <c r="O2568" s="3" t="s">
        <v>160</v>
      </c>
      <c r="P2568" s="3" t="s">
        <v>161</v>
      </c>
      <c r="Q2568" s="3">
        <v>86.412654034100001</v>
      </c>
      <c r="R2568" s="3" t="s">
        <v>162</v>
      </c>
      <c r="S2568" s="3" t="s">
        <v>161</v>
      </c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8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>
        <v>14.716295736411881</v>
      </c>
      <c r="AS2568" s="3">
        <v>13.462841545113774</v>
      </c>
    </row>
    <row r="2569" spans="1:45" x14ac:dyDescent="0.25">
      <c r="A2569" s="2">
        <v>2568</v>
      </c>
      <c r="B2569" s="3" t="s">
        <v>57</v>
      </c>
      <c r="C2569" s="3" t="s">
        <v>46</v>
      </c>
      <c r="D2569" s="3" t="s">
        <v>47</v>
      </c>
      <c r="E2569" s="3" t="s">
        <v>48</v>
      </c>
      <c r="F2569" s="3">
        <v>0.59</v>
      </c>
      <c r="G2569" s="3">
        <v>0.64</v>
      </c>
      <c r="H2569" s="3">
        <v>1.68415698008141E-2</v>
      </c>
      <c r="I2569" s="3">
        <v>9.8672962632328094</v>
      </c>
      <c r="J2569" s="3">
        <v>1.7833472465904383</v>
      </c>
      <c r="K2569" s="3">
        <v>0.16618075876254751</v>
      </c>
      <c r="L2569" s="3">
        <v>3.0034367132542501E-2</v>
      </c>
      <c r="M2569" s="2">
        <v>1330</v>
      </c>
      <c r="N2569" s="3" t="s">
        <v>89</v>
      </c>
      <c r="O2569" s="3" t="s">
        <v>160</v>
      </c>
      <c r="P2569" s="3" t="s">
        <v>161</v>
      </c>
      <c r="Q2569" s="3">
        <v>86.412654034100001</v>
      </c>
      <c r="R2569" s="3" t="s">
        <v>162</v>
      </c>
      <c r="S2569" s="3" t="s">
        <v>161</v>
      </c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8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>
        <v>40.352505080698592</v>
      </c>
      <c r="AS2569" s="3">
        <v>68.155414911722431</v>
      </c>
    </row>
    <row r="2570" spans="1:45" x14ac:dyDescent="0.25">
      <c r="A2570" s="2">
        <v>2569</v>
      </c>
      <c r="B2570" s="3" t="s">
        <v>57</v>
      </c>
      <c r="C2570" s="3" t="s">
        <v>46</v>
      </c>
      <c r="D2570" s="3" t="s">
        <v>47</v>
      </c>
      <c r="E2570" s="3" t="s">
        <v>48</v>
      </c>
      <c r="F2570" s="3">
        <v>0.59</v>
      </c>
      <c r="G2570" s="3">
        <v>0.64</v>
      </c>
      <c r="H2570" s="3">
        <v>1.7906735337826701E-2</v>
      </c>
      <c r="I2570" s="3">
        <v>9.8672962632328094</v>
      </c>
      <c r="J2570" s="3">
        <v>1.7833472465904383</v>
      </c>
      <c r="K2570" s="3">
        <v>0.17669106268563631</v>
      </c>
      <c r="L2570" s="3">
        <v>3.1933927160136946E-2</v>
      </c>
      <c r="M2570" s="2">
        <v>1330</v>
      </c>
      <c r="N2570" s="3" t="s">
        <v>89</v>
      </c>
      <c r="O2570" s="3" t="s">
        <v>160</v>
      </c>
      <c r="P2570" s="3" t="s">
        <v>161</v>
      </c>
      <c r="Q2570" s="3">
        <v>86.412654034100001</v>
      </c>
      <c r="R2570" s="3" t="s">
        <v>162</v>
      </c>
      <c r="S2570" s="3" t="s">
        <v>161</v>
      </c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8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>
        <v>40.370379888924546</v>
      </c>
      <c r="AS2570" s="3">
        <v>72.465986906101151</v>
      </c>
    </row>
    <row r="2571" spans="1:45" x14ac:dyDescent="0.25">
      <c r="A2571" s="2">
        <v>2570</v>
      </c>
      <c r="B2571" s="3" t="s">
        <v>57</v>
      </c>
      <c r="C2571" s="3" t="s">
        <v>46</v>
      </c>
      <c r="D2571" s="3" t="s">
        <v>47</v>
      </c>
      <c r="E2571" s="3" t="s">
        <v>48</v>
      </c>
      <c r="F2571" s="3">
        <v>0.59</v>
      </c>
      <c r="G2571" s="3">
        <v>0.64</v>
      </c>
      <c r="H2571" s="3">
        <v>1.14218785157654E-3</v>
      </c>
      <c r="I2571" s="3">
        <v>9.8672962632328094</v>
      </c>
      <c r="J2571" s="3">
        <v>1.7833472465904383</v>
      </c>
      <c r="K2571" s="3">
        <v>1.1270305919771104E-2</v>
      </c>
      <c r="L2571" s="3">
        <v>2.0369175601980707E-3</v>
      </c>
      <c r="M2571" s="2">
        <v>1300</v>
      </c>
      <c r="N2571" s="3" t="s">
        <v>56</v>
      </c>
      <c r="O2571" s="3" t="s">
        <v>160</v>
      </c>
      <c r="P2571" s="3" t="s">
        <v>161</v>
      </c>
      <c r="Q2571" s="3">
        <v>86.412654034100001</v>
      </c>
      <c r="R2571" s="3" t="s">
        <v>162</v>
      </c>
      <c r="S2571" s="3" t="s">
        <v>161</v>
      </c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8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>
        <v>11.647170754871329</v>
      </c>
      <c r="AS2571" s="3">
        <v>4.6222702427397673</v>
      </c>
    </row>
    <row r="2572" spans="1:45" x14ac:dyDescent="0.25">
      <c r="A2572" s="2">
        <v>2571</v>
      </c>
      <c r="B2572" s="3" t="s">
        <v>57</v>
      </c>
      <c r="C2572" s="3" t="s">
        <v>46</v>
      </c>
      <c r="D2572" s="3" t="s">
        <v>47</v>
      </c>
      <c r="E2572" s="3" t="s">
        <v>48</v>
      </c>
      <c r="F2572" s="3">
        <v>0.59</v>
      </c>
      <c r="G2572" s="3">
        <v>0.64</v>
      </c>
      <c r="H2572" s="3">
        <v>7.2833040532834198E-4</v>
      </c>
      <c r="I2572" s="3">
        <v>9.8672962632328094</v>
      </c>
      <c r="J2572" s="3">
        <v>1.7833472465904383</v>
      </c>
      <c r="K2572" s="3">
        <v>7.1866518868951863E-3</v>
      </c>
      <c r="L2572" s="3">
        <v>1.2988660229503967E-3</v>
      </c>
      <c r="M2572" s="2">
        <v>1330</v>
      </c>
      <c r="N2572" s="3" t="s">
        <v>89</v>
      </c>
      <c r="O2572" s="3" t="s">
        <v>160</v>
      </c>
      <c r="P2572" s="3" t="s">
        <v>161</v>
      </c>
      <c r="Q2572" s="3">
        <v>86.412654034100001</v>
      </c>
      <c r="R2572" s="3" t="s">
        <v>162</v>
      </c>
      <c r="S2572" s="3" t="s">
        <v>161</v>
      </c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8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>
        <v>8.9167524104701545</v>
      </c>
      <c r="AS2572" s="3">
        <v>2.9474485784321947</v>
      </c>
    </row>
    <row r="2573" spans="1:45" x14ac:dyDescent="0.25">
      <c r="A2573" s="2">
        <v>2572</v>
      </c>
      <c r="B2573" s="3" t="s">
        <v>57</v>
      </c>
      <c r="C2573" s="3" t="s">
        <v>46</v>
      </c>
      <c r="D2573" s="3" t="s">
        <v>47</v>
      </c>
      <c r="E2573" s="3" t="s">
        <v>48</v>
      </c>
      <c r="F2573" s="3">
        <v>0.59</v>
      </c>
      <c r="G2573" s="3">
        <v>0.64</v>
      </c>
      <c r="H2573" s="3">
        <v>6.4402542149026099E-3</v>
      </c>
      <c r="I2573" s="3">
        <v>9.8672962632328094</v>
      </c>
      <c r="J2573" s="3">
        <v>1.7833472465904383</v>
      </c>
      <c r="K2573" s="3">
        <v>6.3547896348977867E-2</v>
      </c>
      <c r="L2573" s="3">
        <v>1.1485209621489034E-2</v>
      </c>
      <c r="M2573" s="2">
        <v>1330</v>
      </c>
      <c r="N2573" s="3" t="s">
        <v>89</v>
      </c>
      <c r="O2573" s="3" t="s">
        <v>160</v>
      </c>
      <c r="P2573" s="3" t="s">
        <v>161</v>
      </c>
      <c r="Q2573" s="3">
        <v>86.412654034100001</v>
      </c>
      <c r="R2573" s="3" t="s">
        <v>162</v>
      </c>
      <c r="S2573" s="3" t="s">
        <v>161</v>
      </c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8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>
        <v>48.354630165447247</v>
      </c>
      <c r="AS2573" s="3">
        <v>26.062784131467296</v>
      </c>
    </row>
    <row r="2574" spans="1:45" x14ac:dyDescent="0.25">
      <c r="A2574" s="2">
        <v>2573</v>
      </c>
      <c r="B2574" s="3" t="s">
        <v>57</v>
      </c>
      <c r="C2574" s="3" t="s">
        <v>46</v>
      </c>
      <c r="D2574" s="3" t="s">
        <v>47</v>
      </c>
      <c r="E2574" s="3" t="s">
        <v>48</v>
      </c>
      <c r="F2574" s="3">
        <v>0.59</v>
      </c>
      <c r="G2574" s="3">
        <v>0.64</v>
      </c>
      <c r="H2574" s="3">
        <v>8.6023373878237996E-2</v>
      </c>
      <c r="I2574" s="3">
        <v>8.8761450412007168</v>
      </c>
      <c r="J2574" s="3">
        <v>1.3324168124670466</v>
      </c>
      <c r="K2574" s="3">
        <v>0.76355594347667743</v>
      </c>
      <c r="L2574" s="3">
        <v>0.11461898962050288</v>
      </c>
      <c r="M2574" s="2">
        <v>1210</v>
      </c>
      <c r="N2574" s="3" t="s">
        <v>55</v>
      </c>
      <c r="O2574" s="3" t="s">
        <v>160</v>
      </c>
      <c r="P2574" s="3" t="s">
        <v>161</v>
      </c>
      <c r="Q2574" s="3">
        <v>86.412654034100001</v>
      </c>
      <c r="R2574" s="3" t="s">
        <v>162</v>
      </c>
      <c r="S2574" s="3" t="s">
        <v>161</v>
      </c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8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>
        <v>86.088716830493638</v>
      </c>
      <c r="AS2574" s="3">
        <v>348.12424305566395</v>
      </c>
    </row>
    <row r="2575" spans="1:45" x14ac:dyDescent="0.25">
      <c r="A2575" s="2">
        <v>2574</v>
      </c>
      <c r="B2575" s="3" t="s">
        <v>57</v>
      </c>
      <c r="C2575" s="3" t="s">
        <v>46</v>
      </c>
      <c r="D2575" s="3" t="s">
        <v>47</v>
      </c>
      <c r="E2575" s="3" t="s">
        <v>48</v>
      </c>
      <c r="F2575" s="3">
        <v>0.59</v>
      </c>
      <c r="G2575" s="3">
        <v>0.64</v>
      </c>
      <c r="H2575" s="3">
        <v>0.17592526353178001</v>
      </c>
      <c r="I2575" s="3">
        <v>8.8761450412007168</v>
      </c>
      <c r="J2575" s="3">
        <v>1.3324168124670466</v>
      </c>
      <c r="K2575" s="3">
        <v>1.5615381555195385</v>
      </c>
      <c r="L2575" s="3">
        <v>0.23440577886743946</v>
      </c>
      <c r="M2575" s="2">
        <v>1210</v>
      </c>
      <c r="N2575" s="3" t="s">
        <v>55</v>
      </c>
      <c r="O2575" s="3" t="s">
        <v>160</v>
      </c>
      <c r="P2575" s="3" t="s">
        <v>161</v>
      </c>
      <c r="Q2575" s="3">
        <v>86.412654034100001</v>
      </c>
      <c r="R2575" s="3" t="s">
        <v>162</v>
      </c>
      <c r="S2575" s="3" t="s">
        <v>161</v>
      </c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8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>
        <v>108.00508144477877</v>
      </c>
      <c r="AS2575" s="3">
        <v>711.94428258599453</v>
      </c>
    </row>
    <row r="2576" spans="1:45" x14ac:dyDescent="0.25">
      <c r="A2576" s="2">
        <v>2575</v>
      </c>
      <c r="B2576" s="3" t="s">
        <v>57</v>
      </c>
      <c r="C2576" s="3" t="s">
        <v>46</v>
      </c>
      <c r="D2576" s="3" t="s">
        <v>47</v>
      </c>
      <c r="E2576" s="3" t="s">
        <v>48</v>
      </c>
      <c r="F2576" s="3">
        <v>0.59</v>
      </c>
      <c r="G2576" s="3">
        <v>0.64</v>
      </c>
      <c r="H2576" s="3">
        <v>0.120039226967926</v>
      </c>
      <c r="I2576" s="3">
        <v>8.8761450412007168</v>
      </c>
      <c r="J2576" s="3">
        <v>1.3324168124670466</v>
      </c>
      <c r="K2576" s="3">
        <v>1.0654855892009238</v>
      </c>
      <c r="L2576" s="3">
        <v>0.1599422841676123</v>
      </c>
      <c r="M2576" s="2">
        <v>1210</v>
      </c>
      <c r="N2576" s="3" t="s">
        <v>55</v>
      </c>
      <c r="O2576" s="3" t="s">
        <v>160</v>
      </c>
      <c r="P2576" s="3" t="s">
        <v>161</v>
      </c>
      <c r="Q2576" s="3">
        <v>86.412654034100001</v>
      </c>
      <c r="R2576" s="3" t="s">
        <v>162</v>
      </c>
      <c r="S2576" s="3" t="s">
        <v>161</v>
      </c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8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>
        <v>92.20272995125832</v>
      </c>
      <c r="AS2576" s="3">
        <v>485.78151659508228</v>
      </c>
    </row>
    <row r="2577" spans="1:45" x14ac:dyDescent="0.25">
      <c r="A2577" s="2">
        <v>2576</v>
      </c>
      <c r="B2577" s="3" t="s">
        <v>57</v>
      </c>
      <c r="C2577" s="3" t="s">
        <v>46</v>
      </c>
      <c r="D2577" s="3" t="s">
        <v>47</v>
      </c>
      <c r="E2577" s="3" t="s">
        <v>48</v>
      </c>
      <c r="F2577" s="3">
        <v>0.59</v>
      </c>
      <c r="G2577" s="3">
        <v>0.64</v>
      </c>
      <c r="H2577" s="3">
        <v>0.122684170506597</v>
      </c>
      <c r="I2577" s="3">
        <v>8.8761450412007168</v>
      </c>
      <c r="J2577" s="3">
        <v>1.3324168124670466</v>
      </c>
      <c r="K2577" s="3">
        <v>1.0889624916759542</v>
      </c>
      <c r="L2577" s="3">
        <v>0.16346645140656363</v>
      </c>
      <c r="M2577" s="2">
        <v>1300</v>
      </c>
      <c r="N2577" s="3" t="s">
        <v>56</v>
      </c>
      <c r="O2577" s="3" t="s">
        <v>160</v>
      </c>
      <c r="P2577" s="3" t="s">
        <v>161</v>
      </c>
      <c r="Q2577" s="3">
        <v>86.412654034100001</v>
      </c>
      <c r="R2577" s="3" t="s">
        <v>162</v>
      </c>
      <c r="S2577" s="3" t="s">
        <v>161</v>
      </c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8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>
        <v>90.903660114757713</v>
      </c>
      <c r="AS2577" s="3">
        <v>496.48522334144019</v>
      </c>
    </row>
    <row r="2578" spans="1:45" x14ac:dyDescent="0.25">
      <c r="A2578" s="2">
        <v>2577</v>
      </c>
      <c r="B2578" s="3" t="s">
        <v>57</v>
      </c>
      <c r="C2578" s="3" t="s">
        <v>46</v>
      </c>
      <c r="D2578" s="3" t="s">
        <v>47</v>
      </c>
      <c r="E2578" s="3" t="s">
        <v>48</v>
      </c>
      <c r="F2578" s="3">
        <v>0.59</v>
      </c>
      <c r="G2578" s="3">
        <v>0.64</v>
      </c>
      <c r="H2578" s="3">
        <v>0.11309141882939901</v>
      </c>
      <c r="I2578" s="3">
        <v>8.8761450412007168</v>
      </c>
      <c r="J2578" s="3">
        <v>1.3324168124670466</v>
      </c>
      <c r="K2578" s="3">
        <v>1.0038158364449234</v>
      </c>
      <c r="L2578" s="3">
        <v>0.15068490779404356</v>
      </c>
      <c r="M2578" s="2">
        <v>1300</v>
      </c>
      <c r="N2578" s="3" t="s">
        <v>56</v>
      </c>
      <c r="O2578" s="3" t="s">
        <v>160</v>
      </c>
      <c r="P2578" s="3" t="s">
        <v>161</v>
      </c>
      <c r="Q2578" s="3">
        <v>86.412654034100001</v>
      </c>
      <c r="R2578" s="3" t="s">
        <v>162</v>
      </c>
      <c r="S2578" s="3" t="s">
        <v>161</v>
      </c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8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>
        <v>85.808604466287363</v>
      </c>
      <c r="AS2578" s="3">
        <v>457.66473460808356</v>
      </c>
    </row>
    <row r="2579" spans="1:45" x14ac:dyDescent="0.25">
      <c r="A2579" s="2">
        <v>2578</v>
      </c>
      <c r="B2579" s="3" t="s">
        <v>57</v>
      </c>
      <c r="C2579" s="3" t="s">
        <v>46</v>
      </c>
      <c r="D2579" s="3" t="s">
        <v>47</v>
      </c>
      <c r="E2579" s="3" t="s">
        <v>48</v>
      </c>
      <c r="F2579" s="3">
        <v>0.59</v>
      </c>
      <c r="G2579" s="3">
        <v>0.64</v>
      </c>
      <c r="H2579" s="3">
        <v>0.31489202005079298</v>
      </c>
      <c r="I2579" s="3">
        <v>9.583083659390601</v>
      </c>
      <c r="J2579" s="3">
        <v>1.695288249462561</v>
      </c>
      <c r="K2579" s="3">
        <v>3.0176365718212517</v>
      </c>
      <c r="L2579" s="3">
        <v>0.5338327414416385</v>
      </c>
      <c r="M2579" s="2">
        <v>1390</v>
      </c>
      <c r="N2579" s="3" t="s">
        <v>109</v>
      </c>
      <c r="O2579" s="3" t="s">
        <v>160</v>
      </c>
      <c r="P2579" s="3" t="s">
        <v>161</v>
      </c>
      <c r="Q2579" s="3">
        <v>86.412654034100001</v>
      </c>
      <c r="R2579" s="3" t="s">
        <v>162</v>
      </c>
      <c r="S2579" s="3" t="s">
        <v>161</v>
      </c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8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>
        <v>150.98762963099483</v>
      </c>
      <c r="AS2579" s="3">
        <v>1274.322793705061</v>
      </c>
    </row>
    <row r="2580" spans="1:45" x14ac:dyDescent="0.25">
      <c r="A2580" s="2">
        <v>2579</v>
      </c>
      <c r="B2580" s="3" t="s">
        <v>57</v>
      </c>
      <c r="C2580" s="3" t="s">
        <v>46</v>
      </c>
      <c r="D2580" s="3" t="s">
        <v>47</v>
      </c>
      <c r="E2580" s="3" t="s">
        <v>48</v>
      </c>
      <c r="F2580" s="3">
        <v>0.59</v>
      </c>
      <c r="G2580" s="3">
        <v>0.64</v>
      </c>
      <c r="H2580" s="3">
        <v>1.93708910470647E-3</v>
      </c>
      <c r="I2580" s="3">
        <v>9.583083659390601</v>
      </c>
      <c r="J2580" s="3">
        <v>1.695288249462561</v>
      </c>
      <c r="K2580" s="3">
        <v>1.8563286946096141E-2</v>
      </c>
      <c r="L2580" s="3">
        <v>3.2839243973708308E-3</v>
      </c>
      <c r="M2580" s="2">
        <v>1300</v>
      </c>
      <c r="N2580" s="3" t="s">
        <v>56</v>
      </c>
      <c r="O2580" s="3" t="s">
        <v>160</v>
      </c>
      <c r="P2580" s="3" t="s">
        <v>161</v>
      </c>
      <c r="Q2580" s="3">
        <v>86.412654034100001</v>
      </c>
      <c r="R2580" s="3" t="s">
        <v>162</v>
      </c>
      <c r="S2580" s="3" t="s">
        <v>161</v>
      </c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8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>
        <v>100.35667543130856</v>
      </c>
      <c r="AS2580" s="3">
        <v>7.8391214841424457</v>
      </c>
    </row>
    <row r="2581" spans="1:45" x14ac:dyDescent="0.25">
      <c r="A2581" s="2">
        <v>2580</v>
      </c>
      <c r="B2581" s="3" t="s">
        <v>57</v>
      </c>
      <c r="C2581" s="3" t="s">
        <v>46</v>
      </c>
      <c r="D2581" s="3" t="s">
        <v>47</v>
      </c>
      <c r="E2581" s="3" t="s">
        <v>48</v>
      </c>
      <c r="F2581" s="3">
        <v>0.59</v>
      </c>
      <c r="G2581" s="3">
        <v>0.64</v>
      </c>
      <c r="H2581" s="3">
        <v>6.9465845962956005E-2</v>
      </c>
      <c r="I2581" s="3">
        <v>9.583083659390601</v>
      </c>
      <c r="J2581" s="3">
        <v>1.695288249462561</v>
      </c>
      <c r="K2581" s="3">
        <v>0.66569701333334819</v>
      </c>
      <c r="L2581" s="3">
        <v>0.11776463239997559</v>
      </c>
      <c r="M2581" s="2">
        <v>1300</v>
      </c>
      <c r="N2581" s="3" t="s">
        <v>56</v>
      </c>
      <c r="O2581" s="3" t="s">
        <v>160</v>
      </c>
      <c r="P2581" s="3" t="s">
        <v>161</v>
      </c>
      <c r="Q2581" s="3">
        <v>86.412654034100001</v>
      </c>
      <c r="R2581" s="3" t="s">
        <v>162</v>
      </c>
      <c r="S2581" s="3" t="s">
        <v>161</v>
      </c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8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>
        <v>111.26628748478831</v>
      </c>
      <c r="AS2581" s="3">
        <v>281.11830487263779</v>
      </c>
    </row>
    <row r="2582" spans="1:45" x14ac:dyDescent="0.25">
      <c r="A2582" s="2">
        <v>2581</v>
      </c>
      <c r="B2582" s="3" t="s">
        <v>57</v>
      </c>
      <c r="C2582" s="3" t="s">
        <v>46</v>
      </c>
      <c r="D2582" s="3" t="s">
        <v>47</v>
      </c>
      <c r="E2582" s="3" t="s">
        <v>48</v>
      </c>
      <c r="F2582" s="3">
        <v>0.59</v>
      </c>
      <c r="G2582" s="3">
        <v>0.64</v>
      </c>
      <c r="H2582" s="3">
        <v>7.2387261449780804E-2</v>
      </c>
      <c r="I2582" s="3">
        <v>10.082496211654192</v>
      </c>
      <c r="J2582" s="3">
        <v>1.8413282539162064</v>
      </c>
      <c r="K2582" s="3">
        <v>0.72984428933943646</v>
      </c>
      <c r="L2582" s="3">
        <v>0.1332887097311008</v>
      </c>
      <c r="M2582" s="2">
        <v>1100</v>
      </c>
      <c r="N2582" s="3" t="s">
        <v>165</v>
      </c>
      <c r="O2582" s="3" t="s">
        <v>160</v>
      </c>
      <c r="P2582" s="3" t="s">
        <v>161</v>
      </c>
      <c r="Q2582" s="3">
        <v>86.412654034100001</v>
      </c>
      <c r="R2582" s="3" t="s">
        <v>162</v>
      </c>
      <c r="S2582" s="3" t="s">
        <v>161</v>
      </c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8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>
        <v>116.62284890418182</v>
      </c>
      <c r="AS2582" s="3">
        <v>292.94085389799358</v>
      </c>
    </row>
    <row r="2583" spans="1:45" x14ac:dyDescent="0.25">
      <c r="A2583" s="2">
        <v>2582</v>
      </c>
      <c r="B2583" s="3" t="s">
        <v>57</v>
      </c>
      <c r="C2583" s="3" t="s">
        <v>46</v>
      </c>
      <c r="D2583" s="3" t="s">
        <v>47</v>
      </c>
      <c r="E2583" s="3" t="s">
        <v>48</v>
      </c>
      <c r="F2583" s="3">
        <v>0.59</v>
      </c>
      <c r="G2583" s="3">
        <v>0.64</v>
      </c>
      <c r="H2583" s="3">
        <v>0.22609550081346999</v>
      </c>
      <c r="I2583" s="3">
        <v>10.082496211654192</v>
      </c>
      <c r="J2583" s="3">
        <v>1.8413282539162064</v>
      </c>
      <c r="K2583" s="3">
        <v>2.2796070304238683</v>
      </c>
      <c r="L2583" s="3">
        <v>0.41631603373117693</v>
      </c>
      <c r="M2583" s="2">
        <v>1300</v>
      </c>
      <c r="N2583" s="3" t="s">
        <v>56</v>
      </c>
      <c r="O2583" s="3" t="s">
        <v>160</v>
      </c>
      <c r="P2583" s="3" t="s">
        <v>161</v>
      </c>
      <c r="Q2583" s="3">
        <v>86.412654034100001</v>
      </c>
      <c r="R2583" s="3" t="s">
        <v>162</v>
      </c>
      <c r="S2583" s="3" t="s">
        <v>161</v>
      </c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8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>
        <v>272.74864307217223</v>
      </c>
      <c r="AS2583" s="3">
        <v>914.97602954273748</v>
      </c>
    </row>
    <row r="2584" spans="1:45" x14ac:dyDescent="0.25">
      <c r="A2584" s="2">
        <v>2583</v>
      </c>
      <c r="B2584" s="3" t="s">
        <v>57</v>
      </c>
      <c r="C2584" s="3" t="s">
        <v>46</v>
      </c>
      <c r="D2584" s="3" t="s">
        <v>47</v>
      </c>
      <c r="E2584" s="3" t="s">
        <v>48</v>
      </c>
      <c r="F2584" s="3">
        <v>0.59</v>
      </c>
      <c r="G2584" s="3">
        <v>0.64</v>
      </c>
      <c r="H2584" s="3">
        <v>2.7271434194429001E-2</v>
      </c>
      <c r="I2584" s="3">
        <v>10.082496211654192</v>
      </c>
      <c r="J2584" s="3">
        <v>1.8413282539162064</v>
      </c>
      <c r="K2584" s="3">
        <v>0.27496413195170699</v>
      </c>
      <c r="L2584" s="3">
        <v>5.0215662307018676E-2</v>
      </c>
      <c r="M2584" s="2">
        <v>1210</v>
      </c>
      <c r="N2584" s="3" t="s">
        <v>55</v>
      </c>
      <c r="O2584" s="3" t="s">
        <v>160</v>
      </c>
      <c r="P2584" s="3" t="s">
        <v>161</v>
      </c>
      <c r="Q2584" s="3">
        <v>86.412654034100001</v>
      </c>
      <c r="R2584" s="3" t="s">
        <v>162</v>
      </c>
      <c r="S2584" s="3" t="s">
        <v>161</v>
      </c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8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>
        <v>82.197445149550305</v>
      </c>
      <c r="AS2584" s="3">
        <v>110.36357861778406</v>
      </c>
    </row>
    <row r="2585" spans="1:45" x14ac:dyDescent="0.25">
      <c r="A2585" s="2">
        <v>2584</v>
      </c>
      <c r="B2585" s="3" t="s">
        <v>57</v>
      </c>
      <c r="C2585" s="3" t="s">
        <v>46</v>
      </c>
      <c r="D2585" s="3" t="s">
        <v>47</v>
      </c>
      <c r="E2585" s="3" t="s">
        <v>48</v>
      </c>
      <c r="F2585" s="3">
        <v>0.59</v>
      </c>
      <c r="G2585" s="3">
        <v>0.64</v>
      </c>
      <c r="H2585" s="3">
        <v>2.8982371718622598E-3</v>
      </c>
      <c r="I2585" s="3">
        <v>10.082496211654192</v>
      </c>
      <c r="J2585" s="3">
        <v>1.8413282539162064</v>
      </c>
      <c r="K2585" s="3">
        <v>2.9221465305776594E-2</v>
      </c>
      <c r="L2585" s="3">
        <v>5.3366059911001788E-3</v>
      </c>
      <c r="M2585" s="2">
        <v>1210</v>
      </c>
      <c r="N2585" s="3" t="s">
        <v>55</v>
      </c>
      <c r="O2585" s="3" t="s">
        <v>160</v>
      </c>
      <c r="P2585" s="3" t="s">
        <v>161</v>
      </c>
      <c r="Q2585" s="3">
        <v>86.412654034100001</v>
      </c>
      <c r="R2585" s="3" t="s">
        <v>162</v>
      </c>
      <c r="S2585" s="3" t="s">
        <v>161</v>
      </c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8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>
        <v>13.866410236888811</v>
      </c>
      <c r="AS2585" s="3">
        <v>11.728749712589204</v>
      </c>
    </row>
    <row r="2586" spans="1:45" x14ac:dyDescent="0.25">
      <c r="A2586" s="2">
        <v>2585</v>
      </c>
      <c r="B2586" s="3" t="s">
        <v>57</v>
      </c>
      <c r="C2586" s="3" t="s">
        <v>46</v>
      </c>
      <c r="D2586" s="3" t="s">
        <v>47</v>
      </c>
      <c r="E2586" s="3" t="s">
        <v>48</v>
      </c>
      <c r="F2586" s="3">
        <v>0.59</v>
      </c>
      <c r="G2586" s="3">
        <v>0.64</v>
      </c>
      <c r="H2586" s="3">
        <v>0.17598025689400901</v>
      </c>
      <c r="I2586" s="3">
        <v>10.082496211654192</v>
      </c>
      <c r="J2586" s="3">
        <v>1.8413282539162064</v>
      </c>
      <c r="K2586" s="3">
        <v>1.7743202734597774</v>
      </c>
      <c r="L2586" s="3">
        <v>0.32403741915037104</v>
      </c>
      <c r="M2586" s="2">
        <v>1300</v>
      </c>
      <c r="N2586" s="3" t="s">
        <v>56</v>
      </c>
      <c r="O2586" s="3" t="s">
        <v>160</v>
      </c>
      <c r="P2586" s="3" t="s">
        <v>161</v>
      </c>
      <c r="Q2586" s="3">
        <v>86.412654034100001</v>
      </c>
      <c r="R2586" s="3" t="s">
        <v>162</v>
      </c>
      <c r="S2586" s="3" t="s">
        <v>161</v>
      </c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8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>
        <v>107.75295851782738</v>
      </c>
      <c r="AS2586" s="3">
        <v>712.16683282712381</v>
      </c>
    </row>
    <row r="2587" spans="1:45" x14ac:dyDescent="0.25">
      <c r="A2587" s="2">
        <v>2586</v>
      </c>
      <c r="B2587" s="3" t="s">
        <v>57</v>
      </c>
      <c r="C2587" s="3" t="s">
        <v>46</v>
      </c>
      <c r="D2587" s="3" t="s">
        <v>47</v>
      </c>
      <c r="E2587" s="3" t="s">
        <v>48</v>
      </c>
      <c r="F2587" s="3">
        <v>0.59</v>
      </c>
      <c r="G2587" s="3">
        <v>0.64</v>
      </c>
      <c r="H2587" s="3">
        <v>5.2435562564875797E-2</v>
      </c>
      <c r="I2587" s="3">
        <v>10.082496211654192</v>
      </c>
      <c r="J2587" s="3">
        <v>1.8413282539162064</v>
      </c>
      <c r="K2587" s="3">
        <v>0.52868136091631657</v>
      </c>
      <c r="L2587" s="3">
        <v>9.6551082860696746E-2</v>
      </c>
      <c r="M2587" s="2">
        <v>1300</v>
      </c>
      <c r="N2587" s="3" t="s">
        <v>56</v>
      </c>
      <c r="O2587" s="3" t="s">
        <v>160</v>
      </c>
      <c r="P2587" s="3" t="s">
        <v>161</v>
      </c>
      <c r="Q2587" s="3">
        <v>86.412654034100001</v>
      </c>
      <c r="R2587" s="3" t="s">
        <v>162</v>
      </c>
      <c r="S2587" s="3" t="s">
        <v>161</v>
      </c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8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>
        <v>66.535578764951168</v>
      </c>
      <c r="AS2587" s="3">
        <v>212.19919312782486</v>
      </c>
    </row>
    <row r="2588" spans="1:45" x14ac:dyDescent="0.25">
      <c r="A2588" s="2">
        <v>2587</v>
      </c>
      <c r="B2588" s="3" t="s">
        <v>57</v>
      </c>
      <c r="C2588" s="3" t="s">
        <v>46</v>
      </c>
      <c r="D2588" s="3" t="s">
        <v>47</v>
      </c>
      <c r="E2588" s="3" t="s">
        <v>48</v>
      </c>
      <c r="F2588" s="3">
        <v>0.59</v>
      </c>
      <c r="G2588" s="3">
        <v>0.64</v>
      </c>
      <c r="H2588" s="3">
        <v>8.2429327977828301E-2</v>
      </c>
      <c r="I2588" s="3">
        <v>9.592518687096387</v>
      </c>
      <c r="J2588" s="3">
        <v>1.5210001089639027</v>
      </c>
      <c r="K2588" s="3">
        <v>0.79070486899211501</v>
      </c>
      <c r="L2588" s="3">
        <v>0.12537501683609811</v>
      </c>
      <c r="M2588" s="2">
        <v>1200</v>
      </c>
      <c r="N2588" s="3" t="s">
        <v>54</v>
      </c>
      <c r="O2588" s="3" t="s">
        <v>160</v>
      </c>
      <c r="P2588" s="3" t="s">
        <v>161</v>
      </c>
      <c r="Q2588" s="3">
        <v>86.412654034100001</v>
      </c>
      <c r="R2588" s="3" t="s">
        <v>162</v>
      </c>
      <c r="S2588" s="3" t="s">
        <v>161</v>
      </c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8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>
        <v>113.42720623083312</v>
      </c>
      <c r="AS2588" s="3">
        <v>333.57965532119067</v>
      </c>
    </row>
    <row r="2589" spans="1:45" x14ac:dyDescent="0.25">
      <c r="A2589" s="2">
        <v>2588</v>
      </c>
      <c r="B2589" s="3" t="s">
        <v>57</v>
      </c>
      <c r="C2589" s="3" t="s">
        <v>46</v>
      </c>
      <c r="D2589" s="3" t="s">
        <v>47</v>
      </c>
      <c r="E2589" s="3" t="s">
        <v>48</v>
      </c>
      <c r="F2589" s="3">
        <v>0.59</v>
      </c>
      <c r="G2589" s="3">
        <v>0.64</v>
      </c>
      <c r="H2589" s="3">
        <v>3.8179533615385002E-2</v>
      </c>
      <c r="I2589" s="3">
        <v>9.592518687096387</v>
      </c>
      <c r="J2589" s="3">
        <v>1.5210001089639027</v>
      </c>
      <c r="K2589" s="3">
        <v>0.36623788967020532</v>
      </c>
      <c r="L2589" s="3">
        <v>5.8071074789191574E-2</v>
      </c>
      <c r="M2589" s="2">
        <v>1300</v>
      </c>
      <c r="N2589" s="3" t="s">
        <v>56</v>
      </c>
      <c r="O2589" s="3" t="s">
        <v>160</v>
      </c>
      <c r="P2589" s="3" t="s">
        <v>161</v>
      </c>
      <c r="Q2589" s="3">
        <v>86.412654034100001</v>
      </c>
      <c r="R2589" s="3" t="s">
        <v>162</v>
      </c>
      <c r="S2589" s="3" t="s">
        <v>161</v>
      </c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8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>
        <v>106.29251520425649</v>
      </c>
      <c r="AS2589" s="3">
        <v>154.50709081565762</v>
      </c>
    </row>
    <row r="2590" spans="1:45" x14ac:dyDescent="0.25">
      <c r="A2590" s="2">
        <v>2589</v>
      </c>
      <c r="B2590" s="3" t="s">
        <v>57</v>
      </c>
      <c r="C2590" s="3" t="s">
        <v>46</v>
      </c>
      <c r="D2590" s="3" t="s">
        <v>47</v>
      </c>
      <c r="E2590" s="3" t="s">
        <v>48</v>
      </c>
      <c r="F2590" s="3">
        <v>0.59</v>
      </c>
      <c r="G2590" s="3">
        <v>0.64</v>
      </c>
      <c r="H2590" s="3">
        <v>1.9109221054597898E-2</v>
      </c>
      <c r="I2590" s="3">
        <v>9.592518687096387</v>
      </c>
      <c r="J2590" s="3">
        <v>1.5210001089639027</v>
      </c>
      <c r="K2590" s="3">
        <v>0.18330556006208606</v>
      </c>
      <c r="L2590" s="3">
        <v>2.9065127306258706E-2</v>
      </c>
      <c r="M2590" s="2">
        <v>1210</v>
      </c>
      <c r="N2590" s="3" t="s">
        <v>55</v>
      </c>
      <c r="O2590" s="3" t="s">
        <v>160</v>
      </c>
      <c r="P2590" s="3" t="s">
        <v>161</v>
      </c>
      <c r="Q2590" s="3">
        <v>86.412654034100001</v>
      </c>
      <c r="R2590" s="3" t="s">
        <v>162</v>
      </c>
      <c r="S2590" s="3" t="s">
        <v>161</v>
      </c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8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>
        <v>45.872952217511688</v>
      </c>
      <c r="AS2590" s="3">
        <v>77.332273951860856</v>
      </c>
    </row>
    <row r="2591" spans="1:45" x14ac:dyDescent="0.25">
      <c r="A2591" s="2">
        <v>2590</v>
      </c>
      <c r="B2591" s="3" t="s">
        <v>57</v>
      </c>
      <c r="C2591" s="3" t="s">
        <v>46</v>
      </c>
      <c r="D2591" s="3" t="s">
        <v>47</v>
      </c>
      <c r="E2591" s="3" t="s">
        <v>48</v>
      </c>
      <c r="F2591" s="3">
        <v>0.59</v>
      </c>
      <c r="G2591" s="3">
        <v>0.64</v>
      </c>
      <c r="H2591" s="3">
        <v>3.0221022571378899E-2</v>
      </c>
      <c r="I2591" s="3">
        <v>9.592518687096387</v>
      </c>
      <c r="J2591" s="3">
        <v>1.5210001089639027</v>
      </c>
      <c r="K2591" s="3">
        <v>0.28989572375911382</v>
      </c>
      <c r="L2591" s="3">
        <v>4.596617862406787E-2</v>
      </c>
      <c r="M2591" s="2">
        <v>1210</v>
      </c>
      <c r="N2591" s="3" t="s">
        <v>55</v>
      </c>
      <c r="O2591" s="3" t="s">
        <v>160</v>
      </c>
      <c r="P2591" s="3" t="s">
        <v>161</v>
      </c>
      <c r="Q2591" s="3">
        <v>86.412654034100001</v>
      </c>
      <c r="R2591" s="3" t="s">
        <v>162</v>
      </c>
      <c r="S2591" s="3" t="s">
        <v>161</v>
      </c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8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>
        <v>69.156585985766597</v>
      </c>
      <c r="AS2591" s="3">
        <v>122.30013928448024</v>
      </c>
    </row>
    <row r="2592" spans="1:45" x14ac:dyDescent="0.25">
      <c r="A2592" s="2">
        <v>2591</v>
      </c>
      <c r="B2592" s="3" t="s">
        <v>57</v>
      </c>
      <c r="C2592" s="3" t="s">
        <v>46</v>
      </c>
      <c r="D2592" s="3" t="s">
        <v>47</v>
      </c>
      <c r="E2592" s="3" t="s">
        <v>48</v>
      </c>
      <c r="F2592" s="3">
        <v>0.59</v>
      </c>
      <c r="G2592" s="3">
        <v>0.64</v>
      </c>
      <c r="H2592" s="3">
        <v>6.8609632825052699E-4</v>
      </c>
      <c r="I2592" s="3">
        <v>9.592518687096387</v>
      </c>
      <c r="J2592" s="3">
        <v>1.5210001089639027</v>
      </c>
      <c r="K2592" s="3">
        <v>6.5813918498913966E-3</v>
      </c>
      <c r="L2592" s="3">
        <v>1.0435525900287851E-3</v>
      </c>
      <c r="M2592" s="2">
        <v>1210</v>
      </c>
      <c r="N2592" s="3" t="s">
        <v>55</v>
      </c>
      <c r="O2592" s="3" t="s">
        <v>160</v>
      </c>
      <c r="P2592" s="3" t="s">
        <v>161</v>
      </c>
      <c r="Q2592" s="3">
        <v>86.412654034100001</v>
      </c>
      <c r="R2592" s="3" t="s">
        <v>162</v>
      </c>
      <c r="S2592" s="3" t="s">
        <v>161</v>
      </c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8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>
        <v>9.336099208211424</v>
      </c>
      <c r="AS2592" s="3">
        <v>2.7765333323657053</v>
      </c>
    </row>
    <row r="2593" spans="1:45" x14ac:dyDescent="0.25">
      <c r="A2593" s="2">
        <v>2592</v>
      </c>
      <c r="B2593" s="3" t="s">
        <v>68</v>
      </c>
      <c r="C2593" s="3" t="s">
        <v>46</v>
      </c>
      <c r="D2593" s="3" t="s">
        <v>47</v>
      </c>
      <c r="E2593" s="3" t="s">
        <v>48</v>
      </c>
      <c r="F2593" s="3">
        <v>0.59</v>
      </c>
      <c r="G2593" s="3">
        <v>0.64</v>
      </c>
      <c r="H2593" s="3">
        <v>0.23676480023285801</v>
      </c>
      <c r="I2593" s="3">
        <v>10.259968708689472</v>
      </c>
      <c r="J2593" s="3">
        <v>1.8283564079212731</v>
      </c>
      <c r="K2593" s="3">
        <v>2.4291994417082372</v>
      </c>
      <c r="L2593" s="3">
        <v>0.43289043967594609</v>
      </c>
      <c r="M2593" s="2">
        <v>1300</v>
      </c>
      <c r="N2593" s="3" t="s">
        <v>56</v>
      </c>
      <c r="O2593" s="3" t="s">
        <v>160</v>
      </c>
      <c r="P2593" s="3" t="s">
        <v>161</v>
      </c>
      <c r="Q2593" s="3">
        <v>86.412654034100001</v>
      </c>
      <c r="R2593" s="3" t="s">
        <v>162</v>
      </c>
      <c r="S2593" s="3" t="s">
        <v>161</v>
      </c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8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>
        <v>138.24722267775059</v>
      </c>
      <c r="AS2593" s="3">
        <v>958.15315242059569</v>
      </c>
    </row>
    <row r="2594" spans="1:45" x14ac:dyDescent="0.25">
      <c r="A2594" s="2">
        <v>2593</v>
      </c>
      <c r="B2594" s="3" t="s">
        <v>68</v>
      </c>
      <c r="C2594" s="3" t="s">
        <v>46</v>
      </c>
      <c r="D2594" s="3" t="s">
        <v>47</v>
      </c>
      <c r="E2594" s="3" t="s">
        <v>48</v>
      </c>
      <c r="F2594" s="3">
        <v>0.59</v>
      </c>
      <c r="G2594" s="3">
        <v>0.64</v>
      </c>
      <c r="H2594" s="3">
        <v>4.9790223426331402E-2</v>
      </c>
      <c r="I2594" s="3">
        <v>10.031727283422333</v>
      </c>
      <c r="J2594" s="3">
        <v>1.773785451092561</v>
      </c>
      <c r="K2594" s="3">
        <v>0.49948194279362251</v>
      </c>
      <c r="L2594" s="3">
        <v>8.8317173920274647E-2</v>
      </c>
      <c r="M2594" s="2">
        <v>1200</v>
      </c>
      <c r="N2594" s="3" t="s">
        <v>54</v>
      </c>
      <c r="O2594" s="3" t="s">
        <v>160</v>
      </c>
      <c r="P2594" s="3" t="s">
        <v>161</v>
      </c>
      <c r="Q2594" s="3">
        <v>86.412654034100001</v>
      </c>
      <c r="R2594" s="3" t="s">
        <v>162</v>
      </c>
      <c r="S2594" s="3" t="s">
        <v>161</v>
      </c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8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>
        <v>109.29552031146898</v>
      </c>
      <c r="AS2594" s="3">
        <v>201.49388544558025</v>
      </c>
    </row>
    <row r="2595" spans="1:45" x14ac:dyDescent="0.25">
      <c r="A2595" s="2">
        <v>2594</v>
      </c>
      <c r="B2595" s="3" t="s">
        <v>68</v>
      </c>
      <c r="C2595" s="3" t="s">
        <v>46</v>
      </c>
      <c r="D2595" s="3" t="s">
        <v>47</v>
      </c>
      <c r="E2595" s="3" t="s">
        <v>48</v>
      </c>
      <c r="F2595" s="3">
        <v>0.59</v>
      </c>
      <c r="G2595" s="3">
        <v>0.64</v>
      </c>
      <c r="H2595" s="3">
        <v>0.159649763099669</v>
      </c>
      <c r="I2595" s="3">
        <v>10.031727283422333</v>
      </c>
      <c r="J2595" s="3">
        <v>1.773785451092561</v>
      </c>
      <c r="K2595" s="3">
        <v>1.6015628842788614</v>
      </c>
      <c r="L2595" s="3">
        <v>0.28318442705656688</v>
      </c>
      <c r="M2595" s="2">
        <v>1300</v>
      </c>
      <c r="N2595" s="3" t="s">
        <v>56</v>
      </c>
      <c r="O2595" s="3" t="s">
        <v>160</v>
      </c>
      <c r="P2595" s="3" t="s">
        <v>161</v>
      </c>
      <c r="Q2595" s="3">
        <v>86.412654034100001</v>
      </c>
      <c r="R2595" s="3" t="s">
        <v>162</v>
      </c>
      <c r="S2595" s="3" t="s">
        <v>161</v>
      </c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8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>
        <v>126.05740214924563</v>
      </c>
      <c r="AS2595" s="3">
        <v>646.07966913453333</v>
      </c>
    </row>
    <row r="2596" spans="1:45" x14ac:dyDescent="0.25">
      <c r="A2596" s="2">
        <v>2595</v>
      </c>
      <c r="B2596" s="3" t="s">
        <v>68</v>
      </c>
      <c r="C2596" s="3" t="s">
        <v>46</v>
      </c>
      <c r="D2596" s="3" t="s">
        <v>47</v>
      </c>
      <c r="E2596" s="3" t="s">
        <v>48</v>
      </c>
      <c r="F2596" s="3">
        <v>0.59</v>
      </c>
      <c r="G2596" s="3">
        <v>0.64</v>
      </c>
      <c r="H2596" s="3">
        <v>2.2342613882253399E-4</v>
      </c>
      <c r="I2596" s="3">
        <v>10.031727283422333</v>
      </c>
      <c r="J2596" s="3">
        <v>1.773785451092561</v>
      </c>
      <c r="K2596" s="3">
        <v>2.2413500926557199E-3</v>
      </c>
      <c r="L2596" s="3">
        <v>3.9631003443719765E-4</v>
      </c>
      <c r="M2596" s="2">
        <v>1210</v>
      </c>
      <c r="N2596" s="3" t="s">
        <v>55</v>
      </c>
      <c r="O2596" s="3" t="s">
        <v>160</v>
      </c>
      <c r="P2596" s="3" t="s">
        <v>161</v>
      </c>
      <c r="Q2596" s="3">
        <v>86.412654034100001</v>
      </c>
      <c r="R2596" s="3" t="s">
        <v>162</v>
      </c>
      <c r="S2596" s="3" t="s">
        <v>161</v>
      </c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8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>
        <v>12.754177000308292</v>
      </c>
      <c r="AS2596" s="3">
        <v>0.90417350482600456</v>
      </c>
    </row>
    <row r="2597" spans="1:45" x14ac:dyDescent="0.25">
      <c r="A2597" s="2">
        <v>2596</v>
      </c>
      <c r="B2597" s="3" t="s">
        <v>68</v>
      </c>
      <c r="C2597" s="3" t="s">
        <v>46</v>
      </c>
      <c r="D2597" s="3" t="s">
        <v>47</v>
      </c>
      <c r="E2597" s="3" t="s">
        <v>48</v>
      </c>
      <c r="F2597" s="3">
        <v>0.59</v>
      </c>
      <c r="G2597" s="3">
        <v>0.64</v>
      </c>
      <c r="H2597" s="3">
        <v>5.5991256423314597E-4</v>
      </c>
      <c r="I2597" s="3">
        <v>10.031727283422333</v>
      </c>
      <c r="J2597" s="3">
        <v>1.773785451092561</v>
      </c>
      <c r="K2597" s="3">
        <v>5.6168901469486098E-3</v>
      </c>
      <c r="L2597" s="3">
        <v>9.9316476032068331E-4</v>
      </c>
      <c r="M2597" s="2">
        <v>1210</v>
      </c>
      <c r="N2597" s="3" t="s">
        <v>55</v>
      </c>
      <c r="O2597" s="3" t="s">
        <v>160</v>
      </c>
      <c r="P2597" s="3" t="s">
        <v>161</v>
      </c>
      <c r="Q2597" s="3">
        <v>86.412654034100001</v>
      </c>
      <c r="R2597" s="3" t="s">
        <v>162</v>
      </c>
      <c r="S2597" s="3" t="s">
        <v>161</v>
      </c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8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>
        <v>31.470767849228462</v>
      </c>
      <c r="AS2597" s="3">
        <v>2.26588575654936</v>
      </c>
    </row>
    <row r="2598" spans="1:45" x14ac:dyDescent="0.25">
      <c r="A2598" s="2">
        <v>2597</v>
      </c>
      <c r="B2598" s="3" t="s">
        <v>68</v>
      </c>
      <c r="C2598" s="3" t="s">
        <v>46</v>
      </c>
      <c r="D2598" s="3" t="s">
        <v>47</v>
      </c>
      <c r="E2598" s="3" t="s">
        <v>48</v>
      </c>
      <c r="F2598" s="3">
        <v>0.59</v>
      </c>
      <c r="G2598" s="3">
        <v>0.64</v>
      </c>
      <c r="H2598" s="3">
        <v>5.2516352923854604E-4</v>
      </c>
      <c r="I2598" s="3">
        <v>10.031727283422333</v>
      </c>
      <c r="J2598" s="3">
        <v>1.773785451092561</v>
      </c>
      <c r="K2598" s="3">
        <v>5.2682973045206846E-3</v>
      </c>
      <c r="L2598" s="3">
        <v>9.3152742760775576E-4</v>
      </c>
      <c r="M2598" s="2">
        <v>1210</v>
      </c>
      <c r="N2598" s="3" t="s">
        <v>55</v>
      </c>
      <c r="O2598" s="3" t="s">
        <v>160</v>
      </c>
      <c r="P2598" s="3" t="s">
        <v>161</v>
      </c>
      <c r="Q2598" s="3">
        <v>86.412654034100001</v>
      </c>
      <c r="R2598" s="3" t="s">
        <v>162</v>
      </c>
      <c r="S2598" s="3" t="s">
        <v>161</v>
      </c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8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>
        <v>29.664258885727097</v>
      </c>
      <c r="AS2598" s="3">
        <v>2.1252614011092623</v>
      </c>
    </row>
    <row r="2599" spans="1:45" x14ac:dyDescent="0.25">
      <c r="A2599" s="2">
        <v>2598</v>
      </c>
      <c r="B2599" s="3" t="s">
        <v>68</v>
      </c>
      <c r="C2599" s="3" t="s">
        <v>46</v>
      </c>
      <c r="D2599" s="3" t="s">
        <v>47</v>
      </c>
      <c r="E2599" s="3" t="s">
        <v>48</v>
      </c>
      <c r="F2599" s="3">
        <v>0.59</v>
      </c>
      <c r="G2599" s="3">
        <v>0.64</v>
      </c>
      <c r="H2599" s="3">
        <v>7.8338729211760796E-4</v>
      </c>
      <c r="I2599" s="3">
        <v>10.783414843210538</v>
      </c>
      <c r="J2599" s="3">
        <v>2.0681531183242949</v>
      </c>
      <c r="K2599" s="3">
        <v>8.4475901538035233E-3</v>
      </c>
      <c r="L2599" s="3">
        <v>1.6201648710486563E-3</v>
      </c>
      <c r="M2599" s="2">
        <v>1400</v>
      </c>
      <c r="N2599" s="3" t="s">
        <v>60</v>
      </c>
      <c r="O2599" s="3" t="s">
        <v>160</v>
      </c>
      <c r="P2599" s="3" t="s">
        <v>161</v>
      </c>
      <c r="Q2599" s="3">
        <v>86.412654034100001</v>
      </c>
      <c r="R2599" s="3" t="s">
        <v>162</v>
      </c>
      <c r="S2599" s="3" t="s">
        <v>161</v>
      </c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8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>
        <v>18.768015986070793</v>
      </c>
      <c r="AS2599" s="3">
        <v>3.1702558943326875</v>
      </c>
    </row>
    <row r="2600" spans="1:45" x14ac:dyDescent="0.25">
      <c r="A2600" s="2">
        <v>2599</v>
      </c>
      <c r="B2600" s="3" t="s">
        <v>68</v>
      </c>
      <c r="C2600" s="3" t="s">
        <v>46</v>
      </c>
      <c r="D2600" s="3" t="s">
        <v>47</v>
      </c>
      <c r="E2600" s="3" t="s">
        <v>48</v>
      </c>
      <c r="F2600" s="3">
        <v>0.59</v>
      </c>
      <c r="G2600" s="3">
        <v>0.64</v>
      </c>
      <c r="H2600" s="3">
        <v>0.22694347344667201</v>
      </c>
      <c r="I2600" s="3">
        <v>10.783414843210538</v>
      </c>
      <c r="J2600" s="3">
        <v>2.0681531183242949</v>
      </c>
      <c r="K2600" s="3">
        <v>2.4472256201345997</v>
      </c>
      <c r="L2600" s="3">
        <v>0.46935385229208154</v>
      </c>
      <c r="M2600" s="2">
        <v>1300</v>
      </c>
      <c r="N2600" s="3" t="s">
        <v>56</v>
      </c>
      <c r="O2600" s="3" t="s">
        <v>160</v>
      </c>
      <c r="P2600" s="3" t="s">
        <v>161</v>
      </c>
      <c r="Q2600" s="3">
        <v>86.412654034100001</v>
      </c>
      <c r="R2600" s="3" t="s">
        <v>162</v>
      </c>
      <c r="S2600" s="3" t="s">
        <v>161</v>
      </c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8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>
        <v>137.08235435544574</v>
      </c>
      <c r="AS2600" s="3">
        <v>918.40765303942931</v>
      </c>
    </row>
    <row r="2601" spans="1:45" x14ac:dyDescent="0.25">
      <c r="A2601" s="2">
        <v>2600</v>
      </c>
      <c r="B2601" s="3" t="s">
        <v>68</v>
      </c>
      <c r="C2601" s="3" t="s">
        <v>46</v>
      </c>
      <c r="D2601" s="3" t="s">
        <v>47</v>
      </c>
      <c r="E2601" s="3" t="s">
        <v>48</v>
      </c>
      <c r="F2601" s="3">
        <v>0.59</v>
      </c>
      <c r="G2601" s="3">
        <v>0.64</v>
      </c>
      <c r="H2601" s="3">
        <v>1.45829839835365E-4</v>
      </c>
      <c r="I2601" s="3">
        <v>10.783414843210538</v>
      </c>
      <c r="J2601" s="3">
        <v>2.0681531183242949</v>
      </c>
      <c r="K2601" s="3">
        <v>1.5725436594636905E-3</v>
      </c>
      <c r="L2601" s="3">
        <v>3.0159843800024261E-4</v>
      </c>
      <c r="M2601" s="2">
        <v>1300</v>
      </c>
      <c r="N2601" s="3" t="s">
        <v>56</v>
      </c>
      <c r="O2601" s="3" t="s">
        <v>160</v>
      </c>
      <c r="P2601" s="3" t="s">
        <v>161</v>
      </c>
      <c r="Q2601" s="3">
        <v>86.412654034100001</v>
      </c>
      <c r="R2601" s="3" t="s">
        <v>162</v>
      </c>
      <c r="S2601" s="3" t="s">
        <v>161</v>
      </c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8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>
        <v>7.7720728646534942</v>
      </c>
      <c r="AS2601" s="3">
        <v>0.59015242391531031</v>
      </c>
    </row>
    <row r="2602" spans="1:45" x14ac:dyDescent="0.25">
      <c r="A2602" s="2">
        <v>2601</v>
      </c>
      <c r="B2602" s="3" t="s">
        <v>68</v>
      </c>
      <c r="C2602" s="3" t="s">
        <v>46</v>
      </c>
      <c r="D2602" s="3" t="s">
        <v>47</v>
      </c>
      <c r="E2602" s="3" t="s">
        <v>48</v>
      </c>
      <c r="F2602" s="3">
        <v>0.59</v>
      </c>
      <c r="G2602" s="3">
        <v>0.64</v>
      </c>
      <c r="H2602" s="3">
        <v>4.79387068570916E-3</v>
      </c>
      <c r="I2602" s="3">
        <v>10.616176695976824</v>
      </c>
      <c r="J2602" s="3">
        <v>1.4609154247825398</v>
      </c>
      <c r="K2602" s="3">
        <v>5.0892578257152023E-2</v>
      </c>
      <c r="L2602" s="3">
        <v>7.0034396291653624E-3</v>
      </c>
      <c r="M2602" s="2">
        <v>1400</v>
      </c>
      <c r="N2602" s="3" t="s">
        <v>60</v>
      </c>
      <c r="O2602" s="3" t="s">
        <v>160</v>
      </c>
      <c r="P2602" s="3" t="s">
        <v>161</v>
      </c>
      <c r="Q2602" s="3">
        <v>86.412654034100001</v>
      </c>
      <c r="R2602" s="3" t="s">
        <v>162</v>
      </c>
      <c r="S2602" s="3" t="s">
        <v>161</v>
      </c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8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>
        <v>100.80912538056073</v>
      </c>
      <c r="AS2602" s="3">
        <v>19.400106372617195</v>
      </c>
    </row>
    <row r="2603" spans="1:45" x14ac:dyDescent="0.25">
      <c r="A2603" s="2">
        <v>2602</v>
      </c>
      <c r="B2603" s="3" t="s">
        <v>68</v>
      </c>
      <c r="C2603" s="3" t="s">
        <v>46</v>
      </c>
      <c r="D2603" s="3" t="s">
        <v>47</v>
      </c>
      <c r="E2603" s="3" t="s">
        <v>48</v>
      </c>
      <c r="F2603" s="3">
        <v>0.59</v>
      </c>
      <c r="G2603" s="3">
        <v>0.64</v>
      </c>
      <c r="H2603" s="3">
        <v>2.6460449745561498E-2</v>
      </c>
      <c r="I2603" s="3">
        <v>10.044241172283369</v>
      </c>
      <c r="J2603" s="3">
        <v>1.7282402188056998</v>
      </c>
      <c r="K2603" s="3">
        <v>0.26577513877150383</v>
      </c>
      <c r="L2603" s="3">
        <v>4.5730013457966429E-2</v>
      </c>
      <c r="M2603" s="2">
        <v>1300</v>
      </c>
      <c r="N2603" s="3" t="s">
        <v>56</v>
      </c>
      <c r="O2603" s="3" t="s">
        <v>160</v>
      </c>
      <c r="P2603" s="3" t="s">
        <v>161</v>
      </c>
      <c r="Q2603" s="3">
        <v>86.412654034100001</v>
      </c>
      <c r="R2603" s="3" t="s">
        <v>162</v>
      </c>
      <c r="S2603" s="3" t="s">
        <v>161</v>
      </c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8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>
        <v>94.913673402628461</v>
      </c>
      <c r="AS2603" s="3">
        <v>107.08164099241789</v>
      </c>
    </row>
    <row r="2604" spans="1:45" x14ac:dyDescent="0.25">
      <c r="A2604" s="2">
        <v>2603</v>
      </c>
      <c r="B2604" s="3" t="s">
        <v>68</v>
      </c>
      <c r="C2604" s="3" t="s">
        <v>46</v>
      </c>
      <c r="D2604" s="3" t="s">
        <v>47</v>
      </c>
      <c r="E2604" s="3" t="s">
        <v>48</v>
      </c>
      <c r="F2604" s="3">
        <v>0.59</v>
      </c>
      <c r="G2604" s="3">
        <v>0.64</v>
      </c>
      <c r="H2604" s="3">
        <v>1.9583724099061501E-3</v>
      </c>
      <c r="I2604" s="3">
        <v>10.115799686661761</v>
      </c>
      <c r="J2604" s="3">
        <v>1.7613689011664726</v>
      </c>
      <c r="K2604" s="3">
        <v>1.981050301049567E-2</v>
      </c>
      <c r="L2604" s="3">
        <v>3.4494162597111327E-3</v>
      </c>
      <c r="M2604" s="2">
        <v>1300</v>
      </c>
      <c r="N2604" s="3" t="s">
        <v>56</v>
      </c>
      <c r="O2604" s="3" t="s">
        <v>160</v>
      </c>
      <c r="P2604" s="3" t="s">
        <v>161</v>
      </c>
      <c r="Q2604" s="3">
        <v>86.412654034100001</v>
      </c>
      <c r="R2604" s="3" t="s">
        <v>162</v>
      </c>
      <c r="S2604" s="3" t="s">
        <v>161</v>
      </c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8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>
        <v>100.35013119285713</v>
      </c>
      <c r="AS2604" s="3">
        <v>7.9252519644796848</v>
      </c>
    </row>
    <row r="2605" spans="1:45" x14ac:dyDescent="0.25">
      <c r="A2605" s="2">
        <v>2604</v>
      </c>
      <c r="B2605" s="3" t="s">
        <v>68</v>
      </c>
      <c r="C2605" s="3" t="s">
        <v>46</v>
      </c>
      <c r="D2605" s="3" t="s">
        <v>47</v>
      </c>
      <c r="E2605" s="3" t="s">
        <v>48</v>
      </c>
      <c r="F2605" s="3">
        <v>0.59</v>
      </c>
      <c r="G2605" s="3">
        <v>0.64</v>
      </c>
      <c r="H2605" s="3">
        <v>0.12773339605829101</v>
      </c>
      <c r="I2605" s="3">
        <v>9.3461880355823084</v>
      </c>
      <c r="J2605" s="3">
        <v>1.6210238083604838</v>
      </c>
      <c r="K2605" s="3">
        <v>1.1938203379842958</v>
      </c>
      <c r="L2605" s="3">
        <v>0.2070588761332289</v>
      </c>
      <c r="M2605" s="2">
        <v>1300</v>
      </c>
      <c r="N2605" s="3" t="s">
        <v>56</v>
      </c>
      <c r="O2605" s="3" t="s">
        <v>160</v>
      </c>
      <c r="P2605" s="3" t="s">
        <v>161</v>
      </c>
      <c r="Q2605" s="3">
        <v>86.412654034100001</v>
      </c>
      <c r="R2605" s="3" t="s">
        <v>162</v>
      </c>
      <c r="S2605" s="3" t="s">
        <v>161</v>
      </c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8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>
        <v>115.98604987642724</v>
      </c>
      <c r="AS2605" s="3">
        <v>516.91871419345659</v>
      </c>
    </row>
    <row r="2606" spans="1:45" x14ac:dyDescent="0.25">
      <c r="A2606" s="2">
        <v>2605</v>
      </c>
      <c r="B2606" s="3" t="s">
        <v>68</v>
      </c>
      <c r="C2606" s="3" t="s">
        <v>46</v>
      </c>
      <c r="D2606" s="3" t="s">
        <v>47</v>
      </c>
      <c r="E2606" s="3" t="s">
        <v>48</v>
      </c>
      <c r="F2606" s="3">
        <v>0.59</v>
      </c>
      <c r="G2606" s="3">
        <v>0.64</v>
      </c>
      <c r="H2606" s="3">
        <v>4.3628295840605999E-2</v>
      </c>
      <c r="I2606" s="3">
        <v>9.4768971225364442</v>
      </c>
      <c r="J2606" s="3">
        <v>1.6345837971214197</v>
      </c>
      <c r="K2606" s="3">
        <v>0.41346087131300768</v>
      </c>
      <c r="L2606" s="3">
        <v>7.1314105477074397E-2</v>
      </c>
      <c r="M2606" s="2">
        <v>1390</v>
      </c>
      <c r="N2606" s="3" t="s">
        <v>109</v>
      </c>
      <c r="O2606" s="3" t="s">
        <v>160</v>
      </c>
      <c r="P2606" s="3" t="s">
        <v>161</v>
      </c>
      <c r="Q2606" s="3">
        <v>86.412654034100001</v>
      </c>
      <c r="R2606" s="3" t="s">
        <v>162</v>
      </c>
      <c r="S2606" s="3" t="s">
        <v>161</v>
      </c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8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>
        <v>106.98259161439651</v>
      </c>
      <c r="AS2606" s="3">
        <v>176.5574492209235</v>
      </c>
    </row>
    <row r="2607" spans="1:45" x14ac:dyDescent="0.25">
      <c r="A2607" s="2">
        <v>2606</v>
      </c>
      <c r="B2607" s="3" t="s">
        <v>68</v>
      </c>
      <c r="C2607" s="3" t="s">
        <v>46</v>
      </c>
      <c r="D2607" s="3" t="s">
        <v>47</v>
      </c>
      <c r="E2607" s="3" t="s">
        <v>48</v>
      </c>
      <c r="F2607" s="3">
        <v>0.59</v>
      </c>
      <c r="G2607" s="3">
        <v>0.64</v>
      </c>
      <c r="H2607" s="3">
        <v>0.18640154946948201</v>
      </c>
      <c r="I2607" s="3">
        <v>9.4768971225364442</v>
      </c>
      <c r="J2607" s="3">
        <v>1.6345837971214197</v>
      </c>
      <c r="K2607" s="3">
        <v>1.7665083078036687</v>
      </c>
      <c r="L2607" s="3">
        <v>0.30468895252114203</v>
      </c>
      <c r="M2607" s="2">
        <v>1300</v>
      </c>
      <c r="N2607" s="3" t="s">
        <v>56</v>
      </c>
      <c r="O2607" s="3" t="s">
        <v>160</v>
      </c>
      <c r="P2607" s="3" t="s">
        <v>161</v>
      </c>
      <c r="Q2607" s="3">
        <v>86.412654034100001</v>
      </c>
      <c r="R2607" s="3" t="s">
        <v>162</v>
      </c>
      <c r="S2607" s="3" t="s">
        <v>161</v>
      </c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8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>
        <v>130.36268619738826</v>
      </c>
      <c r="AS2607" s="3">
        <v>754.3403076158844</v>
      </c>
    </row>
    <row r="2608" spans="1:45" x14ac:dyDescent="0.25">
      <c r="A2608" s="2">
        <v>2607</v>
      </c>
      <c r="B2608" s="3" t="s">
        <v>68</v>
      </c>
      <c r="C2608" s="3" t="s">
        <v>46</v>
      </c>
      <c r="D2608" s="3" t="s">
        <v>47</v>
      </c>
      <c r="E2608" s="3" t="s">
        <v>48</v>
      </c>
      <c r="F2608" s="3">
        <v>0.59</v>
      </c>
      <c r="G2608" s="3">
        <v>0.64</v>
      </c>
      <c r="H2608" s="3">
        <v>6.5392265138120104E-2</v>
      </c>
      <c r="I2608" s="3">
        <v>10.239611637606311</v>
      </c>
      <c r="J2608" s="3">
        <v>1.4718028344476619</v>
      </c>
      <c r="K2608" s="3">
        <v>0.66959139911773202</v>
      </c>
      <c r="L2608" s="3">
        <v>9.6244521181238191E-2</v>
      </c>
      <c r="M2608" s="2">
        <v>1400</v>
      </c>
      <c r="N2608" s="3" t="s">
        <v>60</v>
      </c>
      <c r="O2608" s="3" t="s">
        <v>160</v>
      </c>
      <c r="P2608" s="3" t="s">
        <v>161</v>
      </c>
      <c r="Q2608" s="3">
        <v>86.412654034100001</v>
      </c>
      <c r="R2608" s="3" t="s">
        <v>162</v>
      </c>
      <c r="S2608" s="3" t="s">
        <v>161</v>
      </c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8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>
        <v>108.80892273876258</v>
      </c>
      <c r="AS2608" s="3">
        <v>264.63310814948483</v>
      </c>
    </row>
    <row r="2609" spans="1:45" x14ac:dyDescent="0.25">
      <c r="A2609" s="2">
        <v>2608</v>
      </c>
      <c r="B2609" s="3" t="s">
        <v>68</v>
      </c>
      <c r="C2609" s="3" t="s">
        <v>46</v>
      </c>
      <c r="D2609" s="3" t="s">
        <v>47</v>
      </c>
      <c r="E2609" s="3" t="s">
        <v>48</v>
      </c>
      <c r="F2609" s="3">
        <v>0.59</v>
      </c>
      <c r="G2609" s="3">
        <v>0.64</v>
      </c>
      <c r="H2609" s="3">
        <v>7.4617564533176597E-2</v>
      </c>
      <c r="I2609" s="3">
        <v>9.4902920631084324</v>
      </c>
      <c r="J2609" s="3">
        <v>1.5264160001527851</v>
      </c>
      <c r="K2609" s="3">
        <v>0.70814248045768713</v>
      </c>
      <c r="L2609" s="3">
        <v>0.11389744439587374</v>
      </c>
      <c r="M2609" s="2">
        <v>1200</v>
      </c>
      <c r="N2609" s="3" t="s">
        <v>54</v>
      </c>
      <c r="O2609" s="3" t="s">
        <v>160</v>
      </c>
      <c r="P2609" s="3" t="s">
        <v>161</v>
      </c>
      <c r="Q2609" s="3">
        <v>86.412654034100001</v>
      </c>
      <c r="R2609" s="3" t="s">
        <v>162</v>
      </c>
      <c r="S2609" s="3" t="s">
        <v>161</v>
      </c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8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>
        <v>112.3096510562895</v>
      </c>
      <c r="AS2609" s="3">
        <v>301.96657025493232</v>
      </c>
    </row>
    <row r="2610" spans="1:45" x14ac:dyDescent="0.25">
      <c r="A2610" s="2">
        <v>2609</v>
      </c>
      <c r="B2610" s="3" t="s">
        <v>68</v>
      </c>
      <c r="C2610" s="3" t="s">
        <v>46</v>
      </c>
      <c r="D2610" s="3" t="s">
        <v>47</v>
      </c>
      <c r="E2610" s="3" t="s">
        <v>48</v>
      </c>
      <c r="F2610" s="3">
        <v>0.59</v>
      </c>
      <c r="G2610" s="3">
        <v>0.64</v>
      </c>
      <c r="H2610" s="3">
        <v>0.14953555983220701</v>
      </c>
      <c r="I2610" s="3">
        <v>9.4902920631084324</v>
      </c>
      <c r="J2610" s="3">
        <v>1.5264160001527851</v>
      </c>
      <c r="K2610" s="3">
        <v>1.4191361366280704</v>
      </c>
      <c r="L2610" s="3">
        <v>0.22825347111968491</v>
      </c>
      <c r="M2610" s="2">
        <v>1300</v>
      </c>
      <c r="N2610" s="3" t="s">
        <v>56</v>
      </c>
      <c r="O2610" s="3" t="s">
        <v>160</v>
      </c>
      <c r="P2610" s="3" t="s">
        <v>161</v>
      </c>
      <c r="Q2610" s="3">
        <v>86.412654034100001</v>
      </c>
      <c r="R2610" s="3" t="s">
        <v>162</v>
      </c>
      <c r="S2610" s="3" t="s">
        <v>161</v>
      </c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8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>
        <v>124.43696105661769</v>
      </c>
      <c r="AS2610" s="3">
        <v>605.14894068414742</v>
      </c>
    </row>
    <row r="2611" spans="1:45" x14ac:dyDescent="0.25">
      <c r="A2611" s="2">
        <v>2610</v>
      </c>
      <c r="B2611" s="3" t="s">
        <v>68</v>
      </c>
      <c r="C2611" s="3" t="s">
        <v>46</v>
      </c>
      <c r="D2611" s="3" t="s">
        <v>47</v>
      </c>
      <c r="E2611" s="3" t="s">
        <v>48</v>
      </c>
      <c r="F2611" s="3">
        <v>0.59</v>
      </c>
      <c r="G2611" s="3">
        <v>0.64</v>
      </c>
      <c r="H2611" s="3">
        <v>3.4002551051464302E-4</v>
      </c>
      <c r="I2611" s="3">
        <v>9.4902920631084324</v>
      </c>
      <c r="J2611" s="3">
        <v>1.5264160001527851</v>
      </c>
      <c r="K2611" s="3">
        <v>3.2269414036915096E-3</v>
      </c>
      <c r="L2611" s="3">
        <v>5.190203797096702E-4</v>
      </c>
      <c r="M2611" s="2">
        <v>1210</v>
      </c>
      <c r="N2611" s="3" t="s">
        <v>55</v>
      </c>
      <c r="O2611" s="3" t="s">
        <v>160</v>
      </c>
      <c r="P2611" s="3" t="s">
        <v>161</v>
      </c>
      <c r="Q2611" s="3">
        <v>86.412654034100001</v>
      </c>
      <c r="R2611" s="3" t="s">
        <v>162</v>
      </c>
      <c r="S2611" s="3" t="s">
        <v>161</v>
      </c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8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>
        <v>19.410248411979268</v>
      </c>
      <c r="AS2611" s="3">
        <v>1.3760344210060207</v>
      </c>
    </row>
    <row r="2612" spans="1:45" x14ac:dyDescent="0.25">
      <c r="A2612" s="2">
        <v>2611</v>
      </c>
      <c r="B2612" s="3" t="s">
        <v>68</v>
      </c>
      <c r="C2612" s="3" t="s">
        <v>46</v>
      </c>
      <c r="D2612" s="3" t="s">
        <v>47</v>
      </c>
      <c r="E2612" s="3" t="s">
        <v>48</v>
      </c>
      <c r="F2612" s="3">
        <v>0.59</v>
      </c>
      <c r="G2612" s="3">
        <v>0.64</v>
      </c>
      <c r="H2612" s="3">
        <v>8.1454759499424495E-4</v>
      </c>
      <c r="I2612" s="3">
        <v>9.4902920631084324</v>
      </c>
      <c r="J2612" s="3">
        <v>1.5264160001527851</v>
      </c>
      <c r="K2612" s="3">
        <v>7.7302945757979444E-3</v>
      </c>
      <c r="L2612" s="3">
        <v>1.2433384818851861E-3</v>
      </c>
      <c r="M2612" s="2">
        <v>1210</v>
      </c>
      <c r="N2612" s="3" t="s">
        <v>55</v>
      </c>
      <c r="O2612" s="3" t="s">
        <v>160</v>
      </c>
      <c r="P2612" s="3" t="s">
        <v>161</v>
      </c>
      <c r="Q2612" s="3">
        <v>86.412654034100001</v>
      </c>
      <c r="R2612" s="3" t="s">
        <v>162</v>
      </c>
      <c r="S2612" s="3" t="s">
        <v>161</v>
      </c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8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>
        <v>46.105476794125138</v>
      </c>
      <c r="AS2612" s="3">
        <v>3.2963571661529336</v>
      </c>
    </row>
    <row r="2613" spans="1:45" x14ac:dyDescent="0.25">
      <c r="A2613" s="2">
        <v>2612</v>
      </c>
      <c r="B2613" s="3" t="s">
        <v>68</v>
      </c>
      <c r="C2613" s="3" t="s">
        <v>46</v>
      </c>
      <c r="D2613" s="3" t="s">
        <v>47</v>
      </c>
      <c r="E2613" s="3" t="s">
        <v>48</v>
      </c>
      <c r="F2613" s="3">
        <v>0.59</v>
      </c>
      <c r="G2613" s="3">
        <v>0.64</v>
      </c>
      <c r="H2613" s="3">
        <v>6.2738805380021503E-4</v>
      </c>
      <c r="I2613" s="3">
        <v>9.4902920631084324</v>
      </c>
      <c r="J2613" s="3">
        <v>1.5264160001527851</v>
      </c>
      <c r="K2613" s="3">
        <v>5.9540958674692271E-3</v>
      </c>
      <c r="L2613" s="3">
        <v>9.5765516362536463E-4</v>
      </c>
      <c r="M2613" s="2">
        <v>1210</v>
      </c>
      <c r="N2613" s="3" t="s">
        <v>55</v>
      </c>
      <c r="O2613" s="3" t="s">
        <v>160</v>
      </c>
      <c r="P2613" s="3" t="s">
        <v>161</v>
      </c>
      <c r="Q2613" s="3">
        <v>86.412654034100001</v>
      </c>
      <c r="R2613" s="3" t="s">
        <v>162</v>
      </c>
      <c r="S2613" s="3" t="s">
        <v>161</v>
      </c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8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>
        <v>35.5773030222445</v>
      </c>
      <c r="AS2613" s="3">
        <v>2.5389493748584373</v>
      </c>
    </row>
    <row r="2614" spans="1:45" x14ac:dyDescent="0.25">
      <c r="A2614" s="2">
        <v>2613</v>
      </c>
      <c r="B2614" s="3" t="s">
        <v>68</v>
      </c>
      <c r="C2614" s="3" t="s">
        <v>46</v>
      </c>
      <c r="D2614" s="3" t="s">
        <v>47</v>
      </c>
      <c r="E2614" s="3" t="s">
        <v>48</v>
      </c>
      <c r="F2614" s="3">
        <v>0.59</v>
      </c>
      <c r="G2614" s="3">
        <v>0.64</v>
      </c>
      <c r="H2614" s="3">
        <v>6.8524333138007903E-2</v>
      </c>
      <c r="I2614" s="3">
        <v>10.335599370375453</v>
      </c>
      <c r="J2614" s="3">
        <v>1.8688019530939954</v>
      </c>
      <c r="K2614" s="3">
        <v>0.70824005443659233</v>
      </c>
      <c r="L2614" s="3">
        <v>0.12805840760277276</v>
      </c>
      <c r="M2614" s="2">
        <v>1200</v>
      </c>
      <c r="N2614" s="3" t="s">
        <v>54</v>
      </c>
      <c r="O2614" s="3" t="s">
        <v>160</v>
      </c>
      <c r="P2614" s="3" t="s">
        <v>161</v>
      </c>
      <c r="Q2614" s="3">
        <v>86.412654034100001</v>
      </c>
      <c r="R2614" s="3" t="s">
        <v>162</v>
      </c>
      <c r="S2614" s="3" t="s">
        <v>161</v>
      </c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8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>
        <v>111.42747424951486</v>
      </c>
      <c r="AS2614" s="3">
        <v>277.30813765022464</v>
      </c>
    </row>
    <row r="2615" spans="1:45" x14ac:dyDescent="0.25">
      <c r="A2615" s="2">
        <v>2614</v>
      </c>
      <c r="B2615" s="3" t="s">
        <v>68</v>
      </c>
      <c r="C2615" s="3" t="s">
        <v>46</v>
      </c>
      <c r="D2615" s="3" t="s">
        <v>47</v>
      </c>
      <c r="E2615" s="3" t="s">
        <v>48</v>
      </c>
      <c r="F2615" s="3">
        <v>0.59</v>
      </c>
      <c r="G2615" s="3">
        <v>0.64</v>
      </c>
      <c r="H2615" s="3">
        <v>0.155664400803536</v>
      </c>
      <c r="I2615" s="3">
        <v>10.335599370375453</v>
      </c>
      <c r="J2615" s="3">
        <v>1.8688019530939954</v>
      </c>
      <c r="K2615" s="3">
        <v>1.6088848829348987</v>
      </c>
      <c r="L2615" s="3">
        <v>0.29090593624885458</v>
      </c>
      <c r="M2615" s="2">
        <v>1300</v>
      </c>
      <c r="N2615" s="3" t="s">
        <v>56</v>
      </c>
      <c r="O2615" s="3" t="s">
        <v>160</v>
      </c>
      <c r="P2615" s="3" t="s">
        <v>161</v>
      </c>
      <c r="Q2615" s="3">
        <v>86.412654034100001</v>
      </c>
      <c r="R2615" s="3" t="s">
        <v>162</v>
      </c>
      <c r="S2615" s="3" t="s">
        <v>161</v>
      </c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8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>
        <v>125.45973664785953</v>
      </c>
      <c r="AS2615" s="3">
        <v>629.95148013083644</v>
      </c>
    </row>
    <row r="2616" spans="1:45" x14ac:dyDescent="0.25">
      <c r="A2616" s="2">
        <v>2615</v>
      </c>
      <c r="B2616" s="3" t="s">
        <v>68</v>
      </c>
      <c r="C2616" s="3" t="s">
        <v>46</v>
      </c>
      <c r="D2616" s="3" t="s">
        <v>47</v>
      </c>
      <c r="E2616" s="3" t="s">
        <v>48</v>
      </c>
      <c r="F2616" s="3">
        <v>0.59</v>
      </c>
      <c r="G2616" s="3">
        <v>0.64</v>
      </c>
      <c r="H2616" s="3">
        <v>6.8435698501154597E-4</v>
      </c>
      <c r="I2616" s="3">
        <v>10.335599370375453</v>
      </c>
      <c r="J2616" s="3">
        <v>1.8688019530939954</v>
      </c>
      <c r="K2616" s="3">
        <v>7.0732396233973783E-3</v>
      </c>
      <c r="L2616" s="3">
        <v>1.2789276702030953E-3</v>
      </c>
      <c r="M2616" s="2">
        <v>1210</v>
      </c>
      <c r="N2616" s="3" t="s">
        <v>55</v>
      </c>
      <c r="O2616" s="3" t="s">
        <v>160</v>
      </c>
      <c r="P2616" s="3" t="s">
        <v>161</v>
      </c>
      <c r="Q2616" s="3">
        <v>86.412654034100001</v>
      </c>
      <c r="R2616" s="3" t="s">
        <v>162</v>
      </c>
      <c r="S2616" s="3" t="s">
        <v>161</v>
      </c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8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>
        <v>38.786859453144928</v>
      </c>
      <c r="AS2616" s="3">
        <v>2.7694944600082758</v>
      </c>
    </row>
    <row r="2617" spans="1:45" x14ac:dyDescent="0.25">
      <c r="A2617" s="2">
        <v>2616</v>
      </c>
      <c r="B2617" s="3" t="s">
        <v>68</v>
      </c>
      <c r="C2617" s="3" t="s">
        <v>46</v>
      </c>
      <c r="D2617" s="3" t="s">
        <v>47</v>
      </c>
      <c r="E2617" s="3" t="s">
        <v>48</v>
      </c>
      <c r="F2617" s="3">
        <v>0.59</v>
      </c>
      <c r="G2617" s="3">
        <v>0.64</v>
      </c>
      <c r="H2617" s="3">
        <v>3.2139190273702199E-4</v>
      </c>
      <c r="I2617" s="3">
        <v>10.335599370375453</v>
      </c>
      <c r="J2617" s="3">
        <v>1.8688019530939954</v>
      </c>
      <c r="K2617" s="3">
        <v>3.3217779475725332E-3</v>
      </c>
      <c r="L2617" s="3">
        <v>6.0061781554354211E-4</v>
      </c>
      <c r="M2617" s="2">
        <v>1210</v>
      </c>
      <c r="N2617" s="3" t="s">
        <v>55</v>
      </c>
      <c r="O2617" s="3" t="s">
        <v>160</v>
      </c>
      <c r="P2617" s="3" t="s">
        <v>161</v>
      </c>
      <c r="Q2617" s="3">
        <v>86.412654034100001</v>
      </c>
      <c r="R2617" s="3" t="s">
        <v>162</v>
      </c>
      <c r="S2617" s="3" t="s">
        <v>161</v>
      </c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8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>
        <v>18.365430625459251</v>
      </c>
      <c r="AS2617" s="3">
        <v>1.3006268856986747</v>
      </c>
    </row>
    <row r="2618" spans="1:45" x14ac:dyDescent="0.25">
      <c r="A2618" s="2">
        <v>2617</v>
      </c>
      <c r="B2618" s="3" t="s">
        <v>68</v>
      </c>
      <c r="C2618" s="3" t="s">
        <v>46</v>
      </c>
      <c r="D2618" s="3" t="s">
        <v>47</v>
      </c>
      <c r="E2618" s="3" t="s">
        <v>48</v>
      </c>
      <c r="F2618" s="3">
        <v>0.59</v>
      </c>
      <c r="G2618" s="3">
        <v>0.64</v>
      </c>
      <c r="H2618" s="3">
        <v>6.73438906567193E-4</v>
      </c>
      <c r="I2618" s="3">
        <v>10.335599370375453</v>
      </c>
      <c r="J2618" s="3">
        <v>1.8688019530939954</v>
      </c>
      <c r="K2618" s="3">
        <v>6.9603947387022139E-3</v>
      </c>
      <c r="L2618" s="3">
        <v>1.258523943882255E-3</v>
      </c>
      <c r="M2618" s="2">
        <v>1210</v>
      </c>
      <c r="N2618" s="3" t="s">
        <v>55</v>
      </c>
      <c r="O2618" s="3" t="s">
        <v>160</v>
      </c>
      <c r="P2618" s="3" t="s">
        <v>161</v>
      </c>
      <c r="Q2618" s="3">
        <v>86.412654034100001</v>
      </c>
      <c r="R2618" s="3" t="s">
        <v>162</v>
      </c>
      <c r="S2618" s="3" t="s">
        <v>161</v>
      </c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8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>
        <v>38.175868029288125</v>
      </c>
      <c r="AS2618" s="3">
        <v>2.72531056413548</v>
      </c>
    </row>
    <row r="2619" spans="1:45" x14ac:dyDescent="0.25">
      <c r="A2619" s="2">
        <v>2618</v>
      </c>
      <c r="B2619" s="3" t="s">
        <v>68</v>
      </c>
      <c r="C2619" s="3" t="s">
        <v>46</v>
      </c>
      <c r="D2619" s="3" t="s">
        <v>47</v>
      </c>
      <c r="E2619" s="3" t="s">
        <v>48</v>
      </c>
      <c r="F2619" s="3">
        <v>0.59</v>
      </c>
      <c r="G2619" s="3">
        <v>0.64</v>
      </c>
      <c r="H2619" s="3">
        <v>3.7820967231256101E-5</v>
      </c>
      <c r="I2619" s="3">
        <v>8.6519783792635963</v>
      </c>
      <c r="J2619" s="3">
        <v>1.4197397070881477</v>
      </c>
      <c r="K2619" s="3">
        <v>3.2722619076766475E-4</v>
      </c>
      <c r="L2619" s="3">
        <v>5.3695928938693966E-5</v>
      </c>
      <c r="M2619" s="2">
        <v>1300</v>
      </c>
      <c r="N2619" s="3" t="s">
        <v>56</v>
      </c>
      <c r="O2619" s="3" t="s">
        <v>160</v>
      </c>
      <c r="P2619" s="3" t="s">
        <v>161</v>
      </c>
      <c r="Q2619" s="3">
        <v>86.412654034100001</v>
      </c>
      <c r="R2619" s="3" t="s">
        <v>162</v>
      </c>
      <c r="S2619" s="3" t="s">
        <v>161</v>
      </c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8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>
        <v>11.913771434209366</v>
      </c>
      <c r="AS2619" s="3">
        <v>0.15305602414118891</v>
      </c>
    </row>
    <row r="2620" spans="1:45" x14ac:dyDescent="0.25">
      <c r="A2620" s="2">
        <v>2619</v>
      </c>
      <c r="B2620" s="3" t="s">
        <v>68</v>
      </c>
      <c r="C2620" s="3" t="s">
        <v>46</v>
      </c>
      <c r="D2620" s="3" t="s">
        <v>47</v>
      </c>
      <c r="E2620" s="3" t="s">
        <v>48</v>
      </c>
      <c r="F2620" s="3">
        <v>0.59</v>
      </c>
      <c r="G2620" s="3">
        <v>0.64</v>
      </c>
      <c r="H2620" s="3">
        <v>1.21928575439449E-4</v>
      </c>
      <c r="I2620" s="3">
        <v>8.6519783792635963</v>
      </c>
      <c r="J2620" s="3">
        <v>1.4197397070881477</v>
      </c>
      <c r="K2620" s="3">
        <v>1.0549233985165231E-3</v>
      </c>
      <c r="L2620" s="3">
        <v>1.7310683998007843E-4</v>
      </c>
      <c r="M2620" s="2">
        <v>1210</v>
      </c>
      <c r="N2620" s="3" t="s">
        <v>55</v>
      </c>
      <c r="O2620" s="3" t="s">
        <v>160</v>
      </c>
      <c r="P2620" s="3" t="s">
        <v>161</v>
      </c>
      <c r="Q2620" s="3">
        <v>86.412654034100001</v>
      </c>
      <c r="R2620" s="3" t="s">
        <v>162</v>
      </c>
      <c r="S2620" s="3" t="s">
        <v>161</v>
      </c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8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>
        <v>20.479402654103374</v>
      </c>
      <c r="AS2620" s="3">
        <v>0.49342743859121629</v>
      </c>
    </row>
    <row r="2621" spans="1:45" x14ac:dyDescent="0.25">
      <c r="A2621" s="2">
        <v>2620</v>
      </c>
      <c r="B2621" s="3" t="s">
        <v>68</v>
      </c>
      <c r="C2621" s="3" t="s">
        <v>46</v>
      </c>
      <c r="D2621" s="3" t="s">
        <v>47</v>
      </c>
      <c r="E2621" s="3" t="s">
        <v>48</v>
      </c>
      <c r="F2621" s="3">
        <v>0.59</v>
      </c>
      <c r="G2621" s="3">
        <v>0.64</v>
      </c>
      <c r="H2621" s="3">
        <v>2.0505848629910999E-4</v>
      </c>
      <c r="I2621" s="3">
        <v>8.6519783792635963</v>
      </c>
      <c r="J2621" s="3">
        <v>1.4197397070881477</v>
      </c>
      <c r="K2621" s="3">
        <v>1.7741615899444199E-3</v>
      </c>
      <c r="L2621" s="3">
        <v>2.9112967527423735E-4</v>
      </c>
      <c r="M2621" s="2">
        <v>1210</v>
      </c>
      <c r="N2621" s="3" t="s">
        <v>55</v>
      </c>
      <c r="O2621" s="3" t="s">
        <v>160</v>
      </c>
      <c r="P2621" s="3" t="s">
        <v>161</v>
      </c>
      <c r="Q2621" s="3">
        <v>86.412654034100001</v>
      </c>
      <c r="R2621" s="3" t="s">
        <v>162</v>
      </c>
      <c r="S2621" s="3" t="s">
        <v>161</v>
      </c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8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>
        <v>28.017658795638024</v>
      </c>
      <c r="AS2621" s="3">
        <v>0.82984225224717534</v>
      </c>
    </row>
    <row r="2622" spans="1:45" x14ac:dyDescent="0.25">
      <c r="A2622" s="2">
        <v>2621</v>
      </c>
      <c r="B2622" s="3" t="s">
        <v>68</v>
      </c>
      <c r="C2622" s="3" t="s">
        <v>46</v>
      </c>
      <c r="D2622" s="3" t="s">
        <v>47</v>
      </c>
      <c r="E2622" s="3" t="s">
        <v>48</v>
      </c>
      <c r="F2622" s="3">
        <v>0.59</v>
      </c>
      <c r="G2622" s="3">
        <v>0.64</v>
      </c>
      <c r="H2622" s="3">
        <v>2.4917443896351502E-4</v>
      </c>
      <c r="I2622" s="3">
        <v>8.6519783792635963</v>
      </c>
      <c r="J2622" s="3">
        <v>1.4197397070881477</v>
      </c>
      <c r="K2622" s="3">
        <v>2.1558518585774685E-3</v>
      </c>
      <c r="L2622" s="3">
        <v>3.5376284498791436E-4</v>
      </c>
      <c r="M2622" s="2">
        <v>1210</v>
      </c>
      <c r="N2622" s="3" t="s">
        <v>55</v>
      </c>
      <c r="O2622" s="3" t="s">
        <v>160</v>
      </c>
      <c r="P2622" s="3" t="s">
        <v>161</v>
      </c>
      <c r="Q2622" s="3">
        <v>86.412654034100001</v>
      </c>
      <c r="R2622" s="3" t="s">
        <v>162</v>
      </c>
      <c r="S2622" s="3" t="s">
        <v>161</v>
      </c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8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>
        <v>28.043844122409194</v>
      </c>
      <c r="AS2622" s="3">
        <v>1.0083731786174182</v>
      </c>
    </row>
    <row r="2623" spans="1:45" x14ac:dyDescent="0.25">
      <c r="A2623" s="2">
        <v>2622</v>
      </c>
      <c r="B2623" s="3" t="s">
        <v>68</v>
      </c>
      <c r="C2623" s="3" t="s">
        <v>46</v>
      </c>
      <c r="D2623" s="3" t="s">
        <v>47</v>
      </c>
      <c r="E2623" s="3" t="s">
        <v>48</v>
      </c>
      <c r="F2623" s="3">
        <v>0.59</v>
      </c>
      <c r="G2623" s="3">
        <v>0.64</v>
      </c>
      <c r="H2623" s="3">
        <v>2.10190780347138E-4</v>
      </c>
      <c r="I2623" s="3">
        <v>8.6519783792635963</v>
      </c>
      <c r="J2623" s="3">
        <v>1.4197397070881477</v>
      </c>
      <c r="K2623" s="3">
        <v>1.8185660870839815E-3</v>
      </c>
      <c r="L2623" s="3">
        <v>2.9841619692267491E-4</v>
      </c>
      <c r="M2623" s="2">
        <v>1210</v>
      </c>
      <c r="N2623" s="3" t="s">
        <v>55</v>
      </c>
      <c r="O2623" s="3" t="s">
        <v>160</v>
      </c>
      <c r="P2623" s="3" t="s">
        <v>161</v>
      </c>
      <c r="Q2623" s="3">
        <v>86.412654034100001</v>
      </c>
      <c r="R2623" s="3" t="s">
        <v>162</v>
      </c>
      <c r="S2623" s="3" t="s">
        <v>161</v>
      </c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8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>
        <v>23.970865644341707</v>
      </c>
      <c r="AS2623" s="3">
        <v>0.85061190937708275</v>
      </c>
    </row>
    <row r="2624" spans="1:45" x14ac:dyDescent="0.25">
      <c r="A2624" s="2">
        <v>2623</v>
      </c>
      <c r="B2624" s="3" t="s">
        <v>68</v>
      </c>
      <c r="C2624" s="3" t="s">
        <v>46</v>
      </c>
      <c r="D2624" s="3" t="s">
        <v>47</v>
      </c>
      <c r="E2624" s="3" t="s">
        <v>48</v>
      </c>
      <c r="F2624" s="3">
        <v>0.59</v>
      </c>
      <c r="G2624" s="3">
        <v>0.64</v>
      </c>
      <c r="H2624" s="3">
        <v>4.8435777241295698E-2</v>
      </c>
      <c r="I2624" s="3">
        <v>9.5334197773727656</v>
      </c>
      <c r="J2624" s="3">
        <v>1.6562238647047238</v>
      </c>
      <c r="K2624" s="3">
        <v>0.46175859668459007</v>
      </c>
      <c r="L2624" s="3">
        <v>8.0220490172555864E-2</v>
      </c>
      <c r="M2624" s="2">
        <v>1390</v>
      </c>
      <c r="N2624" s="3" t="s">
        <v>109</v>
      </c>
      <c r="O2624" s="3" t="s">
        <v>160</v>
      </c>
      <c r="P2624" s="3" t="s">
        <v>161</v>
      </c>
      <c r="Q2624" s="3">
        <v>86.412654034100001</v>
      </c>
      <c r="R2624" s="3" t="s">
        <v>162</v>
      </c>
      <c r="S2624" s="3" t="s">
        <v>161</v>
      </c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8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>
        <v>107.8743162883751</v>
      </c>
      <c r="AS2624" s="3">
        <v>196.01263620287324</v>
      </c>
    </row>
    <row r="2625" spans="1:45" x14ac:dyDescent="0.25">
      <c r="A2625" s="2">
        <v>2624</v>
      </c>
      <c r="B2625" s="3" t="s">
        <v>68</v>
      </c>
      <c r="C2625" s="3" t="s">
        <v>46</v>
      </c>
      <c r="D2625" s="3" t="s">
        <v>47</v>
      </c>
      <c r="E2625" s="3" t="s">
        <v>48</v>
      </c>
      <c r="F2625" s="3">
        <v>0.59</v>
      </c>
      <c r="G2625" s="3">
        <v>0.64</v>
      </c>
      <c r="H2625" s="3">
        <v>0.18356435271955501</v>
      </c>
      <c r="I2625" s="3">
        <v>9.5334197773727656</v>
      </c>
      <c r="J2625" s="3">
        <v>1.6562238647047238</v>
      </c>
      <c r="K2625" s="3">
        <v>1.749996030637236</v>
      </c>
      <c r="L2625" s="3">
        <v>0.3040236616832025</v>
      </c>
      <c r="M2625" s="2">
        <v>1300</v>
      </c>
      <c r="N2625" s="3" t="s">
        <v>56</v>
      </c>
      <c r="O2625" s="3" t="s">
        <v>160</v>
      </c>
      <c r="P2625" s="3" t="s">
        <v>161</v>
      </c>
      <c r="Q2625" s="3">
        <v>86.412654034100001</v>
      </c>
      <c r="R2625" s="3" t="s">
        <v>162</v>
      </c>
      <c r="S2625" s="3" t="s">
        <v>161</v>
      </c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8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>
        <v>129.74379360631866</v>
      </c>
      <c r="AS2625" s="3">
        <v>742.85857972683198</v>
      </c>
    </row>
    <row r="2626" spans="1:45" x14ac:dyDescent="0.25">
      <c r="A2626" s="2">
        <v>2625</v>
      </c>
      <c r="B2626" s="3" t="s">
        <v>68</v>
      </c>
      <c r="C2626" s="3" t="s">
        <v>46</v>
      </c>
      <c r="D2626" s="3" t="s">
        <v>47</v>
      </c>
      <c r="E2626" s="3" t="s">
        <v>48</v>
      </c>
      <c r="F2626" s="3">
        <v>0.59</v>
      </c>
      <c r="G2626" s="3">
        <v>0.64</v>
      </c>
      <c r="H2626" s="3">
        <v>8.6851064422782497E-5</v>
      </c>
      <c r="I2626" s="3">
        <v>10.80364733764786</v>
      </c>
      <c r="J2626" s="3">
        <v>2.0785109443806498</v>
      </c>
      <c r="K2626" s="3">
        <v>9.3830827092307684E-4</v>
      </c>
      <c r="L2626" s="3">
        <v>1.805208879338623E-4</v>
      </c>
      <c r="M2626" s="2">
        <v>1400</v>
      </c>
      <c r="N2626" s="3" t="s">
        <v>60</v>
      </c>
      <c r="O2626" s="3" t="s">
        <v>160</v>
      </c>
      <c r="P2626" s="3" t="s">
        <v>161</v>
      </c>
      <c r="Q2626" s="3">
        <v>86.412654034100001</v>
      </c>
      <c r="R2626" s="3" t="s">
        <v>162</v>
      </c>
      <c r="S2626" s="3" t="s">
        <v>161</v>
      </c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8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>
        <v>3.2261978543395986</v>
      </c>
      <c r="AS2626" s="3">
        <v>0.35147378785161365</v>
      </c>
    </row>
    <row r="2627" spans="1:45" x14ac:dyDescent="0.25">
      <c r="A2627" s="2">
        <v>2626</v>
      </c>
      <c r="B2627" s="3" t="s">
        <v>68</v>
      </c>
      <c r="C2627" s="3" t="s">
        <v>46</v>
      </c>
      <c r="D2627" s="3" t="s">
        <v>47</v>
      </c>
      <c r="E2627" s="3" t="s">
        <v>48</v>
      </c>
      <c r="F2627" s="3">
        <v>0.59</v>
      </c>
      <c r="G2627" s="3">
        <v>0.64</v>
      </c>
      <c r="H2627" s="3">
        <v>8.8942462692038708E-3</v>
      </c>
      <c r="I2627" s="3">
        <v>10.80364733764786</v>
      </c>
      <c r="J2627" s="3">
        <v>2.0785109443806498</v>
      </c>
      <c r="K2627" s="3">
        <v>9.609030002666881E-2</v>
      </c>
      <c r="L2627" s="3">
        <v>1.8486788212557007E-2</v>
      </c>
      <c r="M2627" s="2">
        <v>1300</v>
      </c>
      <c r="N2627" s="3" t="s">
        <v>56</v>
      </c>
      <c r="O2627" s="3" t="s">
        <v>160</v>
      </c>
      <c r="P2627" s="3" t="s">
        <v>161</v>
      </c>
      <c r="Q2627" s="3">
        <v>86.412654034100001</v>
      </c>
      <c r="R2627" s="3" t="s">
        <v>162</v>
      </c>
      <c r="S2627" s="3" t="s">
        <v>161</v>
      </c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8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>
        <v>100.96407341026575</v>
      </c>
      <c r="AS2627" s="3">
        <v>35.993737636934902</v>
      </c>
    </row>
    <row r="2628" spans="1:45" x14ac:dyDescent="0.25">
      <c r="A2628" s="2">
        <v>2627</v>
      </c>
      <c r="B2628" s="3" t="s">
        <v>68</v>
      </c>
      <c r="C2628" s="3" t="s">
        <v>46</v>
      </c>
      <c r="D2628" s="3" t="s">
        <v>47</v>
      </c>
      <c r="E2628" s="3" t="s">
        <v>48</v>
      </c>
      <c r="F2628" s="3">
        <v>0.59</v>
      </c>
      <c r="G2628" s="3">
        <v>0.64</v>
      </c>
      <c r="H2628" s="3">
        <v>7.8966439295818907E-3</v>
      </c>
      <c r="I2628" s="3">
        <v>9.1530275365459044</v>
      </c>
      <c r="J2628" s="3">
        <v>1.5400228679753774</v>
      </c>
      <c r="K2628" s="3">
        <v>7.2278199333761103E-2</v>
      </c>
      <c r="L2628" s="3">
        <v>1.2161012231815057E-2</v>
      </c>
      <c r="M2628" s="2">
        <v>1300</v>
      </c>
      <c r="N2628" s="3" t="s">
        <v>56</v>
      </c>
      <c r="O2628" s="3" t="s">
        <v>160</v>
      </c>
      <c r="P2628" s="3" t="s">
        <v>161</v>
      </c>
      <c r="Q2628" s="3">
        <v>86.412654034100001</v>
      </c>
      <c r="R2628" s="3" t="s">
        <v>162</v>
      </c>
      <c r="S2628" s="3" t="s">
        <v>161</v>
      </c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8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>
        <v>73.63901014610461</v>
      </c>
      <c r="AS2628" s="3">
        <v>31.956584201834453</v>
      </c>
    </row>
    <row r="2629" spans="1:45" x14ac:dyDescent="0.25">
      <c r="A2629" s="2">
        <v>2628</v>
      </c>
      <c r="B2629" s="3" t="s">
        <v>68</v>
      </c>
      <c r="C2629" s="3" t="s">
        <v>46</v>
      </c>
      <c r="D2629" s="3" t="s">
        <v>47</v>
      </c>
      <c r="E2629" s="3" t="s">
        <v>48</v>
      </c>
      <c r="F2629" s="3">
        <v>0.59</v>
      </c>
      <c r="G2629" s="3">
        <v>0.64</v>
      </c>
      <c r="H2629" s="3">
        <v>8.8782284533414299E-4</v>
      </c>
      <c r="I2629" s="3">
        <v>9.1530275365459044</v>
      </c>
      <c r="J2629" s="3">
        <v>1.5400228679753774</v>
      </c>
      <c r="K2629" s="3">
        <v>8.1262669509179469E-3</v>
      </c>
      <c r="L2629" s="3">
        <v>1.3672674845255468E-3</v>
      </c>
      <c r="M2629" s="2">
        <v>1210</v>
      </c>
      <c r="N2629" s="3" t="s">
        <v>55</v>
      </c>
      <c r="O2629" s="3" t="s">
        <v>160</v>
      </c>
      <c r="P2629" s="3" t="s">
        <v>161</v>
      </c>
      <c r="Q2629" s="3">
        <v>86.412654034100001</v>
      </c>
      <c r="R2629" s="3" t="s">
        <v>162</v>
      </c>
      <c r="S2629" s="3" t="s">
        <v>161</v>
      </c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8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>
        <v>19.838443887623551</v>
      </c>
      <c r="AS2629" s="3">
        <v>3.5928915835939184</v>
      </c>
    </row>
    <row r="2630" spans="1:45" x14ac:dyDescent="0.25">
      <c r="A2630" s="2">
        <v>2629</v>
      </c>
      <c r="B2630" s="3" t="s">
        <v>68</v>
      </c>
      <c r="C2630" s="3" t="s">
        <v>46</v>
      </c>
      <c r="D2630" s="3" t="s">
        <v>47</v>
      </c>
      <c r="E2630" s="3" t="s">
        <v>48</v>
      </c>
      <c r="F2630" s="3">
        <v>0.59</v>
      </c>
      <c r="G2630" s="3">
        <v>0.64</v>
      </c>
      <c r="H2630" s="3">
        <v>5.6235545641399997E-3</v>
      </c>
      <c r="I2630" s="3">
        <v>9.1530275365459044</v>
      </c>
      <c r="J2630" s="3">
        <v>1.5400228679753774</v>
      </c>
      <c r="K2630" s="3">
        <v>5.1472549778841817E-2</v>
      </c>
      <c r="L2630" s="3">
        <v>8.6604026280829062E-3</v>
      </c>
      <c r="M2630" s="2">
        <v>1210</v>
      </c>
      <c r="N2630" s="3" t="s">
        <v>55</v>
      </c>
      <c r="O2630" s="3" t="s">
        <v>160</v>
      </c>
      <c r="P2630" s="3" t="s">
        <v>161</v>
      </c>
      <c r="Q2630" s="3">
        <v>86.412654034100001</v>
      </c>
      <c r="R2630" s="3" t="s">
        <v>162</v>
      </c>
      <c r="S2630" s="3" t="s">
        <v>161</v>
      </c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8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>
        <v>46.281334563083057</v>
      </c>
      <c r="AS2630" s="3">
        <v>22.757717904606775</v>
      </c>
    </row>
    <row r="2631" spans="1:45" x14ac:dyDescent="0.25">
      <c r="A2631" s="2">
        <v>2630</v>
      </c>
      <c r="B2631" s="3" t="s">
        <v>68</v>
      </c>
      <c r="C2631" s="3" t="s">
        <v>46</v>
      </c>
      <c r="D2631" s="3" t="s">
        <v>47</v>
      </c>
      <c r="E2631" s="3" t="s">
        <v>48</v>
      </c>
      <c r="F2631" s="3">
        <v>0.59</v>
      </c>
      <c r="G2631" s="3">
        <v>0.64</v>
      </c>
      <c r="H2631" s="3">
        <v>3.0054341690104302E-3</v>
      </c>
      <c r="I2631" s="3">
        <v>9.1530275365459044</v>
      </c>
      <c r="J2631" s="3">
        <v>1.5400228679753774</v>
      </c>
      <c r="K2631" s="3">
        <v>2.7508821708228427E-2</v>
      </c>
      <c r="L2631" s="3">
        <v>4.6284373484706378E-3</v>
      </c>
      <c r="M2631" s="2">
        <v>1210</v>
      </c>
      <c r="N2631" s="3" t="s">
        <v>55</v>
      </c>
      <c r="O2631" s="3" t="s">
        <v>160</v>
      </c>
      <c r="P2631" s="3" t="s">
        <v>161</v>
      </c>
      <c r="Q2631" s="3">
        <v>86.412654034100001</v>
      </c>
      <c r="R2631" s="3" t="s">
        <v>162</v>
      </c>
      <c r="S2631" s="3" t="s">
        <v>161</v>
      </c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8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>
        <v>29.495185713422746</v>
      </c>
      <c r="AS2631" s="3">
        <v>12.162560568960254</v>
      </c>
    </row>
    <row r="2632" spans="1:45" x14ac:dyDescent="0.25">
      <c r="A2632" s="2">
        <v>2631</v>
      </c>
      <c r="B2632" s="3" t="s">
        <v>68</v>
      </c>
      <c r="C2632" s="3" t="s">
        <v>46</v>
      </c>
      <c r="D2632" s="3" t="s">
        <v>47</v>
      </c>
      <c r="E2632" s="3" t="s">
        <v>48</v>
      </c>
      <c r="F2632" s="3">
        <v>0.59</v>
      </c>
      <c r="G2632" s="3">
        <v>0.64</v>
      </c>
      <c r="H2632" s="3">
        <v>2.25675791057935E-2</v>
      </c>
      <c r="I2632" s="3">
        <v>8.9315846147739304</v>
      </c>
      <c r="J2632" s="3">
        <v>1.4813569171929022</v>
      </c>
      <c r="K2632" s="3">
        <v>0.20156424233399883</v>
      </c>
      <c r="L2632" s="3">
        <v>3.3430639412665213E-2</v>
      </c>
      <c r="M2632" s="2">
        <v>1300</v>
      </c>
      <c r="N2632" s="3" t="s">
        <v>56</v>
      </c>
      <c r="O2632" s="3" t="s">
        <v>160</v>
      </c>
      <c r="P2632" s="3" t="s">
        <v>161</v>
      </c>
      <c r="Q2632" s="3">
        <v>86.412654034100001</v>
      </c>
      <c r="R2632" s="3" t="s">
        <v>162</v>
      </c>
      <c r="S2632" s="3" t="s">
        <v>161</v>
      </c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8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>
        <v>104.82568342077009</v>
      </c>
      <c r="AS2632" s="3">
        <v>91.327752442300508</v>
      </c>
    </row>
    <row r="2633" spans="1:45" x14ac:dyDescent="0.25">
      <c r="A2633" s="2">
        <v>2632</v>
      </c>
      <c r="B2633" s="3" t="s">
        <v>68</v>
      </c>
      <c r="C2633" s="3" t="s">
        <v>46</v>
      </c>
      <c r="D2633" s="3" t="s">
        <v>47</v>
      </c>
      <c r="E2633" s="3" t="s">
        <v>48</v>
      </c>
      <c r="F2633" s="3">
        <v>0.59</v>
      </c>
      <c r="G2633" s="3">
        <v>0.64</v>
      </c>
      <c r="H2633" s="3">
        <v>0.164687453890695</v>
      </c>
      <c r="I2633" s="3">
        <v>11.612850408883418</v>
      </c>
      <c r="J2633" s="3">
        <v>1.5331968044974611</v>
      </c>
      <c r="K2633" s="3">
        <v>1.9124907662525263</v>
      </c>
      <c r="L2633" s="3">
        <v>0.25249827804603653</v>
      </c>
      <c r="M2633" s="2">
        <v>1400</v>
      </c>
      <c r="N2633" s="3" t="s">
        <v>60</v>
      </c>
      <c r="O2633" s="3" t="s">
        <v>160</v>
      </c>
      <c r="P2633" s="3" t="s">
        <v>161</v>
      </c>
      <c r="Q2633" s="3">
        <v>86.412654034100001</v>
      </c>
      <c r="R2633" s="3" t="s">
        <v>162</v>
      </c>
      <c r="S2633" s="3" t="s">
        <v>161</v>
      </c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8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>
        <v>126.69902760054447</v>
      </c>
      <c r="AS2633" s="3">
        <v>666.46648046626092</v>
      </c>
    </row>
    <row r="2634" spans="1:45" x14ac:dyDescent="0.25">
      <c r="A2634" s="2">
        <v>2633</v>
      </c>
      <c r="B2634" s="3" t="s">
        <v>68</v>
      </c>
      <c r="C2634" s="3" t="s">
        <v>46</v>
      </c>
      <c r="D2634" s="3" t="s">
        <v>47</v>
      </c>
      <c r="E2634" s="3" t="s">
        <v>48</v>
      </c>
      <c r="F2634" s="3">
        <v>0.59</v>
      </c>
      <c r="G2634" s="3">
        <v>0.64</v>
      </c>
      <c r="H2634" s="3">
        <v>7.1429487060376904E-5</v>
      </c>
      <c r="I2634" s="3">
        <v>10.813167150436962</v>
      </c>
      <c r="J2634" s="3">
        <v>2.0830413867817339</v>
      </c>
      <c r="K2634" s="3">
        <v>7.7237898305382963E-4</v>
      </c>
      <c r="L2634" s="3">
        <v>1.4879057778335541E-4</v>
      </c>
      <c r="M2634" s="2">
        <v>1300</v>
      </c>
      <c r="N2634" s="3" t="s">
        <v>56</v>
      </c>
      <c r="O2634" s="3" t="s">
        <v>160</v>
      </c>
      <c r="P2634" s="3" t="s">
        <v>161</v>
      </c>
      <c r="Q2634" s="3">
        <v>86.412654034100001</v>
      </c>
      <c r="R2634" s="3" t="s">
        <v>162</v>
      </c>
      <c r="S2634" s="3" t="s">
        <v>161</v>
      </c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8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>
        <v>9.8794577686139409</v>
      </c>
      <c r="AS2634" s="3">
        <v>0.28906487845902379</v>
      </c>
    </row>
    <row r="2635" spans="1:45" x14ac:dyDescent="0.25">
      <c r="A2635" s="2">
        <v>2634</v>
      </c>
      <c r="B2635" s="3" t="s">
        <v>68</v>
      </c>
      <c r="C2635" s="3" t="s">
        <v>46</v>
      </c>
      <c r="D2635" s="3" t="s">
        <v>47</v>
      </c>
      <c r="E2635" s="3" t="s">
        <v>48</v>
      </c>
      <c r="F2635" s="3">
        <v>0.59</v>
      </c>
      <c r="G2635" s="3">
        <v>0.64</v>
      </c>
      <c r="H2635" s="3">
        <v>5.3421886817700701E-2</v>
      </c>
      <c r="I2635" s="3">
        <v>10.731421619887447</v>
      </c>
      <c r="J2635" s="3">
        <v>2.0457403389488245</v>
      </c>
      <c r="K2635" s="3">
        <v>0.57329279117065357</v>
      </c>
      <c r="L2635" s="3">
        <v>0.10928730884572876</v>
      </c>
      <c r="M2635" s="2">
        <v>1300</v>
      </c>
      <c r="N2635" s="3" t="s">
        <v>56</v>
      </c>
      <c r="O2635" s="3" t="s">
        <v>160</v>
      </c>
      <c r="P2635" s="3" t="s">
        <v>161</v>
      </c>
      <c r="Q2635" s="3">
        <v>86.412654034100001</v>
      </c>
      <c r="R2635" s="3" t="s">
        <v>162</v>
      </c>
      <c r="S2635" s="3" t="s">
        <v>161</v>
      </c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8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>
        <v>109.6529605158794</v>
      </c>
      <c r="AS2635" s="3">
        <v>216.19070576493792</v>
      </c>
    </row>
    <row r="2636" spans="1:45" x14ac:dyDescent="0.25">
      <c r="A2636" s="2">
        <v>2635</v>
      </c>
      <c r="B2636" s="3" t="s">
        <v>68</v>
      </c>
      <c r="C2636" s="3" t="s">
        <v>46</v>
      </c>
      <c r="D2636" s="3" t="s">
        <v>47</v>
      </c>
      <c r="E2636" s="3" t="s">
        <v>48</v>
      </c>
      <c r="F2636" s="3">
        <v>0.59</v>
      </c>
      <c r="G2636" s="3">
        <v>0.64</v>
      </c>
      <c r="H2636" s="3">
        <v>4.4347386821104902E-2</v>
      </c>
      <c r="I2636" s="3">
        <v>9.7224883935918243</v>
      </c>
      <c r="J2636" s="3">
        <v>1.5802572924225218</v>
      </c>
      <c r="K2636" s="3">
        <v>0.43116695365431945</v>
      </c>
      <c r="L2636" s="3">
        <v>7.0080281423933452E-2</v>
      </c>
      <c r="M2636" s="2">
        <v>1200</v>
      </c>
      <c r="N2636" s="3" t="s">
        <v>54</v>
      </c>
      <c r="O2636" s="3" t="s">
        <v>160</v>
      </c>
      <c r="P2636" s="3" t="s">
        <v>161</v>
      </c>
      <c r="Q2636" s="3">
        <v>86.412654034100001</v>
      </c>
      <c r="R2636" s="3" t="s">
        <v>162</v>
      </c>
      <c r="S2636" s="3" t="s">
        <v>161</v>
      </c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8"/>
      <c r="AE2636" s="3"/>
      <c r="AF2636" s="3"/>
      <c r="AG2636" s="3"/>
      <c r="AH2636" s="3"/>
      <c r="AI2636" s="3"/>
      <c r="AJ2636" s="3"/>
      <c r="AK2636" s="3"/>
      <c r="AL2636" s="3"/>
      <c r="AM2636" s="3"/>
      <c r="AN2636" s="3"/>
      <c r="AO2636" s="3"/>
      <c r="AP2636" s="3"/>
      <c r="AQ2636" s="3"/>
      <c r="AR2636" s="3">
        <v>106.8711621282018</v>
      </c>
      <c r="AS2636" s="3">
        <v>179.46750717364569</v>
      </c>
    </row>
    <row r="2637" spans="1:45" x14ac:dyDescent="0.25">
      <c r="A2637" s="2">
        <v>2636</v>
      </c>
      <c r="B2637" s="3" t="s">
        <v>68</v>
      </c>
      <c r="C2637" s="3" t="s">
        <v>46</v>
      </c>
      <c r="D2637" s="3" t="s">
        <v>47</v>
      </c>
      <c r="E2637" s="3" t="s">
        <v>48</v>
      </c>
      <c r="F2637" s="3">
        <v>0.59</v>
      </c>
      <c r="G2637" s="3">
        <v>0.64</v>
      </c>
      <c r="H2637" s="3">
        <v>1.04794429610085E-2</v>
      </c>
      <c r="I2637" s="3">
        <v>9.7224883935918243</v>
      </c>
      <c r="J2637" s="3">
        <v>1.5802572924225218</v>
      </c>
      <c r="K2637" s="3">
        <v>0.10188626255971268</v>
      </c>
      <c r="L2637" s="3">
        <v>1.6560216159659549E-2</v>
      </c>
      <c r="M2637" s="2">
        <v>1300</v>
      </c>
      <c r="N2637" s="3" t="s">
        <v>56</v>
      </c>
      <c r="O2637" s="3" t="s">
        <v>160</v>
      </c>
      <c r="P2637" s="3" t="s">
        <v>161</v>
      </c>
      <c r="Q2637" s="3">
        <v>86.412654034100001</v>
      </c>
      <c r="R2637" s="3" t="s">
        <v>162</v>
      </c>
      <c r="S2637" s="3" t="s">
        <v>161</v>
      </c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8"/>
      <c r="AE2637" s="3"/>
      <c r="AF2637" s="3"/>
      <c r="AG2637" s="3"/>
      <c r="AH2637" s="3"/>
      <c r="AI2637" s="3"/>
      <c r="AJ2637" s="3"/>
      <c r="AK2637" s="3"/>
      <c r="AL2637" s="3"/>
      <c r="AM2637" s="3"/>
      <c r="AN2637" s="3"/>
      <c r="AO2637" s="3"/>
      <c r="AP2637" s="3"/>
      <c r="AQ2637" s="3"/>
      <c r="AR2637" s="3">
        <v>71.975456366197676</v>
      </c>
      <c r="AS2637" s="3">
        <v>42.408801049931832</v>
      </c>
    </row>
    <row r="2638" spans="1:45" x14ac:dyDescent="0.25">
      <c r="A2638" s="2">
        <v>2637</v>
      </c>
      <c r="B2638" s="3" t="s">
        <v>68</v>
      </c>
      <c r="C2638" s="3" t="s">
        <v>46</v>
      </c>
      <c r="D2638" s="3" t="s">
        <v>47</v>
      </c>
      <c r="E2638" s="3" t="s">
        <v>48</v>
      </c>
      <c r="F2638" s="3">
        <v>0.59</v>
      </c>
      <c r="G2638" s="3">
        <v>0.64</v>
      </c>
      <c r="H2638" s="3">
        <v>5.3521441741587498E-4</v>
      </c>
      <c r="I2638" s="3">
        <v>9.7224883935918243</v>
      </c>
      <c r="J2638" s="3">
        <v>1.5802572924225218</v>
      </c>
      <c r="K2638" s="3">
        <v>5.2036159614088544E-3</v>
      </c>
      <c r="L2638" s="3">
        <v>8.4577648613110793E-4</v>
      </c>
      <c r="M2638" s="2">
        <v>1210</v>
      </c>
      <c r="N2638" s="3" t="s">
        <v>55</v>
      </c>
      <c r="O2638" s="3" t="s">
        <v>160</v>
      </c>
      <c r="P2638" s="3" t="s">
        <v>161</v>
      </c>
      <c r="Q2638" s="3">
        <v>86.412654034100001</v>
      </c>
      <c r="R2638" s="3" t="s">
        <v>162</v>
      </c>
      <c r="S2638" s="3" t="s">
        <v>161</v>
      </c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8"/>
      <c r="AE2638" s="3"/>
      <c r="AF2638" s="3"/>
      <c r="AG2638" s="3"/>
      <c r="AH2638" s="3"/>
      <c r="AI2638" s="3"/>
      <c r="AJ2638" s="3"/>
      <c r="AK2638" s="3"/>
      <c r="AL2638" s="3"/>
      <c r="AM2638" s="3"/>
      <c r="AN2638" s="3"/>
      <c r="AO2638" s="3"/>
      <c r="AP2638" s="3"/>
      <c r="AQ2638" s="3"/>
      <c r="AR2638" s="3">
        <v>31.48943812831466</v>
      </c>
      <c r="AS2638" s="3">
        <v>2.16593590248051</v>
      </c>
    </row>
    <row r="2639" spans="1:45" x14ac:dyDescent="0.25">
      <c r="A2639" s="2">
        <v>2638</v>
      </c>
      <c r="B2639" s="3" t="s">
        <v>68</v>
      </c>
      <c r="C2639" s="3" t="s">
        <v>46</v>
      </c>
      <c r="D2639" s="3" t="s">
        <v>47</v>
      </c>
      <c r="E2639" s="3" t="s">
        <v>48</v>
      </c>
      <c r="F2639" s="3">
        <v>0.59</v>
      </c>
      <c r="G2639" s="3">
        <v>0.64</v>
      </c>
      <c r="H2639" s="3">
        <v>5.2144073046252605E-4</v>
      </c>
      <c r="I2639" s="3">
        <v>9.7224883935918243</v>
      </c>
      <c r="J2639" s="3">
        <v>1.5802572924225218</v>
      </c>
      <c r="K2639" s="3">
        <v>5.0697014498679522E-3</v>
      </c>
      <c r="L2639" s="3">
        <v>8.2401051687953334E-4</v>
      </c>
      <c r="M2639" s="2">
        <v>1210</v>
      </c>
      <c r="N2639" s="3" t="s">
        <v>55</v>
      </c>
      <c r="O2639" s="3" t="s">
        <v>160</v>
      </c>
      <c r="P2639" s="3" t="s">
        <v>161</v>
      </c>
      <c r="Q2639" s="3">
        <v>86.412654034100001</v>
      </c>
      <c r="R2639" s="3" t="s">
        <v>162</v>
      </c>
      <c r="S2639" s="3" t="s">
        <v>161</v>
      </c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8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>
        <v>29.494339142998427</v>
      </c>
      <c r="AS2639" s="3">
        <v>2.110195768973222</v>
      </c>
    </row>
    <row r="2640" spans="1:45" x14ac:dyDescent="0.25">
      <c r="A2640" s="2">
        <v>2639</v>
      </c>
      <c r="B2640" s="3" t="s">
        <v>68</v>
      </c>
      <c r="C2640" s="3" t="s">
        <v>46</v>
      </c>
      <c r="D2640" s="3" t="s">
        <v>47</v>
      </c>
      <c r="E2640" s="3" t="s">
        <v>48</v>
      </c>
      <c r="F2640" s="3">
        <v>0.59</v>
      </c>
      <c r="G2640" s="3">
        <v>0.64</v>
      </c>
      <c r="H2640" s="3">
        <v>5.1191212349959196E-4</v>
      </c>
      <c r="I2640" s="3">
        <v>9.7224883935918243</v>
      </c>
      <c r="J2640" s="3">
        <v>1.5802572924225218</v>
      </c>
      <c r="K2640" s="3">
        <v>4.9770596792637276E-3</v>
      </c>
      <c r="L2640" s="3">
        <v>8.0895286623972875E-4</v>
      </c>
      <c r="M2640" s="2">
        <v>1330</v>
      </c>
      <c r="N2640" s="3" t="s">
        <v>89</v>
      </c>
      <c r="O2640" s="3" t="s">
        <v>160</v>
      </c>
      <c r="P2640" s="3" t="s">
        <v>161</v>
      </c>
      <c r="Q2640" s="3">
        <v>86.412654034100001</v>
      </c>
      <c r="R2640" s="3" t="s">
        <v>162</v>
      </c>
      <c r="S2640" s="3" t="s">
        <v>161</v>
      </c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8"/>
      <c r="AE2640" s="3"/>
      <c r="AF2640" s="3"/>
      <c r="AG2640" s="3"/>
      <c r="AH2640" s="3"/>
      <c r="AI2640" s="3"/>
      <c r="AJ2640" s="3"/>
      <c r="AK2640" s="3"/>
      <c r="AL2640" s="3"/>
      <c r="AM2640" s="3"/>
      <c r="AN2640" s="3"/>
      <c r="AO2640" s="3"/>
      <c r="AP2640" s="3"/>
      <c r="AQ2640" s="3"/>
      <c r="AR2640" s="3">
        <v>29.02419834567543</v>
      </c>
      <c r="AS2640" s="3">
        <v>2.0716348646887468</v>
      </c>
    </row>
    <row r="2641" spans="1:45" x14ac:dyDescent="0.25">
      <c r="A2641" s="2">
        <v>2640</v>
      </c>
      <c r="B2641" s="3" t="s">
        <v>68</v>
      </c>
      <c r="C2641" s="3" t="s">
        <v>46</v>
      </c>
      <c r="D2641" s="3" t="s">
        <v>47</v>
      </c>
      <c r="E2641" s="3" t="s">
        <v>48</v>
      </c>
      <c r="F2641" s="3">
        <v>0.59</v>
      </c>
      <c r="G2641" s="3">
        <v>0.64</v>
      </c>
      <c r="H2641" s="3">
        <v>0.19591652409172899</v>
      </c>
      <c r="I2641" s="3">
        <v>11.390336340626808</v>
      </c>
      <c r="J2641" s="3">
        <v>1.5176352578110346</v>
      </c>
      <c r="K2641" s="3">
        <v>2.2315551040913082</v>
      </c>
      <c r="L2641" s="3">
        <v>0.29732982454939288</v>
      </c>
      <c r="M2641" s="2">
        <v>1400</v>
      </c>
      <c r="N2641" s="3" t="s">
        <v>60</v>
      </c>
      <c r="O2641" s="3" t="s">
        <v>160</v>
      </c>
      <c r="P2641" s="3" t="s">
        <v>161</v>
      </c>
      <c r="Q2641" s="3">
        <v>86.412654034100001</v>
      </c>
      <c r="R2641" s="3" t="s">
        <v>162</v>
      </c>
      <c r="S2641" s="3" t="s">
        <v>161</v>
      </c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8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>
        <v>131.72860092182742</v>
      </c>
      <c r="AS2641" s="3">
        <v>792.84604377489904</v>
      </c>
    </row>
    <row r="2642" spans="1:45" x14ac:dyDescent="0.25">
      <c r="A2642" s="2">
        <v>2641</v>
      </c>
      <c r="B2642" s="3" t="s">
        <v>68</v>
      </c>
      <c r="C2642" s="3" t="s">
        <v>46</v>
      </c>
      <c r="D2642" s="3" t="s">
        <v>47</v>
      </c>
      <c r="E2642" s="3" t="s">
        <v>48</v>
      </c>
      <c r="F2642" s="3">
        <v>0.59</v>
      </c>
      <c r="G2642" s="3">
        <v>0.64</v>
      </c>
      <c r="H2642" s="3">
        <v>2.5156604779446001E-4</v>
      </c>
      <c r="I2642" s="3">
        <v>11.390336340626808</v>
      </c>
      <c r="J2642" s="3">
        <v>1.5176352578110346</v>
      </c>
      <c r="K2642" s="3">
        <v>2.8654218962610983E-3</v>
      </c>
      <c r="L2642" s="3">
        <v>3.8178550380104834E-4</v>
      </c>
      <c r="M2642" s="2">
        <v>1210</v>
      </c>
      <c r="N2642" s="3" t="s">
        <v>55</v>
      </c>
      <c r="O2642" s="3" t="s">
        <v>160</v>
      </c>
      <c r="P2642" s="3" t="s">
        <v>161</v>
      </c>
      <c r="Q2642" s="3">
        <v>86.412654034100001</v>
      </c>
      <c r="R2642" s="3" t="s">
        <v>162</v>
      </c>
      <c r="S2642" s="3" t="s">
        <v>161</v>
      </c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8"/>
      <c r="AE2642" s="3"/>
      <c r="AF2642" s="3"/>
      <c r="AG2642" s="3"/>
      <c r="AH2642" s="3"/>
      <c r="AI2642" s="3"/>
      <c r="AJ2642" s="3"/>
      <c r="AK2642" s="3"/>
      <c r="AL2642" s="3"/>
      <c r="AM2642" s="3"/>
      <c r="AN2642" s="3"/>
      <c r="AO2642" s="3"/>
      <c r="AP2642" s="3"/>
      <c r="AQ2642" s="3"/>
      <c r="AR2642" s="3">
        <v>13.17882350522104</v>
      </c>
      <c r="AS2642" s="3">
        <v>1.0180516761747973</v>
      </c>
    </row>
    <row r="2643" spans="1:45" x14ac:dyDescent="0.25">
      <c r="A2643" s="2">
        <v>2642</v>
      </c>
      <c r="B2643" s="3" t="s">
        <v>68</v>
      </c>
      <c r="C2643" s="3" t="s">
        <v>46</v>
      </c>
      <c r="D2643" s="3" t="s">
        <v>47</v>
      </c>
      <c r="E2643" s="3" t="s">
        <v>48</v>
      </c>
      <c r="F2643" s="3">
        <v>0.59</v>
      </c>
      <c r="G2643" s="3">
        <v>0.64</v>
      </c>
      <c r="H2643" s="3">
        <v>5.85490974377896E-4</v>
      </c>
      <c r="I2643" s="3">
        <v>11.390336340626808</v>
      </c>
      <c r="J2643" s="3">
        <v>1.5176352578110346</v>
      </c>
      <c r="K2643" s="3">
        <v>6.6689391225655485E-3</v>
      </c>
      <c r="L2643" s="3">
        <v>8.8856174584603202E-4</v>
      </c>
      <c r="M2643" s="2">
        <v>1410</v>
      </c>
      <c r="N2643" s="3" t="s">
        <v>61</v>
      </c>
      <c r="O2643" s="3" t="s">
        <v>160</v>
      </c>
      <c r="P2643" s="3" t="s">
        <v>161</v>
      </c>
      <c r="Q2643" s="3">
        <v>86.412654034100001</v>
      </c>
      <c r="R2643" s="3" t="s">
        <v>162</v>
      </c>
      <c r="S2643" s="3" t="s">
        <v>161</v>
      </c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8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>
        <v>30.252060222812293</v>
      </c>
      <c r="AS2643" s="3">
        <v>2.3693979099184208</v>
      </c>
    </row>
    <row r="2644" spans="1:45" x14ac:dyDescent="0.25">
      <c r="A2644" s="2">
        <v>2643</v>
      </c>
      <c r="B2644" s="3" t="s">
        <v>68</v>
      </c>
      <c r="C2644" s="3" t="s">
        <v>46</v>
      </c>
      <c r="D2644" s="3" t="s">
        <v>47</v>
      </c>
      <c r="E2644" s="3" t="s">
        <v>48</v>
      </c>
      <c r="F2644" s="3">
        <v>0.59</v>
      </c>
      <c r="G2644" s="3">
        <v>0.64</v>
      </c>
      <c r="H2644" s="3">
        <v>1.1193803159121999E-3</v>
      </c>
      <c r="I2644" s="3">
        <v>11.390336340626808</v>
      </c>
      <c r="J2644" s="3">
        <v>1.5176352578110346</v>
      </c>
      <c r="K2644" s="3">
        <v>1.2750118291317048E-2</v>
      </c>
      <c r="L2644" s="3">
        <v>1.6988110343280089E-3</v>
      </c>
      <c r="M2644" s="2">
        <v>1410</v>
      </c>
      <c r="N2644" s="3" t="s">
        <v>61</v>
      </c>
      <c r="O2644" s="3" t="s">
        <v>160</v>
      </c>
      <c r="P2644" s="3" t="s">
        <v>161</v>
      </c>
      <c r="Q2644" s="3">
        <v>86.412654034100001</v>
      </c>
      <c r="R2644" s="3" t="s">
        <v>162</v>
      </c>
      <c r="S2644" s="3" t="s">
        <v>161</v>
      </c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8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>
        <v>57.548905366890281</v>
      </c>
      <c r="AS2644" s="3">
        <v>4.5299714205574482</v>
      </c>
    </row>
    <row r="2645" spans="1:45" x14ac:dyDescent="0.25">
      <c r="A2645" s="2">
        <v>2644</v>
      </c>
      <c r="B2645" s="3" t="s">
        <v>68</v>
      </c>
      <c r="C2645" s="3" t="s">
        <v>46</v>
      </c>
      <c r="D2645" s="3" t="s">
        <v>47</v>
      </c>
      <c r="E2645" s="3" t="s">
        <v>48</v>
      </c>
      <c r="F2645" s="3">
        <v>0.59</v>
      </c>
      <c r="G2645" s="3">
        <v>0.64</v>
      </c>
      <c r="H2645" s="3">
        <v>1.36835694577091E-3</v>
      </c>
      <c r="I2645" s="3">
        <v>8.9028021953563155</v>
      </c>
      <c r="J2645" s="3">
        <v>1.5077956406829105</v>
      </c>
      <c r="K2645" s="3">
        <v>1.218221122084032E-2</v>
      </c>
      <c r="L2645" s="3">
        <v>2.0632026377315599E-3</v>
      </c>
      <c r="M2645" s="2">
        <v>1300</v>
      </c>
      <c r="N2645" s="3" t="s">
        <v>56</v>
      </c>
      <c r="O2645" s="3" t="s">
        <v>160</v>
      </c>
      <c r="P2645" s="3" t="s">
        <v>161</v>
      </c>
      <c r="Q2645" s="3">
        <v>86.412654034100001</v>
      </c>
      <c r="R2645" s="3" t="s">
        <v>162</v>
      </c>
      <c r="S2645" s="3" t="s">
        <v>161</v>
      </c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8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/>
      <c r="AR2645" s="3">
        <v>100.22145483226943</v>
      </c>
      <c r="AS2645" s="3">
        <v>5.5375440941286698</v>
      </c>
    </row>
    <row r="2646" spans="1:45" x14ac:dyDescent="0.25">
      <c r="A2646" s="2">
        <v>2645</v>
      </c>
      <c r="B2646" s="3" t="s">
        <v>68</v>
      </c>
      <c r="C2646" s="3" t="s">
        <v>46</v>
      </c>
      <c r="D2646" s="3" t="s">
        <v>47</v>
      </c>
      <c r="E2646" s="3" t="s">
        <v>48</v>
      </c>
      <c r="F2646" s="3">
        <v>0.59</v>
      </c>
      <c r="G2646" s="3">
        <v>0.64</v>
      </c>
      <c r="H2646" s="3">
        <v>1.50572085269129E-5</v>
      </c>
      <c r="I2646" s="3">
        <v>8.9028021953563155</v>
      </c>
      <c r="J2646" s="3">
        <v>1.5077956406829105</v>
      </c>
      <c r="K2646" s="3">
        <v>1.3405134912933801E-4</v>
      </c>
      <c r="L2646" s="3">
        <v>2.2703193377732819E-5</v>
      </c>
      <c r="M2646" s="2">
        <v>1210</v>
      </c>
      <c r="N2646" s="3" t="s">
        <v>55</v>
      </c>
      <c r="O2646" s="3" t="s">
        <v>160</v>
      </c>
      <c r="P2646" s="3" t="s">
        <v>161</v>
      </c>
      <c r="Q2646" s="3">
        <v>86.412654034100001</v>
      </c>
      <c r="R2646" s="3" t="s">
        <v>162</v>
      </c>
      <c r="S2646" s="3" t="s">
        <v>161</v>
      </c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8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>
        <v>4.1046844719174498</v>
      </c>
      <c r="AS2646" s="3">
        <v>6.0934361030553622E-2</v>
      </c>
    </row>
    <row r="2647" spans="1:45" x14ac:dyDescent="0.25">
      <c r="A2647" s="2">
        <v>2646</v>
      </c>
      <c r="B2647" s="3" t="s">
        <v>68</v>
      </c>
      <c r="C2647" s="3" t="s">
        <v>46</v>
      </c>
      <c r="D2647" s="3" t="s">
        <v>47</v>
      </c>
      <c r="E2647" s="3" t="s">
        <v>48</v>
      </c>
      <c r="F2647" s="3">
        <v>0.59</v>
      </c>
      <c r="G2647" s="3">
        <v>0.64</v>
      </c>
      <c r="H2647" s="3">
        <v>7.8586858325624706E-6</v>
      </c>
      <c r="I2647" s="3">
        <v>8.9028021953563155</v>
      </c>
      <c r="J2647" s="3">
        <v>1.5077956406829105</v>
      </c>
      <c r="K2647" s="3">
        <v>6.9964325482752739E-5</v>
      </c>
      <c r="L2647" s="3">
        <v>1.1849292239834242E-5</v>
      </c>
      <c r="M2647" s="2">
        <v>1210</v>
      </c>
      <c r="N2647" s="3" t="s">
        <v>55</v>
      </c>
      <c r="O2647" s="3" t="s">
        <v>160</v>
      </c>
      <c r="P2647" s="3" t="s">
        <v>161</v>
      </c>
      <c r="Q2647" s="3">
        <v>86.412654034100001</v>
      </c>
      <c r="R2647" s="3" t="s">
        <v>162</v>
      </c>
      <c r="S2647" s="3" t="s">
        <v>161</v>
      </c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8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>
        <v>5.7366385240910933</v>
      </c>
      <c r="AS2647" s="3">
        <v>3.1802973233129334E-2</v>
      </c>
    </row>
    <row r="2648" spans="1:45" x14ac:dyDescent="0.25">
      <c r="A2648" s="2">
        <v>2647</v>
      </c>
      <c r="B2648" s="3" t="s">
        <v>68</v>
      </c>
      <c r="C2648" s="3" t="s">
        <v>46</v>
      </c>
      <c r="D2648" s="3" t="s">
        <v>47</v>
      </c>
      <c r="E2648" s="3" t="s">
        <v>48</v>
      </c>
      <c r="F2648" s="3">
        <v>0.59</v>
      </c>
      <c r="G2648" s="3">
        <v>0.64</v>
      </c>
      <c r="H2648" s="3">
        <v>4.3420009740044702E-2</v>
      </c>
      <c r="I2648" s="3">
        <v>9.6815867831486546</v>
      </c>
      <c r="J2648" s="3">
        <v>1.5396771592604881</v>
      </c>
      <c r="K2648" s="3">
        <v>0.42037459242340264</v>
      </c>
      <c r="L2648" s="3">
        <v>6.6852797251614748E-2</v>
      </c>
      <c r="M2648" s="2">
        <v>1400</v>
      </c>
      <c r="N2648" s="3" t="s">
        <v>60</v>
      </c>
      <c r="O2648" s="3" t="s">
        <v>160</v>
      </c>
      <c r="P2648" s="3" t="s">
        <v>161</v>
      </c>
      <c r="Q2648" s="3">
        <v>86.412654034100001</v>
      </c>
      <c r="R2648" s="3" t="s">
        <v>162</v>
      </c>
      <c r="S2648" s="3" t="s">
        <v>161</v>
      </c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8"/>
      <c r="AE2648" s="3"/>
      <c r="AF2648" s="3"/>
      <c r="AG2648" s="3"/>
      <c r="AH2648" s="3"/>
      <c r="AI2648" s="3"/>
      <c r="AJ2648" s="3"/>
      <c r="AK2648" s="3"/>
      <c r="AL2648" s="3"/>
      <c r="AM2648" s="3"/>
      <c r="AN2648" s="3"/>
      <c r="AO2648" s="3"/>
      <c r="AP2648" s="3"/>
      <c r="AQ2648" s="3"/>
      <c r="AR2648" s="3">
        <v>107.09783070762364</v>
      </c>
      <c r="AS2648" s="3">
        <v>175.71454527717052</v>
      </c>
    </row>
    <row r="2649" spans="1:45" x14ac:dyDescent="0.25">
      <c r="A2649" s="2">
        <v>2648</v>
      </c>
      <c r="B2649" s="3" t="s">
        <v>68</v>
      </c>
      <c r="C2649" s="3" t="s">
        <v>46</v>
      </c>
      <c r="D2649" s="3" t="s">
        <v>47</v>
      </c>
      <c r="E2649" s="3" t="s">
        <v>48</v>
      </c>
      <c r="F2649" s="3">
        <v>0.59</v>
      </c>
      <c r="G2649" s="3">
        <v>0.64</v>
      </c>
      <c r="H2649" s="3">
        <v>4.1789161262097099E-2</v>
      </c>
      <c r="I2649" s="3">
        <v>10.799717441868106</v>
      </c>
      <c r="J2649" s="3">
        <v>2.0759537243105886</v>
      </c>
      <c r="K2649" s="3">
        <v>0.45131113376330906</v>
      </c>
      <c r="L2649" s="3">
        <v>8.6752364957866243E-2</v>
      </c>
      <c r="M2649" s="2">
        <v>1300</v>
      </c>
      <c r="N2649" s="3" t="s">
        <v>56</v>
      </c>
      <c r="O2649" s="3" t="s">
        <v>160</v>
      </c>
      <c r="P2649" s="3" t="s">
        <v>161</v>
      </c>
      <c r="Q2649" s="3">
        <v>86.412654034100001</v>
      </c>
      <c r="R2649" s="3" t="s">
        <v>162</v>
      </c>
      <c r="S2649" s="3" t="s">
        <v>161</v>
      </c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8"/>
      <c r="AE2649" s="3"/>
      <c r="AF2649" s="3"/>
      <c r="AG2649" s="3"/>
      <c r="AH2649" s="3"/>
      <c r="AI2649" s="3"/>
      <c r="AJ2649" s="3"/>
      <c r="AK2649" s="3"/>
      <c r="AL2649" s="3"/>
      <c r="AM2649" s="3"/>
      <c r="AN2649" s="3"/>
      <c r="AO2649" s="3"/>
      <c r="AP2649" s="3"/>
      <c r="AQ2649" s="3"/>
      <c r="AR2649" s="3">
        <v>97.871915306630939</v>
      </c>
      <c r="AS2649" s="3">
        <v>169.11473564022711</v>
      </c>
    </row>
    <row r="2650" spans="1:45" x14ac:dyDescent="0.25">
      <c r="A2650" s="2">
        <v>2649</v>
      </c>
      <c r="B2650" s="3" t="s">
        <v>68</v>
      </c>
      <c r="C2650" s="3" t="s">
        <v>46</v>
      </c>
      <c r="D2650" s="3" t="s">
        <v>47</v>
      </c>
      <c r="E2650" s="3" t="s">
        <v>48</v>
      </c>
      <c r="F2650" s="3">
        <v>0.59</v>
      </c>
      <c r="G2650" s="3">
        <v>0.64</v>
      </c>
      <c r="H2650" s="3">
        <v>3.57842617343264E-5</v>
      </c>
      <c r="I2650" s="3">
        <v>8.6960428537051477</v>
      </c>
      <c r="J2650" s="3">
        <v>1.4257822193636989</v>
      </c>
      <c r="K2650" s="3">
        <v>3.1118147352990366E-4</v>
      </c>
      <c r="L2650" s="3">
        <v>5.1020564113859381E-5</v>
      </c>
      <c r="M2650" s="2">
        <v>1210</v>
      </c>
      <c r="N2650" s="3" t="s">
        <v>55</v>
      </c>
      <c r="O2650" s="3" t="s">
        <v>160</v>
      </c>
      <c r="P2650" s="3" t="s">
        <v>161</v>
      </c>
      <c r="Q2650" s="3">
        <v>86.412654034100001</v>
      </c>
      <c r="R2650" s="3" t="s">
        <v>162</v>
      </c>
      <c r="S2650" s="3" t="s">
        <v>161</v>
      </c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8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>
        <v>4.8012781283807211</v>
      </c>
      <c r="AS2650" s="3">
        <v>0.14481376942040125</v>
      </c>
    </row>
    <row r="2651" spans="1:45" x14ac:dyDescent="0.25">
      <c r="A2651" s="2">
        <v>2650</v>
      </c>
      <c r="B2651" s="3" t="s">
        <v>68</v>
      </c>
      <c r="C2651" s="3" t="s">
        <v>46</v>
      </c>
      <c r="D2651" s="3" t="s">
        <v>47</v>
      </c>
      <c r="E2651" s="3" t="s">
        <v>48</v>
      </c>
      <c r="F2651" s="3">
        <v>0.59</v>
      </c>
      <c r="G2651" s="3">
        <v>0.64</v>
      </c>
      <c r="H2651" s="3">
        <v>1.16838851627124E-4</v>
      </c>
      <c r="I2651" s="3">
        <v>8.6960428537051477</v>
      </c>
      <c r="J2651" s="3">
        <v>1.4257822193636989</v>
      </c>
      <c r="K2651" s="3">
        <v>1.0160356607271676E-3</v>
      </c>
      <c r="L2651" s="3">
        <v>1.6658675718082678E-4</v>
      </c>
      <c r="M2651" s="2">
        <v>1210</v>
      </c>
      <c r="N2651" s="3" t="s">
        <v>55</v>
      </c>
      <c r="O2651" s="3" t="s">
        <v>160</v>
      </c>
      <c r="P2651" s="3" t="s">
        <v>161</v>
      </c>
      <c r="Q2651" s="3">
        <v>86.412654034100001</v>
      </c>
      <c r="R2651" s="3" t="s">
        <v>162</v>
      </c>
      <c r="S2651" s="3" t="s">
        <v>161</v>
      </c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8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>
        <v>27.966861546270959</v>
      </c>
      <c r="AS2651" s="3">
        <v>0.47283005709306591</v>
      </c>
    </row>
    <row r="2652" spans="1:45" x14ac:dyDescent="0.25">
      <c r="A2652" s="2">
        <v>2651</v>
      </c>
      <c r="B2652" s="3" t="s">
        <v>68</v>
      </c>
      <c r="C2652" s="3" t="s">
        <v>46</v>
      </c>
      <c r="D2652" s="3" t="s">
        <v>47</v>
      </c>
      <c r="E2652" s="3" t="s">
        <v>48</v>
      </c>
      <c r="F2652" s="3">
        <v>0.59</v>
      </c>
      <c r="G2652" s="3">
        <v>0.64</v>
      </c>
      <c r="H2652" s="3">
        <v>3.90215967972774E-5</v>
      </c>
      <c r="I2652" s="3">
        <v>8.6960428537051477</v>
      </c>
      <c r="J2652" s="3">
        <v>1.4257822193636989</v>
      </c>
      <c r="K2652" s="3">
        <v>3.393334779691278E-4</v>
      </c>
      <c r="L2652" s="3">
        <v>5.5636298884737578E-5</v>
      </c>
      <c r="M2652" s="2">
        <v>1210</v>
      </c>
      <c r="N2652" s="3" t="s">
        <v>55</v>
      </c>
      <c r="O2652" s="3" t="s">
        <v>160</v>
      </c>
      <c r="P2652" s="3" t="s">
        <v>161</v>
      </c>
      <c r="Q2652" s="3">
        <v>86.412654034100001</v>
      </c>
      <c r="R2652" s="3" t="s">
        <v>162</v>
      </c>
      <c r="S2652" s="3" t="s">
        <v>161</v>
      </c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8"/>
      <c r="AE2652" s="3"/>
      <c r="AF2652" s="3"/>
      <c r="AG2652" s="3"/>
      <c r="AH2652" s="3"/>
      <c r="AI2652" s="3"/>
      <c r="AJ2652" s="3"/>
      <c r="AK2652" s="3"/>
      <c r="AL2652" s="3"/>
      <c r="AM2652" s="3"/>
      <c r="AN2652" s="3"/>
      <c r="AO2652" s="3"/>
      <c r="AP2652" s="3"/>
      <c r="AQ2652" s="3"/>
      <c r="AR2652" s="3">
        <v>7.6005577766955081</v>
      </c>
      <c r="AS2652" s="3">
        <v>0.15791479961136537</v>
      </c>
    </row>
    <row r="2653" spans="1:45" x14ac:dyDescent="0.25">
      <c r="A2653" s="2">
        <v>2652</v>
      </c>
      <c r="B2653" s="3" t="s">
        <v>68</v>
      </c>
      <c r="C2653" s="3" t="s">
        <v>46</v>
      </c>
      <c r="D2653" s="3" t="s">
        <v>47</v>
      </c>
      <c r="E2653" s="3" t="s">
        <v>48</v>
      </c>
      <c r="F2653" s="3">
        <v>0.59</v>
      </c>
      <c r="G2653" s="3">
        <v>0.64</v>
      </c>
      <c r="H2653" s="3">
        <v>7.2727425339571598E-5</v>
      </c>
      <c r="I2653" s="3">
        <v>8.6960428537051477</v>
      </c>
      <c r="J2653" s="3">
        <v>1.4257822193636989</v>
      </c>
      <c r="K2653" s="3">
        <v>6.324408073925563E-4</v>
      </c>
      <c r="L2653" s="3">
        <v>1.0369346990926211E-4</v>
      </c>
      <c r="M2653" s="2">
        <v>1210</v>
      </c>
      <c r="N2653" s="3" t="s">
        <v>55</v>
      </c>
      <c r="O2653" s="3" t="s">
        <v>160</v>
      </c>
      <c r="P2653" s="3" t="s">
        <v>161</v>
      </c>
      <c r="Q2653" s="3">
        <v>86.412654034100001</v>
      </c>
      <c r="R2653" s="3" t="s">
        <v>162</v>
      </c>
      <c r="S2653" s="3" t="s">
        <v>161</v>
      </c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8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/>
      <c r="AR2653" s="3">
        <v>27.941267624134039</v>
      </c>
      <c r="AS2653" s="3">
        <v>0.2943174483200619</v>
      </c>
    </row>
    <row r="2654" spans="1:45" x14ac:dyDescent="0.25">
      <c r="A2654" s="2">
        <v>2653</v>
      </c>
      <c r="B2654" s="3" t="s">
        <v>68</v>
      </c>
      <c r="C2654" s="3" t="s">
        <v>46</v>
      </c>
      <c r="D2654" s="3" t="s">
        <v>47</v>
      </c>
      <c r="E2654" s="3" t="s">
        <v>48</v>
      </c>
      <c r="F2654" s="3">
        <v>0.59</v>
      </c>
      <c r="G2654" s="3">
        <v>0.64</v>
      </c>
      <c r="H2654" s="3">
        <v>2.5335673792877199E-5</v>
      </c>
      <c r="I2654" s="3">
        <v>8.6960428537051477</v>
      </c>
      <c r="J2654" s="3">
        <v>1.4257822193636989</v>
      </c>
      <c r="K2654" s="3">
        <v>2.2032010503035456E-4</v>
      </c>
      <c r="L2654" s="3">
        <v>3.6123153209483159E-5</v>
      </c>
      <c r="M2654" s="2">
        <v>1210</v>
      </c>
      <c r="N2654" s="3" t="s">
        <v>55</v>
      </c>
      <c r="O2654" s="3" t="s">
        <v>160</v>
      </c>
      <c r="P2654" s="3" t="s">
        <v>161</v>
      </c>
      <c r="Q2654" s="3">
        <v>86.412654034100001</v>
      </c>
      <c r="R2654" s="3" t="s">
        <v>162</v>
      </c>
      <c r="S2654" s="3" t="s">
        <v>161</v>
      </c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8"/>
      <c r="AE2654" s="3"/>
      <c r="AF2654" s="3"/>
      <c r="AG2654" s="3"/>
      <c r="AH2654" s="3"/>
      <c r="AI2654" s="3"/>
      <c r="AJ2654" s="3"/>
      <c r="AK2654" s="3"/>
      <c r="AL2654" s="3"/>
      <c r="AM2654" s="3"/>
      <c r="AN2654" s="3"/>
      <c r="AO2654" s="3"/>
      <c r="AP2654" s="3"/>
      <c r="AQ2654" s="3"/>
      <c r="AR2654" s="3">
        <v>27.913581505684238</v>
      </c>
      <c r="AS2654" s="3">
        <v>0.10252983420453665</v>
      </c>
    </row>
    <row r="2655" spans="1:45" x14ac:dyDescent="0.25">
      <c r="A2655" s="2">
        <v>2654</v>
      </c>
      <c r="B2655" s="3" t="s">
        <v>68</v>
      </c>
      <c r="C2655" s="3" t="s">
        <v>46</v>
      </c>
      <c r="D2655" s="3" t="s">
        <v>47</v>
      </c>
      <c r="E2655" s="3" t="s">
        <v>48</v>
      </c>
      <c r="F2655" s="3">
        <v>0.59</v>
      </c>
      <c r="G2655" s="3">
        <v>0.64</v>
      </c>
      <c r="H2655" s="3">
        <v>0.181341272146788</v>
      </c>
      <c r="I2655" s="3">
        <v>11.612850410181254</v>
      </c>
      <c r="J2655" s="3">
        <v>1.5331968046688091</v>
      </c>
      <c r="K2655" s="3">
        <v>2.1058890666326175</v>
      </c>
      <c r="L2655" s="3">
        <v>0.2780318590100323</v>
      </c>
      <c r="M2655" s="2">
        <v>1400</v>
      </c>
      <c r="N2655" s="3" t="s">
        <v>60</v>
      </c>
      <c r="O2655" s="3" t="s">
        <v>160</v>
      </c>
      <c r="P2655" s="3" t="s">
        <v>161</v>
      </c>
      <c r="Q2655" s="3">
        <v>86.412654034100001</v>
      </c>
      <c r="R2655" s="3" t="s">
        <v>162</v>
      </c>
      <c r="S2655" s="3" t="s">
        <v>161</v>
      </c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8"/>
      <c r="AE2655" s="3"/>
      <c r="AF2655" s="3"/>
      <c r="AG2655" s="3"/>
      <c r="AH2655" s="3"/>
      <c r="AI2655" s="3"/>
      <c r="AJ2655" s="3"/>
      <c r="AK2655" s="3"/>
      <c r="AL2655" s="3"/>
      <c r="AM2655" s="3"/>
      <c r="AN2655" s="3"/>
      <c r="AO2655" s="3"/>
      <c r="AP2655" s="3"/>
      <c r="AQ2655" s="3"/>
      <c r="AR2655" s="3">
        <v>129.4898498719221</v>
      </c>
      <c r="AS2655" s="3">
        <v>733.862091833416</v>
      </c>
    </row>
    <row r="2656" spans="1:45" x14ac:dyDescent="0.25">
      <c r="A2656" s="2">
        <v>2655</v>
      </c>
      <c r="B2656" s="3" t="s">
        <v>68</v>
      </c>
      <c r="C2656" s="3" t="s">
        <v>46</v>
      </c>
      <c r="D2656" s="3" t="s">
        <v>47</v>
      </c>
      <c r="E2656" s="3" t="s">
        <v>48</v>
      </c>
      <c r="F2656" s="3">
        <v>0.59</v>
      </c>
      <c r="G2656" s="3">
        <v>0.64</v>
      </c>
      <c r="H2656" s="3">
        <v>6.3552708985444806E-5</v>
      </c>
      <c r="I2656" s="3">
        <v>11.612850410181254</v>
      </c>
      <c r="J2656" s="3">
        <v>1.5331968046688091</v>
      </c>
      <c r="K2656" s="3">
        <v>7.3802810260975257E-4</v>
      </c>
      <c r="L2656" s="3">
        <v>9.7438810344530692E-5</v>
      </c>
      <c r="M2656" s="2">
        <v>1410</v>
      </c>
      <c r="N2656" s="3" t="s">
        <v>61</v>
      </c>
      <c r="O2656" s="3" t="s">
        <v>160</v>
      </c>
      <c r="P2656" s="3" t="s">
        <v>161</v>
      </c>
      <c r="Q2656" s="3">
        <v>86.412654034100001</v>
      </c>
      <c r="R2656" s="3" t="s">
        <v>162</v>
      </c>
      <c r="S2656" s="3" t="s">
        <v>161</v>
      </c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8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>
        <v>3.5662134315102154</v>
      </c>
      <c r="AS2656" s="3">
        <v>0.25718868851866539</v>
      </c>
    </row>
    <row r="2657" spans="1:45" x14ac:dyDescent="0.25">
      <c r="A2657" s="2">
        <v>2656</v>
      </c>
      <c r="B2657" s="3" t="s">
        <v>68</v>
      </c>
      <c r="C2657" s="3" t="s">
        <v>46</v>
      </c>
      <c r="D2657" s="3" t="s">
        <v>47</v>
      </c>
      <c r="E2657" s="3" t="s">
        <v>48</v>
      </c>
      <c r="F2657" s="3">
        <v>0.59</v>
      </c>
      <c r="G2657" s="3">
        <v>0.64</v>
      </c>
      <c r="H2657" s="3">
        <v>1.2070382235252501E-3</v>
      </c>
      <c r="I2657" s="3">
        <v>11.612850410181254</v>
      </c>
      <c r="J2657" s="3">
        <v>1.5331968046688091</v>
      </c>
      <c r="K2657" s="3">
        <v>1.4017154329169652E-2</v>
      </c>
      <c r="L2657" s="3">
        <v>1.8506271474220293E-3</v>
      </c>
      <c r="M2657" s="2">
        <v>1410</v>
      </c>
      <c r="N2657" s="3" t="s">
        <v>61</v>
      </c>
      <c r="O2657" s="3" t="s">
        <v>160</v>
      </c>
      <c r="P2657" s="3" t="s">
        <v>161</v>
      </c>
      <c r="Q2657" s="3">
        <v>86.412654034100001</v>
      </c>
      <c r="R2657" s="3" t="s">
        <v>162</v>
      </c>
      <c r="S2657" s="3" t="s">
        <v>161</v>
      </c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8"/>
      <c r="AE2657" s="3"/>
      <c r="AF2657" s="3"/>
      <c r="AG2657" s="3"/>
      <c r="AH2657" s="3"/>
      <c r="AI2657" s="3"/>
      <c r="AJ2657" s="3"/>
      <c r="AK2657" s="3"/>
      <c r="AL2657" s="3"/>
      <c r="AM2657" s="3"/>
      <c r="AN2657" s="3"/>
      <c r="AO2657" s="3"/>
      <c r="AP2657" s="3"/>
      <c r="AQ2657" s="3"/>
      <c r="AR2657" s="3">
        <v>62.013838568952465</v>
      </c>
      <c r="AS2657" s="3">
        <v>4.8847103869554314</v>
      </c>
    </row>
    <row r="2658" spans="1:45" x14ac:dyDescent="0.25">
      <c r="A2658" s="2">
        <v>2657</v>
      </c>
      <c r="B2658" s="3" t="s">
        <v>68</v>
      </c>
      <c r="C2658" s="3" t="s">
        <v>46</v>
      </c>
      <c r="D2658" s="3" t="s">
        <v>47</v>
      </c>
      <c r="E2658" s="3" t="s">
        <v>48</v>
      </c>
      <c r="F2658" s="3">
        <v>0.59</v>
      </c>
      <c r="G2658" s="3">
        <v>0.64</v>
      </c>
      <c r="H2658" s="3">
        <v>2.5254719451013301E-3</v>
      </c>
      <c r="I2658" s="3">
        <v>10.176386056100851</v>
      </c>
      <c r="J2658" s="3">
        <v>1.7898962071248767</v>
      </c>
      <c r="K2658" s="3">
        <v>2.5700177487203071E-2</v>
      </c>
      <c r="L2658" s="3">
        <v>4.5203326557371557E-3</v>
      </c>
      <c r="M2658" s="2">
        <v>1300</v>
      </c>
      <c r="N2658" s="3" t="s">
        <v>56</v>
      </c>
      <c r="O2658" s="3" t="s">
        <v>160</v>
      </c>
      <c r="P2658" s="3" t="s">
        <v>161</v>
      </c>
      <c r="Q2658" s="3">
        <v>86.412654034100001</v>
      </c>
      <c r="R2658" s="3" t="s">
        <v>162</v>
      </c>
      <c r="S2658" s="3" t="s">
        <v>161</v>
      </c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8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>
        <v>100.44193000100287</v>
      </c>
      <c r="AS2658" s="3">
        <v>10.220222360624359</v>
      </c>
    </row>
    <row r="2659" spans="1:45" x14ac:dyDescent="0.25">
      <c r="A2659" s="2">
        <v>2658</v>
      </c>
      <c r="B2659" s="3" t="s">
        <v>68</v>
      </c>
      <c r="C2659" s="3" t="s">
        <v>46</v>
      </c>
      <c r="D2659" s="3" t="s">
        <v>47</v>
      </c>
      <c r="E2659" s="3" t="s">
        <v>48</v>
      </c>
      <c r="F2659" s="3">
        <v>0.59</v>
      </c>
      <c r="G2659" s="3">
        <v>0.64</v>
      </c>
      <c r="H2659" s="3">
        <v>0.23683660876611301</v>
      </c>
      <c r="I2659" s="3">
        <v>10.136910725021197</v>
      </c>
      <c r="J2659" s="3">
        <v>1.8569762850842411</v>
      </c>
      <c r="K2659" s="3">
        <v>2.4007915594788605</v>
      </c>
      <c r="L2659" s="3">
        <v>0.43979996591844633</v>
      </c>
      <c r="M2659" s="2">
        <v>1300</v>
      </c>
      <c r="N2659" s="3" t="s">
        <v>56</v>
      </c>
      <c r="O2659" s="3" t="s">
        <v>160</v>
      </c>
      <c r="P2659" s="3" t="s">
        <v>161</v>
      </c>
      <c r="Q2659" s="3">
        <v>86.412654034100001</v>
      </c>
      <c r="R2659" s="3" t="s">
        <v>162</v>
      </c>
      <c r="S2659" s="3" t="s">
        <v>161</v>
      </c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8"/>
      <c r="AE2659" s="3"/>
      <c r="AF2659" s="3"/>
      <c r="AG2659" s="3"/>
      <c r="AH2659" s="3"/>
      <c r="AI2659" s="3"/>
      <c r="AJ2659" s="3"/>
      <c r="AK2659" s="3"/>
      <c r="AL2659" s="3"/>
      <c r="AM2659" s="3"/>
      <c r="AN2659" s="3"/>
      <c r="AO2659" s="3"/>
      <c r="AP2659" s="3"/>
      <c r="AQ2659" s="3"/>
      <c r="AR2659" s="3">
        <v>138.36713718450369</v>
      </c>
      <c r="AS2659" s="3">
        <v>958.4437512445794</v>
      </c>
    </row>
    <row r="2660" spans="1:45" x14ac:dyDescent="0.25">
      <c r="A2660" s="2">
        <v>2659</v>
      </c>
      <c r="B2660" s="3" t="s">
        <v>68</v>
      </c>
      <c r="C2660" s="3" t="s">
        <v>46</v>
      </c>
      <c r="D2660" s="3" t="s">
        <v>47</v>
      </c>
      <c r="E2660" s="3" t="s">
        <v>48</v>
      </c>
      <c r="F2660" s="3">
        <v>0.59</v>
      </c>
      <c r="G2660" s="3">
        <v>0.64</v>
      </c>
      <c r="H2660" s="3">
        <v>3.33922131487112E-2</v>
      </c>
      <c r="I2660" s="3">
        <v>10.727220198519673</v>
      </c>
      <c r="J2660" s="3">
        <v>2.0425690029948886</v>
      </c>
      <c r="K2660" s="3">
        <v>0.35820562336212897</v>
      </c>
      <c r="L2660" s="3">
        <v>6.8205899518955851E-2</v>
      </c>
      <c r="M2660" s="2">
        <v>1200</v>
      </c>
      <c r="N2660" s="3" t="s">
        <v>54</v>
      </c>
      <c r="O2660" s="3" t="s">
        <v>160</v>
      </c>
      <c r="P2660" s="3" t="s">
        <v>161</v>
      </c>
      <c r="Q2660" s="3">
        <v>86.412654034100001</v>
      </c>
      <c r="R2660" s="3" t="s">
        <v>162</v>
      </c>
      <c r="S2660" s="3" t="s">
        <v>161</v>
      </c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8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>
        <v>104.84090851085953</v>
      </c>
      <c r="AS2660" s="3">
        <v>135.13349223901159</v>
      </c>
    </row>
    <row r="2661" spans="1:45" x14ac:dyDescent="0.25">
      <c r="A2661" s="2">
        <v>2660</v>
      </c>
      <c r="B2661" s="3" t="s">
        <v>68</v>
      </c>
      <c r="C2661" s="3" t="s">
        <v>46</v>
      </c>
      <c r="D2661" s="3" t="s">
        <v>47</v>
      </c>
      <c r="E2661" s="3" t="s">
        <v>48</v>
      </c>
      <c r="F2661" s="3">
        <v>0.59</v>
      </c>
      <c r="G2661" s="3">
        <v>0.64</v>
      </c>
      <c r="H2661" s="3">
        <v>0.16296881423656501</v>
      </c>
      <c r="I2661" s="3">
        <v>10.727220198519673</v>
      </c>
      <c r="J2661" s="3">
        <v>2.0425690029948886</v>
      </c>
      <c r="K2661" s="3">
        <v>1.7482023558072806</v>
      </c>
      <c r="L2661" s="3">
        <v>0.33287504841443982</v>
      </c>
      <c r="M2661" s="2">
        <v>1300</v>
      </c>
      <c r="N2661" s="3" t="s">
        <v>56</v>
      </c>
      <c r="O2661" s="3" t="s">
        <v>160</v>
      </c>
      <c r="P2661" s="3" t="s">
        <v>161</v>
      </c>
      <c r="Q2661" s="3">
        <v>86.412654034100001</v>
      </c>
      <c r="R2661" s="3" t="s">
        <v>162</v>
      </c>
      <c r="S2661" s="3" t="s">
        <v>161</v>
      </c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8"/>
      <c r="AE2661" s="3"/>
      <c r="AF2661" s="3"/>
      <c r="AG2661" s="3"/>
      <c r="AH2661" s="3"/>
      <c r="AI2661" s="3"/>
      <c r="AJ2661" s="3"/>
      <c r="AK2661" s="3"/>
      <c r="AL2661" s="3"/>
      <c r="AM2661" s="3"/>
      <c r="AN2661" s="3"/>
      <c r="AO2661" s="3"/>
      <c r="AP2661" s="3"/>
      <c r="AQ2661" s="3"/>
      <c r="AR2661" s="3">
        <v>126.61837414763369</v>
      </c>
      <c r="AS2661" s="3">
        <v>659.51139254415534</v>
      </c>
    </row>
    <row r="2662" spans="1:45" x14ac:dyDescent="0.25">
      <c r="A2662" s="2">
        <v>2661</v>
      </c>
      <c r="B2662" s="3" t="s">
        <v>68</v>
      </c>
      <c r="C2662" s="3" t="s">
        <v>46</v>
      </c>
      <c r="D2662" s="3" t="s">
        <v>47</v>
      </c>
      <c r="E2662" s="3" t="s">
        <v>48</v>
      </c>
      <c r="F2662" s="3">
        <v>0.59</v>
      </c>
      <c r="G2662" s="3">
        <v>0.64</v>
      </c>
      <c r="H2662" s="3">
        <v>3.0560602491166902E-4</v>
      </c>
      <c r="I2662" s="3">
        <v>10.727220198519673</v>
      </c>
      <c r="J2662" s="3">
        <v>2.0425690029948886</v>
      </c>
      <c r="K2662" s="3">
        <v>3.278303123221762E-3</v>
      </c>
      <c r="L2662" s="3">
        <v>6.2422139361305892E-4</v>
      </c>
      <c r="M2662" s="2">
        <v>1210</v>
      </c>
      <c r="N2662" s="3" t="s">
        <v>55</v>
      </c>
      <c r="O2662" s="3" t="s">
        <v>160</v>
      </c>
      <c r="P2662" s="3" t="s">
        <v>161</v>
      </c>
      <c r="Q2662" s="3">
        <v>86.412654034100001</v>
      </c>
      <c r="R2662" s="3" t="s">
        <v>162</v>
      </c>
      <c r="S2662" s="3" t="s">
        <v>161</v>
      </c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8"/>
      <c r="AE2662" s="3"/>
      <c r="AF2662" s="3"/>
      <c r="AG2662" s="3"/>
      <c r="AH2662" s="3"/>
      <c r="AI2662" s="3"/>
      <c r="AJ2662" s="3"/>
      <c r="AK2662" s="3"/>
      <c r="AL2662" s="3"/>
      <c r="AM2662" s="3"/>
      <c r="AN2662" s="3"/>
      <c r="AO2662" s="3"/>
      <c r="AP2662" s="3"/>
      <c r="AQ2662" s="3"/>
      <c r="AR2662" s="3">
        <v>19.479345905488294</v>
      </c>
      <c r="AS2662" s="3">
        <v>1.2367437046379202</v>
      </c>
    </row>
    <row r="2663" spans="1:45" x14ac:dyDescent="0.25">
      <c r="A2663" s="2">
        <v>2662</v>
      </c>
      <c r="B2663" s="3" t="s">
        <v>68</v>
      </c>
      <c r="C2663" s="3" t="s">
        <v>46</v>
      </c>
      <c r="D2663" s="3" t="s">
        <v>47</v>
      </c>
      <c r="E2663" s="3" t="s">
        <v>48</v>
      </c>
      <c r="F2663" s="3">
        <v>0.59</v>
      </c>
      <c r="G2663" s="3">
        <v>0.64</v>
      </c>
      <c r="H2663" s="3">
        <v>1.5409816362969901E-4</v>
      </c>
      <c r="I2663" s="3">
        <v>10.727220198519673</v>
      </c>
      <c r="J2663" s="3">
        <v>2.0425690029948886</v>
      </c>
      <c r="K2663" s="3">
        <v>1.6530449334432968E-3</v>
      </c>
      <c r="L2663" s="3">
        <v>3.147561324484575E-4</v>
      </c>
      <c r="M2663" s="2">
        <v>1210</v>
      </c>
      <c r="N2663" s="3" t="s">
        <v>55</v>
      </c>
      <c r="O2663" s="3" t="s">
        <v>160</v>
      </c>
      <c r="P2663" s="3" t="s">
        <v>161</v>
      </c>
      <c r="Q2663" s="3">
        <v>86.412654034100001</v>
      </c>
      <c r="R2663" s="3" t="s">
        <v>162</v>
      </c>
      <c r="S2663" s="3" t="s">
        <v>161</v>
      </c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8"/>
      <c r="AE2663" s="3"/>
      <c r="AF2663" s="3"/>
      <c r="AG2663" s="3"/>
      <c r="AH2663" s="3"/>
      <c r="AI2663" s="3"/>
      <c r="AJ2663" s="3"/>
      <c r="AK2663" s="3"/>
      <c r="AL2663" s="3"/>
      <c r="AM2663" s="3"/>
      <c r="AN2663" s="3"/>
      <c r="AO2663" s="3"/>
      <c r="AP2663" s="3"/>
      <c r="AQ2663" s="3"/>
      <c r="AR2663" s="3">
        <v>9.2733755911225462</v>
      </c>
      <c r="AS2663" s="3">
        <v>0.62361314316489203</v>
      </c>
    </row>
    <row r="2664" spans="1:45" x14ac:dyDescent="0.25">
      <c r="A2664" s="2">
        <v>2663</v>
      </c>
      <c r="B2664" s="3" t="s">
        <v>68</v>
      </c>
      <c r="C2664" s="3" t="s">
        <v>46</v>
      </c>
      <c r="D2664" s="3" t="s">
        <v>47</v>
      </c>
      <c r="E2664" s="3" t="s">
        <v>48</v>
      </c>
      <c r="F2664" s="3">
        <v>0.59</v>
      </c>
      <c r="G2664" s="3">
        <v>0.64</v>
      </c>
      <c r="H2664" s="3">
        <v>4.4098190156189002E-2</v>
      </c>
      <c r="I2664" s="3">
        <v>10.614869841946208</v>
      </c>
      <c r="J2664" s="3">
        <v>1.9913358475313943</v>
      </c>
      <c r="K2664" s="3">
        <v>0.46809654877333973</v>
      </c>
      <c r="L2664" s="3">
        <v>8.7814306869275216E-2</v>
      </c>
      <c r="M2664" s="2">
        <v>1200</v>
      </c>
      <c r="N2664" s="3" t="s">
        <v>54</v>
      </c>
      <c r="O2664" s="3" t="s">
        <v>160</v>
      </c>
      <c r="P2664" s="3" t="s">
        <v>161</v>
      </c>
      <c r="Q2664" s="3">
        <v>86.412654034100001</v>
      </c>
      <c r="R2664" s="3" t="s">
        <v>162</v>
      </c>
      <c r="S2664" s="3" t="s">
        <v>161</v>
      </c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8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>
        <v>107.5351821191191</v>
      </c>
      <c r="AS2664" s="3">
        <v>178.45904404978998</v>
      </c>
    </row>
    <row r="2665" spans="1:45" x14ac:dyDescent="0.25">
      <c r="A2665" s="2">
        <v>2664</v>
      </c>
      <c r="B2665" s="3" t="s">
        <v>68</v>
      </c>
      <c r="C2665" s="3" t="s">
        <v>46</v>
      </c>
      <c r="D2665" s="3" t="s">
        <v>47</v>
      </c>
      <c r="E2665" s="3" t="s">
        <v>48</v>
      </c>
      <c r="F2665" s="3">
        <v>0.59</v>
      </c>
      <c r="G2665" s="3">
        <v>0.64</v>
      </c>
      <c r="H2665" s="3">
        <v>0.16131703402551401</v>
      </c>
      <c r="I2665" s="3">
        <v>10.614869841946208</v>
      </c>
      <c r="J2665" s="3">
        <v>1.9913358475313943</v>
      </c>
      <c r="K2665" s="3">
        <v>1.7123593194696389</v>
      </c>
      <c r="L2665" s="3">
        <v>0.32123639267244769</v>
      </c>
      <c r="M2665" s="2">
        <v>1300</v>
      </c>
      <c r="N2665" s="3" t="s">
        <v>56</v>
      </c>
      <c r="O2665" s="3" t="s">
        <v>160</v>
      </c>
      <c r="P2665" s="3" t="s">
        <v>161</v>
      </c>
      <c r="Q2665" s="3">
        <v>86.412654034100001</v>
      </c>
      <c r="R2665" s="3" t="s">
        <v>162</v>
      </c>
      <c r="S2665" s="3" t="s">
        <v>161</v>
      </c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8"/>
      <c r="AE2665" s="3"/>
      <c r="AF2665" s="3"/>
      <c r="AG2665" s="3"/>
      <c r="AH2665" s="3"/>
      <c r="AI2665" s="3"/>
      <c r="AJ2665" s="3"/>
      <c r="AK2665" s="3"/>
      <c r="AL2665" s="3"/>
      <c r="AM2665" s="3"/>
      <c r="AN2665" s="3"/>
      <c r="AO2665" s="3"/>
      <c r="AP2665" s="3"/>
      <c r="AQ2665" s="3"/>
      <c r="AR2665" s="3">
        <v>126.35098753004158</v>
      </c>
      <c r="AS2665" s="3">
        <v>652.8268751886701</v>
      </c>
    </row>
    <row r="2666" spans="1:45" x14ac:dyDescent="0.25">
      <c r="A2666" s="2">
        <v>2665</v>
      </c>
      <c r="B2666" s="3" t="s">
        <v>68</v>
      </c>
      <c r="C2666" s="3" t="s">
        <v>46</v>
      </c>
      <c r="D2666" s="3" t="s">
        <v>47</v>
      </c>
      <c r="E2666" s="3" t="s">
        <v>48</v>
      </c>
      <c r="F2666" s="3">
        <v>0.59</v>
      </c>
      <c r="G2666" s="3">
        <v>0.64</v>
      </c>
      <c r="H2666" s="3">
        <v>3.8077933308066302E-4</v>
      </c>
      <c r="I2666" s="3">
        <v>10.614869841946208</v>
      </c>
      <c r="J2666" s="3">
        <v>1.9913358475313943</v>
      </c>
      <c r="K2666" s="3">
        <v>4.0419230591543197E-3</v>
      </c>
      <c r="L2666" s="3">
        <v>7.5825953596262113E-4</v>
      </c>
      <c r="M2666" s="2">
        <v>1210</v>
      </c>
      <c r="N2666" s="3" t="s">
        <v>55</v>
      </c>
      <c r="O2666" s="3" t="s">
        <v>160</v>
      </c>
      <c r="P2666" s="3" t="s">
        <v>161</v>
      </c>
      <c r="Q2666" s="3">
        <v>86.412654034100001</v>
      </c>
      <c r="R2666" s="3" t="s">
        <v>162</v>
      </c>
      <c r="S2666" s="3" t="s">
        <v>161</v>
      </c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8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/>
      <c r="AR2666" s="3">
        <v>22.496952269565675</v>
      </c>
      <c r="AS2666" s="3">
        <v>1.5409592895946709</v>
      </c>
    </row>
    <row r="2667" spans="1:45" x14ac:dyDescent="0.25">
      <c r="A2667" s="2">
        <v>2666</v>
      </c>
      <c r="B2667" s="3" t="s">
        <v>68</v>
      </c>
      <c r="C2667" s="3" t="s">
        <v>46</v>
      </c>
      <c r="D2667" s="3" t="s">
        <v>47</v>
      </c>
      <c r="E2667" s="3" t="s">
        <v>48</v>
      </c>
      <c r="F2667" s="3">
        <v>0.59</v>
      </c>
      <c r="G2667" s="3">
        <v>0.64</v>
      </c>
      <c r="H2667" s="3">
        <v>5.4779773279417304E-4</v>
      </c>
      <c r="I2667" s="3">
        <v>10.614869841946208</v>
      </c>
      <c r="J2667" s="3">
        <v>1.9913358475313943</v>
      </c>
      <c r="K2667" s="3">
        <v>5.8148016333233743E-3</v>
      </c>
      <c r="L2667" s="3">
        <v>1.0908492625094609E-3</v>
      </c>
      <c r="M2667" s="2">
        <v>1210</v>
      </c>
      <c r="N2667" s="3" t="s">
        <v>55</v>
      </c>
      <c r="O2667" s="3" t="s">
        <v>160</v>
      </c>
      <c r="P2667" s="3" t="s">
        <v>161</v>
      </c>
      <c r="Q2667" s="3">
        <v>86.412654034100001</v>
      </c>
      <c r="R2667" s="3" t="s">
        <v>162</v>
      </c>
      <c r="S2667" s="3" t="s">
        <v>161</v>
      </c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8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/>
      <c r="AR2667" s="3">
        <v>30.859877060888358</v>
      </c>
      <c r="AS2667" s="3">
        <v>2.2168587731342591</v>
      </c>
    </row>
    <row r="2668" spans="1:45" x14ac:dyDescent="0.25">
      <c r="A2668" s="2">
        <v>2667</v>
      </c>
      <c r="B2668" s="3" t="s">
        <v>68</v>
      </c>
      <c r="C2668" s="3" t="s">
        <v>46</v>
      </c>
      <c r="D2668" s="3" t="s">
        <v>47</v>
      </c>
      <c r="E2668" s="3" t="s">
        <v>48</v>
      </c>
      <c r="F2668" s="3">
        <v>0.59</v>
      </c>
      <c r="G2668" s="3">
        <v>0.64</v>
      </c>
      <c r="H2668" s="3">
        <v>5.2405100838730798E-4</v>
      </c>
      <c r="I2668" s="3">
        <v>10.614869841946208</v>
      </c>
      <c r="J2668" s="3">
        <v>1.9913358475313943</v>
      </c>
      <c r="K2668" s="3">
        <v>5.5627332445719341E-3</v>
      </c>
      <c r="L2668" s="3">
        <v>1.0435615589366217E-3</v>
      </c>
      <c r="M2668" s="2">
        <v>1210</v>
      </c>
      <c r="N2668" s="3" t="s">
        <v>55</v>
      </c>
      <c r="O2668" s="3" t="s">
        <v>160</v>
      </c>
      <c r="P2668" s="3" t="s">
        <v>161</v>
      </c>
      <c r="Q2668" s="3">
        <v>86.412654034100001</v>
      </c>
      <c r="R2668" s="3" t="s">
        <v>162</v>
      </c>
      <c r="S2668" s="3" t="s">
        <v>161</v>
      </c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8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/>
      <c r="AR2668" s="3">
        <v>29.635239010480475</v>
      </c>
      <c r="AS2668" s="3">
        <v>2.1207591889573756</v>
      </c>
    </row>
    <row r="2669" spans="1:45" x14ac:dyDescent="0.25">
      <c r="A2669" s="2">
        <v>2668</v>
      </c>
      <c r="B2669" s="3" t="s">
        <v>68</v>
      </c>
      <c r="C2669" s="3" t="s">
        <v>46</v>
      </c>
      <c r="D2669" s="3" t="s">
        <v>47</v>
      </c>
      <c r="E2669" s="3" t="s">
        <v>48</v>
      </c>
      <c r="F2669" s="3">
        <v>0.59</v>
      </c>
      <c r="G2669" s="3">
        <v>0.64</v>
      </c>
      <c r="H2669" s="3">
        <v>3.2464345249159899E-4</v>
      </c>
      <c r="I2669" s="3">
        <v>10.614869841946208</v>
      </c>
      <c r="J2669" s="3">
        <v>1.9913358475313943</v>
      </c>
      <c r="K2669" s="3">
        <v>3.4460479932383703E-3</v>
      </c>
      <c r="L2669" s="3">
        <v>6.4647414461287622E-4</v>
      </c>
      <c r="M2669" s="2">
        <v>1210</v>
      </c>
      <c r="N2669" s="3" t="s">
        <v>55</v>
      </c>
      <c r="O2669" s="3" t="s">
        <v>160</v>
      </c>
      <c r="P2669" s="3" t="s">
        <v>161</v>
      </c>
      <c r="Q2669" s="3">
        <v>86.412654034100001</v>
      </c>
      <c r="R2669" s="3" t="s">
        <v>162</v>
      </c>
      <c r="S2669" s="3" t="s">
        <v>161</v>
      </c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8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/>
      <c r="AR2669" s="3">
        <v>18.40063349476992</v>
      </c>
      <c r="AS2669" s="3">
        <v>1.3137854407057361</v>
      </c>
    </row>
    <row r="2670" spans="1:45" x14ac:dyDescent="0.25">
      <c r="A2670" s="2">
        <v>2669</v>
      </c>
      <c r="B2670" s="3" t="s">
        <v>68</v>
      </c>
      <c r="C2670" s="3" t="s">
        <v>46</v>
      </c>
      <c r="D2670" s="3" t="s">
        <v>47</v>
      </c>
      <c r="E2670" s="3" t="s">
        <v>48</v>
      </c>
      <c r="F2670" s="3">
        <v>0.59</v>
      </c>
      <c r="G2670" s="3">
        <v>0.64</v>
      </c>
      <c r="H2670" s="3">
        <v>7.5043936534725894E-2</v>
      </c>
      <c r="I2670" s="3">
        <v>11.229749823642468</v>
      </c>
      <c r="J2670" s="3">
        <v>1.7949619958003129</v>
      </c>
      <c r="K2670" s="3">
        <v>0.84272463306627465</v>
      </c>
      <c r="L2670" s="3">
        <v>0.13470101409508362</v>
      </c>
      <c r="M2670" s="2">
        <v>1400</v>
      </c>
      <c r="N2670" s="3" t="s">
        <v>60</v>
      </c>
      <c r="O2670" s="3" t="s">
        <v>160</v>
      </c>
      <c r="P2670" s="3" t="s">
        <v>161</v>
      </c>
      <c r="Q2670" s="3">
        <v>86.412654034100001</v>
      </c>
      <c r="R2670" s="3" t="s">
        <v>162</v>
      </c>
      <c r="S2670" s="3" t="s">
        <v>161</v>
      </c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8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>
        <v>101.59172649531816</v>
      </c>
      <c r="AS2670" s="3">
        <v>303.69203652773336</v>
      </c>
    </row>
    <row r="2671" spans="1:45" x14ac:dyDescent="0.25">
      <c r="A2671" s="2">
        <v>2670</v>
      </c>
      <c r="B2671" s="3" t="s">
        <v>68</v>
      </c>
      <c r="C2671" s="3" t="s">
        <v>46</v>
      </c>
      <c r="D2671" s="3" t="s">
        <v>47</v>
      </c>
      <c r="E2671" s="3" t="s">
        <v>48</v>
      </c>
      <c r="F2671" s="3">
        <v>0.59</v>
      </c>
      <c r="G2671" s="3">
        <v>0.64</v>
      </c>
      <c r="H2671" s="3">
        <v>4.3699529815407698E-4</v>
      </c>
      <c r="I2671" s="3">
        <v>10.098542592112322</v>
      </c>
      <c r="J2671" s="3">
        <v>1.7091048500630357</v>
      </c>
      <c r="K2671" s="3">
        <v>4.4130156309617691E-3</v>
      </c>
      <c r="L2671" s="3">
        <v>7.4687078352987527E-4</v>
      </c>
      <c r="M2671" s="2">
        <v>1400</v>
      </c>
      <c r="N2671" s="3" t="s">
        <v>60</v>
      </c>
      <c r="O2671" s="3" t="s">
        <v>160</v>
      </c>
      <c r="P2671" s="3" t="s">
        <v>161</v>
      </c>
      <c r="Q2671" s="3">
        <v>86.412654034100001</v>
      </c>
      <c r="R2671" s="3" t="s">
        <v>162</v>
      </c>
      <c r="S2671" s="3" t="s">
        <v>161</v>
      </c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8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/>
      <c r="AR2671" s="3">
        <v>10.477276513795989</v>
      </c>
      <c r="AS2671" s="3">
        <v>1.7684572288934308</v>
      </c>
    </row>
    <row r="2672" spans="1:45" x14ac:dyDescent="0.25">
      <c r="A2672" s="2">
        <v>2671</v>
      </c>
      <c r="B2672" s="3" t="s">
        <v>68</v>
      </c>
      <c r="C2672" s="3" t="s">
        <v>46</v>
      </c>
      <c r="D2672" s="3" t="s">
        <v>47</v>
      </c>
      <c r="E2672" s="3" t="s">
        <v>48</v>
      </c>
      <c r="F2672" s="3">
        <v>0.59</v>
      </c>
      <c r="G2672" s="3">
        <v>0.64</v>
      </c>
      <c r="H2672" s="3">
        <v>3.7897757247231699E-3</v>
      </c>
      <c r="I2672" s="3">
        <v>10.098542592112322</v>
      </c>
      <c r="J2672" s="3">
        <v>1.7091048500630357</v>
      </c>
      <c r="K2672" s="3">
        <v>3.8271211570670274E-2</v>
      </c>
      <c r="L2672" s="3">
        <v>6.4771240717755255E-3</v>
      </c>
      <c r="M2672" s="2">
        <v>1300</v>
      </c>
      <c r="N2672" s="3" t="s">
        <v>56</v>
      </c>
      <c r="O2672" s="3" t="s">
        <v>160</v>
      </c>
      <c r="P2672" s="3" t="s">
        <v>161</v>
      </c>
      <c r="Q2672" s="3">
        <v>86.412654034100001</v>
      </c>
      <c r="R2672" s="3" t="s">
        <v>162</v>
      </c>
      <c r="S2672" s="3" t="s">
        <v>161</v>
      </c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8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/>
      <c r="AR2672" s="3">
        <v>90.960980378249289</v>
      </c>
      <c r="AS2672" s="3">
        <v>15.336678231051568</v>
      </c>
    </row>
    <row r="2673" spans="1:45" x14ac:dyDescent="0.25">
      <c r="A2673" s="2">
        <v>2672</v>
      </c>
      <c r="B2673" s="3" t="s">
        <v>68</v>
      </c>
      <c r="C2673" s="3" t="s">
        <v>46</v>
      </c>
      <c r="D2673" s="3" t="s">
        <v>47</v>
      </c>
      <c r="E2673" s="3" t="s">
        <v>48</v>
      </c>
      <c r="F2673" s="3">
        <v>0.59</v>
      </c>
      <c r="G2673" s="3">
        <v>0.64</v>
      </c>
      <c r="H2673" s="3">
        <v>7.3521283387466302E-2</v>
      </c>
      <c r="I2673" s="3">
        <v>10.07153403660851</v>
      </c>
      <c r="J2673" s="3">
        <v>1.7941091570278578</v>
      </c>
      <c r="K2673" s="3">
        <v>0.74047210805200669</v>
      </c>
      <c r="L2673" s="3">
        <v>0.13190520776189341</v>
      </c>
      <c r="M2673" s="2">
        <v>1200</v>
      </c>
      <c r="N2673" s="3" t="s">
        <v>54</v>
      </c>
      <c r="O2673" s="3" t="s">
        <v>160</v>
      </c>
      <c r="P2673" s="3" t="s">
        <v>161</v>
      </c>
      <c r="Q2673" s="3">
        <v>86.412654034100001</v>
      </c>
      <c r="R2673" s="3" t="s">
        <v>162</v>
      </c>
      <c r="S2673" s="3" t="s">
        <v>161</v>
      </c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8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/>
      <c r="AR2673" s="3">
        <v>112.04118244054837</v>
      </c>
      <c r="AS2673" s="3">
        <v>297.53007785965826</v>
      </c>
    </row>
    <row r="2674" spans="1:45" x14ac:dyDescent="0.25">
      <c r="A2674" s="2">
        <v>2673</v>
      </c>
      <c r="B2674" s="3" t="s">
        <v>68</v>
      </c>
      <c r="C2674" s="3" t="s">
        <v>46</v>
      </c>
      <c r="D2674" s="3" t="s">
        <v>47</v>
      </c>
      <c r="E2674" s="3" t="s">
        <v>48</v>
      </c>
      <c r="F2674" s="3">
        <v>0.59</v>
      </c>
      <c r="G2674" s="3">
        <v>0.64</v>
      </c>
      <c r="H2674" s="3">
        <v>0.15063056897753299</v>
      </c>
      <c r="I2674" s="3">
        <v>10.07153403660851</v>
      </c>
      <c r="J2674" s="3">
        <v>1.7941091570278578</v>
      </c>
      <c r="K2674" s="3">
        <v>1.5170809024109295</v>
      </c>
      <c r="L2674" s="3">
        <v>0.2702476831309083</v>
      </c>
      <c r="M2674" s="2">
        <v>1300</v>
      </c>
      <c r="N2674" s="3" t="s">
        <v>56</v>
      </c>
      <c r="O2674" s="3" t="s">
        <v>160</v>
      </c>
      <c r="P2674" s="3" t="s">
        <v>161</v>
      </c>
      <c r="Q2674" s="3">
        <v>86.412654034100001</v>
      </c>
      <c r="R2674" s="3" t="s">
        <v>162</v>
      </c>
      <c r="S2674" s="3" t="s">
        <v>161</v>
      </c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8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>
        <v>124.73683277934927</v>
      </c>
      <c r="AS2674" s="3">
        <v>609.58028547649587</v>
      </c>
    </row>
    <row r="2675" spans="1:45" x14ac:dyDescent="0.25">
      <c r="A2675" s="2">
        <v>2674</v>
      </c>
      <c r="B2675" s="3" t="s">
        <v>68</v>
      </c>
      <c r="C2675" s="3" t="s">
        <v>46</v>
      </c>
      <c r="D2675" s="3" t="s">
        <v>47</v>
      </c>
      <c r="E2675" s="3" t="s">
        <v>48</v>
      </c>
      <c r="F2675" s="3">
        <v>0.59</v>
      </c>
      <c r="G2675" s="3">
        <v>0.64</v>
      </c>
      <c r="H2675" s="3">
        <v>4.9295647235785402E-4</v>
      </c>
      <c r="I2675" s="3">
        <v>10.07153403660851</v>
      </c>
      <c r="J2675" s="3">
        <v>1.7941091570278578</v>
      </c>
      <c r="K2675" s="3">
        <v>4.9648278899185891E-3</v>
      </c>
      <c r="L2675" s="3">
        <v>8.8441772107337589E-4</v>
      </c>
      <c r="M2675" s="2">
        <v>1210</v>
      </c>
      <c r="N2675" s="3" t="s">
        <v>55</v>
      </c>
      <c r="O2675" s="3" t="s">
        <v>160</v>
      </c>
      <c r="P2675" s="3" t="s">
        <v>161</v>
      </c>
      <c r="Q2675" s="3">
        <v>86.412654034100001</v>
      </c>
      <c r="R2675" s="3" t="s">
        <v>162</v>
      </c>
      <c r="S2675" s="3" t="s">
        <v>161</v>
      </c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8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/>
      <c r="AR2675" s="3">
        <v>28.004138935643169</v>
      </c>
      <c r="AS2675" s="3">
        <v>1.99492406612503</v>
      </c>
    </row>
    <row r="2676" spans="1:45" x14ac:dyDescent="0.25">
      <c r="A2676" s="2">
        <v>2675</v>
      </c>
      <c r="B2676" s="3" t="s">
        <v>68</v>
      </c>
      <c r="C2676" s="3" t="s">
        <v>46</v>
      </c>
      <c r="D2676" s="3" t="s">
        <v>47</v>
      </c>
      <c r="E2676" s="3" t="s">
        <v>48</v>
      </c>
      <c r="F2676" s="3">
        <v>0.59</v>
      </c>
      <c r="G2676" s="3">
        <v>0.64</v>
      </c>
      <c r="H2676" s="3">
        <v>8.1494772288475098E-4</v>
      </c>
      <c r="I2676" s="3">
        <v>10.07153403660851</v>
      </c>
      <c r="J2676" s="3">
        <v>1.7941091570278578</v>
      </c>
      <c r="K2676" s="3">
        <v>8.2077737290903695E-3</v>
      </c>
      <c r="L2676" s="3">
        <v>1.4621051721265329E-3</v>
      </c>
      <c r="M2676" s="2">
        <v>1330</v>
      </c>
      <c r="N2676" s="3" t="s">
        <v>89</v>
      </c>
      <c r="O2676" s="3" t="s">
        <v>160</v>
      </c>
      <c r="P2676" s="3" t="s">
        <v>161</v>
      </c>
      <c r="Q2676" s="3">
        <v>86.412654034100001</v>
      </c>
      <c r="R2676" s="3" t="s">
        <v>162</v>
      </c>
      <c r="S2676" s="3" t="s">
        <v>161</v>
      </c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8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>
        <v>46.105365352911463</v>
      </c>
      <c r="AS2676" s="3">
        <v>3.2979764262764117</v>
      </c>
    </row>
    <row r="2677" spans="1:45" x14ac:dyDescent="0.25">
      <c r="A2677" s="2">
        <v>2676</v>
      </c>
      <c r="B2677" s="3" t="s">
        <v>68</v>
      </c>
      <c r="C2677" s="3" t="s">
        <v>46</v>
      </c>
      <c r="D2677" s="3" t="s">
        <v>47</v>
      </c>
      <c r="E2677" s="3" t="s">
        <v>48</v>
      </c>
      <c r="F2677" s="3">
        <v>0.59</v>
      </c>
      <c r="G2677" s="3">
        <v>0.64</v>
      </c>
      <c r="H2677" s="3">
        <v>4.74746453403687E-4</v>
      </c>
      <c r="I2677" s="3">
        <v>10.07153403660851</v>
      </c>
      <c r="J2677" s="3">
        <v>1.7941091570278578</v>
      </c>
      <c r="K2677" s="3">
        <v>4.7814250642144096E-3</v>
      </c>
      <c r="L2677" s="3">
        <v>8.5174695931805404E-4</v>
      </c>
      <c r="M2677" s="2">
        <v>1210</v>
      </c>
      <c r="N2677" s="3" t="s">
        <v>55</v>
      </c>
      <c r="O2677" s="3" t="s">
        <v>160</v>
      </c>
      <c r="P2677" s="3" t="s">
        <v>161</v>
      </c>
      <c r="Q2677" s="3">
        <v>86.412654034100001</v>
      </c>
      <c r="R2677" s="3" t="s">
        <v>162</v>
      </c>
      <c r="S2677" s="3" t="s">
        <v>161</v>
      </c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8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>
        <v>26.98372332587417</v>
      </c>
      <c r="AS2677" s="3">
        <v>1.9212307339683332</v>
      </c>
    </row>
    <row r="2678" spans="1:45" x14ac:dyDescent="0.25">
      <c r="A2678" s="2">
        <v>2677</v>
      </c>
      <c r="B2678" s="3" t="s">
        <v>68</v>
      </c>
      <c r="C2678" s="3" t="s">
        <v>46</v>
      </c>
      <c r="D2678" s="3" t="s">
        <v>47</v>
      </c>
      <c r="E2678" s="3" t="s">
        <v>48</v>
      </c>
      <c r="F2678" s="3">
        <v>0.59</v>
      </c>
      <c r="G2678" s="3">
        <v>0.64</v>
      </c>
      <c r="H2678" s="3">
        <v>0.11754804438826499</v>
      </c>
      <c r="I2678" s="3">
        <v>11.612850411479089</v>
      </c>
      <c r="J2678" s="3">
        <v>1.533196804840157</v>
      </c>
      <c r="K2678" s="3">
        <v>1.3650678556428253</v>
      </c>
      <c r="L2678" s="3">
        <v>0.18022428607129684</v>
      </c>
      <c r="M2678" s="2">
        <v>1400</v>
      </c>
      <c r="N2678" s="3" t="s">
        <v>60</v>
      </c>
      <c r="O2678" s="3" t="s">
        <v>160</v>
      </c>
      <c r="P2678" s="3" t="s">
        <v>161</v>
      </c>
      <c r="Q2678" s="3">
        <v>86.412654034100001</v>
      </c>
      <c r="R2678" s="3" t="s">
        <v>162</v>
      </c>
      <c r="S2678" s="3" t="s">
        <v>161</v>
      </c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8"/>
      <c r="AE2678" s="3"/>
      <c r="AF2678" s="3"/>
      <c r="AG2678" s="3"/>
      <c r="AH2678" s="3"/>
      <c r="AI2678" s="3"/>
      <c r="AJ2678" s="3"/>
      <c r="AK2678" s="3"/>
      <c r="AL2678" s="3"/>
      <c r="AM2678" s="3"/>
      <c r="AN2678" s="3"/>
      <c r="AO2678" s="3"/>
      <c r="AP2678" s="3"/>
      <c r="AQ2678" s="3"/>
      <c r="AR2678" s="3">
        <v>105.50313224374493</v>
      </c>
      <c r="AS2678" s="3">
        <v>475.70005837321236</v>
      </c>
    </row>
    <row r="2679" spans="1:45" x14ac:dyDescent="0.25">
      <c r="A2679" s="2">
        <v>2678</v>
      </c>
      <c r="B2679" s="3" t="s">
        <v>68</v>
      </c>
      <c r="C2679" s="3" t="s">
        <v>46</v>
      </c>
      <c r="D2679" s="3" t="s">
        <v>47</v>
      </c>
      <c r="E2679" s="3" t="s">
        <v>48</v>
      </c>
      <c r="F2679" s="3">
        <v>0.59</v>
      </c>
      <c r="G2679" s="3">
        <v>0.64</v>
      </c>
      <c r="H2679" s="3">
        <v>7.3789587525302902E-2</v>
      </c>
      <c r="I2679" s="3">
        <v>10.804703725123499</v>
      </c>
      <c r="J2679" s="3">
        <v>2.0794840720780803</v>
      </c>
      <c r="K2679" s="3">
        <v>0.79727463120996678</v>
      </c>
      <c r="L2679" s="3">
        <v>0.15344427194407878</v>
      </c>
      <c r="M2679" s="2">
        <v>1300</v>
      </c>
      <c r="N2679" s="3" t="s">
        <v>56</v>
      </c>
      <c r="O2679" s="3" t="s">
        <v>160</v>
      </c>
      <c r="P2679" s="3" t="s">
        <v>161</v>
      </c>
      <c r="Q2679" s="3">
        <v>86.412654034100001</v>
      </c>
      <c r="R2679" s="3" t="s">
        <v>162</v>
      </c>
      <c r="S2679" s="3" t="s">
        <v>161</v>
      </c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8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/>
      <c r="AR2679" s="3">
        <v>111.1988560879839</v>
      </c>
      <c r="AS2679" s="3">
        <v>298.61586618301885</v>
      </c>
    </row>
    <row r="2680" spans="1:45" x14ac:dyDescent="0.25">
      <c r="A2680" s="2">
        <v>2679</v>
      </c>
      <c r="B2680" s="3" t="s">
        <v>68</v>
      </c>
      <c r="C2680" s="3" t="s">
        <v>46</v>
      </c>
      <c r="D2680" s="3" t="s">
        <v>47</v>
      </c>
      <c r="E2680" s="3" t="s">
        <v>48</v>
      </c>
      <c r="F2680" s="3">
        <v>0.59</v>
      </c>
      <c r="G2680" s="3">
        <v>0.64</v>
      </c>
      <c r="H2680" s="3">
        <v>2.5502957989679401E-2</v>
      </c>
      <c r="I2680" s="3">
        <v>10.784773787525809</v>
      </c>
      <c r="J2680" s="3">
        <v>2.0304144297448747</v>
      </c>
      <c r="K2680" s="3">
        <v>0.27504363283146632</v>
      </c>
      <c r="L2680" s="3">
        <v>5.1781573903422397E-2</v>
      </c>
      <c r="M2680" s="2">
        <v>1400</v>
      </c>
      <c r="N2680" s="3" t="s">
        <v>60</v>
      </c>
      <c r="O2680" s="3" t="s">
        <v>160</v>
      </c>
      <c r="P2680" s="3" t="s">
        <v>161</v>
      </c>
      <c r="Q2680" s="3">
        <v>86.412654034100001</v>
      </c>
      <c r="R2680" s="3" t="s">
        <v>162</v>
      </c>
      <c r="S2680" s="3" t="s">
        <v>161</v>
      </c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8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>
        <v>104.14828803314205</v>
      </c>
      <c r="AS2680" s="3">
        <v>103.20680933073163</v>
      </c>
    </row>
    <row r="2681" spans="1:45" x14ac:dyDescent="0.25">
      <c r="A2681" s="2">
        <v>2680</v>
      </c>
      <c r="B2681" s="3" t="s">
        <v>68</v>
      </c>
      <c r="C2681" s="3" t="s">
        <v>46</v>
      </c>
      <c r="D2681" s="3" t="s">
        <v>47</v>
      </c>
      <c r="E2681" s="3" t="s">
        <v>48</v>
      </c>
      <c r="F2681" s="3">
        <v>0.59</v>
      </c>
      <c r="G2681" s="3">
        <v>0.64</v>
      </c>
      <c r="H2681" s="3">
        <v>3.6596714300261902E-3</v>
      </c>
      <c r="I2681" s="3">
        <v>10.241638996563244</v>
      </c>
      <c r="J2681" s="3">
        <v>1.8199238737490684</v>
      </c>
      <c r="K2681" s="3">
        <v>3.7481033632364602E-2</v>
      </c>
      <c r="L2681" s="3">
        <v>6.6603234055820568E-3</v>
      </c>
      <c r="M2681" s="2">
        <v>1300</v>
      </c>
      <c r="N2681" s="3" t="s">
        <v>56</v>
      </c>
      <c r="O2681" s="3" t="s">
        <v>160</v>
      </c>
      <c r="P2681" s="3" t="s">
        <v>161</v>
      </c>
      <c r="Q2681" s="3">
        <v>86.412654034100001</v>
      </c>
      <c r="R2681" s="3" t="s">
        <v>162</v>
      </c>
      <c r="S2681" s="3" t="s">
        <v>161</v>
      </c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8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>
        <v>100.62552769962232</v>
      </c>
      <c r="AS2681" s="3">
        <v>14.810164830475287</v>
      </c>
    </row>
    <row r="2682" spans="1:45" x14ac:dyDescent="0.25">
      <c r="A2682" s="2">
        <v>2681</v>
      </c>
      <c r="B2682" s="3" t="s">
        <v>68</v>
      </c>
      <c r="C2682" s="3" t="s">
        <v>46</v>
      </c>
      <c r="D2682" s="3" t="s">
        <v>47</v>
      </c>
      <c r="E2682" s="3" t="s">
        <v>48</v>
      </c>
      <c r="F2682" s="3">
        <v>0.59</v>
      </c>
      <c r="G2682" s="3">
        <v>0.64</v>
      </c>
      <c r="H2682" s="3">
        <v>2.02833351377712E-3</v>
      </c>
      <c r="I2682" s="3">
        <v>10.81117584481713</v>
      </c>
      <c r="J2682" s="3">
        <v>2.0812306110549366</v>
      </c>
      <c r="K2682" s="3">
        <v>2.1928670289380253E-2</v>
      </c>
      <c r="L2682" s="3">
        <v>4.2214297983015625E-3</v>
      </c>
      <c r="M2682" s="2">
        <v>1200</v>
      </c>
      <c r="N2682" s="3" t="s">
        <v>54</v>
      </c>
      <c r="O2682" s="3" t="s">
        <v>160</v>
      </c>
      <c r="P2682" s="3" t="s">
        <v>161</v>
      </c>
      <c r="Q2682" s="3">
        <v>86.412654034100001</v>
      </c>
      <c r="R2682" s="3" t="s">
        <v>162</v>
      </c>
      <c r="S2682" s="3" t="s">
        <v>161</v>
      </c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8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>
        <v>31.665402563653615</v>
      </c>
      <c r="AS2682" s="3">
        <v>8.20837450699808</v>
      </c>
    </row>
    <row r="2683" spans="1:45" x14ac:dyDescent="0.25">
      <c r="A2683" s="2">
        <v>2682</v>
      </c>
      <c r="B2683" s="3" t="s">
        <v>68</v>
      </c>
      <c r="C2683" s="3" t="s">
        <v>46</v>
      </c>
      <c r="D2683" s="3" t="s">
        <v>47</v>
      </c>
      <c r="E2683" s="3" t="s">
        <v>48</v>
      </c>
      <c r="F2683" s="3">
        <v>0.59</v>
      </c>
      <c r="G2683" s="3">
        <v>0.64</v>
      </c>
      <c r="H2683" s="3">
        <v>0.15420229547325701</v>
      </c>
      <c r="I2683" s="3">
        <v>10.81117584481713</v>
      </c>
      <c r="J2683" s="3">
        <v>2.0812306110549366</v>
      </c>
      <c r="K2683" s="3">
        <v>1.6671081320358301</v>
      </c>
      <c r="L2683" s="3">
        <v>0.32093053763388057</v>
      </c>
      <c r="M2683" s="2">
        <v>1300</v>
      </c>
      <c r="N2683" s="3" t="s">
        <v>56</v>
      </c>
      <c r="O2683" s="3" t="s">
        <v>160</v>
      </c>
      <c r="P2683" s="3" t="s">
        <v>161</v>
      </c>
      <c r="Q2683" s="3">
        <v>86.412654034100001</v>
      </c>
      <c r="R2683" s="3" t="s">
        <v>162</v>
      </c>
      <c r="S2683" s="3" t="s">
        <v>161</v>
      </c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8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>
        <v>124.59720362462272</v>
      </c>
      <c r="AS2683" s="3">
        <v>624.03454978477191</v>
      </c>
    </row>
    <row r="2684" spans="1:45" x14ac:dyDescent="0.25">
      <c r="A2684" s="2">
        <v>2683</v>
      </c>
      <c r="B2684" s="3" t="s">
        <v>68</v>
      </c>
      <c r="C2684" s="3" t="s">
        <v>46</v>
      </c>
      <c r="D2684" s="3" t="s">
        <v>47</v>
      </c>
      <c r="E2684" s="3" t="s">
        <v>48</v>
      </c>
      <c r="F2684" s="3">
        <v>0.59</v>
      </c>
      <c r="G2684" s="3">
        <v>0.64</v>
      </c>
      <c r="H2684" s="3">
        <v>0.12226902679808301</v>
      </c>
      <c r="I2684" s="3">
        <v>11.612850410613866</v>
      </c>
      <c r="J2684" s="3">
        <v>1.5331968047259248</v>
      </c>
      <c r="K2684" s="3">
        <v>1.4198919180574761</v>
      </c>
      <c r="L2684" s="3">
        <v>0.18746248120376932</v>
      </c>
      <c r="M2684" s="2">
        <v>1400</v>
      </c>
      <c r="N2684" s="3" t="s">
        <v>60</v>
      </c>
      <c r="O2684" s="3" t="s">
        <v>160</v>
      </c>
      <c r="P2684" s="3" t="s">
        <v>161</v>
      </c>
      <c r="Q2684" s="3">
        <v>86.412654034100001</v>
      </c>
      <c r="R2684" s="3" t="s">
        <v>162</v>
      </c>
      <c r="S2684" s="3" t="s">
        <v>161</v>
      </c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8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/>
      <c r="AR2684" s="3">
        <v>106.92656635925475</v>
      </c>
      <c r="AS2684" s="3">
        <v>494.80519635842001</v>
      </c>
    </row>
    <row r="2685" spans="1:45" x14ac:dyDescent="0.25">
      <c r="A2685" s="2">
        <v>2684</v>
      </c>
      <c r="B2685" s="3" t="s">
        <v>68</v>
      </c>
      <c r="C2685" s="3" t="s">
        <v>46</v>
      </c>
      <c r="D2685" s="3" t="s">
        <v>47</v>
      </c>
      <c r="E2685" s="3" t="s">
        <v>48</v>
      </c>
      <c r="F2685" s="3">
        <v>0.59</v>
      </c>
      <c r="G2685" s="3">
        <v>0.64</v>
      </c>
      <c r="H2685" s="3">
        <v>4.2921478910450298E-2</v>
      </c>
      <c r="I2685" s="3">
        <v>10.573213638594078</v>
      </c>
      <c r="J2685" s="3">
        <v>1.9829423717950574</v>
      </c>
      <c r="K2685" s="3">
        <v>0.45381796620460119</v>
      </c>
      <c r="L2685" s="3">
        <v>8.5110819191639847E-2</v>
      </c>
      <c r="M2685" s="2">
        <v>1300</v>
      </c>
      <c r="N2685" s="3" t="s">
        <v>56</v>
      </c>
      <c r="O2685" s="3" t="s">
        <v>160</v>
      </c>
      <c r="P2685" s="3" t="s">
        <v>161</v>
      </c>
      <c r="Q2685" s="3">
        <v>86.412654034100001</v>
      </c>
      <c r="R2685" s="3" t="s">
        <v>162</v>
      </c>
      <c r="S2685" s="3" t="s">
        <v>161</v>
      </c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8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/>
      <c r="AR2685" s="3">
        <v>107.00632801107616</v>
      </c>
      <c r="AS2685" s="3">
        <v>173.69706258766197</v>
      </c>
    </row>
    <row r="2686" spans="1:45" x14ac:dyDescent="0.25">
      <c r="A2686" s="2">
        <v>2685</v>
      </c>
      <c r="B2686" s="3" t="s">
        <v>68</v>
      </c>
      <c r="C2686" s="3" t="s">
        <v>46</v>
      </c>
      <c r="D2686" s="3" t="s">
        <v>47</v>
      </c>
      <c r="E2686" s="3" t="s">
        <v>48</v>
      </c>
      <c r="F2686" s="3">
        <v>0.59</v>
      </c>
      <c r="G2686" s="3">
        <v>0.64</v>
      </c>
      <c r="H2686" s="3">
        <v>0.120980874699534</v>
      </c>
      <c r="I2686" s="3">
        <v>10.804596522275107</v>
      </c>
      <c r="J2686" s="3">
        <v>1.8963314097747204</v>
      </c>
      <c r="K2686" s="3">
        <v>1.3071495380403855</v>
      </c>
      <c r="L2686" s="3">
        <v>0.22941983267474611</v>
      </c>
      <c r="M2686" s="2">
        <v>1400</v>
      </c>
      <c r="N2686" s="3" t="s">
        <v>60</v>
      </c>
      <c r="O2686" s="3" t="s">
        <v>160</v>
      </c>
      <c r="P2686" s="3" t="s">
        <v>161</v>
      </c>
      <c r="Q2686" s="3">
        <v>86.412654034100001</v>
      </c>
      <c r="R2686" s="3" t="s">
        <v>162</v>
      </c>
      <c r="S2686" s="3" t="s">
        <v>161</v>
      </c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8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>
        <v>133.87799462929289</v>
      </c>
      <c r="AS2686" s="3">
        <v>489.59222976538041</v>
      </c>
    </row>
    <row r="2687" spans="1:45" x14ac:dyDescent="0.25">
      <c r="A2687" s="2">
        <v>2686</v>
      </c>
      <c r="B2687" s="3" t="s">
        <v>68</v>
      </c>
      <c r="C2687" s="3" t="s">
        <v>46</v>
      </c>
      <c r="D2687" s="3" t="s">
        <v>47</v>
      </c>
      <c r="E2687" s="3" t="s">
        <v>48</v>
      </c>
      <c r="F2687" s="3">
        <v>0.59</v>
      </c>
      <c r="G2687" s="3">
        <v>0.64</v>
      </c>
      <c r="H2687" s="3">
        <v>8.9935744535482004E-2</v>
      </c>
      <c r="I2687" s="3">
        <v>10.804596522275107</v>
      </c>
      <c r="J2687" s="3">
        <v>1.8963314097747204</v>
      </c>
      <c r="K2687" s="3">
        <v>0.97171943263629135</v>
      </c>
      <c r="L2687" s="3">
        <v>0.17054797722410969</v>
      </c>
      <c r="M2687" s="2">
        <v>1300</v>
      </c>
      <c r="N2687" s="3" t="s">
        <v>56</v>
      </c>
      <c r="O2687" s="3" t="s">
        <v>160</v>
      </c>
      <c r="P2687" s="3" t="s">
        <v>161</v>
      </c>
      <c r="Q2687" s="3">
        <v>86.412654034100001</v>
      </c>
      <c r="R2687" s="3" t="s">
        <v>162</v>
      </c>
      <c r="S2687" s="3" t="s">
        <v>161</v>
      </c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8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>
        <v>101.46654518578049</v>
      </c>
      <c r="AS2687" s="3">
        <v>363.95704537674118</v>
      </c>
    </row>
    <row r="2688" spans="1:45" x14ac:dyDescent="0.25">
      <c r="A2688" s="2">
        <v>2687</v>
      </c>
      <c r="B2688" s="3" t="s">
        <v>68</v>
      </c>
      <c r="C2688" s="3" t="s">
        <v>46</v>
      </c>
      <c r="D2688" s="3" t="s">
        <v>47</v>
      </c>
      <c r="E2688" s="3" t="s">
        <v>48</v>
      </c>
      <c r="F2688" s="3">
        <v>0.59</v>
      </c>
      <c r="G2688" s="3">
        <v>0.64</v>
      </c>
      <c r="H2688" s="3">
        <v>3.9204683802449399E-4</v>
      </c>
      <c r="I2688" s="3">
        <v>10.804596522275107</v>
      </c>
      <c r="J2688" s="3">
        <v>1.8963314097747204</v>
      </c>
      <c r="K2688" s="3">
        <v>4.2359079026884003E-3</v>
      </c>
      <c r="L2688" s="3">
        <v>7.4345073304871016E-4</v>
      </c>
      <c r="M2688" s="2">
        <v>1300</v>
      </c>
      <c r="N2688" s="3" t="s">
        <v>56</v>
      </c>
      <c r="O2688" s="3" t="s">
        <v>160</v>
      </c>
      <c r="P2688" s="3" t="s">
        <v>161</v>
      </c>
      <c r="Q2688" s="3">
        <v>86.412654034100001</v>
      </c>
      <c r="R2688" s="3" t="s">
        <v>162</v>
      </c>
      <c r="S2688" s="3" t="s">
        <v>161</v>
      </c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8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/>
      <c r="AR2688" s="3">
        <v>20.353413177031385</v>
      </c>
      <c r="AS2688" s="3">
        <v>1.5865572643410375</v>
      </c>
    </row>
    <row r="2689" spans="1:45" x14ac:dyDescent="0.25">
      <c r="A2689" s="2">
        <v>2688</v>
      </c>
      <c r="B2689" s="3" t="s">
        <v>68</v>
      </c>
      <c r="C2689" s="3" t="s">
        <v>46</v>
      </c>
      <c r="D2689" s="3" t="s">
        <v>47</v>
      </c>
      <c r="E2689" s="3" t="s">
        <v>48</v>
      </c>
      <c r="F2689" s="3">
        <v>0.59</v>
      </c>
      <c r="G2689" s="3">
        <v>0.64</v>
      </c>
      <c r="H2689" s="3">
        <v>6.2146756454285995E-4</v>
      </c>
      <c r="I2689" s="3">
        <v>10.804596522275107</v>
      </c>
      <c r="J2689" s="3">
        <v>1.8963314097747204</v>
      </c>
      <c r="K2689" s="3">
        <v>6.7147062865665647E-3</v>
      </c>
      <c r="L2689" s="3">
        <v>1.1785084627988236E-3</v>
      </c>
      <c r="M2689" s="2">
        <v>1300</v>
      </c>
      <c r="N2689" s="3" t="s">
        <v>56</v>
      </c>
      <c r="O2689" s="3" t="s">
        <v>160</v>
      </c>
      <c r="P2689" s="3" t="s">
        <v>161</v>
      </c>
      <c r="Q2689" s="3">
        <v>86.412654034100001</v>
      </c>
      <c r="R2689" s="3" t="s">
        <v>162</v>
      </c>
      <c r="S2689" s="3" t="s">
        <v>161</v>
      </c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8"/>
      <c r="AE2689" s="3"/>
      <c r="AF2689" s="3"/>
      <c r="AG2689" s="3"/>
      <c r="AH2689" s="3"/>
      <c r="AI2689" s="3"/>
      <c r="AJ2689" s="3"/>
      <c r="AK2689" s="3"/>
      <c r="AL2689" s="3"/>
      <c r="AM2689" s="3"/>
      <c r="AN2689" s="3"/>
      <c r="AO2689" s="3"/>
      <c r="AP2689" s="3"/>
      <c r="AQ2689" s="3"/>
      <c r="AR2689" s="3">
        <v>32.081838904618579</v>
      </c>
      <c r="AS2689" s="3">
        <v>2.5149900048835585</v>
      </c>
    </row>
    <row r="2690" spans="1:45" x14ac:dyDescent="0.25">
      <c r="A2690" s="2">
        <v>2689</v>
      </c>
      <c r="B2690" s="3" t="s">
        <v>68</v>
      </c>
      <c r="C2690" s="3" t="s">
        <v>46</v>
      </c>
      <c r="D2690" s="3" t="s">
        <v>47</v>
      </c>
      <c r="E2690" s="3" t="s">
        <v>48</v>
      </c>
      <c r="F2690" s="3">
        <v>0.59</v>
      </c>
      <c r="G2690" s="3">
        <v>0.64</v>
      </c>
      <c r="H2690" s="3">
        <v>5.7356459809955105E-4</v>
      </c>
      <c r="I2690" s="3">
        <v>10.804596522275107</v>
      </c>
      <c r="J2690" s="3">
        <v>1.8963314097747204</v>
      </c>
      <c r="K2690" s="3">
        <v>6.197134061926529E-3</v>
      </c>
      <c r="L2690" s="3">
        <v>1.0876685629109925E-3</v>
      </c>
      <c r="M2690" s="2">
        <v>1300</v>
      </c>
      <c r="N2690" s="3" t="s">
        <v>56</v>
      </c>
      <c r="O2690" s="3" t="s">
        <v>160</v>
      </c>
      <c r="P2690" s="3" t="s">
        <v>161</v>
      </c>
      <c r="Q2690" s="3">
        <v>86.412654034100001</v>
      </c>
      <c r="R2690" s="3" t="s">
        <v>162</v>
      </c>
      <c r="S2690" s="3" t="s">
        <v>161</v>
      </c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8"/>
      <c r="AE2690" s="3"/>
      <c r="AF2690" s="3"/>
      <c r="AG2690" s="3"/>
      <c r="AH2690" s="3"/>
      <c r="AI2690" s="3"/>
      <c r="AJ2690" s="3"/>
      <c r="AK2690" s="3"/>
      <c r="AL2690" s="3"/>
      <c r="AM2690" s="3"/>
      <c r="AN2690" s="3"/>
      <c r="AO2690" s="3"/>
      <c r="AP2690" s="3"/>
      <c r="AQ2690" s="3"/>
      <c r="AR2690" s="3">
        <v>29.642157449584506</v>
      </c>
      <c r="AS2690" s="3">
        <v>2.3211335774804427</v>
      </c>
    </row>
    <row r="2691" spans="1:45" x14ac:dyDescent="0.25">
      <c r="A2691" s="2">
        <v>2690</v>
      </c>
      <c r="B2691" s="3" t="s">
        <v>68</v>
      </c>
      <c r="C2691" s="3" t="s">
        <v>46</v>
      </c>
      <c r="D2691" s="3" t="s">
        <v>47</v>
      </c>
      <c r="E2691" s="3" t="s">
        <v>48</v>
      </c>
      <c r="F2691" s="3">
        <v>0.59</v>
      </c>
      <c r="G2691" s="3">
        <v>0.64</v>
      </c>
      <c r="H2691" s="3">
        <v>3.69726849582194E-4</v>
      </c>
      <c r="I2691" s="3">
        <v>10.804596522275107</v>
      </c>
      <c r="J2691" s="3">
        <v>1.8963314097747204</v>
      </c>
      <c r="K2691" s="3">
        <v>3.9947494331875047E-3</v>
      </c>
      <c r="L2691" s="3">
        <v>7.0112463789976797E-4</v>
      </c>
      <c r="M2691" s="2">
        <v>1210</v>
      </c>
      <c r="N2691" s="3" t="s">
        <v>55</v>
      </c>
      <c r="O2691" s="3" t="s">
        <v>160</v>
      </c>
      <c r="P2691" s="3" t="s">
        <v>161</v>
      </c>
      <c r="Q2691" s="3">
        <v>86.412654034100001</v>
      </c>
      <c r="R2691" s="3" t="s">
        <v>162</v>
      </c>
      <c r="S2691" s="3" t="s">
        <v>161</v>
      </c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8"/>
      <c r="AE2691" s="3"/>
      <c r="AF2691" s="3"/>
      <c r="AG2691" s="3"/>
      <c r="AH2691" s="3"/>
      <c r="AI2691" s="3"/>
      <c r="AJ2691" s="3"/>
      <c r="AK2691" s="3"/>
      <c r="AL2691" s="3"/>
      <c r="AM2691" s="3"/>
      <c r="AN2691" s="3"/>
      <c r="AO2691" s="3"/>
      <c r="AP2691" s="3"/>
      <c r="AQ2691" s="3"/>
      <c r="AR2691" s="3">
        <v>19.219630843406598</v>
      </c>
      <c r="AS2691" s="3">
        <v>1.4962314757654191</v>
      </c>
    </row>
    <row r="2692" spans="1:45" x14ac:dyDescent="0.25">
      <c r="A2692" s="2">
        <v>2691</v>
      </c>
      <c r="B2692" s="3" t="s">
        <v>68</v>
      </c>
      <c r="C2692" s="3" t="s">
        <v>46</v>
      </c>
      <c r="D2692" s="3" t="s">
        <v>47</v>
      </c>
      <c r="E2692" s="3" t="s">
        <v>48</v>
      </c>
      <c r="F2692" s="3">
        <v>0.59</v>
      </c>
      <c r="G2692" s="3">
        <v>0.64</v>
      </c>
      <c r="H2692" s="3">
        <v>9.2410114608384303E-2</v>
      </c>
      <c r="I2692" s="3">
        <v>10.328803967672144</v>
      </c>
      <c r="J2692" s="3">
        <v>1.3781917078632449</v>
      </c>
      <c r="K2692" s="3">
        <v>0.9544859584201173</v>
      </c>
      <c r="L2692" s="3">
        <v>0.12735885367596736</v>
      </c>
      <c r="M2692" s="2">
        <v>1400</v>
      </c>
      <c r="N2692" s="3" t="s">
        <v>60</v>
      </c>
      <c r="O2692" s="3" t="s">
        <v>160</v>
      </c>
      <c r="P2692" s="3" t="s">
        <v>161</v>
      </c>
      <c r="Q2692" s="3">
        <v>86.412654034100001</v>
      </c>
      <c r="R2692" s="3" t="s">
        <v>162</v>
      </c>
      <c r="S2692" s="3" t="s">
        <v>161</v>
      </c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8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/>
      <c r="AR2692" s="3">
        <v>116.76586103271829</v>
      </c>
      <c r="AS2692" s="3">
        <v>373.97046579765993</v>
      </c>
    </row>
    <row r="2693" spans="1:45" x14ac:dyDescent="0.25">
      <c r="A2693" s="2">
        <v>2692</v>
      </c>
      <c r="B2693" s="3" t="s">
        <v>68</v>
      </c>
      <c r="C2693" s="3" t="s">
        <v>46</v>
      </c>
      <c r="D2693" s="3" t="s">
        <v>47</v>
      </c>
      <c r="E2693" s="3" t="s">
        <v>48</v>
      </c>
      <c r="F2693" s="3">
        <v>0.59</v>
      </c>
      <c r="G2693" s="3">
        <v>0.64</v>
      </c>
      <c r="H2693" s="3">
        <v>7.9460091712591496E-2</v>
      </c>
      <c r="I2693" s="3">
        <v>10.8163394342525</v>
      </c>
      <c r="J2693" s="3">
        <v>2.0836086055645517</v>
      </c>
      <c r="K2693" s="3">
        <v>0.8594673234402237</v>
      </c>
      <c r="L2693" s="3">
        <v>0.16556373089130416</v>
      </c>
      <c r="M2693" s="2">
        <v>1300</v>
      </c>
      <c r="N2693" s="3" t="s">
        <v>56</v>
      </c>
      <c r="O2693" s="3" t="s">
        <v>160</v>
      </c>
      <c r="P2693" s="3" t="s">
        <v>161</v>
      </c>
      <c r="Q2693" s="3">
        <v>86.412654034100001</v>
      </c>
      <c r="R2693" s="3" t="s">
        <v>162</v>
      </c>
      <c r="S2693" s="3" t="s">
        <v>161</v>
      </c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8"/>
      <c r="AE2693" s="3"/>
      <c r="AF2693" s="3"/>
      <c r="AG2693" s="3"/>
      <c r="AH2693" s="3"/>
      <c r="AI2693" s="3"/>
      <c r="AJ2693" s="3"/>
      <c r="AK2693" s="3"/>
      <c r="AL2693" s="3"/>
      <c r="AM2693" s="3"/>
      <c r="AN2693" s="3"/>
      <c r="AO2693" s="3"/>
      <c r="AP2693" s="3"/>
      <c r="AQ2693" s="3"/>
      <c r="AR2693" s="3">
        <v>112.9284319792184</v>
      </c>
      <c r="AS2693" s="3">
        <v>321.56358247159409</v>
      </c>
    </row>
    <row r="2694" spans="1:45" x14ac:dyDescent="0.25">
      <c r="A2694" s="2">
        <v>2693</v>
      </c>
      <c r="B2694" s="3" t="s">
        <v>68</v>
      </c>
      <c r="C2694" s="3" t="s">
        <v>46</v>
      </c>
      <c r="D2694" s="3" t="s">
        <v>47</v>
      </c>
      <c r="E2694" s="3" t="s">
        <v>48</v>
      </c>
      <c r="F2694" s="3">
        <v>0.59</v>
      </c>
      <c r="G2694" s="3">
        <v>0.64</v>
      </c>
      <c r="H2694" s="3">
        <v>6.5266187092202596E-2</v>
      </c>
      <c r="I2694" s="3">
        <v>10.036262974184138</v>
      </c>
      <c r="J2694" s="3">
        <v>1.7252324088640854</v>
      </c>
      <c r="K2694" s="3">
        <v>0.65502861697964765</v>
      </c>
      <c r="L2694" s="3">
        <v>0.11259934117445476</v>
      </c>
      <c r="M2694" s="2">
        <v>1200</v>
      </c>
      <c r="N2694" s="3" t="s">
        <v>54</v>
      </c>
      <c r="O2694" s="3" t="s">
        <v>160</v>
      </c>
      <c r="P2694" s="3" t="s">
        <v>161</v>
      </c>
      <c r="Q2694" s="3">
        <v>86.412654034100001</v>
      </c>
      <c r="R2694" s="3" t="s">
        <v>162</v>
      </c>
      <c r="S2694" s="3" t="s">
        <v>161</v>
      </c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8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>
        <v>98.706993946039475</v>
      </c>
      <c r="AS2694" s="3">
        <v>264.12288839964026</v>
      </c>
    </row>
    <row r="2695" spans="1:45" x14ac:dyDescent="0.25">
      <c r="A2695" s="2">
        <v>2694</v>
      </c>
      <c r="B2695" s="3" t="s">
        <v>68</v>
      </c>
      <c r="C2695" s="3" t="s">
        <v>46</v>
      </c>
      <c r="D2695" s="3" t="s">
        <v>47</v>
      </c>
      <c r="E2695" s="3" t="s">
        <v>48</v>
      </c>
      <c r="F2695" s="3">
        <v>0.59</v>
      </c>
      <c r="G2695" s="3">
        <v>0.64</v>
      </c>
      <c r="H2695" s="3">
        <v>7.3334163186243601E-3</v>
      </c>
      <c r="I2695" s="3">
        <v>10.036262974184138</v>
      </c>
      <c r="J2695" s="3">
        <v>1.7252324088640854</v>
      </c>
      <c r="K2695" s="3">
        <v>7.3600094672887417E-2</v>
      </c>
      <c r="L2695" s="3">
        <v>1.2651847500583497E-2</v>
      </c>
      <c r="M2695" s="2">
        <v>1390</v>
      </c>
      <c r="N2695" s="3" t="s">
        <v>109</v>
      </c>
      <c r="O2695" s="3" t="s">
        <v>160</v>
      </c>
      <c r="P2695" s="3" t="s">
        <v>161</v>
      </c>
      <c r="Q2695" s="3">
        <v>86.412654034100001</v>
      </c>
      <c r="R2695" s="3" t="s">
        <v>162</v>
      </c>
      <c r="S2695" s="3" t="s">
        <v>161</v>
      </c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8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>
        <v>22.487064088973021</v>
      </c>
      <c r="AS2695" s="3">
        <v>29.677282927157968</v>
      </c>
    </row>
    <row r="2696" spans="1:45" x14ac:dyDescent="0.25">
      <c r="A2696" s="2">
        <v>2695</v>
      </c>
      <c r="B2696" s="3" t="s">
        <v>68</v>
      </c>
      <c r="C2696" s="3" t="s">
        <v>46</v>
      </c>
      <c r="D2696" s="3" t="s">
        <v>47</v>
      </c>
      <c r="E2696" s="3" t="s">
        <v>48</v>
      </c>
      <c r="F2696" s="3">
        <v>0.59</v>
      </c>
      <c r="G2696" s="3">
        <v>0.64</v>
      </c>
      <c r="H2696" s="3">
        <v>0.154367743847036</v>
      </c>
      <c r="I2696" s="3">
        <v>10.036262974184138</v>
      </c>
      <c r="J2696" s="3">
        <v>1.7252324088640854</v>
      </c>
      <c r="K2696" s="3">
        <v>1.5492752719803486</v>
      </c>
      <c r="L2696" s="3">
        <v>0.26632023456813603</v>
      </c>
      <c r="M2696" s="2">
        <v>1300</v>
      </c>
      <c r="N2696" s="3" t="s">
        <v>56</v>
      </c>
      <c r="O2696" s="3" t="s">
        <v>160</v>
      </c>
      <c r="P2696" s="3" t="s">
        <v>161</v>
      </c>
      <c r="Q2696" s="3">
        <v>86.412654034100001</v>
      </c>
      <c r="R2696" s="3" t="s">
        <v>162</v>
      </c>
      <c r="S2696" s="3" t="s">
        <v>161</v>
      </c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8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>
        <v>127.78340913284893</v>
      </c>
      <c r="AS2696" s="3">
        <v>624.70409559877578</v>
      </c>
    </row>
    <row r="2697" spans="1:45" x14ac:dyDescent="0.25">
      <c r="A2697" s="2">
        <v>2696</v>
      </c>
      <c r="B2697" s="3" t="s">
        <v>68</v>
      </c>
      <c r="C2697" s="3" t="s">
        <v>46</v>
      </c>
      <c r="D2697" s="3" t="s">
        <v>47</v>
      </c>
      <c r="E2697" s="3" t="s">
        <v>48</v>
      </c>
      <c r="F2697" s="3">
        <v>0.59</v>
      </c>
      <c r="G2697" s="3">
        <v>0.64</v>
      </c>
      <c r="H2697" s="3">
        <v>1.8719755065728301E-4</v>
      </c>
      <c r="I2697" s="3">
        <v>10.036262974184138</v>
      </c>
      <c r="J2697" s="3">
        <v>1.7252324088640854</v>
      </c>
      <c r="K2697" s="3">
        <v>1.8787638465196492E-3</v>
      </c>
      <c r="L2697" s="3">
        <v>3.2295928125392103E-4</v>
      </c>
      <c r="M2697" s="2">
        <v>1210</v>
      </c>
      <c r="N2697" s="3" t="s">
        <v>55</v>
      </c>
      <c r="O2697" s="3" t="s">
        <v>160</v>
      </c>
      <c r="P2697" s="3" t="s">
        <v>161</v>
      </c>
      <c r="Q2697" s="3">
        <v>86.412654034100001</v>
      </c>
      <c r="R2697" s="3" t="s">
        <v>162</v>
      </c>
      <c r="S2697" s="3" t="s">
        <v>161</v>
      </c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8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>
        <v>10.816424039542667</v>
      </c>
      <c r="AS2697" s="3">
        <v>0.75756161013497492</v>
      </c>
    </row>
    <row r="2698" spans="1:45" x14ac:dyDescent="0.25">
      <c r="A2698" s="2">
        <v>2697</v>
      </c>
      <c r="B2698" s="3" t="s">
        <v>68</v>
      </c>
      <c r="C2698" s="3" t="s">
        <v>46</v>
      </c>
      <c r="D2698" s="3" t="s">
        <v>47</v>
      </c>
      <c r="E2698" s="3" t="s">
        <v>48</v>
      </c>
      <c r="F2698" s="3">
        <v>0.59</v>
      </c>
      <c r="G2698" s="3">
        <v>0.64</v>
      </c>
      <c r="H2698" s="3">
        <v>1.08337370111668E-3</v>
      </c>
      <c r="I2698" s="3">
        <v>10.036262974184138</v>
      </c>
      <c r="J2698" s="3">
        <v>1.7252324088640854</v>
      </c>
      <c r="K2698" s="3">
        <v>1.0873023363722169E-2</v>
      </c>
      <c r="L2698" s="3">
        <v>1.8690714200775295E-3</v>
      </c>
      <c r="M2698" s="2">
        <v>1210</v>
      </c>
      <c r="N2698" s="3" t="s">
        <v>55</v>
      </c>
      <c r="O2698" s="3" t="s">
        <v>160</v>
      </c>
      <c r="P2698" s="3" t="s">
        <v>161</v>
      </c>
      <c r="Q2698" s="3">
        <v>86.412654034100001</v>
      </c>
      <c r="R2698" s="3" t="s">
        <v>162</v>
      </c>
      <c r="S2698" s="3" t="s">
        <v>161</v>
      </c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8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/>
      <c r="AR2698" s="3">
        <v>61.32513894279333</v>
      </c>
      <c r="AS2698" s="3">
        <v>4.3842578202232829</v>
      </c>
    </row>
    <row r="2699" spans="1:45" x14ac:dyDescent="0.25">
      <c r="A2699" s="2">
        <v>2698</v>
      </c>
      <c r="B2699" s="3" t="s">
        <v>68</v>
      </c>
      <c r="C2699" s="3" t="s">
        <v>46</v>
      </c>
      <c r="D2699" s="3" t="s">
        <v>47</v>
      </c>
      <c r="E2699" s="3" t="s">
        <v>48</v>
      </c>
      <c r="F2699" s="3">
        <v>0.59</v>
      </c>
      <c r="G2699" s="3">
        <v>0.64</v>
      </c>
      <c r="H2699" s="3">
        <v>7.3691909515984505E-2</v>
      </c>
      <c r="I2699" s="3">
        <v>10.814635921694352</v>
      </c>
      <c r="J2699" s="3">
        <v>2.0833175768882324</v>
      </c>
      <c r="K2699" s="3">
        <v>0.79695117178981589</v>
      </c>
      <c r="L2699" s="3">
        <v>0.1535236503691077</v>
      </c>
      <c r="M2699" s="2">
        <v>1300</v>
      </c>
      <c r="N2699" s="3" t="s">
        <v>56</v>
      </c>
      <c r="O2699" s="3" t="s">
        <v>160</v>
      </c>
      <c r="P2699" s="3" t="s">
        <v>161</v>
      </c>
      <c r="Q2699" s="3">
        <v>86.412654034100001</v>
      </c>
      <c r="R2699" s="3" t="s">
        <v>162</v>
      </c>
      <c r="S2699" s="3" t="s">
        <v>161</v>
      </c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8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>
        <v>112.16068697747056</v>
      </c>
      <c r="AS2699" s="3">
        <v>298.22057730368164</v>
      </c>
    </row>
    <row r="2700" spans="1:45" x14ac:dyDescent="0.25">
      <c r="A2700" s="2">
        <v>2699</v>
      </c>
      <c r="B2700" s="3" t="s">
        <v>68</v>
      </c>
      <c r="C2700" s="3" t="s">
        <v>46</v>
      </c>
      <c r="D2700" s="3" t="s">
        <v>47</v>
      </c>
      <c r="E2700" s="3" t="s">
        <v>48</v>
      </c>
      <c r="F2700" s="3">
        <v>0.59</v>
      </c>
      <c r="G2700" s="3">
        <v>0.64</v>
      </c>
      <c r="H2700" s="3">
        <v>3.8802688022356799E-2</v>
      </c>
      <c r="I2700" s="3">
        <v>9.3867967913842545</v>
      </c>
      <c r="J2700" s="3">
        <v>1.4259390561377987</v>
      </c>
      <c r="K2700" s="3">
        <v>0.36423294742534307</v>
      </c>
      <c r="L2700" s="3">
        <v>5.5330268334208919E-2</v>
      </c>
      <c r="M2700" s="2">
        <v>1200</v>
      </c>
      <c r="N2700" s="3" t="s">
        <v>54</v>
      </c>
      <c r="O2700" s="3" t="s">
        <v>160</v>
      </c>
      <c r="P2700" s="3" t="s">
        <v>161</v>
      </c>
      <c r="Q2700" s="3">
        <v>86.412654034100001</v>
      </c>
      <c r="R2700" s="3" t="s">
        <v>162</v>
      </c>
      <c r="S2700" s="3" t="s">
        <v>161</v>
      </c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8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>
        <v>101.68453087962403</v>
      </c>
      <c r="AS2700" s="3">
        <v>157.02890722965807</v>
      </c>
    </row>
    <row r="2701" spans="1:45" x14ac:dyDescent="0.25">
      <c r="A2701" s="2">
        <v>2700</v>
      </c>
      <c r="B2701" s="3" t="s">
        <v>68</v>
      </c>
      <c r="C2701" s="3" t="s">
        <v>46</v>
      </c>
      <c r="D2701" s="3" t="s">
        <v>47</v>
      </c>
      <c r="E2701" s="3" t="s">
        <v>48</v>
      </c>
      <c r="F2701" s="3">
        <v>0.59</v>
      </c>
      <c r="G2701" s="3">
        <v>0.64</v>
      </c>
      <c r="H2701" s="3">
        <v>5.1757777515948698E-2</v>
      </c>
      <c r="I2701" s="3">
        <v>9.3867967913842545</v>
      </c>
      <c r="J2701" s="3">
        <v>1.4259390561377987</v>
      </c>
      <c r="K2701" s="3">
        <v>0.48583973991588736</v>
      </c>
      <c r="L2701" s="3">
        <v>7.3803436418882068E-2</v>
      </c>
      <c r="M2701" s="2">
        <v>1300</v>
      </c>
      <c r="N2701" s="3" t="s">
        <v>56</v>
      </c>
      <c r="O2701" s="3" t="s">
        <v>160</v>
      </c>
      <c r="P2701" s="3" t="s">
        <v>161</v>
      </c>
      <c r="Q2701" s="3">
        <v>86.412654034100001</v>
      </c>
      <c r="R2701" s="3" t="s">
        <v>162</v>
      </c>
      <c r="S2701" s="3" t="s">
        <v>161</v>
      </c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8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/>
      <c r="AR2701" s="3">
        <v>104.0467736170849</v>
      </c>
      <c r="AS2701" s="3">
        <v>209.45629434956729</v>
      </c>
    </row>
    <row r="2702" spans="1:45" x14ac:dyDescent="0.25">
      <c r="A2702" s="2">
        <v>2701</v>
      </c>
      <c r="B2702" s="3" t="s">
        <v>68</v>
      </c>
      <c r="C2702" s="3" t="s">
        <v>46</v>
      </c>
      <c r="D2702" s="3" t="s">
        <v>47</v>
      </c>
      <c r="E2702" s="3" t="s">
        <v>48</v>
      </c>
      <c r="F2702" s="3">
        <v>0.59</v>
      </c>
      <c r="G2702" s="3">
        <v>0.64</v>
      </c>
      <c r="H2702" s="3">
        <v>2.4415978609066102E-4</v>
      </c>
      <c r="I2702" s="3">
        <v>9.3867967913842545</v>
      </c>
      <c r="J2702" s="3">
        <v>1.4259390561377987</v>
      </c>
      <c r="K2702" s="3">
        <v>2.2918782966608827E-3</v>
      </c>
      <c r="L2702" s="3">
        <v>3.4815697492492401E-4</v>
      </c>
      <c r="M2702" s="2">
        <v>1210</v>
      </c>
      <c r="N2702" s="3" t="s">
        <v>55</v>
      </c>
      <c r="O2702" s="3" t="s">
        <v>160</v>
      </c>
      <c r="P2702" s="3" t="s">
        <v>161</v>
      </c>
      <c r="Q2702" s="3">
        <v>86.412654034100001</v>
      </c>
      <c r="R2702" s="3" t="s">
        <v>162</v>
      </c>
      <c r="S2702" s="3" t="s">
        <v>161</v>
      </c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8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/>
      <c r="AR2702" s="3">
        <v>13.888975103821384</v>
      </c>
      <c r="AS2702" s="3">
        <v>0.98807959843280224</v>
      </c>
    </row>
    <row r="2703" spans="1:45" x14ac:dyDescent="0.25">
      <c r="A2703" s="2">
        <v>2702</v>
      </c>
      <c r="B2703" s="3" t="s">
        <v>68</v>
      </c>
      <c r="C2703" s="3" t="s">
        <v>46</v>
      </c>
      <c r="D2703" s="3" t="s">
        <v>47</v>
      </c>
      <c r="E2703" s="3" t="s">
        <v>48</v>
      </c>
      <c r="F2703" s="3">
        <v>0.59</v>
      </c>
      <c r="G2703" s="3">
        <v>0.64</v>
      </c>
      <c r="H2703" s="3">
        <v>5.5994498093626304E-4</v>
      </c>
      <c r="I2703" s="3">
        <v>9.3867967913842545</v>
      </c>
      <c r="J2703" s="3">
        <v>1.4259390561377987</v>
      </c>
      <c r="K2703" s="3">
        <v>5.2560897504042312E-3</v>
      </c>
      <c r="L2703" s="3">
        <v>7.9844741760535262E-4</v>
      </c>
      <c r="M2703" s="2">
        <v>1210</v>
      </c>
      <c r="N2703" s="3" t="s">
        <v>55</v>
      </c>
      <c r="O2703" s="3" t="s">
        <v>160</v>
      </c>
      <c r="P2703" s="3" t="s">
        <v>161</v>
      </c>
      <c r="Q2703" s="3">
        <v>86.412654034100001</v>
      </c>
      <c r="R2703" s="3" t="s">
        <v>162</v>
      </c>
      <c r="S2703" s="3" t="s">
        <v>161</v>
      </c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8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>
        <v>31.471575715130015</v>
      </c>
      <c r="AS2703" s="3">
        <v>2.26601694229256</v>
      </c>
    </row>
    <row r="2704" spans="1:45" x14ac:dyDescent="0.25">
      <c r="A2704" s="2">
        <v>2703</v>
      </c>
      <c r="B2704" s="3" t="s">
        <v>68</v>
      </c>
      <c r="C2704" s="3" t="s">
        <v>46</v>
      </c>
      <c r="D2704" s="3" t="s">
        <v>47</v>
      </c>
      <c r="E2704" s="3" t="s">
        <v>48</v>
      </c>
      <c r="F2704" s="3">
        <v>0.59</v>
      </c>
      <c r="G2704" s="3">
        <v>0.64</v>
      </c>
      <c r="H2704" s="3">
        <v>5.1219319410900305E-4</v>
      </c>
      <c r="I2704" s="3">
        <v>9.3867967913842545</v>
      </c>
      <c r="J2704" s="3">
        <v>1.4259390561377987</v>
      </c>
      <c r="K2704" s="3">
        <v>4.8078534310312428E-3</v>
      </c>
      <c r="L2704" s="3">
        <v>7.3035627976799614E-4</v>
      </c>
      <c r="M2704" s="2">
        <v>1210</v>
      </c>
      <c r="N2704" s="3" t="s">
        <v>55</v>
      </c>
      <c r="O2704" s="3" t="s">
        <v>160</v>
      </c>
      <c r="P2704" s="3" t="s">
        <v>161</v>
      </c>
      <c r="Q2704" s="3">
        <v>86.412654034100001</v>
      </c>
      <c r="R2704" s="3" t="s">
        <v>162</v>
      </c>
      <c r="S2704" s="3" t="s">
        <v>161</v>
      </c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8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>
        <v>29.028409466838283</v>
      </c>
      <c r="AS2704" s="3">
        <v>2.072772317089588</v>
      </c>
    </row>
    <row r="2705" spans="1:45" x14ac:dyDescent="0.25">
      <c r="A2705" s="2">
        <v>2704</v>
      </c>
      <c r="B2705" s="3" t="s">
        <v>68</v>
      </c>
      <c r="C2705" s="3" t="s">
        <v>46</v>
      </c>
      <c r="D2705" s="3" t="s">
        <v>47</v>
      </c>
      <c r="E2705" s="3" t="s">
        <v>48</v>
      </c>
      <c r="F2705" s="3">
        <v>0.59</v>
      </c>
      <c r="G2705" s="3">
        <v>0.64</v>
      </c>
      <c r="H2705" s="3">
        <v>6.5665905417570296E-3</v>
      </c>
      <c r="I2705" s="3">
        <v>10.171654278638107</v>
      </c>
      <c r="J2705" s="3">
        <v>1.4056657562612465</v>
      </c>
      <c r="K2705" s="3">
        <v>6.6793088780127408E-2</v>
      </c>
      <c r="L2705" s="3">
        <v>9.2304314599368428E-3</v>
      </c>
      <c r="M2705" s="2">
        <v>1400</v>
      </c>
      <c r="N2705" s="3" t="s">
        <v>60</v>
      </c>
      <c r="O2705" s="3" t="s">
        <v>160</v>
      </c>
      <c r="P2705" s="3" t="s">
        <v>161</v>
      </c>
      <c r="Q2705" s="3">
        <v>86.412654034100001</v>
      </c>
      <c r="R2705" s="3" t="s">
        <v>162</v>
      </c>
      <c r="S2705" s="3" t="s">
        <v>161</v>
      </c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8"/>
      <c r="AE2705" s="3"/>
      <c r="AF2705" s="3"/>
      <c r="AG2705" s="3"/>
      <c r="AH2705" s="3"/>
      <c r="AI2705" s="3"/>
      <c r="AJ2705" s="3"/>
      <c r="AK2705" s="3"/>
      <c r="AL2705" s="3"/>
      <c r="AM2705" s="3"/>
      <c r="AN2705" s="3"/>
      <c r="AO2705" s="3"/>
      <c r="AP2705" s="3"/>
      <c r="AQ2705" s="3"/>
      <c r="AR2705" s="3">
        <v>102.80682997596949</v>
      </c>
      <c r="AS2705" s="3">
        <v>26.574049107180528</v>
      </c>
    </row>
    <row r="2706" spans="1:45" x14ac:dyDescent="0.25">
      <c r="A2706" s="2">
        <v>2705</v>
      </c>
      <c r="B2706" s="3" t="s">
        <v>68</v>
      </c>
      <c r="C2706" s="3" t="s">
        <v>46</v>
      </c>
      <c r="D2706" s="3" t="s">
        <v>47</v>
      </c>
      <c r="E2706" s="3" t="s">
        <v>48</v>
      </c>
      <c r="F2706" s="3">
        <v>0.59</v>
      </c>
      <c r="G2706" s="3">
        <v>0.64</v>
      </c>
      <c r="H2706" s="3">
        <v>6.1410509888664297E-2</v>
      </c>
      <c r="I2706" s="3">
        <v>11.028703490029491</v>
      </c>
      <c r="J2706" s="3">
        <v>1.4627517303879169</v>
      </c>
      <c r="K2706" s="3">
        <v>0.67727830473360251</v>
      </c>
      <c r="L2706" s="3">
        <v>8.9828329603647991E-2</v>
      </c>
      <c r="M2706" s="2">
        <v>1400</v>
      </c>
      <c r="N2706" s="3" t="s">
        <v>60</v>
      </c>
      <c r="O2706" s="3" t="s">
        <v>160</v>
      </c>
      <c r="P2706" s="3" t="s">
        <v>161</v>
      </c>
      <c r="Q2706" s="3">
        <v>86.412654034100001</v>
      </c>
      <c r="R2706" s="3" t="s">
        <v>162</v>
      </c>
      <c r="S2706" s="3" t="s">
        <v>161</v>
      </c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8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/>
      <c r="AR2706" s="3">
        <v>109.9023354051414</v>
      </c>
      <c r="AS2706" s="3">
        <v>248.51951634579973</v>
      </c>
    </row>
    <row r="2707" spans="1:45" x14ac:dyDescent="0.25">
      <c r="A2707" s="2">
        <v>2706</v>
      </c>
      <c r="B2707" s="3" t="s">
        <v>68</v>
      </c>
      <c r="C2707" s="3" t="s">
        <v>46</v>
      </c>
      <c r="D2707" s="3" t="s">
        <v>47</v>
      </c>
      <c r="E2707" s="3" t="s">
        <v>48</v>
      </c>
      <c r="F2707" s="3">
        <v>0.59</v>
      </c>
      <c r="G2707" s="3">
        <v>0.64</v>
      </c>
      <c r="H2707" s="3">
        <v>0.23683594442929401</v>
      </c>
      <c r="I2707" s="3">
        <v>10.773029788868431</v>
      </c>
      <c r="J2707" s="3">
        <v>2.064555661449182</v>
      </c>
      <c r="K2707" s="3">
        <v>2.5514406844115727</v>
      </c>
      <c r="L2707" s="3">
        <v>0.48896098990616282</v>
      </c>
      <c r="M2707" s="2">
        <v>1300</v>
      </c>
      <c r="N2707" s="3" t="s">
        <v>56</v>
      </c>
      <c r="O2707" s="3" t="s">
        <v>160</v>
      </c>
      <c r="P2707" s="3" t="s">
        <v>161</v>
      </c>
      <c r="Q2707" s="3">
        <v>86.412654034100001</v>
      </c>
      <c r="R2707" s="3" t="s">
        <v>162</v>
      </c>
      <c r="S2707" s="3" t="s">
        <v>161</v>
      </c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8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/>
      <c r="AR2707" s="3">
        <v>138.36711749674353</v>
      </c>
      <c r="AS2707" s="3">
        <v>958.44106276885952</v>
      </c>
    </row>
    <row r="2708" spans="1:45" x14ac:dyDescent="0.25">
      <c r="A2708" s="2">
        <v>2707</v>
      </c>
      <c r="B2708" s="3" t="s">
        <v>68</v>
      </c>
      <c r="C2708" s="3" t="s">
        <v>46</v>
      </c>
      <c r="D2708" s="3" t="s">
        <v>47</v>
      </c>
      <c r="E2708" s="3" t="s">
        <v>48</v>
      </c>
      <c r="F2708" s="3">
        <v>0.59</v>
      </c>
      <c r="G2708" s="3">
        <v>0.64</v>
      </c>
      <c r="H2708" s="3">
        <v>2.9658543240683702E-3</v>
      </c>
      <c r="I2708" s="3">
        <v>9.9427544770995198</v>
      </c>
      <c r="J2708" s="3">
        <v>1.6815567378901721</v>
      </c>
      <c r="K2708" s="3">
        <v>2.9488761359055756E-2</v>
      </c>
      <c r="L2708" s="3">
        <v>4.9872523222378702E-3</v>
      </c>
      <c r="M2708" s="2">
        <v>1300</v>
      </c>
      <c r="N2708" s="3" t="s">
        <v>56</v>
      </c>
      <c r="O2708" s="3" t="s">
        <v>160</v>
      </c>
      <c r="P2708" s="3" t="s">
        <v>161</v>
      </c>
      <c r="Q2708" s="3">
        <v>86.412654034100001</v>
      </c>
      <c r="R2708" s="3" t="s">
        <v>162</v>
      </c>
      <c r="S2708" s="3" t="s">
        <v>161</v>
      </c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8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/>
      <c r="AR2708" s="3">
        <v>42.474423024279972</v>
      </c>
      <c r="AS2708" s="3">
        <v>12.002386619258912</v>
      </c>
    </row>
    <row r="2709" spans="1:45" x14ac:dyDescent="0.25">
      <c r="A2709" s="2">
        <v>2708</v>
      </c>
      <c r="B2709" s="3" t="s">
        <v>68</v>
      </c>
      <c r="C2709" s="3" t="s">
        <v>46</v>
      </c>
      <c r="D2709" s="3" t="s">
        <v>47</v>
      </c>
      <c r="E2709" s="3" t="s">
        <v>48</v>
      </c>
      <c r="F2709" s="3">
        <v>0.59</v>
      </c>
      <c r="G2709" s="3">
        <v>0.64</v>
      </c>
      <c r="H2709" s="3">
        <v>3.09257166512632E-3</v>
      </c>
      <c r="I2709" s="3">
        <v>10.296562075378562</v>
      </c>
      <c r="J2709" s="3">
        <v>1.8452006541773303</v>
      </c>
      <c r="K2709" s="3">
        <v>3.1842856122529996E-2</v>
      </c>
      <c r="L2709" s="3">
        <v>5.706415259581361E-3</v>
      </c>
      <c r="M2709" s="2">
        <v>1300</v>
      </c>
      <c r="N2709" s="3" t="s">
        <v>56</v>
      </c>
      <c r="O2709" s="3" t="s">
        <v>160</v>
      </c>
      <c r="P2709" s="3" t="s">
        <v>161</v>
      </c>
      <c r="Q2709" s="3">
        <v>86.412654034100001</v>
      </c>
      <c r="R2709" s="3" t="s">
        <v>162</v>
      </c>
      <c r="S2709" s="3" t="s">
        <v>161</v>
      </c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8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/>
      <c r="AR2709" s="3">
        <v>100.53372886578947</v>
      </c>
      <c r="AS2709" s="3">
        <v>12.515193504748702</v>
      </c>
    </row>
    <row r="2710" spans="1:45" x14ac:dyDescent="0.25">
      <c r="A2710" s="2">
        <v>2709</v>
      </c>
      <c r="B2710" s="3" t="s">
        <v>68</v>
      </c>
      <c r="C2710" s="3" t="s">
        <v>46</v>
      </c>
      <c r="D2710" s="3" t="s">
        <v>47</v>
      </c>
      <c r="E2710" s="3" t="s">
        <v>48</v>
      </c>
      <c r="F2710" s="3">
        <v>0.59</v>
      </c>
      <c r="G2710" s="3">
        <v>0.64</v>
      </c>
      <c r="H2710" s="3">
        <v>7.5776879230161798E-2</v>
      </c>
      <c r="I2710" s="3">
        <v>10.398952070934429</v>
      </c>
      <c r="J2710" s="3">
        <v>1.8914477570213</v>
      </c>
      <c r="K2710" s="3">
        <v>0.78800013519943912</v>
      </c>
      <c r="L2710" s="3">
        <v>0.14332800825396347</v>
      </c>
      <c r="M2710" s="2">
        <v>1300</v>
      </c>
      <c r="N2710" s="3" t="s">
        <v>56</v>
      </c>
      <c r="O2710" s="3" t="s">
        <v>160</v>
      </c>
      <c r="P2710" s="3" t="s">
        <v>161</v>
      </c>
      <c r="Q2710" s="3">
        <v>86.412654034100001</v>
      </c>
      <c r="R2710" s="3" t="s">
        <v>162</v>
      </c>
      <c r="S2710" s="3" t="s">
        <v>161</v>
      </c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8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>
        <v>111.66245419450445</v>
      </c>
      <c r="AS2710" s="3">
        <v>306.65815038200952</v>
      </c>
    </row>
    <row r="2711" spans="1:45" x14ac:dyDescent="0.25">
      <c r="A2711" s="2">
        <v>2710</v>
      </c>
      <c r="B2711" s="3" t="s">
        <v>68</v>
      </c>
      <c r="C2711" s="3" t="s">
        <v>46</v>
      </c>
      <c r="D2711" s="3" t="s">
        <v>47</v>
      </c>
      <c r="E2711" s="3" t="s">
        <v>48</v>
      </c>
      <c r="F2711" s="3">
        <v>0.59</v>
      </c>
      <c r="G2711" s="3">
        <v>0.64</v>
      </c>
      <c r="H2711" s="3">
        <v>1.08755563468153E-2</v>
      </c>
      <c r="I2711" s="3">
        <v>9.4121385820760146</v>
      </c>
      <c r="J2711" s="3">
        <v>1.4375863058256531</v>
      </c>
      <c r="K2711" s="3">
        <v>0.10236224349340196</v>
      </c>
      <c r="L2711" s="3">
        <v>1.5634550872416941E-2</v>
      </c>
      <c r="M2711" s="2">
        <v>1200</v>
      </c>
      <c r="N2711" s="3" t="s">
        <v>54</v>
      </c>
      <c r="O2711" s="3" t="s">
        <v>160</v>
      </c>
      <c r="P2711" s="3" t="s">
        <v>161</v>
      </c>
      <c r="Q2711" s="3">
        <v>86.412654034100001</v>
      </c>
      <c r="R2711" s="3" t="s">
        <v>162</v>
      </c>
      <c r="S2711" s="3" t="s">
        <v>161</v>
      </c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8"/>
      <c r="AE2711" s="3"/>
      <c r="AF2711" s="3"/>
      <c r="AG2711" s="3"/>
      <c r="AH2711" s="3"/>
      <c r="AI2711" s="3"/>
      <c r="AJ2711" s="3"/>
      <c r="AK2711" s="3"/>
      <c r="AL2711" s="3"/>
      <c r="AM2711" s="3"/>
      <c r="AN2711" s="3"/>
      <c r="AO2711" s="3"/>
      <c r="AP2711" s="3"/>
      <c r="AQ2711" s="3"/>
      <c r="AR2711" s="3">
        <v>74.45267407636733</v>
      </c>
      <c r="AS2711" s="3">
        <v>44.01181504928261</v>
      </c>
    </row>
    <row r="2712" spans="1:45" x14ac:dyDescent="0.25">
      <c r="A2712" s="2">
        <v>2711</v>
      </c>
      <c r="B2712" s="3" t="s">
        <v>68</v>
      </c>
      <c r="C2712" s="3" t="s">
        <v>46</v>
      </c>
      <c r="D2712" s="3" t="s">
        <v>47</v>
      </c>
      <c r="E2712" s="3" t="s">
        <v>48</v>
      </c>
      <c r="F2712" s="3">
        <v>0.59</v>
      </c>
      <c r="G2712" s="3">
        <v>0.64</v>
      </c>
      <c r="H2712" s="3">
        <v>2.4231697642973602E-6</v>
      </c>
      <c r="I2712" s="3">
        <v>9.4121385820760146</v>
      </c>
      <c r="J2712" s="3">
        <v>1.4375863058256531</v>
      </c>
      <c r="K2712" s="3">
        <v>2.2807209629463226E-5</v>
      </c>
      <c r="L2712" s="3">
        <v>3.4835156698446606E-6</v>
      </c>
      <c r="M2712" s="2">
        <v>1210</v>
      </c>
      <c r="N2712" s="3" t="s">
        <v>55</v>
      </c>
      <c r="O2712" s="3" t="s">
        <v>160</v>
      </c>
      <c r="P2712" s="3" t="s">
        <v>161</v>
      </c>
      <c r="Q2712" s="3">
        <v>86.412654034100001</v>
      </c>
      <c r="R2712" s="3" t="s">
        <v>162</v>
      </c>
      <c r="S2712" s="3" t="s">
        <v>161</v>
      </c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8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/>
      <c r="AR2712" s="3">
        <v>0.4195086067471912</v>
      </c>
      <c r="AS2712" s="3">
        <v>9.8062201232122538E-3</v>
      </c>
    </row>
    <row r="2713" spans="1:45" x14ac:dyDescent="0.25">
      <c r="A2713" s="2">
        <v>2712</v>
      </c>
      <c r="B2713" s="3" t="s">
        <v>68</v>
      </c>
      <c r="C2713" s="3" t="s">
        <v>46</v>
      </c>
      <c r="D2713" s="3" t="s">
        <v>47</v>
      </c>
      <c r="E2713" s="3" t="s">
        <v>48</v>
      </c>
      <c r="F2713" s="3">
        <v>0.59</v>
      </c>
      <c r="G2713" s="3">
        <v>0.64</v>
      </c>
      <c r="H2713" s="3">
        <v>5.2352911866169203E-4</v>
      </c>
      <c r="I2713" s="3">
        <v>9.4121385820760146</v>
      </c>
      <c r="J2713" s="3">
        <v>1.4375863058256531</v>
      </c>
      <c r="K2713" s="3">
        <v>4.927528616595964E-3</v>
      </c>
      <c r="L2713" s="3">
        <v>7.5261829168902182E-4</v>
      </c>
      <c r="M2713" s="2">
        <v>1210</v>
      </c>
      <c r="N2713" s="3" t="s">
        <v>55</v>
      </c>
      <c r="O2713" s="3" t="s">
        <v>160</v>
      </c>
      <c r="P2713" s="3" t="s">
        <v>161</v>
      </c>
      <c r="Q2713" s="3">
        <v>86.412654034100001</v>
      </c>
      <c r="R2713" s="3" t="s">
        <v>162</v>
      </c>
      <c r="S2713" s="3" t="s">
        <v>161</v>
      </c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8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>
        <v>30.882666611445444</v>
      </c>
      <c r="AS2713" s="3">
        <v>2.1186471761694783</v>
      </c>
    </row>
    <row r="2714" spans="1:45" x14ac:dyDescent="0.25">
      <c r="A2714" s="2">
        <v>2713</v>
      </c>
      <c r="B2714" s="3" t="s">
        <v>68</v>
      </c>
      <c r="C2714" s="3" t="s">
        <v>46</v>
      </c>
      <c r="D2714" s="3" t="s">
        <v>47</v>
      </c>
      <c r="E2714" s="3" t="s">
        <v>48</v>
      </c>
      <c r="F2714" s="3">
        <v>0.59</v>
      </c>
      <c r="G2714" s="3">
        <v>0.64</v>
      </c>
      <c r="H2714" s="3">
        <v>5.2409160735492099E-4</v>
      </c>
      <c r="I2714" s="3">
        <v>9.4121385820760146</v>
      </c>
      <c r="J2714" s="3">
        <v>1.4375863058256531</v>
      </c>
      <c r="K2714" s="3">
        <v>4.9328228381274857E-3</v>
      </c>
      <c r="L2714" s="3">
        <v>7.5342691773158947E-4</v>
      </c>
      <c r="M2714" s="2">
        <v>1210</v>
      </c>
      <c r="N2714" s="3" t="s">
        <v>55</v>
      </c>
      <c r="O2714" s="3" t="s">
        <v>160</v>
      </c>
      <c r="P2714" s="3" t="s">
        <v>161</v>
      </c>
      <c r="Q2714" s="3">
        <v>86.412654034100001</v>
      </c>
      <c r="R2714" s="3" t="s">
        <v>162</v>
      </c>
      <c r="S2714" s="3" t="s">
        <v>161</v>
      </c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8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/>
      <c r="AR2714" s="3">
        <v>29.638468654897689</v>
      </c>
      <c r="AS2714" s="3">
        <v>2.1209234871502032</v>
      </c>
    </row>
    <row r="2715" spans="1:45" x14ac:dyDescent="0.25">
      <c r="A2715" s="2">
        <v>2714</v>
      </c>
      <c r="B2715" s="3" t="s">
        <v>68</v>
      </c>
      <c r="C2715" s="3" t="s">
        <v>46</v>
      </c>
      <c r="D2715" s="3" t="s">
        <v>47</v>
      </c>
      <c r="E2715" s="3" t="s">
        <v>48</v>
      </c>
      <c r="F2715" s="3">
        <v>0.59</v>
      </c>
      <c r="G2715" s="3">
        <v>0.64</v>
      </c>
      <c r="H2715" s="3">
        <v>2.5365486290030603E-4</v>
      </c>
      <c r="I2715" s="3">
        <v>9.4121385820760146</v>
      </c>
      <c r="J2715" s="3">
        <v>1.4375863058256531</v>
      </c>
      <c r="K2715" s="3">
        <v>2.3874347216351721E-3</v>
      </c>
      <c r="L2715" s="3">
        <v>3.6465075731156345E-4</v>
      </c>
      <c r="M2715" s="2">
        <v>1210</v>
      </c>
      <c r="N2715" s="3" t="s">
        <v>55</v>
      </c>
      <c r="O2715" s="3" t="s">
        <v>160</v>
      </c>
      <c r="P2715" s="3" t="s">
        <v>161</v>
      </c>
      <c r="Q2715" s="3">
        <v>86.412654034100001</v>
      </c>
      <c r="R2715" s="3" t="s">
        <v>162</v>
      </c>
      <c r="S2715" s="3" t="s">
        <v>161</v>
      </c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8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/>
      <c r="AR2715" s="3">
        <v>16.575607193984162</v>
      </c>
      <c r="AS2715" s="3">
        <v>1.0265048110010941</v>
      </c>
    </row>
    <row r="2716" spans="1:45" x14ac:dyDescent="0.25">
      <c r="A2716" s="2">
        <v>2715</v>
      </c>
      <c r="B2716" s="3" t="s">
        <v>68</v>
      </c>
      <c r="C2716" s="3" t="s">
        <v>46</v>
      </c>
      <c r="D2716" s="3" t="s">
        <v>47</v>
      </c>
      <c r="E2716" s="3" t="s">
        <v>48</v>
      </c>
      <c r="F2716" s="3">
        <v>0.59</v>
      </c>
      <c r="G2716" s="3">
        <v>0.64</v>
      </c>
      <c r="H2716" s="3">
        <v>4.4396926904743499E-2</v>
      </c>
      <c r="I2716" s="3">
        <v>9.8672962632328094</v>
      </c>
      <c r="J2716" s="3">
        <v>1.7833472465904383</v>
      </c>
      <c r="K2716" s="3">
        <v>0.43807763094619573</v>
      </c>
      <c r="L2716" s="3">
        <v>7.9175137352651276E-2</v>
      </c>
      <c r="M2716" s="2">
        <v>1390</v>
      </c>
      <c r="N2716" s="3" t="s">
        <v>109</v>
      </c>
      <c r="O2716" s="3" t="s">
        <v>160</v>
      </c>
      <c r="P2716" s="3" t="s">
        <v>161</v>
      </c>
      <c r="Q2716" s="3">
        <v>86.412654034100001</v>
      </c>
      <c r="R2716" s="3" t="s">
        <v>162</v>
      </c>
      <c r="S2716" s="3" t="s">
        <v>161</v>
      </c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8"/>
      <c r="AE2716" s="3"/>
      <c r="AF2716" s="3"/>
      <c r="AG2716" s="3"/>
      <c r="AH2716" s="3"/>
      <c r="AI2716" s="3"/>
      <c r="AJ2716" s="3"/>
      <c r="AK2716" s="3"/>
      <c r="AL2716" s="3"/>
      <c r="AM2716" s="3"/>
      <c r="AN2716" s="3"/>
      <c r="AO2716" s="3"/>
      <c r="AP2716" s="3"/>
      <c r="AQ2716" s="3"/>
      <c r="AR2716" s="3">
        <v>87.974839558111711</v>
      </c>
      <c r="AS2716" s="3">
        <v>179.66798877928477</v>
      </c>
    </row>
    <row r="2717" spans="1:45" x14ac:dyDescent="0.25">
      <c r="A2717" s="2">
        <v>2716</v>
      </c>
      <c r="B2717" s="3" t="s">
        <v>68</v>
      </c>
      <c r="C2717" s="3" t="s">
        <v>46</v>
      </c>
      <c r="D2717" s="3" t="s">
        <v>47</v>
      </c>
      <c r="E2717" s="3" t="s">
        <v>48</v>
      </c>
      <c r="F2717" s="3">
        <v>0.59</v>
      </c>
      <c r="G2717" s="3">
        <v>0.64</v>
      </c>
      <c r="H2717" s="3">
        <v>0.189513221072417</v>
      </c>
      <c r="I2717" s="3">
        <v>9.8672962632328094</v>
      </c>
      <c r="J2717" s="3">
        <v>1.7833472465904383</v>
      </c>
      <c r="K2717" s="3">
        <v>1.8699830981210737</v>
      </c>
      <c r="L2717" s="3">
        <v>0.33796788099197989</v>
      </c>
      <c r="M2717" s="2">
        <v>1300</v>
      </c>
      <c r="N2717" s="3" t="s">
        <v>56</v>
      </c>
      <c r="O2717" s="3" t="s">
        <v>160</v>
      </c>
      <c r="P2717" s="3" t="s">
        <v>161</v>
      </c>
      <c r="Q2717" s="3">
        <v>86.412654034100001</v>
      </c>
      <c r="R2717" s="3" t="s">
        <v>162</v>
      </c>
      <c r="S2717" s="3" t="s">
        <v>161</v>
      </c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8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/>
      <c r="AR2717" s="3">
        <v>139.93482504903881</v>
      </c>
      <c r="AS2717" s="3">
        <v>766.93279582662058</v>
      </c>
    </row>
    <row r="2718" spans="1:45" x14ac:dyDescent="0.25">
      <c r="A2718" s="2">
        <v>2717</v>
      </c>
      <c r="B2718" s="3" t="s">
        <v>68</v>
      </c>
      <c r="C2718" s="3" t="s">
        <v>46</v>
      </c>
      <c r="D2718" s="3" t="s">
        <v>47</v>
      </c>
      <c r="E2718" s="3" t="s">
        <v>48</v>
      </c>
      <c r="F2718" s="3">
        <v>0.59</v>
      </c>
      <c r="G2718" s="3">
        <v>0.64</v>
      </c>
      <c r="H2718" s="3">
        <v>3.6905660176999401E-2</v>
      </c>
      <c r="I2718" s="3">
        <v>9.583083659390601</v>
      </c>
      <c r="J2718" s="3">
        <v>1.695288249462561</v>
      </c>
      <c r="K2718" s="3">
        <v>0.3536700289812254</v>
      </c>
      <c r="L2718" s="3">
        <v>6.2565732036725469E-2</v>
      </c>
      <c r="M2718" s="2">
        <v>1390</v>
      </c>
      <c r="N2718" s="3" t="s">
        <v>109</v>
      </c>
      <c r="O2718" s="3" t="s">
        <v>160</v>
      </c>
      <c r="P2718" s="3" t="s">
        <v>161</v>
      </c>
      <c r="Q2718" s="3">
        <v>86.412654034100001</v>
      </c>
      <c r="R2718" s="3" t="s">
        <v>162</v>
      </c>
      <c r="S2718" s="3" t="s">
        <v>161</v>
      </c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8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>
        <v>106.795973999794</v>
      </c>
      <c r="AS2718" s="3">
        <v>149.35190791020193</v>
      </c>
    </row>
    <row r="2719" spans="1:45" x14ac:dyDescent="0.25">
      <c r="A2719" s="2">
        <v>2718</v>
      </c>
      <c r="B2719" s="3" t="s">
        <v>68</v>
      </c>
      <c r="C2719" s="3" t="s">
        <v>46</v>
      </c>
      <c r="D2719" s="3" t="s">
        <v>47</v>
      </c>
      <c r="E2719" s="3" t="s">
        <v>48</v>
      </c>
      <c r="F2719" s="3">
        <v>0.59</v>
      </c>
      <c r="G2719" s="3">
        <v>0.64</v>
      </c>
      <c r="H2719" s="3">
        <v>0.19456283834944499</v>
      </c>
      <c r="I2719" s="3">
        <v>9.583083659390601</v>
      </c>
      <c r="J2719" s="3">
        <v>1.695288249462561</v>
      </c>
      <c r="K2719" s="3">
        <v>1.8645119569112212</v>
      </c>
      <c r="L2719" s="3">
        <v>0.32984009363589784</v>
      </c>
      <c r="M2719" s="2">
        <v>1300</v>
      </c>
      <c r="N2719" s="3" t="s">
        <v>56</v>
      </c>
      <c r="O2719" s="3" t="s">
        <v>160</v>
      </c>
      <c r="P2719" s="3" t="s">
        <v>161</v>
      </c>
      <c r="Q2719" s="3">
        <v>86.412654034100001</v>
      </c>
      <c r="R2719" s="3" t="s">
        <v>162</v>
      </c>
      <c r="S2719" s="3" t="s">
        <v>161</v>
      </c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8"/>
      <c r="AE2719" s="3"/>
      <c r="AF2719" s="3"/>
      <c r="AG2719" s="3"/>
      <c r="AH2719" s="3"/>
      <c r="AI2719" s="3"/>
      <c r="AJ2719" s="3"/>
      <c r="AK2719" s="3"/>
      <c r="AL2719" s="3"/>
      <c r="AM2719" s="3"/>
      <c r="AN2719" s="3"/>
      <c r="AO2719" s="3"/>
      <c r="AP2719" s="3"/>
      <c r="AQ2719" s="3"/>
      <c r="AR2719" s="3">
        <v>130.81457929270232</v>
      </c>
      <c r="AS2719" s="3">
        <v>787.36787193482462</v>
      </c>
    </row>
    <row r="2720" spans="1:45" x14ac:dyDescent="0.25">
      <c r="A2720" s="2">
        <v>2719</v>
      </c>
      <c r="B2720" s="3" t="s">
        <v>68</v>
      </c>
      <c r="C2720" s="3" t="s">
        <v>46</v>
      </c>
      <c r="D2720" s="3" t="s">
        <v>47</v>
      </c>
      <c r="E2720" s="3" t="s">
        <v>48</v>
      </c>
      <c r="F2720" s="3">
        <v>0.59</v>
      </c>
      <c r="G2720" s="3">
        <v>0.64</v>
      </c>
      <c r="H2720" s="3">
        <v>2.6127246471836799E-2</v>
      </c>
      <c r="I2720" s="3">
        <v>10.082496211654192</v>
      </c>
      <c r="J2720" s="3">
        <v>1.8413282539162064</v>
      </c>
      <c r="K2720" s="3">
        <v>0.26342786357324988</v>
      </c>
      <c r="L2720" s="3">
        <v>4.8108837125625616E-2</v>
      </c>
      <c r="M2720" s="2">
        <v>1300</v>
      </c>
      <c r="N2720" s="3" t="s">
        <v>56</v>
      </c>
      <c r="O2720" s="3" t="s">
        <v>160</v>
      </c>
      <c r="P2720" s="3" t="s">
        <v>161</v>
      </c>
      <c r="Q2720" s="3">
        <v>86.412654034100001</v>
      </c>
      <c r="R2720" s="3" t="s">
        <v>162</v>
      </c>
      <c r="S2720" s="3" t="s">
        <v>161</v>
      </c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8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>
        <v>104.35595528000346</v>
      </c>
      <c r="AS2720" s="3">
        <v>105.73321518418051</v>
      </c>
    </row>
    <row r="2721" spans="1:45" x14ac:dyDescent="0.25">
      <c r="A2721" s="2">
        <v>2720</v>
      </c>
      <c r="B2721" s="3" t="s">
        <v>57</v>
      </c>
      <c r="C2721" s="3" t="s">
        <v>46</v>
      </c>
      <c r="D2721" s="3" t="s">
        <v>47</v>
      </c>
      <c r="E2721" s="3" t="s">
        <v>48</v>
      </c>
      <c r="F2721" s="3">
        <v>0.59</v>
      </c>
      <c r="G2721" s="3">
        <v>0.64</v>
      </c>
      <c r="H2721" s="3">
        <v>0.155325302399831</v>
      </c>
      <c r="I2721" s="3">
        <v>6.9540699950102578</v>
      </c>
      <c r="J2721" s="3">
        <v>0.94500787573307576</v>
      </c>
      <c r="K2721" s="3">
        <v>1.0801430248845596</v>
      </c>
      <c r="L2721" s="3">
        <v>0.1467836340684619</v>
      </c>
      <c r="M2721" s="2">
        <v>1720</v>
      </c>
      <c r="N2721" s="3" t="s">
        <v>164</v>
      </c>
      <c r="O2721" s="3" t="s">
        <v>166</v>
      </c>
      <c r="P2721" s="3" t="s">
        <v>159</v>
      </c>
      <c r="Q2721" s="3">
        <v>4.5650852906299999</v>
      </c>
      <c r="R2721" s="3" t="s">
        <v>166</v>
      </c>
      <c r="S2721" s="3" t="s">
        <v>159</v>
      </c>
      <c r="T2721" s="3" t="s">
        <v>57</v>
      </c>
      <c r="U2721" s="3" t="s">
        <v>71</v>
      </c>
      <c r="V2721" s="3" t="s">
        <v>159</v>
      </c>
      <c r="W2721" s="3" t="s">
        <v>73</v>
      </c>
      <c r="X2721" s="3" t="s">
        <v>74</v>
      </c>
      <c r="Y2721" s="3" t="s">
        <v>75</v>
      </c>
      <c r="Z2721" s="3" t="s">
        <v>76</v>
      </c>
      <c r="AA2721" s="3">
        <v>5</v>
      </c>
      <c r="AB2721" s="3">
        <v>0</v>
      </c>
      <c r="AC2721" s="3" t="s">
        <v>47</v>
      </c>
      <c r="AD2721" s="8" t="s">
        <v>87</v>
      </c>
      <c r="AE2721" s="3" t="s">
        <v>71</v>
      </c>
      <c r="AF2721" s="3" t="s">
        <v>88</v>
      </c>
      <c r="AG2721" s="3" t="s">
        <v>71</v>
      </c>
      <c r="AH2721" s="3" t="s">
        <v>71</v>
      </c>
      <c r="AI2721" s="3" t="s">
        <v>79</v>
      </c>
      <c r="AJ2721" s="3" t="s">
        <v>80</v>
      </c>
      <c r="AK2721" s="3" t="s">
        <v>76</v>
      </c>
      <c r="AL2721" s="3" t="s">
        <v>81</v>
      </c>
      <c r="AM2721" s="3" t="s">
        <v>71</v>
      </c>
      <c r="AN2721" s="3" t="s">
        <v>71</v>
      </c>
      <c r="AO2721" s="3" t="s">
        <v>71</v>
      </c>
      <c r="AP2721" s="3" t="s">
        <v>82</v>
      </c>
      <c r="AQ2721" s="3" t="s">
        <v>83</v>
      </c>
      <c r="AR2721" s="3">
        <v>123.07769008250233</v>
      </c>
      <c r="AS2721" s="3">
        <v>628.57919757797833</v>
      </c>
    </row>
    <row r="2722" spans="1:45" x14ac:dyDescent="0.25">
      <c r="A2722" s="2">
        <v>2721</v>
      </c>
      <c r="B2722" s="3" t="s">
        <v>57</v>
      </c>
      <c r="C2722" s="3" t="s">
        <v>46</v>
      </c>
      <c r="D2722" s="3" t="s">
        <v>47</v>
      </c>
      <c r="E2722" s="3" t="s">
        <v>48</v>
      </c>
      <c r="F2722" s="3">
        <v>0.59</v>
      </c>
      <c r="G2722" s="3">
        <v>0.64</v>
      </c>
      <c r="H2722" s="3">
        <v>0.11883848577589801</v>
      </c>
      <c r="I2722" s="3">
        <v>9.4399913936842683</v>
      </c>
      <c r="J2722" s="3">
        <v>1.269467494183794</v>
      </c>
      <c r="K2722" s="3">
        <v>1.1218342829629475</v>
      </c>
      <c r="L2722" s="3">
        <v>0.15086159475052568</v>
      </c>
      <c r="M2722" s="2">
        <v>1400</v>
      </c>
      <c r="N2722" s="3" t="s">
        <v>60</v>
      </c>
      <c r="O2722" s="3" t="s">
        <v>166</v>
      </c>
      <c r="P2722" s="3" t="s">
        <v>159</v>
      </c>
      <c r="Q2722" s="3">
        <v>4.5650852906299999</v>
      </c>
      <c r="R2722" s="3" t="s">
        <v>166</v>
      </c>
      <c r="S2722" s="3" t="s">
        <v>159</v>
      </c>
      <c r="T2722" s="3" t="s">
        <v>57</v>
      </c>
      <c r="U2722" s="3" t="s">
        <v>71</v>
      </c>
      <c r="V2722" s="3" t="s">
        <v>159</v>
      </c>
      <c r="W2722" s="3" t="s">
        <v>73</v>
      </c>
      <c r="X2722" s="3" t="s">
        <v>74</v>
      </c>
      <c r="Y2722" s="3" t="s">
        <v>75</v>
      </c>
      <c r="Z2722" s="3" t="s">
        <v>76</v>
      </c>
      <c r="AA2722" s="3">
        <v>5</v>
      </c>
      <c r="AB2722" s="3">
        <v>0</v>
      </c>
      <c r="AC2722" s="3" t="s">
        <v>47</v>
      </c>
      <c r="AD2722" s="8" t="s">
        <v>87</v>
      </c>
      <c r="AE2722" s="3" t="s">
        <v>71</v>
      </c>
      <c r="AF2722" s="3" t="s">
        <v>88</v>
      </c>
      <c r="AG2722" s="3" t="s">
        <v>71</v>
      </c>
      <c r="AH2722" s="3" t="s">
        <v>71</v>
      </c>
      <c r="AI2722" s="3" t="s">
        <v>79</v>
      </c>
      <c r="AJ2722" s="3" t="s">
        <v>80</v>
      </c>
      <c r="AK2722" s="3" t="s">
        <v>76</v>
      </c>
      <c r="AL2722" s="3" t="s">
        <v>81</v>
      </c>
      <c r="AM2722" s="3" t="s">
        <v>71</v>
      </c>
      <c r="AN2722" s="3" t="s">
        <v>71</v>
      </c>
      <c r="AO2722" s="3" t="s">
        <v>71</v>
      </c>
      <c r="AP2722" s="3" t="s">
        <v>82</v>
      </c>
      <c r="AQ2722" s="3" t="s">
        <v>83</v>
      </c>
      <c r="AR2722" s="3">
        <v>98.392338223691297</v>
      </c>
      <c r="AS2722" s="3">
        <v>480.92228939048528</v>
      </c>
    </row>
    <row r="2723" spans="1:45" x14ac:dyDescent="0.25">
      <c r="A2723" s="2">
        <v>2722</v>
      </c>
      <c r="B2723" s="3" t="s">
        <v>57</v>
      </c>
      <c r="C2723" s="3" t="s">
        <v>46</v>
      </c>
      <c r="D2723" s="3" t="s">
        <v>47</v>
      </c>
      <c r="E2723" s="3" t="s">
        <v>48</v>
      </c>
      <c r="F2723" s="3">
        <v>0.59</v>
      </c>
      <c r="G2723" s="3">
        <v>0.64</v>
      </c>
      <c r="H2723" s="3">
        <v>1.51864115980978E-4</v>
      </c>
      <c r="I2723" s="3">
        <v>9.4399913936842683</v>
      </c>
      <c r="J2723" s="3">
        <v>1.269467494183794</v>
      </c>
      <c r="K2723" s="3">
        <v>1.4335959478699019E-3</v>
      </c>
      <c r="L2723" s="3">
        <v>1.9278655877080921E-4</v>
      </c>
      <c r="M2723" s="2">
        <v>1300</v>
      </c>
      <c r="N2723" s="3" t="s">
        <v>56</v>
      </c>
      <c r="O2723" s="3" t="s">
        <v>166</v>
      </c>
      <c r="P2723" s="3" t="s">
        <v>159</v>
      </c>
      <c r="Q2723" s="3">
        <v>4.5650852906299999</v>
      </c>
      <c r="R2723" s="3" t="s">
        <v>166</v>
      </c>
      <c r="S2723" s="3" t="s">
        <v>159</v>
      </c>
      <c r="T2723" s="3" t="s">
        <v>57</v>
      </c>
      <c r="U2723" s="3" t="s">
        <v>71</v>
      </c>
      <c r="V2723" s="3" t="s">
        <v>159</v>
      </c>
      <c r="W2723" s="3" t="s">
        <v>73</v>
      </c>
      <c r="X2723" s="3" t="s">
        <v>74</v>
      </c>
      <c r="Y2723" s="3" t="s">
        <v>75</v>
      </c>
      <c r="Z2723" s="3" t="s">
        <v>76</v>
      </c>
      <c r="AA2723" s="3">
        <v>5</v>
      </c>
      <c r="AB2723" s="3">
        <v>0</v>
      </c>
      <c r="AC2723" s="3" t="s">
        <v>47</v>
      </c>
      <c r="AD2723" s="8" t="s">
        <v>87</v>
      </c>
      <c r="AE2723" s="3" t="s">
        <v>71</v>
      </c>
      <c r="AF2723" s="3" t="s">
        <v>88</v>
      </c>
      <c r="AG2723" s="3" t="s">
        <v>71</v>
      </c>
      <c r="AH2723" s="3" t="s">
        <v>71</v>
      </c>
      <c r="AI2723" s="3" t="s">
        <v>79</v>
      </c>
      <c r="AJ2723" s="3" t="s">
        <v>80</v>
      </c>
      <c r="AK2723" s="3" t="s">
        <v>76</v>
      </c>
      <c r="AL2723" s="3" t="s">
        <v>81</v>
      </c>
      <c r="AM2723" s="3" t="s">
        <v>71</v>
      </c>
      <c r="AN2723" s="3" t="s">
        <v>71</v>
      </c>
      <c r="AO2723" s="3" t="s">
        <v>71</v>
      </c>
      <c r="AP2723" s="3" t="s">
        <v>82</v>
      </c>
      <c r="AQ2723" s="3" t="s">
        <v>83</v>
      </c>
      <c r="AR2723" s="3">
        <v>13.792454867160966</v>
      </c>
      <c r="AS2723" s="3">
        <v>0.61457227308971818</v>
      </c>
    </row>
    <row r="2724" spans="1:45" x14ac:dyDescent="0.25">
      <c r="A2724" s="2">
        <v>2723</v>
      </c>
      <c r="B2724" s="3" t="s">
        <v>57</v>
      </c>
      <c r="C2724" s="3" t="s">
        <v>46</v>
      </c>
      <c r="D2724" s="3" t="s">
        <v>47</v>
      </c>
      <c r="E2724" s="3" t="s">
        <v>48</v>
      </c>
      <c r="F2724" s="3">
        <v>0.59</v>
      </c>
      <c r="G2724" s="3">
        <v>0.64</v>
      </c>
      <c r="H2724" s="3">
        <v>9.7891663222588396E-2</v>
      </c>
      <c r="I2724" s="3">
        <v>9.4399913936842683</v>
      </c>
      <c r="J2724" s="3">
        <v>1.269467494183794</v>
      </c>
      <c r="K2724" s="3">
        <v>0.92409645833467324</v>
      </c>
      <c r="L2724" s="3">
        <v>0.12427028441266316</v>
      </c>
      <c r="M2724" s="2">
        <v>1450</v>
      </c>
      <c r="N2724" s="3" t="s">
        <v>59</v>
      </c>
      <c r="O2724" s="3" t="s">
        <v>166</v>
      </c>
      <c r="P2724" s="3" t="s">
        <v>159</v>
      </c>
      <c r="Q2724" s="3">
        <v>4.5650852906299999</v>
      </c>
      <c r="R2724" s="3" t="s">
        <v>166</v>
      </c>
      <c r="S2724" s="3" t="s">
        <v>159</v>
      </c>
      <c r="T2724" s="3" t="s">
        <v>57</v>
      </c>
      <c r="U2724" s="3" t="s">
        <v>71</v>
      </c>
      <c r="V2724" s="3" t="s">
        <v>159</v>
      </c>
      <c r="W2724" s="3" t="s">
        <v>73</v>
      </c>
      <c r="X2724" s="3" t="s">
        <v>74</v>
      </c>
      <c r="Y2724" s="3" t="s">
        <v>75</v>
      </c>
      <c r="Z2724" s="3" t="s">
        <v>76</v>
      </c>
      <c r="AA2724" s="3">
        <v>5</v>
      </c>
      <c r="AB2724" s="3">
        <v>0</v>
      </c>
      <c r="AC2724" s="3" t="s">
        <v>47</v>
      </c>
      <c r="AD2724" s="8" t="s">
        <v>87</v>
      </c>
      <c r="AE2724" s="3" t="s">
        <v>71</v>
      </c>
      <c r="AF2724" s="3" t="s">
        <v>88</v>
      </c>
      <c r="AG2724" s="3" t="s">
        <v>71</v>
      </c>
      <c r="AH2724" s="3" t="s">
        <v>71</v>
      </c>
      <c r="AI2724" s="3" t="s">
        <v>79</v>
      </c>
      <c r="AJ2724" s="3" t="s">
        <v>80</v>
      </c>
      <c r="AK2724" s="3" t="s">
        <v>76</v>
      </c>
      <c r="AL2724" s="3" t="s">
        <v>81</v>
      </c>
      <c r="AM2724" s="3" t="s">
        <v>71</v>
      </c>
      <c r="AN2724" s="3" t="s">
        <v>71</v>
      </c>
      <c r="AO2724" s="3" t="s">
        <v>71</v>
      </c>
      <c r="AP2724" s="3" t="s">
        <v>82</v>
      </c>
      <c r="AQ2724" s="3" t="s">
        <v>83</v>
      </c>
      <c r="AR2724" s="3">
        <v>100.76980637879481</v>
      </c>
      <c r="AS2724" s="3">
        <v>396.15350601174976</v>
      </c>
    </row>
    <row r="2725" spans="1:45" x14ac:dyDescent="0.25">
      <c r="A2725" s="2">
        <v>2724</v>
      </c>
      <c r="B2725" s="3" t="s">
        <v>57</v>
      </c>
      <c r="C2725" s="3" t="s">
        <v>46</v>
      </c>
      <c r="D2725" s="3" t="s">
        <v>47</v>
      </c>
      <c r="E2725" s="3" t="s">
        <v>48</v>
      </c>
      <c r="F2725" s="3">
        <v>0.59</v>
      </c>
      <c r="G2725" s="3">
        <v>0.64</v>
      </c>
      <c r="H2725" s="3">
        <v>2.10077035736333E-3</v>
      </c>
      <c r="I2725" s="3">
        <v>9.4399913936842683</v>
      </c>
      <c r="J2725" s="3">
        <v>1.269467494183794</v>
      </c>
      <c r="K2725" s="3">
        <v>1.983125409361686E-2</v>
      </c>
      <c r="L2725" s="3">
        <v>2.66685968141762E-3</v>
      </c>
      <c r="M2725" s="2">
        <v>1410</v>
      </c>
      <c r="N2725" s="3" t="s">
        <v>61</v>
      </c>
      <c r="O2725" s="3" t="s">
        <v>166</v>
      </c>
      <c r="P2725" s="3" t="s">
        <v>159</v>
      </c>
      <c r="Q2725" s="3">
        <v>4.5650852906299999</v>
      </c>
      <c r="R2725" s="3" t="s">
        <v>166</v>
      </c>
      <c r="S2725" s="3" t="s">
        <v>159</v>
      </c>
      <c r="T2725" s="3" t="s">
        <v>57</v>
      </c>
      <c r="U2725" s="3" t="s">
        <v>71</v>
      </c>
      <c r="V2725" s="3" t="s">
        <v>159</v>
      </c>
      <c r="W2725" s="3" t="s">
        <v>73</v>
      </c>
      <c r="X2725" s="3" t="s">
        <v>74</v>
      </c>
      <c r="Y2725" s="3" t="s">
        <v>75</v>
      </c>
      <c r="Z2725" s="3" t="s">
        <v>76</v>
      </c>
      <c r="AA2725" s="3">
        <v>5</v>
      </c>
      <c r="AB2725" s="3">
        <v>0</v>
      </c>
      <c r="AC2725" s="3" t="s">
        <v>47</v>
      </c>
      <c r="AD2725" s="8" t="s">
        <v>87</v>
      </c>
      <c r="AE2725" s="3" t="s">
        <v>71</v>
      </c>
      <c r="AF2725" s="3" t="s">
        <v>88</v>
      </c>
      <c r="AG2725" s="3" t="s">
        <v>71</v>
      </c>
      <c r="AH2725" s="3" t="s">
        <v>71</v>
      </c>
      <c r="AI2725" s="3" t="s">
        <v>79</v>
      </c>
      <c r="AJ2725" s="3" t="s">
        <v>80</v>
      </c>
      <c r="AK2725" s="3" t="s">
        <v>76</v>
      </c>
      <c r="AL2725" s="3" t="s">
        <v>81</v>
      </c>
      <c r="AM2725" s="3" t="s">
        <v>71</v>
      </c>
      <c r="AN2725" s="3" t="s">
        <v>71</v>
      </c>
      <c r="AO2725" s="3" t="s">
        <v>71</v>
      </c>
      <c r="AP2725" s="3" t="s">
        <v>82</v>
      </c>
      <c r="AQ2725" s="3" t="s">
        <v>83</v>
      </c>
      <c r="AR2725" s="3">
        <v>18.729932480836592</v>
      </c>
      <c r="AS2725" s="3">
        <v>8.5015160126833287</v>
      </c>
    </row>
    <row r="2726" spans="1:45" x14ac:dyDescent="0.25">
      <c r="A2726" s="2">
        <v>2725</v>
      </c>
      <c r="B2726" s="3" t="s">
        <v>57</v>
      </c>
      <c r="C2726" s="3" t="s">
        <v>46</v>
      </c>
      <c r="D2726" s="3" t="s">
        <v>47</v>
      </c>
      <c r="E2726" s="3" t="s">
        <v>48</v>
      </c>
      <c r="F2726" s="3">
        <v>0.59</v>
      </c>
      <c r="G2726" s="3">
        <v>0.64</v>
      </c>
      <c r="H2726" s="3">
        <v>2.23382605735706E-3</v>
      </c>
      <c r="I2726" s="3">
        <v>9.8046623770544539</v>
      </c>
      <c r="J2726" s="3">
        <v>1.3898100947994747</v>
      </c>
      <c r="K2726" s="3">
        <v>2.1901910301452651E-2</v>
      </c>
      <c r="L2726" s="3">
        <v>3.1045940045409523E-3</v>
      </c>
      <c r="M2726" s="2">
        <v>1400</v>
      </c>
      <c r="N2726" s="3" t="s">
        <v>60</v>
      </c>
      <c r="O2726" s="3" t="s">
        <v>166</v>
      </c>
      <c r="P2726" s="3" t="s">
        <v>159</v>
      </c>
      <c r="Q2726" s="3">
        <v>4.5650852906299999</v>
      </c>
      <c r="R2726" s="3" t="s">
        <v>166</v>
      </c>
      <c r="S2726" s="3" t="s">
        <v>159</v>
      </c>
      <c r="T2726" s="3" t="s">
        <v>57</v>
      </c>
      <c r="U2726" s="3" t="s">
        <v>71</v>
      </c>
      <c r="V2726" s="3" t="s">
        <v>159</v>
      </c>
      <c r="W2726" s="3" t="s">
        <v>73</v>
      </c>
      <c r="X2726" s="3" t="s">
        <v>74</v>
      </c>
      <c r="Y2726" s="3" t="s">
        <v>75</v>
      </c>
      <c r="Z2726" s="3" t="s">
        <v>76</v>
      </c>
      <c r="AA2726" s="3">
        <v>5</v>
      </c>
      <c r="AB2726" s="3">
        <v>0</v>
      </c>
      <c r="AC2726" s="3" t="s">
        <v>47</v>
      </c>
      <c r="AD2726" s="8" t="s">
        <v>87</v>
      </c>
      <c r="AE2726" s="3" t="s">
        <v>71</v>
      </c>
      <c r="AF2726" s="3" t="s">
        <v>88</v>
      </c>
      <c r="AG2726" s="3" t="s">
        <v>71</v>
      </c>
      <c r="AH2726" s="3" t="s">
        <v>71</v>
      </c>
      <c r="AI2726" s="3" t="s">
        <v>79</v>
      </c>
      <c r="AJ2726" s="3" t="s">
        <v>80</v>
      </c>
      <c r="AK2726" s="3" t="s">
        <v>76</v>
      </c>
      <c r="AL2726" s="3" t="s">
        <v>81</v>
      </c>
      <c r="AM2726" s="3" t="s">
        <v>71</v>
      </c>
      <c r="AN2726" s="3" t="s">
        <v>71</v>
      </c>
      <c r="AO2726" s="3" t="s">
        <v>71</v>
      </c>
      <c r="AP2726" s="3" t="s">
        <v>82</v>
      </c>
      <c r="AQ2726" s="3" t="s">
        <v>83</v>
      </c>
      <c r="AR2726" s="3">
        <v>20.544351021173981</v>
      </c>
      <c r="AS2726" s="3">
        <v>9.0399733267398705</v>
      </c>
    </row>
    <row r="2727" spans="1:45" x14ac:dyDescent="0.25">
      <c r="A2727" s="2">
        <v>2726</v>
      </c>
      <c r="B2727" s="3" t="s">
        <v>57</v>
      </c>
      <c r="C2727" s="3" t="s">
        <v>46</v>
      </c>
      <c r="D2727" s="3" t="s">
        <v>47</v>
      </c>
      <c r="E2727" s="3" t="s">
        <v>48</v>
      </c>
      <c r="F2727" s="3">
        <v>0.59</v>
      </c>
      <c r="G2727" s="3">
        <v>0.64</v>
      </c>
      <c r="H2727" s="3">
        <v>3.55562097226736E-2</v>
      </c>
      <c r="I2727" s="3">
        <v>10.933043748172912</v>
      </c>
      <c r="J2727" s="3">
        <v>1.5148136045526526</v>
      </c>
      <c r="K2727" s="3">
        <v>0.38873759641720151</v>
      </c>
      <c r="L2727" s="3">
        <v>5.3861030214233267E-2</v>
      </c>
      <c r="M2727" s="2">
        <v>1400</v>
      </c>
      <c r="N2727" s="3" t="s">
        <v>60</v>
      </c>
      <c r="O2727" s="3" t="s">
        <v>166</v>
      </c>
      <c r="P2727" s="3" t="s">
        <v>159</v>
      </c>
      <c r="Q2727" s="3">
        <v>4.5650852906299999</v>
      </c>
      <c r="R2727" s="3" t="s">
        <v>166</v>
      </c>
      <c r="S2727" s="3" t="s">
        <v>159</v>
      </c>
      <c r="T2727" s="3" t="s">
        <v>57</v>
      </c>
      <c r="U2727" s="3" t="s">
        <v>71</v>
      </c>
      <c r="V2727" s="3" t="s">
        <v>159</v>
      </c>
      <c r="W2727" s="3" t="s">
        <v>73</v>
      </c>
      <c r="X2727" s="3" t="s">
        <v>74</v>
      </c>
      <c r="Y2727" s="3" t="s">
        <v>75</v>
      </c>
      <c r="Z2727" s="3" t="s">
        <v>76</v>
      </c>
      <c r="AA2727" s="3">
        <v>5</v>
      </c>
      <c r="AB2727" s="3">
        <v>0</v>
      </c>
      <c r="AC2727" s="3" t="s">
        <v>47</v>
      </c>
      <c r="AD2727" s="8" t="s">
        <v>87</v>
      </c>
      <c r="AE2727" s="3" t="s">
        <v>71</v>
      </c>
      <c r="AF2727" s="3" t="s">
        <v>88</v>
      </c>
      <c r="AG2727" s="3" t="s">
        <v>71</v>
      </c>
      <c r="AH2727" s="3" t="s">
        <v>71</v>
      </c>
      <c r="AI2727" s="3" t="s">
        <v>79</v>
      </c>
      <c r="AJ2727" s="3" t="s">
        <v>80</v>
      </c>
      <c r="AK2727" s="3" t="s">
        <v>76</v>
      </c>
      <c r="AL2727" s="3" t="s">
        <v>81</v>
      </c>
      <c r="AM2727" s="3" t="s">
        <v>71</v>
      </c>
      <c r="AN2727" s="3" t="s">
        <v>71</v>
      </c>
      <c r="AO2727" s="3" t="s">
        <v>71</v>
      </c>
      <c r="AP2727" s="3" t="s">
        <v>82</v>
      </c>
      <c r="AQ2727" s="3" t="s">
        <v>83</v>
      </c>
      <c r="AR2727" s="3">
        <v>90.692520762994832</v>
      </c>
      <c r="AS2727" s="3">
        <v>143.89087567240315</v>
      </c>
    </row>
    <row r="2728" spans="1:45" x14ac:dyDescent="0.25">
      <c r="A2728" s="2">
        <v>2727</v>
      </c>
      <c r="B2728" s="3" t="s">
        <v>57</v>
      </c>
      <c r="C2728" s="3" t="s">
        <v>46</v>
      </c>
      <c r="D2728" s="3" t="s">
        <v>47</v>
      </c>
      <c r="E2728" s="3" t="s">
        <v>48</v>
      </c>
      <c r="F2728" s="3">
        <v>0.59</v>
      </c>
      <c r="G2728" s="3">
        <v>0.64</v>
      </c>
      <c r="H2728" s="3">
        <v>6.9260579983592202E-3</v>
      </c>
      <c r="I2728" s="3">
        <v>7.1108989332351529</v>
      </c>
      <c r="J2728" s="3">
        <v>0.96275120530326674</v>
      </c>
      <c r="K2728" s="3">
        <v>4.925049843205738E-2</v>
      </c>
      <c r="L2728" s="3">
        <v>6.66807068592067E-3</v>
      </c>
      <c r="M2728" s="2">
        <v>1700</v>
      </c>
      <c r="N2728" s="3" t="s">
        <v>142</v>
      </c>
      <c r="O2728" s="3" t="s">
        <v>166</v>
      </c>
      <c r="P2728" s="3" t="s">
        <v>159</v>
      </c>
      <c r="Q2728" s="3">
        <v>4.5650852906299999</v>
      </c>
      <c r="R2728" s="3" t="s">
        <v>166</v>
      </c>
      <c r="S2728" s="3" t="s">
        <v>159</v>
      </c>
      <c r="T2728" s="3" t="s">
        <v>57</v>
      </c>
      <c r="U2728" s="3" t="s">
        <v>71</v>
      </c>
      <c r="V2728" s="3" t="s">
        <v>159</v>
      </c>
      <c r="W2728" s="3" t="s">
        <v>73</v>
      </c>
      <c r="X2728" s="3" t="s">
        <v>74</v>
      </c>
      <c r="Y2728" s="3" t="s">
        <v>75</v>
      </c>
      <c r="Z2728" s="3" t="s">
        <v>76</v>
      </c>
      <c r="AA2728" s="3">
        <v>5</v>
      </c>
      <c r="AB2728" s="3">
        <v>0</v>
      </c>
      <c r="AC2728" s="3" t="s">
        <v>47</v>
      </c>
      <c r="AD2728" s="8" t="s">
        <v>87</v>
      </c>
      <c r="AE2728" s="3" t="s">
        <v>71</v>
      </c>
      <c r="AF2728" s="3" t="s">
        <v>88</v>
      </c>
      <c r="AG2728" s="3" t="s">
        <v>71</v>
      </c>
      <c r="AH2728" s="3" t="s">
        <v>71</v>
      </c>
      <c r="AI2728" s="3" t="s">
        <v>79</v>
      </c>
      <c r="AJ2728" s="3" t="s">
        <v>80</v>
      </c>
      <c r="AK2728" s="3" t="s">
        <v>76</v>
      </c>
      <c r="AL2728" s="3" t="s">
        <v>81</v>
      </c>
      <c r="AM2728" s="3" t="s">
        <v>71</v>
      </c>
      <c r="AN2728" s="3" t="s">
        <v>71</v>
      </c>
      <c r="AO2728" s="3" t="s">
        <v>71</v>
      </c>
      <c r="AP2728" s="3" t="s">
        <v>82</v>
      </c>
      <c r="AQ2728" s="3" t="s">
        <v>83</v>
      </c>
      <c r="AR2728" s="3">
        <v>44.332468071213881</v>
      </c>
      <c r="AS2728" s="3">
        <v>28.028762292574879</v>
      </c>
    </row>
    <row r="2729" spans="1:45" x14ac:dyDescent="0.25">
      <c r="A2729" s="2">
        <v>2728</v>
      </c>
      <c r="B2729" s="3" t="s">
        <v>57</v>
      </c>
      <c r="C2729" s="3" t="s">
        <v>46</v>
      </c>
      <c r="D2729" s="3" t="s">
        <v>47</v>
      </c>
      <c r="E2729" s="3" t="s">
        <v>48</v>
      </c>
      <c r="F2729" s="3">
        <v>0.59</v>
      </c>
      <c r="G2729" s="3">
        <v>0.64</v>
      </c>
      <c r="H2729" s="3">
        <v>4.2129747465064003E-2</v>
      </c>
      <c r="I2729" s="3">
        <v>7.1108989332351529</v>
      </c>
      <c r="J2729" s="3">
        <v>0.96275120530326674</v>
      </c>
      <c r="K2729" s="3">
        <v>0.29958037630679002</v>
      </c>
      <c r="L2729" s="3">
        <v>4.0560465151112619E-2</v>
      </c>
      <c r="M2729" s="2">
        <v>1720</v>
      </c>
      <c r="N2729" s="3" t="s">
        <v>164</v>
      </c>
      <c r="O2729" s="3" t="s">
        <v>166</v>
      </c>
      <c r="P2729" s="3" t="s">
        <v>159</v>
      </c>
      <c r="Q2729" s="3">
        <v>4.5650852906299999</v>
      </c>
      <c r="R2729" s="3" t="s">
        <v>166</v>
      </c>
      <c r="S2729" s="3" t="s">
        <v>159</v>
      </c>
      <c r="T2729" s="3" t="s">
        <v>57</v>
      </c>
      <c r="U2729" s="3" t="s">
        <v>71</v>
      </c>
      <c r="V2729" s="3" t="s">
        <v>159</v>
      </c>
      <c r="W2729" s="3" t="s">
        <v>73</v>
      </c>
      <c r="X2729" s="3" t="s">
        <v>74</v>
      </c>
      <c r="Y2729" s="3" t="s">
        <v>75</v>
      </c>
      <c r="Z2729" s="3" t="s">
        <v>76</v>
      </c>
      <c r="AA2729" s="3">
        <v>5</v>
      </c>
      <c r="AB2729" s="3">
        <v>0</v>
      </c>
      <c r="AC2729" s="3" t="s">
        <v>47</v>
      </c>
      <c r="AD2729" s="8" t="s">
        <v>87</v>
      </c>
      <c r="AE2729" s="3" t="s">
        <v>71</v>
      </c>
      <c r="AF2729" s="3" t="s">
        <v>88</v>
      </c>
      <c r="AG2729" s="3" t="s">
        <v>71</v>
      </c>
      <c r="AH2729" s="3" t="s">
        <v>71</v>
      </c>
      <c r="AI2729" s="3" t="s">
        <v>79</v>
      </c>
      <c r="AJ2729" s="3" t="s">
        <v>80</v>
      </c>
      <c r="AK2729" s="3" t="s">
        <v>76</v>
      </c>
      <c r="AL2729" s="3" t="s">
        <v>81</v>
      </c>
      <c r="AM2729" s="3" t="s">
        <v>71</v>
      </c>
      <c r="AN2729" s="3" t="s">
        <v>71</v>
      </c>
      <c r="AO2729" s="3" t="s">
        <v>71</v>
      </c>
      <c r="AP2729" s="3" t="s">
        <v>82</v>
      </c>
      <c r="AQ2729" s="3" t="s">
        <v>83</v>
      </c>
      <c r="AR2729" s="3">
        <v>98.797819499234663</v>
      </c>
      <c r="AS2729" s="3">
        <v>170.49303910308419</v>
      </c>
    </row>
    <row r="2730" spans="1:45" x14ac:dyDescent="0.25">
      <c r="A2730" s="2">
        <v>2729</v>
      </c>
      <c r="B2730" s="3" t="s">
        <v>57</v>
      </c>
      <c r="C2730" s="3" t="s">
        <v>46</v>
      </c>
      <c r="D2730" s="3" t="s">
        <v>47</v>
      </c>
      <c r="E2730" s="3" t="s">
        <v>48</v>
      </c>
      <c r="F2730" s="3">
        <v>0.59</v>
      </c>
      <c r="G2730" s="3">
        <v>0.64</v>
      </c>
      <c r="H2730" s="3">
        <v>7.2343140996352306E-2</v>
      </c>
      <c r="I2730" s="3">
        <v>10.089659234571203</v>
      </c>
      <c r="J2730" s="3">
        <v>1.4996786967502795</v>
      </c>
      <c r="K2730" s="3">
        <v>0.72991764061173259</v>
      </c>
      <c r="L2730" s="3">
        <v>0.10849146740823135</v>
      </c>
      <c r="M2730" s="2">
        <v>1400</v>
      </c>
      <c r="N2730" s="3" t="s">
        <v>60</v>
      </c>
      <c r="O2730" s="3" t="s">
        <v>166</v>
      </c>
      <c r="P2730" s="3" t="s">
        <v>159</v>
      </c>
      <c r="Q2730" s="3">
        <v>4.5650852906299999</v>
      </c>
      <c r="R2730" s="3" t="s">
        <v>166</v>
      </c>
      <c r="S2730" s="3" t="s">
        <v>159</v>
      </c>
      <c r="T2730" s="3" t="s">
        <v>57</v>
      </c>
      <c r="U2730" s="3" t="s">
        <v>71</v>
      </c>
      <c r="V2730" s="3" t="s">
        <v>159</v>
      </c>
      <c r="W2730" s="3" t="s">
        <v>73</v>
      </c>
      <c r="X2730" s="3" t="s">
        <v>74</v>
      </c>
      <c r="Y2730" s="3" t="s">
        <v>75</v>
      </c>
      <c r="Z2730" s="3" t="s">
        <v>76</v>
      </c>
      <c r="AA2730" s="3">
        <v>5</v>
      </c>
      <c r="AB2730" s="3">
        <v>0</v>
      </c>
      <c r="AC2730" s="3" t="s">
        <v>47</v>
      </c>
      <c r="AD2730" s="8" t="s">
        <v>87</v>
      </c>
      <c r="AE2730" s="3" t="s">
        <v>71</v>
      </c>
      <c r="AF2730" s="3" t="s">
        <v>88</v>
      </c>
      <c r="AG2730" s="3" t="s">
        <v>71</v>
      </c>
      <c r="AH2730" s="3" t="s">
        <v>71</v>
      </c>
      <c r="AI2730" s="3" t="s">
        <v>79</v>
      </c>
      <c r="AJ2730" s="3" t="s">
        <v>80</v>
      </c>
      <c r="AK2730" s="3" t="s">
        <v>76</v>
      </c>
      <c r="AL2730" s="3" t="s">
        <v>81</v>
      </c>
      <c r="AM2730" s="3" t="s">
        <v>71</v>
      </c>
      <c r="AN2730" s="3" t="s">
        <v>71</v>
      </c>
      <c r="AO2730" s="3" t="s">
        <v>71</v>
      </c>
      <c r="AP2730" s="3" t="s">
        <v>82</v>
      </c>
      <c r="AQ2730" s="3" t="s">
        <v>83</v>
      </c>
      <c r="AR2730" s="3">
        <v>111.67844741683749</v>
      </c>
      <c r="AS2730" s="3">
        <v>292.76230475767716</v>
      </c>
    </row>
    <row r="2731" spans="1:45" x14ac:dyDescent="0.25">
      <c r="A2731" s="2">
        <v>2730</v>
      </c>
      <c r="B2731" s="3" t="s">
        <v>57</v>
      </c>
      <c r="C2731" s="3" t="s">
        <v>46</v>
      </c>
      <c r="D2731" s="3" t="s">
        <v>47</v>
      </c>
      <c r="E2731" s="3" t="s">
        <v>48</v>
      </c>
      <c r="F2731" s="3">
        <v>0.59</v>
      </c>
      <c r="G2731" s="3">
        <v>0.64</v>
      </c>
      <c r="H2731" s="3">
        <v>7.2923052245351203E-3</v>
      </c>
      <c r="I2731" s="3">
        <v>10.089659234571203</v>
      </c>
      <c r="J2731" s="3">
        <v>1.4996786967502795</v>
      </c>
      <c r="K2731" s="3">
        <v>7.3576874750042598E-2</v>
      </c>
      <c r="L2731" s="3">
        <v>1.0936114795436084E-2</v>
      </c>
      <c r="M2731" s="2">
        <v>1400</v>
      </c>
      <c r="N2731" s="3" t="s">
        <v>60</v>
      </c>
      <c r="O2731" s="3" t="s">
        <v>166</v>
      </c>
      <c r="P2731" s="3" t="s">
        <v>159</v>
      </c>
      <c r="Q2731" s="3">
        <v>4.5650852906299999</v>
      </c>
      <c r="R2731" s="3" t="s">
        <v>166</v>
      </c>
      <c r="S2731" s="3" t="s">
        <v>159</v>
      </c>
      <c r="T2731" s="3" t="s">
        <v>57</v>
      </c>
      <c r="U2731" s="3" t="s">
        <v>71</v>
      </c>
      <c r="V2731" s="3" t="s">
        <v>159</v>
      </c>
      <c r="W2731" s="3" t="s">
        <v>73</v>
      </c>
      <c r="X2731" s="3" t="s">
        <v>74</v>
      </c>
      <c r="Y2731" s="3" t="s">
        <v>75</v>
      </c>
      <c r="Z2731" s="3" t="s">
        <v>76</v>
      </c>
      <c r="AA2731" s="3">
        <v>5</v>
      </c>
      <c r="AB2731" s="3">
        <v>0</v>
      </c>
      <c r="AC2731" s="3" t="s">
        <v>47</v>
      </c>
      <c r="AD2731" s="8" t="s">
        <v>87</v>
      </c>
      <c r="AE2731" s="3" t="s">
        <v>71</v>
      </c>
      <c r="AF2731" s="3" t="s">
        <v>88</v>
      </c>
      <c r="AG2731" s="3" t="s">
        <v>71</v>
      </c>
      <c r="AH2731" s="3" t="s">
        <v>71</v>
      </c>
      <c r="AI2731" s="3" t="s">
        <v>79</v>
      </c>
      <c r="AJ2731" s="3" t="s">
        <v>80</v>
      </c>
      <c r="AK2731" s="3" t="s">
        <v>76</v>
      </c>
      <c r="AL2731" s="3" t="s">
        <v>81</v>
      </c>
      <c r="AM2731" s="3" t="s">
        <v>71</v>
      </c>
      <c r="AN2731" s="3" t="s">
        <v>71</v>
      </c>
      <c r="AO2731" s="3" t="s">
        <v>71</v>
      </c>
      <c r="AP2731" s="3" t="s">
        <v>82</v>
      </c>
      <c r="AQ2731" s="3" t="s">
        <v>83</v>
      </c>
      <c r="AR2731" s="3">
        <v>57.956641670868763</v>
      </c>
      <c r="AS2731" s="3">
        <v>29.510912232011012</v>
      </c>
    </row>
    <row r="2732" spans="1:45" x14ac:dyDescent="0.25">
      <c r="A2732" s="2">
        <v>2731</v>
      </c>
      <c r="B2732" s="3" t="s">
        <v>57</v>
      </c>
      <c r="C2732" s="3" t="s">
        <v>46</v>
      </c>
      <c r="D2732" s="3" t="s">
        <v>47</v>
      </c>
      <c r="E2732" s="3" t="s">
        <v>48</v>
      </c>
      <c r="F2732" s="3">
        <v>0.59</v>
      </c>
      <c r="G2732" s="3">
        <v>0.64</v>
      </c>
      <c r="H2732" s="3">
        <v>1.6330154647816301E-3</v>
      </c>
      <c r="I2732" s="3">
        <v>10.089659234571203</v>
      </c>
      <c r="J2732" s="3">
        <v>1.4996786967502795</v>
      </c>
      <c r="K2732" s="3">
        <v>1.6476569564431557E-2</v>
      </c>
      <c r="L2732" s="3">
        <v>2.448998503996767E-3</v>
      </c>
      <c r="M2732" s="2">
        <v>8140</v>
      </c>
      <c r="N2732" s="3" t="s">
        <v>67</v>
      </c>
      <c r="O2732" s="3" t="s">
        <v>166</v>
      </c>
      <c r="P2732" s="3" t="s">
        <v>159</v>
      </c>
      <c r="Q2732" s="3">
        <v>4.5650852906299999</v>
      </c>
      <c r="R2732" s="3" t="s">
        <v>166</v>
      </c>
      <c r="S2732" s="3" t="s">
        <v>159</v>
      </c>
      <c r="T2732" s="3" t="s">
        <v>57</v>
      </c>
      <c r="U2732" s="3" t="s">
        <v>71</v>
      </c>
      <c r="V2732" s="3" t="s">
        <v>159</v>
      </c>
      <c r="W2732" s="3" t="s">
        <v>73</v>
      </c>
      <c r="X2732" s="3" t="s">
        <v>74</v>
      </c>
      <c r="Y2732" s="3" t="s">
        <v>75</v>
      </c>
      <c r="Z2732" s="3" t="s">
        <v>76</v>
      </c>
      <c r="AA2732" s="3">
        <v>5</v>
      </c>
      <c r="AB2732" s="3">
        <v>0</v>
      </c>
      <c r="AC2732" s="3" t="s">
        <v>47</v>
      </c>
      <c r="AD2732" s="8" t="s">
        <v>87</v>
      </c>
      <c r="AE2732" s="3" t="s">
        <v>71</v>
      </c>
      <c r="AF2732" s="3" t="s">
        <v>88</v>
      </c>
      <c r="AG2732" s="3" t="s">
        <v>71</v>
      </c>
      <c r="AH2732" s="3" t="s">
        <v>71</v>
      </c>
      <c r="AI2732" s="3" t="s">
        <v>79</v>
      </c>
      <c r="AJ2732" s="3" t="s">
        <v>80</v>
      </c>
      <c r="AK2732" s="3" t="s">
        <v>76</v>
      </c>
      <c r="AL2732" s="3" t="s">
        <v>81</v>
      </c>
      <c r="AM2732" s="3" t="s">
        <v>71</v>
      </c>
      <c r="AN2732" s="3" t="s">
        <v>71</v>
      </c>
      <c r="AO2732" s="3" t="s">
        <v>71</v>
      </c>
      <c r="AP2732" s="3" t="s">
        <v>82</v>
      </c>
      <c r="AQ2732" s="3" t="s">
        <v>83</v>
      </c>
      <c r="AR2732" s="3">
        <v>100.29379897744067</v>
      </c>
      <c r="AS2732" s="3">
        <v>6.608579121530056</v>
      </c>
    </row>
    <row r="2733" spans="1:45" x14ac:dyDescent="0.25">
      <c r="A2733" s="2">
        <v>2732</v>
      </c>
      <c r="B2733" s="3" t="s">
        <v>57</v>
      </c>
      <c r="C2733" s="3" t="s">
        <v>46</v>
      </c>
      <c r="D2733" s="3" t="s">
        <v>47</v>
      </c>
      <c r="E2733" s="3" t="s">
        <v>48</v>
      </c>
      <c r="F2733" s="3">
        <v>0.59</v>
      </c>
      <c r="G2733" s="3">
        <v>0.64</v>
      </c>
      <c r="H2733" s="3">
        <v>1.00238764215897E-2</v>
      </c>
      <c r="I2733" s="3">
        <v>10.089659234571203</v>
      </c>
      <c r="J2733" s="3">
        <v>1.4996786967502795</v>
      </c>
      <c r="K2733" s="3">
        <v>0.10113749730329306</v>
      </c>
      <c r="L2733" s="3">
        <v>1.5032593928315496E-2</v>
      </c>
      <c r="M2733" s="2">
        <v>1720</v>
      </c>
      <c r="N2733" s="3" t="s">
        <v>164</v>
      </c>
      <c r="O2733" s="3" t="s">
        <v>166</v>
      </c>
      <c r="P2733" s="3" t="s">
        <v>159</v>
      </c>
      <c r="Q2733" s="3">
        <v>4.5650852906299999</v>
      </c>
      <c r="R2733" s="3" t="s">
        <v>166</v>
      </c>
      <c r="S2733" s="3" t="s">
        <v>159</v>
      </c>
      <c r="T2733" s="3" t="s">
        <v>57</v>
      </c>
      <c r="U2733" s="3" t="s">
        <v>71</v>
      </c>
      <c r="V2733" s="3" t="s">
        <v>159</v>
      </c>
      <c r="W2733" s="3" t="s">
        <v>73</v>
      </c>
      <c r="X2733" s="3" t="s">
        <v>74</v>
      </c>
      <c r="Y2733" s="3" t="s">
        <v>75</v>
      </c>
      <c r="Z2733" s="3" t="s">
        <v>76</v>
      </c>
      <c r="AA2733" s="3">
        <v>5</v>
      </c>
      <c r="AB2733" s="3">
        <v>0</v>
      </c>
      <c r="AC2733" s="3" t="s">
        <v>47</v>
      </c>
      <c r="AD2733" s="8" t="s">
        <v>87</v>
      </c>
      <c r="AE2733" s="3" t="s">
        <v>71</v>
      </c>
      <c r="AF2733" s="3" t="s">
        <v>88</v>
      </c>
      <c r="AG2733" s="3" t="s">
        <v>71</v>
      </c>
      <c r="AH2733" s="3" t="s">
        <v>71</v>
      </c>
      <c r="AI2733" s="3" t="s">
        <v>79</v>
      </c>
      <c r="AJ2733" s="3" t="s">
        <v>80</v>
      </c>
      <c r="AK2733" s="3" t="s">
        <v>76</v>
      </c>
      <c r="AL2733" s="3" t="s">
        <v>81</v>
      </c>
      <c r="AM2733" s="3" t="s">
        <v>71</v>
      </c>
      <c r="AN2733" s="3" t="s">
        <v>71</v>
      </c>
      <c r="AO2733" s="3" t="s">
        <v>71</v>
      </c>
      <c r="AP2733" s="3" t="s">
        <v>82</v>
      </c>
      <c r="AQ2733" s="3" t="s">
        <v>83</v>
      </c>
      <c r="AR2733" s="3">
        <v>34.453036403144331</v>
      </c>
      <c r="AS2733" s="3">
        <v>40.565188674054255</v>
      </c>
    </row>
    <row r="2734" spans="1:45" x14ac:dyDescent="0.25">
      <c r="A2734" s="2">
        <v>2733</v>
      </c>
      <c r="B2734" s="3" t="s">
        <v>57</v>
      </c>
      <c r="C2734" s="3" t="s">
        <v>46</v>
      </c>
      <c r="D2734" s="3" t="s">
        <v>47</v>
      </c>
      <c r="E2734" s="3" t="s">
        <v>48</v>
      </c>
      <c r="F2734" s="3">
        <v>0.59</v>
      </c>
      <c r="G2734" s="3">
        <v>0.64</v>
      </c>
      <c r="H2734" s="3">
        <v>0.16377125302978601</v>
      </c>
      <c r="I2734" s="3">
        <v>10.089659234571203</v>
      </c>
      <c r="J2734" s="3">
        <v>1.4996786967502795</v>
      </c>
      <c r="K2734" s="3">
        <v>1.6523961354892776</v>
      </c>
      <c r="L2734" s="3">
        <v>0.24560425930886975</v>
      </c>
      <c r="M2734" s="2">
        <v>1300</v>
      </c>
      <c r="N2734" s="3" t="s">
        <v>56</v>
      </c>
      <c r="O2734" s="3" t="s">
        <v>166</v>
      </c>
      <c r="P2734" s="3" t="s">
        <v>159</v>
      </c>
      <c r="Q2734" s="3">
        <v>4.5650852906299999</v>
      </c>
      <c r="R2734" s="3" t="s">
        <v>166</v>
      </c>
      <c r="S2734" s="3" t="s">
        <v>159</v>
      </c>
      <c r="T2734" s="3" t="s">
        <v>57</v>
      </c>
      <c r="U2734" s="3" t="s">
        <v>71</v>
      </c>
      <c r="V2734" s="3" t="s">
        <v>159</v>
      </c>
      <c r="W2734" s="3" t="s">
        <v>73</v>
      </c>
      <c r="X2734" s="3" t="s">
        <v>74</v>
      </c>
      <c r="Y2734" s="3" t="s">
        <v>75</v>
      </c>
      <c r="Z2734" s="3" t="s">
        <v>76</v>
      </c>
      <c r="AA2734" s="3">
        <v>5</v>
      </c>
      <c r="AB2734" s="3">
        <v>0</v>
      </c>
      <c r="AC2734" s="3" t="s">
        <v>47</v>
      </c>
      <c r="AD2734" s="8" t="s">
        <v>87</v>
      </c>
      <c r="AE2734" s="3" t="s">
        <v>71</v>
      </c>
      <c r="AF2734" s="3" t="s">
        <v>88</v>
      </c>
      <c r="AG2734" s="3" t="s">
        <v>71</v>
      </c>
      <c r="AH2734" s="3" t="s">
        <v>71</v>
      </c>
      <c r="AI2734" s="3" t="s">
        <v>79</v>
      </c>
      <c r="AJ2734" s="3" t="s">
        <v>80</v>
      </c>
      <c r="AK2734" s="3" t="s">
        <v>76</v>
      </c>
      <c r="AL2734" s="3" t="s">
        <v>81</v>
      </c>
      <c r="AM2734" s="3" t="s">
        <v>71</v>
      </c>
      <c r="AN2734" s="3" t="s">
        <v>71</v>
      </c>
      <c r="AO2734" s="3" t="s">
        <v>71</v>
      </c>
      <c r="AP2734" s="3" t="s">
        <v>82</v>
      </c>
      <c r="AQ2734" s="3" t="s">
        <v>83</v>
      </c>
      <c r="AR2734" s="3">
        <v>122.46905788047093</v>
      </c>
      <c r="AS2734" s="3">
        <v>662.75874712808491</v>
      </c>
    </row>
    <row r="2735" spans="1:45" x14ac:dyDescent="0.25">
      <c r="A2735" s="2">
        <v>2734</v>
      </c>
      <c r="B2735" s="3" t="s">
        <v>57</v>
      </c>
      <c r="C2735" s="3" t="s">
        <v>46</v>
      </c>
      <c r="D2735" s="3" t="s">
        <v>47</v>
      </c>
      <c r="E2735" s="3" t="s">
        <v>48</v>
      </c>
      <c r="F2735" s="3">
        <v>0.59</v>
      </c>
      <c r="G2735" s="3">
        <v>0.64</v>
      </c>
      <c r="H2735" s="3">
        <v>5.9150918222736102E-3</v>
      </c>
      <c r="I2735" s="3">
        <v>8.6679520336998728</v>
      </c>
      <c r="J2735" s="3">
        <v>1.1503253976306089</v>
      </c>
      <c r="K2735" s="3">
        <v>5.1271732190398024E-2</v>
      </c>
      <c r="L2735" s="3">
        <v>6.8042803524784538E-3</v>
      </c>
      <c r="M2735" s="2">
        <v>1400</v>
      </c>
      <c r="N2735" s="3" t="s">
        <v>60</v>
      </c>
      <c r="O2735" s="3" t="s">
        <v>166</v>
      </c>
      <c r="P2735" s="3" t="s">
        <v>159</v>
      </c>
      <c r="Q2735" s="3">
        <v>4.5650852906299999</v>
      </c>
      <c r="R2735" s="3" t="s">
        <v>166</v>
      </c>
      <c r="S2735" s="3" t="s">
        <v>159</v>
      </c>
      <c r="T2735" s="3" t="s">
        <v>57</v>
      </c>
      <c r="U2735" s="3" t="s">
        <v>71</v>
      </c>
      <c r="V2735" s="3" t="s">
        <v>159</v>
      </c>
      <c r="W2735" s="3" t="s">
        <v>73</v>
      </c>
      <c r="X2735" s="3" t="s">
        <v>74</v>
      </c>
      <c r="Y2735" s="3" t="s">
        <v>75</v>
      </c>
      <c r="Z2735" s="3" t="s">
        <v>76</v>
      </c>
      <c r="AA2735" s="3">
        <v>5</v>
      </c>
      <c r="AB2735" s="3">
        <v>0</v>
      </c>
      <c r="AC2735" s="3" t="s">
        <v>47</v>
      </c>
      <c r="AD2735" s="8" t="s">
        <v>87</v>
      </c>
      <c r="AE2735" s="3" t="s">
        <v>71</v>
      </c>
      <c r="AF2735" s="3" t="s">
        <v>88</v>
      </c>
      <c r="AG2735" s="3" t="s">
        <v>71</v>
      </c>
      <c r="AH2735" s="3" t="s">
        <v>71</v>
      </c>
      <c r="AI2735" s="3" t="s">
        <v>79</v>
      </c>
      <c r="AJ2735" s="3" t="s">
        <v>80</v>
      </c>
      <c r="AK2735" s="3" t="s">
        <v>76</v>
      </c>
      <c r="AL2735" s="3" t="s">
        <v>81</v>
      </c>
      <c r="AM2735" s="3" t="s">
        <v>71</v>
      </c>
      <c r="AN2735" s="3" t="s">
        <v>71</v>
      </c>
      <c r="AO2735" s="3" t="s">
        <v>71</v>
      </c>
      <c r="AP2735" s="3" t="s">
        <v>82</v>
      </c>
      <c r="AQ2735" s="3" t="s">
        <v>83</v>
      </c>
      <c r="AR2735" s="3">
        <v>20.018674433724378</v>
      </c>
      <c r="AS2735" s="3">
        <v>23.937527330053676</v>
      </c>
    </row>
    <row r="2736" spans="1:45" x14ac:dyDescent="0.25">
      <c r="A2736" s="2">
        <v>2735</v>
      </c>
      <c r="B2736" s="3" t="s">
        <v>57</v>
      </c>
      <c r="C2736" s="3" t="s">
        <v>46</v>
      </c>
      <c r="D2736" s="3" t="s">
        <v>47</v>
      </c>
      <c r="E2736" s="3" t="s">
        <v>48</v>
      </c>
      <c r="F2736" s="3">
        <v>0.59</v>
      </c>
      <c r="G2736" s="3">
        <v>0.64</v>
      </c>
      <c r="H2736" s="3">
        <v>3.41459878525436E-4</v>
      </c>
      <c r="I2736" s="3">
        <v>8.6679520336998728</v>
      </c>
      <c r="J2736" s="3">
        <v>1.1503253976306089</v>
      </c>
      <c r="K2736" s="3">
        <v>2.9597578484914645E-3</v>
      </c>
      <c r="L2736" s="3">
        <v>3.9278997053967158E-4</v>
      </c>
      <c r="M2736" s="2">
        <v>1400</v>
      </c>
      <c r="N2736" s="3" t="s">
        <v>60</v>
      </c>
      <c r="O2736" s="3" t="s">
        <v>166</v>
      </c>
      <c r="P2736" s="3" t="s">
        <v>159</v>
      </c>
      <c r="Q2736" s="3">
        <v>4.5650852906299999</v>
      </c>
      <c r="R2736" s="3" t="s">
        <v>166</v>
      </c>
      <c r="S2736" s="3" t="s">
        <v>159</v>
      </c>
      <c r="T2736" s="3" t="s">
        <v>57</v>
      </c>
      <c r="U2736" s="3" t="s">
        <v>71</v>
      </c>
      <c r="V2736" s="3" t="s">
        <v>159</v>
      </c>
      <c r="W2736" s="3" t="s">
        <v>73</v>
      </c>
      <c r="X2736" s="3" t="s">
        <v>74</v>
      </c>
      <c r="Y2736" s="3" t="s">
        <v>75</v>
      </c>
      <c r="Z2736" s="3" t="s">
        <v>76</v>
      </c>
      <c r="AA2736" s="3">
        <v>5</v>
      </c>
      <c r="AB2736" s="3">
        <v>0</v>
      </c>
      <c r="AC2736" s="3" t="s">
        <v>47</v>
      </c>
      <c r="AD2736" s="8" t="s">
        <v>87</v>
      </c>
      <c r="AE2736" s="3" t="s">
        <v>71</v>
      </c>
      <c r="AF2736" s="3" t="s">
        <v>88</v>
      </c>
      <c r="AG2736" s="3" t="s">
        <v>71</v>
      </c>
      <c r="AH2736" s="3" t="s">
        <v>71</v>
      </c>
      <c r="AI2736" s="3" t="s">
        <v>79</v>
      </c>
      <c r="AJ2736" s="3" t="s">
        <v>80</v>
      </c>
      <c r="AK2736" s="3" t="s">
        <v>76</v>
      </c>
      <c r="AL2736" s="3" t="s">
        <v>81</v>
      </c>
      <c r="AM2736" s="3" t="s">
        <v>71</v>
      </c>
      <c r="AN2736" s="3" t="s">
        <v>71</v>
      </c>
      <c r="AO2736" s="3" t="s">
        <v>71</v>
      </c>
      <c r="AP2736" s="3" t="s">
        <v>82</v>
      </c>
      <c r="AQ2736" s="3" t="s">
        <v>83</v>
      </c>
      <c r="AR2736" s="3">
        <v>10.540339344706846</v>
      </c>
      <c r="AS2736" s="3">
        <v>1.3818391024025851</v>
      </c>
    </row>
    <row r="2737" spans="1:45" x14ac:dyDescent="0.25">
      <c r="A2737" s="2">
        <v>2736</v>
      </c>
      <c r="B2737" s="3" t="s">
        <v>57</v>
      </c>
      <c r="C2737" s="3" t="s">
        <v>46</v>
      </c>
      <c r="D2737" s="3" t="s">
        <v>47</v>
      </c>
      <c r="E2737" s="3" t="s">
        <v>48</v>
      </c>
      <c r="F2737" s="3">
        <v>0.59</v>
      </c>
      <c r="G2737" s="3">
        <v>0.64</v>
      </c>
      <c r="H2737" s="3">
        <v>5.02506856825575E-2</v>
      </c>
      <c r="I2737" s="3">
        <v>8.6679520336998728</v>
      </c>
      <c r="J2737" s="3">
        <v>1.1503253976306089</v>
      </c>
      <c r="K2737" s="3">
        <v>0.43557053315693733</v>
      </c>
      <c r="L2737" s="3">
        <v>5.78046399889987E-2</v>
      </c>
      <c r="M2737" s="2">
        <v>1700</v>
      </c>
      <c r="N2737" s="3" t="s">
        <v>142</v>
      </c>
      <c r="O2737" s="3" t="s">
        <v>166</v>
      </c>
      <c r="P2737" s="3" t="s">
        <v>159</v>
      </c>
      <c r="Q2737" s="3">
        <v>4.5650852906299999</v>
      </c>
      <c r="R2737" s="3" t="s">
        <v>166</v>
      </c>
      <c r="S2737" s="3" t="s">
        <v>159</v>
      </c>
      <c r="T2737" s="3" t="s">
        <v>57</v>
      </c>
      <c r="U2737" s="3" t="s">
        <v>71</v>
      </c>
      <c r="V2737" s="3" t="s">
        <v>159</v>
      </c>
      <c r="W2737" s="3" t="s">
        <v>73</v>
      </c>
      <c r="X2737" s="3" t="s">
        <v>74</v>
      </c>
      <c r="Y2737" s="3" t="s">
        <v>75</v>
      </c>
      <c r="Z2737" s="3" t="s">
        <v>76</v>
      </c>
      <c r="AA2737" s="3">
        <v>5</v>
      </c>
      <c r="AB2737" s="3">
        <v>0</v>
      </c>
      <c r="AC2737" s="3" t="s">
        <v>47</v>
      </c>
      <c r="AD2737" s="8" t="s">
        <v>87</v>
      </c>
      <c r="AE2737" s="3" t="s">
        <v>71</v>
      </c>
      <c r="AF2737" s="3" t="s">
        <v>88</v>
      </c>
      <c r="AG2737" s="3" t="s">
        <v>71</v>
      </c>
      <c r="AH2737" s="3" t="s">
        <v>71</v>
      </c>
      <c r="AI2737" s="3" t="s">
        <v>79</v>
      </c>
      <c r="AJ2737" s="3" t="s">
        <v>80</v>
      </c>
      <c r="AK2737" s="3" t="s">
        <v>76</v>
      </c>
      <c r="AL2737" s="3" t="s">
        <v>81</v>
      </c>
      <c r="AM2737" s="3" t="s">
        <v>71</v>
      </c>
      <c r="AN2737" s="3" t="s">
        <v>71</v>
      </c>
      <c r="AO2737" s="3" t="s">
        <v>71</v>
      </c>
      <c r="AP2737" s="3" t="s">
        <v>82</v>
      </c>
      <c r="AQ2737" s="3" t="s">
        <v>83</v>
      </c>
      <c r="AR2737" s="3">
        <v>104.92402045630223</v>
      </c>
      <c r="AS2737" s="3">
        <v>203.35731008446155</v>
      </c>
    </row>
    <row r="2738" spans="1:45" x14ac:dyDescent="0.25">
      <c r="A2738" s="2">
        <v>2737</v>
      </c>
      <c r="B2738" s="3" t="s">
        <v>57</v>
      </c>
      <c r="C2738" s="3" t="s">
        <v>46</v>
      </c>
      <c r="D2738" s="3" t="s">
        <v>47</v>
      </c>
      <c r="E2738" s="3" t="s">
        <v>48</v>
      </c>
      <c r="F2738" s="3">
        <v>0.59</v>
      </c>
      <c r="G2738" s="3">
        <v>0.64</v>
      </c>
      <c r="H2738" s="3">
        <v>1.6040561563785501E-3</v>
      </c>
      <c r="I2738" s="3">
        <v>8.6679520336998728</v>
      </c>
      <c r="J2738" s="3">
        <v>1.1503253976306089</v>
      </c>
      <c r="K2738" s="3">
        <v>1.3903881822850255E-2</v>
      </c>
      <c r="L2738" s="3">
        <v>1.8451865359079818E-3</v>
      </c>
      <c r="M2738" s="2">
        <v>8140</v>
      </c>
      <c r="N2738" s="3" t="s">
        <v>67</v>
      </c>
      <c r="O2738" s="3" t="s">
        <v>166</v>
      </c>
      <c r="P2738" s="3" t="s">
        <v>159</v>
      </c>
      <c r="Q2738" s="3">
        <v>4.5650852906299999</v>
      </c>
      <c r="R2738" s="3" t="s">
        <v>166</v>
      </c>
      <c r="S2738" s="3" t="s">
        <v>159</v>
      </c>
      <c r="T2738" s="3" t="s">
        <v>57</v>
      </c>
      <c r="U2738" s="3" t="s">
        <v>71</v>
      </c>
      <c r="V2738" s="3" t="s">
        <v>159</v>
      </c>
      <c r="W2738" s="3" t="s">
        <v>73</v>
      </c>
      <c r="X2738" s="3" t="s">
        <v>74</v>
      </c>
      <c r="Y2738" s="3" t="s">
        <v>75</v>
      </c>
      <c r="Z2738" s="3" t="s">
        <v>76</v>
      </c>
      <c r="AA2738" s="3">
        <v>5</v>
      </c>
      <c r="AB2738" s="3">
        <v>0</v>
      </c>
      <c r="AC2738" s="3" t="s">
        <v>47</v>
      </c>
      <c r="AD2738" s="8" t="s">
        <v>87</v>
      </c>
      <c r="AE2738" s="3" t="s">
        <v>71</v>
      </c>
      <c r="AF2738" s="3" t="s">
        <v>88</v>
      </c>
      <c r="AG2738" s="3" t="s">
        <v>71</v>
      </c>
      <c r="AH2738" s="3" t="s">
        <v>71</v>
      </c>
      <c r="AI2738" s="3" t="s">
        <v>79</v>
      </c>
      <c r="AJ2738" s="3" t="s">
        <v>80</v>
      </c>
      <c r="AK2738" s="3" t="s">
        <v>76</v>
      </c>
      <c r="AL2738" s="3" t="s">
        <v>81</v>
      </c>
      <c r="AM2738" s="3" t="s">
        <v>71</v>
      </c>
      <c r="AN2738" s="3" t="s">
        <v>71</v>
      </c>
      <c r="AO2738" s="3" t="s">
        <v>71</v>
      </c>
      <c r="AP2738" s="3" t="s">
        <v>82</v>
      </c>
      <c r="AQ2738" s="3" t="s">
        <v>83</v>
      </c>
      <c r="AR2738" s="3">
        <v>101.44225421236456</v>
      </c>
      <c r="AS2738" s="3">
        <v>6.491384958330797</v>
      </c>
    </row>
    <row r="2739" spans="1:45" x14ac:dyDescent="0.25">
      <c r="A2739" s="2">
        <v>2738</v>
      </c>
      <c r="B2739" s="3" t="s">
        <v>57</v>
      </c>
      <c r="C2739" s="3" t="s">
        <v>46</v>
      </c>
      <c r="D2739" s="3" t="s">
        <v>47</v>
      </c>
      <c r="E2739" s="3" t="s">
        <v>48</v>
      </c>
      <c r="F2739" s="3">
        <v>0.59</v>
      </c>
      <c r="G2739" s="3">
        <v>0.64</v>
      </c>
      <c r="H2739" s="3">
        <v>0.15716052266008601</v>
      </c>
      <c r="I2739" s="3">
        <v>8.6679520336998728</v>
      </c>
      <c r="J2739" s="3">
        <v>1.1503253976306089</v>
      </c>
      <c r="K2739" s="3">
        <v>1.3622598720088275</v>
      </c>
      <c r="L2739" s="3">
        <v>0.18078574072079776</v>
      </c>
      <c r="M2739" s="2">
        <v>1720</v>
      </c>
      <c r="N2739" s="3" t="s">
        <v>164</v>
      </c>
      <c r="O2739" s="3" t="s">
        <v>166</v>
      </c>
      <c r="P2739" s="3" t="s">
        <v>159</v>
      </c>
      <c r="Q2739" s="3">
        <v>4.5650852906299999</v>
      </c>
      <c r="R2739" s="3" t="s">
        <v>166</v>
      </c>
      <c r="S2739" s="3" t="s">
        <v>159</v>
      </c>
      <c r="T2739" s="3" t="s">
        <v>57</v>
      </c>
      <c r="U2739" s="3" t="s">
        <v>71</v>
      </c>
      <c r="V2739" s="3" t="s">
        <v>159</v>
      </c>
      <c r="W2739" s="3" t="s">
        <v>73</v>
      </c>
      <c r="X2739" s="3" t="s">
        <v>74</v>
      </c>
      <c r="Y2739" s="3" t="s">
        <v>75</v>
      </c>
      <c r="Z2739" s="3" t="s">
        <v>76</v>
      </c>
      <c r="AA2739" s="3">
        <v>5</v>
      </c>
      <c r="AB2739" s="3">
        <v>0</v>
      </c>
      <c r="AC2739" s="3" t="s">
        <v>47</v>
      </c>
      <c r="AD2739" s="8" t="s">
        <v>87</v>
      </c>
      <c r="AE2739" s="3" t="s">
        <v>71</v>
      </c>
      <c r="AF2739" s="3" t="s">
        <v>88</v>
      </c>
      <c r="AG2739" s="3" t="s">
        <v>71</v>
      </c>
      <c r="AH2739" s="3" t="s">
        <v>71</v>
      </c>
      <c r="AI2739" s="3" t="s">
        <v>79</v>
      </c>
      <c r="AJ2739" s="3" t="s">
        <v>80</v>
      </c>
      <c r="AK2739" s="3" t="s">
        <v>76</v>
      </c>
      <c r="AL2739" s="3" t="s">
        <v>81</v>
      </c>
      <c r="AM2739" s="3" t="s">
        <v>71</v>
      </c>
      <c r="AN2739" s="3" t="s">
        <v>71</v>
      </c>
      <c r="AO2739" s="3" t="s">
        <v>71</v>
      </c>
      <c r="AP2739" s="3" t="s">
        <v>82</v>
      </c>
      <c r="AQ2739" s="3" t="s">
        <v>83</v>
      </c>
      <c r="AR2739" s="3">
        <v>123.08597742748978</v>
      </c>
      <c r="AS2739" s="3">
        <v>636.00607047471021</v>
      </c>
    </row>
    <row r="2740" spans="1:45" x14ac:dyDescent="0.25">
      <c r="A2740" s="2">
        <v>2739</v>
      </c>
      <c r="B2740" s="3" t="s">
        <v>57</v>
      </c>
      <c r="C2740" s="3" t="s">
        <v>46</v>
      </c>
      <c r="D2740" s="3" t="s">
        <v>47</v>
      </c>
      <c r="E2740" s="3" t="s">
        <v>48</v>
      </c>
      <c r="F2740" s="3">
        <v>0.59</v>
      </c>
      <c r="G2740" s="3">
        <v>0.64</v>
      </c>
      <c r="H2740" s="3">
        <v>1.6666404254283899E-2</v>
      </c>
      <c r="I2740" s="3">
        <v>9.5491253366914677</v>
      </c>
      <c r="J2740" s="3">
        <v>1.266614172082043</v>
      </c>
      <c r="K2740" s="3">
        <v>0.15914958313612484</v>
      </c>
      <c r="L2740" s="3">
        <v>2.1109903826124439E-2</v>
      </c>
      <c r="M2740" s="2">
        <v>1400</v>
      </c>
      <c r="N2740" s="3" t="s">
        <v>60</v>
      </c>
      <c r="O2740" s="3" t="s">
        <v>166</v>
      </c>
      <c r="P2740" s="3" t="s">
        <v>159</v>
      </c>
      <c r="Q2740" s="3">
        <v>4.5650852906299999</v>
      </c>
      <c r="R2740" s="3" t="s">
        <v>166</v>
      </c>
      <c r="S2740" s="3" t="s">
        <v>159</v>
      </c>
      <c r="T2740" s="3" t="s">
        <v>57</v>
      </c>
      <c r="U2740" s="3" t="s">
        <v>71</v>
      </c>
      <c r="V2740" s="3" t="s">
        <v>159</v>
      </c>
      <c r="W2740" s="3" t="s">
        <v>73</v>
      </c>
      <c r="X2740" s="3" t="s">
        <v>74</v>
      </c>
      <c r="Y2740" s="3" t="s">
        <v>75</v>
      </c>
      <c r="Z2740" s="3" t="s">
        <v>76</v>
      </c>
      <c r="AA2740" s="3">
        <v>5</v>
      </c>
      <c r="AB2740" s="3">
        <v>0</v>
      </c>
      <c r="AC2740" s="3" t="s">
        <v>47</v>
      </c>
      <c r="AD2740" s="8" t="s">
        <v>87</v>
      </c>
      <c r="AE2740" s="3" t="s">
        <v>71</v>
      </c>
      <c r="AF2740" s="3" t="s">
        <v>88</v>
      </c>
      <c r="AG2740" s="3" t="s">
        <v>71</v>
      </c>
      <c r="AH2740" s="3" t="s">
        <v>71</v>
      </c>
      <c r="AI2740" s="3" t="s">
        <v>79</v>
      </c>
      <c r="AJ2740" s="3" t="s">
        <v>80</v>
      </c>
      <c r="AK2740" s="3" t="s">
        <v>76</v>
      </c>
      <c r="AL2740" s="3" t="s">
        <v>81</v>
      </c>
      <c r="AM2740" s="3" t="s">
        <v>71</v>
      </c>
      <c r="AN2740" s="3" t="s">
        <v>71</v>
      </c>
      <c r="AO2740" s="3" t="s">
        <v>71</v>
      </c>
      <c r="AP2740" s="3" t="s">
        <v>82</v>
      </c>
      <c r="AQ2740" s="3" t="s">
        <v>83</v>
      </c>
      <c r="AR2740" s="3">
        <v>102.24452786256631</v>
      </c>
      <c r="AS2740" s="3">
        <v>67.446545094763323</v>
      </c>
    </row>
    <row r="2741" spans="1:45" x14ac:dyDescent="0.25">
      <c r="A2741" s="2">
        <v>2740</v>
      </c>
      <c r="B2741" s="3" t="s">
        <v>57</v>
      </c>
      <c r="C2741" s="3" t="s">
        <v>46</v>
      </c>
      <c r="D2741" s="3" t="s">
        <v>47</v>
      </c>
      <c r="E2741" s="3" t="s">
        <v>48</v>
      </c>
      <c r="F2741" s="3">
        <v>0.59</v>
      </c>
      <c r="G2741" s="3">
        <v>0.64</v>
      </c>
      <c r="H2741" s="3">
        <v>1.8361688984815699E-2</v>
      </c>
      <c r="I2741" s="3">
        <v>9.8371476462871978</v>
      </c>
      <c r="J2741" s="3">
        <v>1.3008708939886078</v>
      </c>
      <c r="K2741" s="3">
        <v>0.18062664557883731</v>
      </c>
      <c r="L2741" s="3">
        <v>2.388618676481797E-2</v>
      </c>
      <c r="M2741" s="2">
        <v>1400</v>
      </c>
      <c r="N2741" s="3" t="s">
        <v>60</v>
      </c>
      <c r="O2741" s="3" t="s">
        <v>166</v>
      </c>
      <c r="P2741" s="3" t="s">
        <v>159</v>
      </c>
      <c r="Q2741" s="3">
        <v>4.5650852906299999</v>
      </c>
      <c r="R2741" s="3" t="s">
        <v>166</v>
      </c>
      <c r="S2741" s="3" t="s">
        <v>159</v>
      </c>
      <c r="T2741" s="3" t="s">
        <v>57</v>
      </c>
      <c r="U2741" s="3" t="s">
        <v>71</v>
      </c>
      <c r="V2741" s="3" t="s">
        <v>159</v>
      </c>
      <c r="W2741" s="3" t="s">
        <v>73</v>
      </c>
      <c r="X2741" s="3" t="s">
        <v>74</v>
      </c>
      <c r="Y2741" s="3" t="s">
        <v>75</v>
      </c>
      <c r="Z2741" s="3" t="s">
        <v>76</v>
      </c>
      <c r="AA2741" s="3">
        <v>5</v>
      </c>
      <c r="AB2741" s="3">
        <v>0</v>
      </c>
      <c r="AC2741" s="3" t="s">
        <v>47</v>
      </c>
      <c r="AD2741" s="8" t="s">
        <v>87</v>
      </c>
      <c r="AE2741" s="3" t="s">
        <v>71</v>
      </c>
      <c r="AF2741" s="3" t="s">
        <v>88</v>
      </c>
      <c r="AG2741" s="3" t="s">
        <v>71</v>
      </c>
      <c r="AH2741" s="3" t="s">
        <v>71</v>
      </c>
      <c r="AI2741" s="3" t="s">
        <v>79</v>
      </c>
      <c r="AJ2741" s="3" t="s">
        <v>80</v>
      </c>
      <c r="AK2741" s="3" t="s">
        <v>76</v>
      </c>
      <c r="AL2741" s="3" t="s">
        <v>81</v>
      </c>
      <c r="AM2741" s="3" t="s">
        <v>71</v>
      </c>
      <c r="AN2741" s="3" t="s">
        <v>71</v>
      </c>
      <c r="AO2741" s="3" t="s">
        <v>71</v>
      </c>
      <c r="AP2741" s="3" t="s">
        <v>82</v>
      </c>
      <c r="AQ2741" s="3" t="s">
        <v>83</v>
      </c>
      <c r="AR2741" s="3">
        <v>103.02530375154916</v>
      </c>
      <c r="AS2741" s="3">
        <v>74.307118994312901</v>
      </c>
    </row>
    <row r="2742" spans="1:45" x14ac:dyDescent="0.25">
      <c r="A2742" s="2">
        <v>2741</v>
      </c>
      <c r="B2742" s="3" t="s">
        <v>57</v>
      </c>
      <c r="C2742" s="3" t="s">
        <v>46</v>
      </c>
      <c r="D2742" s="3" t="s">
        <v>47</v>
      </c>
      <c r="E2742" s="3" t="s">
        <v>48</v>
      </c>
      <c r="F2742" s="3">
        <v>0.59</v>
      </c>
      <c r="G2742" s="3">
        <v>0.64</v>
      </c>
      <c r="H2742" s="3">
        <v>4.2545671232593401E-3</v>
      </c>
      <c r="I2742" s="3">
        <v>8.2451658430068964</v>
      </c>
      <c r="J2742" s="3">
        <v>1.0921359216669018</v>
      </c>
      <c r="K2742" s="3">
        <v>3.5079611521478024E-2</v>
      </c>
      <c r="L2742" s="3">
        <v>4.6465655864545386E-3</v>
      </c>
      <c r="M2742" s="2">
        <v>1400</v>
      </c>
      <c r="N2742" s="3" t="s">
        <v>60</v>
      </c>
      <c r="O2742" s="3" t="s">
        <v>166</v>
      </c>
      <c r="P2742" s="3" t="s">
        <v>159</v>
      </c>
      <c r="Q2742" s="3">
        <v>4.5650852906299999</v>
      </c>
      <c r="R2742" s="3" t="s">
        <v>166</v>
      </c>
      <c r="S2742" s="3" t="s">
        <v>159</v>
      </c>
      <c r="T2742" s="3" t="s">
        <v>57</v>
      </c>
      <c r="U2742" s="3" t="s">
        <v>71</v>
      </c>
      <c r="V2742" s="3" t="s">
        <v>159</v>
      </c>
      <c r="W2742" s="3" t="s">
        <v>73</v>
      </c>
      <c r="X2742" s="3" t="s">
        <v>74</v>
      </c>
      <c r="Y2742" s="3" t="s">
        <v>75</v>
      </c>
      <c r="Z2742" s="3" t="s">
        <v>76</v>
      </c>
      <c r="AA2742" s="3">
        <v>5</v>
      </c>
      <c r="AB2742" s="3">
        <v>0</v>
      </c>
      <c r="AC2742" s="3" t="s">
        <v>47</v>
      </c>
      <c r="AD2742" s="8" t="s">
        <v>87</v>
      </c>
      <c r="AE2742" s="3" t="s">
        <v>71</v>
      </c>
      <c r="AF2742" s="3" t="s">
        <v>88</v>
      </c>
      <c r="AG2742" s="3" t="s">
        <v>71</v>
      </c>
      <c r="AH2742" s="3" t="s">
        <v>71</v>
      </c>
      <c r="AI2742" s="3" t="s">
        <v>79</v>
      </c>
      <c r="AJ2742" s="3" t="s">
        <v>80</v>
      </c>
      <c r="AK2742" s="3" t="s">
        <v>76</v>
      </c>
      <c r="AL2742" s="3" t="s">
        <v>81</v>
      </c>
      <c r="AM2742" s="3" t="s">
        <v>71</v>
      </c>
      <c r="AN2742" s="3" t="s">
        <v>71</v>
      </c>
      <c r="AO2742" s="3" t="s">
        <v>71</v>
      </c>
      <c r="AP2742" s="3" t="s">
        <v>82</v>
      </c>
      <c r="AQ2742" s="3" t="s">
        <v>83</v>
      </c>
      <c r="AR2742" s="3">
        <v>29.065917289932965</v>
      </c>
      <c r="AS2742" s="3">
        <v>17.217622287293963</v>
      </c>
    </row>
    <row r="2743" spans="1:45" x14ac:dyDescent="0.25">
      <c r="A2743" s="2">
        <v>2742</v>
      </c>
      <c r="B2743" s="3" t="s">
        <v>57</v>
      </c>
      <c r="C2743" s="3" t="s">
        <v>46</v>
      </c>
      <c r="D2743" s="3" t="s">
        <v>47</v>
      </c>
      <c r="E2743" s="3" t="s">
        <v>48</v>
      </c>
      <c r="F2743" s="3">
        <v>0.59</v>
      </c>
      <c r="G2743" s="3">
        <v>0.64</v>
      </c>
      <c r="H2743" s="3">
        <v>8.3671548079554993E-3</v>
      </c>
      <c r="I2743" s="3">
        <v>10.531581358038553</v>
      </c>
      <c r="J2743" s="3">
        <v>2.0146657860314217</v>
      </c>
      <c r="K2743" s="3">
        <v>8.811937159528678E-2</v>
      </c>
      <c r="L2743" s="3">
        <v>1.6857020518016255E-2</v>
      </c>
      <c r="M2743" s="2">
        <v>1720</v>
      </c>
      <c r="N2743" s="3" t="s">
        <v>164</v>
      </c>
      <c r="O2743" s="3" t="s">
        <v>166</v>
      </c>
      <c r="P2743" s="3" t="s">
        <v>159</v>
      </c>
      <c r="Q2743" s="3">
        <v>4.5650852906299999</v>
      </c>
      <c r="R2743" s="3" t="s">
        <v>166</v>
      </c>
      <c r="S2743" s="3" t="s">
        <v>159</v>
      </c>
      <c r="T2743" s="3" t="s">
        <v>57</v>
      </c>
      <c r="U2743" s="3" t="s">
        <v>71</v>
      </c>
      <c r="V2743" s="3" t="s">
        <v>159</v>
      </c>
      <c r="W2743" s="3" t="s">
        <v>73</v>
      </c>
      <c r="X2743" s="3" t="s">
        <v>74</v>
      </c>
      <c r="Y2743" s="3" t="s">
        <v>75</v>
      </c>
      <c r="Z2743" s="3" t="s">
        <v>76</v>
      </c>
      <c r="AA2743" s="3">
        <v>5</v>
      </c>
      <c r="AB2743" s="3">
        <v>0</v>
      </c>
      <c r="AC2743" s="3" t="s">
        <v>47</v>
      </c>
      <c r="AD2743" s="8" t="s">
        <v>87</v>
      </c>
      <c r="AE2743" s="3" t="s">
        <v>71</v>
      </c>
      <c r="AF2743" s="3" t="s">
        <v>88</v>
      </c>
      <c r="AG2743" s="3" t="s">
        <v>71</v>
      </c>
      <c r="AH2743" s="3" t="s">
        <v>71</v>
      </c>
      <c r="AI2743" s="3" t="s">
        <v>79</v>
      </c>
      <c r="AJ2743" s="3" t="s">
        <v>80</v>
      </c>
      <c r="AK2743" s="3" t="s">
        <v>76</v>
      </c>
      <c r="AL2743" s="3" t="s">
        <v>81</v>
      </c>
      <c r="AM2743" s="3" t="s">
        <v>71</v>
      </c>
      <c r="AN2743" s="3" t="s">
        <v>71</v>
      </c>
      <c r="AO2743" s="3" t="s">
        <v>71</v>
      </c>
      <c r="AP2743" s="3" t="s">
        <v>82</v>
      </c>
      <c r="AQ2743" s="3" t="s">
        <v>83</v>
      </c>
      <c r="AR2743" s="3">
        <v>32.6432173381273</v>
      </c>
      <c r="AS2743" s="3">
        <v>33.860674171789753</v>
      </c>
    </row>
    <row r="2744" spans="1:45" x14ac:dyDescent="0.25">
      <c r="A2744" s="2">
        <v>2743</v>
      </c>
      <c r="B2744" s="3" t="s">
        <v>57</v>
      </c>
      <c r="C2744" s="3" t="s">
        <v>46</v>
      </c>
      <c r="D2744" s="3" t="s">
        <v>47</v>
      </c>
      <c r="E2744" s="3" t="s">
        <v>48</v>
      </c>
      <c r="F2744" s="3">
        <v>0.59</v>
      </c>
      <c r="G2744" s="3">
        <v>0.64</v>
      </c>
      <c r="H2744" s="3">
        <v>0.43743114769755997</v>
      </c>
      <c r="I2744" s="3">
        <v>10.531581358038553</v>
      </c>
      <c r="J2744" s="3">
        <v>2.0146657860314217</v>
      </c>
      <c r="K2744" s="3">
        <v>4.6068417205170311</v>
      </c>
      <c r="L2744" s="3">
        <v>0.88127756701073157</v>
      </c>
      <c r="M2744" s="2">
        <v>1300</v>
      </c>
      <c r="N2744" s="3" t="s">
        <v>56</v>
      </c>
      <c r="O2744" s="3" t="s">
        <v>166</v>
      </c>
      <c r="P2744" s="3" t="s">
        <v>159</v>
      </c>
      <c r="Q2744" s="3">
        <v>4.5650852906299999</v>
      </c>
      <c r="R2744" s="3" t="s">
        <v>166</v>
      </c>
      <c r="S2744" s="3" t="s">
        <v>159</v>
      </c>
      <c r="T2744" s="3" t="s">
        <v>57</v>
      </c>
      <c r="U2744" s="3" t="s">
        <v>71</v>
      </c>
      <c r="V2744" s="3" t="s">
        <v>159</v>
      </c>
      <c r="W2744" s="3" t="s">
        <v>73</v>
      </c>
      <c r="X2744" s="3" t="s">
        <v>74</v>
      </c>
      <c r="Y2744" s="3" t="s">
        <v>75</v>
      </c>
      <c r="Z2744" s="3" t="s">
        <v>76</v>
      </c>
      <c r="AA2744" s="3">
        <v>5</v>
      </c>
      <c r="AB2744" s="3">
        <v>0</v>
      </c>
      <c r="AC2744" s="3" t="s">
        <v>47</v>
      </c>
      <c r="AD2744" s="8" t="s">
        <v>87</v>
      </c>
      <c r="AE2744" s="3" t="s">
        <v>71</v>
      </c>
      <c r="AF2744" s="3" t="s">
        <v>88</v>
      </c>
      <c r="AG2744" s="3" t="s">
        <v>71</v>
      </c>
      <c r="AH2744" s="3" t="s">
        <v>71</v>
      </c>
      <c r="AI2744" s="3" t="s">
        <v>79</v>
      </c>
      <c r="AJ2744" s="3" t="s">
        <v>80</v>
      </c>
      <c r="AK2744" s="3" t="s">
        <v>76</v>
      </c>
      <c r="AL2744" s="3" t="s">
        <v>81</v>
      </c>
      <c r="AM2744" s="3" t="s">
        <v>71</v>
      </c>
      <c r="AN2744" s="3" t="s">
        <v>71</v>
      </c>
      <c r="AO2744" s="3" t="s">
        <v>71</v>
      </c>
      <c r="AP2744" s="3" t="s">
        <v>82</v>
      </c>
      <c r="AQ2744" s="3" t="s">
        <v>83</v>
      </c>
      <c r="AR2744" s="3">
        <v>189.1801588901136</v>
      </c>
      <c r="AS2744" s="3">
        <v>1770.2210494176757</v>
      </c>
    </row>
    <row r="2745" spans="1:45" x14ac:dyDescent="0.25">
      <c r="A2745" s="2">
        <v>2744</v>
      </c>
      <c r="B2745" s="3" t="s">
        <v>57</v>
      </c>
      <c r="C2745" s="3" t="s">
        <v>46</v>
      </c>
      <c r="D2745" s="3" t="s">
        <v>47</v>
      </c>
      <c r="E2745" s="3" t="s">
        <v>48</v>
      </c>
      <c r="F2745" s="3">
        <v>0.59</v>
      </c>
      <c r="G2745" s="3">
        <v>0.64</v>
      </c>
      <c r="H2745" s="3">
        <v>1.53910379386875E-3</v>
      </c>
      <c r="I2745" s="3">
        <v>10.65009617655396</v>
      </c>
      <c r="J2745" s="3">
        <v>2.0409906917150273</v>
      </c>
      <c r="K2745" s="3">
        <v>1.6391603430401268E-2</v>
      </c>
      <c r="L2745" s="3">
        <v>3.1412965168694032E-3</v>
      </c>
      <c r="M2745" s="2">
        <v>1400</v>
      </c>
      <c r="N2745" s="3" t="s">
        <v>60</v>
      </c>
      <c r="O2745" s="3" t="s">
        <v>166</v>
      </c>
      <c r="P2745" s="3" t="s">
        <v>159</v>
      </c>
      <c r="Q2745" s="3">
        <v>4.5650852906299999</v>
      </c>
      <c r="R2745" s="3" t="s">
        <v>166</v>
      </c>
      <c r="S2745" s="3" t="s">
        <v>159</v>
      </c>
      <c r="T2745" s="3" t="s">
        <v>57</v>
      </c>
      <c r="U2745" s="3" t="s">
        <v>71</v>
      </c>
      <c r="V2745" s="3" t="s">
        <v>159</v>
      </c>
      <c r="W2745" s="3" t="s">
        <v>73</v>
      </c>
      <c r="X2745" s="3" t="s">
        <v>74</v>
      </c>
      <c r="Y2745" s="3" t="s">
        <v>75</v>
      </c>
      <c r="Z2745" s="3" t="s">
        <v>76</v>
      </c>
      <c r="AA2745" s="3">
        <v>5</v>
      </c>
      <c r="AB2745" s="3">
        <v>0</v>
      </c>
      <c r="AC2745" s="3" t="s">
        <v>47</v>
      </c>
      <c r="AD2745" s="8" t="s">
        <v>87</v>
      </c>
      <c r="AE2745" s="3" t="s">
        <v>71</v>
      </c>
      <c r="AF2745" s="3" t="s">
        <v>88</v>
      </c>
      <c r="AG2745" s="3" t="s">
        <v>71</v>
      </c>
      <c r="AH2745" s="3" t="s">
        <v>71</v>
      </c>
      <c r="AI2745" s="3" t="s">
        <v>79</v>
      </c>
      <c r="AJ2745" s="3" t="s">
        <v>80</v>
      </c>
      <c r="AK2745" s="3" t="s">
        <v>76</v>
      </c>
      <c r="AL2745" s="3" t="s">
        <v>81</v>
      </c>
      <c r="AM2745" s="3" t="s">
        <v>71</v>
      </c>
      <c r="AN2745" s="3" t="s">
        <v>71</v>
      </c>
      <c r="AO2745" s="3" t="s">
        <v>71</v>
      </c>
      <c r="AP2745" s="3" t="s">
        <v>82</v>
      </c>
      <c r="AQ2745" s="3" t="s">
        <v>83</v>
      </c>
      <c r="AR2745" s="3">
        <v>43.986224956522776</v>
      </c>
      <c r="AS2745" s="3">
        <v>6.2285320729579716</v>
      </c>
    </row>
    <row r="2746" spans="1:45" x14ac:dyDescent="0.25">
      <c r="A2746" s="2">
        <v>2745</v>
      </c>
      <c r="B2746" s="3" t="s">
        <v>57</v>
      </c>
      <c r="C2746" s="3" t="s">
        <v>46</v>
      </c>
      <c r="D2746" s="3" t="s">
        <v>47</v>
      </c>
      <c r="E2746" s="3" t="s">
        <v>48</v>
      </c>
      <c r="F2746" s="3">
        <v>0.59</v>
      </c>
      <c r="G2746" s="3">
        <v>0.64</v>
      </c>
      <c r="H2746" s="3">
        <v>0.171689178666148</v>
      </c>
      <c r="I2746" s="3">
        <v>10.65009617655396</v>
      </c>
      <c r="J2746" s="3">
        <v>2.0409906917150273</v>
      </c>
      <c r="K2746" s="3">
        <v>1.8285062652680326</v>
      </c>
      <c r="L2746" s="3">
        <v>0.35041601552580631</v>
      </c>
      <c r="M2746" s="2">
        <v>1300</v>
      </c>
      <c r="N2746" s="3" t="s">
        <v>56</v>
      </c>
      <c r="O2746" s="3" t="s">
        <v>166</v>
      </c>
      <c r="P2746" s="3" t="s">
        <v>159</v>
      </c>
      <c r="Q2746" s="3">
        <v>4.5650852906299999</v>
      </c>
      <c r="R2746" s="3" t="s">
        <v>166</v>
      </c>
      <c r="S2746" s="3" t="s">
        <v>159</v>
      </c>
      <c r="T2746" s="3" t="s">
        <v>57</v>
      </c>
      <c r="U2746" s="3" t="s">
        <v>71</v>
      </c>
      <c r="V2746" s="3" t="s">
        <v>159</v>
      </c>
      <c r="W2746" s="3" t="s">
        <v>73</v>
      </c>
      <c r="X2746" s="3" t="s">
        <v>74</v>
      </c>
      <c r="Y2746" s="3" t="s">
        <v>75</v>
      </c>
      <c r="Z2746" s="3" t="s">
        <v>76</v>
      </c>
      <c r="AA2746" s="3">
        <v>5</v>
      </c>
      <c r="AB2746" s="3">
        <v>0</v>
      </c>
      <c r="AC2746" s="3" t="s">
        <v>47</v>
      </c>
      <c r="AD2746" s="8" t="s">
        <v>87</v>
      </c>
      <c r="AE2746" s="3" t="s">
        <v>71</v>
      </c>
      <c r="AF2746" s="3" t="s">
        <v>88</v>
      </c>
      <c r="AG2746" s="3" t="s">
        <v>71</v>
      </c>
      <c r="AH2746" s="3" t="s">
        <v>71</v>
      </c>
      <c r="AI2746" s="3" t="s">
        <v>79</v>
      </c>
      <c r="AJ2746" s="3" t="s">
        <v>80</v>
      </c>
      <c r="AK2746" s="3" t="s">
        <v>76</v>
      </c>
      <c r="AL2746" s="3" t="s">
        <v>81</v>
      </c>
      <c r="AM2746" s="3" t="s">
        <v>71</v>
      </c>
      <c r="AN2746" s="3" t="s">
        <v>71</v>
      </c>
      <c r="AO2746" s="3" t="s">
        <v>71</v>
      </c>
      <c r="AP2746" s="3" t="s">
        <v>82</v>
      </c>
      <c r="AQ2746" s="3" t="s">
        <v>83</v>
      </c>
      <c r="AR2746" s="3">
        <v>113.14988200913535</v>
      </c>
      <c r="AS2746" s="3">
        <v>694.80145534168162</v>
      </c>
    </row>
    <row r="2747" spans="1:45" x14ac:dyDescent="0.25">
      <c r="A2747" s="2">
        <v>2746</v>
      </c>
      <c r="B2747" s="3" t="s">
        <v>57</v>
      </c>
      <c r="C2747" s="3" t="s">
        <v>46</v>
      </c>
      <c r="D2747" s="3" t="s">
        <v>47</v>
      </c>
      <c r="E2747" s="3" t="s">
        <v>48</v>
      </c>
      <c r="F2747" s="3">
        <v>0.59</v>
      </c>
      <c r="G2747" s="3">
        <v>0.64</v>
      </c>
      <c r="H2747" s="3">
        <v>2.4677630531303601E-2</v>
      </c>
      <c r="I2747" s="3">
        <v>9.284461229903636</v>
      </c>
      <c r="J2747" s="3">
        <v>1.233540370874602</v>
      </c>
      <c r="K2747" s="3">
        <v>0.22911850391377456</v>
      </c>
      <c r="L2747" s="3">
        <v>3.0440853517890644E-2</v>
      </c>
      <c r="M2747" s="2">
        <v>1400</v>
      </c>
      <c r="N2747" s="3" t="s">
        <v>60</v>
      </c>
      <c r="O2747" s="3" t="s">
        <v>166</v>
      </c>
      <c r="P2747" s="3" t="s">
        <v>159</v>
      </c>
      <c r="Q2747" s="3">
        <v>4.5650852906299999</v>
      </c>
      <c r="R2747" s="3" t="s">
        <v>166</v>
      </c>
      <c r="S2747" s="3" t="s">
        <v>159</v>
      </c>
      <c r="T2747" s="3" t="s">
        <v>57</v>
      </c>
      <c r="U2747" s="3" t="s">
        <v>71</v>
      </c>
      <c r="V2747" s="3" t="s">
        <v>159</v>
      </c>
      <c r="W2747" s="3" t="s">
        <v>73</v>
      </c>
      <c r="X2747" s="3" t="s">
        <v>74</v>
      </c>
      <c r="Y2747" s="3" t="s">
        <v>75</v>
      </c>
      <c r="Z2747" s="3" t="s">
        <v>76</v>
      </c>
      <c r="AA2747" s="3">
        <v>5</v>
      </c>
      <c r="AB2747" s="3">
        <v>0</v>
      </c>
      <c r="AC2747" s="3" t="s">
        <v>47</v>
      </c>
      <c r="AD2747" s="8" t="s">
        <v>87</v>
      </c>
      <c r="AE2747" s="3" t="s">
        <v>71</v>
      </c>
      <c r="AF2747" s="3" t="s">
        <v>88</v>
      </c>
      <c r="AG2747" s="3" t="s">
        <v>71</v>
      </c>
      <c r="AH2747" s="3" t="s">
        <v>71</v>
      </c>
      <c r="AI2747" s="3" t="s">
        <v>79</v>
      </c>
      <c r="AJ2747" s="3" t="s">
        <v>80</v>
      </c>
      <c r="AK2747" s="3" t="s">
        <v>76</v>
      </c>
      <c r="AL2747" s="3" t="s">
        <v>81</v>
      </c>
      <c r="AM2747" s="3" t="s">
        <v>71</v>
      </c>
      <c r="AN2747" s="3" t="s">
        <v>71</v>
      </c>
      <c r="AO2747" s="3" t="s">
        <v>71</v>
      </c>
      <c r="AP2747" s="3" t="s">
        <v>82</v>
      </c>
      <c r="AQ2747" s="3" t="s">
        <v>83</v>
      </c>
      <c r="AR2747" s="3">
        <v>50.815139637373846</v>
      </c>
      <c r="AS2747" s="3">
        <v>99.866827605220138</v>
      </c>
    </row>
    <row r="2748" spans="1:45" x14ac:dyDescent="0.25">
      <c r="A2748" s="2">
        <v>2747</v>
      </c>
      <c r="B2748" s="3" t="s">
        <v>57</v>
      </c>
      <c r="C2748" s="3" t="s">
        <v>46</v>
      </c>
      <c r="D2748" s="3" t="s">
        <v>47</v>
      </c>
      <c r="E2748" s="3" t="s">
        <v>48</v>
      </c>
      <c r="F2748" s="3">
        <v>0.59</v>
      </c>
      <c r="G2748" s="3">
        <v>0.64</v>
      </c>
      <c r="H2748" s="3">
        <v>4.0984031392681501E-4</v>
      </c>
      <c r="I2748" s="3">
        <v>9.284461229903636</v>
      </c>
      <c r="J2748" s="3">
        <v>1.233540370874602</v>
      </c>
      <c r="K2748" s="3">
        <v>3.8051465051050491E-3</v>
      </c>
      <c r="L2748" s="3">
        <v>5.0555457284064674E-4</v>
      </c>
      <c r="M2748" s="2">
        <v>1400</v>
      </c>
      <c r="N2748" s="3" t="s">
        <v>60</v>
      </c>
      <c r="O2748" s="3" t="s">
        <v>166</v>
      </c>
      <c r="P2748" s="3" t="s">
        <v>159</v>
      </c>
      <c r="Q2748" s="3">
        <v>4.5650852906299999</v>
      </c>
      <c r="R2748" s="3" t="s">
        <v>166</v>
      </c>
      <c r="S2748" s="3" t="s">
        <v>159</v>
      </c>
      <c r="T2748" s="3" t="s">
        <v>57</v>
      </c>
      <c r="U2748" s="3" t="s">
        <v>71</v>
      </c>
      <c r="V2748" s="3" t="s">
        <v>159</v>
      </c>
      <c r="W2748" s="3" t="s">
        <v>73</v>
      </c>
      <c r="X2748" s="3" t="s">
        <v>74</v>
      </c>
      <c r="Y2748" s="3" t="s">
        <v>75</v>
      </c>
      <c r="Z2748" s="3" t="s">
        <v>76</v>
      </c>
      <c r="AA2748" s="3">
        <v>5</v>
      </c>
      <c r="AB2748" s="3">
        <v>0</v>
      </c>
      <c r="AC2748" s="3" t="s">
        <v>47</v>
      </c>
      <c r="AD2748" s="8" t="s">
        <v>87</v>
      </c>
      <c r="AE2748" s="3" t="s">
        <v>71</v>
      </c>
      <c r="AF2748" s="3" t="s">
        <v>88</v>
      </c>
      <c r="AG2748" s="3" t="s">
        <v>71</v>
      </c>
      <c r="AH2748" s="3" t="s">
        <v>71</v>
      </c>
      <c r="AI2748" s="3" t="s">
        <v>79</v>
      </c>
      <c r="AJ2748" s="3" t="s">
        <v>80</v>
      </c>
      <c r="AK2748" s="3" t="s">
        <v>76</v>
      </c>
      <c r="AL2748" s="3" t="s">
        <v>81</v>
      </c>
      <c r="AM2748" s="3" t="s">
        <v>71</v>
      </c>
      <c r="AN2748" s="3" t="s">
        <v>71</v>
      </c>
      <c r="AO2748" s="3" t="s">
        <v>71</v>
      </c>
      <c r="AP2748" s="3" t="s">
        <v>82</v>
      </c>
      <c r="AQ2748" s="3" t="s">
        <v>83</v>
      </c>
      <c r="AR2748" s="3">
        <v>17.297724758207778</v>
      </c>
      <c r="AS2748" s="3">
        <v>1.6585649065731622</v>
      </c>
    </row>
    <row r="2749" spans="1:45" x14ac:dyDescent="0.25">
      <c r="A2749" s="2">
        <v>2748</v>
      </c>
      <c r="B2749" s="3" t="s">
        <v>57</v>
      </c>
      <c r="C2749" s="3" t="s">
        <v>46</v>
      </c>
      <c r="D2749" s="3" t="s">
        <v>47</v>
      </c>
      <c r="E2749" s="3" t="s">
        <v>48</v>
      </c>
      <c r="F2749" s="3">
        <v>0.59</v>
      </c>
      <c r="G2749" s="3">
        <v>0.64</v>
      </c>
      <c r="H2749" s="3">
        <v>7.0460708984572905E-4</v>
      </c>
      <c r="I2749" s="3">
        <v>9.284461229903636</v>
      </c>
      <c r="J2749" s="3">
        <v>1.233540370874602</v>
      </c>
      <c r="K2749" s="3">
        <v>6.5418972079878991E-3</v>
      </c>
      <c r="L2749" s="3">
        <v>8.6916129092917465E-4</v>
      </c>
      <c r="M2749" s="2">
        <v>8140</v>
      </c>
      <c r="N2749" s="3" t="s">
        <v>67</v>
      </c>
      <c r="O2749" s="3" t="s">
        <v>166</v>
      </c>
      <c r="P2749" s="3" t="s">
        <v>159</v>
      </c>
      <c r="Q2749" s="3">
        <v>4.5650852906299999</v>
      </c>
      <c r="R2749" s="3" t="s">
        <v>166</v>
      </c>
      <c r="S2749" s="3" t="s">
        <v>159</v>
      </c>
      <c r="T2749" s="3" t="s">
        <v>57</v>
      </c>
      <c r="U2749" s="3" t="s">
        <v>71</v>
      </c>
      <c r="V2749" s="3" t="s">
        <v>159</v>
      </c>
      <c r="W2749" s="3" t="s">
        <v>73</v>
      </c>
      <c r="X2749" s="3" t="s">
        <v>74</v>
      </c>
      <c r="Y2749" s="3" t="s">
        <v>75</v>
      </c>
      <c r="Z2749" s="3" t="s">
        <v>76</v>
      </c>
      <c r="AA2749" s="3">
        <v>5</v>
      </c>
      <c r="AB2749" s="3">
        <v>0</v>
      </c>
      <c r="AC2749" s="3" t="s">
        <v>47</v>
      </c>
      <c r="AD2749" s="8" t="s">
        <v>87</v>
      </c>
      <c r="AE2749" s="3" t="s">
        <v>71</v>
      </c>
      <c r="AF2749" s="3" t="s">
        <v>88</v>
      </c>
      <c r="AG2749" s="3" t="s">
        <v>71</v>
      </c>
      <c r="AH2749" s="3" t="s">
        <v>71</v>
      </c>
      <c r="AI2749" s="3" t="s">
        <v>79</v>
      </c>
      <c r="AJ2749" s="3" t="s">
        <v>80</v>
      </c>
      <c r="AK2749" s="3" t="s">
        <v>76</v>
      </c>
      <c r="AL2749" s="3" t="s">
        <v>81</v>
      </c>
      <c r="AM2749" s="3" t="s">
        <v>71</v>
      </c>
      <c r="AN2749" s="3" t="s">
        <v>71</v>
      </c>
      <c r="AO2749" s="3" t="s">
        <v>71</v>
      </c>
      <c r="AP2749" s="3" t="s">
        <v>82</v>
      </c>
      <c r="AQ2749" s="3" t="s">
        <v>83</v>
      </c>
      <c r="AR2749" s="3">
        <v>44.099165889306022</v>
      </c>
      <c r="AS2749" s="3">
        <v>2.8514437268107633</v>
      </c>
    </row>
    <row r="2750" spans="1:45" x14ac:dyDescent="0.25">
      <c r="A2750" s="2">
        <v>2749</v>
      </c>
      <c r="B2750" s="3" t="s">
        <v>57</v>
      </c>
      <c r="C2750" s="3" t="s">
        <v>46</v>
      </c>
      <c r="D2750" s="3" t="s">
        <v>47</v>
      </c>
      <c r="E2750" s="3" t="s">
        <v>48</v>
      </c>
      <c r="F2750" s="3">
        <v>0.59</v>
      </c>
      <c r="G2750" s="3">
        <v>0.64</v>
      </c>
      <c r="H2750" s="3">
        <v>2.2284452129148501E-2</v>
      </c>
      <c r="I2750" s="3">
        <v>9.284461229903636</v>
      </c>
      <c r="J2750" s="3">
        <v>1.233540370874602</v>
      </c>
      <c r="K2750" s="3">
        <v>0.20689913182272279</v>
      </c>
      <c r="L2750" s="3">
        <v>2.7488771344127156E-2</v>
      </c>
      <c r="M2750" s="2">
        <v>1410</v>
      </c>
      <c r="N2750" s="3" t="s">
        <v>61</v>
      </c>
      <c r="O2750" s="3" t="s">
        <v>166</v>
      </c>
      <c r="P2750" s="3" t="s">
        <v>159</v>
      </c>
      <c r="Q2750" s="3">
        <v>4.5650852906299999</v>
      </c>
      <c r="R2750" s="3" t="s">
        <v>166</v>
      </c>
      <c r="S2750" s="3" t="s">
        <v>159</v>
      </c>
      <c r="T2750" s="3" t="s">
        <v>57</v>
      </c>
      <c r="U2750" s="3" t="s">
        <v>71</v>
      </c>
      <c r="V2750" s="3" t="s">
        <v>159</v>
      </c>
      <c r="W2750" s="3" t="s">
        <v>73</v>
      </c>
      <c r="X2750" s="3" t="s">
        <v>74</v>
      </c>
      <c r="Y2750" s="3" t="s">
        <v>75</v>
      </c>
      <c r="Z2750" s="3" t="s">
        <v>76</v>
      </c>
      <c r="AA2750" s="3">
        <v>5</v>
      </c>
      <c r="AB2750" s="3">
        <v>0</v>
      </c>
      <c r="AC2750" s="3" t="s">
        <v>47</v>
      </c>
      <c r="AD2750" s="8" t="s">
        <v>87</v>
      </c>
      <c r="AE2750" s="3" t="s">
        <v>71</v>
      </c>
      <c r="AF2750" s="3" t="s">
        <v>88</v>
      </c>
      <c r="AG2750" s="3" t="s">
        <v>71</v>
      </c>
      <c r="AH2750" s="3" t="s">
        <v>71</v>
      </c>
      <c r="AI2750" s="3" t="s">
        <v>79</v>
      </c>
      <c r="AJ2750" s="3" t="s">
        <v>80</v>
      </c>
      <c r="AK2750" s="3" t="s">
        <v>76</v>
      </c>
      <c r="AL2750" s="3" t="s">
        <v>81</v>
      </c>
      <c r="AM2750" s="3" t="s">
        <v>71</v>
      </c>
      <c r="AN2750" s="3" t="s">
        <v>71</v>
      </c>
      <c r="AO2750" s="3" t="s">
        <v>71</v>
      </c>
      <c r="AP2750" s="3" t="s">
        <v>82</v>
      </c>
      <c r="AQ2750" s="3" t="s">
        <v>83</v>
      </c>
      <c r="AR2750" s="3">
        <v>42.653447506042134</v>
      </c>
      <c r="AS2750" s="3">
        <v>90.181978218510125</v>
      </c>
    </row>
    <row r="2751" spans="1:45" x14ac:dyDescent="0.25">
      <c r="A2751" s="2">
        <v>2750</v>
      </c>
      <c r="B2751" s="3" t="s">
        <v>57</v>
      </c>
      <c r="C2751" s="3" t="s">
        <v>46</v>
      </c>
      <c r="D2751" s="3" t="s">
        <v>47</v>
      </c>
      <c r="E2751" s="3" t="s">
        <v>48</v>
      </c>
      <c r="F2751" s="3">
        <v>0.59</v>
      </c>
      <c r="G2751" s="3">
        <v>0.64</v>
      </c>
      <c r="H2751" s="3">
        <v>6.7620912331729701E-4</v>
      </c>
      <c r="I2751" s="3">
        <v>9.284461229903636</v>
      </c>
      <c r="J2751" s="3">
        <v>1.233540370874602</v>
      </c>
      <c r="K2751" s="3">
        <v>6.2782373887465713E-3</v>
      </c>
      <c r="L2751" s="3">
        <v>8.3413125276560803E-4</v>
      </c>
      <c r="M2751" s="2">
        <v>1450</v>
      </c>
      <c r="N2751" s="3" t="s">
        <v>59</v>
      </c>
      <c r="O2751" s="3" t="s">
        <v>166</v>
      </c>
      <c r="P2751" s="3" t="s">
        <v>159</v>
      </c>
      <c r="Q2751" s="3">
        <v>4.5650852906299999</v>
      </c>
      <c r="R2751" s="3" t="s">
        <v>166</v>
      </c>
      <c r="S2751" s="3" t="s">
        <v>159</v>
      </c>
      <c r="T2751" s="3" t="s">
        <v>57</v>
      </c>
      <c r="U2751" s="3" t="s">
        <v>71</v>
      </c>
      <c r="V2751" s="3" t="s">
        <v>159</v>
      </c>
      <c r="W2751" s="3" t="s">
        <v>73</v>
      </c>
      <c r="X2751" s="3" t="s">
        <v>74</v>
      </c>
      <c r="Y2751" s="3" t="s">
        <v>75</v>
      </c>
      <c r="Z2751" s="3" t="s">
        <v>76</v>
      </c>
      <c r="AA2751" s="3">
        <v>5</v>
      </c>
      <c r="AB2751" s="3">
        <v>0</v>
      </c>
      <c r="AC2751" s="3" t="s">
        <v>47</v>
      </c>
      <c r="AD2751" s="8" t="s">
        <v>87</v>
      </c>
      <c r="AE2751" s="3" t="s">
        <v>71</v>
      </c>
      <c r="AF2751" s="3" t="s">
        <v>88</v>
      </c>
      <c r="AG2751" s="3" t="s">
        <v>71</v>
      </c>
      <c r="AH2751" s="3" t="s">
        <v>71</v>
      </c>
      <c r="AI2751" s="3" t="s">
        <v>79</v>
      </c>
      <c r="AJ2751" s="3" t="s">
        <v>80</v>
      </c>
      <c r="AK2751" s="3" t="s">
        <v>76</v>
      </c>
      <c r="AL2751" s="3" t="s">
        <v>81</v>
      </c>
      <c r="AM2751" s="3" t="s">
        <v>71</v>
      </c>
      <c r="AN2751" s="3" t="s">
        <v>71</v>
      </c>
      <c r="AO2751" s="3" t="s">
        <v>71</v>
      </c>
      <c r="AP2751" s="3" t="s">
        <v>82</v>
      </c>
      <c r="AQ2751" s="3" t="s">
        <v>83</v>
      </c>
      <c r="AR2751" s="3">
        <v>8.0310351409061624</v>
      </c>
      <c r="AS2751" s="3">
        <v>2.7365212335820788</v>
      </c>
    </row>
    <row r="2752" spans="1:45" x14ac:dyDescent="0.25">
      <c r="A2752" s="2">
        <v>2751</v>
      </c>
      <c r="B2752" s="3" t="s">
        <v>57</v>
      </c>
      <c r="C2752" s="3" t="s">
        <v>46</v>
      </c>
      <c r="D2752" s="3" t="s">
        <v>47</v>
      </c>
      <c r="E2752" s="3" t="s">
        <v>48</v>
      </c>
      <c r="F2752" s="3">
        <v>0.59</v>
      </c>
      <c r="G2752" s="3">
        <v>0.64</v>
      </c>
      <c r="H2752" s="3">
        <v>0.18436470350029199</v>
      </c>
      <c r="I2752" s="3">
        <v>10.778642701514229</v>
      </c>
      <c r="J2752" s="3">
        <v>1.4419370187169864</v>
      </c>
      <c r="K2752" s="3">
        <v>1.9872012658002571</v>
      </c>
      <c r="L2752" s="3">
        <v>0.26584229092185219</v>
      </c>
      <c r="M2752" s="2">
        <v>1400</v>
      </c>
      <c r="N2752" s="3" t="s">
        <v>60</v>
      </c>
      <c r="O2752" s="3" t="s">
        <v>166</v>
      </c>
      <c r="P2752" s="3" t="s">
        <v>159</v>
      </c>
      <c r="Q2752" s="3">
        <v>4.5650852906299999</v>
      </c>
      <c r="R2752" s="3" t="s">
        <v>166</v>
      </c>
      <c r="S2752" s="3" t="s">
        <v>159</v>
      </c>
      <c r="T2752" s="3" t="s">
        <v>57</v>
      </c>
      <c r="U2752" s="3" t="s">
        <v>71</v>
      </c>
      <c r="V2752" s="3" t="s">
        <v>159</v>
      </c>
      <c r="W2752" s="3" t="s">
        <v>73</v>
      </c>
      <c r="X2752" s="3" t="s">
        <v>74</v>
      </c>
      <c r="Y2752" s="3" t="s">
        <v>75</v>
      </c>
      <c r="Z2752" s="3" t="s">
        <v>76</v>
      </c>
      <c r="AA2752" s="3">
        <v>5</v>
      </c>
      <c r="AB2752" s="3">
        <v>0</v>
      </c>
      <c r="AC2752" s="3" t="s">
        <v>47</v>
      </c>
      <c r="AD2752" s="8" t="s">
        <v>87</v>
      </c>
      <c r="AE2752" s="3" t="s">
        <v>71</v>
      </c>
      <c r="AF2752" s="3" t="s">
        <v>88</v>
      </c>
      <c r="AG2752" s="3" t="s">
        <v>71</v>
      </c>
      <c r="AH2752" s="3" t="s">
        <v>71</v>
      </c>
      <c r="AI2752" s="3" t="s">
        <v>79</v>
      </c>
      <c r="AJ2752" s="3" t="s">
        <v>80</v>
      </c>
      <c r="AK2752" s="3" t="s">
        <v>76</v>
      </c>
      <c r="AL2752" s="3" t="s">
        <v>81</v>
      </c>
      <c r="AM2752" s="3" t="s">
        <v>71</v>
      </c>
      <c r="AN2752" s="3" t="s">
        <v>71</v>
      </c>
      <c r="AO2752" s="3" t="s">
        <v>71</v>
      </c>
      <c r="AP2752" s="3" t="s">
        <v>82</v>
      </c>
      <c r="AQ2752" s="3" t="s">
        <v>83</v>
      </c>
      <c r="AR2752" s="3">
        <v>129.87691513184498</v>
      </c>
      <c r="AS2752" s="3">
        <v>746.09748442402997</v>
      </c>
    </row>
    <row r="2753" spans="1:45" x14ac:dyDescent="0.25">
      <c r="A2753" s="2">
        <v>2752</v>
      </c>
      <c r="B2753" s="3" t="s">
        <v>57</v>
      </c>
      <c r="C2753" s="3" t="s">
        <v>46</v>
      </c>
      <c r="D2753" s="3" t="s">
        <v>47</v>
      </c>
      <c r="E2753" s="3" t="s">
        <v>48</v>
      </c>
      <c r="F2753" s="3">
        <v>0.59</v>
      </c>
      <c r="G2753" s="3">
        <v>0.64</v>
      </c>
      <c r="H2753" s="3">
        <v>1.04310250712018E-2</v>
      </c>
      <c r="I2753" s="3">
        <v>10.778642701514229</v>
      </c>
      <c r="J2753" s="3">
        <v>1.4419370187169864</v>
      </c>
      <c r="K2753" s="3">
        <v>0.11243229225302122</v>
      </c>
      <c r="L2753" s="3">
        <v>1.5040881193330864E-2</v>
      </c>
      <c r="M2753" s="2">
        <v>1300</v>
      </c>
      <c r="N2753" s="3" t="s">
        <v>56</v>
      </c>
      <c r="O2753" s="3" t="s">
        <v>166</v>
      </c>
      <c r="P2753" s="3" t="s">
        <v>159</v>
      </c>
      <c r="Q2753" s="3">
        <v>4.5650852906299999</v>
      </c>
      <c r="R2753" s="3" t="s">
        <v>166</v>
      </c>
      <c r="S2753" s="3" t="s">
        <v>159</v>
      </c>
      <c r="T2753" s="3" t="s">
        <v>57</v>
      </c>
      <c r="U2753" s="3" t="s">
        <v>71</v>
      </c>
      <c r="V2753" s="3" t="s">
        <v>159</v>
      </c>
      <c r="W2753" s="3" t="s">
        <v>73</v>
      </c>
      <c r="X2753" s="3" t="s">
        <v>74</v>
      </c>
      <c r="Y2753" s="3" t="s">
        <v>75</v>
      </c>
      <c r="Z2753" s="3" t="s">
        <v>76</v>
      </c>
      <c r="AA2753" s="3">
        <v>5</v>
      </c>
      <c r="AB2753" s="3">
        <v>0</v>
      </c>
      <c r="AC2753" s="3" t="s">
        <v>47</v>
      </c>
      <c r="AD2753" s="8" t="s">
        <v>87</v>
      </c>
      <c r="AE2753" s="3" t="s">
        <v>71</v>
      </c>
      <c r="AF2753" s="3" t="s">
        <v>88</v>
      </c>
      <c r="AG2753" s="3" t="s">
        <v>71</v>
      </c>
      <c r="AH2753" s="3" t="s">
        <v>71</v>
      </c>
      <c r="AI2753" s="3" t="s">
        <v>79</v>
      </c>
      <c r="AJ2753" s="3" t="s">
        <v>80</v>
      </c>
      <c r="AK2753" s="3" t="s">
        <v>76</v>
      </c>
      <c r="AL2753" s="3" t="s">
        <v>81</v>
      </c>
      <c r="AM2753" s="3" t="s">
        <v>71</v>
      </c>
      <c r="AN2753" s="3" t="s">
        <v>71</v>
      </c>
      <c r="AO2753" s="3" t="s">
        <v>71</v>
      </c>
      <c r="AP2753" s="3" t="s">
        <v>82</v>
      </c>
      <c r="AQ2753" s="3" t="s">
        <v>83</v>
      </c>
      <c r="AR2753" s="3">
        <v>101.7061273088169</v>
      </c>
      <c r="AS2753" s="3">
        <v>42.212860801608329</v>
      </c>
    </row>
    <row r="2754" spans="1:45" x14ac:dyDescent="0.25">
      <c r="A2754" s="2">
        <v>2753</v>
      </c>
      <c r="B2754" s="3" t="s">
        <v>57</v>
      </c>
      <c r="C2754" s="3" t="s">
        <v>46</v>
      </c>
      <c r="D2754" s="3" t="s">
        <v>47</v>
      </c>
      <c r="E2754" s="3" t="s">
        <v>48</v>
      </c>
      <c r="F2754" s="3">
        <v>0.59</v>
      </c>
      <c r="G2754" s="3">
        <v>0.64</v>
      </c>
      <c r="H2754" s="3">
        <v>0.171322378230577</v>
      </c>
      <c r="I2754" s="3">
        <v>10.778642701514229</v>
      </c>
      <c r="J2754" s="3">
        <v>1.4419370187169864</v>
      </c>
      <c r="K2754" s="3">
        <v>1.846622701721069</v>
      </c>
      <c r="L2754" s="3">
        <v>0.24703607930530214</v>
      </c>
      <c r="M2754" s="2">
        <v>1410</v>
      </c>
      <c r="N2754" s="3" t="s">
        <v>61</v>
      </c>
      <c r="O2754" s="3" t="s">
        <v>166</v>
      </c>
      <c r="P2754" s="3" t="s">
        <v>159</v>
      </c>
      <c r="Q2754" s="3">
        <v>4.5650852906299999</v>
      </c>
      <c r="R2754" s="3" t="s">
        <v>166</v>
      </c>
      <c r="S2754" s="3" t="s">
        <v>159</v>
      </c>
      <c r="T2754" s="3" t="s">
        <v>57</v>
      </c>
      <c r="U2754" s="3" t="s">
        <v>71</v>
      </c>
      <c r="V2754" s="3" t="s">
        <v>159</v>
      </c>
      <c r="W2754" s="3" t="s">
        <v>73</v>
      </c>
      <c r="X2754" s="3" t="s">
        <v>74</v>
      </c>
      <c r="Y2754" s="3" t="s">
        <v>75</v>
      </c>
      <c r="Z2754" s="3" t="s">
        <v>76</v>
      </c>
      <c r="AA2754" s="3">
        <v>5</v>
      </c>
      <c r="AB2754" s="3">
        <v>0</v>
      </c>
      <c r="AC2754" s="3" t="s">
        <v>47</v>
      </c>
      <c r="AD2754" s="8" t="s">
        <v>87</v>
      </c>
      <c r="AE2754" s="3" t="s">
        <v>71</v>
      </c>
      <c r="AF2754" s="3" t="s">
        <v>88</v>
      </c>
      <c r="AG2754" s="3" t="s">
        <v>71</v>
      </c>
      <c r="AH2754" s="3" t="s">
        <v>71</v>
      </c>
      <c r="AI2754" s="3" t="s">
        <v>79</v>
      </c>
      <c r="AJ2754" s="3" t="s">
        <v>80</v>
      </c>
      <c r="AK2754" s="3" t="s">
        <v>76</v>
      </c>
      <c r="AL2754" s="3" t="s">
        <v>81</v>
      </c>
      <c r="AM2754" s="3" t="s">
        <v>71</v>
      </c>
      <c r="AN2754" s="3" t="s">
        <v>71</v>
      </c>
      <c r="AO2754" s="3" t="s">
        <v>71</v>
      </c>
      <c r="AP2754" s="3" t="s">
        <v>82</v>
      </c>
      <c r="AQ2754" s="3" t="s">
        <v>83</v>
      </c>
      <c r="AR2754" s="3">
        <v>118.76899577873257</v>
      </c>
      <c r="AS2754" s="3">
        <v>693.31706664325236</v>
      </c>
    </row>
    <row r="2755" spans="1:45" x14ac:dyDescent="0.25">
      <c r="A2755" s="2">
        <v>2754</v>
      </c>
      <c r="B2755" s="3" t="s">
        <v>57</v>
      </c>
      <c r="C2755" s="3" t="s">
        <v>46</v>
      </c>
      <c r="D2755" s="3" t="s">
        <v>47</v>
      </c>
      <c r="E2755" s="3" t="s">
        <v>48</v>
      </c>
      <c r="F2755" s="3">
        <v>0.59</v>
      </c>
      <c r="G2755" s="3">
        <v>0.64</v>
      </c>
      <c r="H2755" s="3">
        <v>6.2477457467910398E-2</v>
      </c>
      <c r="I2755" s="3">
        <v>10.778642701514229</v>
      </c>
      <c r="J2755" s="3">
        <v>1.4419370187169864</v>
      </c>
      <c r="K2755" s="3">
        <v>0.67342219094565814</v>
      </c>
      <c r="L2755" s="3">
        <v>9.0088558758296036E-2</v>
      </c>
      <c r="M2755" s="2">
        <v>1450</v>
      </c>
      <c r="N2755" s="3" t="s">
        <v>59</v>
      </c>
      <c r="O2755" s="3" t="s">
        <v>166</v>
      </c>
      <c r="P2755" s="3" t="s">
        <v>159</v>
      </c>
      <c r="Q2755" s="3">
        <v>4.5650852906299999</v>
      </c>
      <c r="R2755" s="3" t="s">
        <v>166</v>
      </c>
      <c r="S2755" s="3" t="s">
        <v>159</v>
      </c>
      <c r="T2755" s="3" t="s">
        <v>57</v>
      </c>
      <c r="U2755" s="3" t="s">
        <v>71</v>
      </c>
      <c r="V2755" s="3" t="s">
        <v>159</v>
      </c>
      <c r="W2755" s="3" t="s">
        <v>73</v>
      </c>
      <c r="X2755" s="3" t="s">
        <v>74</v>
      </c>
      <c r="Y2755" s="3" t="s">
        <v>75</v>
      </c>
      <c r="Z2755" s="3" t="s">
        <v>76</v>
      </c>
      <c r="AA2755" s="3">
        <v>5</v>
      </c>
      <c r="AB2755" s="3">
        <v>0</v>
      </c>
      <c r="AC2755" s="3" t="s">
        <v>47</v>
      </c>
      <c r="AD2755" s="8" t="s">
        <v>87</v>
      </c>
      <c r="AE2755" s="3" t="s">
        <v>71</v>
      </c>
      <c r="AF2755" s="3" t="s">
        <v>88</v>
      </c>
      <c r="AG2755" s="3" t="s">
        <v>71</v>
      </c>
      <c r="AH2755" s="3" t="s">
        <v>71</v>
      </c>
      <c r="AI2755" s="3" t="s">
        <v>79</v>
      </c>
      <c r="AJ2755" s="3" t="s">
        <v>80</v>
      </c>
      <c r="AK2755" s="3" t="s">
        <v>76</v>
      </c>
      <c r="AL2755" s="3" t="s">
        <v>81</v>
      </c>
      <c r="AM2755" s="3" t="s">
        <v>71</v>
      </c>
      <c r="AN2755" s="3" t="s">
        <v>71</v>
      </c>
      <c r="AO2755" s="3" t="s">
        <v>71</v>
      </c>
      <c r="AP2755" s="3" t="s">
        <v>82</v>
      </c>
      <c r="AQ2755" s="3" t="s">
        <v>83</v>
      </c>
      <c r="AR2755" s="3">
        <v>65.244273179725894</v>
      </c>
      <c r="AS2755" s="3">
        <v>252.83730000923597</v>
      </c>
    </row>
    <row r="2756" spans="1:45" x14ac:dyDescent="0.25">
      <c r="A2756" s="2">
        <v>2755</v>
      </c>
      <c r="B2756" s="3" t="s">
        <v>57</v>
      </c>
      <c r="C2756" s="3" t="s">
        <v>46</v>
      </c>
      <c r="D2756" s="3" t="s">
        <v>47</v>
      </c>
      <c r="E2756" s="3" t="s">
        <v>48</v>
      </c>
      <c r="F2756" s="3">
        <v>0.59</v>
      </c>
      <c r="G2756" s="3">
        <v>0.64</v>
      </c>
      <c r="H2756" s="3">
        <v>0.116207148458362</v>
      </c>
      <c r="I2756" s="3">
        <v>10.285234340199317</v>
      </c>
      <c r="J2756" s="3">
        <v>1.359610312383227</v>
      </c>
      <c r="K2756" s="3">
        <v>1.1952177539005848</v>
      </c>
      <c r="L2756" s="3">
        <v>0.1579964374166376</v>
      </c>
      <c r="M2756" s="2">
        <v>1400</v>
      </c>
      <c r="N2756" s="3" t="s">
        <v>60</v>
      </c>
      <c r="O2756" s="3" t="s">
        <v>166</v>
      </c>
      <c r="P2756" s="3" t="s">
        <v>159</v>
      </c>
      <c r="Q2756" s="3">
        <v>4.5650852906299999</v>
      </c>
      <c r="R2756" s="3" t="s">
        <v>166</v>
      </c>
      <c r="S2756" s="3" t="s">
        <v>159</v>
      </c>
      <c r="T2756" s="3" t="s">
        <v>57</v>
      </c>
      <c r="U2756" s="3" t="s">
        <v>71</v>
      </c>
      <c r="V2756" s="3" t="s">
        <v>159</v>
      </c>
      <c r="W2756" s="3" t="s">
        <v>73</v>
      </c>
      <c r="X2756" s="3" t="s">
        <v>74</v>
      </c>
      <c r="Y2756" s="3" t="s">
        <v>75</v>
      </c>
      <c r="Z2756" s="3" t="s">
        <v>76</v>
      </c>
      <c r="AA2756" s="3">
        <v>5</v>
      </c>
      <c r="AB2756" s="3">
        <v>0</v>
      </c>
      <c r="AC2756" s="3" t="s">
        <v>47</v>
      </c>
      <c r="AD2756" s="8" t="s">
        <v>87</v>
      </c>
      <c r="AE2756" s="3" t="s">
        <v>71</v>
      </c>
      <c r="AF2756" s="3" t="s">
        <v>88</v>
      </c>
      <c r="AG2756" s="3" t="s">
        <v>71</v>
      </c>
      <c r="AH2756" s="3" t="s">
        <v>71</v>
      </c>
      <c r="AI2756" s="3" t="s">
        <v>79</v>
      </c>
      <c r="AJ2756" s="3" t="s">
        <v>80</v>
      </c>
      <c r="AK2756" s="3" t="s">
        <v>76</v>
      </c>
      <c r="AL2756" s="3" t="s">
        <v>81</v>
      </c>
      <c r="AM2756" s="3" t="s">
        <v>71</v>
      </c>
      <c r="AN2756" s="3" t="s">
        <v>71</v>
      </c>
      <c r="AO2756" s="3" t="s">
        <v>71</v>
      </c>
      <c r="AP2756" s="3" t="s">
        <v>82</v>
      </c>
      <c r="AQ2756" s="3" t="s">
        <v>83</v>
      </c>
      <c r="AR2756" s="3">
        <v>138.43582687171079</v>
      </c>
      <c r="AS2756" s="3">
        <v>470.27364506751218</v>
      </c>
    </row>
    <row r="2757" spans="1:45" x14ac:dyDescent="0.25">
      <c r="A2757" s="2">
        <v>2756</v>
      </c>
      <c r="B2757" s="3" t="s">
        <v>57</v>
      </c>
      <c r="C2757" s="3" t="s">
        <v>46</v>
      </c>
      <c r="D2757" s="3" t="s">
        <v>47</v>
      </c>
      <c r="E2757" s="3" t="s">
        <v>48</v>
      </c>
      <c r="F2757" s="3">
        <v>0.59</v>
      </c>
      <c r="G2757" s="3">
        <v>0.64</v>
      </c>
      <c r="H2757" s="3">
        <v>4.1276298830156596E-3</v>
      </c>
      <c r="I2757" s="3">
        <v>10.285234340199317</v>
      </c>
      <c r="J2757" s="3">
        <v>1.359610312383227</v>
      </c>
      <c r="K2757" s="3">
        <v>4.245364061642555E-2</v>
      </c>
      <c r="L2757" s="3">
        <v>5.611968154649264E-3</v>
      </c>
      <c r="M2757" s="2">
        <v>1400</v>
      </c>
      <c r="N2757" s="3" t="s">
        <v>60</v>
      </c>
      <c r="O2757" s="3" t="s">
        <v>166</v>
      </c>
      <c r="P2757" s="3" t="s">
        <v>159</v>
      </c>
      <c r="Q2757" s="3">
        <v>4.5650852906299999</v>
      </c>
      <c r="R2757" s="3" t="s">
        <v>166</v>
      </c>
      <c r="S2757" s="3" t="s">
        <v>159</v>
      </c>
      <c r="T2757" s="3" t="s">
        <v>57</v>
      </c>
      <c r="U2757" s="3" t="s">
        <v>71</v>
      </c>
      <c r="V2757" s="3" t="s">
        <v>159</v>
      </c>
      <c r="W2757" s="3" t="s">
        <v>73</v>
      </c>
      <c r="X2757" s="3" t="s">
        <v>74</v>
      </c>
      <c r="Y2757" s="3" t="s">
        <v>75</v>
      </c>
      <c r="Z2757" s="3" t="s">
        <v>76</v>
      </c>
      <c r="AA2757" s="3">
        <v>5</v>
      </c>
      <c r="AB2757" s="3">
        <v>0</v>
      </c>
      <c r="AC2757" s="3" t="s">
        <v>47</v>
      </c>
      <c r="AD2757" s="8" t="s">
        <v>87</v>
      </c>
      <c r="AE2757" s="3" t="s">
        <v>71</v>
      </c>
      <c r="AF2757" s="3" t="s">
        <v>88</v>
      </c>
      <c r="AG2757" s="3" t="s">
        <v>71</v>
      </c>
      <c r="AH2757" s="3" t="s">
        <v>71</v>
      </c>
      <c r="AI2757" s="3" t="s">
        <v>79</v>
      </c>
      <c r="AJ2757" s="3" t="s">
        <v>80</v>
      </c>
      <c r="AK2757" s="3" t="s">
        <v>76</v>
      </c>
      <c r="AL2757" s="3" t="s">
        <v>81</v>
      </c>
      <c r="AM2757" s="3" t="s">
        <v>71</v>
      </c>
      <c r="AN2757" s="3" t="s">
        <v>71</v>
      </c>
      <c r="AO2757" s="3" t="s">
        <v>71</v>
      </c>
      <c r="AP2757" s="3" t="s">
        <v>82</v>
      </c>
      <c r="AQ2757" s="3" t="s">
        <v>83</v>
      </c>
      <c r="AR2757" s="3">
        <v>49.33559192145897</v>
      </c>
      <c r="AS2757" s="3">
        <v>16.703925501372087</v>
      </c>
    </row>
    <row r="2758" spans="1:45" x14ac:dyDescent="0.25">
      <c r="A2758" s="2">
        <v>2757</v>
      </c>
      <c r="B2758" s="3" t="s">
        <v>57</v>
      </c>
      <c r="C2758" s="3" t="s">
        <v>46</v>
      </c>
      <c r="D2758" s="3" t="s">
        <v>47</v>
      </c>
      <c r="E2758" s="3" t="s">
        <v>48</v>
      </c>
      <c r="F2758" s="3">
        <v>0.59</v>
      </c>
      <c r="G2758" s="3">
        <v>0.64</v>
      </c>
      <c r="H2758" s="3">
        <v>1.62573851077939E-3</v>
      </c>
      <c r="I2758" s="3">
        <v>10.285234340199317</v>
      </c>
      <c r="J2758" s="3">
        <v>1.359610312383227</v>
      </c>
      <c r="K2758" s="3">
        <v>1.6721101559252678E-2</v>
      </c>
      <c r="L2758" s="3">
        <v>2.2103708444942086E-3</v>
      </c>
      <c r="M2758" s="2">
        <v>8140</v>
      </c>
      <c r="N2758" s="3" t="s">
        <v>67</v>
      </c>
      <c r="O2758" s="3" t="s">
        <v>166</v>
      </c>
      <c r="P2758" s="3" t="s">
        <v>159</v>
      </c>
      <c r="Q2758" s="3">
        <v>4.5650852906299999</v>
      </c>
      <c r="R2758" s="3" t="s">
        <v>166</v>
      </c>
      <c r="S2758" s="3" t="s">
        <v>159</v>
      </c>
      <c r="T2758" s="3" t="s">
        <v>57</v>
      </c>
      <c r="U2758" s="3" t="s">
        <v>71</v>
      </c>
      <c r="V2758" s="3" t="s">
        <v>159</v>
      </c>
      <c r="W2758" s="3" t="s">
        <v>73</v>
      </c>
      <c r="X2758" s="3" t="s">
        <v>74</v>
      </c>
      <c r="Y2758" s="3" t="s">
        <v>75</v>
      </c>
      <c r="Z2758" s="3" t="s">
        <v>76</v>
      </c>
      <c r="AA2758" s="3">
        <v>5</v>
      </c>
      <c r="AB2758" s="3">
        <v>0</v>
      </c>
      <c r="AC2758" s="3" t="s">
        <v>47</v>
      </c>
      <c r="AD2758" s="8" t="s">
        <v>87</v>
      </c>
      <c r="AE2758" s="3" t="s">
        <v>71</v>
      </c>
      <c r="AF2758" s="3" t="s">
        <v>88</v>
      </c>
      <c r="AG2758" s="3" t="s">
        <v>71</v>
      </c>
      <c r="AH2758" s="3" t="s">
        <v>71</v>
      </c>
      <c r="AI2758" s="3" t="s">
        <v>79</v>
      </c>
      <c r="AJ2758" s="3" t="s">
        <v>80</v>
      </c>
      <c r="AK2758" s="3" t="s">
        <v>76</v>
      </c>
      <c r="AL2758" s="3" t="s">
        <v>81</v>
      </c>
      <c r="AM2758" s="3" t="s">
        <v>71</v>
      </c>
      <c r="AN2758" s="3" t="s">
        <v>71</v>
      </c>
      <c r="AO2758" s="3" t="s">
        <v>71</v>
      </c>
      <c r="AP2758" s="3" t="s">
        <v>82</v>
      </c>
      <c r="AQ2758" s="3" t="s">
        <v>83</v>
      </c>
      <c r="AR2758" s="3">
        <v>100.28821686998779</v>
      </c>
      <c r="AS2758" s="3">
        <v>6.57913033349059</v>
      </c>
    </row>
    <row r="2759" spans="1:45" x14ac:dyDescent="0.25">
      <c r="A2759" s="2">
        <v>2758</v>
      </c>
      <c r="B2759" s="3" t="s">
        <v>57</v>
      </c>
      <c r="C2759" s="3" t="s">
        <v>46</v>
      </c>
      <c r="D2759" s="3" t="s">
        <v>47</v>
      </c>
      <c r="E2759" s="3" t="s">
        <v>48</v>
      </c>
      <c r="F2759" s="3">
        <v>0.59</v>
      </c>
      <c r="G2759" s="3">
        <v>0.64</v>
      </c>
      <c r="H2759" s="3">
        <v>5.7278129752818601E-3</v>
      </c>
      <c r="I2759" s="3">
        <v>10.285234340199317</v>
      </c>
      <c r="J2759" s="3">
        <v>1.359610312383227</v>
      </c>
      <c r="K2759" s="3">
        <v>5.8911898707608205E-2</v>
      </c>
      <c r="L2759" s="3">
        <v>7.7875935885956711E-3</v>
      </c>
      <c r="M2759" s="2">
        <v>1300</v>
      </c>
      <c r="N2759" s="3" t="s">
        <v>56</v>
      </c>
      <c r="O2759" s="3" t="s">
        <v>166</v>
      </c>
      <c r="P2759" s="3" t="s">
        <v>159</v>
      </c>
      <c r="Q2759" s="3">
        <v>4.5650852906299999</v>
      </c>
      <c r="R2759" s="3" t="s">
        <v>166</v>
      </c>
      <c r="S2759" s="3" t="s">
        <v>159</v>
      </c>
      <c r="T2759" s="3" t="s">
        <v>57</v>
      </c>
      <c r="U2759" s="3" t="s">
        <v>71</v>
      </c>
      <c r="V2759" s="3" t="s">
        <v>159</v>
      </c>
      <c r="W2759" s="3" t="s">
        <v>73</v>
      </c>
      <c r="X2759" s="3" t="s">
        <v>74</v>
      </c>
      <c r="Y2759" s="3" t="s">
        <v>75</v>
      </c>
      <c r="Z2759" s="3" t="s">
        <v>76</v>
      </c>
      <c r="AA2759" s="3">
        <v>5</v>
      </c>
      <c r="AB2759" s="3">
        <v>0</v>
      </c>
      <c r="AC2759" s="3" t="s">
        <v>47</v>
      </c>
      <c r="AD2759" s="8" t="s">
        <v>87</v>
      </c>
      <c r="AE2759" s="3" t="s">
        <v>71</v>
      </c>
      <c r="AF2759" s="3" t="s">
        <v>88</v>
      </c>
      <c r="AG2759" s="3" t="s">
        <v>71</v>
      </c>
      <c r="AH2759" s="3" t="s">
        <v>71</v>
      </c>
      <c r="AI2759" s="3" t="s">
        <v>79</v>
      </c>
      <c r="AJ2759" s="3" t="s">
        <v>80</v>
      </c>
      <c r="AK2759" s="3" t="s">
        <v>76</v>
      </c>
      <c r="AL2759" s="3" t="s">
        <v>81</v>
      </c>
      <c r="AM2759" s="3" t="s">
        <v>71</v>
      </c>
      <c r="AN2759" s="3" t="s">
        <v>71</v>
      </c>
      <c r="AO2759" s="3" t="s">
        <v>71</v>
      </c>
      <c r="AP2759" s="3" t="s">
        <v>82</v>
      </c>
      <c r="AQ2759" s="3" t="s">
        <v>83</v>
      </c>
      <c r="AR2759" s="3">
        <v>30.817141271724751</v>
      </c>
      <c r="AS2759" s="3">
        <v>23.179636725325462</v>
      </c>
    </row>
    <row r="2760" spans="1:45" x14ac:dyDescent="0.25">
      <c r="A2760" s="2">
        <v>2759</v>
      </c>
      <c r="B2760" s="3" t="s">
        <v>57</v>
      </c>
      <c r="C2760" s="3" t="s">
        <v>46</v>
      </c>
      <c r="D2760" s="3" t="s">
        <v>47</v>
      </c>
      <c r="E2760" s="3" t="s">
        <v>48</v>
      </c>
      <c r="F2760" s="3">
        <v>0.59</v>
      </c>
      <c r="G2760" s="3">
        <v>0.64</v>
      </c>
      <c r="H2760" s="3">
        <v>0.109587323359624</v>
      </c>
      <c r="I2760" s="3">
        <v>10.285234340199317</v>
      </c>
      <c r="J2760" s="3">
        <v>1.359610312383227</v>
      </c>
      <c r="K2760" s="3">
        <v>1.1271313014689315</v>
      </c>
      <c r="L2760" s="3">
        <v>0.14899605494622009</v>
      </c>
      <c r="M2760" s="2">
        <v>1410</v>
      </c>
      <c r="N2760" s="3" t="s">
        <v>61</v>
      </c>
      <c r="O2760" s="3" t="s">
        <v>166</v>
      </c>
      <c r="P2760" s="3" t="s">
        <v>159</v>
      </c>
      <c r="Q2760" s="3">
        <v>4.5650852906299999</v>
      </c>
      <c r="R2760" s="3" t="s">
        <v>166</v>
      </c>
      <c r="S2760" s="3" t="s">
        <v>159</v>
      </c>
      <c r="T2760" s="3" t="s">
        <v>57</v>
      </c>
      <c r="U2760" s="3" t="s">
        <v>71</v>
      </c>
      <c r="V2760" s="3" t="s">
        <v>159</v>
      </c>
      <c r="W2760" s="3" t="s">
        <v>73</v>
      </c>
      <c r="X2760" s="3" t="s">
        <v>74</v>
      </c>
      <c r="Y2760" s="3" t="s">
        <v>75</v>
      </c>
      <c r="Z2760" s="3" t="s">
        <v>76</v>
      </c>
      <c r="AA2760" s="3">
        <v>5</v>
      </c>
      <c r="AB2760" s="3">
        <v>0</v>
      </c>
      <c r="AC2760" s="3" t="s">
        <v>47</v>
      </c>
      <c r="AD2760" s="8" t="s">
        <v>87</v>
      </c>
      <c r="AE2760" s="3" t="s">
        <v>71</v>
      </c>
      <c r="AF2760" s="3" t="s">
        <v>88</v>
      </c>
      <c r="AG2760" s="3" t="s">
        <v>71</v>
      </c>
      <c r="AH2760" s="3" t="s">
        <v>71</v>
      </c>
      <c r="AI2760" s="3" t="s">
        <v>79</v>
      </c>
      <c r="AJ2760" s="3" t="s">
        <v>80</v>
      </c>
      <c r="AK2760" s="3" t="s">
        <v>76</v>
      </c>
      <c r="AL2760" s="3" t="s">
        <v>81</v>
      </c>
      <c r="AM2760" s="3" t="s">
        <v>71</v>
      </c>
      <c r="AN2760" s="3" t="s">
        <v>71</v>
      </c>
      <c r="AO2760" s="3" t="s">
        <v>71</v>
      </c>
      <c r="AP2760" s="3" t="s">
        <v>82</v>
      </c>
      <c r="AQ2760" s="3" t="s">
        <v>83</v>
      </c>
      <c r="AR2760" s="3">
        <v>92.974745527830208</v>
      </c>
      <c r="AS2760" s="3">
        <v>443.48416335152058</v>
      </c>
    </row>
    <row r="2761" spans="1:45" x14ac:dyDescent="0.25">
      <c r="A2761" s="2">
        <v>2760</v>
      </c>
      <c r="B2761" s="3" t="s">
        <v>57</v>
      </c>
      <c r="C2761" s="3" t="s">
        <v>46</v>
      </c>
      <c r="D2761" s="3" t="s">
        <v>47</v>
      </c>
      <c r="E2761" s="3" t="s">
        <v>48</v>
      </c>
      <c r="F2761" s="3">
        <v>0.59</v>
      </c>
      <c r="G2761" s="3">
        <v>0.64</v>
      </c>
      <c r="H2761" s="3">
        <v>7.7668110908334703E-3</v>
      </c>
      <c r="I2761" s="3">
        <v>9.8542963554243688</v>
      </c>
      <c r="J2761" s="3">
        <v>1.3000097112692945</v>
      </c>
      <c r="K2761" s="3">
        <v>7.6536458225669832E-2</v>
      </c>
      <c r="L2761" s="3">
        <v>1.0096929843677575E-2</v>
      </c>
      <c r="M2761" s="2">
        <v>1400</v>
      </c>
      <c r="N2761" s="3" t="s">
        <v>60</v>
      </c>
      <c r="O2761" s="3" t="s">
        <v>166</v>
      </c>
      <c r="P2761" s="3" t="s">
        <v>159</v>
      </c>
      <c r="Q2761" s="3">
        <v>4.5650852906299999</v>
      </c>
      <c r="R2761" s="3" t="s">
        <v>166</v>
      </c>
      <c r="S2761" s="3" t="s">
        <v>159</v>
      </c>
      <c r="T2761" s="3" t="s">
        <v>57</v>
      </c>
      <c r="U2761" s="3" t="s">
        <v>71</v>
      </c>
      <c r="V2761" s="3" t="s">
        <v>159</v>
      </c>
      <c r="W2761" s="3" t="s">
        <v>73</v>
      </c>
      <c r="X2761" s="3" t="s">
        <v>74</v>
      </c>
      <c r="Y2761" s="3" t="s">
        <v>75</v>
      </c>
      <c r="Z2761" s="3" t="s">
        <v>76</v>
      </c>
      <c r="AA2761" s="3">
        <v>5</v>
      </c>
      <c r="AB2761" s="3">
        <v>0</v>
      </c>
      <c r="AC2761" s="3" t="s">
        <v>47</v>
      </c>
      <c r="AD2761" s="8" t="s">
        <v>87</v>
      </c>
      <c r="AE2761" s="3" t="s">
        <v>71</v>
      </c>
      <c r="AF2761" s="3" t="s">
        <v>88</v>
      </c>
      <c r="AG2761" s="3" t="s">
        <v>71</v>
      </c>
      <c r="AH2761" s="3" t="s">
        <v>71</v>
      </c>
      <c r="AI2761" s="3" t="s">
        <v>79</v>
      </c>
      <c r="AJ2761" s="3" t="s">
        <v>80</v>
      </c>
      <c r="AK2761" s="3" t="s">
        <v>76</v>
      </c>
      <c r="AL2761" s="3" t="s">
        <v>81</v>
      </c>
      <c r="AM2761" s="3" t="s">
        <v>71</v>
      </c>
      <c r="AN2761" s="3" t="s">
        <v>71</v>
      </c>
      <c r="AO2761" s="3" t="s">
        <v>71</v>
      </c>
      <c r="AP2761" s="3" t="s">
        <v>82</v>
      </c>
      <c r="AQ2761" s="3" t="s">
        <v>83</v>
      </c>
      <c r="AR2761" s="3">
        <v>82.207761714112252</v>
      </c>
      <c r="AS2761" s="3">
        <v>31.431169344506962</v>
      </c>
    </row>
    <row r="2762" spans="1:45" x14ac:dyDescent="0.25">
      <c r="A2762" s="2">
        <v>2761</v>
      </c>
      <c r="B2762" s="3" t="s">
        <v>57</v>
      </c>
      <c r="C2762" s="3" t="s">
        <v>46</v>
      </c>
      <c r="D2762" s="3" t="s">
        <v>47</v>
      </c>
      <c r="E2762" s="3" t="s">
        <v>48</v>
      </c>
      <c r="F2762" s="3">
        <v>0.59</v>
      </c>
      <c r="G2762" s="3">
        <v>0.64</v>
      </c>
      <c r="H2762" s="3">
        <v>4.4603920249758802E-2</v>
      </c>
      <c r="I2762" s="3">
        <v>9.8542963554243688</v>
      </c>
      <c r="J2762" s="3">
        <v>1.3000097112692945</v>
      </c>
      <c r="K2762" s="3">
        <v>0.43954024875483738</v>
      </c>
      <c r="L2762" s="3">
        <v>5.798552948536758E-2</v>
      </c>
      <c r="M2762" s="2">
        <v>1700</v>
      </c>
      <c r="N2762" s="3" t="s">
        <v>142</v>
      </c>
      <c r="O2762" s="3" t="s">
        <v>166</v>
      </c>
      <c r="P2762" s="3" t="s">
        <v>159</v>
      </c>
      <c r="Q2762" s="3">
        <v>4.5650852906299999</v>
      </c>
      <c r="R2762" s="3" t="s">
        <v>166</v>
      </c>
      <c r="S2762" s="3" t="s">
        <v>159</v>
      </c>
      <c r="T2762" s="3" t="s">
        <v>57</v>
      </c>
      <c r="U2762" s="3" t="s">
        <v>71</v>
      </c>
      <c r="V2762" s="3" t="s">
        <v>159</v>
      </c>
      <c r="W2762" s="3" t="s">
        <v>73</v>
      </c>
      <c r="X2762" s="3" t="s">
        <v>74</v>
      </c>
      <c r="Y2762" s="3" t="s">
        <v>75</v>
      </c>
      <c r="Z2762" s="3" t="s">
        <v>76</v>
      </c>
      <c r="AA2762" s="3">
        <v>5</v>
      </c>
      <c r="AB2762" s="3">
        <v>0</v>
      </c>
      <c r="AC2762" s="3" t="s">
        <v>47</v>
      </c>
      <c r="AD2762" s="8" t="s">
        <v>87</v>
      </c>
      <c r="AE2762" s="3" t="s">
        <v>71</v>
      </c>
      <c r="AF2762" s="3" t="s">
        <v>88</v>
      </c>
      <c r="AG2762" s="3" t="s">
        <v>71</v>
      </c>
      <c r="AH2762" s="3" t="s">
        <v>71</v>
      </c>
      <c r="AI2762" s="3" t="s">
        <v>79</v>
      </c>
      <c r="AJ2762" s="3" t="s">
        <v>80</v>
      </c>
      <c r="AK2762" s="3" t="s">
        <v>76</v>
      </c>
      <c r="AL2762" s="3" t="s">
        <v>81</v>
      </c>
      <c r="AM2762" s="3" t="s">
        <v>71</v>
      </c>
      <c r="AN2762" s="3" t="s">
        <v>71</v>
      </c>
      <c r="AO2762" s="3" t="s">
        <v>71</v>
      </c>
      <c r="AP2762" s="3" t="s">
        <v>82</v>
      </c>
      <c r="AQ2762" s="3" t="s">
        <v>83</v>
      </c>
      <c r="AR2762" s="3">
        <v>76.074117341495821</v>
      </c>
      <c r="AS2762" s="3">
        <v>180.50566112695395</v>
      </c>
    </row>
    <row r="2763" spans="1:45" x14ac:dyDescent="0.25">
      <c r="A2763" s="2">
        <v>2762</v>
      </c>
      <c r="B2763" s="3" t="s">
        <v>57</v>
      </c>
      <c r="C2763" s="3" t="s">
        <v>46</v>
      </c>
      <c r="D2763" s="3" t="s">
        <v>47</v>
      </c>
      <c r="E2763" s="3" t="s">
        <v>48</v>
      </c>
      <c r="F2763" s="3">
        <v>0.59</v>
      </c>
      <c r="G2763" s="3">
        <v>0.64</v>
      </c>
      <c r="H2763" s="3">
        <v>6.7756099453360403E-4</v>
      </c>
      <c r="I2763" s="3">
        <v>9.8542963554243688</v>
      </c>
      <c r="J2763" s="3">
        <v>1.3000097112692945</v>
      </c>
      <c r="K2763" s="3">
        <v>6.676886839010205E-3</v>
      </c>
      <c r="L2763" s="3">
        <v>8.8083587287096665E-4</v>
      </c>
      <c r="M2763" s="2">
        <v>8140</v>
      </c>
      <c r="N2763" s="3" t="s">
        <v>67</v>
      </c>
      <c r="O2763" s="3" t="s">
        <v>166</v>
      </c>
      <c r="P2763" s="3" t="s">
        <v>159</v>
      </c>
      <c r="Q2763" s="3">
        <v>4.5650852906299999</v>
      </c>
      <c r="R2763" s="3" t="s">
        <v>166</v>
      </c>
      <c r="S2763" s="3" t="s">
        <v>159</v>
      </c>
      <c r="T2763" s="3" t="s">
        <v>57</v>
      </c>
      <c r="U2763" s="3" t="s">
        <v>71</v>
      </c>
      <c r="V2763" s="3" t="s">
        <v>159</v>
      </c>
      <c r="W2763" s="3" t="s">
        <v>73</v>
      </c>
      <c r="X2763" s="3" t="s">
        <v>74</v>
      </c>
      <c r="Y2763" s="3" t="s">
        <v>75</v>
      </c>
      <c r="Z2763" s="3" t="s">
        <v>76</v>
      </c>
      <c r="AA2763" s="3">
        <v>5</v>
      </c>
      <c r="AB2763" s="3">
        <v>0</v>
      </c>
      <c r="AC2763" s="3" t="s">
        <v>47</v>
      </c>
      <c r="AD2763" s="8" t="s">
        <v>87</v>
      </c>
      <c r="AE2763" s="3" t="s">
        <v>71</v>
      </c>
      <c r="AF2763" s="3" t="s">
        <v>88</v>
      </c>
      <c r="AG2763" s="3" t="s">
        <v>71</v>
      </c>
      <c r="AH2763" s="3" t="s">
        <v>71</v>
      </c>
      <c r="AI2763" s="3" t="s">
        <v>79</v>
      </c>
      <c r="AJ2763" s="3" t="s">
        <v>80</v>
      </c>
      <c r="AK2763" s="3" t="s">
        <v>76</v>
      </c>
      <c r="AL2763" s="3" t="s">
        <v>81</v>
      </c>
      <c r="AM2763" s="3" t="s">
        <v>71</v>
      </c>
      <c r="AN2763" s="3" t="s">
        <v>71</v>
      </c>
      <c r="AO2763" s="3" t="s">
        <v>71</v>
      </c>
      <c r="AP2763" s="3" t="s">
        <v>82</v>
      </c>
      <c r="AQ2763" s="3" t="s">
        <v>83</v>
      </c>
      <c r="AR2763" s="3">
        <v>51.48672359720365</v>
      </c>
      <c r="AS2763" s="3">
        <v>2.7419920622960481</v>
      </c>
    </row>
    <row r="2764" spans="1:45" x14ac:dyDescent="0.25">
      <c r="A2764" s="2">
        <v>2763</v>
      </c>
      <c r="B2764" s="3" t="s">
        <v>57</v>
      </c>
      <c r="C2764" s="3" t="s">
        <v>46</v>
      </c>
      <c r="D2764" s="3" t="s">
        <v>47</v>
      </c>
      <c r="E2764" s="3" t="s">
        <v>48</v>
      </c>
      <c r="F2764" s="3">
        <v>0.59</v>
      </c>
      <c r="G2764" s="3">
        <v>0.64</v>
      </c>
      <c r="H2764" s="3">
        <v>2.49490766260307E-2</v>
      </c>
      <c r="I2764" s="3">
        <v>9.8542963554243688</v>
      </c>
      <c r="J2764" s="3">
        <v>1.3000097112692945</v>
      </c>
      <c r="K2764" s="3">
        <v>0.24585559486709763</v>
      </c>
      <c r="L2764" s="3">
        <v>3.2434041901041676E-2</v>
      </c>
      <c r="M2764" s="2">
        <v>1720</v>
      </c>
      <c r="N2764" s="3" t="s">
        <v>164</v>
      </c>
      <c r="O2764" s="3" t="s">
        <v>166</v>
      </c>
      <c r="P2764" s="3" t="s">
        <v>159</v>
      </c>
      <c r="Q2764" s="3">
        <v>4.5650852906299999</v>
      </c>
      <c r="R2764" s="3" t="s">
        <v>166</v>
      </c>
      <c r="S2764" s="3" t="s">
        <v>159</v>
      </c>
      <c r="T2764" s="3" t="s">
        <v>57</v>
      </c>
      <c r="U2764" s="3" t="s">
        <v>71</v>
      </c>
      <c r="V2764" s="3" t="s">
        <v>159</v>
      </c>
      <c r="W2764" s="3" t="s">
        <v>73</v>
      </c>
      <c r="X2764" s="3" t="s">
        <v>74</v>
      </c>
      <c r="Y2764" s="3" t="s">
        <v>75</v>
      </c>
      <c r="Z2764" s="3" t="s">
        <v>76</v>
      </c>
      <c r="AA2764" s="3">
        <v>5</v>
      </c>
      <c r="AB2764" s="3">
        <v>0</v>
      </c>
      <c r="AC2764" s="3" t="s">
        <v>47</v>
      </c>
      <c r="AD2764" s="8" t="s">
        <v>87</v>
      </c>
      <c r="AE2764" s="3" t="s">
        <v>71</v>
      </c>
      <c r="AF2764" s="3" t="s">
        <v>88</v>
      </c>
      <c r="AG2764" s="3" t="s">
        <v>71</v>
      </c>
      <c r="AH2764" s="3" t="s">
        <v>71</v>
      </c>
      <c r="AI2764" s="3" t="s">
        <v>79</v>
      </c>
      <c r="AJ2764" s="3" t="s">
        <v>80</v>
      </c>
      <c r="AK2764" s="3" t="s">
        <v>76</v>
      </c>
      <c r="AL2764" s="3" t="s">
        <v>81</v>
      </c>
      <c r="AM2764" s="3" t="s">
        <v>71</v>
      </c>
      <c r="AN2764" s="3" t="s">
        <v>71</v>
      </c>
      <c r="AO2764" s="3" t="s">
        <v>71</v>
      </c>
      <c r="AP2764" s="3" t="s">
        <v>82</v>
      </c>
      <c r="AQ2764" s="3" t="s">
        <v>83</v>
      </c>
      <c r="AR2764" s="3">
        <v>58.427346927230829</v>
      </c>
      <c r="AS2764" s="3">
        <v>100.96533097700208</v>
      </c>
    </row>
    <row r="2765" spans="1:45" x14ac:dyDescent="0.25">
      <c r="A2765" s="2">
        <v>2764</v>
      </c>
      <c r="B2765" s="3" t="s">
        <v>68</v>
      </c>
      <c r="C2765" s="3" t="s">
        <v>46</v>
      </c>
      <c r="D2765" s="3" t="s">
        <v>47</v>
      </c>
      <c r="E2765" s="3" t="s">
        <v>48</v>
      </c>
      <c r="F2765" s="3">
        <v>0.59</v>
      </c>
      <c r="G2765" s="3">
        <v>0.64</v>
      </c>
      <c r="H2765" s="3">
        <v>2.8761853312202402E-4</v>
      </c>
      <c r="I2765" s="3">
        <v>9.8046623770544539</v>
      </c>
      <c r="J2765" s="3">
        <v>1.3898100947994747</v>
      </c>
      <c r="K2765" s="3">
        <v>2.8200026106450994E-3</v>
      </c>
      <c r="L2765" s="3">
        <v>3.9973514078440607E-4</v>
      </c>
      <c r="M2765" s="2">
        <v>1400</v>
      </c>
      <c r="N2765" s="3" t="s">
        <v>60</v>
      </c>
      <c r="O2765" s="3" t="s">
        <v>166</v>
      </c>
      <c r="P2765" s="3" t="s">
        <v>159</v>
      </c>
      <c r="Q2765" s="3">
        <v>4.5650852906299999</v>
      </c>
      <c r="R2765" s="3" t="s">
        <v>166</v>
      </c>
      <c r="S2765" s="3" t="s">
        <v>159</v>
      </c>
      <c r="T2765" s="3" t="s">
        <v>57</v>
      </c>
      <c r="U2765" s="3" t="s">
        <v>71</v>
      </c>
      <c r="V2765" s="3" t="s">
        <v>159</v>
      </c>
      <c r="W2765" s="3" t="s">
        <v>73</v>
      </c>
      <c r="X2765" s="3" t="s">
        <v>74</v>
      </c>
      <c r="Y2765" s="3" t="s">
        <v>75</v>
      </c>
      <c r="Z2765" s="3" t="s">
        <v>76</v>
      </c>
      <c r="AA2765" s="3">
        <v>5</v>
      </c>
      <c r="AB2765" s="3">
        <v>0</v>
      </c>
      <c r="AC2765" s="3" t="s">
        <v>47</v>
      </c>
      <c r="AD2765" s="8" t="s">
        <v>87</v>
      </c>
      <c r="AE2765" s="3" t="s">
        <v>71</v>
      </c>
      <c r="AF2765" s="3" t="s">
        <v>88</v>
      </c>
      <c r="AG2765" s="3" t="s">
        <v>71</v>
      </c>
      <c r="AH2765" s="3" t="s">
        <v>71</v>
      </c>
      <c r="AI2765" s="3" t="s">
        <v>79</v>
      </c>
      <c r="AJ2765" s="3" t="s">
        <v>80</v>
      </c>
      <c r="AK2765" s="3" t="s">
        <v>76</v>
      </c>
      <c r="AL2765" s="3" t="s">
        <v>81</v>
      </c>
      <c r="AM2765" s="3" t="s">
        <v>71</v>
      </c>
      <c r="AN2765" s="3" t="s">
        <v>71</v>
      </c>
      <c r="AO2765" s="3" t="s">
        <v>71</v>
      </c>
      <c r="AP2765" s="3" t="s">
        <v>82</v>
      </c>
      <c r="AQ2765" s="3" t="s">
        <v>83</v>
      </c>
      <c r="AR2765" s="3">
        <v>19.957032558345521</v>
      </c>
      <c r="AS2765" s="3">
        <v>1.1639509079661281</v>
      </c>
    </row>
    <row r="2766" spans="1:45" x14ac:dyDescent="0.25">
      <c r="A2766" s="2">
        <v>2765</v>
      </c>
      <c r="B2766" s="3" t="s">
        <v>68</v>
      </c>
      <c r="C2766" s="3" t="s">
        <v>46</v>
      </c>
      <c r="D2766" s="3" t="s">
        <v>47</v>
      </c>
      <c r="E2766" s="3" t="s">
        <v>48</v>
      </c>
      <c r="F2766" s="3">
        <v>0.59</v>
      </c>
      <c r="G2766" s="3">
        <v>0.64</v>
      </c>
      <c r="H2766" s="3">
        <v>6.7596803259431695E-2</v>
      </c>
      <c r="I2766" s="3">
        <v>9.8046623770544539</v>
      </c>
      <c r="J2766" s="3">
        <v>1.3898100947994747</v>
      </c>
      <c r="K2766" s="3">
        <v>0.66276383372690184</v>
      </c>
      <c r="L2766" s="3">
        <v>9.3946719546132207E-2</v>
      </c>
      <c r="M2766" s="2">
        <v>8140</v>
      </c>
      <c r="N2766" s="3" t="s">
        <v>67</v>
      </c>
      <c r="O2766" s="3" t="s">
        <v>166</v>
      </c>
      <c r="P2766" s="3" t="s">
        <v>159</v>
      </c>
      <c r="Q2766" s="3">
        <v>4.5650852906299999</v>
      </c>
      <c r="R2766" s="3" t="s">
        <v>166</v>
      </c>
      <c r="S2766" s="3" t="s">
        <v>159</v>
      </c>
      <c r="T2766" s="3" t="s">
        <v>57</v>
      </c>
      <c r="U2766" s="3" t="s">
        <v>71</v>
      </c>
      <c r="V2766" s="3" t="s">
        <v>159</v>
      </c>
      <c r="W2766" s="3" t="s">
        <v>73</v>
      </c>
      <c r="X2766" s="3" t="s">
        <v>74</v>
      </c>
      <c r="Y2766" s="3" t="s">
        <v>75</v>
      </c>
      <c r="Z2766" s="3" t="s">
        <v>76</v>
      </c>
      <c r="AA2766" s="3">
        <v>5</v>
      </c>
      <c r="AB2766" s="3">
        <v>0</v>
      </c>
      <c r="AC2766" s="3" t="s">
        <v>47</v>
      </c>
      <c r="AD2766" s="8" t="s">
        <v>87</v>
      </c>
      <c r="AE2766" s="3" t="s">
        <v>71</v>
      </c>
      <c r="AF2766" s="3" t="s">
        <v>88</v>
      </c>
      <c r="AG2766" s="3" t="s">
        <v>71</v>
      </c>
      <c r="AH2766" s="3" t="s">
        <v>71</v>
      </c>
      <c r="AI2766" s="3" t="s">
        <v>79</v>
      </c>
      <c r="AJ2766" s="3" t="s">
        <v>80</v>
      </c>
      <c r="AK2766" s="3" t="s">
        <v>76</v>
      </c>
      <c r="AL2766" s="3" t="s">
        <v>81</v>
      </c>
      <c r="AM2766" s="3" t="s">
        <v>71</v>
      </c>
      <c r="AN2766" s="3" t="s">
        <v>71</v>
      </c>
      <c r="AO2766" s="3" t="s">
        <v>71</v>
      </c>
      <c r="AP2766" s="3" t="s">
        <v>82</v>
      </c>
      <c r="AQ2766" s="3" t="s">
        <v>83</v>
      </c>
      <c r="AR2766" s="3">
        <v>74.635703086183455</v>
      </c>
      <c r="AS2766" s="3">
        <v>273.55455740414038</v>
      </c>
    </row>
    <row r="2767" spans="1:45" x14ac:dyDescent="0.25">
      <c r="A2767" s="2">
        <v>2766</v>
      </c>
      <c r="B2767" s="3" t="s">
        <v>68</v>
      </c>
      <c r="C2767" s="3" t="s">
        <v>46</v>
      </c>
      <c r="D2767" s="3" t="s">
        <v>47</v>
      </c>
      <c r="E2767" s="3" t="s">
        <v>48</v>
      </c>
      <c r="F2767" s="3">
        <v>0.59</v>
      </c>
      <c r="G2767" s="3">
        <v>0.64</v>
      </c>
      <c r="H2767" s="3">
        <v>8.4980100504172505E-3</v>
      </c>
      <c r="I2767" s="3">
        <v>10.933043748172912</v>
      </c>
      <c r="J2767" s="3">
        <v>1.5148136045526526</v>
      </c>
      <c r="K2767" s="3">
        <v>9.2909115653624891E-2</v>
      </c>
      <c r="L2767" s="3">
        <v>1.2872901235997224E-2</v>
      </c>
      <c r="M2767" s="2">
        <v>1400</v>
      </c>
      <c r="N2767" s="3" t="s">
        <v>60</v>
      </c>
      <c r="O2767" s="3" t="s">
        <v>166</v>
      </c>
      <c r="P2767" s="3" t="s">
        <v>159</v>
      </c>
      <c r="Q2767" s="3">
        <v>4.5650852906299999</v>
      </c>
      <c r="R2767" s="3" t="s">
        <v>166</v>
      </c>
      <c r="S2767" s="3" t="s">
        <v>159</v>
      </c>
      <c r="T2767" s="3" t="s">
        <v>57</v>
      </c>
      <c r="U2767" s="3" t="s">
        <v>71</v>
      </c>
      <c r="V2767" s="3" t="s">
        <v>159</v>
      </c>
      <c r="W2767" s="3" t="s">
        <v>73</v>
      </c>
      <c r="X2767" s="3" t="s">
        <v>74</v>
      </c>
      <c r="Y2767" s="3" t="s">
        <v>75</v>
      </c>
      <c r="Z2767" s="3" t="s">
        <v>76</v>
      </c>
      <c r="AA2767" s="3">
        <v>5</v>
      </c>
      <c r="AB2767" s="3">
        <v>0</v>
      </c>
      <c r="AC2767" s="3" t="s">
        <v>47</v>
      </c>
      <c r="AD2767" s="8" t="s">
        <v>87</v>
      </c>
      <c r="AE2767" s="3" t="s">
        <v>71</v>
      </c>
      <c r="AF2767" s="3" t="s">
        <v>88</v>
      </c>
      <c r="AG2767" s="3" t="s">
        <v>71</v>
      </c>
      <c r="AH2767" s="3" t="s">
        <v>71</v>
      </c>
      <c r="AI2767" s="3" t="s">
        <v>79</v>
      </c>
      <c r="AJ2767" s="3" t="s">
        <v>80</v>
      </c>
      <c r="AK2767" s="3" t="s">
        <v>76</v>
      </c>
      <c r="AL2767" s="3" t="s">
        <v>81</v>
      </c>
      <c r="AM2767" s="3" t="s">
        <v>71</v>
      </c>
      <c r="AN2767" s="3" t="s">
        <v>71</v>
      </c>
      <c r="AO2767" s="3" t="s">
        <v>71</v>
      </c>
      <c r="AP2767" s="3" t="s">
        <v>82</v>
      </c>
      <c r="AQ2767" s="3" t="s">
        <v>83</v>
      </c>
      <c r="AR2767" s="3">
        <v>78.724157123288578</v>
      </c>
      <c r="AS2767" s="3">
        <v>34.3902265501508</v>
      </c>
    </row>
    <row r="2768" spans="1:45" x14ac:dyDescent="0.25">
      <c r="A2768" s="2">
        <v>2767</v>
      </c>
      <c r="B2768" s="3" t="s">
        <v>68</v>
      </c>
      <c r="C2768" s="3" t="s">
        <v>46</v>
      </c>
      <c r="D2768" s="3" t="s">
        <v>47</v>
      </c>
      <c r="E2768" s="3" t="s">
        <v>48</v>
      </c>
      <c r="F2768" s="3">
        <v>0.59</v>
      </c>
      <c r="G2768" s="3">
        <v>0.64</v>
      </c>
      <c r="H2768" s="3">
        <v>6.1196343070398299E-2</v>
      </c>
      <c r="I2768" s="3">
        <v>10.933043748172912</v>
      </c>
      <c r="J2768" s="3">
        <v>1.5148136045526526</v>
      </c>
      <c r="K2768" s="3">
        <v>0.66906229601686285</v>
      </c>
      <c r="L2768" s="3">
        <v>9.2701053031910785E-2</v>
      </c>
      <c r="M2768" s="2">
        <v>8140</v>
      </c>
      <c r="N2768" s="3" t="s">
        <v>67</v>
      </c>
      <c r="O2768" s="3" t="s">
        <v>166</v>
      </c>
      <c r="P2768" s="3" t="s">
        <v>159</v>
      </c>
      <c r="Q2768" s="3">
        <v>4.5650852906299999</v>
      </c>
      <c r="R2768" s="3" t="s">
        <v>166</v>
      </c>
      <c r="S2768" s="3" t="s">
        <v>159</v>
      </c>
      <c r="T2768" s="3" t="s">
        <v>57</v>
      </c>
      <c r="U2768" s="3" t="s">
        <v>71</v>
      </c>
      <c r="V2768" s="3" t="s">
        <v>159</v>
      </c>
      <c r="W2768" s="3" t="s">
        <v>73</v>
      </c>
      <c r="X2768" s="3" t="s">
        <v>74</v>
      </c>
      <c r="Y2768" s="3" t="s">
        <v>75</v>
      </c>
      <c r="Z2768" s="3" t="s">
        <v>76</v>
      </c>
      <c r="AA2768" s="3">
        <v>5</v>
      </c>
      <c r="AB2768" s="3">
        <v>0</v>
      </c>
      <c r="AC2768" s="3" t="s">
        <v>47</v>
      </c>
      <c r="AD2768" s="8" t="s">
        <v>87</v>
      </c>
      <c r="AE2768" s="3" t="s">
        <v>71</v>
      </c>
      <c r="AF2768" s="3" t="s">
        <v>88</v>
      </c>
      <c r="AG2768" s="3" t="s">
        <v>71</v>
      </c>
      <c r="AH2768" s="3" t="s">
        <v>71</v>
      </c>
      <c r="AI2768" s="3" t="s">
        <v>79</v>
      </c>
      <c r="AJ2768" s="3" t="s">
        <v>80</v>
      </c>
      <c r="AK2768" s="3" t="s">
        <v>76</v>
      </c>
      <c r="AL2768" s="3" t="s">
        <v>81</v>
      </c>
      <c r="AM2768" s="3" t="s">
        <v>71</v>
      </c>
      <c r="AN2768" s="3" t="s">
        <v>71</v>
      </c>
      <c r="AO2768" s="3" t="s">
        <v>71</v>
      </c>
      <c r="AP2768" s="3" t="s">
        <v>82</v>
      </c>
      <c r="AQ2768" s="3" t="s">
        <v>83</v>
      </c>
      <c r="AR2768" s="3">
        <v>78.841207248296527</v>
      </c>
      <c r="AS2768" s="3">
        <v>247.65281398183495</v>
      </c>
    </row>
    <row r="2769" spans="1:45" x14ac:dyDescent="0.25">
      <c r="A2769" s="2">
        <v>2768</v>
      </c>
      <c r="B2769" s="3" t="s">
        <v>68</v>
      </c>
      <c r="C2769" s="3" t="s">
        <v>46</v>
      </c>
      <c r="D2769" s="3" t="s">
        <v>47</v>
      </c>
      <c r="E2769" s="3" t="s">
        <v>48</v>
      </c>
      <c r="F2769" s="3">
        <v>0.59</v>
      </c>
      <c r="G2769" s="3">
        <v>0.64</v>
      </c>
      <c r="H2769" s="3">
        <v>2.48034497057632E-2</v>
      </c>
      <c r="I2769" s="3">
        <v>7.1108989332351529</v>
      </c>
      <c r="J2769" s="3">
        <v>0.96275120530326674</v>
      </c>
      <c r="K2769" s="3">
        <v>0.1763748240532633</v>
      </c>
      <c r="L2769" s="3">
        <v>2.3879551099902478E-2</v>
      </c>
      <c r="M2769" s="2">
        <v>1700</v>
      </c>
      <c r="N2769" s="3" t="s">
        <v>142</v>
      </c>
      <c r="O2769" s="3" t="s">
        <v>166</v>
      </c>
      <c r="P2769" s="3" t="s">
        <v>159</v>
      </c>
      <c r="Q2769" s="3">
        <v>4.5650852906299999</v>
      </c>
      <c r="R2769" s="3" t="s">
        <v>166</v>
      </c>
      <c r="S2769" s="3" t="s">
        <v>159</v>
      </c>
      <c r="T2769" s="3" t="s">
        <v>57</v>
      </c>
      <c r="U2769" s="3" t="s">
        <v>71</v>
      </c>
      <c r="V2769" s="3" t="s">
        <v>159</v>
      </c>
      <c r="W2769" s="3" t="s">
        <v>73</v>
      </c>
      <c r="X2769" s="3" t="s">
        <v>74</v>
      </c>
      <c r="Y2769" s="3" t="s">
        <v>75</v>
      </c>
      <c r="Z2769" s="3" t="s">
        <v>76</v>
      </c>
      <c r="AA2769" s="3">
        <v>5</v>
      </c>
      <c r="AB2769" s="3">
        <v>0</v>
      </c>
      <c r="AC2769" s="3" t="s">
        <v>47</v>
      </c>
      <c r="AD2769" s="8" t="s">
        <v>87</v>
      </c>
      <c r="AE2769" s="3" t="s">
        <v>71</v>
      </c>
      <c r="AF2769" s="3" t="s">
        <v>88</v>
      </c>
      <c r="AG2769" s="3" t="s">
        <v>71</v>
      </c>
      <c r="AH2769" s="3" t="s">
        <v>71</v>
      </c>
      <c r="AI2769" s="3" t="s">
        <v>79</v>
      </c>
      <c r="AJ2769" s="3" t="s">
        <v>80</v>
      </c>
      <c r="AK2769" s="3" t="s">
        <v>76</v>
      </c>
      <c r="AL2769" s="3" t="s">
        <v>81</v>
      </c>
      <c r="AM2769" s="3" t="s">
        <v>71</v>
      </c>
      <c r="AN2769" s="3" t="s">
        <v>71</v>
      </c>
      <c r="AO2769" s="3" t="s">
        <v>71</v>
      </c>
      <c r="AP2769" s="3" t="s">
        <v>82</v>
      </c>
      <c r="AQ2769" s="3" t="s">
        <v>83</v>
      </c>
      <c r="AR2769" s="3">
        <v>47.224682483852639</v>
      </c>
      <c r="AS2769" s="3">
        <v>100.37599973944307</v>
      </c>
    </row>
    <row r="2770" spans="1:45" x14ac:dyDescent="0.25">
      <c r="A2770" s="2">
        <v>2769</v>
      </c>
      <c r="B2770" s="3" t="s">
        <v>68</v>
      </c>
      <c r="C2770" s="3" t="s">
        <v>46</v>
      </c>
      <c r="D2770" s="3" t="s">
        <v>47</v>
      </c>
      <c r="E2770" s="3" t="s">
        <v>48</v>
      </c>
      <c r="F2770" s="3">
        <v>0.59</v>
      </c>
      <c r="G2770" s="3">
        <v>0.64</v>
      </c>
      <c r="H2770" s="3">
        <v>4.1401836927606704E-3</v>
      </c>
      <c r="I2770" s="3">
        <v>7.1108989332351529</v>
      </c>
      <c r="J2770" s="3">
        <v>0.96275120530326674</v>
      </c>
      <c r="K2770" s="3">
        <v>2.9440427804249426E-2</v>
      </c>
      <c r="L2770" s="3">
        <v>3.9859668403822652E-3</v>
      </c>
      <c r="M2770" s="2">
        <v>8140</v>
      </c>
      <c r="N2770" s="3" t="s">
        <v>67</v>
      </c>
      <c r="O2770" s="3" t="s">
        <v>166</v>
      </c>
      <c r="P2770" s="3" t="s">
        <v>159</v>
      </c>
      <c r="Q2770" s="3">
        <v>4.5650852906299999</v>
      </c>
      <c r="R2770" s="3" t="s">
        <v>166</v>
      </c>
      <c r="S2770" s="3" t="s">
        <v>159</v>
      </c>
      <c r="T2770" s="3" t="s">
        <v>57</v>
      </c>
      <c r="U2770" s="3" t="s">
        <v>71</v>
      </c>
      <c r="V2770" s="3" t="s">
        <v>159</v>
      </c>
      <c r="W2770" s="3" t="s">
        <v>73</v>
      </c>
      <c r="X2770" s="3" t="s">
        <v>74</v>
      </c>
      <c r="Y2770" s="3" t="s">
        <v>75</v>
      </c>
      <c r="Z2770" s="3" t="s">
        <v>76</v>
      </c>
      <c r="AA2770" s="3">
        <v>5</v>
      </c>
      <c r="AB2770" s="3">
        <v>0</v>
      </c>
      <c r="AC2770" s="3" t="s">
        <v>47</v>
      </c>
      <c r="AD2770" s="8" t="s">
        <v>87</v>
      </c>
      <c r="AE2770" s="3" t="s">
        <v>71</v>
      </c>
      <c r="AF2770" s="3" t="s">
        <v>88</v>
      </c>
      <c r="AG2770" s="3" t="s">
        <v>71</v>
      </c>
      <c r="AH2770" s="3" t="s">
        <v>71</v>
      </c>
      <c r="AI2770" s="3" t="s">
        <v>79</v>
      </c>
      <c r="AJ2770" s="3" t="s">
        <v>80</v>
      </c>
      <c r="AK2770" s="3" t="s">
        <v>76</v>
      </c>
      <c r="AL2770" s="3" t="s">
        <v>81</v>
      </c>
      <c r="AM2770" s="3" t="s">
        <v>71</v>
      </c>
      <c r="AN2770" s="3" t="s">
        <v>71</v>
      </c>
      <c r="AO2770" s="3" t="s">
        <v>71</v>
      </c>
      <c r="AP2770" s="3" t="s">
        <v>82</v>
      </c>
      <c r="AQ2770" s="3" t="s">
        <v>83</v>
      </c>
      <c r="AR2770" s="3">
        <v>21.495280423381757</v>
      </c>
      <c r="AS2770" s="3">
        <v>16.754728966964276</v>
      </c>
    </row>
    <row r="2771" spans="1:45" x14ac:dyDescent="0.25">
      <c r="A2771" s="2">
        <v>2770</v>
      </c>
      <c r="B2771" s="3" t="s">
        <v>68</v>
      </c>
      <c r="C2771" s="3" t="s">
        <v>46</v>
      </c>
      <c r="D2771" s="3" t="s">
        <v>47</v>
      </c>
      <c r="E2771" s="3" t="s">
        <v>48</v>
      </c>
      <c r="F2771" s="3">
        <v>0.59</v>
      </c>
      <c r="G2771" s="3">
        <v>0.64</v>
      </c>
      <c r="H2771" s="3">
        <v>1.9749287224983601E-4</v>
      </c>
      <c r="I2771" s="3">
        <v>7.1108989332351529</v>
      </c>
      <c r="J2771" s="3">
        <v>0.96275120530326674</v>
      </c>
      <c r="K2771" s="3">
        <v>1.4043518546029052E-3</v>
      </c>
      <c r="L2771" s="3">
        <v>1.9013650079733371E-4</v>
      </c>
      <c r="M2771" s="2">
        <v>1720</v>
      </c>
      <c r="N2771" s="3" t="s">
        <v>164</v>
      </c>
      <c r="O2771" s="3" t="s">
        <v>166</v>
      </c>
      <c r="P2771" s="3" t="s">
        <v>159</v>
      </c>
      <c r="Q2771" s="3">
        <v>4.5650852906299999</v>
      </c>
      <c r="R2771" s="3" t="s">
        <v>166</v>
      </c>
      <c r="S2771" s="3" t="s">
        <v>159</v>
      </c>
      <c r="T2771" s="3" t="s">
        <v>57</v>
      </c>
      <c r="U2771" s="3" t="s">
        <v>71</v>
      </c>
      <c r="V2771" s="3" t="s">
        <v>159</v>
      </c>
      <c r="W2771" s="3" t="s">
        <v>73</v>
      </c>
      <c r="X2771" s="3" t="s">
        <v>74</v>
      </c>
      <c r="Y2771" s="3" t="s">
        <v>75</v>
      </c>
      <c r="Z2771" s="3" t="s">
        <v>76</v>
      </c>
      <c r="AA2771" s="3">
        <v>5</v>
      </c>
      <c r="AB2771" s="3">
        <v>0</v>
      </c>
      <c r="AC2771" s="3" t="s">
        <v>47</v>
      </c>
      <c r="AD2771" s="8" t="s">
        <v>87</v>
      </c>
      <c r="AE2771" s="3" t="s">
        <v>71</v>
      </c>
      <c r="AF2771" s="3" t="s">
        <v>88</v>
      </c>
      <c r="AG2771" s="3" t="s">
        <v>71</v>
      </c>
      <c r="AH2771" s="3" t="s">
        <v>71</v>
      </c>
      <c r="AI2771" s="3" t="s">
        <v>79</v>
      </c>
      <c r="AJ2771" s="3" t="s">
        <v>80</v>
      </c>
      <c r="AK2771" s="3" t="s">
        <v>76</v>
      </c>
      <c r="AL2771" s="3" t="s">
        <v>81</v>
      </c>
      <c r="AM2771" s="3" t="s">
        <v>71</v>
      </c>
      <c r="AN2771" s="3" t="s">
        <v>71</v>
      </c>
      <c r="AO2771" s="3" t="s">
        <v>71</v>
      </c>
      <c r="AP2771" s="3" t="s">
        <v>82</v>
      </c>
      <c r="AQ2771" s="3" t="s">
        <v>83</v>
      </c>
      <c r="AR2771" s="3">
        <v>5.3308104144490231</v>
      </c>
      <c r="AS2771" s="3">
        <v>0.7992252984424707</v>
      </c>
    </row>
    <row r="2772" spans="1:45" x14ac:dyDescent="0.25">
      <c r="A2772" s="2">
        <v>2771</v>
      </c>
      <c r="B2772" s="3" t="s">
        <v>68</v>
      </c>
      <c r="C2772" s="3" t="s">
        <v>46</v>
      </c>
      <c r="D2772" s="3" t="s">
        <v>47</v>
      </c>
      <c r="E2772" s="3" t="s">
        <v>48</v>
      </c>
      <c r="F2772" s="3">
        <v>0.59</v>
      </c>
      <c r="G2772" s="3">
        <v>0.64</v>
      </c>
      <c r="H2772" s="3">
        <v>8.3999532653534895E-4</v>
      </c>
      <c r="I2772" s="3">
        <v>10.089659234571203</v>
      </c>
      <c r="J2772" s="3">
        <v>1.4996786967502795</v>
      </c>
      <c r="K2772" s="3">
        <v>8.4752666033740369E-3</v>
      </c>
      <c r="L2772" s="3">
        <v>1.2597230965748576E-3</v>
      </c>
      <c r="M2772" s="2">
        <v>1400</v>
      </c>
      <c r="N2772" s="3" t="s">
        <v>60</v>
      </c>
      <c r="O2772" s="3" t="s">
        <v>166</v>
      </c>
      <c r="P2772" s="3" t="s">
        <v>159</v>
      </c>
      <c r="Q2772" s="3">
        <v>4.5650852906299999</v>
      </c>
      <c r="R2772" s="3" t="s">
        <v>166</v>
      </c>
      <c r="S2772" s="3" t="s">
        <v>159</v>
      </c>
      <c r="T2772" s="3" t="s">
        <v>57</v>
      </c>
      <c r="U2772" s="3" t="s">
        <v>71</v>
      </c>
      <c r="V2772" s="3" t="s">
        <v>159</v>
      </c>
      <c r="W2772" s="3" t="s">
        <v>73</v>
      </c>
      <c r="X2772" s="3" t="s">
        <v>74</v>
      </c>
      <c r="Y2772" s="3" t="s">
        <v>75</v>
      </c>
      <c r="Z2772" s="3" t="s">
        <v>76</v>
      </c>
      <c r="AA2772" s="3">
        <v>5</v>
      </c>
      <c r="AB2772" s="3">
        <v>0</v>
      </c>
      <c r="AC2772" s="3" t="s">
        <v>47</v>
      </c>
      <c r="AD2772" s="8" t="s">
        <v>87</v>
      </c>
      <c r="AE2772" s="3" t="s">
        <v>71</v>
      </c>
      <c r="AF2772" s="3" t="s">
        <v>88</v>
      </c>
      <c r="AG2772" s="3" t="s">
        <v>71</v>
      </c>
      <c r="AH2772" s="3" t="s">
        <v>71</v>
      </c>
      <c r="AI2772" s="3" t="s">
        <v>79</v>
      </c>
      <c r="AJ2772" s="3" t="s">
        <v>80</v>
      </c>
      <c r="AK2772" s="3" t="s">
        <v>76</v>
      </c>
      <c r="AL2772" s="3" t="s">
        <v>81</v>
      </c>
      <c r="AM2772" s="3" t="s">
        <v>71</v>
      </c>
      <c r="AN2772" s="3" t="s">
        <v>71</v>
      </c>
      <c r="AO2772" s="3" t="s">
        <v>71</v>
      </c>
      <c r="AP2772" s="3" t="s">
        <v>82</v>
      </c>
      <c r="AQ2772" s="3" t="s">
        <v>83</v>
      </c>
      <c r="AR2772" s="3">
        <v>59.191217696260217</v>
      </c>
      <c r="AS2772" s="3">
        <v>3.3993404819755613</v>
      </c>
    </row>
    <row r="2773" spans="1:45" x14ac:dyDescent="0.25">
      <c r="A2773" s="2">
        <v>2772</v>
      </c>
      <c r="B2773" s="3" t="s">
        <v>68</v>
      </c>
      <c r="C2773" s="3" t="s">
        <v>46</v>
      </c>
      <c r="D2773" s="3" t="s">
        <v>47</v>
      </c>
      <c r="E2773" s="3" t="s">
        <v>48</v>
      </c>
      <c r="F2773" s="3">
        <v>0.59</v>
      </c>
      <c r="G2773" s="3">
        <v>0.64</v>
      </c>
      <c r="H2773" s="3">
        <v>0.235803377579102</v>
      </c>
      <c r="I2773" s="3">
        <v>10.089659234571203</v>
      </c>
      <c r="J2773" s="3">
        <v>1.4996786967502795</v>
      </c>
      <c r="K2773" s="3">
        <v>2.3791757261340667</v>
      </c>
      <c r="L2773" s="3">
        <v>0.35362930197714176</v>
      </c>
      <c r="M2773" s="2">
        <v>8140</v>
      </c>
      <c r="N2773" s="3" t="s">
        <v>67</v>
      </c>
      <c r="O2773" s="3" t="s">
        <v>166</v>
      </c>
      <c r="P2773" s="3" t="s">
        <v>159</v>
      </c>
      <c r="Q2773" s="3">
        <v>4.5650852906299999</v>
      </c>
      <c r="R2773" s="3" t="s">
        <v>166</v>
      </c>
      <c r="S2773" s="3" t="s">
        <v>159</v>
      </c>
      <c r="T2773" s="3" t="s">
        <v>57</v>
      </c>
      <c r="U2773" s="3" t="s">
        <v>71</v>
      </c>
      <c r="V2773" s="3" t="s">
        <v>159</v>
      </c>
      <c r="W2773" s="3" t="s">
        <v>73</v>
      </c>
      <c r="X2773" s="3" t="s">
        <v>74</v>
      </c>
      <c r="Y2773" s="3" t="s">
        <v>75</v>
      </c>
      <c r="Z2773" s="3" t="s">
        <v>76</v>
      </c>
      <c r="AA2773" s="3">
        <v>5</v>
      </c>
      <c r="AB2773" s="3">
        <v>0</v>
      </c>
      <c r="AC2773" s="3" t="s">
        <v>47</v>
      </c>
      <c r="AD2773" s="8" t="s">
        <v>87</v>
      </c>
      <c r="AE2773" s="3" t="s">
        <v>71</v>
      </c>
      <c r="AF2773" s="3" t="s">
        <v>88</v>
      </c>
      <c r="AG2773" s="3" t="s">
        <v>71</v>
      </c>
      <c r="AH2773" s="3" t="s">
        <v>71</v>
      </c>
      <c r="AI2773" s="3" t="s">
        <v>79</v>
      </c>
      <c r="AJ2773" s="3" t="s">
        <v>80</v>
      </c>
      <c r="AK2773" s="3" t="s">
        <v>76</v>
      </c>
      <c r="AL2773" s="3" t="s">
        <v>81</v>
      </c>
      <c r="AM2773" s="3" t="s">
        <v>71</v>
      </c>
      <c r="AN2773" s="3" t="s">
        <v>71</v>
      </c>
      <c r="AO2773" s="3" t="s">
        <v>71</v>
      </c>
      <c r="AP2773" s="3" t="s">
        <v>82</v>
      </c>
      <c r="AQ2773" s="3" t="s">
        <v>83</v>
      </c>
      <c r="AR2773" s="3">
        <v>137.02954560566866</v>
      </c>
      <c r="AS2773" s="3">
        <v>954.26241297960314</v>
      </c>
    </row>
    <row r="2774" spans="1:45" x14ac:dyDescent="0.25">
      <c r="A2774" s="2">
        <v>2773</v>
      </c>
      <c r="B2774" s="3" t="s">
        <v>68</v>
      </c>
      <c r="C2774" s="3" t="s">
        <v>46</v>
      </c>
      <c r="D2774" s="3" t="s">
        <v>47</v>
      </c>
      <c r="E2774" s="3" t="s">
        <v>48</v>
      </c>
      <c r="F2774" s="3">
        <v>0.59</v>
      </c>
      <c r="G2774" s="3">
        <v>0.64</v>
      </c>
      <c r="H2774" s="3">
        <v>1.5529960288873201E-4</v>
      </c>
      <c r="I2774" s="3">
        <v>8.6679520336998728</v>
      </c>
      <c r="J2774" s="3">
        <v>1.1503253976306089</v>
      </c>
      <c r="K2774" s="3">
        <v>1.3461295086921673E-3</v>
      </c>
      <c r="L2774" s="3">
        <v>1.7864507744485631E-4</v>
      </c>
      <c r="M2774" s="2">
        <v>1400</v>
      </c>
      <c r="N2774" s="3" t="s">
        <v>60</v>
      </c>
      <c r="O2774" s="3" t="s">
        <v>166</v>
      </c>
      <c r="P2774" s="3" t="s">
        <v>159</v>
      </c>
      <c r="Q2774" s="3">
        <v>4.5650852906299999</v>
      </c>
      <c r="R2774" s="3" t="s">
        <v>166</v>
      </c>
      <c r="S2774" s="3" t="s">
        <v>159</v>
      </c>
      <c r="T2774" s="3" t="s">
        <v>57</v>
      </c>
      <c r="U2774" s="3" t="s">
        <v>71</v>
      </c>
      <c r="V2774" s="3" t="s">
        <v>159</v>
      </c>
      <c r="W2774" s="3" t="s">
        <v>73</v>
      </c>
      <c r="X2774" s="3" t="s">
        <v>74</v>
      </c>
      <c r="Y2774" s="3" t="s">
        <v>75</v>
      </c>
      <c r="Z2774" s="3" t="s">
        <v>76</v>
      </c>
      <c r="AA2774" s="3">
        <v>5</v>
      </c>
      <c r="AB2774" s="3">
        <v>0</v>
      </c>
      <c r="AC2774" s="3" t="s">
        <v>47</v>
      </c>
      <c r="AD2774" s="8" t="s">
        <v>87</v>
      </c>
      <c r="AE2774" s="3" t="s">
        <v>71</v>
      </c>
      <c r="AF2774" s="3" t="s">
        <v>88</v>
      </c>
      <c r="AG2774" s="3" t="s">
        <v>71</v>
      </c>
      <c r="AH2774" s="3" t="s">
        <v>71</v>
      </c>
      <c r="AI2774" s="3" t="s">
        <v>79</v>
      </c>
      <c r="AJ2774" s="3" t="s">
        <v>80</v>
      </c>
      <c r="AK2774" s="3" t="s">
        <v>76</v>
      </c>
      <c r="AL2774" s="3" t="s">
        <v>81</v>
      </c>
      <c r="AM2774" s="3" t="s">
        <v>71</v>
      </c>
      <c r="AN2774" s="3" t="s">
        <v>71</v>
      </c>
      <c r="AO2774" s="3" t="s">
        <v>71</v>
      </c>
      <c r="AP2774" s="3" t="s">
        <v>82</v>
      </c>
      <c r="AQ2774" s="3" t="s">
        <v>83</v>
      </c>
      <c r="AR2774" s="3">
        <v>12.238316793934761</v>
      </c>
      <c r="AS2774" s="3">
        <v>0.62847519534643592</v>
      </c>
    </row>
    <row r="2775" spans="1:45" x14ac:dyDescent="0.25">
      <c r="A2775" s="2">
        <v>2774</v>
      </c>
      <c r="B2775" s="3" t="s">
        <v>68</v>
      </c>
      <c r="C2775" s="3" t="s">
        <v>46</v>
      </c>
      <c r="D2775" s="3" t="s">
        <v>47</v>
      </c>
      <c r="E2775" s="3" t="s">
        <v>48</v>
      </c>
      <c r="F2775" s="3">
        <v>0.59</v>
      </c>
      <c r="G2775" s="3">
        <v>0.64</v>
      </c>
      <c r="H2775" s="3">
        <v>0.226553111820708</v>
      </c>
      <c r="I2775" s="3">
        <v>8.6679520336998728</v>
      </c>
      <c r="J2775" s="3">
        <v>1.1503253976306089</v>
      </c>
      <c r="K2775" s="3">
        <v>1.9637515063473405</v>
      </c>
      <c r="L2775" s="3">
        <v>0.26060979843960774</v>
      </c>
      <c r="M2775" s="2">
        <v>8140</v>
      </c>
      <c r="N2775" s="3" t="s">
        <v>67</v>
      </c>
      <c r="O2775" s="3" t="s">
        <v>166</v>
      </c>
      <c r="P2775" s="3" t="s">
        <v>159</v>
      </c>
      <c r="Q2775" s="3">
        <v>4.5650852906299999</v>
      </c>
      <c r="R2775" s="3" t="s">
        <v>166</v>
      </c>
      <c r="S2775" s="3" t="s">
        <v>159</v>
      </c>
      <c r="T2775" s="3" t="s">
        <v>57</v>
      </c>
      <c r="U2775" s="3" t="s">
        <v>71</v>
      </c>
      <c r="V2775" s="3" t="s">
        <v>159</v>
      </c>
      <c r="W2775" s="3" t="s">
        <v>73</v>
      </c>
      <c r="X2775" s="3" t="s">
        <v>74</v>
      </c>
      <c r="Y2775" s="3" t="s">
        <v>75</v>
      </c>
      <c r="Z2775" s="3" t="s">
        <v>76</v>
      </c>
      <c r="AA2775" s="3">
        <v>5</v>
      </c>
      <c r="AB2775" s="3">
        <v>0</v>
      </c>
      <c r="AC2775" s="3" t="s">
        <v>47</v>
      </c>
      <c r="AD2775" s="8" t="s">
        <v>87</v>
      </c>
      <c r="AE2775" s="3" t="s">
        <v>71</v>
      </c>
      <c r="AF2775" s="3" t="s">
        <v>88</v>
      </c>
      <c r="AG2775" s="3" t="s">
        <v>71</v>
      </c>
      <c r="AH2775" s="3" t="s">
        <v>71</v>
      </c>
      <c r="AI2775" s="3" t="s">
        <v>79</v>
      </c>
      <c r="AJ2775" s="3" t="s">
        <v>80</v>
      </c>
      <c r="AK2775" s="3" t="s">
        <v>76</v>
      </c>
      <c r="AL2775" s="3" t="s">
        <v>81</v>
      </c>
      <c r="AM2775" s="3" t="s">
        <v>71</v>
      </c>
      <c r="AN2775" s="3" t="s">
        <v>71</v>
      </c>
      <c r="AO2775" s="3" t="s">
        <v>71</v>
      </c>
      <c r="AP2775" s="3" t="s">
        <v>82</v>
      </c>
      <c r="AQ2775" s="3" t="s">
        <v>83</v>
      </c>
      <c r="AR2775" s="3">
        <v>137.69617874197212</v>
      </c>
      <c r="AS2775" s="3">
        <v>916.82791558633858</v>
      </c>
    </row>
    <row r="2776" spans="1:45" x14ac:dyDescent="0.25">
      <c r="A2776" s="2">
        <v>2775</v>
      </c>
      <c r="B2776" s="3" t="s">
        <v>68</v>
      </c>
      <c r="C2776" s="3" t="s">
        <v>46</v>
      </c>
      <c r="D2776" s="3" t="s">
        <v>47</v>
      </c>
      <c r="E2776" s="3" t="s">
        <v>48</v>
      </c>
      <c r="F2776" s="3">
        <v>0.59</v>
      </c>
      <c r="G2776" s="3">
        <v>0.64</v>
      </c>
      <c r="H2776" s="3">
        <v>1.4775220009152501E-3</v>
      </c>
      <c r="I2776" s="3">
        <v>9.5491253366914677</v>
      </c>
      <c r="J2776" s="3">
        <v>1.266614172082043</v>
      </c>
      <c r="K2776" s="3">
        <v>1.4109042774458888E-2</v>
      </c>
      <c r="L2776" s="3">
        <v>1.871450305922273E-3</v>
      </c>
      <c r="M2776" s="2">
        <v>1400</v>
      </c>
      <c r="N2776" s="3" t="s">
        <v>60</v>
      </c>
      <c r="O2776" s="3" t="s">
        <v>166</v>
      </c>
      <c r="P2776" s="3" t="s">
        <v>159</v>
      </c>
      <c r="Q2776" s="3">
        <v>4.5650852906299999</v>
      </c>
      <c r="R2776" s="3" t="s">
        <v>166</v>
      </c>
      <c r="S2776" s="3" t="s">
        <v>159</v>
      </c>
      <c r="T2776" s="3" t="s">
        <v>57</v>
      </c>
      <c r="U2776" s="3" t="s">
        <v>71</v>
      </c>
      <c r="V2776" s="3" t="s">
        <v>159</v>
      </c>
      <c r="W2776" s="3" t="s">
        <v>73</v>
      </c>
      <c r="X2776" s="3" t="s">
        <v>74</v>
      </c>
      <c r="Y2776" s="3" t="s">
        <v>75</v>
      </c>
      <c r="Z2776" s="3" t="s">
        <v>76</v>
      </c>
      <c r="AA2776" s="3">
        <v>5</v>
      </c>
      <c r="AB2776" s="3">
        <v>0</v>
      </c>
      <c r="AC2776" s="3" t="s">
        <v>47</v>
      </c>
      <c r="AD2776" s="8" t="s">
        <v>87</v>
      </c>
      <c r="AE2776" s="3" t="s">
        <v>71</v>
      </c>
      <c r="AF2776" s="3" t="s">
        <v>88</v>
      </c>
      <c r="AG2776" s="3" t="s">
        <v>71</v>
      </c>
      <c r="AH2776" s="3" t="s">
        <v>71</v>
      </c>
      <c r="AI2776" s="3" t="s">
        <v>79</v>
      </c>
      <c r="AJ2776" s="3" t="s">
        <v>80</v>
      </c>
      <c r="AK2776" s="3" t="s">
        <v>76</v>
      </c>
      <c r="AL2776" s="3" t="s">
        <v>81</v>
      </c>
      <c r="AM2776" s="3" t="s">
        <v>71</v>
      </c>
      <c r="AN2776" s="3" t="s">
        <v>71</v>
      </c>
      <c r="AO2776" s="3" t="s">
        <v>71</v>
      </c>
      <c r="AP2776" s="3" t="s">
        <v>82</v>
      </c>
      <c r="AQ2776" s="3" t="s">
        <v>83</v>
      </c>
      <c r="AR2776" s="3">
        <v>100.32253129243819</v>
      </c>
      <c r="AS2776" s="3">
        <v>5.979319398641163</v>
      </c>
    </row>
    <row r="2777" spans="1:45" x14ac:dyDescent="0.25">
      <c r="A2777" s="2">
        <v>2776</v>
      </c>
      <c r="B2777" s="3" t="s">
        <v>68</v>
      </c>
      <c r="C2777" s="3" t="s">
        <v>46</v>
      </c>
      <c r="D2777" s="3" t="s">
        <v>47</v>
      </c>
      <c r="E2777" s="3" t="s">
        <v>48</v>
      </c>
      <c r="F2777" s="3">
        <v>0.59</v>
      </c>
      <c r="G2777" s="3">
        <v>0.64</v>
      </c>
      <c r="H2777" s="3">
        <v>0.20932074536585399</v>
      </c>
      <c r="I2777" s="3">
        <v>9.5491253366914677</v>
      </c>
      <c r="J2777" s="3">
        <v>1.266614172082043</v>
      </c>
      <c r="K2777" s="3">
        <v>1.9988300330682194</v>
      </c>
      <c r="L2777" s="3">
        <v>0.26512862259116726</v>
      </c>
      <c r="M2777" s="2">
        <v>8140</v>
      </c>
      <c r="N2777" s="3" t="s">
        <v>67</v>
      </c>
      <c r="O2777" s="3" t="s">
        <v>166</v>
      </c>
      <c r="P2777" s="3" t="s">
        <v>159</v>
      </c>
      <c r="Q2777" s="3">
        <v>4.5650852906299999</v>
      </c>
      <c r="R2777" s="3" t="s">
        <v>166</v>
      </c>
      <c r="S2777" s="3" t="s">
        <v>159</v>
      </c>
      <c r="T2777" s="3" t="s">
        <v>57</v>
      </c>
      <c r="U2777" s="3" t="s">
        <v>71</v>
      </c>
      <c r="V2777" s="3" t="s">
        <v>159</v>
      </c>
      <c r="W2777" s="3" t="s">
        <v>73</v>
      </c>
      <c r="X2777" s="3" t="s">
        <v>74</v>
      </c>
      <c r="Y2777" s="3" t="s">
        <v>75</v>
      </c>
      <c r="Z2777" s="3" t="s">
        <v>76</v>
      </c>
      <c r="AA2777" s="3">
        <v>5</v>
      </c>
      <c r="AB2777" s="3">
        <v>0</v>
      </c>
      <c r="AC2777" s="3" t="s">
        <v>47</v>
      </c>
      <c r="AD2777" s="8" t="s">
        <v>87</v>
      </c>
      <c r="AE2777" s="3" t="s">
        <v>71</v>
      </c>
      <c r="AF2777" s="3" t="s">
        <v>88</v>
      </c>
      <c r="AG2777" s="3" t="s">
        <v>71</v>
      </c>
      <c r="AH2777" s="3" t="s">
        <v>71</v>
      </c>
      <c r="AI2777" s="3" t="s">
        <v>79</v>
      </c>
      <c r="AJ2777" s="3" t="s">
        <v>80</v>
      </c>
      <c r="AK2777" s="3" t="s">
        <v>76</v>
      </c>
      <c r="AL2777" s="3" t="s">
        <v>81</v>
      </c>
      <c r="AM2777" s="3" t="s">
        <v>71</v>
      </c>
      <c r="AN2777" s="3" t="s">
        <v>71</v>
      </c>
      <c r="AO2777" s="3" t="s">
        <v>71</v>
      </c>
      <c r="AP2777" s="3" t="s">
        <v>82</v>
      </c>
      <c r="AQ2777" s="3" t="s">
        <v>83</v>
      </c>
      <c r="AR2777" s="3">
        <v>134.2776450729128</v>
      </c>
      <c r="AS2777" s="3">
        <v>847.09100272536227</v>
      </c>
    </row>
    <row r="2778" spans="1:45" x14ac:dyDescent="0.25">
      <c r="A2778" s="2">
        <v>2777</v>
      </c>
      <c r="B2778" s="3" t="s">
        <v>68</v>
      </c>
      <c r="C2778" s="3" t="s">
        <v>46</v>
      </c>
      <c r="D2778" s="3" t="s">
        <v>47</v>
      </c>
      <c r="E2778" s="3" t="s">
        <v>48</v>
      </c>
      <c r="F2778" s="3">
        <v>0.59</v>
      </c>
      <c r="G2778" s="3">
        <v>0.64</v>
      </c>
      <c r="H2778" s="3">
        <v>1.47691899738589E-3</v>
      </c>
      <c r="I2778" s="3">
        <v>9.8371476462871978</v>
      </c>
      <c r="J2778" s="3">
        <v>1.3008708939886078</v>
      </c>
      <c r="K2778" s="3">
        <v>1.4528670238891456E-2</v>
      </c>
      <c r="L2778" s="3">
        <v>1.9212809364781412E-3</v>
      </c>
      <c r="M2778" s="2">
        <v>1400</v>
      </c>
      <c r="N2778" s="3" t="s">
        <v>60</v>
      </c>
      <c r="O2778" s="3" t="s">
        <v>166</v>
      </c>
      <c r="P2778" s="3" t="s">
        <v>159</v>
      </c>
      <c r="Q2778" s="3">
        <v>4.5650852906299999</v>
      </c>
      <c r="R2778" s="3" t="s">
        <v>166</v>
      </c>
      <c r="S2778" s="3" t="s">
        <v>159</v>
      </c>
      <c r="T2778" s="3" t="s">
        <v>57</v>
      </c>
      <c r="U2778" s="3" t="s">
        <v>71</v>
      </c>
      <c r="V2778" s="3" t="s">
        <v>159</v>
      </c>
      <c r="W2778" s="3" t="s">
        <v>73</v>
      </c>
      <c r="X2778" s="3" t="s">
        <v>74</v>
      </c>
      <c r="Y2778" s="3" t="s">
        <v>75</v>
      </c>
      <c r="Z2778" s="3" t="s">
        <v>76</v>
      </c>
      <c r="AA2778" s="3">
        <v>5</v>
      </c>
      <c r="AB2778" s="3">
        <v>0</v>
      </c>
      <c r="AC2778" s="3" t="s">
        <v>47</v>
      </c>
      <c r="AD2778" s="8" t="s">
        <v>87</v>
      </c>
      <c r="AE2778" s="3" t="s">
        <v>71</v>
      </c>
      <c r="AF2778" s="3" t="s">
        <v>88</v>
      </c>
      <c r="AG2778" s="3" t="s">
        <v>71</v>
      </c>
      <c r="AH2778" s="3" t="s">
        <v>71</v>
      </c>
      <c r="AI2778" s="3" t="s">
        <v>79</v>
      </c>
      <c r="AJ2778" s="3" t="s">
        <v>80</v>
      </c>
      <c r="AK2778" s="3" t="s">
        <v>76</v>
      </c>
      <c r="AL2778" s="3" t="s">
        <v>81</v>
      </c>
      <c r="AM2778" s="3" t="s">
        <v>71</v>
      </c>
      <c r="AN2778" s="3" t="s">
        <v>71</v>
      </c>
      <c r="AO2778" s="3" t="s">
        <v>71</v>
      </c>
      <c r="AP2778" s="3" t="s">
        <v>82</v>
      </c>
      <c r="AQ2778" s="3" t="s">
        <v>83</v>
      </c>
      <c r="AR2778" s="3">
        <v>100.27174648491621</v>
      </c>
      <c r="AS2778" s="3">
        <v>5.9768791299356394</v>
      </c>
    </row>
    <row r="2779" spans="1:45" x14ac:dyDescent="0.25">
      <c r="A2779" s="2">
        <v>2778</v>
      </c>
      <c r="B2779" s="3" t="s">
        <v>68</v>
      </c>
      <c r="C2779" s="3" t="s">
        <v>46</v>
      </c>
      <c r="D2779" s="3" t="s">
        <v>47</v>
      </c>
      <c r="E2779" s="3" t="s">
        <v>48</v>
      </c>
      <c r="F2779" s="3">
        <v>0.59</v>
      </c>
      <c r="G2779" s="3">
        <v>0.64</v>
      </c>
      <c r="H2779" s="3">
        <v>0.20008505123041001</v>
      </c>
      <c r="I2779" s="3">
        <v>9.8371476462871978</v>
      </c>
      <c r="J2779" s="3">
        <v>1.3008708939886078</v>
      </c>
      <c r="K2779" s="3">
        <v>1.9682661907684813</v>
      </c>
      <c r="L2779" s="3">
        <v>0.26028481946785986</v>
      </c>
      <c r="M2779" s="2">
        <v>8140</v>
      </c>
      <c r="N2779" s="3" t="s">
        <v>67</v>
      </c>
      <c r="O2779" s="3" t="s">
        <v>166</v>
      </c>
      <c r="P2779" s="3" t="s">
        <v>159</v>
      </c>
      <c r="Q2779" s="3">
        <v>4.5650852906299999</v>
      </c>
      <c r="R2779" s="3" t="s">
        <v>166</v>
      </c>
      <c r="S2779" s="3" t="s">
        <v>159</v>
      </c>
      <c r="T2779" s="3" t="s">
        <v>57</v>
      </c>
      <c r="U2779" s="3" t="s">
        <v>71</v>
      </c>
      <c r="V2779" s="3" t="s">
        <v>159</v>
      </c>
      <c r="W2779" s="3" t="s">
        <v>73</v>
      </c>
      <c r="X2779" s="3" t="s">
        <v>74</v>
      </c>
      <c r="Y2779" s="3" t="s">
        <v>75</v>
      </c>
      <c r="Z2779" s="3" t="s">
        <v>76</v>
      </c>
      <c r="AA2779" s="3">
        <v>5</v>
      </c>
      <c r="AB2779" s="3">
        <v>0</v>
      </c>
      <c r="AC2779" s="3" t="s">
        <v>47</v>
      </c>
      <c r="AD2779" s="8" t="s">
        <v>87</v>
      </c>
      <c r="AE2779" s="3" t="s">
        <v>71</v>
      </c>
      <c r="AF2779" s="3" t="s">
        <v>88</v>
      </c>
      <c r="AG2779" s="3" t="s">
        <v>71</v>
      </c>
      <c r="AH2779" s="3" t="s">
        <v>71</v>
      </c>
      <c r="AI2779" s="3" t="s">
        <v>79</v>
      </c>
      <c r="AJ2779" s="3" t="s">
        <v>80</v>
      </c>
      <c r="AK2779" s="3" t="s">
        <v>76</v>
      </c>
      <c r="AL2779" s="3" t="s">
        <v>81</v>
      </c>
      <c r="AM2779" s="3" t="s">
        <v>71</v>
      </c>
      <c r="AN2779" s="3" t="s">
        <v>71</v>
      </c>
      <c r="AO2779" s="3" t="s">
        <v>71</v>
      </c>
      <c r="AP2779" s="3" t="s">
        <v>82</v>
      </c>
      <c r="AQ2779" s="3" t="s">
        <v>83</v>
      </c>
      <c r="AR2779" s="3">
        <v>132.06891860046102</v>
      </c>
      <c r="AS2779" s="3">
        <v>809.71547459801593</v>
      </c>
    </row>
    <row r="2780" spans="1:45" x14ac:dyDescent="0.25">
      <c r="A2780" s="2">
        <v>2779</v>
      </c>
      <c r="B2780" s="3" t="s">
        <v>68</v>
      </c>
      <c r="C2780" s="3" t="s">
        <v>46</v>
      </c>
      <c r="D2780" s="3" t="s">
        <v>47</v>
      </c>
      <c r="E2780" s="3" t="s">
        <v>48</v>
      </c>
      <c r="F2780" s="3">
        <v>0.59</v>
      </c>
      <c r="G2780" s="3">
        <v>0.64</v>
      </c>
      <c r="H2780" s="3">
        <v>1.9184454224164298E-2</v>
      </c>
      <c r="I2780" s="3">
        <v>8.2451658430068964</v>
      </c>
      <c r="J2780" s="3">
        <v>1.0921359216669018</v>
      </c>
      <c r="K2780" s="3">
        <v>0.15817900668580884</v>
      </c>
      <c r="L2780" s="3">
        <v>2.0952031595784164E-2</v>
      </c>
      <c r="M2780" s="2">
        <v>1400</v>
      </c>
      <c r="N2780" s="3" t="s">
        <v>60</v>
      </c>
      <c r="O2780" s="3" t="s">
        <v>166</v>
      </c>
      <c r="P2780" s="3" t="s">
        <v>159</v>
      </c>
      <c r="Q2780" s="3">
        <v>4.5650852906299999</v>
      </c>
      <c r="R2780" s="3" t="s">
        <v>166</v>
      </c>
      <c r="S2780" s="3" t="s">
        <v>159</v>
      </c>
      <c r="T2780" s="3" t="s">
        <v>57</v>
      </c>
      <c r="U2780" s="3" t="s">
        <v>71</v>
      </c>
      <c r="V2780" s="3" t="s">
        <v>159</v>
      </c>
      <c r="W2780" s="3" t="s">
        <v>73</v>
      </c>
      <c r="X2780" s="3" t="s">
        <v>74</v>
      </c>
      <c r="Y2780" s="3" t="s">
        <v>75</v>
      </c>
      <c r="Z2780" s="3" t="s">
        <v>76</v>
      </c>
      <c r="AA2780" s="3">
        <v>5</v>
      </c>
      <c r="AB2780" s="3">
        <v>0</v>
      </c>
      <c r="AC2780" s="3" t="s">
        <v>47</v>
      </c>
      <c r="AD2780" s="8" t="s">
        <v>87</v>
      </c>
      <c r="AE2780" s="3" t="s">
        <v>71</v>
      </c>
      <c r="AF2780" s="3" t="s">
        <v>88</v>
      </c>
      <c r="AG2780" s="3" t="s">
        <v>71</v>
      </c>
      <c r="AH2780" s="3" t="s">
        <v>71</v>
      </c>
      <c r="AI2780" s="3" t="s">
        <v>79</v>
      </c>
      <c r="AJ2780" s="3" t="s">
        <v>80</v>
      </c>
      <c r="AK2780" s="3" t="s">
        <v>76</v>
      </c>
      <c r="AL2780" s="3" t="s">
        <v>81</v>
      </c>
      <c r="AM2780" s="3" t="s">
        <v>71</v>
      </c>
      <c r="AN2780" s="3" t="s">
        <v>71</v>
      </c>
      <c r="AO2780" s="3" t="s">
        <v>71</v>
      </c>
      <c r="AP2780" s="3" t="s">
        <v>82</v>
      </c>
      <c r="AQ2780" s="3" t="s">
        <v>83</v>
      </c>
      <c r="AR2780" s="3">
        <v>52.895387336775784</v>
      </c>
      <c r="AS2780" s="3">
        <v>77.63673178729816</v>
      </c>
    </row>
    <row r="2781" spans="1:45" x14ac:dyDescent="0.25">
      <c r="A2781" s="2">
        <v>2780</v>
      </c>
      <c r="B2781" s="3" t="s">
        <v>68</v>
      </c>
      <c r="C2781" s="3" t="s">
        <v>46</v>
      </c>
      <c r="D2781" s="3" t="s">
        <v>47</v>
      </c>
      <c r="E2781" s="3" t="s">
        <v>48</v>
      </c>
      <c r="F2781" s="3">
        <v>0.59</v>
      </c>
      <c r="G2781" s="3">
        <v>0.64</v>
      </c>
      <c r="H2781" s="3">
        <v>7.2116419132503704E-2</v>
      </c>
      <c r="I2781" s="3">
        <v>8.2451658430068964</v>
      </c>
      <c r="J2781" s="3">
        <v>1.0921359216669018</v>
      </c>
      <c r="K2781" s="3">
        <v>0.59461183575128862</v>
      </c>
      <c r="L2781" s="3">
        <v>7.8760931876593526E-2</v>
      </c>
      <c r="M2781" s="2">
        <v>1700</v>
      </c>
      <c r="N2781" s="3" t="s">
        <v>142</v>
      </c>
      <c r="O2781" s="3" t="s">
        <v>166</v>
      </c>
      <c r="P2781" s="3" t="s">
        <v>159</v>
      </c>
      <c r="Q2781" s="3">
        <v>4.5650852906299999</v>
      </c>
      <c r="R2781" s="3" t="s">
        <v>166</v>
      </c>
      <c r="S2781" s="3" t="s">
        <v>159</v>
      </c>
      <c r="T2781" s="3" t="s">
        <v>57</v>
      </c>
      <c r="U2781" s="3" t="s">
        <v>71</v>
      </c>
      <c r="V2781" s="3" t="s">
        <v>159</v>
      </c>
      <c r="W2781" s="3" t="s">
        <v>73</v>
      </c>
      <c r="X2781" s="3" t="s">
        <v>74</v>
      </c>
      <c r="Y2781" s="3" t="s">
        <v>75</v>
      </c>
      <c r="Z2781" s="3" t="s">
        <v>76</v>
      </c>
      <c r="AA2781" s="3">
        <v>5</v>
      </c>
      <c r="AB2781" s="3">
        <v>0</v>
      </c>
      <c r="AC2781" s="3" t="s">
        <v>47</v>
      </c>
      <c r="AD2781" s="8" t="s">
        <v>87</v>
      </c>
      <c r="AE2781" s="3" t="s">
        <v>71</v>
      </c>
      <c r="AF2781" s="3" t="s">
        <v>88</v>
      </c>
      <c r="AG2781" s="3" t="s">
        <v>71</v>
      </c>
      <c r="AH2781" s="3" t="s">
        <v>71</v>
      </c>
      <c r="AI2781" s="3" t="s">
        <v>79</v>
      </c>
      <c r="AJ2781" s="3" t="s">
        <v>80</v>
      </c>
      <c r="AK2781" s="3" t="s">
        <v>76</v>
      </c>
      <c r="AL2781" s="3" t="s">
        <v>81</v>
      </c>
      <c r="AM2781" s="3" t="s">
        <v>71</v>
      </c>
      <c r="AN2781" s="3" t="s">
        <v>71</v>
      </c>
      <c r="AO2781" s="3" t="s">
        <v>71</v>
      </c>
      <c r="AP2781" s="3" t="s">
        <v>82</v>
      </c>
      <c r="AQ2781" s="3" t="s">
        <v>83</v>
      </c>
      <c r="AR2781" s="3">
        <v>123.79807659361423</v>
      </c>
      <c r="AS2781" s="3">
        <v>291.84479392686285</v>
      </c>
    </row>
    <row r="2782" spans="1:45" x14ac:dyDescent="0.25">
      <c r="A2782" s="2">
        <v>2781</v>
      </c>
      <c r="B2782" s="3" t="s">
        <v>68</v>
      </c>
      <c r="C2782" s="3" t="s">
        <v>46</v>
      </c>
      <c r="D2782" s="3" t="s">
        <v>47</v>
      </c>
      <c r="E2782" s="3" t="s">
        <v>48</v>
      </c>
      <c r="F2782" s="3">
        <v>0.59</v>
      </c>
      <c r="G2782" s="3">
        <v>0.64</v>
      </c>
      <c r="H2782" s="3">
        <v>0.18332553142327901</v>
      </c>
      <c r="I2782" s="3">
        <v>8.2451658430068964</v>
      </c>
      <c r="J2782" s="3">
        <v>1.0921359216669018</v>
      </c>
      <c r="K2782" s="3">
        <v>1.5115494098423075</v>
      </c>
      <c r="L2782" s="3">
        <v>0.20021639822603737</v>
      </c>
      <c r="M2782" s="2">
        <v>8140</v>
      </c>
      <c r="N2782" s="3" t="s">
        <v>67</v>
      </c>
      <c r="O2782" s="3" t="s">
        <v>166</v>
      </c>
      <c r="P2782" s="3" t="s">
        <v>159</v>
      </c>
      <c r="Q2782" s="3">
        <v>4.5650852906299999</v>
      </c>
      <c r="R2782" s="3" t="s">
        <v>166</v>
      </c>
      <c r="S2782" s="3" t="s">
        <v>159</v>
      </c>
      <c r="T2782" s="3" t="s">
        <v>57</v>
      </c>
      <c r="U2782" s="3" t="s">
        <v>71</v>
      </c>
      <c r="V2782" s="3" t="s">
        <v>159</v>
      </c>
      <c r="W2782" s="3" t="s">
        <v>73</v>
      </c>
      <c r="X2782" s="3" t="s">
        <v>74</v>
      </c>
      <c r="Y2782" s="3" t="s">
        <v>75</v>
      </c>
      <c r="Z2782" s="3" t="s">
        <v>76</v>
      </c>
      <c r="AA2782" s="3">
        <v>5</v>
      </c>
      <c r="AB2782" s="3">
        <v>0</v>
      </c>
      <c r="AC2782" s="3" t="s">
        <v>47</v>
      </c>
      <c r="AD2782" s="8" t="s">
        <v>87</v>
      </c>
      <c r="AE2782" s="3" t="s">
        <v>71</v>
      </c>
      <c r="AF2782" s="3" t="s">
        <v>88</v>
      </c>
      <c r="AG2782" s="3" t="s">
        <v>71</v>
      </c>
      <c r="AH2782" s="3" t="s">
        <v>71</v>
      </c>
      <c r="AI2782" s="3" t="s">
        <v>79</v>
      </c>
      <c r="AJ2782" s="3" t="s">
        <v>80</v>
      </c>
      <c r="AK2782" s="3" t="s">
        <v>76</v>
      </c>
      <c r="AL2782" s="3" t="s">
        <v>81</v>
      </c>
      <c r="AM2782" s="3" t="s">
        <v>71</v>
      </c>
      <c r="AN2782" s="3" t="s">
        <v>71</v>
      </c>
      <c r="AO2782" s="3" t="s">
        <v>71</v>
      </c>
      <c r="AP2782" s="3" t="s">
        <v>82</v>
      </c>
      <c r="AQ2782" s="3" t="s">
        <v>83</v>
      </c>
      <c r="AR2782" s="3">
        <v>135.469162532583</v>
      </c>
      <c r="AS2782" s="3">
        <v>741.89210423018881</v>
      </c>
    </row>
    <row r="2783" spans="1:45" x14ac:dyDescent="0.25">
      <c r="A2783" s="2">
        <v>2782</v>
      </c>
      <c r="B2783" s="3" t="s">
        <v>68</v>
      </c>
      <c r="C2783" s="3" t="s">
        <v>46</v>
      </c>
      <c r="D2783" s="3" t="s">
        <v>47</v>
      </c>
      <c r="E2783" s="3" t="s">
        <v>48</v>
      </c>
      <c r="F2783" s="3">
        <v>0.59</v>
      </c>
      <c r="G2783" s="3">
        <v>0.64</v>
      </c>
      <c r="H2783" s="3">
        <v>6.1556989355830002E-3</v>
      </c>
      <c r="I2783" s="3">
        <v>9.6337619029891517</v>
      </c>
      <c r="J2783" s="3">
        <v>1.2744579733302142</v>
      </c>
      <c r="K2783" s="3">
        <v>5.9302537891890376E-2</v>
      </c>
      <c r="L2783" s="3">
        <v>7.845179589874067E-3</v>
      </c>
      <c r="M2783" s="2">
        <v>1400</v>
      </c>
      <c r="N2783" s="3" t="s">
        <v>60</v>
      </c>
      <c r="O2783" s="3" t="s">
        <v>166</v>
      </c>
      <c r="P2783" s="3" t="s">
        <v>159</v>
      </c>
      <c r="Q2783" s="3">
        <v>4.5650852906299999</v>
      </c>
      <c r="R2783" s="3" t="s">
        <v>166</v>
      </c>
      <c r="S2783" s="3" t="s">
        <v>159</v>
      </c>
      <c r="T2783" s="3" t="s">
        <v>57</v>
      </c>
      <c r="U2783" s="3" t="s">
        <v>71</v>
      </c>
      <c r="V2783" s="3" t="s">
        <v>159</v>
      </c>
      <c r="W2783" s="3" t="s">
        <v>73</v>
      </c>
      <c r="X2783" s="3" t="s">
        <v>74</v>
      </c>
      <c r="Y2783" s="3" t="s">
        <v>75</v>
      </c>
      <c r="Z2783" s="3" t="s">
        <v>76</v>
      </c>
      <c r="AA2783" s="3">
        <v>5</v>
      </c>
      <c r="AB2783" s="3">
        <v>0</v>
      </c>
      <c r="AC2783" s="3" t="s">
        <v>47</v>
      </c>
      <c r="AD2783" s="8" t="s">
        <v>87</v>
      </c>
      <c r="AE2783" s="3" t="s">
        <v>71</v>
      </c>
      <c r="AF2783" s="3" t="s">
        <v>88</v>
      </c>
      <c r="AG2783" s="3" t="s">
        <v>71</v>
      </c>
      <c r="AH2783" s="3" t="s">
        <v>71</v>
      </c>
      <c r="AI2783" s="3" t="s">
        <v>79</v>
      </c>
      <c r="AJ2783" s="3" t="s">
        <v>80</v>
      </c>
      <c r="AK2783" s="3" t="s">
        <v>76</v>
      </c>
      <c r="AL2783" s="3" t="s">
        <v>81</v>
      </c>
      <c r="AM2783" s="3" t="s">
        <v>71</v>
      </c>
      <c r="AN2783" s="3" t="s">
        <v>71</v>
      </c>
      <c r="AO2783" s="3" t="s">
        <v>71</v>
      </c>
      <c r="AP2783" s="3" t="s">
        <v>82</v>
      </c>
      <c r="AQ2783" s="3" t="s">
        <v>83</v>
      </c>
      <c r="AR2783" s="3">
        <v>35.654762179909596</v>
      </c>
      <c r="AS2783" s="3">
        <v>24.911229771824928</v>
      </c>
    </row>
    <row r="2784" spans="1:45" x14ac:dyDescent="0.25">
      <c r="A2784" s="2">
        <v>2783</v>
      </c>
      <c r="B2784" s="3" t="s">
        <v>68</v>
      </c>
      <c r="C2784" s="3" t="s">
        <v>46</v>
      </c>
      <c r="D2784" s="3" t="s">
        <v>47</v>
      </c>
      <c r="E2784" s="3" t="s">
        <v>48</v>
      </c>
      <c r="F2784" s="3">
        <v>0.59</v>
      </c>
      <c r="G2784" s="3">
        <v>0.64</v>
      </c>
      <c r="H2784" s="3">
        <v>1.3864224361074E-2</v>
      </c>
      <c r="I2784" s="3">
        <v>9.6337619029891517</v>
      </c>
      <c r="J2784" s="3">
        <v>1.2744579733302142</v>
      </c>
      <c r="K2784" s="3">
        <v>0.13356463646420882</v>
      </c>
      <c r="L2784" s="3">
        <v>1.7669371281009753E-2</v>
      </c>
      <c r="M2784" s="2">
        <v>1700</v>
      </c>
      <c r="N2784" s="3" t="s">
        <v>142</v>
      </c>
      <c r="O2784" s="3" t="s">
        <v>166</v>
      </c>
      <c r="P2784" s="3" t="s">
        <v>159</v>
      </c>
      <c r="Q2784" s="3">
        <v>4.5650852906299999</v>
      </c>
      <c r="R2784" s="3" t="s">
        <v>166</v>
      </c>
      <c r="S2784" s="3" t="s">
        <v>159</v>
      </c>
      <c r="T2784" s="3" t="s">
        <v>57</v>
      </c>
      <c r="U2784" s="3" t="s">
        <v>71</v>
      </c>
      <c r="V2784" s="3" t="s">
        <v>159</v>
      </c>
      <c r="W2784" s="3" t="s">
        <v>73</v>
      </c>
      <c r="X2784" s="3" t="s">
        <v>74</v>
      </c>
      <c r="Y2784" s="3" t="s">
        <v>75</v>
      </c>
      <c r="Z2784" s="3" t="s">
        <v>76</v>
      </c>
      <c r="AA2784" s="3">
        <v>5</v>
      </c>
      <c r="AB2784" s="3">
        <v>0</v>
      </c>
      <c r="AC2784" s="3" t="s">
        <v>47</v>
      </c>
      <c r="AD2784" s="8" t="s">
        <v>87</v>
      </c>
      <c r="AE2784" s="3" t="s">
        <v>71</v>
      </c>
      <c r="AF2784" s="3" t="s">
        <v>88</v>
      </c>
      <c r="AG2784" s="3" t="s">
        <v>71</v>
      </c>
      <c r="AH2784" s="3" t="s">
        <v>71</v>
      </c>
      <c r="AI2784" s="3" t="s">
        <v>79</v>
      </c>
      <c r="AJ2784" s="3" t="s">
        <v>80</v>
      </c>
      <c r="AK2784" s="3" t="s">
        <v>76</v>
      </c>
      <c r="AL2784" s="3" t="s">
        <v>81</v>
      </c>
      <c r="AM2784" s="3" t="s">
        <v>71</v>
      </c>
      <c r="AN2784" s="3" t="s">
        <v>71</v>
      </c>
      <c r="AO2784" s="3" t="s">
        <v>71</v>
      </c>
      <c r="AP2784" s="3" t="s">
        <v>82</v>
      </c>
      <c r="AQ2784" s="3" t="s">
        <v>83</v>
      </c>
      <c r="AR2784" s="3">
        <v>50.130382342379193</v>
      </c>
      <c r="AS2784" s="3">
        <v>56.106525397206681</v>
      </c>
    </row>
    <row r="2785" spans="1:45" x14ac:dyDescent="0.25">
      <c r="A2785" s="2">
        <v>2784</v>
      </c>
      <c r="B2785" s="3" t="s">
        <v>68</v>
      </c>
      <c r="C2785" s="3" t="s">
        <v>46</v>
      </c>
      <c r="D2785" s="3" t="s">
        <v>47</v>
      </c>
      <c r="E2785" s="3" t="s">
        <v>48</v>
      </c>
      <c r="F2785" s="3">
        <v>0.59</v>
      </c>
      <c r="G2785" s="3">
        <v>0.64</v>
      </c>
      <c r="H2785" s="3">
        <v>0.113849879839289</v>
      </c>
      <c r="I2785" s="3">
        <v>9.6337619029891517</v>
      </c>
      <c r="J2785" s="3">
        <v>1.2744579733302142</v>
      </c>
      <c r="K2785" s="3">
        <v>1.096802635055635</v>
      </c>
      <c r="L2785" s="3">
        <v>0.14509688712386867</v>
      </c>
      <c r="M2785" s="2">
        <v>8140</v>
      </c>
      <c r="N2785" s="3" t="s">
        <v>67</v>
      </c>
      <c r="O2785" s="3" t="s">
        <v>166</v>
      </c>
      <c r="P2785" s="3" t="s">
        <v>159</v>
      </c>
      <c r="Q2785" s="3">
        <v>4.5650852906299999</v>
      </c>
      <c r="R2785" s="3" t="s">
        <v>166</v>
      </c>
      <c r="S2785" s="3" t="s">
        <v>159</v>
      </c>
      <c r="T2785" s="3" t="s">
        <v>57</v>
      </c>
      <c r="U2785" s="3" t="s">
        <v>71</v>
      </c>
      <c r="V2785" s="3" t="s">
        <v>159</v>
      </c>
      <c r="W2785" s="3" t="s">
        <v>73</v>
      </c>
      <c r="X2785" s="3" t="s">
        <v>74</v>
      </c>
      <c r="Y2785" s="3" t="s">
        <v>75</v>
      </c>
      <c r="Z2785" s="3" t="s">
        <v>76</v>
      </c>
      <c r="AA2785" s="3">
        <v>5</v>
      </c>
      <c r="AB2785" s="3">
        <v>0</v>
      </c>
      <c r="AC2785" s="3" t="s">
        <v>47</v>
      </c>
      <c r="AD2785" s="8" t="s">
        <v>87</v>
      </c>
      <c r="AE2785" s="3" t="s">
        <v>71</v>
      </c>
      <c r="AF2785" s="3" t="s">
        <v>88</v>
      </c>
      <c r="AG2785" s="3" t="s">
        <v>71</v>
      </c>
      <c r="AH2785" s="3" t="s">
        <v>71</v>
      </c>
      <c r="AI2785" s="3" t="s">
        <v>79</v>
      </c>
      <c r="AJ2785" s="3" t="s">
        <v>80</v>
      </c>
      <c r="AK2785" s="3" t="s">
        <v>76</v>
      </c>
      <c r="AL2785" s="3" t="s">
        <v>81</v>
      </c>
      <c r="AM2785" s="3" t="s">
        <v>71</v>
      </c>
      <c r="AN2785" s="3" t="s">
        <v>71</v>
      </c>
      <c r="AO2785" s="3" t="s">
        <v>71</v>
      </c>
      <c r="AP2785" s="3" t="s">
        <v>82</v>
      </c>
      <c r="AQ2785" s="3" t="s">
        <v>83</v>
      </c>
      <c r="AR2785" s="3">
        <v>95.30116526468089</v>
      </c>
      <c r="AS2785" s="3">
        <v>460.73411741709566</v>
      </c>
    </row>
    <row r="2786" spans="1:45" x14ac:dyDescent="0.25">
      <c r="A2786" s="2">
        <v>2785</v>
      </c>
      <c r="B2786" s="3" t="s">
        <v>68</v>
      </c>
      <c r="C2786" s="3" t="s">
        <v>46</v>
      </c>
      <c r="D2786" s="3" t="s">
        <v>47</v>
      </c>
      <c r="E2786" s="3" t="s">
        <v>48</v>
      </c>
      <c r="F2786" s="3">
        <v>0.59</v>
      </c>
      <c r="G2786" s="3">
        <v>0.64</v>
      </c>
      <c r="H2786" s="3">
        <v>2.8598334125576498E-4</v>
      </c>
      <c r="I2786" s="3">
        <v>9.284461229903636</v>
      </c>
      <c r="J2786" s="3">
        <v>1.233540370874602</v>
      </c>
      <c r="K2786" s="3">
        <v>2.6552012442874508E-3</v>
      </c>
      <c r="L2786" s="3">
        <v>3.5277199683659421E-4</v>
      </c>
      <c r="M2786" s="2">
        <v>1400</v>
      </c>
      <c r="N2786" s="3" t="s">
        <v>60</v>
      </c>
      <c r="O2786" s="3" t="s">
        <v>166</v>
      </c>
      <c r="P2786" s="3" t="s">
        <v>159</v>
      </c>
      <c r="Q2786" s="3">
        <v>4.5650852906299999</v>
      </c>
      <c r="R2786" s="3" t="s">
        <v>166</v>
      </c>
      <c r="S2786" s="3" t="s">
        <v>159</v>
      </c>
      <c r="T2786" s="3" t="s">
        <v>57</v>
      </c>
      <c r="U2786" s="3" t="s">
        <v>71</v>
      </c>
      <c r="V2786" s="3" t="s">
        <v>159</v>
      </c>
      <c r="W2786" s="3" t="s">
        <v>73</v>
      </c>
      <c r="X2786" s="3" t="s">
        <v>74</v>
      </c>
      <c r="Y2786" s="3" t="s">
        <v>75</v>
      </c>
      <c r="Z2786" s="3" t="s">
        <v>76</v>
      </c>
      <c r="AA2786" s="3">
        <v>5</v>
      </c>
      <c r="AB2786" s="3">
        <v>0</v>
      </c>
      <c r="AC2786" s="3" t="s">
        <v>47</v>
      </c>
      <c r="AD2786" s="8" t="s">
        <v>87</v>
      </c>
      <c r="AE2786" s="3" t="s">
        <v>71</v>
      </c>
      <c r="AF2786" s="3" t="s">
        <v>88</v>
      </c>
      <c r="AG2786" s="3" t="s">
        <v>71</v>
      </c>
      <c r="AH2786" s="3" t="s">
        <v>71</v>
      </c>
      <c r="AI2786" s="3" t="s">
        <v>79</v>
      </c>
      <c r="AJ2786" s="3" t="s">
        <v>80</v>
      </c>
      <c r="AK2786" s="3" t="s">
        <v>76</v>
      </c>
      <c r="AL2786" s="3" t="s">
        <v>81</v>
      </c>
      <c r="AM2786" s="3" t="s">
        <v>71</v>
      </c>
      <c r="AN2786" s="3" t="s">
        <v>71</v>
      </c>
      <c r="AO2786" s="3" t="s">
        <v>71</v>
      </c>
      <c r="AP2786" s="3" t="s">
        <v>82</v>
      </c>
      <c r="AQ2786" s="3" t="s">
        <v>83</v>
      </c>
      <c r="AR2786" s="3">
        <v>22.149766763542665</v>
      </c>
      <c r="AS2786" s="3">
        <v>1.1573335212603042</v>
      </c>
    </row>
    <row r="2787" spans="1:45" x14ac:dyDescent="0.25">
      <c r="A2787" s="2">
        <v>2786</v>
      </c>
      <c r="B2787" s="3" t="s">
        <v>68</v>
      </c>
      <c r="C2787" s="3" t="s">
        <v>46</v>
      </c>
      <c r="D2787" s="3" t="s">
        <v>47</v>
      </c>
      <c r="E2787" s="3" t="s">
        <v>48</v>
      </c>
      <c r="F2787" s="3">
        <v>0.59</v>
      </c>
      <c r="G2787" s="3">
        <v>0.64</v>
      </c>
      <c r="H2787" s="3">
        <v>0.22190280222938499</v>
      </c>
      <c r="I2787" s="3">
        <v>9.284461229903636</v>
      </c>
      <c r="J2787" s="3">
        <v>1.233540370874602</v>
      </c>
      <c r="K2787" s="3">
        <v>2.0602479641056992</v>
      </c>
      <c r="L2787" s="3">
        <v>0.27372606496014901</v>
      </c>
      <c r="M2787" s="2">
        <v>8140</v>
      </c>
      <c r="N2787" s="3" t="s">
        <v>67</v>
      </c>
      <c r="O2787" s="3" t="s">
        <v>166</v>
      </c>
      <c r="P2787" s="3" t="s">
        <v>159</v>
      </c>
      <c r="Q2787" s="3">
        <v>4.5650852906299999</v>
      </c>
      <c r="R2787" s="3" t="s">
        <v>166</v>
      </c>
      <c r="S2787" s="3" t="s">
        <v>159</v>
      </c>
      <c r="T2787" s="3" t="s">
        <v>57</v>
      </c>
      <c r="U2787" s="3" t="s">
        <v>71</v>
      </c>
      <c r="V2787" s="3" t="s">
        <v>159</v>
      </c>
      <c r="W2787" s="3" t="s">
        <v>73</v>
      </c>
      <c r="X2787" s="3" t="s">
        <v>74</v>
      </c>
      <c r="Y2787" s="3" t="s">
        <v>75</v>
      </c>
      <c r="Z2787" s="3" t="s">
        <v>76</v>
      </c>
      <c r="AA2787" s="3">
        <v>5</v>
      </c>
      <c r="AB2787" s="3">
        <v>0</v>
      </c>
      <c r="AC2787" s="3" t="s">
        <v>47</v>
      </c>
      <c r="AD2787" s="8" t="s">
        <v>87</v>
      </c>
      <c r="AE2787" s="3" t="s">
        <v>71</v>
      </c>
      <c r="AF2787" s="3" t="s">
        <v>88</v>
      </c>
      <c r="AG2787" s="3" t="s">
        <v>71</v>
      </c>
      <c r="AH2787" s="3" t="s">
        <v>71</v>
      </c>
      <c r="AI2787" s="3" t="s">
        <v>79</v>
      </c>
      <c r="AJ2787" s="3" t="s">
        <v>80</v>
      </c>
      <c r="AK2787" s="3" t="s">
        <v>76</v>
      </c>
      <c r="AL2787" s="3" t="s">
        <v>81</v>
      </c>
      <c r="AM2787" s="3" t="s">
        <v>71</v>
      </c>
      <c r="AN2787" s="3" t="s">
        <v>71</v>
      </c>
      <c r="AO2787" s="3" t="s">
        <v>71</v>
      </c>
      <c r="AP2787" s="3" t="s">
        <v>82</v>
      </c>
      <c r="AQ2787" s="3" t="s">
        <v>83</v>
      </c>
      <c r="AR2787" s="3">
        <v>135.56649880756348</v>
      </c>
      <c r="AS2787" s="3">
        <v>898.00878035054563</v>
      </c>
    </row>
    <row r="2788" spans="1:45" x14ac:dyDescent="0.25">
      <c r="A2788" s="2">
        <v>2787</v>
      </c>
      <c r="B2788" s="3" t="s">
        <v>68</v>
      </c>
      <c r="C2788" s="3" t="s">
        <v>46</v>
      </c>
      <c r="D2788" s="3" t="s">
        <v>47</v>
      </c>
      <c r="E2788" s="3" t="s">
        <v>48</v>
      </c>
      <c r="F2788" s="3">
        <v>0.59</v>
      </c>
      <c r="G2788" s="3">
        <v>0.64</v>
      </c>
      <c r="H2788" s="3">
        <v>7.1089064365176995E-4</v>
      </c>
      <c r="I2788" s="3">
        <v>10.285234340199317</v>
      </c>
      <c r="J2788" s="3">
        <v>1.359610312383227</v>
      </c>
      <c r="K2788" s="3">
        <v>7.3116768602135796E-3</v>
      </c>
      <c r="L2788" s="3">
        <v>9.6653425008569631E-4</v>
      </c>
      <c r="M2788" s="2">
        <v>1400</v>
      </c>
      <c r="N2788" s="3" t="s">
        <v>60</v>
      </c>
      <c r="O2788" s="3" t="s">
        <v>166</v>
      </c>
      <c r="P2788" s="3" t="s">
        <v>159</v>
      </c>
      <c r="Q2788" s="3">
        <v>4.5650852906299999</v>
      </c>
      <c r="R2788" s="3" t="s">
        <v>166</v>
      </c>
      <c r="S2788" s="3" t="s">
        <v>159</v>
      </c>
      <c r="T2788" s="3" t="s">
        <v>57</v>
      </c>
      <c r="U2788" s="3" t="s">
        <v>71</v>
      </c>
      <c r="V2788" s="3" t="s">
        <v>159</v>
      </c>
      <c r="W2788" s="3" t="s">
        <v>73</v>
      </c>
      <c r="X2788" s="3" t="s">
        <v>74</v>
      </c>
      <c r="Y2788" s="3" t="s">
        <v>75</v>
      </c>
      <c r="Z2788" s="3" t="s">
        <v>76</v>
      </c>
      <c r="AA2788" s="3">
        <v>5</v>
      </c>
      <c r="AB2788" s="3">
        <v>0</v>
      </c>
      <c r="AC2788" s="3" t="s">
        <v>47</v>
      </c>
      <c r="AD2788" s="8" t="s">
        <v>87</v>
      </c>
      <c r="AE2788" s="3" t="s">
        <v>71</v>
      </c>
      <c r="AF2788" s="3" t="s">
        <v>88</v>
      </c>
      <c r="AG2788" s="3" t="s">
        <v>71</v>
      </c>
      <c r="AH2788" s="3" t="s">
        <v>71</v>
      </c>
      <c r="AI2788" s="3" t="s">
        <v>79</v>
      </c>
      <c r="AJ2788" s="3" t="s">
        <v>80</v>
      </c>
      <c r="AK2788" s="3" t="s">
        <v>76</v>
      </c>
      <c r="AL2788" s="3" t="s">
        <v>81</v>
      </c>
      <c r="AM2788" s="3" t="s">
        <v>71</v>
      </c>
      <c r="AN2788" s="3" t="s">
        <v>71</v>
      </c>
      <c r="AO2788" s="3" t="s">
        <v>71</v>
      </c>
      <c r="AP2788" s="3" t="s">
        <v>82</v>
      </c>
      <c r="AQ2788" s="3" t="s">
        <v>83</v>
      </c>
      <c r="AR2788" s="3">
        <v>50.325703695449036</v>
      </c>
      <c r="AS2788" s="3">
        <v>2.8768723668862366</v>
      </c>
    </row>
    <row r="2789" spans="1:45" x14ac:dyDescent="0.25">
      <c r="A2789" s="2">
        <v>2788</v>
      </c>
      <c r="B2789" s="3" t="s">
        <v>68</v>
      </c>
      <c r="C2789" s="3" t="s">
        <v>46</v>
      </c>
      <c r="D2789" s="3" t="s">
        <v>47</v>
      </c>
      <c r="E2789" s="3" t="s">
        <v>48</v>
      </c>
      <c r="F2789" s="3">
        <v>0.59</v>
      </c>
      <c r="G2789" s="3">
        <v>0.64</v>
      </c>
      <c r="H2789" s="3">
        <v>0.23684348168023001</v>
      </c>
      <c r="I2789" s="3">
        <v>10.285234340199317</v>
      </c>
      <c r="J2789" s="3">
        <v>1.359610312383227</v>
      </c>
      <c r="K2789" s="3">
        <v>2.4359907110298695</v>
      </c>
      <c r="L2789" s="3">
        <v>0.32201484011318865</v>
      </c>
      <c r="M2789" s="2">
        <v>8140</v>
      </c>
      <c r="N2789" s="3" t="s">
        <v>67</v>
      </c>
      <c r="O2789" s="3" t="s">
        <v>166</v>
      </c>
      <c r="P2789" s="3" t="s">
        <v>159</v>
      </c>
      <c r="Q2789" s="3">
        <v>4.5650852906299999</v>
      </c>
      <c r="R2789" s="3" t="s">
        <v>166</v>
      </c>
      <c r="S2789" s="3" t="s">
        <v>159</v>
      </c>
      <c r="T2789" s="3" t="s">
        <v>57</v>
      </c>
      <c r="U2789" s="3" t="s">
        <v>71</v>
      </c>
      <c r="V2789" s="3" t="s">
        <v>159</v>
      </c>
      <c r="W2789" s="3" t="s">
        <v>73</v>
      </c>
      <c r="X2789" s="3" t="s">
        <v>74</v>
      </c>
      <c r="Y2789" s="3" t="s">
        <v>75</v>
      </c>
      <c r="Z2789" s="3" t="s">
        <v>76</v>
      </c>
      <c r="AA2789" s="3">
        <v>5</v>
      </c>
      <c r="AB2789" s="3">
        <v>0</v>
      </c>
      <c r="AC2789" s="3" t="s">
        <v>47</v>
      </c>
      <c r="AD2789" s="8" t="s">
        <v>87</v>
      </c>
      <c r="AE2789" s="3" t="s">
        <v>71</v>
      </c>
      <c r="AF2789" s="3" t="s">
        <v>88</v>
      </c>
      <c r="AG2789" s="3" t="s">
        <v>71</v>
      </c>
      <c r="AH2789" s="3" t="s">
        <v>71</v>
      </c>
      <c r="AI2789" s="3" t="s">
        <v>79</v>
      </c>
      <c r="AJ2789" s="3" t="s">
        <v>80</v>
      </c>
      <c r="AK2789" s="3" t="s">
        <v>76</v>
      </c>
      <c r="AL2789" s="3" t="s">
        <v>81</v>
      </c>
      <c r="AM2789" s="3" t="s">
        <v>71</v>
      </c>
      <c r="AN2789" s="3" t="s">
        <v>71</v>
      </c>
      <c r="AO2789" s="3" t="s">
        <v>71</v>
      </c>
      <c r="AP2789" s="3" t="s">
        <v>82</v>
      </c>
      <c r="AQ2789" s="3" t="s">
        <v>83</v>
      </c>
      <c r="AR2789" s="3">
        <v>137.67587059437764</v>
      </c>
      <c r="AS2789" s="3">
        <v>958.47156494121384</v>
      </c>
    </row>
    <row r="2790" spans="1:45" x14ac:dyDescent="0.25">
      <c r="A2790" s="2">
        <v>2789</v>
      </c>
      <c r="B2790" s="3" t="s">
        <v>68</v>
      </c>
      <c r="C2790" s="3" t="s">
        <v>46</v>
      </c>
      <c r="D2790" s="3" t="s">
        <v>47</v>
      </c>
      <c r="E2790" s="3" t="s">
        <v>48</v>
      </c>
      <c r="F2790" s="3">
        <v>0.59</v>
      </c>
      <c r="G2790" s="3">
        <v>0.64</v>
      </c>
      <c r="H2790" s="3">
        <v>1.1009447835812201E-3</v>
      </c>
      <c r="I2790" s="3">
        <v>9.8542963554243688</v>
      </c>
      <c r="J2790" s="3">
        <v>1.3000097112692945</v>
      </c>
      <c r="K2790" s="3">
        <v>1.0849036168367887E-2</v>
      </c>
      <c r="L2790" s="3">
        <v>1.4312389102268579E-3</v>
      </c>
      <c r="M2790" s="2">
        <v>1400</v>
      </c>
      <c r="N2790" s="3" t="s">
        <v>60</v>
      </c>
      <c r="O2790" s="3" t="s">
        <v>166</v>
      </c>
      <c r="P2790" s="3" t="s">
        <v>159</v>
      </c>
      <c r="Q2790" s="3">
        <v>4.5650852906299999</v>
      </c>
      <c r="R2790" s="3" t="s">
        <v>166</v>
      </c>
      <c r="S2790" s="3" t="s">
        <v>159</v>
      </c>
      <c r="T2790" s="3" t="s">
        <v>57</v>
      </c>
      <c r="U2790" s="3" t="s">
        <v>71</v>
      </c>
      <c r="V2790" s="3" t="s">
        <v>159</v>
      </c>
      <c r="W2790" s="3" t="s">
        <v>73</v>
      </c>
      <c r="X2790" s="3" t="s">
        <v>74</v>
      </c>
      <c r="Y2790" s="3" t="s">
        <v>75</v>
      </c>
      <c r="Z2790" s="3" t="s">
        <v>76</v>
      </c>
      <c r="AA2790" s="3">
        <v>5</v>
      </c>
      <c r="AB2790" s="3">
        <v>0</v>
      </c>
      <c r="AC2790" s="3" t="s">
        <v>47</v>
      </c>
      <c r="AD2790" s="8" t="s">
        <v>87</v>
      </c>
      <c r="AE2790" s="3" t="s">
        <v>71</v>
      </c>
      <c r="AF2790" s="3" t="s">
        <v>88</v>
      </c>
      <c r="AG2790" s="3" t="s">
        <v>71</v>
      </c>
      <c r="AH2790" s="3" t="s">
        <v>71</v>
      </c>
      <c r="AI2790" s="3" t="s">
        <v>79</v>
      </c>
      <c r="AJ2790" s="3" t="s">
        <v>80</v>
      </c>
      <c r="AK2790" s="3" t="s">
        <v>76</v>
      </c>
      <c r="AL2790" s="3" t="s">
        <v>81</v>
      </c>
      <c r="AM2790" s="3" t="s">
        <v>71</v>
      </c>
      <c r="AN2790" s="3" t="s">
        <v>71</v>
      </c>
      <c r="AO2790" s="3" t="s">
        <v>71</v>
      </c>
      <c r="AP2790" s="3" t="s">
        <v>82</v>
      </c>
      <c r="AQ2790" s="3" t="s">
        <v>83</v>
      </c>
      <c r="AR2790" s="3">
        <v>86.111962235747882</v>
      </c>
      <c r="AS2790" s="3">
        <v>4.4553654681434187</v>
      </c>
    </row>
    <row r="2791" spans="1:45" x14ac:dyDescent="0.25">
      <c r="A2791" s="2">
        <v>2790</v>
      </c>
      <c r="B2791" s="3" t="s">
        <v>68</v>
      </c>
      <c r="C2791" s="3" t="s">
        <v>46</v>
      </c>
      <c r="D2791" s="3" t="s">
        <v>47</v>
      </c>
      <c r="E2791" s="3" t="s">
        <v>48</v>
      </c>
      <c r="F2791" s="3">
        <v>0.59</v>
      </c>
      <c r="G2791" s="3">
        <v>0.64</v>
      </c>
      <c r="H2791" s="3">
        <v>9.4483766446294207E-3</v>
      </c>
      <c r="I2791" s="3">
        <v>9.8542963554243688</v>
      </c>
      <c r="J2791" s="3">
        <v>1.3000097112692945</v>
      </c>
      <c r="K2791" s="3">
        <v>9.310710353384842E-2</v>
      </c>
      <c r="L2791" s="3">
        <v>1.2282981393748239E-2</v>
      </c>
      <c r="M2791" s="2">
        <v>1700</v>
      </c>
      <c r="N2791" s="3" t="s">
        <v>142</v>
      </c>
      <c r="O2791" s="3" t="s">
        <v>166</v>
      </c>
      <c r="P2791" s="3" t="s">
        <v>159</v>
      </c>
      <c r="Q2791" s="3">
        <v>4.5650852906299999</v>
      </c>
      <c r="R2791" s="3" t="s">
        <v>166</v>
      </c>
      <c r="S2791" s="3" t="s">
        <v>159</v>
      </c>
      <c r="T2791" s="3" t="s">
        <v>57</v>
      </c>
      <c r="U2791" s="3" t="s">
        <v>71</v>
      </c>
      <c r="V2791" s="3" t="s">
        <v>159</v>
      </c>
      <c r="W2791" s="3" t="s">
        <v>73</v>
      </c>
      <c r="X2791" s="3" t="s">
        <v>74</v>
      </c>
      <c r="Y2791" s="3" t="s">
        <v>75</v>
      </c>
      <c r="Z2791" s="3" t="s">
        <v>76</v>
      </c>
      <c r="AA2791" s="3">
        <v>5</v>
      </c>
      <c r="AB2791" s="3">
        <v>0</v>
      </c>
      <c r="AC2791" s="3" t="s">
        <v>47</v>
      </c>
      <c r="AD2791" s="8" t="s">
        <v>87</v>
      </c>
      <c r="AE2791" s="3" t="s">
        <v>71</v>
      </c>
      <c r="AF2791" s="3" t="s">
        <v>88</v>
      </c>
      <c r="AG2791" s="3" t="s">
        <v>71</v>
      </c>
      <c r="AH2791" s="3" t="s">
        <v>71</v>
      </c>
      <c r="AI2791" s="3" t="s">
        <v>79</v>
      </c>
      <c r="AJ2791" s="3" t="s">
        <v>80</v>
      </c>
      <c r="AK2791" s="3" t="s">
        <v>76</v>
      </c>
      <c r="AL2791" s="3" t="s">
        <v>81</v>
      </c>
      <c r="AM2791" s="3" t="s">
        <v>71</v>
      </c>
      <c r="AN2791" s="3" t="s">
        <v>71</v>
      </c>
      <c r="AO2791" s="3" t="s">
        <v>71</v>
      </c>
      <c r="AP2791" s="3" t="s">
        <v>82</v>
      </c>
      <c r="AQ2791" s="3" t="s">
        <v>83</v>
      </c>
      <c r="AR2791" s="3">
        <v>37.868666606788068</v>
      </c>
      <c r="AS2791" s="3">
        <v>38.236223705572726</v>
      </c>
    </row>
    <row r="2792" spans="1:45" x14ac:dyDescent="0.25">
      <c r="A2792" s="2">
        <v>2791</v>
      </c>
      <c r="B2792" s="3" t="s">
        <v>68</v>
      </c>
      <c r="C2792" s="3" t="s">
        <v>46</v>
      </c>
      <c r="D2792" s="3" t="s">
        <v>47</v>
      </c>
      <c r="E2792" s="3" t="s">
        <v>48</v>
      </c>
      <c r="F2792" s="3">
        <v>0.59</v>
      </c>
      <c r="G2792" s="3">
        <v>0.64</v>
      </c>
      <c r="H2792" s="3">
        <v>0.24328127185824699</v>
      </c>
      <c r="I2792" s="3">
        <v>9.8542963554243688</v>
      </c>
      <c r="J2792" s="3">
        <v>1.3000097112692945</v>
      </c>
      <c r="K2792" s="3">
        <v>2.3973657506157284</v>
      </c>
      <c r="L2792" s="3">
        <v>0.31626801598566645</v>
      </c>
      <c r="M2792" s="2">
        <v>8140</v>
      </c>
      <c r="N2792" s="3" t="s">
        <v>67</v>
      </c>
      <c r="O2792" s="3" t="s">
        <v>166</v>
      </c>
      <c r="P2792" s="3" t="s">
        <v>159</v>
      </c>
      <c r="Q2792" s="3">
        <v>4.5650852906299999</v>
      </c>
      <c r="R2792" s="3" t="s">
        <v>166</v>
      </c>
      <c r="S2792" s="3" t="s">
        <v>159</v>
      </c>
      <c r="T2792" s="3" t="s">
        <v>57</v>
      </c>
      <c r="U2792" s="3" t="s">
        <v>71</v>
      </c>
      <c r="V2792" s="3" t="s">
        <v>159</v>
      </c>
      <c r="W2792" s="3" t="s">
        <v>73</v>
      </c>
      <c r="X2792" s="3" t="s">
        <v>74</v>
      </c>
      <c r="Y2792" s="3" t="s">
        <v>75</v>
      </c>
      <c r="Z2792" s="3" t="s">
        <v>76</v>
      </c>
      <c r="AA2792" s="3">
        <v>5</v>
      </c>
      <c r="AB2792" s="3">
        <v>0</v>
      </c>
      <c r="AC2792" s="3" t="s">
        <v>47</v>
      </c>
      <c r="AD2792" s="8" t="s">
        <v>87</v>
      </c>
      <c r="AE2792" s="3" t="s">
        <v>71</v>
      </c>
      <c r="AF2792" s="3" t="s">
        <v>88</v>
      </c>
      <c r="AG2792" s="3" t="s">
        <v>71</v>
      </c>
      <c r="AH2792" s="3" t="s">
        <v>71</v>
      </c>
      <c r="AI2792" s="3" t="s">
        <v>79</v>
      </c>
      <c r="AJ2792" s="3" t="s">
        <v>80</v>
      </c>
      <c r="AK2792" s="3" t="s">
        <v>76</v>
      </c>
      <c r="AL2792" s="3" t="s">
        <v>81</v>
      </c>
      <c r="AM2792" s="3" t="s">
        <v>71</v>
      </c>
      <c r="AN2792" s="3" t="s">
        <v>71</v>
      </c>
      <c r="AO2792" s="3" t="s">
        <v>71</v>
      </c>
      <c r="AP2792" s="3" t="s">
        <v>82</v>
      </c>
      <c r="AQ2792" s="3" t="s">
        <v>83</v>
      </c>
      <c r="AR2792" s="3">
        <v>141.51169992570351</v>
      </c>
      <c r="AS2792" s="3">
        <v>984.52437746918838</v>
      </c>
    </row>
    <row r="2793" spans="1:45" x14ac:dyDescent="0.25">
      <c r="A2793" s="2">
        <v>2792</v>
      </c>
      <c r="B2793" s="3" t="s">
        <v>68</v>
      </c>
      <c r="C2793" s="3" t="s">
        <v>46</v>
      </c>
      <c r="D2793" s="3" t="s">
        <v>47</v>
      </c>
      <c r="E2793" s="3" t="s">
        <v>48</v>
      </c>
      <c r="F2793" s="3">
        <v>0.59</v>
      </c>
      <c r="G2793" s="3">
        <v>0.64</v>
      </c>
      <c r="H2793" s="3">
        <v>1.81603289800383E-2</v>
      </c>
      <c r="I2793" s="3">
        <v>9.8046623770544539</v>
      </c>
      <c r="J2793" s="3">
        <v>1.3898100947994747</v>
      </c>
      <c r="K2793" s="3">
        <v>0.17805589430551322</v>
      </c>
      <c r="L2793" s="3">
        <v>2.5239408541336678E-2</v>
      </c>
      <c r="M2793" s="2">
        <v>8140</v>
      </c>
      <c r="N2793" s="3" t="s">
        <v>67</v>
      </c>
      <c r="O2793" s="3" t="s">
        <v>166</v>
      </c>
      <c r="P2793" s="3" t="s">
        <v>159</v>
      </c>
      <c r="Q2793" s="3">
        <v>4.5650852906299999</v>
      </c>
      <c r="R2793" s="3" t="s">
        <v>166</v>
      </c>
      <c r="S2793" s="3" t="s">
        <v>159</v>
      </c>
      <c r="T2793" s="3" t="s">
        <v>57</v>
      </c>
      <c r="U2793" s="3" t="s">
        <v>71</v>
      </c>
      <c r="V2793" s="3" t="s">
        <v>159</v>
      </c>
      <c r="W2793" s="3" t="s">
        <v>73</v>
      </c>
      <c r="X2793" s="3" t="s">
        <v>74</v>
      </c>
      <c r="Y2793" s="3" t="s">
        <v>75</v>
      </c>
      <c r="Z2793" s="3" t="s">
        <v>76</v>
      </c>
      <c r="AA2793" s="3">
        <v>5</v>
      </c>
      <c r="AB2793" s="3">
        <v>0</v>
      </c>
      <c r="AC2793" s="3" t="s">
        <v>47</v>
      </c>
      <c r="AD2793" s="8" t="s">
        <v>87</v>
      </c>
      <c r="AE2793" s="3" t="s">
        <v>71</v>
      </c>
      <c r="AF2793" s="3" t="s">
        <v>88</v>
      </c>
      <c r="AG2793" s="3" t="s">
        <v>71</v>
      </c>
      <c r="AH2793" s="3" t="s">
        <v>71</v>
      </c>
      <c r="AI2793" s="3" t="s">
        <v>79</v>
      </c>
      <c r="AJ2793" s="3" t="s">
        <v>80</v>
      </c>
      <c r="AK2793" s="3" t="s">
        <v>76</v>
      </c>
      <c r="AL2793" s="3" t="s">
        <v>81</v>
      </c>
      <c r="AM2793" s="3" t="s">
        <v>71</v>
      </c>
      <c r="AN2793" s="3" t="s">
        <v>71</v>
      </c>
      <c r="AO2793" s="3" t="s">
        <v>71</v>
      </c>
      <c r="AP2793" s="3" t="s">
        <v>82</v>
      </c>
      <c r="AQ2793" s="3" t="s">
        <v>83</v>
      </c>
      <c r="AR2793" s="3">
        <v>34.169738181753743</v>
      </c>
      <c r="AS2793" s="3">
        <v>73.492243965764828</v>
      </c>
    </row>
    <row r="2794" spans="1:45" x14ac:dyDescent="0.25">
      <c r="A2794" s="2">
        <v>2793</v>
      </c>
      <c r="B2794" s="3" t="s">
        <v>57</v>
      </c>
      <c r="C2794" s="3" t="s">
        <v>46</v>
      </c>
      <c r="D2794" s="3" t="s">
        <v>47</v>
      </c>
      <c r="E2794" s="3" t="s">
        <v>48</v>
      </c>
      <c r="F2794" s="3">
        <v>0.59</v>
      </c>
      <c r="G2794" s="3">
        <v>0.64</v>
      </c>
      <c r="H2794" s="3">
        <v>7.3538164358717404E-5</v>
      </c>
      <c r="I2794" s="3">
        <v>9.1679297963860709</v>
      </c>
      <c r="J2794" s="3">
        <v>1.3484741989488962</v>
      </c>
      <c r="K2794" s="3">
        <v>6.7419272819582146E-4</v>
      </c>
      <c r="L2794" s="3">
        <v>9.9164317275793719E-5</v>
      </c>
      <c r="M2794" s="2">
        <v>1200</v>
      </c>
      <c r="N2794" s="3" t="s">
        <v>54</v>
      </c>
      <c r="O2794" s="3" t="s">
        <v>167</v>
      </c>
      <c r="P2794" s="3" t="s">
        <v>168</v>
      </c>
      <c r="Q2794" s="3">
        <v>1.9564133260100001</v>
      </c>
      <c r="R2794" s="3" t="s">
        <v>167</v>
      </c>
      <c r="S2794" s="3" t="s">
        <v>168</v>
      </c>
      <c r="T2794" s="3" t="s">
        <v>57</v>
      </c>
      <c r="U2794" s="3" t="s">
        <v>71</v>
      </c>
      <c r="V2794" s="3" t="s">
        <v>169</v>
      </c>
      <c r="W2794" s="3" t="s">
        <v>73</v>
      </c>
      <c r="X2794" s="3" t="s">
        <v>74</v>
      </c>
      <c r="Y2794" s="3" t="s">
        <v>170</v>
      </c>
      <c r="Z2794" s="3" t="s">
        <v>79</v>
      </c>
      <c r="AA2794" s="3"/>
      <c r="AB2794" s="3"/>
      <c r="AC2794" s="3" t="s">
        <v>79</v>
      </c>
      <c r="AD2794" s="8" t="s">
        <v>79</v>
      </c>
      <c r="AE2794" s="3" t="s">
        <v>79</v>
      </c>
      <c r="AF2794" s="3" t="s">
        <v>79</v>
      </c>
      <c r="AG2794" s="3" t="s">
        <v>79</v>
      </c>
      <c r="AH2794" s="3" t="s">
        <v>79</v>
      </c>
      <c r="AI2794" s="3" t="s">
        <v>79</v>
      </c>
      <c r="AJ2794" s="3" t="s">
        <v>80</v>
      </c>
      <c r="AK2794" s="3" t="s">
        <v>76</v>
      </c>
      <c r="AL2794" s="3" t="s">
        <v>81</v>
      </c>
      <c r="AM2794" s="3" t="s">
        <v>79</v>
      </c>
      <c r="AN2794" s="3" t="s">
        <v>79</v>
      </c>
      <c r="AO2794" s="3" t="s">
        <v>79</v>
      </c>
      <c r="AP2794" s="3" t="s">
        <v>82</v>
      </c>
      <c r="AQ2794" s="3" t="s">
        <v>171</v>
      </c>
      <c r="AR2794" s="3">
        <v>4.7277906496096449</v>
      </c>
      <c r="AS2794" s="3">
        <v>0.29759839272658217</v>
      </c>
    </row>
    <row r="2795" spans="1:45" x14ac:dyDescent="0.25">
      <c r="A2795" s="2">
        <v>2794</v>
      </c>
      <c r="B2795" s="3" t="s">
        <v>57</v>
      </c>
      <c r="C2795" s="3" t="s">
        <v>46</v>
      </c>
      <c r="D2795" s="3" t="s">
        <v>47</v>
      </c>
      <c r="E2795" s="3" t="s">
        <v>48</v>
      </c>
      <c r="F2795" s="3">
        <v>0.59</v>
      </c>
      <c r="G2795" s="3">
        <v>0.64</v>
      </c>
      <c r="H2795" s="3">
        <v>5.5938593937339E-2</v>
      </c>
      <c r="I2795" s="3">
        <v>9.1679297963860709</v>
      </c>
      <c r="J2795" s="3">
        <v>1.3484741989488962</v>
      </c>
      <c r="K2795" s="3">
        <v>0.51284110212607148</v>
      </c>
      <c r="L2795" s="3">
        <v>7.5431750649980783E-2</v>
      </c>
      <c r="M2795" s="2">
        <v>1210</v>
      </c>
      <c r="N2795" s="3" t="s">
        <v>55</v>
      </c>
      <c r="O2795" s="3" t="s">
        <v>167</v>
      </c>
      <c r="P2795" s="3" t="s">
        <v>168</v>
      </c>
      <c r="Q2795" s="3">
        <v>1.9564133260100001</v>
      </c>
      <c r="R2795" s="3" t="s">
        <v>167</v>
      </c>
      <c r="S2795" s="3" t="s">
        <v>168</v>
      </c>
      <c r="T2795" s="3" t="s">
        <v>57</v>
      </c>
      <c r="U2795" s="3" t="s">
        <v>71</v>
      </c>
      <c r="V2795" s="3" t="s">
        <v>169</v>
      </c>
      <c r="W2795" s="3" t="s">
        <v>73</v>
      </c>
      <c r="X2795" s="3" t="s">
        <v>74</v>
      </c>
      <c r="Y2795" s="3" t="s">
        <v>170</v>
      </c>
      <c r="Z2795" s="3" t="s">
        <v>79</v>
      </c>
      <c r="AA2795" s="3"/>
      <c r="AB2795" s="3"/>
      <c r="AC2795" s="3" t="s">
        <v>79</v>
      </c>
      <c r="AD2795" s="8" t="s">
        <v>79</v>
      </c>
      <c r="AE2795" s="3" t="s">
        <v>79</v>
      </c>
      <c r="AF2795" s="3" t="s">
        <v>79</v>
      </c>
      <c r="AG2795" s="3" t="s">
        <v>79</v>
      </c>
      <c r="AH2795" s="3" t="s">
        <v>79</v>
      </c>
      <c r="AI2795" s="3" t="s">
        <v>79</v>
      </c>
      <c r="AJ2795" s="3" t="s">
        <v>80</v>
      </c>
      <c r="AK2795" s="3" t="s">
        <v>76</v>
      </c>
      <c r="AL2795" s="3" t="s">
        <v>81</v>
      </c>
      <c r="AM2795" s="3" t="s">
        <v>79</v>
      </c>
      <c r="AN2795" s="3" t="s">
        <v>79</v>
      </c>
      <c r="AO2795" s="3" t="s">
        <v>79</v>
      </c>
      <c r="AP2795" s="3" t="s">
        <v>82</v>
      </c>
      <c r="AQ2795" s="3" t="s">
        <v>171</v>
      </c>
      <c r="AR2795" s="3">
        <v>65.491231193329426</v>
      </c>
      <c r="AS2795" s="3">
        <v>226.37545813534609</v>
      </c>
    </row>
    <row r="2796" spans="1:45" x14ac:dyDescent="0.25">
      <c r="A2796" s="2">
        <v>2795</v>
      </c>
      <c r="B2796" s="3" t="s">
        <v>57</v>
      </c>
      <c r="C2796" s="3" t="s">
        <v>46</v>
      </c>
      <c r="D2796" s="3" t="s">
        <v>47</v>
      </c>
      <c r="E2796" s="3" t="s">
        <v>48</v>
      </c>
      <c r="F2796" s="3">
        <v>0.59</v>
      </c>
      <c r="G2796" s="3">
        <v>0.64</v>
      </c>
      <c r="H2796" s="3">
        <v>9.0337845624433505E-2</v>
      </c>
      <c r="I2796" s="3">
        <v>9.1679297963860709</v>
      </c>
      <c r="J2796" s="3">
        <v>1.3484741989488962</v>
      </c>
      <c r="K2796" s="3">
        <v>0.82821102664156898</v>
      </c>
      <c r="L2796" s="3">
        <v>0.12181825401317702</v>
      </c>
      <c r="M2796" s="2">
        <v>1210</v>
      </c>
      <c r="N2796" s="3" t="s">
        <v>55</v>
      </c>
      <c r="O2796" s="3" t="s">
        <v>167</v>
      </c>
      <c r="P2796" s="3" t="s">
        <v>168</v>
      </c>
      <c r="Q2796" s="3">
        <v>1.9564133260100001</v>
      </c>
      <c r="R2796" s="3" t="s">
        <v>167</v>
      </c>
      <c r="S2796" s="3" t="s">
        <v>168</v>
      </c>
      <c r="T2796" s="3" t="s">
        <v>57</v>
      </c>
      <c r="U2796" s="3" t="s">
        <v>71</v>
      </c>
      <c r="V2796" s="3" t="s">
        <v>169</v>
      </c>
      <c r="W2796" s="3" t="s">
        <v>73</v>
      </c>
      <c r="X2796" s="3" t="s">
        <v>74</v>
      </c>
      <c r="Y2796" s="3" t="s">
        <v>170</v>
      </c>
      <c r="Z2796" s="3" t="s">
        <v>79</v>
      </c>
      <c r="AA2796" s="3"/>
      <c r="AB2796" s="3"/>
      <c r="AC2796" s="3" t="s">
        <v>79</v>
      </c>
      <c r="AD2796" s="8" t="s">
        <v>79</v>
      </c>
      <c r="AE2796" s="3" t="s">
        <v>79</v>
      </c>
      <c r="AF2796" s="3" t="s">
        <v>79</v>
      </c>
      <c r="AG2796" s="3" t="s">
        <v>79</v>
      </c>
      <c r="AH2796" s="3" t="s">
        <v>79</v>
      </c>
      <c r="AI2796" s="3" t="s">
        <v>79</v>
      </c>
      <c r="AJ2796" s="3" t="s">
        <v>80</v>
      </c>
      <c r="AK2796" s="3" t="s">
        <v>76</v>
      </c>
      <c r="AL2796" s="3" t="s">
        <v>81</v>
      </c>
      <c r="AM2796" s="3" t="s">
        <v>79</v>
      </c>
      <c r="AN2796" s="3" t="s">
        <v>79</v>
      </c>
      <c r="AO2796" s="3" t="s">
        <v>79</v>
      </c>
      <c r="AP2796" s="3" t="s">
        <v>82</v>
      </c>
      <c r="AQ2796" s="3" t="s">
        <v>171</v>
      </c>
      <c r="AR2796" s="3">
        <v>79.529501258032397</v>
      </c>
      <c r="AS2796" s="3">
        <v>365.58429075101867</v>
      </c>
    </row>
    <row r="2797" spans="1:45" x14ac:dyDescent="0.25">
      <c r="A2797" s="2">
        <v>2796</v>
      </c>
      <c r="B2797" s="3" t="s">
        <v>57</v>
      </c>
      <c r="C2797" s="3" t="s">
        <v>46</v>
      </c>
      <c r="D2797" s="3" t="s">
        <v>47</v>
      </c>
      <c r="E2797" s="3" t="s">
        <v>48</v>
      </c>
      <c r="F2797" s="3">
        <v>0.59</v>
      </c>
      <c r="G2797" s="3">
        <v>0.64</v>
      </c>
      <c r="H2797" s="3">
        <v>7.79079129284536E-3</v>
      </c>
      <c r="I2797" s="3">
        <v>9.1679297963860709</v>
      </c>
      <c r="J2797" s="3">
        <v>1.3484741989488962</v>
      </c>
      <c r="K2797" s="3">
        <v>7.1425427631102129E-2</v>
      </c>
      <c r="L2797" s="3">
        <v>1.0505681047797682E-2</v>
      </c>
      <c r="M2797" s="2">
        <v>1210</v>
      </c>
      <c r="N2797" s="3" t="s">
        <v>55</v>
      </c>
      <c r="O2797" s="3" t="s">
        <v>167</v>
      </c>
      <c r="P2797" s="3" t="s">
        <v>168</v>
      </c>
      <c r="Q2797" s="3">
        <v>1.9564133260100001</v>
      </c>
      <c r="R2797" s="3" t="s">
        <v>167</v>
      </c>
      <c r="S2797" s="3" t="s">
        <v>168</v>
      </c>
      <c r="T2797" s="3" t="s">
        <v>57</v>
      </c>
      <c r="U2797" s="3" t="s">
        <v>71</v>
      </c>
      <c r="V2797" s="3" t="s">
        <v>169</v>
      </c>
      <c r="W2797" s="3" t="s">
        <v>73</v>
      </c>
      <c r="X2797" s="3" t="s">
        <v>74</v>
      </c>
      <c r="Y2797" s="3" t="s">
        <v>170</v>
      </c>
      <c r="Z2797" s="3" t="s">
        <v>79</v>
      </c>
      <c r="AA2797" s="3"/>
      <c r="AB2797" s="3"/>
      <c r="AC2797" s="3" t="s">
        <v>79</v>
      </c>
      <c r="AD2797" s="8" t="s">
        <v>79</v>
      </c>
      <c r="AE2797" s="3" t="s">
        <v>79</v>
      </c>
      <c r="AF2797" s="3" t="s">
        <v>79</v>
      </c>
      <c r="AG2797" s="3" t="s">
        <v>79</v>
      </c>
      <c r="AH2797" s="3" t="s">
        <v>79</v>
      </c>
      <c r="AI2797" s="3" t="s">
        <v>79</v>
      </c>
      <c r="AJ2797" s="3" t="s">
        <v>80</v>
      </c>
      <c r="AK2797" s="3" t="s">
        <v>76</v>
      </c>
      <c r="AL2797" s="3" t="s">
        <v>81</v>
      </c>
      <c r="AM2797" s="3" t="s">
        <v>79</v>
      </c>
      <c r="AN2797" s="3" t="s">
        <v>79</v>
      </c>
      <c r="AO2797" s="3" t="s">
        <v>79</v>
      </c>
      <c r="AP2797" s="3" t="s">
        <v>82</v>
      </c>
      <c r="AQ2797" s="3" t="s">
        <v>171</v>
      </c>
      <c r="AR2797" s="3">
        <v>34.823138124995396</v>
      </c>
      <c r="AS2797" s="3">
        <v>31.528213779029247</v>
      </c>
    </row>
    <row r="2798" spans="1:45" x14ac:dyDescent="0.25">
      <c r="A2798" s="2">
        <v>2797</v>
      </c>
      <c r="B2798" s="3" t="s">
        <v>57</v>
      </c>
      <c r="C2798" s="3" t="s">
        <v>46</v>
      </c>
      <c r="D2798" s="3" t="s">
        <v>47</v>
      </c>
      <c r="E2798" s="3" t="s">
        <v>48</v>
      </c>
      <c r="F2798" s="3">
        <v>0.59</v>
      </c>
      <c r="G2798" s="3">
        <v>0.64</v>
      </c>
      <c r="H2798" s="3">
        <v>4.0548728657061703E-2</v>
      </c>
      <c r="I2798" s="3">
        <v>9.1820781403385148</v>
      </c>
      <c r="J2798" s="3">
        <v>1.3505294204308624</v>
      </c>
      <c r="K2798" s="3">
        <v>0.37232159502052414</v>
      </c>
      <c r="L2798" s="3">
        <v>5.4762251012429847E-2</v>
      </c>
      <c r="M2798" s="2">
        <v>1200</v>
      </c>
      <c r="N2798" s="3" t="s">
        <v>54</v>
      </c>
      <c r="O2798" s="3" t="s">
        <v>167</v>
      </c>
      <c r="P2798" s="3" t="s">
        <v>168</v>
      </c>
      <c r="Q2798" s="3">
        <v>1.9564133260100001</v>
      </c>
      <c r="R2798" s="3" t="s">
        <v>167</v>
      </c>
      <c r="S2798" s="3" t="s">
        <v>168</v>
      </c>
      <c r="T2798" s="3" t="s">
        <v>57</v>
      </c>
      <c r="U2798" s="3" t="s">
        <v>71</v>
      </c>
      <c r="V2798" s="3" t="s">
        <v>169</v>
      </c>
      <c r="W2798" s="3" t="s">
        <v>73</v>
      </c>
      <c r="X2798" s="3" t="s">
        <v>74</v>
      </c>
      <c r="Y2798" s="3" t="s">
        <v>170</v>
      </c>
      <c r="Z2798" s="3" t="s">
        <v>79</v>
      </c>
      <c r="AA2798" s="3"/>
      <c r="AB2798" s="3"/>
      <c r="AC2798" s="3" t="s">
        <v>79</v>
      </c>
      <c r="AD2798" s="8" t="s">
        <v>79</v>
      </c>
      <c r="AE2798" s="3" t="s">
        <v>79</v>
      </c>
      <c r="AF2798" s="3" t="s">
        <v>79</v>
      </c>
      <c r="AG2798" s="3" t="s">
        <v>79</v>
      </c>
      <c r="AH2798" s="3" t="s">
        <v>79</v>
      </c>
      <c r="AI2798" s="3" t="s">
        <v>79</v>
      </c>
      <c r="AJ2798" s="3" t="s">
        <v>80</v>
      </c>
      <c r="AK2798" s="3" t="s">
        <v>76</v>
      </c>
      <c r="AL2798" s="3" t="s">
        <v>81</v>
      </c>
      <c r="AM2798" s="3" t="s">
        <v>79</v>
      </c>
      <c r="AN2798" s="3" t="s">
        <v>79</v>
      </c>
      <c r="AO2798" s="3" t="s">
        <v>79</v>
      </c>
      <c r="AP2798" s="3" t="s">
        <v>82</v>
      </c>
      <c r="AQ2798" s="3" t="s">
        <v>171</v>
      </c>
      <c r="AR2798" s="3">
        <v>106.92600180704176</v>
      </c>
      <c r="AS2798" s="3">
        <v>164.09488298598507</v>
      </c>
    </row>
    <row r="2799" spans="1:45" x14ac:dyDescent="0.25">
      <c r="A2799" s="2">
        <v>2798</v>
      </c>
      <c r="B2799" s="3" t="s">
        <v>57</v>
      </c>
      <c r="C2799" s="3" t="s">
        <v>46</v>
      </c>
      <c r="D2799" s="3" t="s">
        <v>47</v>
      </c>
      <c r="E2799" s="3" t="s">
        <v>48</v>
      </c>
      <c r="F2799" s="3">
        <v>0.59</v>
      </c>
      <c r="G2799" s="3">
        <v>0.64</v>
      </c>
      <c r="H2799" s="3">
        <v>8.6202955212652199E-2</v>
      </c>
      <c r="I2799" s="3">
        <v>9.1820781403385148</v>
      </c>
      <c r="J2799" s="3">
        <v>1.3505294204308624</v>
      </c>
      <c r="K2799" s="3">
        <v>0.79152227069067382</v>
      </c>
      <c r="L2799" s="3">
        <v>0.11641962714277077</v>
      </c>
      <c r="M2799" s="2">
        <v>1210</v>
      </c>
      <c r="N2799" s="3" t="s">
        <v>55</v>
      </c>
      <c r="O2799" s="3" t="s">
        <v>167</v>
      </c>
      <c r="P2799" s="3" t="s">
        <v>168</v>
      </c>
      <c r="Q2799" s="3">
        <v>1.9564133260100001</v>
      </c>
      <c r="R2799" s="3" t="s">
        <v>167</v>
      </c>
      <c r="S2799" s="3" t="s">
        <v>168</v>
      </c>
      <c r="T2799" s="3" t="s">
        <v>57</v>
      </c>
      <c r="U2799" s="3" t="s">
        <v>71</v>
      </c>
      <c r="V2799" s="3" t="s">
        <v>169</v>
      </c>
      <c r="W2799" s="3" t="s">
        <v>73</v>
      </c>
      <c r="X2799" s="3" t="s">
        <v>74</v>
      </c>
      <c r="Y2799" s="3" t="s">
        <v>170</v>
      </c>
      <c r="Z2799" s="3" t="s">
        <v>79</v>
      </c>
      <c r="AA2799" s="3"/>
      <c r="AB2799" s="3"/>
      <c r="AC2799" s="3" t="s">
        <v>79</v>
      </c>
      <c r="AD2799" s="8" t="s">
        <v>79</v>
      </c>
      <c r="AE2799" s="3" t="s">
        <v>79</v>
      </c>
      <c r="AF2799" s="3" t="s">
        <v>79</v>
      </c>
      <c r="AG2799" s="3" t="s">
        <v>79</v>
      </c>
      <c r="AH2799" s="3" t="s">
        <v>79</v>
      </c>
      <c r="AI2799" s="3" t="s">
        <v>79</v>
      </c>
      <c r="AJ2799" s="3" t="s">
        <v>80</v>
      </c>
      <c r="AK2799" s="3" t="s">
        <v>76</v>
      </c>
      <c r="AL2799" s="3" t="s">
        <v>81</v>
      </c>
      <c r="AM2799" s="3" t="s">
        <v>79</v>
      </c>
      <c r="AN2799" s="3" t="s">
        <v>79</v>
      </c>
      <c r="AO2799" s="3" t="s">
        <v>79</v>
      </c>
      <c r="AP2799" s="3" t="s">
        <v>82</v>
      </c>
      <c r="AQ2799" s="3" t="s">
        <v>171</v>
      </c>
      <c r="AR2799" s="3">
        <v>76.784009693008755</v>
      </c>
      <c r="AS2799" s="3">
        <v>348.85098293218124</v>
      </c>
    </row>
    <row r="2800" spans="1:45" x14ac:dyDescent="0.25">
      <c r="A2800" s="2">
        <v>2799</v>
      </c>
      <c r="B2800" s="3" t="s">
        <v>57</v>
      </c>
      <c r="C2800" s="3" t="s">
        <v>46</v>
      </c>
      <c r="D2800" s="3" t="s">
        <v>47</v>
      </c>
      <c r="E2800" s="3" t="s">
        <v>48</v>
      </c>
      <c r="F2800" s="3">
        <v>0.59</v>
      </c>
      <c r="G2800" s="3">
        <v>0.64</v>
      </c>
      <c r="H2800" s="3">
        <v>8.5306454883627897E-2</v>
      </c>
      <c r="I2800" s="3">
        <v>9.1820781403385148</v>
      </c>
      <c r="J2800" s="3">
        <v>1.3505294204308624</v>
      </c>
      <c r="K2800" s="3">
        <v>0.78329053461673348</v>
      </c>
      <c r="L2800" s="3">
        <v>0.1152088770729975</v>
      </c>
      <c r="M2800" s="2">
        <v>1210</v>
      </c>
      <c r="N2800" s="3" t="s">
        <v>55</v>
      </c>
      <c r="O2800" s="3" t="s">
        <v>167</v>
      </c>
      <c r="P2800" s="3" t="s">
        <v>168</v>
      </c>
      <c r="Q2800" s="3">
        <v>1.9564133260100001</v>
      </c>
      <c r="R2800" s="3" t="s">
        <v>167</v>
      </c>
      <c r="S2800" s="3" t="s">
        <v>168</v>
      </c>
      <c r="T2800" s="3" t="s">
        <v>57</v>
      </c>
      <c r="U2800" s="3" t="s">
        <v>71</v>
      </c>
      <c r="V2800" s="3" t="s">
        <v>169</v>
      </c>
      <c r="W2800" s="3" t="s">
        <v>73</v>
      </c>
      <c r="X2800" s="3" t="s">
        <v>74</v>
      </c>
      <c r="Y2800" s="3" t="s">
        <v>170</v>
      </c>
      <c r="Z2800" s="3" t="s">
        <v>79</v>
      </c>
      <c r="AA2800" s="3"/>
      <c r="AB2800" s="3"/>
      <c r="AC2800" s="3" t="s">
        <v>79</v>
      </c>
      <c r="AD2800" s="8" t="s">
        <v>79</v>
      </c>
      <c r="AE2800" s="3" t="s">
        <v>79</v>
      </c>
      <c r="AF2800" s="3" t="s">
        <v>79</v>
      </c>
      <c r="AG2800" s="3" t="s">
        <v>79</v>
      </c>
      <c r="AH2800" s="3" t="s">
        <v>79</v>
      </c>
      <c r="AI2800" s="3" t="s">
        <v>79</v>
      </c>
      <c r="AJ2800" s="3" t="s">
        <v>80</v>
      </c>
      <c r="AK2800" s="3" t="s">
        <v>76</v>
      </c>
      <c r="AL2800" s="3" t="s">
        <v>81</v>
      </c>
      <c r="AM2800" s="3" t="s">
        <v>79</v>
      </c>
      <c r="AN2800" s="3" t="s">
        <v>79</v>
      </c>
      <c r="AO2800" s="3" t="s">
        <v>79</v>
      </c>
      <c r="AP2800" s="3" t="s">
        <v>82</v>
      </c>
      <c r="AQ2800" s="3" t="s">
        <v>171</v>
      </c>
      <c r="AR2800" s="3">
        <v>80.193137966862949</v>
      </c>
      <c r="AS2800" s="3">
        <v>345.22297481798552</v>
      </c>
    </row>
    <row r="2801" spans="1:45" x14ac:dyDescent="0.25">
      <c r="A2801" s="2">
        <v>2800</v>
      </c>
      <c r="B2801" s="3" t="s">
        <v>57</v>
      </c>
      <c r="C2801" s="3" t="s">
        <v>46</v>
      </c>
      <c r="D2801" s="3" t="s">
        <v>47</v>
      </c>
      <c r="E2801" s="3" t="s">
        <v>48</v>
      </c>
      <c r="F2801" s="3">
        <v>0.59</v>
      </c>
      <c r="G2801" s="3">
        <v>0.64</v>
      </c>
      <c r="H2801" s="3">
        <v>2.5277502583322801E-3</v>
      </c>
      <c r="I2801" s="3">
        <v>9.1820781403385148</v>
      </c>
      <c r="J2801" s="3">
        <v>1.3505294204308624</v>
      </c>
      <c r="K2801" s="3">
        <v>2.3210000391267863E-2</v>
      </c>
      <c r="L2801" s="3">
        <v>3.4138010913794571E-3</v>
      </c>
      <c r="M2801" s="2">
        <v>1210</v>
      </c>
      <c r="N2801" s="3" t="s">
        <v>55</v>
      </c>
      <c r="O2801" s="3" t="s">
        <v>167</v>
      </c>
      <c r="P2801" s="3" t="s">
        <v>168</v>
      </c>
      <c r="Q2801" s="3">
        <v>1.9564133260100001</v>
      </c>
      <c r="R2801" s="3" t="s">
        <v>167</v>
      </c>
      <c r="S2801" s="3" t="s">
        <v>168</v>
      </c>
      <c r="T2801" s="3" t="s">
        <v>57</v>
      </c>
      <c r="U2801" s="3" t="s">
        <v>71</v>
      </c>
      <c r="V2801" s="3" t="s">
        <v>169</v>
      </c>
      <c r="W2801" s="3" t="s">
        <v>73</v>
      </c>
      <c r="X2801" s="3" t="s">
        <v>74</v>
      </c>
      <c r="Y2801" s="3" t="s">
        <v>170</v>
      </c>
      <c r="Z2801" s="3" t="s">
        <v>79</v>
      </c>
      <c r="AA2801" s="3"/>
      <c r="AB2801" s="3"/>
      <c r="AC2801" s="3" t="s">
        <v>79</v>
      </c>
      <c r="AD2801" s="8" t="s">
        <v>79</v>
      </c>
      <c r="AE2801" s="3" t="s">
        <v>79</v>
      </c>
      <c r="AF2801" s="3" t="s">
        <v>79</v>
      </c>
      <c r="AG2801" s="3" t="s">
        <v>79</v>
      </c>
      <c r="AH2801" s="3" t="s">
        <v>79</v>
      </c>
      <c r="AI2801" s="3" t="s">
        <v>79</v>
      </c>
      <c r="AJ2801" s="3" t="s">
        <v>80</v>
      </c>
      <c r="AK2801" s="3" t="s">
        <v>76</v>
      </c>
      <c r="AL2801" s="3" t="s">
        <v>81</v>
      </c>
      <c r="AM2801" s="3" t="s">
        <v>79</v>
      </c>
      <c r="AN2801" s="3" t="s">
        <v>79</v>
      </c>
      <c r="AO2801" s="3" t="s">
        <v>79</v>
      </c>
      <c r="AP2801" s="3" t="s">
        <v>82</v>
      </c>
      <c r="AQ2801" s="3" t="s">
        <v>171</v>
      </c>
      <c r="AR2801" s="3">
        <v>27.903098562108951</v>
      </c>
      <c r="AS2801" s="3">
        <v>10.229442367155229</v>
      </c>
    </row>
    <row r="2802" spans="1:45" x14ac:dyDescent="0.25">
      <c r="A2802" s="2">
        <v>2801</v>
      </c>
      <c r="B2802" s="3" t="s">
        <v>57</v>
      </c>
      <c r="C2802" s="3" t="s">
        <v>46</v>
      </c>
      <c r="D2802" s="3" t="s">
        <v>47</v>
      </c>
      <c r="E2802" s="3" t="s">
        <v>48</v>
      </c>
      <c r="F2802" s="3">
        <v>0.59</v>
      </c>
      <c r="G2802" s="3">
        <v>0.64</v>
      </c>
      <c r="H2802" s="3">
        <v>2.9414203266451298E-2</v>
      </c>
      <c r="I2802" s="3">
        <v>9.1679297957030066</v>
      </c>
      <c r="J2802" s="3">
        <v>1.348474198848427</v>
      </c>
      <c r="K2802" s="3">
        <v>0.26966735054336355</v>
      </c>
      <c r="L2802" s="3">
        <v>3.9664294184492702E-2</v>
      </c>
      <c r="M2802" s="2">
        <v>1210</v>
      </c>
      <c r="N2802" s="3" t="s">
        <v>55</v>
      </c>
      <c r="O2802" s="3" t="s">
        <v>167</v>
      </c>
      <c r="P2802" s="3" t="s">
        <v>168</v>
      </c>
      <c r="Q2802" s="3">
        <v>1.9564133260100001</v>
      </c>
      <c r="R2802" s="3" t="s">
        <v>167</v>
      </c>
      <c r="S2802" s="3" t="s">
        <v>168</v>
      </c>
      <c r="T2802" s="3" t="s">
        <v>57</v>
      </c>
      <c r="U2802" s="3" t="s">
        <v>71</v>
      </c>
      <c r="V2802" s="3" t="s">
        <v>169</v>
      </c>
      <c r="W2802" s="3" t="s">
        <v>73</v>
      </c>
      <c r="X2802" s="3" t="s">
        <v>74</v>
      </c>
      <c r="Y2802" s="3" t="s">
        <v>170</v>
      </c>
      <c r="Z2802" s="3" t="s">
        <v>79</v>
      </c>
      <c r="AA2802" s="3"/>
      <c r="AB2802" s="3"/>
      <c r="AC2802" s="3" t="s">
        <v>79</v>
      </c>
      <c r="AD2802" s="8" t="s">
        <v>79</v>
      </c>
      <c r="AE2802" s="3" t="s">
        <v>79</v>
      </c>
      <c r="AF2802" s="3" t="s">
        <v>79</v>
      </c>
      <c r="AG2802" s="3" t="s">
        <v>79</v>
      </c>
      <c r="AH2802" s="3" t="s">
        <v>79</v>
      </c>
      <c r="AI2802" s="3" t="s">
        <v>79</v>
      </c>
      <c r="AJ2802" s="3" t="s">
        <v>80</v>
      </c>
      <c r="AK2802" s="3" t="s">
        <v>76</v>
      </c>
      <c r="AL2802" s="3" t="s">
        <v>81</v>
      </c>
      <c r="AM2802" s="3" t="s">
        <v>79</v>
      </c>
      <c r="AN2802" s="3" t="s">
        <v>79</v>
      </c>
      <c r="AO2802" s="3" t="s">
        <v>79</v>
      </c>
      <c r="AP2802" s="3" t="s">
        <v>82</v>
      </c>
      <c r="AQ2802" s="3" t="s">
        <v>171</v>
      </c>
      <c r="AR2802" s="3">
        <v>52.880484897660729</v>
      </c>
      <c r="AS2802" s="3">
        <v>119.03505739861741</v>
      </c>
    </row>
    <row r="2803" spans="1:45" x14ac:dyDescent="0.25">
      <c r="A2803" s="2">
        <v>2802</v>
      </c>
      <c r="B2803" s="3" t="s">
        <v>57</v>
      </c>
      <c r="C2803" s="3" t="s">
        <v>46</v>
      </c>
      <c r="D2803" s="3" t="s">
        <v>47</v>
      </c>
      <c r="E2803" s="3" t="s">
        <v>48</v>
      </c>
      <c r="F2803" s="3">
        <v>0.59</v>
      </c>
      <c r="G2803" s="3">
        <v>0.64</v>
      </c>
      <c r="H2803" s="3">
        <v>4.91595649606799E-2</v>
      </c>
      <c r="I2803" s="3">
        <v>9.1679297957030066</v>
      </c>
      <c r="J2803" s="3">
        <v>1.348474198848427</v>
      </c>
      <c r="K2803" s="3">
        <v>0.45069144034681474</v>
      </c>
      <c r="L2803" s="3">
        <v>6.6290404976090025E-2</v>
      </c>
      <c r="M2803" s="2">
        <v>1210</v>
      </c>
      <c r="N2803" s="3" t="s">
        <v>55</v>
      </c>
      <c r="O2803" s="3" t="s">
        <v>167</v>
      </c>
      <c r="P2803" s="3" t="s">
        <v>168</v>
      </c>
      <c r="Q2803" s="3">
        <v>1.9564133260100001</v>
      </c>
      <c r="R2803" s="3" t="s">
        <v>167</v>
      </c>
      <c r="S2803" s="3" t="s">
        <v>168</v>
      </c>
      <c r="T2803" s="3" t="s">
        <v>57</v>
      </c>
      <c r="U2803" s="3" t="s">
        <v>71</v>
      </c>
      <c r="V2803" s="3" t="s">
        <v>169</v>
      </c>
      <c r="W2803" s="3" t="s">
        <v>73</v>
      </c>
      <c r="X2803" s="3" t="s">
        <v>74</v>
      </c>
      <c r="Y2803" s="3" t="s">
        <v>170</v>
      </c>
      <c r="Z2803" s="3" t="s">
        <v>79</v>
      </c>
      <c r="AA2803" s="3"/>
      <c r="AB2803" s="3"/>
      <c r="AC2803" s="3" t="s">
        <v>79</v>
      </c>
      <c r="AD2803" s="8" t="s">
        <v>79</v>
      </c>
      <c r="AE2803" s="3" t="s">
        <v>79</v>
      </c>
      <c r="AF2803" s="3" t="s">
        <v>79</v>
      </c>
      <c r="AG2803" s="3" t="s">
        <v>79</v>
      </c>
      <c r="AH2803" s="3" t="s">
        <v>79</v>
      </c>
      <c r="AI2803" s="3" t="s">
        <v>79</v>
      </c>
      <c r="AJ2803" s="3" t="s">
        <v>80</v>
      </c>
      <c r="AK2803" s="3" t="s">
        <v>76</v>
      </c>
      <c r="AL2803" s="3" t="s">
        <v>81</v>
      </c>
      <c r="AM2803" s="3" t="s">
        <v>79</v>
      </c>
      <c r="AN2803" s="3" t="s">
        <v>79</v>
      </c>
      <c r="AO2803" s="3" t="s">
        <v>79</v>
      </c>
      <c r="AP2803" s="3" t="s">
        <v>82</v>
      </c>
      <c r="AQ2803" s="3" t="s">
        <v>171</v>
      </c>
      <c r="AR2803" s="3">
        <v>67.165498913091199</v>
      </c>
      <c r="AS2803" s="3">
        <v>198.94170118351732</v>
      </c>
    </row>
    <row r="2804" spans="1:45" x14ac:dyDescent="0.25">
      <c r="A2804" s="2">
        <v>2803</v>
      </c>
      <c r="B2804" s="3" t="s">
        <v>57</v>
      </c>
      <c r="C2804" s="3" t="s">
        <v>46</v>
      </c>
      <c r="D2804" s="3" t="s">
        <v>47</v>
      </c>
      <c r="E2804" s="3" t="s">
        <v>48</v>
      </c>
      <c r="F2804" s="3">
        <v>0.59</v>
      </c>
      <c r="G2804" s="3">
        <v>0.64</v>
      </c>
      <c r="H2804" s="3">
        <v>7.8557646933373904E-3</v>
      </c>
      <c r="I2804" s="3">
        <v>9.1679297957030066</v>
      </c>
      <c r="J2804" s="3">
        <v>1.348474198848427</v>
      </c>
      <c r="K2804" s="3">
        <v>7.2021099200079555E-2</v>
      </c>
      <c r="L2804" s="3">
        <v>1.0593296001189896E-2</v>
      </c>
      <c r="M2804" s="2">
        <v>1210</v>
      </c>
      <c r="N2804" s="3" t="s">
        <v>55</v>
      </c>
      <c r="O2804" s="3" t="s">
        <v>167</v>
      </c>
      <c r="P2804" s="3" t="s">
        <v>168</v>
      </c>
      <c r="Q2804" s="3">
        <v>1.9564133260100001</v>
      </c>
      <c r="R2804" s="3" t="s">
        <v>167</v>
      </c>
      <c r="S2804" s="3" t="s">
        <v>168</v>
      </c>
      <c r="T2804" s="3" t="s">
        <v>57</v>
      </c>
      <c r="U2804" s="3" t="s">
        <v>71</v>
      </c>
      <c r="V2804" s="3" t="s">
        <v>169</v>
      </c>
      <c r="W2804" s="3" t="s">
        <v>73</v>
      </c>
      <c r="X2804" s="3" t="s">
        <v>74</v>
      </c>
      <c r="Y2804" s="3" t="s">
        <v>170</v>
      </c>
      <c r="Z2804" s="3" t="s">
        <v>79</v>
      </c>
      <c r="AA2804" s="3"/>
      <c r="AB2804" s="3"/>
      <c r="AC2804" s="3" t="s">
        <v>79</v>
      </c>
      <c r="AD2804" s="8" t="s">
        <v>79</v>
      </c>
      <c r="AE2804" s="3" t="s">
        <v>79</v>
      </c>
      <c r="AF2804" s="3" t="s">
        <v>79</v>
      </c>
      <c r="AG2804" s="3" t="s">
        <v>79</v>
      </c>
      <c r="AH2804" s="3" t="s">
        <v>79</v>
      </c>
      <c r="AI2804" s="3" t="s">
        <v>79</v>
      </c>
      <c r="AJ2804" s="3" t="s">
        <v>80</v>
      </c>
      <c r="AK2804" s="3" t="s">
        <v>76</v>
      </c>
      <c r="AL2804" s="3" t="s">
        <v>81</v>
      </c>
      <c r="AM2804" s="3" t="s">
        <v>79</v>
      </c>
      <c r="AN2804" s="3" t="s">
        <v>79</v>
      </c>
      <c r="AO2804" s="3" t="s">
        <v>79</v>
      </c>
      <c r="AP2804" s="3" t="s">
        <v>82</v>
      </c>
      <c r="AQ2804" s="3" t="s">
        <v>171</v>
      </c>
      <c r="AR2804" s="3">
        <v>24.594535112248302</v>
      </c>
      <c r="AS2804" s="3">
        <v>31.791151802095584</v>
      </c>
    </row>
    <row r="2805" spans="1:45" x14ac:dyDescent="0.25">
      <c r="A2805" s="2">
        <v>2804</v>
      </c>
      <c r="B2805" s="3" t="s">
        <v>57</v>
      </c>
      <c r="C2805" s="3" t="s">
        <v>46</v>
      </c>
      <c r="D2805" s="3" t="s">
        <v>47</v>
      </c>
      <c r="E2805" s="3" t="s">
        <v>48</v>
      </c>
      <c r="F2805" s="3">
        <v>0.59</v>
      </c>
      <c r="G2805" s="3">
        <v>0.64</v>
      </c>
      <c r="H2805" s="3">
        <v>0.101744590409885</v>
      </c>
      <c r="I2805" s="3">
        <v>9.1915098277003793</v>
      </c>
      <c r="J2805" s="3">
        <v>1.3518994934617481</v>
      </c>
      <c r="K2805" s="3">
        <v>0.93518640266780773</v>
      </c>
      <c r="L2805" s="3">
        <v>0.13754846023759656</v>
      </c>
      <c r="M2805" s="2">
        <v>1200</v>
      </c>
      <c r="N2805" s="3" t="s">
        <v>54</v>
      </c>
      <c r="O2805" s="3" t="s">
        <v>167</v>
      </c>
      <c r="P2805" s="3" t="s">
        <v>168</v>
      </c>
      <c r="Q2805" s="3">
        <v>1.9564133260100001</v>
      </c>
      <c r="R2805" s="3" t="s">
        <v>167</v>
      </c>
      <c r="S2805" s="3" t="s">
        <v>168</v>
      </c>
      <c r="T2805" s="3" t="s">
        <v>57</v>
      </c>
      <c r="U2805" s="3" t="s">
        <v>71</v>
      </c>
      <c r="V2805" s="3" t="s">
        <v>169</v>
      </c>
      <c r="W2805" s="3" t="s">
        <v>73</v>
      </c>
      <c r="X2805" s="3" t="s">
        <v>74</v>
      </c>
      <c r="Y2805" s="3" t="s">
        <v>170</v>
      </c>
      <c r="Z2805" s="3" t="s">
        <v>79</v>
      </c>
      <c r="AA2805" s="3"/>
      <c r="AB2805" s="3"/>
      <c r="AC2805" s="3" t="s">
        <v>79</v>
      </c>
      <c r="AD2805" s="8" t="s">
        <v>79</v>
      </c>
      <c r="AE2805" s="3" t="s">
        <v>79</v>
      </c>
      <c r="AF2805" s="3" t="s">
        <v>79</v>
      </c>
      <c r="AG2805" s="3" t="s">
        <v>79</v>
      </c>
      <c r="AH2805" s="3" t="s">
        <v>79</v>
      </c>
      <c r="AI2805" s="3" t="s">
        <v>79</v>
      </c>
      <c r="AJ2805" s="3" t="s">
        <v>80</v>
      </c>
      <c r="AK2805" s="3" t="s">
        <v>76</v>
      </c>
      <c r="AL2805" s="3" t="s">
        <v>81</v>
      </c>
      <c r="AM2805" s="3" t="s">
        <v>79</v>
      </c>
      <c r="AN2805" s="3" t="s">
        <v>79</v>
      </c>
      <c r="AO2805" s="3" t="s">
        <v>79</v>
      </c>
      <c r="AP2805" s="3" t="s">
        <v>82</v>
      </c>
      <c r="AQ2805" s="3" t="s">
        <v>171</v>
      </c>
      <c r="AR2805" s="3">
        <v>130.52370962820572</v>
      </c>
      <c r="AS2805" s="3">
        <v>411.74574914470134</v>
      </c>
    </row>
    <row r="2806" spans="1:45" x14ac:dyDescent="0.25">
      <c r="A2806" s="2">
        <v>2805</v>
      </c>
      <c r="B2806" s="3" t="s">
        <v>57</v>
      </c>
      <c r="C2806" s="3" t="s">
        <v>46</v>
      </c>
      <c r="D2806" s="3" t="s">
        <v>47</v>
      </c>
      <c r="E2806" s="3" t="s">
        <v>48</v>
      </c>
      <c r="F2806" s="3">
        <v>0.59</v>
      </c>
      <c r="G2806" s="3">
        <v>0.64</v>
      </c>
      <c r="H2806" s="3">
        <v>4.3047915143947103E-5</v>
      </c>
      <c r="I2806" s="3">
        <v>9.1915098277003793</v>
      </c>
      <c r="J2806" s="3">
        <v>1.3518994934617481</v>
      </c>
      <c r="K2806" s="3">
        <v>3.9567533510760178E-4</v>
      </c>
      <c r="L2806" s="3">
        <v>5.8196454677686401E-5</v>
      </c>
      <c r="M2806" s="2">
        <v>1210</v>
      </c>
      <c r="N2806" s="3" t="s">
        <v>55</v>
      </c>
      <c r="O2806" s="3" t="s">
        <v>167</v>
      </c>
      <c r="P2806" s="3" t="s">
        <v>168</v>
      </c>
      <c r="Q2806" s="3">
        <v>1.9564133260100001</v>
      </c>
      <c r="R2806" s="3" t="s">
        <v>167</v>
      </c>
      <c r="S2806" s="3" t="s">
        <v>168</v>
      </c>
      <c r="T2806" s="3" t="s">
        <v>57</v>
      </c>
      <c r="U2806" s="3" t="s">
        <v>71</v>
      </c>
      <c r="V2806" s="3" t="s">
        <v>169</v>
      </c>
      <c r="W2806" s="3" t="s">
        <v>73</v>
      </c>
      <c r="X2806" s="3" t="s">
        <v>74</v>
      </c>
      <c r="Y2806" s="3" t="s">
        <v>170</v>
      </c>
      <c r="Z2806" s="3" t="s">
        <v>79</v>
      </c>
      <c r="AA2806" s="3"/>
      <c r="AB2806" s="3"/>
      <c r="AC2806" s="3" t="s">
        <v>79</v>
      </c>
      <c r="AD2806" s="8" t="s">
        <v>79</v>
      </c>
      <c r="AE2806" s="3" t="s">
        <v>79</v>
      </c>
      <c r="AF2806" s="3" t="s">
        <v>79</v>
      </c>
      <c r="AG2806" s="3" t="s">
        <v>79</v>
      </c>
      <c r="AH2806" s="3" t="s">
        <v>79</v>
      </c>
      <c r="AI2806" s="3" t="s">
        <v>79</v>
      </c>
      <c r="AJ2806" s="3" t="s">
        <v>80</v>
      </c>
      <c r="AK2806" s="3" t="s">
        <v>76</v>
      </c>
      <c r="AL2806" s="3" t="s">
        <v>81</v>
      </c>
      <c r="AM2806" s="3" t="s">
        <v>79</v>
      </c>
      <c r="AN2806" s="3" t="s">
        <v>79</v>
      </c>
      <c r="AO2806" s="3" t="s">
        <v>79</v>
      </c>
      <c r="AP2806" s="3" t="s">
        <v>82</v>
      </c>
      <c r="AQ2806" s="3" t="s">
        <v>171</v>
      </c>
      <c r="AR2806" s="3">
        <v>3.6348613930813221</v>
      </c>
      <c r="AS2806" s="3">
        <v>0.17420873187121255</v>
      </c>
    </row>
    <row r="2807" spans="1:45" x14ac:dyDescent="0.25">
      <c r="A2807" s="2">
        <v>2806</v>
      </c>
      <c r="B2807" s="3" t="s">
        <v>57</v>
      </c>
      <c r="C2807" s="3" t="s">
        <v>46</v>
      </c>
      <c r="D2807" s="3" t="s">
        <v>47</v>
      </c>
      <c r="E2807" s="3" t="s">
        <v>48</v>
      </c>
      <c r="F2807" s="3">
        <v>0.59</v>
      </c>
      <c r="G2807" s="3">
        <v>0.64</v>
      </c>
      <c r="H2807" s="3">
        <v>0.122730033639688</v>
      </c>
      <c r="I2807" s="3">
        <v>9.1915098277003793</v>
      </c>
      <c r="J2807" s="3">
        <v>1.3518994934617481</v>
      </c>
      <c r="K2807" s="3">
        <v>1.1280743103531905</v>
      </c>
      <c r="L2807" s="3">
        <v>0.16591867031003751</v>
      </c>
      <c r="M2807" s="2">
        <v>1210</v>
      </c>
      <c r="N2807" s="3" t="s">
        <v>55</v>
      </c>
      <c r="O2807" s="3" t="s">
        <v>167</v>
      </c>
      <c r="P2807" s="3" t="s">
        <v>168</v>
      </c>
      <c r="Q2807" s="3">
        <v>1.9564133260100001</v>
      </c>
      <c r="R2807" s="3" t="s">
        <v>167</v>
      </c>
      <c r="S2807" s="3" t="s">
        <v>168</v>
      </c>
      <c r="T2807" s="3" t="s">
        <v>57</v>
      </c>
      <c r="U2807" s="3" t="s">
        <v>71</v>
      </c>
      <c r="V2807" s="3" t="s">
        <v>169</v>
      </c>
      <c r="W2807" s="3" t="s">
        <v>73</v>
      </c>
      <c r="X2807" s="3" t="s">
        <v>74</v>
      </c>
      <c r="Y2807" s="3" t="s">
        <v>170</v>
      </c>
      <c r="Z2807" s="3" t="s">
        <v>79</v>
      </c>
      <c r="AA2807" s="3"/>
      <c r="AB2807" s="3"/>
      <c r="AC2807" s="3" t="s">
        <v>79</v>
      </c>
      <c r="AD2807" s="8" t="s">
        <v>79</v>
      </c>
      <c r="AE2807" s="3" t="s">
        <v>79</v>
      </c>
      <c r="AF2807" s="3" t="s">
        <v>79</v>
      </c>
      <c r="AG2807" s="3" t="s">
        <v>79</v>
      </c>
      <c r="AH2807" s="3" t="s">
        <v>79</v>
      </c>
      <c r="AI2807" s="3" t="s">
        <v>79</v>
      </c>
      <c r="AJ2807" s="3" t="s">
        <v>80</v>
      </c>
      <c r="AK2807" s="3" t="s">
        <v>76</v>
      </c>
      <c r="AL2807" s="3" t="s">
        <v>81</v>
      </c>
      <c r="AM2807" s="3" t="s">
        <v>79</v>
      </c>
      <c r="AN2807" s="3" t="s">
        <v>79</v>
      </c>
      <c r="AO2807" s="3" t="s">
        <v>79</v>
      </c>
      <c r="AP2807" s="3" t="s">
        <v>82</v>
      </c>
      <c r="AQ2807" s="3" t="s">
        <v>171</v>
      </c>
      <c r="AR2807" s="3">
        <v>91.005071735507201</v>
      </c>
      <c r="AS2807" s="3">
        <v>496.67082485613821</v>
      </c>
    </row>
    <row r="2808" spans="1:45" x14ac:dyDescent="0.25">
      <c r="A2808" s="2">
        <v>2807</v>
      </c>
      <c r="B2808" s="3" t="s">
        <v>57</v>
      </c>
      <c r="C2808" s="3" t="s">
        <v>46</v>
      </c>
      <c r="D2808" s="3" t="s">
        <v>47</v>
      </c>
      <c r="E2808" s="3" t="s">
        <v>48</v>
      </c>
      <c r="F2808" s="3">
        <v>0.59</v>
      </c>
      <c r="G2808" s="3">
        <v>0.64</v>
      </c>
      <c r="H2808" s="3">
        <v>2.9780239096445999E-3</v>
      </c>
      <c r="I2808" s="3">
        <v>9.2296157415098126</v>
      </c>
      <c r="J2808" s="3">
        <v>1.3588622388450102</v>
      </c>
      <c r="K2808" s="3">
        <v>2.7486016355048395E-2</v>
      </c>
      <c r="L2808" s="3">
        <v>4.0467242371936317E-3</v>
      </c>
      <c r="M2808" s="2">
        <v>1200</v>
      </c>
      <c r="N2808" s="3" t="s">
        <v>54</v>
      </c>
      <c r="O2808" s="3" t="s">
        <v>167</v>
      </c>
      <c r="P2808" s="3" t="s">
        <v>168</v>
      </c>
      <c r="Q2808" s="3">
        <v>1.9564133260100001</v>
      </c>
      <c r="R2808" s="3" t="s">
        <v>167</v>
      </c>
      <c r="S2808" s="3" t="s">
        <v>168</v>
      </c>
      <c r="T2808" s="3" t="s">
        <v>57</v>
      </c>
      <c r="U2808" s="3" t="s">
        <v>71</v>
      </c>
      <c r="V2808" s="3" t="s">
        <v>169</v>
      </c>
      <c r="W2808" s="3" t="s">
        <v>73</v>
      </c>
      <c r="X2808" s="3" t="s">
        <v>74</v>
      </c>
      <c r="Y2808" s="3" t="s">
        <v>170</v>
      </c>
      <c r="Z2808" s="3" t="s">
        <v>79</v>
      </c>
      <c r="AA2808" s="3"/>
      <c r="AB2808" s="3"/>
      <c r="AC2808" s="3" t="s">
        <v>79</v>
      </c>
      <c r="AD2808" s="8" t="s">
        <v>79</v>
      </c>
      <c r="AE2808" s="3" t="s">
        <v>79</v>
      </c>
      <c r="AF2808" s="3" t="s">
        <v>79</v>
      </c>
      <c r="AG2808" s="3" t="s">
        <v>79</v>
      </c>
      <c r="AH2808" s="3" t="s">
        <v>79</v>
      </c>
      <c r="AI2808" s="3" t="s">
        <v>79</v>
      </c>
      <c r="AJ2808" s="3" t="s">
        <v>80</v>
      </c>
      <c r="AK2808" s="3" t="s">
        <v>76</v>
      </c>
      <c r="AL2808" s="3" t="s">
        <v>81</v>
      </c>
      <c r="AM2808" s="3" t="s">
        <v>79</v>
      </c>
      <c r="AN2808" s="3" t="s">
        <v>79</v>
      </c>
      <c r="AO2808" s="3" t="s">
        <v>79</v>
      </c>
      <c r="AP2808" s="3" t="s">
        <v>82</v>
      </c>
      <c r="AQ2808" s="3" t="s">
        <v>171</v>
      </c>
      <c r="AR2808" s="3">
        <v>29.627166043604369</v>
      </c>
      <c r="AS2808" s="3">
        <v>12.051635184805992</v>
      </c>
    </row>
    <row r="2809" spans="1:45" x14ac:dyDescent="0.25">
      <c r="A2809" s="2">
        <v>2808</v>
      </c>
      <c r="B2809" s="3" t="s">
        <v>57</v>
      </c>
      <c r="C2809" s="3" t="s">
        <v>46</v>
      </c>
      <c r="D2809" s="3" t="s">
        <v>47</v>
      </c>
      <c r="E2809" s="3" t="s">
        <v>48</v>
      </c>
      <c r="F2809" s="3">
        <v>0.59</v>
      </c>
      <c r="G2809" s="3">
        <v>0.64</v>
      </c>
      <c r="H2809" s="3">
        <v>6.5912572840976597E-2</v>
      </c>
      <c r="I2809" s="3">
        <v>9.0553216233600704</v>
      </c>
      <c r="J2809" s="3">
        <v>1.3002902112958017</v>
      </c>
      <c r="K2809" s="3">
        <v>0.59685954609819103</v>
      </c>
      <c r="L2809" s="3">
        <v>8.5705473266443385E-2</v>
      </c>
      <c r="M2809" s="2">
        <v>1200</v>
      </c>
      <c r="N2809" s="3" t="s">
        <v>54</v>
      </c>
      <c r="O2809" s="3" t="s">
        <v>167</v>
      </c>
      <c r="P2809" s="3" t="s">
        <v>168</v>
      </c>
      <c r="Q2809" s="3">
        <v>1.9564133260100001</v>
      </c>
      <c r="R2809" s="3" t="s">
        <v>167</v>
      </c>
      <c r="S2809" s="3" t="s">
        <v>168</v>
      </c>
      <c r="T2809" s="3" t="s">
        <v>57</v>
      </c>
      <c r="U2809" s="3" t="s">
        <v>71</v>
      </c>
      <c r="V2809" s="3" t="s">
        <v>169</v>
      </c>
      <c r="W2809" s="3" t="s">
        <v>73</v>
      </c>
      <c r="X2809" s="3" t="s">
        <v>74</v>
      </c>
      <c r="Y2809" s="3" t="s">
        <v>170</v>
      </c>
      <c r="Z2809" s="3" t="s">
        <v>79</v>
      </c>
      <c r="AA2809" s="3"/>
      <c r="AB2809" s="3"/>
      <c r="AC2809" s="3" t="s">
        <v>79</v>
      </c>
      <c r="AD2809" s="8" t="s">
        <v>79</v>
      </c>
      <c r="AE2809" s="3" t="s">
        <v>79</v>
      </c>
      <c r="AF2809" s="3" t="s">
        <v>79</v>
      </c>
      <c r="AG2809" s="3" t="s">
        <v>79</v>
      </c>
      <c r="AH2809" s="3" t="s">
        <v>79</v>
      </c>
      <c r="AI2809" s="3" t="s">
        <v>79</v>
      </c>
      <c r="AJ2809" s="3" t="s">
        <v>80</v>
      </c>
      <c r="AK2809" s="3" t="s">
        <v>76</v>
      </c>
      <c r="AL2809" s="3" t="s">
        <v>81</v>
      </c>
      <c r="AM2809" s="3" t="s">
        <v>79</v>
      </c>
      <c r="AN2809" s="3" t="s">
        <v>79</v>
      </c>
      <c r="AO2809" s="3" t="s">
        <v>79</v>
      </c>
      <c r="AP2809" s="3" t="s">
        <v>82</v>
      </c>
      <c r="AQ2809" s="3" t="s">
        <v>171</v>
      </c>
      <c r="AR2809" s="3">
        <v>78.701031739124531</v>
      </c>
      <c r="AS2809" s="3">
        <v>266.73871871841402</v>
      </c>
    </row>
    <row r="2810" spans="1:45" x14ac:dyDescent="0.25">
      <c r="A2810" s="2">
        <v>2809</v>
      </c>
      <c r="B2810" s="3" t="s">
        <v>57</v>
      </c>
      <c r="C2810" s="3" t="s">
        <v>46</v>
      </c>
      <c r="D2810" s="3" t="s">
        <v>47</v>
      </c>
      <c r="E2810" s="3" t="s">
        <v>48</v>
      </c>
      <c r="F2810" s="3">
        <v>0.59</v>
      </c>
      <c r="G2810" s="3">
        <v>0.64</v>
      </c>
      <c r="H2810" s="3">
        <v>9.2234659160093199E-2</v>
      </c>
      <c r="I2810" s="3">
        <v>9.0553216233600704</v>
      </c>
      <c r="J2810" s="3">
        <v>1.3002902112958017</v>
      </c>
      <c r="K2810" s="3">
        <v>0.83521450351563797</v>
      </c>
      <c r="L2810" s="3">
        <v>0.11993182444807383</v>
      </c>
      <c r="M2810" s="2">
        <v>1210</v>
      </c>
      <c r="N2810" s="3" t="s">
        <v>55</v>
      </c>
      <c r="O2810" s="3" t="s">
        <v>167</v>
      </c>
      <c r="P2810" s="3" t="s">
        <v>168</v>
      </c>
      <c r="Q2810" s="3">
        <v>1.9564133260100001</v>
      </c>
      <c r="R2810" s="3" t="s">
        <v>167</v>
      </c>
      <c r="S2810" s="3" t="s">
        <v>168</v>
      </c>
      <c r="T2810" s="3" t="s">
        <v>57</v>
      </c>
      <c r="U2810" s="3" t="s">
        <v>71</v>
      </c>
      <c r="V2810" s="3" t="s">
        <v>169</v>
      </c>
      <c r="W2810" s="3" t="s">
        <v>73</v>
      </c>
      <c r="X2810" s="3" t="s">
        <v>74</v>
      </c>
      <c r="Y2810" s="3" t="s">
        <v>170</v>
      </c>
      <c r="Z2810" s="3" t="s">
        <v>79</v>
      </c>
      <c r="AA2810" s="3"/>
      <c r="AB2810" s="3"/>
      <c r="AC2810" s="3" t="s">
        <v>79</v>
      </c>
      <c r="AD2810" s="8" t="s">
        <v>79</v>
      </c>
      <c r="AE2810" s="3" t="s">
        <v>79</v>
      </c>
      <c r="AF2810" s="3" t="s">
        <v>79</v>
      </c>
      <c r="AG2810" s="3" t="s">
        <v>79</v>
      </c>
      <c r="AH2810" s="3" t="s">
        <v>79</v>
      </c>
      <c r="AI2810" s="3" t="s">
        <v>79</v>
      </c>
      <c r="AJ2810" s="3" t="s">
        <v>80</v>
      </c>
      <c r="AK2810" s="3" t="s">
        <v>76</v>
      </c>
      <c r="AL2810" s="3" t="s">
        <v>81</v>
      </c>
      <c r="AM2810" s="3" t="s">
        <v>79</v>
      </c>
      <c r="AN2810" s="3" t="s">
        <v>79</v>
      </c>
      <c r="AO2810" s="3" t="s">
        <v>79</v>
      </c>
      <c r="AP2810" s="3" t="s">
        <v>82</v>
      </c>
      <c r="AQ2810" s="3" t="s">
        <v>171</v>
      </c>
      <c r="AR2810" s="3">
        <v>81.578810114329201</v>
      </c>
      <c r="AS2810" s="3">
        <v>373.26042278989837</v>
      </c>
    </row>
    <row r="2811" spans="1:45" x14ac:dyDescent="0.25">
      <c r="A2811" s="2">
        <v>2810</v>
      </c>
      <c r="B2811" s="3" t="s">
        <v>57</v>
      </c>
      <c r="C2811" s="3" t="s">
        <v>46</v>
      </c>
      <c r="D2811" s="3" t="s">
        <v>47</v>
      </c>
      <c r="E2811" s="3" t="s">
        <v>48</v>
      </c>
      <c r="F2811" s="3">
        <v>0.59</v>
      </c>
      <c r="G2811" s="3">
        <v>0.64</v>
      </c>
      <c r="H2811" s="3">
        <v>1.3575954588670501E-2</v>
      </c>
      <c r="I2811" s="3">
        <v>9.0553216233600704</v>
      </c>
      <c r="J2811" s="3">
        <v>1.3002902112958017</v>
      </c>
      <c r="K2811" s="3">
        <v>0.12293463514454235</v>
      </c>
      <c r="L2811" s="3">
        <v>1.7652680860644573E-2</v>
      </c>
      <c r="M2811" s="2">
        <v>1210</v>
      </c>
      <c r="N2811" s="3" t="s">
        <v>55</v>
      </c>
      <c r="O2811" s="3" t="s">
        <v>167</v>
      </c>
      <c r="P2811" s="3" t="s">
        <v>168</v>
      </c>
      <c r="Q2811" s="3">
        <v>1.9564133260100001</v>
      </c>
      <c r="R2811" s="3" t="s">
        <v>167</v>
      </c>
      <c r="S2811" s="3" t="s">
        <v>168</v>
      </c>
      <c r="T2811" s="3" t="s">
        <v>57</v>
      </c>
      <c r="U2811" s="3" t="s">
        <v>71</v>
      </c>
      <c r="V2811" s="3" t="s">
        <v>169</v>
      </c>
      <c r="W2811" s="3" t="s">
        <v>73</v>
      </c>
      <c r="X2811" s="3" t="s">
        <v>74</v>
      </c>
      <c r="Y2811" s="3" t="s">
        <v>170</v>
      </c>
      <c r="Z2811" s="3" t="s">
        <v>79</v>
      </c>
      <c r="AA2811" s="3"/>
      <c r="AB2811" s="3"/>
      <c r="AC2811" s="3" t="s">
        <v>79</v>
      </c>
      <c r="AD2811" s="8" t="s">
        <v>79</v>
      </c>
      <c r="AE2811" s="3" t="s">
        <v>79</v>
      </c>
      <c r="AF2811" s="3" t="s">
        <v>79</v>
      </c>
      <c r="AG2811" s="3" t="s">
        <v>79</v>
      </c>
      <c r="AH2811" s="3" t="s">
        <v>79</v>
      </c>
      <c r="AI2811" s="3" t="s">
        <v>79</v>
      </c>
      <c r="AJ2811" s="3" t="s">
        <v>80</v>
      </c>
      <c r="AK2811" s="3" t="s">
        <v>76</v>
      </c>
      <c r="AL2811" s="3" t="s">
        <v>81</v>
      </c>
      <c r="AM2811" s="3" t="s">
        <v>79</v>
      </c>
      <c r="AN2811" s="3" t="s">
        <v>79</v>
      </c>
      <c r="AO2811" s="3" t="s">
        <v>79</v>
      </c>
      <c r="AP2811" s="3" t="s">
        <v>82</v>
      </c>
      <c r="AQ2811" s="3" t="s">
        <v>171</v>
      </c>
      <c r="AR2811" s="3">
        <v>33.266587778519138</v>
      </c>
      <c r="AS2811" s="3">
        <v>54.939939017372133</v>
      </c>
    </row>
    <row r="2812" spans="1:45" x14ac:dyDescent="0.25">
      <c r="A2812" s="2">
        <v>2811</v>
      </c>
      <c r="B2812" s="3" t="s">
        <v>57</v>
      </c>
      <c r="C2812" s="3" t="s">
        <v>46</v>
      </c>
      <c r="D2812" s="3" t="s">
        <v>47</v>
      </c>
      <c r="E2812" s="3" t="s">
        <v>48</v>
      </c>
      <c r="F2812" s="3">
        <v>0.59</v>
      </c>
      <c r="G2812" s="3">
        <v>0.64</v>
      </c>
      <c r="H2812" s="3">
        <v>1.03214876592323E-2</v>
      </c>
      <c r="I2812" s="3">
        <v>9.1467762742201941</v>
      </c>
      <c r="J2812" s="3">
        <v>1.3394177550118107</v>
      </c>
      <c r="K2812" s="3">
        <v>9.4408338436122521E-2</v>
      </c>
      <c r="L2812" s="3">
        <v>1.3824783828911036E-2</v>
      </c>
      <c r="M2812" s="2">
        <v>1210</v>
      </c>
      <c r="N2812" s="3" t="s">
        <v>55</v>
      </c>
      <c r="O2812" s="3" t="s">
        <v>167</v>
      </c>
      <c r="P2812" s="3" t="s">
        <v>168</v>
      </c>
      <c r="Q2812" s="3">
        <v>1.9564133260100001</v>
      </c>
      <c r="R2812" s="3" t="s">
        <v>167</v>
      </c>
      <c r="S2812" s="3" t="s">
        <v>168</v>
      </c>
      <c r="T2812" s="3" t="s">
        <v>57</v>
      </c>
      <c r="U2812" s="3" t="s">
        <v>71</v>
      </c>
      <c r="V2812" s="3" t="s">
        <v>169</v>
      </c>
      <c r="W2812" s="3" t="s">
        <v>73</v>
      </c>
      <c r="X2812" s="3" t="s">
        <v>74</v>
      </c>
      <c r="Y2812" s="3" t="s">
        <v>170</v>
      </c>
      <c r="Z2812" s="3" t="s">
        <v>79</v>
      </c>
      <c r="AA2812" s="3"/>
      <c r="AB2812" s="3"/>
      <c r="AC2812" s="3" t="s">
        <v>79</v>
      </c>
      <c r="AD2812" s="8" t="s">
        <v>79</v>
      </c>
      <c r="AE2812" s="3" t="s">
        <v>79</v>
      </c>
      <c r="AF2812" s="3" t="s">
        <v>79</v>
      </c>
      <c r="AG2812" s="3" t="s">
        <v>79</v>
      </c>
      <c r="AH2812" s="3" t="s">
        <v>79</v>
      </c>
      <c r="AI2812" s="3" t="s">
        <v>79</v>
      </c>
      <c r="AJ2812" s="3" t="s">
        <v>80</v>
      </c>
      <c r="AK2812" s="3" t="s">
        <v>76</v>
      </c>
      <c r="AL2812" s="3" t="s">
        <v>81</v>
      </c>
      <c r="AM2812" s="3" t="s">
        <v>79</v>
      </c>
      <c r="AN2812" s="3" t="s">
        <v>79</v>
      </c>
      <c r="AO2812" s="3" t="s">
        <v>79</v>
      </c>
      <c r="AP2812" s="3" t="s">
        <v>82</v>
      </c>
      <c r="AQ2812" s="3" t="s">
        <v>171</v>
      </c>
      <c r="AR2812" s="3">
        <v>31.296350162892075</v>
      </c>
      <c r="AS2812" s="3">
        <v>41.769578622486776</v>
      </c>
    </row>
    <row r="2813" spans="1:45" x14ac:dyDescent="0.25">
      <c r="A2813" s="2">
        <v>2812</v>
      </c>
      <c r="B2813" s="3" t="s">
        <v>57</v>
      </c>
      <c r="C2813" s="3" t="s">
        <v>46</v>
      </c>
      <c r="D2813" s="3" t="s">
        <v>47</v>
      </c>
      <c r="E2813" s="3" t="s">
        <v>48</v>
      </c>
      <c r="F2813" s="3">
        <v>0.59</v>
      </c>
      <c r="G2813" s="3">
        <v>0.64</v>
      </c>
      <c r="H2813" s="3">
        <v>8.4894945124395105E-2</v>
      </c>
      <c r="I2813" s="3">
        <v>9.0921379452284032</v>
      </c>
      <c r="J2813" s="3">
        <v>1.3160362606647731</v>
      </c>
      <c r="K2813" s="3">
        <v>0.77187655192359572</v>
      </c>
      <c r="L2813" s="3">
        <v>0.11172482613085004</v>
      </c>
      <c r="M2813" s="2">
        <v>1210</v>
      </c>
      <c r="N2813" s="3" t="s">
        <v>55</v>
      </c>
      <c r="O2813" s="3" t="s">
        <v>167</v>
      </c>
      <c r="P2813" s="3" t="s">
        <v>168</v>
      </c>
      <c r="Q2813" s="3">
        <v>1.9564133260100001</v>
      </c>
      <c r="R2813" s="3" t="s">
        <v>167</v>
      </c>
      <c r="S2813" s="3" t="s">
        <v>168</v>
      </c>
      <c r="T2813" s="3" t="s">
        <v>57</v>
      </c>
      <c r="U2813" s="3" t="s">
        <v>71</v>
      </c>
      <c r="V2813" s="3" t="s">
        <v>169</v>
      </c>
      <c r="W2813" s="3" t="s">
        <v>73</v>
      </c>
      <c r="X2813" s="3" t="s">
        <v>74</v>
      </c>
      <c r="Y2813" s="3" t="s">
        <v>170</v>
      </c>
      <c r="Z2813" s="3" t="s">
        <v>79</v>
      </c>
      <c r="AA2813" s="3"/>
      <c r="AB2813" s="3"/>
      <c r="AC2813" s="3" t="s">
        <v>79</v>
      </c>
      <c r="AD2813" s="8" t="s">
        <v>79</v>
      </c>
      <c r="AE2813" s="3" t="s">
        <v>79</v>
      </c>
      <c r="AF2813" s="3" t="s">
        <v>79</v>
      </c>
      <c r="AG2813" s="3" t="s">
        <v>79</v>
      </c>
      <c r="AH2813" s="3" t="s">
        <v>79</v>
      </c>
      <c r="AI2813" s="3" t="s">
        <v>79</v>
      </c>
      <c r="AJ2813" s="3" t="s">
        <v>80</v>
      </c>
      <c r="AK2813" s="3" t="s">
        <v>76</v>
      </c>
      <c r="AL2813" s="3" t="s">
        <v>81</v>
      </c>
      <c r="AM2813" s="3" t="s">
        <v>79</v>
      </c>
      <c r="AN2813" s="3" t="s">
        <v>79</v>
      </c>
      <c r="AO2813" s="3" t="s">
        <v>79</v>
      </c>
      <c r="AP2813" s="3" t="s">
        <v>82</v>
      </c>
      <c r="AQ2813" s="3" t="s">
        <v>171</v>
      </c>
      <c r="AR2813" s="3">
        <v>107.38601241977197</v>
      </c>
      <c r="AS2813" s="3">
        <v>343.557653905954</v>
      </c>
    </row>
    <row r="2814" spans="1:45" x14ac:dyDescent="0.25">
      <c r="A2814" s="2">
        <v>2813</v>
      </c>
      <c r="B2814" s="3" t="s">
        <v>57</v>
      </c>
      <c r="C2814" s="3" t="s">
        <v>46</v>
      </c>
      <c r="D2814" s="3" t="s">
        <v>47</v>
      </c>
      <c r="E2814" s="3" t="s">
        <v>48</v>
      </c>
      <c r="F2814" s="3">
        <v>0.59</v>
      </c>
      <c r="G2814" s="3">
        <v>0.64</v>
      </c>
      <c r="H2814" s="3">
        <v>7.4735006457388098E-3</v>
      </c>
      <c r="I2814" s="3">
        <v>9.0921379452284032</v>
      </c>
      <c r="J2814" s="3">
        <v>1.3160362606647731</v>
      </c>
      <c r="K2814" s="3">
        <v>6.7950098804810802E-2</v>
      </c>
      <c r="L2814" s="3">
        <v>9.8353978438938706E-3</v>
      </c>
      <c r="M2814" s="2">
        <v>1210</v>
      </c>
      <c r="N2814" s="3" t="s">
        <v>55</v>
      </c>
      <c r="O2814" s="3" t="s">
        <v>167</v>
      </c>
      <c r="P2814" s="3" t="s">
        <v>168</v>
      </c>
      <c r="Q2814" s="3">
        <v>1.9564133260100001</v>
      </c>
      <c r="R2814" s="3" t="s">
        <v>167</v>
      </c>
      <c r="S2814" s="3" t="s">
        <v>168</v>
      </c>
      <c r="T2814" s="3" t="s">
        <v>57</v>
      </c>
      <c r="U2814" s="3" t="s">
        <v>71</v>
      </c>
      <c r="V2814" s="3" t="s">
        <v>169</v>
      </c>
      <c r="W2814" s="3" t="s">
        <v>73</v>
      </c>
      <c r="X2814" s="3" t="s">
        <v>74</v>
      </c>
      <c r="Y2814" s="3" t="s">
        <v>170</v>
      </c>
      <c r="Z2814" s="3" t="s">
        <v>79</v>
      </c>
      <c r="AA2814" s="3"/>
      <c r="AB2814" s="3"/>
      <c r="AC2814" s="3" t="s">
        <v>79</v>
      </c>
      <c r="AD2814" s="8" t="s">
        <v>79</v>
      </c>
      <c r="AE2814" s="3" t="s">
        <v>79</v>
      </c>
      <c r="AF2814" s="3" t="s">
        <v>79</v>
      </c>
      <c r="AG2814" s="3" t="s">
        <v>79</v>
      </c>
      <c r="AH2814" s="3" t="s">
        <v>79</v>
      </c>
      <c r="AI2814" s="3" t="s">
        <v>79</v>
      </c>
      <c r="AJ2814" s="3" t="s">
        <v>80</v>
      </c>
      <c r="AK2814" s="3" t="s">
        <v>76</v>
      </c>
      <c r="AL2814" s="3" t="s">
        <v>81</v>
      </c>
      <c r="AM2814" s="3" t="s">
        <v>79</v>
      </c>
      <c r="AN2814" s="3" t="s">
        <v>79</v>
      </c>
      <c r="AO2814" s="3" t="s">
        <v>79</v>
      </c>
      <c r="AP2814" s="3" t="s">
        <v>82</v>
      </c>
      <c r="AQ2814" s="3" t="s">
        <v>171</v>
      </c>
      <c r="AR2814" s="3">
        <v>22.043774795493725</v>
      </c>
      <c r="AS2814" s="3">
        <v>30.24418408601867</v>
      </c>
    </row>
    <row r="2815" spans="1:45" x14ac:dyDescent="0.25">
      <c r="A2815" s="2">
        <v>2814</v>
      </c>
      <c r="B2815" s="3" t="s">
        <v>57</v>
      </c>
      <c r="C2815" s="3" t="s">
        <v>46</v>
      </c>
      <c r="D2815" s="3" t="s">
        <v>47</v>
      </c>
      <c r="E2815" s="3" t="s">
        <v>48</v>
      </c>
      <c r="F2815" s="3">
        <v>0.59</v>
      </c>
      <c r="G2815" s="3">
        <v>0.64</v>
      </c>
      <c r="H2815" s="3">
        <v>5.1498322950027299E-2</v>
      </c>
      <c r="I2815" s="3">
        <v>9.0921379452284032</v>
      </c>
      <c r="J2815" s="3">
        <v>1.3160362606647731</v>
      </c>
      <c r="K2815" s="3">
        <v>0.46822985620956992</v>
      </c>
      <c r="L2815" s="3">
        <v>6.7773660365660793E-2</v>
      </c>
      <c r="M2815" s="2">
        <v>1210</v>
      </c>
      <c r="N2815" s="3" t="s">
        <v>55</v>
      </c>
      <c r="O2815" s="3" t="s">
        <v>167</v>
      </c>
      <c r="P2815" s="3" t="s">
        <v>168</v>
      </c>
      <c r="Q2815" s="3">
        <v>1.9564133260100001</v>
      </c>
      <c r="R2815" s="3" t="s">
        <v>167</v>
      </c>
      <c r="S2815" s="3" t="s">
        <v>168</v>
      </c>
      <c r="T2815" s="3" t="s">
        <v>57</v>
      </c>
      <c r="U2815" s="3" t="s">
        <v>71</v>
      </c>
      <c r="V2815" s="3" t="s">
        <v>169</v>
      </c>
      <c r="W2815" s="3" t="s">
        <v>73</v>
      </c>
      <c r="X2815" s="3" t="s">
        <v>74</v>
      </c>
      <c r="Y2815" s="3" t="s">
        <v>170</v>
      </c>
      <c r="Z2815" s="3" t="s">
        <v>79</v>
      </c>
      <c r="AA2815" s="3"/>
      <c r="AB2815" s="3"/>
      <c r="AC2815" s="3" t="s">
        <v>79</v>
      </c>
      <c r="AD2815" s="8" t="s">
        <v>79</v>
      </c>
      <c r="AE2815" s="3" t="s">
        <v>79</v>
      </c>
      <c r="AF2815" s="3" t="s">
        <v>79</v>
      </c>
      <c r="AG2815" s="3" t="s">
        <v>79</v>
      </c>
      <c r="AH2815" s="3" t="s">
        <v>79</v>
      </c>
      <c r="AI2815" s="3" t="s">
        <v>79</v>
      </c>
      <c r="AJ2815" s="3" t="s">
        <v>80</v>
      </c>
      <c r="AK2815" s="3" t="s">
        <v>76</v>
      </c>
      <c r="AL2815" s="3" t="s">
        <v>81</v>
      </c>
      <c r="AM2815" s="3" t="s">
        <v>79</v>
      </c>
      <c r="AN2815" s="3" t="s">
        <v>79</v>
      </c>
      <c r="AO2815" s="3" t="s">
        <v>79</v>
      </c>
      <c r="AP2815" s="3" t="s">
        <v>82</v>
      </c>
      <c r="AQ2815" s="3" t="s">
        <v>171</v>
      </c>
      <c r="AR2815" s="3">
        <v>62.450677899975645</v>
      </c>
      <c r="AS2815" s="3">
        <v>208.40631897314739</v>
      </c>
    </row>
    <row r="2816" spans="1:45" x14ac:dyDescent="0.25">
      <c r="A2816" s="2">
        <v>2815</v>
      </c>
      <c r="B2816" s="3" t="s">
        <v>57</v>
      </c>
      <c r="C2816" s="3" t="s">
        <v>46</v>
      </c>
      <c r="D2816" s="3" t="s">
        <v>47</v>
      </c>
      <c r="E2816" s="3" t="s">
        <v>48</v>
      </c>
      <c r="F2816" s="3">
        <v>0.59</v>
      </c>
      <c r="G2816" s="3">
        <v>0.64</v>
      </c>
      <c r="H2816" s="3">
        <v>0.103165423529961</v>
      </c>
      <c r="I2816" s="3">
        <v>9.1679297974106664</v>
      </c>
      <c r="J2816" s="3">
        <v>1.3484741990995999</v>
      </c>
      <c r="K2816" s="3">
        <v>0.94581336044282094</v>
      </c>
      <c r="L2816" s="3">
        <v>0.13911591186933517</v>
      </c>
      <c r="M2816" s="2">
        <v>1200</v>
      </c>
      <c r="N2816" s="3" t="s">
        <v>54</v>
      </c>
      <c r="O2816" s="3" t="s">
        <v>167</v>
      </c>
      <c r="P2816" s="3" t="s">
        <v>168</v>
      </c>
      <c r="Q2816" s="3">
        <v>1.9564133260100001</v>
      </c>
      <c r="R2816" s="3" t="s">
        <v>167</v>
      </c>
      <c r="S2816" s="3" t="s">
        <v>168</v>
      </c>
      <c r="T2816" s="3" t="s">
        <v>57</v>
      </c>
      <c r="U2816" s="3" t="s">
        <v>71</v>
      </c>
      <c r="V2816" s="3" t="s">
        <v>169</v>
      </c>
      <c r="W2816" s="3" t="s">
        <v>73</v>
      </c>
      <c r="X2816" s="3" t="s">
        <v>74</v>
      </c>
      <c r="Y2816" s="3" t="s">
        <v>170</v>
      </c>
      <c r="Z2816" s="3" t="s">
        <v>79</v>
      </c>
      <c r="AA2816" s="3"/>
      <c r="AB2816" s="3"/>
      <c r="AC2816" s="3" t="s">
        <v>79</v>
      </c>
      <c r="AD2816" s="8" t="s">
        <v>79</v>
      </c>
      <c r="AE2816" s="3" t="s">
        <v>79</v>
      </c>
      <c r="AF2816" s="3" t="s">
        <v>79</v>
      </c>
      <c r="AG2816" s="3" t="s">
        <v>79</v>
      </c>
      <c r="AH2816" s="3" t="s">
        <v>79</v>
      </c>
      <c r="AI2816" s="3" t="s">
        <v>79</v>
      </c>
      <c r="AJ2816" s="3" t="s">
        <v>80</v>
      </c>
      <c r="AK2816" s="3" t="s">
        <v>76</v>
      </c>
      <c r="AL2816" s="3" t="s">
        <v>81</v>
      </c>
      <c r="AM2816" s="3" t="s">
        <v>79</v>
      </c>
      <c r="AN2816" s="3" t="s">
        <v>79</v>
      </c>
      <c r="AO2816" s="3" t="s">
        <v>79</v>
      </c>
      <c r="AP2816" s="3" t="s">
        <v>82</v>
      </c>
      <c r="AQ2816" s="3" t="s">
        <v>171</v>
      </c>
      <c r="AR2816" s="3">
        <v>117.17824363977387</v>
      </c>
      <c r="AS2816" s="3">
        <v>417.49565678183797</v>
      </c>
    </row>
    <row r="2817" spans="1:45" x14ac:dyDescent="0.25">
      <c r="A2817" s="2">
        <v>2816</v>
      </c>
      <c r="B2817" s="3" t="s">
        <v>57</v>
      </c>
      <c r="C2817" s="3" t="s">
        <v>46</v>
      </c>
      <c r="D2817" s="3" t="s">
        <v>47</v>
      </c>
      <c r="E2817" s="3" t="s">
        <v>48</v>
      </c>
      <c r="F2817" s="3">
        <v>0.59</v>
      </c>
      <c r="G2817" s="3">
        <v>0.64</v>
      </c>
      <c r="H2817" s="3">
        <v>2.4866731802648999E-2</v>
      </c>
      <c r="I2817" s="3">
        <v>9.1679297974106664</v>
      </c>
      <c r="J2817" s="3">
        <v>1.3484741990995999</v>
      </c>
      <c r="K2817" s="3">
        <v>0.22797645145772522</v>
      </c>
      <c r="L2817" s="3">
        <v>3.3532146251801655E-2</v>
      </c>
      <c r="M2817" s="2">
        <v>1210</v>
      </c>
      <c r="N2817" s="3" t="s">
        <v>55</v>
      </c>
      <c r="O2817" s="3" t="s">
        <v>167</v>
      </c>
      <c r="P2817" s="3" t="s">
        <v>168</v>
      </c>
      <c r="Q2817" s="3">
        <v>1.9564133260100001</v>
      </c>
      <c r="R2817" s="3" t="s">
        <v>167</v>
      </c>
      <c r="S2817" s="3" t="s">
        <v>168</v>
      </c>
      <c r="T2817" s="3" t="s">
        <v>57</v>
      </c>
      <c r="U2817" s="3" t="s">
        <v>71</v>
      </c>
      <c r="V2817" s="3" t="s">
        <v>169</v>
      </c>
      <c r="W2817" s="3" t="s">
        <v>73</v>
      </c>
      <c r="X2817" s="3" t="s">
        <v>74</v>
      </c>
      <c r="Y2817" s="3" t="s">
        <v>170</v>
      </c>
      <c r="Z2817" s="3" t="s">
        <v>79</v>
      </c>
      <c r="AA2817" s="3"/>
      <c r="AB2817" s="3"/>
      <c r="AC2817" s="3" t="s">
        <v>79</v>
      </c>
      <c r="AD2817" s="8" t="s">
        <v>79</v>
      </c>
      <c r="AE2817" s="3" t="s">
        <v>79</v>
      </c>
      <c r="AF2817" s="3" t="s">
        <v>79</v>
      </c>
      <c r="AG2817" s="3" t="s">
        <v>79</v>
      </c>
      <c r="AH2817" s="3" t="s">
        <v>79</v>
      </c>
      <c r="AI2817" s="3" t="s">
        <v>79</v>
      </c>
      <c r="AJ2817" s="3" t="s">
        <v>80</v>
      </c>
      <c r="AK2817" s="3" t="s">
        <v>76</v>
      </c>
      <c r="AL2817" s="3" t="s">
        <v>81</v>
      </c>
      <c r="AM2817" s="3" t="s">
        <v>79</v>
      </c>
      <c r="AN2817" s="3" t="s">
        <v>79</v>
      </c>
      <c r="AO2817" s="3" t="s">
        <v>79</v>
      </c>
      <c r="AP2817" s="3" t="s">
        <v>82</v>
      </c>
      <c r="AQ2817" s="3" t="s">
        <v>171</v>
      </c>
      <c r="AR2817" s="3">
        <v>54.93593596681292</v>
      </c>
      <c r="AS2817" s="3">
        <v>100.6320932996486</v>
      </c>
    </row>
    <row r="2818" spans="1:45" x14ac:dyDescent="0.25">
      <c r="A2818" s="2">
        <v>2817</v>
      </c>
      <c r="B2818" s="3" t="s">
        <v>57</v>
      </c>
      <c r="C2818" s="3" t="s">
        <v>46</v>
      </c>
      <c r="D2818" s="3" t="s">
        <v>47</v>
      </c>
      <c r="E2818" s="3" t="s">
        <v>48</v>
      </c>
      <c r="F2818" s="3">
        <v>0.59</v>
      </c>
      <c r="G2818" s="3">
        <v>0.64</v>
      </c>
      <c r="H2818" s="3">
        <v>9.1366740842447006E-3</v>
      </c>
      <c r="I2818" s="3">
        <v>9.1679297974106664</v>
      </c>
      <c r="J2818" s="3">
        <v>1.3484741990995999</v>
      </c>
      <c r="K2818" s="3">
        <v>8.3764386586176798E-2</v>
      </c>
      <c r="L2818" s="3">
        <v>1.2320569268185942E-2</v>
      </c>
      <c r="M2818" s="2">
        <v>1210</v>
      </c>
      <c r="N2818" s="3" t="s">
        <v>55</v>
      </c>
      <c r="O2818" s="3" t="s">
        <v>167</v>
      </c>
      <c r="P2818" s="3" t="s">
        <v>168</v>
      </c>
      <c r="Q2818" s="3">
        <v>1.9564133260100001</v>
      </c>
      <c r="R2818" s="3" t="s">
        <v>167</v>
      </c>
      <c r="S2818" s="3" t="s">
        <v>168</v>
      </c>
      <c r="T2818" s="3" t="s">
        <v>57</v>
      </c>
      <c r="U2818" s="3" t="s">
        <v>71</v>
      </c>
      <c r="V2818" s="3" t="s">
        <v>169</v>
      </c>
      <c r="W2818" s="3" t="s">
        <v>73</v>
      </c>
      <c r="X2818" s="3" t="s">
        <v>74</v>
      </c>
      <c r="Y2818" s="3" t="s">
        <v>170</v>
      </c>
      <c r="Z2818" s="3" t="s">
        <v>79</v>
      </c>
      <c r="AA2818" s="3"/>
      <c r="AB2818" s="3"/>
      <c r="AC2818" s="3" t="s">
        <v>79</v>
      </c>
      <c r="AD2818" s="8" t="s">
        <v>79</v>
      </c>
      <c r="AE2818" s="3" t="s">
        <v>79</v>
      </c>
      <c r="AF2818" s="3" t="s">
        <v>79</v>
      </c>
      <c r="AG2818" s="3" t="s">
        <v>79</v>
      </c>
      <c r="AH2818" s="3" t="s">
        <v>79</v>
      </c>
      <c r="AI2818" s="3" t="s">
        <v>79</v>
      </c>
      <c r="AJ2818" s="3" t="s">
        <v>80</v>
      </c>
      <c r="AK2818" s="3" t="s">
        <v>76</v>
      </c>
      <c r="AL2818" s="3" t="s">
        <v>81</v>
      </c>
      <c r="AM2818" s="3" t="s">
        <v>79</v>
      </c>
      <c r="AN2818" s="3" t="s">
        <v>79</v>
      </c>
      <c r="AO2818" s="3" t="s">
        <v>79</v>
      </c>
      <c r="AP2818" s="3" t="s">
        <v>82</v>
      </c>
      <c r="AQ2818" s="3" t="s">
        <v>171</v>
      </c>
      <c r="AR2818" s="3">
        <v>52.69781907458438</v>
      </c>
      <c r="AS2818" s="3">
        <v>36.974808197201284</v>
      </c>
    </row>
    <row r="2819" spans="1:45" x14ac:dyDescent="0.25">
      <c r="A2819" s="2">
        <v>2818</v>
      </c>
      <c r="B2819" s="3" t="s">
        <v>57</v>
      </c>
      <c r="C2819" s="3" t="s">
        <v>46</v>
      </c>
      <c r="D2819" s="3" t="s">
        <v>47</v>
      </c>
      <c r="E2819" s="3" t="s">
        <v>48</v>
      </c>
      <c r="F2819" s="3">
        <v>0.59</v>
      </c>
      <c r="G2819" s="3">
        <v>0.64</v>
      </c>
      <c r="H2819" s="3">
        <v>0.10591430355963501</v>
      </c>
      <c r="I2819" s="3">
        <v>9.1679297967276021</v>
      </c>
      <c r="J2819" s="3">
        <v>1.3484741989991309</v>
      </c>
      <c r="K2819" s="3">
        <v>0.97101489950403008</v>
      </c>
      <c r="L2819" s="3">
        <v>0.14282270565512961</v>
      </c>
      <c r="M2819" s="2">
        <v>1200</v>
      </c>
      <c r="N2819" s="3" t="s">
        <v>54</v>
      </c>
      <c r="O2819" s="3" t="s">
        <v>167</v>
      </c>
      <c r="P2819" s="3" t="s">
        <v>168</v>
      </c>
      <c r="Q2819" s="3">
        <v>1.9564133260100001</v>
      </c>
      <c r="R2819" s="3" t="s">
        <v>167</v>
      </c>
      <c r="S2819" s="3" t="s">
        <v>168</v>
      </c>
      <c r="T2819" s="3" t="s">
        <v>57</v>
      </c>
      <c r="U2819" s="3" t="s">
        <v>71</v>
      </c>
      <c r="V2819" s="3" t="s">
        <v>169</v>
      </c>
      <c r="W2819" s="3" t="s">
        <v>73</v>
      </c>
      <c r="X2819" s="3" t="s">
        <v>74</v>
      </c>
      <c r="Y2819" s="3" t="s">
        <v>170</v>
      </c>
      <c r="Z2819" s="3" t="s">
        <v>79</v>
      </c>
      <c r="AA2819" s="3"/>
      <c r="AB2819" s="3"/>
      <c r="AC2819" s="3" t="s">
        <v>79</v>
      </c>
      <c r="AD2819" s="8" t="s">
        <v>79</v>
      </c>
      <c r="AE2819" s="3" t="s">
        <v>79</v>
      </c>
      <c r="AF2819" s="3" t="s">
        <v>79</v>
      </c>
      <c r="AG2819" s="3" t="s">
        <v>79</v>
      </c>
      <c r="AH2819" s="3" t="s">
        <v>79</v>
      </c>
      <c r="AI2819" s="3" t="s">
        <v>79</v>
      </c>
      <c r="AJ2819" s="3" t="s">
        <v>80</v>
      </c>
      <c r="AK2819" s="3" t="s">
        <v>76</v>
      </c>
      <c r="AL2819" s="3" t="s">
        <v>81</v>
      </c>
      <c r="AM2819" s="3" t="s">
        <v>79</v>
      </c>
      <c r="AN2819" s="3" t="s">
        <v>79</v>
      </c>
      <c r="AO2819" s="3" t="s">
        <v>79</v>
      </c>
      <c r="AP2819" s="3" t="s">
        <v>82</v>
      </c>
      <c r="AQ2819" s="3" t="s">
        <v>171</v>
      </c>
      <c r="AR2819" s="3">
        <v>117.89537015397377</v>
      </c>
      <c r="AS2819" s="3">
        <v>428.61997958433085</v>
      </c>
    </row>
    <row r="2820" spans="1:45" x14ac:dyDescent="0.25">
      <c r="A2820" s="2">
        <v>2819</v>
      </c>
      <c r="B2820" s="3" t="s">
        <v>57</v>
      </c>
      <c r="C2820" s="3" t="s">
        <v>46</v>
      </c>
      <c r="D2820" s="3" t="s">
        <v>47</v>
      </c>
      <c r="E2820" s="3" t="s">
        <v>48</v>
      </c>
      <c r="F2820" s="3">
        <v>0.59</v>
      </c>
      <c r="G2820" s="3">
        <v>0.64</v>
      </c>
      <c r="H2820" s="3">
        <v>5.5290271694410899E-2</v>
      </c>
      <c r="I2820" s="3">
        <v>9.1679297967276021</v>
      </c>
      <c r="J2820" s="3">
        <v>1.3484741989991309</v>
      </c>
      <c r="K2820" s="3">
        <v>0.50689732933635445</v>
      </c>
      <c r="L2820" s="3">
        <v>7.4557504835565058E-2</v>
      </c>
      <c r="M2820" s="2">
        <v>1210</v>
      </c>
      <c r="N2820" s="3" t="s">
        <v>55</v>
      </c>
      <c r="O2820" s="3" t="s">
        <v>167</v>
      </c>
      <c r="P2820" s="3" t="s">
        <v>168</v>
      </c>
      <c r="Q2820" s="3">
        <v>1.9564133260100001</v>
      </c>
      <c r="R2820" s="3" t="s">
        <v>167</v>
      </c>
      <c r="S2820" s="3" t="s">
        <v>168</v>
      </c>
      <c r="T2820" s="3" t="s">
        <v>57</v>
      </c>
      <c r="U2820" s="3" t="s">
        <v>71</v>
      </c>
      <c r="V2820" s="3" t="s">
        <v>169</v>
      </c>
      <c r="W2820" s="3" t="s">
        <v>73</v>
      </c>
      <c r="X2820" s="3" t="s">
        <v>74</v>
      </c>
      <c r="Y2820" s="3" t="s">
        <v>170</v>
      </c>
      <c r="Z2820" s="3" t="s">
        <v>79</v>
      </c>
      <c r="AA2820" s="3"/>
      <c r="AB2820" s="3"/>
      <c r="AC2820" s="3" t="s">
        <v>79</v>
      </c>
      <c r="AD2820" s="8" t="s">
        <v>79</v>
      </c>
      <c r="AE2820" s="3" t="s">
        <v>79</v>
      </c>
      <c r="AF2820" s="3" t="s">
        <v>79</v>
      </c>
      <c r="AG2820" s="3" t="s">
        <v>79</v>
      </c>
      <c r="AH2820" s="3" t="s">
        <v>79</v>
      </c>
      <c r="AI2820" s="3" t="s">
        <v>79</v>
      </c>
      <c r="AJ2820" s="3" t="s">
        <v>80</v>
      </c>
      <c r="AK2820" s="3" t="s">
        <v>76</v>
      </c>
      <c r="AL2820" s="3" t="s">
        <v>81</v>
      </c>
      <c r="AM2820" s="3" t="s">
        <v>79</v>
      </c>
      <c r="AN2820" s="3" t="s">
        <v>79</v>
      </c>
      <c r="AO2820" s="3" t="s">
        <v>79</v>
      </c>
      <c r="AP2820" s="3" t="s">
        <v>82</v>
      </c>
      <c r="AQ2820" s="3" t="s">
        <v>171</v>
      </c>
      <c r="AR2820" s="3">
        <v>63.764092786097017</v>
      </c>
      <c r="AS2820" s="3">
        <v>223.75179110276781</v>
      </c>
    </row>
    <row r="2821" spans="1:45" x14ac:dyDescent="0.25">
      <c r="A2821" s="2">
        <v>2820</v>
      </c>
      <c r="B2821" s="3" t="s">
        <v>57</v>
      </c>
      <c r="C2821" s="3" t="s">
        <v>46</v>
      </c>
      <c r="D2821" s="3" t="s">
        <v>47</v>
      </c>
      <c r="E2821" s="3" t="s">
        <v>48</v>
      </c>
      <c r="F2821" s="3">
        <v>0.59</v>
      </c>
      <c r="G2821" s="3">
        <v>0.64</v>
      </c>
      <c r="H2821" s="3">
        <v>4.8950758208091902E-2</v>
      </c>
      <c r="I2821" s="3">
        <v>9.1679297967276021</v>
      </c>
      <c r="J2821" s="3">
        <v>1.3484741989991309</v>
      </c>
      <c r="K2821" s="3">
        <v>0.44877711474837401</v>
      </c>
      <c r="L2821" s="3">
        <v>6.6008834465056856E-2</v>
      </c>
      <c r="M2821" s="2">
        <v>1210</v>
      </c>
      <c r="N2821" s="3" t="s">
        <v>55</v>
      </c>
      <c r="O2821" s="3" t="s">
        <v>167</v>
      </c>
      <c r="P2821" s="3" t="s">
        <v>168</v>
      </c>
      <c r="Q2821" s="3">
        <v>1.9564133260100001</v>
      </c>
      <c r="R2821" s="3" t="s">
        <v>167</v>
      </c>
      <c r="S2821" s="3" t="s">
        <v>168</v>
      </c>
      <c r="T2821" s="3" t="s">
        <v>57</v>
      </c>
      <c r="U2821" s="3" t="s">
        <v>71</v>
      </c>
      <c r="V2821" s="3" t="s">
        <v>169</v>
      </c>
      <c r="W2821" s="3" t="s">
        <v>73</v>
      </c>
      <c r="X2821" s="3" t="s">
        <v>74</v>
      </c>
      <c r="Y2821" s="3" t="s">
        <v>170</v>
      </c>
      <c r="Z2821" s="3" t="s">
        <v>79</v>
      </c>
      <c r="AA2821" s="3"/>
      <c r="AB2821" s="3"/>
      <c r="AC2821" s="3" t="s">
        <v>79</v>
      </c>
      <c r="AD2821" s="8" t="s">
        <v>79</v>
      </c>
      <c r="AE2821" s="3" t="s">
        <v>79</v>
      </c>
      <c r="AF2821" s="3" t="s">
        <v>79</v>
      </c>
      <c r="AG2821" s="3" t="s">
        <v>79</v>
      </c>
      <c r="AH2821" s="3" t="s">
        <v>79</v>
      </c>
      <c r="AI2821" s="3" t="s">
        <v>79</v>
      </c>
      <c r="AJ2821" s="3" t="s">
        <v>80</v>
      </c>
      <c r="AK2821" s="3" t="s">
        <v>76</v>
      </c>
      <c r="AL2821" s="3" t="s">
        <v>81</v>
      </c>
      <c r="AM2821" s="3" t="s">
        <v>79</v>
      </c>
      <c r="AN2821" s="3" t="s">
        <v>79</v>
      </c>
      <c r="AO2821" s="3" t="s">
        <v>79</v>
      </c>
      <c r="AP2821" s="3" t="s">
        <v>82</v>
      </c>
      <c r="AQ2821" s="3" t="s">
        <v>171</v>
      </c>
      <c r="AR2821" s="3">
        <v>67.220163666893697</v>
      </c>
      <c r="AS2821" s="3">
        <v>198.09669023576612</v>
      </c>
    </row>
    <row r="2822" spans="1:45" x14ac:dyDescent="0.25">
      <c r="A2822" s="2">
        <v>2821</v>
      </c>
      <c r="B2822" s="3" t="s">
        <v>57</v>
      </c>
      <c r="C2822" s="3" t="s">
        <v>46</v>
      </c>
      <c r="D2822" s="3" t="s">
        <v>47</v>
      </c>
      <c r="E2822" s="3" t="s">
        <v>48</v>
      </c>
      <c r="F2822" s="3">
        <v>0.59</v>
      </c>
      <c r="G2822" s="3">
        <v>0.64</v>
      </c>
      <c r="H2822" s="3">
        <v>4.1681735577833497E-3</v>
      </c>
      <c r="I2822" s="3">
        <v>9.1679297967276021</v>
      </c>
      <c r="J2822" s="3">
        <v>1.3484741989991309</v>
      </c>
      <c r="K2822" s="3">
        <v>3.8213522558334073E-2</v>
      </c>
      <c r="L2822" s="3">
        <v>5.6206744996212601E-3</v>
      </c>
      <c r="M2822" s="2">
        <v>1210</v>
      </c>
      <c r="N2822" s="3" t="s">
        <v>55</v>
      </c>
      <c r="O2822" s="3" t="s">
        <v>167</v>
      </c>
      <c r="P2822" s="3" t="s">
        <v>168</v>
      </c>
      <c r="Q2822" s="3">
        <v>1.9564133260100001</v>
      </c>
      <c r="R2822" s="3" t="s">
        <v>167</v>
      </c>
      <c r="S2822" s="3" t="s">
        <v>168</v>
      </c>
      <c r="T2822" s="3" t="s">
        <v>57</v>
      </c>
      <c r="U2822" s="3" t="s">
        <v>71</v>
      </c>
      <c r="V2822" s="3" t="s">
        <v>169</v>
      </c>
      <c r="W2822" s="3" t="s">
        <v>73</v>
      </c>
      <c r="X2822" s="3" t="s">
        <v>74</v>
      </c>
      <c r="Y2822" s="3" t="s">
        <v>170</v>
      </c>
      <c r="Z2822" s="3" t="s">
        <v>79</v>
      </c>
      <c r="AA2822" s="3"/>
      <c r="AB2822" s="3"/>
      <c r="AC2822" s="3" t="s">
        <v>79</v>
      </c>
      <c r="AD2822" s="8" t="s">
        <v>79</v>
      </c>
      <c r="AE2822" s="3" t="s">
        <v>79</v>
      </c>
      <c r="AF2822" s="3" t="s">
        <v>79</v>
      </c>
      <c r="AG2822" s="3" t="s">
        <v>79</v>
      </c>
      <c r="AH2822" s="3" t="s">
        <v>79</v>
      </c>
      <c r="AI2822" s="3" t="s">
        <v>79</v>
      </c>
      <c r="AJ2822" s="3" t="s">
        <v>80</v>
      </c>
      <c r="AK2822" s="3" t="s">
        <v>76</v>
      </c>
      <c r="AL2822" s="3" t="s">
        <v>81</v>
      </c>
      <c r="AM2822" s="3" t="s">
        <v>79</v>
      </c>
      <c r="AN2822" s="3" t="s">
        <v>79</v>
      </c>
      <c r="AO2822" s="3" t="s">
        <v>79</v>
      </c>
      <c r="AP2822" s="3" t="s">
        <v>82</v>
      </c>
      <c r="AQ2822" s="3" t="s">
        <v>171</v>
      </c>
      <c r="AR2822" s="3">
        <v>17.570918601383802</v>
      </c>
      <c r="AS2822" s="3">
        <v>16.867999931993399</v>
      </c>
    </row>
    <row r="2823" spans="1:45" x14ac:dyDescent="0.25">
      <c r="A2823" s="2">
        <v>2822</v>
      </c>
      <c r="B2823" s="3" t="s">
        <v>57</v>
      </c>
      <c r="C2823" s="3" t="s">
        <v>46</v>
      </c>
      <c r="D2823" s="3" t="s">
        <v>47</v>
      </c>
      <c r="E2823" s="3" t="s">
        <v>48</v>
      </c>
      <c r="F2823" s="3">
        <v>0.59</v>
      </c>
      <c r="G2823" s="3">
        <v>0.64</v>
      </c>
      <c r="H2823" s="3">
        <v>6.0014151752468999E-2</v>
      </c>
      <c r="I2823" s="3">
        <v>9.1820781413646912</v>
      </c>
      <c r="J2823" s="3">
        <v>1.3505294205817959</v>
      </c>
      <c r="K2823" s="3">
        <v>0.55105463097888907</v>
      </c>
      <c r="L2823" s="3">
        <v>8.105087759296993E-2</v>
      </c>
      <c r="M2823" s="2">
        <v>1200</v>
      </c>
      <c r="N2823" s="3" t="s">
        <v>54</v>
      </c>
      <c r="O2823" s="3" t="s">
        <v>167</v>
      </c>
      <c r="P2823" s="3" t="s">
        <v>168</v>
      </c>
      <c r="Q2823" s="3">
        <v>1.9564133260100001</v>
      </c>
      <c r="R2823" s="3" t="s">
        <v>167</v>
      </c>
      <c r="S2823" s="3" t="s">
        <v>168</v>
      </c>
      <c r="T2823" s="3" t="s">
        <v>57</v>
      </c>
      <c r="U2823" s="3" t="s">
        <v>71</v>
      </c>
      <c r="V2823" s="3" t="s">
        <v>169</v>
      </c>
      <c r="W2823" s="3" t="s">
        <v>73</v>
      </c>
      <c r="X2823" s="3" t="s">
        <v>74</v>
      </c>
      <c r="Y2823" s="3" t="s">
        <v>170</v>
      </c>
      <c r="Z2823" s="3" t="s">
        <v>79</v>
      </c>
      <c r="AA2823" s="3"/>
      <c r="AB2823" s="3"/>
      <c r="AC2823" s="3" t="s">
        <v>79</v>
      </c>
      <c r="AD2823" s="8" t="s">
        <v>79</v>
      </c>
      <c r="AE2823" s="3" t="s">
        <v>79</v>
      </c>
      <c r="AF2823" s="3" t="s">
        <v>79</v>
      </c>
      <c r="AG2823" s="3" t="s">
        <v>79</v>
      </c>
      <c r="AH2823" s="3" t="s">
        <v>79</v>
      </c>
      <c r="AI2823" s="3" t="s">
        <v>79</v>
      </c>
      <c r="AJ2823" s="3" t="s">
        <v>80</v>
      </c>
      <c r="AK2823" s="3" t="s">
        <v>76</v>
      </c>
      <c r="AL2823" s="3" t="s">
        <v>81</v>
      </c>
      <c r="AM2823" s="3" t="s">
        <v>79</v>
      </c>
      <c r="AN2823" s="3" t="s">
        <v>79</v>
      </c>
      <c r="AO2823" s="3" t="s">
        <v>79</v>
      </c>
      <c r="AP2823" s="3" t="s">
        <v>82</v>
      </c>
      <c r="AQ2823" s="3" t="s">
        <v>171</v>
      </c>
      <c r="AR2823" s="3">
        <v>110.10319731560546</v>
      </c>
      <c r="AS2823" s="3">
        <v>242.8686554543674</v>
      </c>
    </row>
    <row r="2824" spans="1:45" x14ac:dyDescent="0.25">
      <c r="A2824" s="2">
        <v>2823</v>
      </c>
      <c r="B2824" s="3" t="s">
        <v>68</v>
      </c>
      <c r="C2824" s="3" t="s">
        <v>46</v>
      </c>
      <c r="D2824" s="3" t="s">
        <v>47</v>
      </c>
      <c r="E2824" s="3" t="s">
        <v>48</v>
      </c>
      <c r="F2824" s="3">
        <v>0.59</v>
      </c>
      <c r="G2824" s="3">
        <v>0.64</v>
      </c>
      <c r="H2824" s="3">
        <v>1.7515601808855599E-2</v>
      </c>
      <c r="I2824" s="3">
        <v>9.0538569533620095</v>
      </c>
      <c r="J2824" s="3">
        <v>1.2996639316844676</v>
      </c>
      <c r="K2824" s="3">
        <v>0.15858375322942747</v>
      </c>
      <c r="L2824" s="3">
        <v>2.2764395912716839E-2</v>
      </c>
      <c r="M2824" s="2">
        <v>8140</v>
      </c>
      <c r="N2824" s="3" t="s">
        <v>67</v>
      </c>
      <c r="O2824" s="3" t="s">
        <v>167</v>
      </c>
      <c r="P2824" s="3" t="s">
        <v>168</v>
      </c>
      <c r="Q2824" s="3">
        <v>1.9564133260100001</v>
      </c>
      <c r="R2824" s="3" t="s">
        <v>167</v>
      </c>
      <c r="S2824" s="3" t="s">
        <v>168</v>
      </c>
      <c r="T2824" s="3" t="s">
        <v>57</v>
      </c>
      <c r="U2824" s="3" t="s">
        <v>71</v>
      </c>
      <c r="V2824" s="3" t="s">
        <v>169</v>
      </c>
      <c r="W2824" s="3" t="s">
        <v>73</v>
      </c>
      <c r="X2824" s="3" t="s">
        <v>74</v>
      </c>
      <c r="Y2824" s="3" t="s">
        <v>170</v>
      </c>
      <c r="Z2824" s="3" t="s">
        <v>79</v>
      </c>
      <c r="AA2824" s="3"/>
      <c r="AB2824" s="3"/>
      <c r="AC2824" s="3" t="s">
        <v>79</v>
      </c>
      <c r="AD2824" s="8" t="s">
        <v>79</v>
      </c>
      <c r="AE2824" s="3" t="s">
        <v>79</v>
      </c>
      <c r="AF2824" s="3" t="s">
        <v>79</v>
      </c>
      <c r="AG2824" s="3" t="s">
        <v>79</v>
      </c>
      <c r="AH2824" s="3" t="s">
        <v>79</v>
      </c>
      <c r="AI2824" s="3" t="s">
        <v>79</v>
      </c>
      <c r="AJ2824" s="3" t="s">
        <v>80</v>
      </c>
      <c r="AK2824" s="3" t="s">
        <v>76</v>
      </c>
      <c r="AL2824" s="3" t="s">
        <v>81</v>
      </c>
      <c r="AM2824" s="3" t="s">
        <v>79</v>
      </c>
      <c r="AN2824" s="3" t="s">
        <v>79</v>
      </c>
      <c r="AO2824" s="3" t="s">
        <v>79</v>
      </c>
      <c r="AP2824" s="3" t="s">
        <v>82</v>
      </c>
      <c r="AQ2824" s="3" t="s">
        <v>171</v>
      </c>
      <c r="AR2824" s="3">
        <v>59.002326553499351</v>
      </c>
      <c r="AS2824" s="3">
        <v>70.883125672368536</v>
      </c>
    </row>
    <row r="2825" spans="1:45" x14ac:dyDescent="0.25">
      <c r="A2825" s="2">
        <v>2824</v>
      </c>
      <c r="B2825" s="3" t="s">
        <v>68</v>
      </c>
      <c r="C2825" s="3" t="s">
        <v>46</v>
      </c>
      <c r="D2825" s="3" t="s">
        <v>47</v>
      </c>
      <c r="E2825" s="3" t="s">
        <v>48</v>
      </c>
      <c r="F2825" s="3">
        <v>0.59</v>
      </c>
      <c r="G2825" s="3">
        <v>0.64</v>
      </c>
      <c r="H2825" s="3">
        <v>3.61946841705265E-2</v>
      </c>
      <c r="I2825" s="3">
        <v>9.0553216233600704</v>
      </c>
      <c r="J2825" s="3">
        <v>1.3002902112958017</v>
      </c>
      <c r="K2825" s="3">
        <v>0.32775450622005708</v>
      </c>
      <c r="L2825" s="3">
        <v>4.7063593527878714E-2</v>
      </c>
      <c r="M2825" s="2">
        <v>1200</v>
      </c>
      <c r="N2825" s="3" t="s">
        <v>54</v>
      </c>
      <c r="O2825" s="3" t="s">
        <v>167</v>
      </c>
      <c r="P2825" s="3" t="s">
        <v>168</v>
      </c>
      <c r="Q2825" s="3">
        <v>1.9564133260100001</v>
      </c>
      <c r="R2825" s="3" t="s">
        <v>167</v>
      </c>
      <c r="S2825" s="3" t="s">
        <v>168</v>
      </c>
      <c r="T2825" s="3" t="s">
        <v>57</v>
      </c>
      <c r="U2825" s="3" t="s">
        <v>71</v>
      </c>
      <c r="V2825" s="3" t="s">
        <v>169</v>
      </c>
      <c r="W2825" s="3" t="s">
        <v>73</v>
      </c>
      <c r="X2825" s="3" t="s">
        <v>74</v>
      </c>
      <c r="Y2825" s="3" t="s">
        <v>170</v>
      </c>
      <c r="Z2825" s="3" t="s">
        <v>79</v>
      </c>
      <c r="AA2825" s="3"/>
      <c r="AB2825" s="3"/>
      <c r="AC2825" s="3" t="s">
        <v>79</v>
      </c>
      <c r="AD2825" s="8" t="s">
        <v>79</v>
      </c>
      <c r="AE2825" s="3" t="s">
        <v>79</v>
      </c>
      <c r="AF2825" s="3" t="s">
        <v>79</v>
      </c>
      <c r="AG2825" s="3" t="s">
        <v>79</v>
      </c>
      <c r="AH2825" s="3" t="s">
        <v>79</v>
      </c>
      <c r="AI2825" s="3" t="s">
        <v>79</v>
      </c>
      <c r="AJ2825" s="3" t="s">
        <v>80</v>
      </c>
      <c r="AK2825" s="3" t="s">
        <v>76</v>
      </c>
      <c r="AL2825" s="3" t="s">
        <v>81</v>
      </c>
      <c r="AM2825" s="3" t="s">
        <v>79</v>
      </c>
      <c r="AN2825" s="3" t="s">
        <v>79</v>
      </c>
      <c r="AO2825" s="3" t="s">
        <v>79</v>
      </c>
      <c r="AP2825" s="3" t="s">
        <v>82</v>
      </c>
      <c r="AQ2825" s="3" t="s">
        <v>171</v>
      </c>
      <c r="AR2825" s="3">
        <v>67.721394498011932</v>
      </c>
      <c r="AS2825" s="3">
        <v>146.47469009223477</v>
      </c>
    </row>
    <row r="2826" spans="1:45" x14ac:dyDescent="0.25">
      <c r="A2826" s="2">
        <v>2825</v>
      </c>
      <c r="B2826" s="3" t="s">
        <v>68</v>
      </c>
      <c r="C2826" s="3" t="s">
        <v>46</v>
      </c>
      <c r="D2826" s="3" t="s">
        <v>47</v>
      </c>
      <c r="E2826" s="3" t="s">
        <v>48</v>
      </c>
      <c r="F2826" s="3">
        <v>0.59</v>
      </c>
      <c r="G2826" s="3">
        <v>0.64</v>
      </c>
      <c r="H2826" s="3">
        <v>6.5902741260973105E-2</v>
      </c>
      <c r="I2826" s="3">
        <v>9.0553216233600704</v>
      </c>
      <c r="J2826" s="3">
        <v>1.3002902112958017</v>
      </c>
      <c r="K2826" s="3">
        <v>0.59677051797919367</v>
      </c>
      <c r="L2826" s="3">
        <v>8.5692689359203267E-2</v>
      </c>
      <c r="M2826" s="2">
        <v>8140</v>
      </c>
      <c r="N2826" s="3" t="s">
        <v>67</v>
      </c>
      <c r="O2826" s="3" t="s">
        <v>167</v>
      </c>
      <c r="P2826" s="3" t="s">
        <v>168</v>
      </c>
      <c r="Q2826" s="3">
        <v>1.9564133260100001</v>
      </c>
      <c r="R2826" s="3" t="s">
        <v>167</v>
      </c>
      <c r="S2826" s="3" t="s">
        <v>168</v>
      </c>
      <c r="T2826" s="3" t="s">
        <v>57</v>
      </c>
      <c r="U2826" s="3" t="s">
        <v>71</v>
      </c>
      <c r="V2826" s="3" t="s">
        <v>169</v>
      </c>
      <c r="W2826" s="3" t="s">
        <v>73</v>
      </c>
      <c r="X2826" s="3" t="s">
        <v>74</v>
      </c>
      <c r="Y2826" s="3" t="s">
        <v>170</v>
      </c>
      <c r="Z2826" s="3" t="s">
        <v>79</v>
      </c>
      <c r="AA2826" s="3"/>
      <c r="AB2826" s="3"/>
      <c r="AC2826" s="3" t="s">
        <v>79</v>
      </c>
      <c r="AD2826" s="8" t="s">
        <v>79</v>
      </c>
      <c r="AE2826" s="3" t="s">
        <v>79</v>
      </c>
      <c r="AF2826" s="3" t="s">
        <v>79</v>
      </c>
      <c r="AG2826" s="3" t="s">
        <v>79</v>
      </c>
      <c r="AH2826" s="3" t="s">
        <v>79</v>
      </c>
      <c r="AI2826" s="3" t="s">
        <v>79</v>
      </c>
      <c r="AJ2826" s="3" t="s">
        <v>80</v>
      </c>
      <c r="AK2826" s="3" t="s">
        <v>76</v>
      </c>
      <c r="AL2826" s="3" t="s">
        <v>81</v>
      </c>
      <c r="AM2826" s="3" t="s">
        <v>79</v>
      </c>
      <c r="AN2826" s="3" t="s">
        <v>79</v>
      </c>
      <c r="AO2826" s="3" t="s">
        <v>79</v>
      </c>
      <c r="AP2826" s="3" t="s">
        <v>82</v>
      </c>
      <c r="AQ2826" s="3" t="s">
        <v>171</v>
      </c>
      <c r="AR2826" s="3">
        <v>72.640063464284111</v>
      </c>
      <c r="AS2826" s="3">
        <v>266.69893172573433</v>
      </c>
    </row>
    <row r="2827" spans="1:45" x14ac:dyDescent="0.25">
      <c r="A2827" s="2">
        <v>2826</v>
      </c>
      <c r="B2827" s="3" t="s">
        <v>68</v>
      </c>
      <c r="C2827" s="3" t="s">
        <v>46</v>
      </c>
      <c r="D2827" s="3" t="s">
        <v>47</v>
      </c>
      <c r="E2827" s="3" t="s">
        <v>48</v>
      </c>
      <c r="F2827" s="3">
        <v>0.59</v>
      </c>
      <c r="G2827" s="3">
        <v>0.64</v>
      </c>
      <c r="H2827" s="3">
        <v>1.7657572589493901E-2</v>
      </c>
      <c r="I2827" s="3">
        <v>9.0553216233600704</v>
      </c>
      <c r="J2827" s="3">
        <v>1.3002902112958017</v>
      </c>
      <c r="K2827" s="3">
        <v>0.1598949988856942</v>
      </c>
      <c r="L2827" s="3">
        <v>2.2959968793363983E-2</v>
      </c>
      <c r="M2827" s="2">
        <v>1210</v>
      </c>
      <c r="N2827" s="3" t="s">
        <v>55</v>
      </c>
      <c r="O2827" s="3" t="s">
        <v>167</v>
      </c>
      <c r="P2827" s="3" t="s">
        <v>168</v>
      </c>
      <c r="Q2827" s="3">
        <v>1.9564133260100001</v>
      </c>
      <c r="R2827" s="3" t="s">
        <v>167</v>
      </c>
      <c r="S2827" s="3" t="s">
        <v>168</v>
      </c>
      <c r="T2827" s="3" t="s">
        <v>57</v>
      </c>
      <c r="U2827" s="3" t="s">
        <v>71</v>
      </c>
      <c r="V2827" s="3" t="s">
        <v>169</v>
      </c>
      <c r="W2827" s="3" t="s">
        <v>73</v>
      </c>
      <c r="X2827" s="3" t="s">
        <v>74</v>
      </c>
      <c r="Y2827" s="3" t="s">
        <v>170</v>
      </c>
      <c r="Z2827" s="3" t="s">
        <v>79</v>
      </c>
      <c r="AA2827" s="3"/>
      <c r="AB2827" s="3"/>
      <c r="AC2827" s="3" t="s">
        <v>79</v>
      </c>
      <c r="AD2827" s="8" t="s">
        <v>79</v>
      </c>
      <c r="AE2827" s="3" t="s">
        <v>79</v>
      </c>
      <c r="AF2827" s="3" t="s">
        <v>79</v>
      </c>
      <c r="AG2827" s="3" t="s">
        <v>79</v>
      </c>
      <c r="AH2827" s="3" t="s">
        <v>79</v>
      </c>
      <c r="AI2827" s="3" t="s">
        <v>79</v>
      </c>
      <c r="AJ2827" s="3" t="s">
        <v>80</v>
      </c>
      <c r="AK2827" s="3" t="s">
        <v>76</v>
      </c>
      <c r="AL2827" s="3" t="s">
        <v>81</v>
      </c>
      <c r="AM2827" s="3" t="s">
        <v>79</v>
      </c>
      <c r="AN2827" s="3" t="s">
        <v>79</v>
      </c>
      <c r="AO2827" s="3" t="s">
        <v>79</v>
      </c>
      <c r="AP2827" s="3" t="s">
        <v>82</v>
      </c>
      <c r="AQ2827" s="3" t="s">
        <v>171</v>
      </c>
      <c r="AR2827" s="3">
        <v>40.672537548333231</v>
      </c>
      <c r="AS2827" s="3">
        <v>71.457661037787645</v>
      </c>
    </row>
    <row r="2828" spans="1:45" x14ac:dyDescent="0.25">
      <c r="A2828" s="2">
        <v>2827</v>
      </c>
      <c r="B2828" s="3" t="s">
        <v>68</v>
      </c>
      <c r="C2828" s="3" t="s">
        <v>46</v>
      </c>
      <c r="D2828" s="3" t="s">
        <v>47</v>
      </c>
      <c r="E2828" s="3" t="s">
        <v>48</v>
      </c>
      <c r="F2828" s="3">
        <v>0.59</v>
      </c>
      <c r="G2828" s="3">
        <v>0.64</v>
      </c>
      <c r="H2828" s="3">
        <v>5.8853157877331801E-2</v>
      </c>
      <c r="I2828" s="3">
        <v>8.9655838478567613</v>
      </c>
      <c r="J2828" s="3">
        <v>1.2619402701629514</v>
      </c>
      <c r="K2828" s="3">
        <v>0.52765292166036992</v>
      </c>
      <c r="L2828" s="3">
        <v>7.4269169951662925E-2</v>
      </c>
      <c r="M2828" s="2">
        <v>8140</v>
      </c>
      <c r="N2828" s="3" t="s">
        <v>67</v>
      </c>
      <c r="O2828" s="3" t="s">
        <v>167</v>
      </c>
      <c r="P2828" s="3" t="s">
        <v>168</v>
      </c>
      <c r="Q2828" s="3">
        <v>1.9564133260100001</v>
      </c>
      <c r="R2828" s="3" t="s">
        <v>167</v>
      </c>
      <c r="S2828" s="3" t="s">
        <v>168</v>
      </c>
      <c r="T2828" s="3" t="s">
        <v>57</v>
      </c>
      <c r="U2828" s="3" t="s">
        <v>71</v>
      </c>
      <c r="V2828" s="3" t="s">
        <v>169</v>
      </c>
      <c r="W2828" s="3" t="s">
        <v>73</v>
      </c>
      <c r="X2828" s="3" t="s">
        <v>74</v>
      </c>
      <c r="Y2828" s="3" t="s">
        <v>170</v>
      </c>
      <c r="Z2828" s="3" t="s">
        <v>79</v>
      </c>
      <c r="AA2828" s="3"/>
      <c r="AB2828" s="3"/>
      <c r="AC2828" s="3" t="s">
        <v>79</v>
      </c>
      <c r="AD2828" s="8" t="s">
        <v>79</v>
      </c>
      <c r="AE2828" s="3" t="s">
        <v>79</v>
      </c>
      <c r="AF2828" s="3" t="s">
        <v>79</v>
      </c>
      <c r="AG2828" s="3" t="s">
        <v>79</v>
      </c>
      <c r="AH2828" s="3" t="s">
        <v>79</v>
      </c>
      <c r="AI2828" s="3" t="s">
        <v>79</v>
      </c>
      <c r="AJ2828" s="3" t="s">
        <v>80</v>
      </c>
      <c r="AK2828" s="3" t="s">
        <v>76</v>
      </c>
      <c r="AL2828" s="3" t="s">
        <v>81</v>
      </c>
      <c r="AM2828" s="3" t="s">
        <v>79</v>
      </c>
      <c r="AN2828" s="3" t="s">
        <v>79</v>
      </c>
      <c r="AO2828" s="3" t="s">
        <v>79</v>
      </c>
      <c r="AP2828" s="3" t="s">
        <v>82</v>
      </c>
      <c r="AQ2828" s="3" t="s">
        <v>171</v>
      </c>
      <c r="AR2828" s="3">
        <v>71.705488223915268</v>
      </c>
      <c r="AS2828" s="3">
        <v>238.17027993440121</v>
      </c>
    </row>
    <row r="2829" spans="1:45" x14ac:dyDescent="0.25">
      <c r="A2829" s="2">
        <v>2828</v>
      </c>
      <c r="B2829" s="3" t="s">
        <v>68</v>
      </c>
      <c r="C2829" s="3" t="s">
        <v>46</v>
      </c>
      <c r="D2829" s="3" t="s">
        <v>47</v>
      </c>
      <c r="E2829" s="3" t="s">
        <v>48</v>
      </c>
      <c r="F2829" s="3">
        <v>0.59</v>
      </c>
      <c r="G2829" s="3">
        <v>0.64</v>
      </c>
      <c r="H2829" s="3">
        <v>2.3211332939799201E-2</v>
      </c>
      <c r="I2829" s="3">
        <v>9.1467762742201941</v>
      </c>
      <c r="J2829" s="3">
        <v>1.3394177550118107</v>
      </c>
      <c r="K2829" s="3">
        <v>0.21230886942678101</v>
      </c>
      <c r="L2829" s="3">
        <v>3.108967145705754E-2</v>
      </c>
      <c r="M2829" s="2">
        <v>1200</v>
      </c>
      <c r="N2829" s="3" t="s">
        <v>54</v>
      </c>
      <c r="O2829" s="3" t="s">
        <v>167</v>
      </c>
      <c r="P2829" s="3" t="s">
        <v>168</v>
      </c>
      <c r="Q2829" s="3">
        <v>1.9564133260100001</v>
      </c>
      <c r="R2829" s="3" t="s">
        <v>167</v>
      </c>
      <c r="S2829" s="3" t="s">
        <v>168</v>
      </c>
      <c r="T2829" s="3" t="s">
        <v>57</v>
      </c>
      <c r="U2829" s="3" t="s">
        <v>71</v>
      </c>
      <c r="V2829" s="3" t="s">
        <v>169</v>
      </c>
      <c r="W2829" s="3" t="s">
        <v>73</v>
      </c>
      <c r="X2829" s="3" t="s">
        <v>74</v>
      </c>
      <c r="Y2829" s="3" t="s">
        <v>170</v>
      </c>
      <c r="Z2829" s="3" t="s">
        <v>79</v>
      </c>
      <c r="AA2829" s="3"/>
      <c r="AB2829" s="3"/>
      <c r="AC2829" s="3" t="s">
        <v>79</v>
      </c>
      <c r="AD2829" s="8" t="s">
        <v>79</v>
      </c>
      <c r="AE2829" s="3" t="s">
        <v>79</v>
      </c>
      <c r="AF2829" s="3" t="s">
        <v>79</v>
      </c>
      <c r="AG2829" s="3" t="s">
        <v>79</v>
      </c>
      <c r="AH2829" s="3" t="s">
        <v>79</v>
      </c>
      <c r="AI2829" s="3" t="s">
        <v>79</v>
      </c>
      <c r="AJ2829" s="3" t="s">
        <v>80</v>
      </c>
      <c r="AK2829" s="3" t="s">
        <v>76</v>
      </c>
      <c r="AL2829" s="3" t="s">
        <v>81</v>
      </c>
      <c r="AM2829" s="3" t="s">
        <v>79</v>
      </c>
      <c r="AN2829" s="3" t="s">
        <v>79</v>
      </c>
      <c r="AO2829" s="3" t="s">
        <v>79</v>
      </c>
      <c r="AP2829" s="3" t="s">
        <v>82</v>
      </c>
      <c r="AQ2829" s="3" t="s">
        <v>171</v>
      </c>
      <c r="AR2829" s="3">
        <v>53.286359441137108</v>
      </c>
      <c r="AS2829" s="3">
        <v>93.932931779891163</v>
      </c>
    </row>
    <row r="2830" spans="1:45" x14ac:dyDescent="0.25">
      <c r="A2830" s="2">
        <v>2829</v>
      </c>
      <c r="B2830" s="3" t="s">
        <v>68</v>
      </c>
      <c r="C2830" s="3" t="s">
        <v>46</v>
      </c>
      <c r="D2830" s="3" t="s">
        <v>47</v>
      </c>
      <c r="E2830" s="3" t="s">
        <v>48</v>
      </c>
      <c r="F2830" s="3">
        <v>0.59</v>
      </c>
      <c r="G2830" s="3">
        <v>0.64</v>
      </c>
      <c r="H2830" s="3">
        <v>2.1106188258498401E-2</v>
      </c>
      <c r="I2830" s="3">
        <v>9.1467762742201941</v>
      </c>
      <c r="J2830" s="3">
        <v>1.3394177550118107</v>
      </c>
      <c r="K2830" s="3">
        <v>0.19305358200205802</v>
      </c>
      <c r="L2830" s="3">
        <v>2.8270003294054567E-2</v>
      </c>
      <c r="M2830" s="2">
        <v>8140</v>
      </c>
      <c r="N2830" s="3" t="s">
        <v>67</v>
      </c>
      <c r="O2830" s="3" t="s">
        <v>167</v>
      </c>
      <c r="P2830" s="3" t="s">
        <v>168</v>
      </c>
      <c r="Q2830" s="3">
        <v>1.9564133260100001</v>
      </c>
      <c r="R2830" s="3" t="s">
        <v>167</v>
      </c>
      <c r="S2830" s="3" t="s">
        <v>168</v>
      </c>
      <c r="T2830" s="3" t="s">
        <v>57</v>
      </c>
      <c r="U2830" s="3" t="s">
        <v>71</v>
      </c>
      <c r="V2830" s="3" t="s">
        <v>169</v>
      </c>
      <c r="W2830" s="3" t="s">
        <v>73</v>
      </c>
      <c r="X2830" s="3" t="s">
        <v>74</v>
      </c>
      <c r="Y2830" s="3" t="s">
        <v>170</v>
      </c>
      <c r="Z2830" s="3" t="s">
        <v>79</v>
      </c>
      <c r="AA2830" s="3"/>
      <c r="AB2830" s="3"/>
      <c r="AC2830" s="3" t="s">
        <v>79</v>
      </c>
      <c r="AD2830" s="8" t="s">
        <v>79</v>
      </c>
      <c r="AE2830" s="3" t="s">
        <v>79</v>
      </c>
      <c r="AF2830" s="3" t="s">
        <v>79</v>
      </c>
      <c r="AG2830" s="3" t="s">
        <v>79</v>
      </c>
      <c r="AH2830" s="3" t="s">
        <v>79</v>
      </c>
      <c r="AI2830" s="3" t="s">
        <v>79</v>
      </c>
      <c r="AJ2830" s="3" t="s">
        <v>80</v>
      </c>
      <c r="AK2830" s="3" t="s">
        <v>76</v>
      </c>
      <c r="AL2830" s="3" t="s">
        <v>81</v>
      </c>
      <c r="AM2830" s="3" t="s">
        <v>79</v>
      </c>
      <c r="AN2830" s="3" t="s">
        <v>79</v>
      </c>
      <c r="AO2830" s="3" t="s">
        <v>79</v>
      </c>
      <c r="AP2830" s="3" t="s">
        <v>82</v>
      </c>
      <c r="AQ2830" s="3" t="s">
        <v>171</v>
      </c>
      <c r="AR2830" s="3">
        <v>55.802097549537244</v>
      </c>
      <c r="AS2830" s="3">
        <v>85.413713506287905</v>
      </c>
    </row>
    <row r="2831" spans="1:45" x14ac:dyDescent="0.25">
      <c r="A2831" s="2">
        <v>2830</v>
      </c>
      <c r="B2831" s="3" t="s">
        <v>68</v>
      </c>
      <c r="C2831" s="3" t="s">
        <v>46</v>
      </c>
      <c r="D2831" s="3" t="s">
        <v>47</v>
      </c>
      <c r="E2831" s="3" t="s">
        <v>48</v>
      </c>
      <c r="F2831" s="3">
        <v>0.59</v>
      </c>
      <c r="G2831" s="3">
        <v>0.64</v>
      </c>
      <c r="H2831" s="3">
        <v>1.9209961447720001E-2</v>
      </c>
      <c r="I2831" s="3">
        <v>9.1467762742201941</v>
      </c>
      <c r="J2831" s="3">
        <v>1.3394177550118107</v>
      </c>
      <c r="K2831" s="3">
        <v>0.17570921959868993</v>
      </c>
      <c r="L2831" s="3">
        <v>2.5730163436168556E-2</v>
      </c>
      <c r="M2831" s="2">
        <v>1210</v>
      </c>
      <c r="N2831" s="3" t="s">
        <v>55</v>
      </c>
      <c r="O2831" s="3" t="s">
        <v>167</v>
      </c>
      <c r="P2831" s="3" t="s">
        <v>168</v>
      </c>
      <c r="Q2831" s="3">
        <v>1.9564133260100001</v>
      </c>
      <c r="R2831" s="3" t="s">
        <v>167</v>
      </c>
      <c r="S2831" s="3" t="s">
        <v>168</v>
      </c>
      <c r="T2831" s="3" t="s">
        <v>57</v>
      </c>
      <c r="U2831" s="3" t="s">
        <v>71</v>
      </c>
      <c r="V2831" s="3" t="s">
        <v>169</v>
      </c>
      <c r="W2831" s="3" t="s">
        <v>73</v>
      </c>
      <c r="X2831" s="3" t="s">
        <v>74</v>
      </c>
      <c r="Y2831" s="3" t="s">
        <v>170</v>
      </c>
      <c r="Z2831" s="3" t="s">
        <v>79</v>
      </c>
      <c r="AA2831" s="3"/>
      <c r="AB2831" s="3"/>
      <c r="AC2831" s="3" t="s">
        <v>79</v>
      </c>
      <c r="AD2831" s="8" t="s">
        <v>79</v>
      </c>
      <c r="AE2831" s="3" t="s">
        <v>79</v>
      </c>
      <c r="AF2831" s="3" t="s">
        <v>79</v>
      </c>
      <c r="AG2831" s="3" t="s">
        <v>79</v>
      </c>
      <c r="AH2831" s="3" t="s">
        <v>79</v>
      </c>
      <c r="AI2831" s="3" t="s">
        <v>79</v>
      </c>
      <c r="AJ2831" s="3" t="s">
        <v>80</v>
      </c>
      <c r="AK2831" s="3" t="s">
        <v>76</v>
      </c>
      <c r="AL2831" s="3" t="s">
        <v>81</v>
      </c>
      <c r="AM2831" s="3" t="s">
        <v>79</v>
      </c>
      <c r="AN2831" s="3" t="s">
        <v>79</v>
      </c>
      <c r="AO2831" s="3" t="s">
        <v>79</v>
      </c>
      <c r="AP2831" s="3" t="s">
        <v>82</v>
      </c>
      <c r="AQ2831" s="3" t="s">
        <v>171</v>
      </c>
      <c r="AR2831" s="3">
        <v>42.358278049601964</v>
      </c>
      <c r="AS2831" s="3">
        <v>77.739955858762045</v>
      </c>
    </row>
    <row r="2832" spans="1:45" x14ac:dyDescent="0.25">
      <c r="A2832" s="2">
        <v>2831</v>
      </c>
      <c r="B2832" s="3" t="s">
        <v>68</v>
      </c>
      <c r="C2832" s="3" t="s">
        <v>46</v>
      </c>
      <c r="D2832" s="3" t="s">
        <v>47</v>
      </c>
      <c r="E2832" s="3" t="s">
        <v>48</v>
      </c>
      <c r="F2832" s="3">
        <v>0.59</v>
      </c>
      <c r="G2832" s="3">
        <v>0.64</v>
      </c>
      <c r="H2832" s="3">
        <v>4.8583785464639297E-2</v>
      </c>
      <c r="I2832" s="3">
        <v>9.0921379452284032</v>
      </c>
      <c r="J2832" s="3">
        <v>1.3160362606647731</v>
      </c>
      <c r="K2832" s="3">
        <v>0.44173047934588311</v>
      </c>
      <c r="L2832" s="3">
        <v>6.3938023351823456E-2</v>
      </c>
      <c r="M2832" s="2">
        <v>1200</v>
      </c>
      <c r="N2832" s="3" t="s">
        <v>54</v>
      </c>
      <c r="O2832" s="3" t="s">
        <v>167</v>
      </c>
      <c r="P2832" s="3" t="s">
        <v>168</v>
      </c>
      <c r="Q2832" s="3">
        <v>1.9564133260100001</v>
      </c>
      <c r="R2832" s="3" t="s">
        <v>167</v>
      </c>
      <c r="S2832" s="3" t="s">
        <v>168</v>
      </c>
      <c r="T2832" s="3" t="s">
        <v>57</v>
      </c>
      <c r="U2832" s="3" t="s">
        <v>71</v>
      </c>
      <c r="V2832" s="3" t="s">
        <v>169</v>
      </c>
      <c r="W2832" s="3" t="s">
        <v>73</v>
      </c>
      <c r="X2832" s="3" t="s">
        <v>74</v>
      </c>
      <c r="Y2832" s="3" t="s">
        <v>170</v>
      </c>
      <c r="Z2832" s="3" t="s">
        <v>79</v>
      </c>
      <c r="AA2832" s="3"/>
      <c r="AB2832" s="3"/>
      <c r="AC2832" s="3" t="s">
        <v>79</v>
      </c>
      <c r="AD2832" s="8" t="s">
        <v>79</v>
      </c>
      <c r="AE2832" s="3" t="s">
        <v>79</v>
      </c>
      <c r="AF2832" s="3" t="s">
        <v>79</v>
      </c>
      <c r="AG2832" s="3" t="s">
        <v>79</v>
      </c>
      <c r="AH2832" s="3" t="s">
        <v>79</v>
      </c>
      <c r="AI2832" s="3" t="s">
        <v>79</v>
      </c>
      <c r="AJ2832" s="3" t="s">
        <v>80</v>
      </c>
      <c r="AK2832" s="3" t="s">
        <v>76</v>
      </c>
      <c r="AL2832" s="3" t="s">
        <v>81</v>
      </c>
      <c r="AM2832" s="3" t="s">
        <v>79</v>
      </c>
      <c r="AN2832" s="3" t="s">
        <v>79</v>
      </c>
      <c r="AO2832" s="3" t="s">
        <v>79</v>
      </c>
      <c r="AP2832" s="3" t="s">
        <v>82</v>
      </c>
      <c r="AQ2832" s="3" t="s">
        <v>171</v>
      </c>
      <c r="AR2832" s="3">
        <v>108.84215854240831</v>
      </c>
      <c r="AS2832" s="3">
        <v>196.6116042320794</v>
      </c>
    </row>
    <row r="2833" spans="1:45" x14ac:dyDescent="0.25">
      <c r="A2833" s="2">
        <v>2832</v>
      </c>
      <c r="B2833" s="3" t="s">
        <v>68</v>
      </c>
      <c r="C2833" s="3" t="s">
        <v>46</v>
      </c>
      <c r="D2833" s="3" t="s">
        <v>47</v>
      </c>
      <c r="E2833" s="3" t="s">
        <v>48</v>
      </c>
      <c r="F2833" s="3">
        <v>0.59</v>
      </c>
      <c r="G2833" s="3">
        <v>0.64</v>
      </c>
      <c r="H2833" s="3">
        <v>9.2095125583895696E-2</v>
      </c>
      <c r="I2833" s="3">
        <v>9.0921379452284032</v>
      </c>
      <c r="J2833" s="3">
        <v>1.3160362606647731</v>
      </c>
      <c r="K2833" s="3">
        <v>0.83734158589191321</v>
      </c>
      <c r="L2833" s="3">
        <v>0.12120052469888276</v>
      </c>
      <c r="M2833" s="2">
        <v>8140</v>
      </c>
      <c r="N2833" s="3" t="s">
        <v>67</v>
      </c>
      <c r="O2833" s="3" t="s">
        <v>167</v>
      </c>
      <c r="P2833" s="3" t="s">
        <v>168</v>
      </c>
      <c r="Q2833" s="3">
        <v>1.9564133260100001</v>
      </c>
      <c r="R2833" s="3" t="s">
        <v>167</v>
      </c>
      <c r="S2833" s="3" t="s">
        <v>168</v>
      </c>
      <c r="T2833" s="3" t="s">
        <v>57</v>
      </c>
      <c r="U2833" s="3" t="s">
        <v>71</v>
      </c>
      <c r="V2833" s="3" t="s">
        <v>169</v>
      </c>
      <c r="W2833" s="3" t="s">
        <v>73</v>
      </c>
      <c r="X2833" s="3" t="s">
        <v>74</v>
      </c>
      <c r="Y2833" s="3" t="s">
        <v>170</v>
      </c>
      <c r="Z2833" s="3" t="s">
        <v>79</v>
      </c>
      <c r="AA2833" s="3"/>
      <c r="AB2833" s="3"/>
      <c r="AC2833" s="3" t="s">
        <v>79</v>
      </c>
      <c r="AD2833" s="8" t="s">
        <v>79</v>
      </c>
      <c r="AE2833" s="3" t="s">
        <v>79</v>
      </c>
      <c r="AF2833" s="3" t="s">
        <v>79</v>
      </c>
      <c r="AG2833" s="3" t="s">
        <v>79</v>
      </c>
      <c r="AH2833" s="3" t="s">
        <v>79</v>
      </c>
      <c r="AI2833" s="3" t="s">
        <v>79</v>
      </c>
      <c r="AJ2833" s="3" t="s">
        <v>80</v>
      </c>
      <c r="AK2833" s="3" t="s">
        <v>76</v>
      </c>
      <c r="AL2833" s="3" t="s">
        <v>81</v>
      </c>
      <c r="AM2833" s="3" t="s">
        <v>79</v>
      </c>
      <c r="AN2833" s="3" t="s">
        <v>79</v>
      </c>
      <c r="AO2833" s="3" t="s">
        <v>79</v>
      </c>
      <c r="AP2833" s="3" t="s">
        <v>82</v>
      </c>
      <c r="AQ2833" s="3" t="s">
        <v>171</v>
      </c>
      <c r="AR2833" s="3">
        <v>114.52367762809196</v>
      </c>
      <c r="AS2833" s="3">
        <v>372.69575044092301</v>
      </c>
    </row>
    <row r="2834" spans="1:45" x14ac:dyDescent="0.25">
      <c r="A2834" s="2">
        <v>2833</v>
      </c>
      <c r="B2834" s="3" t="s">
        <v>68</v>
      </c>
      <c r="C2834" s="3" t="s">
        <v>46</v>
      </c>
      <c r="D2834" s="3" t="s">
        <v>47</v>
      </c>
      <c r="E2834" s="3" t="s">
        <v>48</v>
      </c>
      <c r="F2834" s="3">
        <v>0.59</v>
      </c>
      <c r="G2834" s="3">
        <v>0.64</v>
      </c>
      <c r="H2834" s="3">
        <v>3.3017770465456897E-2</v>
      </c>
      <c r="I2834" s="3">
        <v>9.0921379452284032</v>
      </c>
      <c r="J2834" s="3">
        <v>1.3160362606647731</v>
      </c>
      <c r="K2834" s="3">
        <v>0.30020212371582233</v>
      </c>
      <c r="L2834" s="3">
        <v>4.3452583178847676E-2</v>
      </c>
      <c r="M2834" s="2">
        <v>1210</v>
      </c>
      <c r="N2834" s="3" t="s">
        <v>55</v>
      </c>
      <c r="O2834" s="3" t="s">
        <v>167</v>
      </c>
      <c r="P2834" s="3" t="s">
        <v>168</v>
      </c>
      <c r="Q2834" s="3">
        <v>1.9564133260100001</v>
      </c>
      <c r="R2834" s="3" t="s">
        <v>167</v>
      </c>
      <c r="S2834" s="3" t="s">
        <v>168</v>
      </c>
      <c r="T2834" s="3" t="s">
        <v>57</v>
      </c>
      <c r="U2834" s="3" t="s">
        <v>71</v>
      </c>
      <c r="V2834" s="3" t="s">
        <v>169</v>
      </c>
      <c r="W2834" s="3" t="s">
        <v>73</v>
      </c>
      <c r="X2834" s="3" t="s">
        <v>74</v>
      </c>
      <c r="Y2834" s="3" t="s">
        <v>170</v>
      </c>
      <c r="Z2834" s="3" t="s">
        <v>79</v>
      </c>
      <c r="AA2834" s="3"/>
      <c r="AB2834" s="3"/>
      <c r="AC2834" s="3" t="s">
        <v>79</v>
      </c>
      <c r="AD2834" s="8" t="s">
        <v>79</v>
      </c>
      <c r="AE2834" s="3" t="s">
        <v>79</v>
      </c>
      <c r="AF2834" s="3" t="s">
        <v>79</v>
      </c>
      <c r="AG2834" s="3" t="s">
        <v>79</v>
      </c>
      <c r="AH2834" s="3" t="s">
        <v>79</v>
      </c>
      <c r="AI2834" s="3" t="s">
        <v>79</v>
      </c>
      <c r="AJ2834" s="3" t="s">
        <v>80</v>
      </c>
      <c r="AK2834" s="3" t="s">
        <v>76</v>
      </c>
      <c r="AL2834" s="3" t="s">
        <v>81</v>
      </c>
      <c r="AM2834" s="3" t="s">
        <v>79</v>
      </c>
      <c r="AN2834" s="3" t="s">
        <v>79</v>
      </c>
      <c r="AO2834" s="3" t="s">
        <v>79</v>
      </c>
      <c r="AP2834" s="3" t="s">
        <v>82</v>
      </c>
      <c r="AQ2834" s="3" t="s">
        <v>171</v>
      </c>
      <c r="AR2834" s="3">
        <v>63.895220601670715</v>
      </c>
      <c r="AS2834" s="3">
        <v>133.61817646146349</v>
      </c>
    </row>
    <row r="2835" spans="1:45" x14ac:dyDescent="0.25">
      <c r="A2835" s="2">
        <v>2834</v>
      </c>
      <c r="B2835" s="3" t="s">
        <v>68</v>
      </c>
      <c r="C2835" s="3" t="s">
        <v>46</v>
      </c>
      <c r="D2835" s="3" t="s">
        <v>47</v>
      </c>
      <c r="E2835" s="3" t="s">
        <v>48</v>
      </c>
      <c r="F2835" s="3">
        <v>0.59</v>
      </c>
      <c r="G2835" s="3">
        <v>0.64</v>
      </c>
      <c r="H2835" s="3">
        <v>3.0865637289990901E-2</v>
      </c>
      <c r="I2835" s="3">
        <v>9.0921379452284032</v>
      </c>
      <c r="J2835" s="3">
        <v>1.3160362606647731</v>
      </c>
      <c r="K2835" s="3">
        <v>0.28063463200798305</v>
      </c>
      <c r="L2835" s="3">
        <v>4.0620297882154807E-2</v>
      </c>
      <c r="M2835" s="2">
        <v>1210</v>
      </c>
      <c r="N2835" s="3" t="s">
        <v>55</v>
      </c>
      <c r="O2835" s="3" t="s">
        <v>167</v>
      </c>
      <c r="P2835" s="3" t="s">
        <v>168</v>
      </c>
      <c r="Q2835" s="3">
        <v>1.9564133260100001</v>
      </c>
      <c r="R2835" s="3" t="s">
        <v>167</v>
      </c>
      <c r="S2835" s="3" t="s">
        <v>168</v>
      </c>
      <c r="T2835" s="3" t="s">
        <v>57</v>
      </c>
      <c r="U2835" s="3" t="s">
        <v>71</v>
      </c>
      <c r="V2835" s="3" t="s">
        <v>169</v>
      </c>
      <c r="W2835" s="3" t="s">
        <v>73</v>
      </c>
      <c r="X2835" s="3" t="s">
        <v>74</v>
      </c>
      <c r="Y2835" s="3" t="s">
        <v>170</v>
      </c>
      <c r="Z2835" s="3" t="s">
        <v>79</v>
      </c>
      <c r="AA2835" s="3"/>
      <c r="AB2835" s="3"/>
      <c r="AC2835" s="3" t="s">
        <v>79</v>
      </c>
      <c r="AD2835" s="8" t="s">
        <v>79</v>
      </c>
      <c r="AE2835" s="3" t="s">
        <v>79</v>
      </c>
      <c r="AF2835" s="3" t="s">
        <v>79</v>
      </c>
      <c r="AG2835" s="3" t="s">
        <v>79</v>
      </c>
      <c r="AH2835" s="3" t="s">
        <v>79</v>
      </c>
      <c r="AI2835" s="3" t="s">
        <v>79</v>
      </c>
      <c r="AJ2835" s="3" t="s">
        <v>80</v>
      </c>
      <c r="AK2835" s="3" t="s">
        <v>76</v>
      </c>
      <c r="AL2835" s="3" t="s">
        <v>81</v>
      </c>
      <c r="AM2835" s="3" t="s">
        <v>79</v>
      </c>
      <c r="AN2835" s="3" t="s">
        <v>79</v>
      </c>
      <c r="AO2835" s="3" t="s">
        <v>79</v>
      </c>
      <c r="AP2835" s="3" t="s">
        <v>82</v>
      </c>
      <c r="AQ2835" s="3" t="s">
        <v>171</v>
      </c>
      <c r="AR2835" s="3">
        <v>57.106154100068771</v>
      </c>
      <c r="AS2835" s="3">
        <v>124.90880249846866</v>
      </c>
    </row>
    <row r="2836" spans="1:45" x14ac:dyDescent="0.25">
      <c r="A2836" s="2">
        <v>2835</v>
      </c>
      <c r="B2836" s="3" t="s">
        <v>68</v>
      </c>
      <c r="C2836" s="3" t="s">
        <v>46</v>
      </c>
      <c r="D2836" s="3" t="s">
        <v>47</v>
      </c>
      <c r="E2836" s="3" t="s">
        <v>48</v>
      </c>
      <c r="F2836" s="3">
        <v>0.59</v>
      </c>
      <c r="G2836" s="3">
        <v>0.64</v>
      </c>
      <c r="H2836" s="3">
        <v>7.2129294871700098E-2</v>
      </c>
      <c r="I2836" s="3">
        <v>9.0143298737518549</v>
      </c>
      <c r="J2836" s="3">
        <v>1.2827668160615198</v>
      </c>
      <c r="K2836" s="3">
        <v>0.65019725753462265</v>
      </c>
      <c r="L2836" s="3">
        <v>9.2525065927333242E-2</v>
      </c>
      <c r="M2836" s="2">
        <v>8140</v>
      </c>
      <c r="N2836" s="3" t="s">
        <v>67</v>
      </c>
      <c r="O2836" s="3" t="s">
        <v>167</v>
      </c>
      <c r="P2836" s="3" t="s">
        <v>168</v>
      </c>
      <c r="Q2836" s="3">
        <v>1.9564133260100001</v>
      </c>
      <c r="R2836" s="3" t="s">
        <v>167</v>
      </c>
      <c r="S2836" s="3" t="s">
        <v>168</v>
      </c>
      <c r="T2836" s="3" t="s">
        <v>57</v>
      </c>
      <c r="U2836" s="3" t="s">
        <v>71</v>
      </c>
      <c r="V2836" s="3" t="s">
        <v>169</v>
      </c>
      <c r="W2836" s="3" t="s">
        <v>73</v>
      </c>
      <c r="X2836" s="3" t="s">
        <v>74</v>
      </c>
      <c r="Y2836" s="3" t="s">
        <v>170</v>
      </c>
      <c r="Z2836" s="3" t="s">
        <v>79</v>
      </c>
      <c r="AA2836" s="3"/>
      <c r="AB2836" s="3"/>
      <c r="AC2836" s="3" t="s">
        <v>79</v>
      </c>
      <c r="AD2836" s="8" t="s">
        <v>79</v>
      </c>
      <c r="AE2836" s="3" t="s">
        <v>79</v>
      </c>
      <c r="AF2836" s="3" t="s">
        <v>79</v>
      </c>
      <c r="AG2836" s="3" t="s">
        <v>79</v>
      </c>
      <c r="AH2836" s="3" t="s">
        <v>79</v>
      </c>
      <c r="AI2836" s="3" t="s">
        <v>79</v>
      </c>
      <c r="AJ2836" s="3" t="s">
        <v>80</v>
      </c>
      <c r="AK2836" s="3" t="s">
        <v>76</v>
      </c>
      <c r="AL2836" s="3" t="s">
        <v>81</v>
      </c>
      <c r="AM2836" s="3" t="s">
        <v>79</v>
      </c>
      <c r="AN2836" s="3" t="s">
        <v>79</v>
      </c>
      <c r="AO2836" s="3" t="s">
        <v>79</v>
      </c>
      <c r="AP2836" s="3" t="s">
        <v>82</v>
      </c>
      <c r="AQ2836" s="3" t="s">
        <v>171</v>
      </c>
      <c r="AR2836" s="3">
        <v>111.8484909345662</v>
      </c>
      <c r="AS2836" s="3">
        <v>291.89690019472278</v>
      </c>
    </row>
    <row r="2837" spans="1:45" x14ac:dyDescent="0.25">
      <c r="A2837" s="2">
        <v>2836</v>
      </c>
      <c r="B2837" s="3" t="s">
        <v>57</v>
      </c>
      <c r="C2837" s="3" t="s">
        <v>46</v>
      </c>
      <c r="D2837" s="3" t="s">
        <v>47</v>
      </c>
      <c r="E2837" s="3" t="s">
        <v>48</v>
      </c>
      <c r="F2837" s="3">
        <v>0.59</v>
      </c>
      <c r="G2837" s="3">
        <v>0.64</v>
      </c>
      <c r="H2837" s="3">
        <v>1.01993085650295E-2</v>
      </c>
      <c r="I2837" s="3">
        <v>8.9471193945755978</v>
      </c>
      <c r="J2837" s="3">
        <v>1.2560851798364063</v>
      </c>
      <c r="K2837" s="3">
        <v>9.125443147343644E-2</v>
      </c>
      <c r="L2837" s="3">
        <v>1.2811200333112078E-2</v>
      </c>
      <c r="M2837" s="2">
        <v>1210</v>
      </c>
      <c r="N2837" s="3" t="s">
        <v>55</v>
      </c>
      <c r="O2837" s="3" t="s">
        <v>172</v>
      </c>
      <c r="P2837" s="3" t="s">
        <v>173</v>
      </c>
      <c r="Q2837" s="3">
        <v>1.0789026258700001</v>
      </c>
      <c r="R2837" s="3" t="s">
        <v>172</v>
      </c>
      <c r="S2837" s="3" t="s">
        <v>173</v>
      </c>
      <c r="T2837" s="3" t="s">
        <v>57</v>
      </c>
      <c r="U2837" s="3" t="s">
        <v>71</v>
      </c>
      <c r="V2837" s="3" t="s">
        <v>174</v>
      </c>
      <c r="W2837" s="3" t="s">
        <v>73</v>
      </c>
      <c r="X2837" s="3" t="s">
        <v>74</v>
      </c>
      <c r="Y2837" s="3" t="s">
        <v>75</v>
      </c>
      <c r="Z2837" s="3" t="s">
        <v>76</v>
      </c>
      <c r="AA2837" s="3">
        <v>2</v>
      </c>
      <c r="AB2837" s="3">
        <v>0</v>
      </c>
      <c r="AC2837" s="3" t="s">
        <v>47</v>
      </c>
      <c r="AD2837" s="8" t="s">
        <v>87</v>
      </c>
      <c r="AE2837" s="3" t="s">
        <v>71</v>
      </c>
      <c r="AF2837" s="3" t="s">
        <v>88</v>
      </c>
      <c r="AG2837" s="3" t="s">
        <v>71</v>
      </c>
      <c r="AH2837" s="3" t="s">
        <v>71</v>
      </c>
      <c r="AI2837" s="3" t="s">
        <v>79</v>
      </c>
      <c r="AJ2837" s="3" t="s">
        <v>80</v>
      </c>
      <c r="AK2837" s="3" t="s">
        <v>76</v>
      </c>
      <c r="AL2837" s="3" t="s">
        <v>81</v>
      </c>
      <c r="AM2837" s="3" t="s">
        <v>71</v>
      </c>
      <c r="AN2837" s="3" t="s">
        <v>71</v>
      </c>
      <c r="AO2837" s="3" t="s">
        <v>71</v>
      </c>
      <c r="AP2837" s="3" t="s">
        <v>82</v>
      </c>
      <c r="AQ2837" s="3" t="s">
        <v>83</v>
      </c>
      <c r="AR2837" s="3">
        <v>27.327538372724447</v>
      </c>
      <c r="AS2837" s="3">
        <v>41.275137370429107</v>
      </c>
    </row>
    <row r="2838" spans="1:45" x14ac:dyDescent="0.25">
      <c r="A2838" s="2">
        <v>2837</v>
      </c>
      <c r="B2838" s="3" t="s">
        <v>57</v>
      </c>
      <c r="C2838" s="3" t="s">
        <v>46</v>
      </c>
      <c r="D2838" s="3" t="s">
        <v>47</v>
      </c>
      <c r="E2838" s="3" t="s">
        <v>48</v>
      </c>
      <c r="F2838" s="3">
        <v>0.59</v>
      </c>
      <c r="G2838" s="3">
        <v>0.64</v>
      </c>
      <c r="H2838" s="3">
        <v>9.5730898674812395E-2</v>
      </c>
      <c r="I2838" s="3">
        <v>9.160555787667878</v>
      </c>
      <c r="J2838" s="3">
        <v>1.3474014207192204</v>
      </c>
      <c r="K2838" s="3">
        <v>0.87694823791419985</v>
      </c>
      <c r="L2838" s="3">
        <v>0.12898794888116996</v>
      </c>
      <c r="M2838" s="2">
        <v>1200</v>
      </c>
      <c r="N2838" s="3" t="s">
        <v>54</v>
      </c>
      <c r="O2838" s="3" t="s">
        <v>172</v>
      </c>
      <c r="P2838" s="3" t="s">
        <v>173</v>
      </c>
      <c r="Q2838" s="3">
        <v>1.0789026258700001</v>
      </c>
      <c r="R2838" s="3" t="s">
        <v>172</v>
      </c>
      <c r="S2838" s="3" t="s">
        <v>173</v>
      </c>
      <c r="T2838" s="3" t="s">
        <v>57</v>
      </c>
      <c r="U2838" s="3" t="s">
        <v>71</v>
      </c>
      <c r="V2838" s="3" t="s">
        <v>174</v>
      </c>
      <c r="W2838" s="3" t="s">
        <v>73</v>
      </c>
      <c r="X2838" s="3" t="s">
        <v>74</v>
      </c>
      <c r="Y2838" s="3" t="s">
        <v>75</v>
      </c>
      <c r="Z2838" s="3" t="s">
        <v>76</v>
      </c>
      <c r="AA2838" s="3">
        <v>2</v>
      </c>
      <c r="AB2838" s="3">
        <v>0</v>
      </c>
      <c r="AC2838" s="3" t="s">
        <v>47</v>
      </c>
      <c r="AD2838" s="8" t="s">
        <v>87</v>
      </c>
      <c r="AE2838" s="3" t="s">
        <v>71</v>
      </c>
      <c r="AF2838" s="3" t="s">
        <v>88</v>
      </c>
      <c r="AG2838" s="3" t="s">
        <v>71</v>
      </c>
      <c r="AH2838" s="3" t="s">
        <v>71</v>
      </c>
      <c r="AI2838" s="3" t="s">
        <v>79</v>
      </c>
      <c r="AJ2838" s="3" t="s">
        <v>80</v>
      </c>
      <c r="AK2838" s="3" t="s">
        <v>76</v>
      </c>
      <c r="AL2838" s="3" t="s">
        <v>81</v>
      </c>
      <c r="AM2838" s="3" t="s">
        <v>71</v>
      </c>
      <c r="AN2838" s="3" t="s">
        <v>71</v>
      </c>
      <c r="AO2838" s="3" t="s">
        <v>71</v>
      </c>
      <c r="AP2838" s="3" t="s">
        <v>82</v>
      </c>
      <c r="AQ2838" s="3" t="s">
        <v>83</v>
      </c>
      <c r="AR2838" s="3">
        <v>116.28398557245718</v>
      </c>
      <c r="AS2838" s="3">
        <v>387.40920212428819</v>
      </c>
    </row>
    <row r="2839" spans="1:45" x14ac:dyDescent="0.25">
      <c r="A2839" s="2">
        <v>2838</v>
      </c>
      <c r="B2839" s="3" t="s">
        <v>57</v>
      </c>
      <c r="C2839" s="3" t="s">
        <v>46</v>
      </c>
      <c r="D2839" s="3" t="s">
        <v>47</v>
      </c>
      <c r="E2839" s="3" t="s">
        <v>48</v>
      </c>
      <c r="F2839" s="3">
        <v>0.59</v>
      </c>
      <c r="G2839" s="3">
        <v>0.64</v>
      </c>
      <c r="H2839" s="3">
        <v>6.3413890895207506E-2</v>
      </c>
      <c r="I2839" s="3">
        <v>9.160555787667878</v>
      </c>
      <c r="J2839" s="3">
        <v>1.3474014207192204</v>
      </c>
      <c r="K2839" s="3">
        <v>0.58090648525863242</v>
      </c>
      <c r="L2839" s="3">
        <v>8.5443966685536235E-2</v>
      </c>
      <c r="M2839" s="2">
        <v>1210</v>
      </c>
      <c r="N2839" s="3" t="s">
        <v>55</v>
      </c>
      <c r="O2839" s="3" t="s">
        <v>172</v>
      </c>
      <c r="P2839" s="3" t="s">
        <v>173</v>
      </c>
      <c r="Q2839" s="3">
        <v>1.0789026258700001</v>
      </c>
      <c r="R2839" s="3" t="s">
        <v>172</v>
      </c>
      <c r="S2839" s="3" t="s">
        <v>173</v>
      </c>
      <c r="T2839" s="3" t="s">
        <v>57</v>
      </c>
      <c r="U2839" s="3" t="s">
        <v>71</v>
      </c>
      <c r="V2839" s="3" t="s">
        <v>174</v>
      </c>
      <c r="W2839" s="3" t="s">
        <v>73</v>
      </c>
      <c r="X2839" s="3" t="s">
        <v>74</v>
      </c>
      <c r="Y2839" s="3" t="s">
        <v>75</v>
      </c>
      <c r="Z2839" s="3" t="s">
        <v>76</v>
      </c>
      <c r="AA2839" s="3">
        <v>2</v>
      </c>
      <c r="AB2839" s="3">
        <v>0</v>
      </c>
      <c r="AC2839" s="3" t="s">
        <v>47</v>
      </c>
      <c r="AD2839" s="8" t="s">
        <v>87</v>
      </c>
      <c r="AE2839" s="3" t="s">
        <v>71</v>
      </c>
      <c r="AF2839" s="3" t="s">
        <v>88</v>
      </c>
      <c r="AG2839" s="3" t="s">
        <v>71</v>
      </c>
      <c r="AH2839" s="3" t="s">
        <v>71</v>
      </c>
      <c r="AI2839" s="3" t="s">
        <v>79</v>
      </c>
      <c r="AJ2839" s="3" t="s">
        <v>80</v>
      </c>
      <c r="AK2839" s="3" t="s">
        <v>76</v>
      </c>
      <c r="AL2839" s="3" t="s">
        <v>81</v>
      </c>
      <c r="AM2839" s="3" t="s">
        <v>71</v>
      </c>
      <c r="AN2839" s="3" t="s">
        <v>71</v>
      </c>
      <c r="AO2839" s="3" t="s">
        <v>71</v>
      </c>
      <c r="AP2839" s="3" t="s">
        <v>82</v>
      </c>
      <c r="AQ2839" s="3" t="s">
        <v>83</v>
      </c>
      <c r="AR2839" s="3">
        <v>64.192709998874207</v>
      </c>
      <c r="AS2839" s="3">
        <v>256.62691163864355</v>
      </c>
    </row>
    <row r="2840" spans="1:45" x14ac:dyDescent="0.25">
      <c r="A2840" s="2">
        <v>2839</v>
      </c>
      <c r="B2840" s="3" t="s">
        <v>57</v>
      </c>
      <c r="C2840" s="3" t="s">
        <v>46</v>
      </c>
      <c r="D2840" s="3" t="s">
        <v>47</v>
      </c>
      <c r="E2840" s="3" t="s">
        <v>48</v>
      </c>
      <c r="F2840" s="3">
        <v>0.59</v>
      </c>
      <c r="G2840" s="3">
        <v>0.64</v>
      </c>
      <c r="H2840" s="3">
        <v>0.11646244855469</v>
      </c>
      <c r="I2840" s="3">
        <v>9.160555787667878</v>
      </c>
      <c r="J2840" s="3">
        <v>1.3474014207192204</v>
      </c>
      <c r="K2840" s="3">
        <v>1.0668607571536379</v>
      </c>
      <c r="L2840" s="3">
        <v>0.15692166864302842</v>
      </c>
      <c r="M2840" s="2">
        <v>1210</v>
      </c>
      <c r="N2840" s="3" t="s">
        <v>55</v>
      </c>
      <c r="O2840" s="3" t="s">
        <v>172</v>
      </c>
      <c r="P2840" s="3" t="s">
        <v>173</v>
      </c>
      <c r="Q2840" s="3">
        <v>1.0789026258700001</v>
      </c>
      <c r="R2840" s="3" t="s">
        <v>172</v>
      </c>
      <c r="S2840" s="3" t="s">
        <v>173</v>
      </c>
      <c r="T2840" s="3" t="s">
        <v>57</v>
      </c>
      <c r="U2840" s="3" t="s">
        <v>71</v>
      </c>
      <c r="V2840" s="3" t="s">
        <v>174</v>
      </c>
      <c r="W2840" s="3" t="s">
        <v>73</v>
      </c>
      <c r="X2840" s="3" t="s">
        <v>74</v>
      </c>
      <c r="Y2840" s="3" t="s">
        <v>75</v>
      </c>
      <c r="Z2840" s="3" t="s">
        <v>76</v>
      </c>
      <c r="AA2840" s="3">
        <v>2</v>
      </c>
      <c r="AB2840" s="3">
        <v>0</v>
      </c>
      <c r="AC2840" s="3" t="s">
        <v>47</v>
      </c>
      <c r="AD2840" s="8" t="s">
        <v>87</v>
      </c>
      <c r="AE2840" s="3" t="s">
        <v>71</v>
      </c>
      <c r="AF2840" s="3" t="s">
        <v>88</v>
      </c>
      <c r="AG2840" s="3" t="s">
        <v>71</v>
      </c>
      <c r="AH2840" s="3" t="s">
        <v>71</v>
      </c>
      <c r="AI2840" s="3" t="s">
        <v>79</v>
      </c>
      <c r="AJ2840" s="3" t="s">
        <v>80</v>
      </c>
      <c r="AK2840" s="3" t="s">
        <v>76</v>
      </c>
      <c r="AL2840" s="3" t="s">
        <v>81</v>
      </c>
      <c r="AM2840" s="3" t="s">
        <v>71</v>
      </c>
      <c r="AN2840" s="3" t="s">
        <v>71</v>
      </c>
      <c r="AO2840" s="3" t="s">
        <v>71</v>
      </c>
      <c r="AP2840" s="3" t="s">
        <v>82</v>
      </c>
      <c r="AQ2840" s="3" t="s">
        <v>83</v>
      </c>
      <c r="AR2840" s="3">
        <v>87.125905796604485</v>
      </c>
      <c r="AS2840" s="3">
        <v>471.30680790197584</v>
      </c>
    </row>
    <row r="2841" spans="1:45" x14ac:dyDescent="0.25">
      <c r="A2841" s="2">
        <v>2840</v>
      </c>
      <c r="B2841" s="3" t="s">
        <v>57</v>
      </c>
      <c r="C2841" s="3" t="s">
        <v>46</v>
      </c>
      <c r="D2841" s="3" t="s">
        <v>47</v>
      </c>
      <c r="E2841" s="3" t="s">
        <v>48</v>
      </c>
      <c r="F2841" s="3">
        <v>0.59</v>
      </c>
      <c r="G2841" s="3">
        <v>0.64</v>
      </c>
      <c r="H2841" s="3">
        <v>3.7086791895033902E-2</v>
      </c>
      <c r="I2841" s="3">
        <v>9.160555787667878</v>
      </c>
      <c r="J2841" s="3">
        <v>1.3474014207192204</v>
      </c>
      <c r="K2841" s="3">
        <v>0.33973562614008695</v>
      </c>
      <c r="L2841" s="3">
        <v>4.9970796089286749E-2</v>
      </c>
      <c r="M2841" s="2">
        <v>1210</v>
      </c>
      <c r="N2841" s="3" t="s">
        <v>55</v>
      </c>
      <c r="O2841" s="3" t="s">
        <v>172</v>
      </c>
      <c r="P2841" s="3" t="s">
        <v>173</v>
      </c>
      <c r="Q2841" s="3">
        <v>1.0789026258700001</v>
      </c>
      <c r="R2841" s="3" t="s">
        <v>172</v>
      </c>
      <c r="S2841" s="3" t="s">
        <v>173</v>
      </c>
      <c r="T2841" s="3" t="s">
        <v>57</v>
      </c>
      <c r="U2841" s="3" t="s">
        <v>71</v>
      </c>
      <c r="V2841" s="3" t="s">
        <v>174</v>
      </c>
      <c r="W2841" s="3" t="s">
        <v>73</v>
      </c>
      <c r="X2841" s="3" t="s">
        <v>74</v>
      </c>
      <c r="Y2841" s="3" t="s">
        <v>75</v>
      </c>
      <c r="Z2841" s="3" t="s">
        <v>76</v>
      </c>
      <c r="AA2841" s="3">
        <v>2</v>
      </c>
      <c r="AB2841" s="3">
        <v>0</v>
      </c>
      <c r="AC2841" s="3" t="s">
        <v>47</v>
      </c>
      <c r="AD2841" s="8" t="s">
        <v>87</v>
      </c>
      <c r="AE2841" s="3" t="s">
        <v>71</v>
      </c>
      <c r="AF2841" s="3" t="s">
        <v>88</v>
      </c>
      <c r="AG2841" s="3" t="s">
        <v>71</v>
      </c>
      <c r="AH2841" s="3" t="s">
        <v>71</v>
      </c>
      <c r="AI2841" s="3" t="s">
        <v>79</v>
      </c>
      <c r="AJ2841" s="3" t="s">
        <v>80</v>
      </c>
      <c r="AK2841" s="3" t="s">
        <v>76</v>
      </c>
      <c r="AL2841" s="3" t="s">
        <v>81</v>
      </c>
      <c r="AM2841" s="3" t="s">
        <v>71</v>
      </c>
      <c r="AN2841" s="3" t="s">
        <v>71</v>
      </c>
      <c r="AO2841" s="3" t="s">
        <v>71</v>
      </c>
      <c r="AP2841" s="3" t="s">
        <v>82</v>
      </c>
      <c r="AQ2841" s="3" t="s">
        <v>83</v>
      </c>
      <c r="AR2841" s="3">
        <v>52.822567666853573</v>
      </c>
      <c r="AS2841" s="3">
        <v>150.0849219666303</v>
      </c>
    </row>
    <row r="2842" spans="1:45" x14ac:dyDescent="0.25">
      <c r="A2842" s="2">
        <v>2841</v>
      </c>
      <c r="B2842" s="3" t="s">
        <v>57</v>
      </c>
      <c r="C2842" s="3" t="s">
        <v>46</v>
      </c>
      <c r="D2842" s="3" t="s">
        <v>47</v>
      </c>
      <c r="E2842" s="3" t="s">
        <v>48</v>
      </c>
      <c r="F2842" s="3">
        <v>0.59</v>
      </c>
      <c r="G2842" s="3">
        <v>0.64</v>
      </c>
      <c r="H2842" s="3">
        <v>8.8770888033770104E-2</v>
      </c>
      <c r="I2842" s="3">
        <v>9.1605557883503934</v>
      </c>
      <c r="J2842" s="3">
        <v>1.3474014208196097</v>
      </c>
      <c r="K2842" s="3">
        <v>0.81319067221475738</v>
      </c>
      <c r="L2842" s="3">
        <v>0.11961002066412033</v>
      </c>
      <c r="M2842" s="2">
        <v>1200</v>
      </c>
      <c r="N2842" s="3" t="s">
        <v>54</v>
      </c>
      <c r="O2842" s="3" t="s">
        <v>172</v>
      </c>
      <c r="P2842" s="3" t="s">
        <v>173</v>
      </c>
      <c r="Q2842" s="3">
        <v>1.0789026258700001</v>
      </c>
      <c r="R2842" s="3" t="s">
        <v>172</v>
      </c>
      <c r="S2842" s="3" t="s">
        <v>173</v>
      </c>
      <c r="T2842" s="3" t="s">
        <v>57</v>
      </c>
      <c r="U2842" s="3" t="s">
        <v>71</v>
      </c>
      <c r="V2842" s="3" t="s">
        <v>174</v>
      </c>
      <c r="W2842" s="3" t="s">
        <v>73</v>
      </c>
      <c r="X2842" s="3" t="s">
        <v>74</v>
      </c>
      <c r="Y2842" s="3" t="s">
        <v>75</v>
      </c>
      <c r="Z2842" s="3" t="s">
        <v>76</v>
      </c>
      <c r="AA2842" s="3">
        <v>2</v>
      </c>
      <c r="AB2842" s="3">
        <v>0</v>
      </c>
      <c r="AC2842" s="3" t="s">
        <v>47</v>
      </c>
      <c r="AD2842" s="8" t="s">
        <v>87</v>
      </c>
      <c r="AE2842" s="3" t="s">
        <v>71</v>
      </c>
      <c r="AF2842" s="3" t="s">
        <v>88</v>
      </c>
      <c r="AG2842" s="3" t="s">
        <v>71</v>
      </c>
      <c r="AH2842" s="3" t="s">
        <v>71</v>
      </c>
      <c r="AI2842" s="3" t="s">
        <v>79</v>
      </c>
      <c r="AJ2842" s="3" t="s">
        <v>80</v>
      </c>
      <c r="AK2842" s="3" t="s">
        <v>76</v>
      </c>
      <c r="AL2842" s="3" t="s">
        <v>81</v>
      </c>
      <c r="AM2842" s="3" t="s">
        <v>71</v>
      </c>
      <c r="AN2842" s="3" t="s">
        <v>71</v>
      </c>
      <c r="AO2842" s="3" t="s">
        <v>71</v>
      </c>
      <c r="AP2842" s="3" t="s">
        <v>82</v>
      </c>
      <c r="AQ2842" s="3" t="s">
        <v>83</v>
      </c>
      <c r="AR2842" s="3">
        <v>115.09753103375343</v>
      </c>
      <c r="AS2842" s="3">
        <v>359.24303836161386</v>
      </c>
    </row>
    <row r="2843" spans="1:45" x14ac:dyDescent="0.25">
      <c r="A2843" s="2">
        <v>2842</v>
      </c>
      <c r="B2843" s="3" t="s">
        <v>57</v>
      </c>
      <c r="C2843" s="3" t="s">
        <v>46</v>
      </c>
      <c r="D2843" s="3" t="s">
        <v>47</v>
      </c>
      <c r="E2843" s="3" t="s">
        <v>48</v>
      </c>
      <c r="F2843" s="3">
        <v>0.59</v>
      </c>
      <c r="G2843" s="3">
        <v>0.64</v>
      </c>
      <c r="H2843" s="3">
        <v>3.5032345247939502E-2</v>
      </c>
      <c r="I2843" s="3">
        <v>9.1605557883503934</v>
      </c>
      <c r="J2843" s="3">
        <v>1.3474014208196097</v>
      </c>
      <c r="K2843" s="3">
        <v>0.32091575304050163</v>
      </c>
      <c r="L2843" s="3">
        <v>4.7202631761716789E-2</v>
      </c>
      <c r="M2843" s="2">
        <v>1210</v>
      </c>
      <c r="N2843" s="3" t="s">
        <v>55</v>
      </c>
      <c r="O2843" s="3" t="s">
        <v>172</v>
      </c>
      <c r="P2843" s="3" t="s">
        <v>173</v>
      </c>
      <c r="Q2843" s="3">
        <v>1.0789026258700001</v>
      </c>
      <c r="R2843" s="3" t="s">
        <v>172</v>
      </c>
      <c r="S2843" s="3" t="s">
        <v>173</v>
      </c>
      <c r="T2843" s="3" t="s">
        <v>57</v>
      </c>
      <c r="U2843" s="3" t="s">
        <v>71</v>
      </c>
      <c r="V2843" s="3" t="s">
        <v>174</v>
      </c>
      <c r="W2843" s="3" t="s">
        <v>73</v>
      </c>
      <c r="X2843" s="3" t="s">
        <v>74</v>
      </c>
      <c r="Y2843" s="3" t="s">
        <v>75</v>
      </c>
      <c r="Z2843" s="3" t="s">
        <v>76</v>
      </c>
      <c r="AA2843" s="3">
        <v>2</v>
      </c>
      <c r="AB2843" s="3">
        <v>0</v>
      </c>
      <c r="AC2843" s="3" t="s">
        <v>47</v>
      </c>
      <c r="AD2843" s="8" t="s">
        <v>87</v>
      </c>
      <c r="AE2843" s="3" t="s">
        <v>71</v>
      </c>
      <c r="AF2843" s="3" t="s">
        <v>88</v>
      </c>
      <c r="AG2843" s="3" t="s">
        <v>71</v>
      </c>
      <c r="AH2843" s="3" t="s">
        <v>71</v>
      </c>
      <c r="AI2843" s="3" t="s">
        <v>79</v>
      </c>
      <c r="AJ2843" s="3" t="s">
        <v>80</v>
      </c>
      <c r="AK2843" s="3" t="s">
        <v>76</v>
      </c>
      <c r="AL2843" s="3" t="s">
        <v>81</v>
      </c>
      <c r="AM2843" s="3" t="s">
        <v>71</v>
      </c>
      <c r="AN2843" s="3" t="s">
        <v>71</v>
      </c>
      <c r="AO2843" s="3" t="s">
        <v>71</v>
      </c>
      <c r="AP2843" s="3" t="s">
        <v>82</v>
      </c>
      <c r="AQ2843" s="3" t="s">
        <v>83</v>
      </c>
      <c r="AR2843" s="3">
        <v>48.508761302947718</v>
      </c>
      <c r="AS2843" s="3">
        <v>141.77087135835791</v>
      </c>
    </row>
    <row r="2844" spans="1:45" x14ac:dyDescent="0.25">
      <c r="A2844" s="2">
        <v>2843</v>
      </c>
      <c r="B2844" s="3" t="s">
        <v>57</v>
      </c>
      <c r="C2844" s="3" t="s">
        <v>46</v>
      </c>
      <c r="D2844" s="3" t="s">
        <v>47</v>
      </c>
      <c r="E2844" s="3" t="s">
        <v>48</v>
      </c>
      <c r="F2844" s="3">
        <v>0.59</v>
      </c>
      <c r="G2844" s="3">
        <v>0.64</v>
      </c>
      <c r="H2844" s="3">
        <v>7.89379084297194E-2</v>
      </c>
      <c r="I2844" s="3">
        <v>9.1605557883503934</v>
      </c>
      <c r="J2844" s="3">
        <v>1.3474014208196097</v>
      </c>
      <c r="K2844" s="3">
        <v>0.72311511398613937</v>
      </c>
      <c r="L2844" s="3">
        <v>0.10636104997473217</v>
      </c>
      <c r="M2844" s="2">
        <v>1210</v>
      </c>
      <c r="N2844" s="3" t="s">
        <v>55</v>
      </c>
      <c r="O2844" s="3" t="s">
        <v>172</v>
      </c>
      <c r="P2844" s="3" t="s">
        <v>173</v>
      </c>
      <c r="Q2844" s="3">
        <v>1.0789026258700001</v>
      </c>
      <c r="R2844" s="3" t="s">
        <v>172</v>
      </c>
      <c r="S2844" s="3" t="s">
        <v>173</v>
      </c>
      <c r="T2844" s="3" t="s">
        <v>57</v>
      </c>
      <c r="U2844" s="3" t="s">
        <v>71</v>
      </c>
      <c r="V2844" s="3" t="s">
        <v>174</v>
      </c>
      <c r="W2844" s="3" t="s">
        <v>73</v>
      </c>
      <c r="X2844" s="3" t="s">
        <v>74</v>
      </c>
      <c r="Y2844" s="3" t="s">
        <v>75</v>
      </c>
      <c r="Z2844" s="3" t="s">
        <v>76</v>
      </c>
      <c r="AA2844" s="3">
        <v>2</v>
      </c>
      <c r="AB2844" s="3">
        <v>0</v>
      </c>
      <c r="AC2844" s="3" t="s">
        <v>47</v>
      </c>
      <c r="AD2844" s="8" t="s">
        <v>87</v>
      </c>
      <c r="AE2844" s="3" t="s">
        <v>71</v>
      </c>
      <c r="AF2844" s="3" t="s">
        <v>88</v>
      </c>
      <c r="AG2844" s="3" t="s">
        <v>71</v>
      </c>
      <c r="AH2844" s="3" t="s">
        <v>71</v>
      </c>
      <c r="AI2844" s="3" t="s">
        <v>79</v>
      </c>
      <c r="AJ2844" s="3" t="s">
        <v>80</v>
      </c>
      <c r="AK2844" s="3" t="s">
        <v>76</v>
      </c>
      <c r="AL2844" s="3" t="s">
        <v>81</v>
      </c>
      <c r="AM2844" s="3" t="s">
        <v>71</v>
      </c>
      <c r="AN2844" s="3" t="s">
        <v>71</v>
      </c>
      <c r="AO2844" s="3" t="s">
        <v>71</v>
      </c>
      <c r="AP2844" s="3" t="s">
        <v>82</v>
      </c>
      <c r="AQ2844" s="3" t="s">
        <v>83</v>
      </c>
      <c r="AR2844" s="3">
        <v>76.606640025119191</v>
      </c>
      <c r="AS2844" s="3">
        <v>319.45038169963317</v>
      </c>
    </row>
    <row r="2845" spans="1:45" x14ac:dyDescent="0.25">
      <c r="A2845" s="2">
        <v>2844</v>
      </c>
      <c r="B2845" s="3" t="s">
        <v>57</v>
      </c>
      <c r="C2845" s="3" t="s">
        <v>46</v>
      </c>
      <c r="D2845" s="3" t="s">
        <v>47</v>
      </c>
      <c r="E2845" s="3" t="s">
        <v>48</v>
      </c>
      <c r="F2845" s="3">
        <v>0.59</v>
      </c>
      <c r="G2845" s="3">
        <v>0.64</v>
      </c>
      <c r="H2845" s="3">
        <v>3.5416979196670903E-2</v>
      </c>
      <c r="I2845" s="3">
        <v>9.1605557883503934</v>
      </c>
      <c r="J2845" s="3">
        <v>1.3474014208196097</v>
      </c>
      <c r="K2845" s="3">
        <v>0.32443921378594909</v>
      </c>
      <c r="L2845" s="3">
        <v>4.7720888090732931E-2</v>
      </c>
      <c r="M2845" s="2">
        <v>1210</v>
      </c>
      <c r="N2845" s="3" t="s">
        <v>55</v>
      </c>
      <c r="O2845" s="3" t="s">
        <v>172</v>
      </c>
      <c r="P2845" s="3" t="s">
        <v>173</v>
      </c>
      <c r="Q2845" s="3">
        <v>1.0789026258700001</v>
      </c>
      <c r="R2845" s="3" t="s">
        <v>172</v>
      </c>
      <c r="S2845" s="3" t="s">
        <v>173</v>
      </c>
      <c r="T2845" s="3" t="s">
        <v>57</v>
      </c>
      <c r="U2845" s="3" t="s">
        <v>71</v>
      </c>
      <c r="V2845" s="3" t="s">
        <v>174</v>
      </c>
      <c r="W2845" s="3" t="s">
        <v>73</v>
      </c>
      <c r="X2845" s="3" t="s">
        <v>74</v>
      </c>
      <c r="Y2845" s="3" t="s">
        <v>75</v>
      </c>
      <c r="Z2845" s="3" t="s">
        <v>76</v>
      </c>
      <c r="AA2845" s="3">
        <v>2</v>
      </c>
      <c r="AB2845" s="3">
        <v>0</v>
      </c>
      <c r="AC2845" s="3" t="s">
        <v>47</v>
      </c>
      <c r="AD2845" s="8" t="s">
        <v>87</v>
      </c>
      <c r="AE2845" s="3" t="s">
        <v>71</v>
      </c>
      <c r="AF2845" s="3" t="s">
        <v>88</v>
      </c>
      <c r="AG2845" s="3" t="s">
        <v>71</v>
      </c>
      <c r="AH2845" s="3" t="s">
        <v>71</v>
      </c>
      <c r="AI2845" s="3" t="s">
        <v>79</v>
      </c>
      <c r="AJ2845" s="3" t="s">
        <v>80</v>
      </c>
      <c r="AK2845" s="3" t="s">
        <v>76</v>
      </c>
      <c r="AL2845" s="3" t="s">
        <v>81</v>
      </c>
      <c r="AM2845" s="3" t="s">
        <v>71</v>
      </c>
      <c r="AN2845" s="3" t="s">
        <v>71</v>
      </c>
      <c r="AO2845" s="3" t="s">
        <v>71</v>
      </c>
      <c r="AP2845" s="3" t="s">
        <v>82</v>
      </c>
      <c r="AQ2845" s="3" t="s">
        <v>83</v>
      </c>
      <c r="AR2845" s="3">
        <v>48.844188967689639</v>
      </c>
      <c r="AS2845" s="3">
        <v>143.32742972405464</v>
      </c>
    </row>
    <row r="2846" spans="1:45" x14ac:dyDescent="0.25">
      <c r="A2846" s="2">
        <v>2845</v>
      </c>
      <c r="B2846" s="3" t="s">
        <v>57</v>
      </c>
      <c r="C2846" s="3" t="s">
        <v>46</v>
      </c>
      <c r="D2846" s="3" t="s">
        <v>47</v>
      </c>
      <c r="E2846" s="3" t="s">
        <v>48</v>
      </c>
      <c r="F2846" s="3">
        <v>0.59</v>
      </c>
      <c r="G2846" s="3">
        <v>0.64</v>
      </c>
      <c r="H2846" s="3">
        <v>5.6728255051536898E-2</v>
      </c>
      <c r="I2846" s="3">
        <v>9.1751705456820414</v>
      </c>
      <c r="J2846" s="3">
        <v>1.3495244185545339</v>
      </c>
      <c r="K2846" s="3">
        <v>0.52049141485679984</v>
      </c>
      <c r="L2846" s="3">
        <v>7.6556165414038632E-2</v>
      </c>
      <c r="M2846" s="2">
        <v>1200</v>
      </c>
      <c r="N2846" s="3" t="s">
        <v>54</v>
      </c>
      <c r="O2846" s="3" t="s">
        <v>172</v>
      </c>
      <c r="P2846" s="3" t="s">
        <v>173</v>
      </c>
      <c r="Q2846" s="3">
        <v>1.0789026258700001</v>
      </c>
      <c r="R2846" s="3" t="s">
        <v>172</v>
      </c>
      <c r="S2846" s="3" t="s">
        <v>173</v>
      </c>
      <c r="T2846" s="3" t="s">
        <v>57</v>
      </c>
      <c r="U2846" s="3" t="s">
        <v>71</v>
      </c>
      <c r="V2846" s="3" t="s">
        <v>174</v>
      </c>
      <c r="W2846" s="3" t="s">
        <v>73</v>
      </c>
      <c r="X2846" s="3" t="s">
        <v>74</v>
      </c>
      <c r="Y2846" s="3" t="s">
        <v>75</v>
      </c>
      <c r="Z2846" s="3" t="s">
        <v>76</v>
      </c>
      <c r="AA2846" s="3">
        <v>2</v>
      </c>
      <c r="AB2846" s="3">
        <v>0</v>
      </c>
      <c r="AC2846" s="3" t="s">
        <v>47</v>
      </c>
      <c r="AD2846" s="8" t="s">
        <v>87</v>
      </c>
      <c r="AE2846" s="3" t="s">
        <v>71</v>
      </c>
      <c r="AF2846" s="3" t="s">
        <v>88</v>
      </c>
      <c r="AG2846" s="3" t="s">
        <v>71</v>
      </c>
      <c r="AH2846" s="3" t="s">
        <v>71</v>
      </c>
      <c r="AI2846" s="3" t="s">
        <v>79</v>
      </c>
      <c r="AJ2846" s="3" t="s">
        <v>80</v>
      </c>
      <c r="AK2846" s="3" t="s">
        <v>76</v>
      </c>
      <c r="AL2846" s="3" t="s">
        <v>81</v>
      </c>
      <c r="AM2846" s="3" t="s">
        <v>71</v>
      </c>
      <c r="AN2846" s="3" t="s">
        <v>71</v>
      </c>
      <c r="AO2846" s="3" t="s">
        <v>71</v>
      </c>
      <c r="AP2846" s="3" t="s">
        <v>82</v>
      </c>
      <c r="AQ2846" s="3" t="s">
        <v>83</v>
      </c>
      <c r="AR2846" s="3">
        <v>70.959988752959021</v>
      </c>
      <c r="AS2846" s="3">
        <v>229.57110328685738</v>
      </c>
    </row>
    <row r="2847" spans="1:45" x14ac:dyDescent="0.25">
      <c r="A2847" s="2">
        <v>2846</v>
      </c>
      <c r="B2847" s="3" t="s">
        <v>57</v>
      </c>
      <c r="C2847" s="3" t="s">
        <v>46</v>
      </c>
      <c r="D2847" s="3" t="s">
        <v>47</v>
      </c>
      <c r="E2847" s="3" t="s">
        <v>48</v>
      </c>
      <c r="F2847" s="3">
        <v>0.59</v>
      </c>
      <c r="G2847" s="3">
        <v>0.64</v>
      </c>
      <c r="H2847" s="3">
        <v>3.5006041037848899E-2</v>
      </c>
      <c r="I2847" s="3">
        <v>9.1751705456820414</v>
      </c>
      <c r="J2847" s="3">
        <v>1.3495244185545339</v>
      </c>
      <c r="K2847" s="3">
        <v>0.32118639665140802</v>
      </c>
      <c r="L2847" s="3">
        <v>4.7241507177499184E-2</v>
      </c>
      <c r="M2847" s="2">
        <v>1210</v>
      </c>
      <c r="N2847" s="3" t="s">
        <v>55</v>
      </c>
      <c r="O2847" s="3" t="s">
        <v>172</v>
      </c>
      <c r="P2847" s="3" t="s">
        <v>173</v>
      </c>
      <c r="Q2847" s="3">
        <v>1.0789026258700001</v>
      </c>
      <c r="R2847" s="3" t="s">
        <v>172</v>
      </c>
      <c r="S2847" s="3" t="s">
        <v>173</v>
      </c>
      <c r="T2847" s="3" t="s">
        <v>57</v>
      </c>
      <c r="U2847" s="3" t="s">
        <v>71</v>
      </c>
      <c r="V2847" s="3" t="s">
        <v>174</v>
      </c>
      <c r="W2847" s="3" t="s">
        <v>73</v>
      </c>
      <c r="X2847" s="3" t="s">
        <v>74</v>
      </c>
      <c r="Y2847" s="3" t="s">
        <v>75</v>
      </c>
      <c r="Z2847" s="3" t="s">
        <v>76</v>
      </c>
      <c r="AA2847" s="3">
        <v>2</v>
      </c>
      <c r="AB2847" s="3">
        <v>0</v>
      </c>
      <c r="AC2847" s="3" t="s">
        <v>47</v>
      </c>
      <c r="AD2847" s="8" t="s">
        <v>87</v>
      </c>
      <c r="AE2847" s="3" t="s">
        <v>71</v>
      </c>
      <c r="AF2847" s="3" t="s">
        <v>88</v>
      </c>
      <c r="AG2847" s="3" t="s">
        <v>71</v>
      </c>
      <c r="AH2847" s="3" t="s">
        <v>71</v>
      </c>
      <c r="AI2847" s="3" t="s">
        <v>79</v>
      </c>
      <c r="AJ2847" s="3" t="s">
        <v>80</v>
      </c>
      <c r="AK2847" s="3" t="s">
        <v>76</v>
      </c>
      <c r="AL2847" s="3" t="s">
        <v>81</v>
      </c>
      <c r="AM2847" s="3" t="s">
        <v>71</v>
      </c>
      <c r="AN2847" s="3" t="s">
        <v>71</v>
      </c>
      <c r="AO2847" s="3" t="s">
        <v>71</v>
      </c>
      <c r="AP2847" s="3" t="s">
        <v>82</v>
      </c>
      <c r="AQ2847" s="3" t="s">
        <v>83</v>
      </c>
      <c r="AR2847" s="3">
        <v>52.595575337858705</v>
      </c>
      <c r="AS2847" s="3">
        <v>141.66442199681671</v>
      </c>
    </row>
    <row r="2848" spans="1:45" x14ac:dyDescent="0.25">
      <c r="A2848" s="2">
        <v>2847</v>
      </c>
      <c r="B2848" s="3" t="s">
        <v>57</v>
      </c>
      <c r="C2848" s="3" t="s">
        <v>46</v>
      </c>
      <c r="D2848" s="3" t="s">
        <v>47</v>
      </c>
      <c r="E2848" s="3" t="s">
        <v>48</v>
      </c>
      <c r="F2848" s="3">
        <v>0.59</v>
      </c>
      <c r="G2848" s="3">
        <v>0.64</v>
      </c>
      <c r="H2848" s="3">
        <v>4.0082119002741896E-3</v>
      </c>
      <c r="I2848" s="3">
        <v>9.1751705456820414</v>
      </c>
      <c r="J2848" s="3">
        <v>1.3495244185545339</v>
      </c>
      <c r="K2848" s="3">
        <v>3.6776027768247989E-2</v>
      </c>
      <c r="L2848" s="3">
        <v>5.4091798341608889E-3</v>
      </c>
      <c r="M2848" s="2">
        <v>1210</v>
      </c>
      <c r="N2848" s="3" t="s">
        <v>55</v>
      </c>
      <c r="O2848" s="3" t="s">
        <v>172</v>
      </c>
      <c r="P2848" s="3" t="s">
        <v>173</v>
      </c>
      <c r="Q2848" s="3">
        <v>1.0789026258700001</v>
      </c>
      <c r="R2848" s="3" t="s">
        <v>172</v>
      </c>
      <c r="S2848" s="3" t="s">
        <v>173</v>
      </c>
      <c r="T2848" s="3" t="s">
        <v>57</v>
      </c>
      <c r="U2848" s="3" t="s">
        <v>71</v>
      </c>
      <c r="V2848" s="3" t="s">
        <v>174</v>
      </c>
      <c r="W2848" s="3" t="s">
        <v>73</v>
      </c>
      <c r="X2848" s="3" t="s">
        <v>74</v>
      </c>
      <c r="Y2848" s="3" t="s">
        <v>75</v>
      </c>
      <c r="Z2848" s="3" t="s">
        <v>76</v>
      </c>
      <c r="AA2848" s="3">
        <v>2</v>
      </c>
      <c r="AB2848" s="3">
        <v>0</v>
      </c>
      <c r="AC2848" s="3" t="s">
        <v>47</v>
      </c>
      <c r="AD2848" s="8" t="s">
        <v>87</v>
      </c>
      <c r="AE2848" s="3" t="s">
        <v>71</v>
      </c>
      <c r="AF2848" s="3" t="s">
        <v>88</v>
      </c>
      <c r="AG2848" s="3" t="s">
        <v>71</v>
      </c>
      <c r="AH2848" s="3" t="s">
        <v>71</v>
      </c>
      <c r="AI2848" s="3" t="s">
        <v>79</v>
      </c>
      <c r="AJ2848" s="3" t="s">
        <v>80</v>
      </c>
      <c r="AK2848" s="3" t="s">
        <v>76</v>
      </c>
      <c r="AL2848" s="3" t="s">
        <v>81</v>
      </c>
      <c r="AM2848" s="3" t="s">
        <v>71</v>
      </c>
      <c r="AN2848" s="3" t="s">
        <v>71</v>
      </c>
      <c r="AO2848" s="3" t="s">
        <v>71</v>
      </c>
      <c r="AP2848" s="3" t="s">
        <v>82</v>
      </c>
      <c r="AQ2848" s="3" t="s">
        <v>83</v>
      </c>
      <c r="AR2848" s="3">
        <v>19.509186197048844</v>
      </c>
      <c r="AS2848" s="3">
        <v>16.220658070964735</v>
      </c>
    </row>
    <row r="2849" spans="1:45" x14ac:dyDescent="0.25">
      <c r="A2849" s="2">
        <v>2848</v>
      </c>
      <c r="B2849" s="3" t="s">
        <v>57</v>
      </c>
      <c r="C2849" s="3" t="s">
        <v>46</v>
      </c>
      <c r="D2849" s="3" t="s">
        <v>47</v>
      </c>
      <c r="E2849" s="3" t="s">
        <v>48</v>
      </c>
      <c r="F2849" s="3">
        <v>0.59</v>
      </c>
      <c r="G2849" s="3">
        <v>0.64</v>
      </c>
      <c r="H2849" s="3">
        <v>1.9756365617518999E-2</v>
      </c>
      <c r="I2849" s="3">
        <v>9.1605557883503934</v>
      </c>
      <c r="J2849" s="3">
        <v>1.3474014208196097</v>
      </c>
      <c r="K2849" s="3">
        <v>0.18097928941433036</v>
      </c>
      <c r="L2849" s="3">
        <v>2.6619755103276785E-2</v>
      </c>
      <c r="M2849" s="2">
        <v>1210</v>
      </c>
      <c r="N2849" s="3" t="s">
        <v>55</v>
      </c>
      <c r="O2849" s="3" t="s">
        <v>172</v>
      </c>
      <c r="P2849" s="3" t="s">
        <v>173</v>
      </c>
      <c r="Q2849" s="3">
        <v>1.0789026258700001</v>
      </c>
      <c r="R2849" s="3" t="s">
        <v>172</v>
      </c>
      <c r="S2849" s="3" t="s">
        <v>173</v>
      </c>
      <c r="T2849" s="3" t="s">
        <v>57</v>
      </c>
      <c r="U2849" s="3" t="s">
        <v>71</v>
      </c>
      <c r="V2849" s="3" t="s">
        <v>174</v>
      </c>
      <c r="W2849" s="3" t="s">
        <v>73</v>
      </c>
      <c r="X2849" s="3" t="s">
        <v>74</v>
      </c>
      <c r="Y2849" s="3" t="s">
        <v>75</v>
      </c>
      <c r="Z2849" s="3" t="s">
        <v>76</v>
      </c>
      <c r="AA2849" s="3">
        <v>2</v>
      </c>
      <c r="AB2849" s="3">
        <v>0</v>
      </c>
      <c r="AC2849" s="3" t="s">
        <v>47</v>
      </c>
      <c r="AD2849" s="8" t="s">
        <v>87</v>
      </c>
      <c r="AE2849" s="3" t="s">
        <v>71</v>
      </c>
      <c r="AF2849" s="3" t="s">
        <v>88</v>
      </c>
      <c r="AG2849" s="3" t="s">
        <v>71</v>
      </c>
      <c r="AH2849" s="3" t="s">
        <v>71</v>
      </c>
      <c r="AI2849" s="3" t="s">
        <v>79</v>
      </c>
      <c r="AJ2849" s="3" t="s">
        <v>80</v>
      </c>
      <c r="AK2849" s="3" t="s">
        <v>76</v>
      </c>
      <c r="AL2849" s="3" t="s">
        <v>81</v>
      </c>
      <c r="AM2849" s="3" t="s">
        <v>71</v>
      </c>
      <c r="AN2849" s="3" t="s">
        <v>71</v>
      </c>
      <c r="AO2849" s="3" t="s">
        <v>71</v>
      </c>
      <c r="AP2849" s="3" t="s">
        <v>82</v>
      </c>
      <c r="AQ2849" s="3" t="s">
        <v>83</v>
      </c>
      <c r="AR2849" s="3">
        <v>40.953104742003617</v>
      </c>
      <c r="AS2849" s="3">
        <v>79.951175082539436</v>
      </c>
    </row>
    <row r="2850" spans="1:45" x14ac:dyDescent="0.25">
      <c r="A2850" s="2">
        <v>2849</v>
      </c>
      <c r="B2850" s="3" t="s">
        <v>57</v>
      </c>
      <c r="C2850" s="3" t="s">
        <v>46</v>
      </c>
      <c r="D2850" s="3" t="s">
        <v>47</v>
      </c>
      <c r="E2850" s="3" t="s">
        <v>48</v>
      </c>
      <c r="F2850" s="3">
        <v>0.59</v>
      </c>
      <c r="G2850" s="3">
        <v>0.64</v>
      </c>
      <c r="H2850" s="3">
        <v>2.31398294779585E-2</v>
      </c>
      <c r="I2850" s="3">
        <v>9.1605557883503934</v>
      </c>
      <c r="J2850" s="3">
        <v>1.3474014208196097</v>
      </c>
      <c r="K2850" s="3">
        <v>0.21197369886575379</v>
      </c>
      <c r="L2850" s="3">
        <v>3.1178639116124771E-2</v>
      </c>
      <c r="M2850" s="2">
        <v>1210</v>
      </c>
      <c r="N2850" s="3" t="s">
        <v>55</v>
      </c>
      <c r="O2850" s="3" t="s">
        <v>172</v>
      </c>
      <c r="P2850" s="3" t="s">
        <v>173</v>
      </c>
      <c r="Q2850" s="3">
        <v>1.0789026258700001</v>
      </c>
      <c r="R2850" s="3" t="s">
        <v>172</v>
      </c>
      <c r="S2850" s="3" t="s">
        <v>173</v>
      </c>
      <c r="T2850" s="3" t="s">
        <v>57</v>
      </c>
      <c r="U2850" s="3" t="s">
        <v>71</v>
      </c>
      <c r="V2850" s="3" t="s">
        <v>174</v>
      </c>
      <c r="W2850" s="3" t="s">
        <v>73</v>
      </c>
      <c r="X2850" s="3" t="s">
        <v>74</v>
      </c>
      <c r="Y2850" s="3" t="s">
        <v>75</v>
      </c>
      <c r="Z2850" s="3" t="s">
        <v>76</v>
      </c>
      <c r="AA2850" s="3">
        <v>2</v>
      </c>
      <c r="AB2850" s="3">
        <v>0</v>
      </c>
      <c r="AC2850" s="3" t="s">
        <v>47</v>
      </c>
      <c r="AD2850" s="8" t="s">
        <v>87</v>
      </c>
      <c r="AE2850" s="3" t="s">
        <v>71</v>
      </c>
      <c r="AF2850" s="3" t="s">
        <v>88</v>
      </c>
      <c r="AG2850" s="3" t="s">
        <v>71</v>
      </c>
      <c r="AH2850" s="3" t="s">
        <v>71</v>
      </c>
      <c r="AI2850" s="3" t="s">
        <v>79</v>
      </c>
      <c r="AJ2850" s="3" t="s">
        <v>80</v>
      </c>
      <c r="AK2850" s="3" t="s">
        <v>76</v>
      </c>
      <c r="AL2850" s="3" t="s">
        <v>81</v>
      </c>
      <c r="AM2850" s="3" t="s">
        <v>71</v>
      </c>
      <c r="AN2850" s="3" t="s">
        <v>71</v>
      </c>
      <c r="AO2850" s="3" t="s">
        <v>71</v>
      </c>
      <c r="AP2850" s="3" t="s">
        <v>82</v>
      </c>
      <c r="AQ2850" s="3" t="s">
        <v>83</v>
      </c>
      <c r="AR2850" s="3">
        <v>59.031552843701355</v>
      </c>
      <c r="AS2850" s="3">
        <v>93.643567536117189</v>
      </c>
    </row>
    <row r="2851" spans="1:45" x14ac:dyDescent="0.25">
      <c r="A2851" s="2">
        <v>2850</v>
      </c>
      <c r="B2851" s="3" t="s">
        <v>57</v>
      </c>
      <c r="C2851" s="3" t="s">
        <v>46</v>
      </c>
      <c r="D2851" s="3" t="s">
        <v>47</v>
      </c>
      <c r="E2851" s="3" t="s">
        <v>48</v>
      </c>
      <c r="F2851" s="3">
        <v>0.59</v>
      </c>
      <c r="G2851" s="3">
        <v>0.64</v>
      </c>
      <c r="H2851" s="3">
        <v>4.1271055769872E-3</v>
      </c>
      <c r="I2851" s="3">
        <v>9.1605557883503934</v>
      </c>
      <c r="J2851" s="3">
        <v>1.3474014208196097</v>
      </c>
      <c r="K2851" s="3">
        <v>3.7806580882403289E-2</v>
      </c>
      <c r="L2851" s="3">
        <v>5.5608679183050879E-3</v>
      </c>
      <c r="M2851" s="2">
        <v>1210</v>
      </c>
      <c r="N2851" s="3" t="s">
        <v>55</v>
      </c>
      <c r="O2851" s="3" t="s">
        <v>172</v>
      </c>
      <c r="P2851" s="3" t="s">
        <v>173</v>
      </c>
      <c r="Q2851" s="3">
        <v>1.0789026258700001</v>
      </c>
      <c r="R2851" s="3" t="s">
        <v>172</v>
      </c>
      <c r="S2851" s="3" t="s">
        <v>173</v>
      </c>
      <c r="T2851" s="3" t="s">
        <v>57</v>
      </c>
      <c r="U2851" s="3" t="s">
        <v>71</v>
      </c>
      <c r="V2851" s="3" t="s">
        <v>174</v>
      </c>
      <c r="W2851" s="3" t="s">
        <v>73</v>
      </c>
      <c r="X2851" s="3" t="s">
        <v>74</v>
      </c>
      <c r="Y2851" s="3" t="s">
        <v>75</v>
      </c>
      <c r="Z2851" s="3" t="s">
        <v>76</v>
      </c>
      <c r="AA2851" s="3">
        <v>2</v>
      </c>
      <c r="AB2851" s="3">
        <v>0</v>
      </c>
      <c r="AC2851" s="3" t="s">
        <v>47</v>
      </c>
      <c r="AD2851" s="8" t="s">
        <v>87</v>
      </c>
      <c r="AE2851" s="3" t="s">
        <v>71</v>
      </c>
      <c r="AF2851" s="3" t="s">
        <v>88</v>
      </c>
      <c r="AG2851" s="3" t="s">
        <v>71</v>
      </c>
      <c r="AH2851" s="3" t="s">
        <v>71</v>
      </c>
      <c r="AI2851" s="3" t="s">
        <v>79</v>
      </c>
      <c r="AJ2851" s="3" t="s">
        <v>80</v>
      </c>
      <c r="AK2851" s="3" t="s">
        <v>76</v>
      </c>
      <c r="AL2851" s="3" t="s">
        <v>81</v>
      </c>
      <c r="AM2851" s="3" t="s">
        <v>71</v>
      </c>
      <c r="AN2851" s="3" t="s">
        <v>71</v>
      </c>
      <c r="AO2851" s="3" t="s">
        <v>71</v>
      </c>
      <c r="AP2851" s="3" t="s">
        <v>82</v>
      </c>
      <c r="AQ2851" s="3" t="s">
        <v>83</v>
      </c>
      <c r="AR2851" s="3">
        <v>21.675015859944537</v>
      </c>
      <c r="AS2851" s="3">
        <v>16.701803710153523</v>
      </c>
    </row>
    <row r="2852" spans="1:45" x14ac:dyDescent="0.25">
      <c r="A2852" s="2">
        <v>2851</v>
      </c>
      <c r="B2852" s="3" t="s">
        <v>57</v>
      </c>
      <c r="C2852" s="3" t="s">
        <v>46</v>
      </c>
      <c r="D2852" s="3" t="s">
        <v>47</v>
      </c>
      <c r="E2852" s="3" t="s">
        <v>48</v>
      </c>
      <c r="F2852" s="3">
        <v>0.59</v>
      </c>
      <c r="G2852" s="3">
        <v>0.64</v>
      </c>
      <c r="H2852" s="3">
        <v>0.10218738441877701</v>
      </c>
      <c r="I2852" s="3">
        <v>9.1605557883503934</v>
      </c>
      <c r="J2852" s="3">
        <v>1.3474014208196097</v>
      </c>
      <c r="K2852" s="3">
        <v>0.93609323583381454</v>
      </c>
      <c r="L2852" s="3">
        <v>0.13768742695569977</v>
      </c>
      <c r="M2852" s="2">
        <v>1200</v>
      </c>
      <c r="N2852" s="3" t="s">
        <v>54</v>
      </c>
      <c r="O2852" s="3" t="s">
        <v>172</v>
      </c>
      <c r="P2852" s="3" t="s">
        <v>173</v>
      </c>
      <c r="Q2852" s="3">
        <v>1.0789026258700001</v>
      </c>
      <c r="R2852" s="3" t="s">
        <v>172</v>
      </c>
      <c r="S2852" s="3" t="s">
        <v>173</v>
      </c>
      <c r="T2852" s="3" t="s">
        <v>57</v>
      </c>
      <c r="U2852" s="3" t="s">
        <v>71</v>
      </c>
      <c r="V2852" s="3" t="s">
        <v>174</v>
      </c>
      <c r="W2852" s="3" t="s">
        <v>73</v>
      </c>
      <c r="X2852" s="3" t="s">
        <v>74</v>
      </c>
      <c r="Y2852" s="3" t="s">
        <v>75</v>
      </c>
      <c r="Z2852" s="3" t="s">
        <v>76</v>
      </c>
      <c r="AA2852" s="3">
        <v>2</v>
      </c>
      <c r="AB2852" s="3">
        <v>0</v>
      </c>
      <c r="AC2852" s="3" t="s">
        <v>47</v>
      </c>
      <c r="AD2852" s="8" t="s">
        <v>87</v>
      </c>
      <c r="AE2852" s="3" t="s">
        <v>71</v>
      </c>
      <c r="AF2852" s="3" t="s">
        <v>88</v>
      </c>
      <c r="AG2852" s="3" t="s">
        <v>71</v>
      </c>
      <c r="AH2852" s="3" t="s">
        <v>71</v>
      </c>
      <c r="AI2852" s="3" t="s">
        <v>79</v>
      </c>
      <c r="AJ2852" s="3" t="s">
        <v>80</v>
      </c>
      <c r="AK2852" s="3" t="s">
        <v>76</v>
      </c>
      <c r="AL2852" s="3" t="s">
        <v>81</v>
      </c>
      <c r="AM2852" s="3" t="s">
        <v>71</v>
      </c>
      <c r="AN2852" s="3" t="s">
        <v>71</v>
      </c>
      <c r="AO2852" s="3" t="s">
        <v>71</v>
      </c>
      <c r="AP2852" s="3" t="s">
        <v>82</v>
      </c>
      <c r="AQ2852" s="3" t="s">
        <v>83</v>
      </c>
      <c r="AR2852" s="3">
        <v>117.32922650800394</v>
      </c>
      <c r="AS2852" s="3">
        <v>413.53767292338637</v>
      </c>
    </row>
    <row r="2853" spans="1:45" x14ac:dyDescent="0.25">
      <c r="A2853" s="2">
        <v>2852</v>
      </c>
      <c r="B2853" s="3" t="s">
        <v>57</v>
      </c>
      <c r="C2853" s="3" t="s">
        <v>46</v>
      </c>
      <c r="D2853" s="3" t="s">
        <v>47</v>
      </c>
      <c r="E2853" s="3" t="s">
        <v>48</v>
      </c>
      <c r="F2853" s="3">
        <v>0.59</v>
      </c>
      <c r="G2853" s="3">
        <v>0.64</v>
      </c>
      <c r="H2853" s="3">
        <v>7.2457572698945399E-2</v>
      </c>
      <c r="I2853" s="3">
        <v>9.1605557883503934</v>
      </c>
      <c r="J2853" s="3">
        <v>1.3474014208196097</v>
      </c>
      <c r="K2853" s="3">
        <v>0.66375163699714368</v>
      </c>
      <c r="L2853" s="3">
        <v>9.7629436403699185E-2</v>
      </c>
      <c r="M2853" s="2">
        <v>1210</v>
      </c>
      <c r="N2853" s="3" t="s">
        <v>55</v>
      </c>
      <c r="O2853" s="3" t="s">
        <v>172</v>
      </c>
      <c r="P2853" s="3" t="s">
        <v>173</v>
      </c>
      <c r="Q2853" s="3">
        <v>1.0789026258700001</v>
      </c>
      <c r="R2853" s="3" t="s">
        <v>172</v>
      </c>
      <c r="S2853" s="3" t="s">
        <v>173</v>
      </c>
      <c r="T2853" s="3" t="s">
        <v>57</v>
      </c>
      <c r="U2853" s="3" t="s">
        <v>71</v>
      </c>
      <c r="V2853" s="3" t="s">
        <v>174</v>
      </c>
      <c r="W2853" s="3" t="s">
        <v>73</v>
      </c>
      <c r="X2853" s="3" t="s">
        <v>74</v>
      </c>
      <c r="Y2853" s="3" t="s">
        <v>75</v>
      </c>
      <c r="Z2853" s="3" t="s">
        <v>76</v>
      </c>
      <c r="AA2853" s="3">
        <v>2</v>
      </c>
      <c r="AB2853" s="3">
        <v>0</v>
      </c>
      <c r="AC2853" s="3" t="s">
        <v>47</v>
      </c>
      <c r="AD2853" s="8" t="s">
        <v>87</v>
      </c>
      <c r="AE2853" s="3" t="s">
        <v>71</v>
      </c>
      <c r="AF2853" s="3" t="s">
        <v>88</v>
      </c>
      <c r="AG2853" s="3" t="s">
        <v>71</v>
      </c>
      <c r="AH2853" s="3" t="s">
        <v>71</v>
      </c>
      <c r="AI2853" s="3" t="s">
        <v>79</v>
      </c>
      <c r="AJ2853" s="3" t="s">
        <v>80</v>
      </c>
      <c r="AK2853" s="3" t="s">
        <v>76</v>
      </c>
      <c r="AL2853" s="3" t="s">
        <v>81</v>
      </c>
      <c r="AM2853" s="3" t="s">
        <v>71</v>
      </c>
      <c r="AN2853" s="3" t="s">
        <v>71</v>
      </c>
      <c r="AO2853" s="3" t="s">
        <v>71</v>
      </c>
      <c r="AP2853" s="3" t="s">
        <v>82</v>
      </c>
      <c r="AQ2853" s="3" t="s">
        <v>83</v>
      </c>
      <c r="AR2853" s="3">
        <v>68.8216008241222</v>
      </c>
      <c r="AS2853" s="3">
        <v>293.22539342824217</v>
      </c>
    </row>
    <row r="2854" spans="1:45" x14ac:dyDescent="0.25">
      <c r="A2854" s="2">
        <v>2853</v>
      </c>
      <c r="B2854" s="3" t="s">
        <v>57</v>
      </c>
      <c r="C2854" s="3" t="s">
        <v>46</v>
      </c>
      <c r="D2854" s="3" t="s">
        <v>47</v>
      </c>
      <c r="E2854" s="3" t="s">
        <v>48</v>
      </c>
      <c r="F2854" s="3">
        <v>0.59</v>
      </c>
      <c r="G2854" s="3">
        <v>0.64</v>
      </c>
      <c r="H2854" s="3">
        <v>9.02932841401171E-2</v>
      </c>
      <c r="I2854" s="3">
        <v>9.1605557883503934</v>
      </c>
      <c r="J2854" s="3">
        <v>1.3474014208196097</v>
      </c>
      <c r="K2854" s="3">
        <v>0.8271366666789165</v>
      </c>
      <c r="L2854" s="3">
        <v>0.12166129934086251</v>
      </c>
      <c r="M2854" s="2">
        <v>1210</v>
      </c>
      <c r="N2854" s="3" t="s">
        <v>55</v>
      </c>
      <c r="O2854" s="3" t="s">
        <v>172</v>
      </c>
      <c r="P2854" s="3" t="s">
        <v>173</v>
      </c>
      <c r="Q2854" s="3">
        <v>1.0789026258700001</v>
      </c>
      <c r="R2854" s="3" t="s">
        <v>172</v>
      </c>
      <c r="S2854" s="3" t="s">
        <v>173</v>
      </c>
      <c r="T2854" s="3" t="s">
        <v>57</v>
      </c>
      <c r="U2854" s="3" t="s">
        <v>71</v>
      </c>
      <c r="V2854" s="3" t="s">
        <v>174</v>
      </c>
      <c r="W2854" s="3" t="s">
        <v>73</v>
      </c>
      <c r="X2854" s="3" t="s">
        <v>74</v>
      </c>
      <c r="Y2854" s="3" t="s">
        <v>75</v>
      </c>
      <c r="Z2854" s="3" t="s">
        <v>76</v>
      </c>
      <c r="AA2854" s="3">
        <v>2</v>
      </c>
      <c r="AB2854" s="3">
        <v>0</v>
      </c>
      <c r="AC2854" s="3" t="s">
        <v>47</v>
      </c>
      <c r="AD2854" s="8" t="s">
        <v>87</v>
      </c>
      <c r="AE2854" s="3" t="s">
        <v>71</v>
      </c>
      <c r="AF2854" s="3" t="s">
        <v>88</v>
      </c>
      <c r="AG2854" s="3" t="s">
        <v>71</v>
      </c>
      <c r="AH2854" s="3" t="s">
        <v>71</v>
      </c>
      <c r="AI2854" s="3" t="s">
        <v>79</v>
      </c>
      <c r="AJ2854" s="3" t="s">
        <v>80</v>
      </c>
      <c r="AK2854" s="3" t="s">
        <v>76</v>
      </c>
      <c r="AL2854" s="3" t="s">
        <v>81</v>
      </c>
      <c r="AM2854" s="3" t="s">
        <v>71</v>
      </c>
      <c r="AN2854" s="3" t="s">
        <v>71</v>
      </c>
      <c r="AO2854" s="3" t="s">
        <v>71</v>
      </c>
      <c r="AP2854" s="3" t="s">
        <v>82</v>
      </c>
      <c r="AQ2854" s="3" t="s">
        <v>83</v>
      </c>
      <c r="AR2854" s="3">
        <v>79.505757147225353</v>
      </c>
      <c r="AS2854" s="3">
        <v>365.40395682202097</v>
      </c>
    </row>
    <row r="2855" spans="1:45" x14ac:dyDescent="0.25">
      <c r="A2855" s="2">
        <v>2854</v>
      </c>
      <c r="B2855" s="3" t="s">
        <v>57</v>
      </c>
      <c r="C2855" s="3" t="s">
        <v>46</v>
      </c>
      <c r="D2855" s="3" t="s">
        <v>47</v>
      </c>
      <c r="E2855" s="3" t="s">
        <v>48</v>
      </c>
      <c r="F2855" s="3">
        <v>0.59</v>
      </c>
      <c r="G2855" s="3">
        <v>0.64</v>
      </c>
      <c r="H2855" s="3">
        <v>1.9445868977921599E-2</v>
      </c>
      <c r="I2855" s="3">
        <v>9.1605557883503934</v>
      </c>
      <c r="J2855" s="3">
        <v>1.3474014208196097</v>
      </c>
      <c r="K2855" s="3">
        <v>0.17813496762520306</v>
      </c>
      <c r="L2855" s="3">
        <v>2.6201391489923533E-2</v>
      </c>
      <c r="M2855" s="2">
        <v>1210</v>
      </c>
      <c r="N2855" s="3" t="s">
        <v>55</v>
      </c>
      <c r="O2855" s="3" t="s">
        <v>172</v>
      </c>
      <c r="P2855" s="3" t="s">
        <v>173</v>
      </c>
      <c r="Q2855" s="3">
        <v>1.0789026258700001</v>
      </c>
      <c r="R2855" s="3" t="s">
        <v>172</v>
      </c>
      <c r="S2855" s="3" t="s">
        <v>173</v>
      </c>
      <c r="T2855" s="3" t="s">
        <v>57</v>
      </c>
      <c r="U2855" s="3" t="s">
        <v>71</v>
      </c>
      <c r="V2855" s="3" t="s">
        <v>174</v>
      </c>
      <c r="W2855" s="3" t="s">
        <v>73</v>
      </c>
      <c r="X2855" s="3" t="s">
        <v>74</v>
      </c>
      <c r="Y2855" s="3" t="s">
        <v>75</v>
      </c>
      <c r="Z2855" s="3" t="s">
        <v>76</v>
      </c>
      <c r="AA2855" s="3">
        <v>2</v>
      </c>
      <c r="AB2855" s="3">
        <v>0</v>
      </c>
      <c r="AC2855" s="3" t="s">
        <v>47</v>
      </c>
      <c r="AD2855" s="8" t="s">
        <v>87</v>
      </c>
      <c r="AE2855" s="3" t="s">
        <v>71</v>
      </c>
      <c r="AF2855" s="3" t="s">
        <v>88</v>
      </c>
      <c r="AG2855" s="3" t="s">
        <v>71</v>
      </c>
      <c r="AH2855" s="3" t="s">
        <v>71</v>
      </c>
      <c r="AI2855" s="3" t="s">
        <v>79</v>
      </c>
      <c r="AJ2855" s="3" t="s">
        <v>80</v>
      </c>
      <c r="AK2855" s="3" t="s">
        <v>76</v>
      </c>
      <c r="AL2855" s="3" t="s">
        <v>81</v>
      </c>
      <c r="AM2855" s="3" t="s">
        <v>71</v>
      </c>
      <c r="AN2855" s="3" t="s">
        <v>71</v>
      </c>
      <c r="AO2855" s="3" t="s">
        <v>71</v>
      </c>
      <c r="AP2855" s="3" t="s">
        <v>82</v>
      </c>
      <c r="AQ2855" s="3" t="s">
        <v>83</v>
      </c>
      <c r="AR2855" s="3">
        <v>36.408657824693542</v>
      </c>
      <c r="AS2855" s="3">
        <v>78.694639762450777</v>
      </c>
    </row>
    <row r="2856" spans="1:45" x14ac:dyDescent="0.25">
      <c r="A2856" s="2">
        <v>2855</v>
      </c>
      <c r="B2856" s="3" t="s">
        <v>57</v>
      </c>
      <c r="C2856" s="3" t="s">
        <v>46</v>
      </c>
      <c r="D2856" s="3" t="s">
        <v>47</v>
      </c>
      <c r="E2856" s="3" t="s">
        <v>48</v>
      </c>
      <c r="F2856" s="3">
        <v>0.59</v>
      </c>
      <c r="G2856" s="3">
        <v>0.64</v>
      </c>
      <c r="H2856" s="3">
        <v>5.1260234882182501E-3</v>
      </c>
      <c r="I2856" s="3">
        <v>9.160555787667878</v>
      </c>
      <c r="J2856" s="3">
        <v>1.3474014207192204</v>
      </c>
      <c r="K2856" s="3">
        <v>4.6957224132719175E-2</v>
      </c>
      <c r="L2856" s="3">
        <v>6.9068113306653646E-3</v>
      </c>
      <c r="M2856" s="2">
        <v>1210</v>
      </c>
      <c r="N2856" s="3" t="s">
        <v>55</v>
      </c>
      <c r="O2856" s="3" t="s">
        <v>172</v>
      </c>
      <c r="P2856" s="3" t="s">
        <v>173</v>
      </c>
      <c r="Q2856" s="3">
        <v>1.0789026258700001</v>
      </c>
      <c r="R2856" s="3" t="s">
        <v>172</v>
      </c>
      <c r="S2856" s="3" t="s">
        <v>173</v>
      </c>
      <c r="T2856" s="3" t="s">
        <v>57</v>
      </c>
      <c r="U2856" s="3" t="s">
        <v>71</v>
      </c>
      <c r="V2856" s="3" t="s">
        <v>174</v>
      </c>
      <c r="W2856" s="3" t="s">
        <v>73</v>
      </c>
      <c r="X2856" s="3" t="s">
        <v>74</v>
      </c>
      <c r="Y2856" s="3" t="s">
        <v>75</v>
      </c>
      <c r="Z2856" s="3" t="s">
        <v>76</v>
      </c>
      <c r="AA2856" s="3">
        <v>2</v>
      </c>
      <c r="AB2856" s="3">
        <v>0</v>
      </c>
      <c r="AC2856" s="3" t="s">
        <v>47</v>
      </c>
      <c r="AD2856" s="8" t="s">
        <v>87</v>
      </c>
      <c r="AE2856" s="3" t="s">
        <v>71</v>
      </c>
      <c r="AF2856" s="3" t="s">
        <v>88</v>
      </c>
      <c r="AG2856" s="3" t="s">
        <v>71</v>
      </c>
      <c r="AH2856" s="3" t="s">
        <v>71</v>
      </c>
      <c r="AI2856" s="3" t="s">
        <v>79</v>
      </c>
      <c r="AJ2856" s="3" t="s">
        <v>80</v>
      </c>
      <c r="AK2856" s="3" t="s">
        <v>76</v>
      </c>
      <c r="AL2856" s="3" t="s">
        <v>81</v>
      </c>
      <c r="AM2856" s="3" t="s">
        <v>71</v>
      </c>
      <c r="AN2856" s="3" t="s">
        <v>71</v>
      </c>
      <c r="AO2856" s="3" t="s">
        <v>71</v>
      </c>
      <c r="AP2856" s="3" t="s">
        <v>82</v>
      </c>
      <c r="AQ2856" s="3" t="s">
        <v>83</v>
      </c>
      <c r="AR2856" s="3">
        <v>36.534724074914692</v>
      </c>
      <c r="AS2856" s="3">
        <v>20.74428107466926</v>
      </c>
    </row>
    <row r="2857" spans="1:45" x14ac:dyDescent="0.25">
      <c r="A2857" s="2">
        <v>2856</v>
      </c>
      <c r="B2857" s="3" t="s">
        <v>57</v>
      </c>
      <c r="C2857" s="3" t="s">
        <v>46</v>
      </c>
      <c r="D2857" s="3" t="s">
        <v>47</v>
      </c>
      <c r="E2857" s="3" t="s">
        <v>48</v>
      </c>
      <c r="F2857" s="3">
        <v>0.59</v>
      </c>
      <c r="G2857" s="3">
        <v>0.64</v>
      </c>
      <c r="H2857" s="3">
        <v>2.6794198344916799E-3</v>
      </c>
      <c r="I2857" s="3">
        <v>9.160555787667878</v>
      </c>
      <c r="J2857" s="3">
        <v>1.3474014207192204</v>
      </c>
      <c r="K2857" s="3">
        <v>2.4544974872444867E-2</v>
      </c>
      <c r="L2857" s="3">
        <v>3.6102540916973479E-3</v>
      </c>
      <c r="M2857" s="2">
        <v>1210</v>
      </c>
      <c r="N2857" s="3" t="s">
        <v>55</v>
      </c>
      <c r="O2857" s="3" t="s">
        <v>172</v>
      </c>
      <c r="P2857" s="3" t="s">
        <v>173</v>
      </c>
      <c r="Q2857" s="3">
        <v>1.0789026258700001</v>
      </c>
      <c r="R2857" s="3" t="s">
        <v>172</v>
      </c>
      <c r="S2857" s="3" t="s">
        <v>173</v>
      </c>
      <c r="T2857" s="3" t="s">
        <v>57</v>
      </c>
      <c r="U2857" s="3" t="s">
        <v>71</v>
      </c>
      <c r="V2857" s="3" t="s">
        <v>174</v>
      </c>
      <c r="W2857" s="3" t="s">
        <v>73</v>
      </c>
      <c r="X2857" s="3" t="s">
        <v>74</v>
      </c>
      <c r="Y2857" s="3" t="s">
        <v>75</v>
      </c>
      <c r="Z2857" s="3" t="s">
        <v>76</v>
      </c>
      <c r="AA2857" s="3">
        <v>2</v>
      </c>
      <c r="AB2857" s="3">
        <v>0</v>
      </c>
      <c r="AC2857" s="3" t="s">
        <v>47</v>
      </c>
      <c r="AD2857" s="8" t="s">
        <v>87</v>
      </c>
      <c r="AE2857" s="3" t="s">
        <v>71</v>
      </c>
      <c r="AF2857" s="3" t="s">
        <v>88</v>
      </c>
      <c r="AG2857" s="3" t="s">
        <v>71</v>
      </c>
      <c r="AH2857" s="3" t="s">
        <v>71</v>
      </c>
      <c r="AI2857" s="3" t="s">
        <v>79</v>
      </c>
      <c r="AJ2857" s="3" t="s">
        <v>80</v>
      </c>
      <c r="AK2857" s="3" t="s">
        <v>76</v>
      </c>
      <c r="AL2857" s="3" t="s">
        <v>81</v>
      </c>
      <c r="AM2857" s="3" t="s">
        <v>71</v>
      </c>
      <c r="AN2857" s="3" t="s">
        <v>71</v>
      </c>
      <c r="AO2857" s="3" t="s">
        <v>71</v>
      </c>
      <c r="AP2857" s="3" t="s">
        <v>82</v>
      </c>
      <c r="AQ2857" s="3" t="s">
        <v>83</v>
      </c>
      <c r="AR2857" s="3">
        <v>33.52201909307017</v>
      </c>
      <c r="AS2857" s="3">
        <v>10.843227365518612</v>
      </c>
    </row>
    <row r="2858" spans="1:45" x14ac:dyDescent="0.25">
      <c r="A2858" s="2">
        <v>2857</v>
      </c>
      <c r="B2858" s="3" t="s">
        <v>57</v>
      </c>
      <c r="C2858" s="3" t="s">
        <v>46</v>
      </c>
      <c r="D2858" s="3" t="s">
        <v>47</v>
      </c>
      <c r="E2858" s="3" t="s">
        <v>48</v>
      </c>
      <c r="F2858" s="3">
        <v>0.59</v>
      </c>
      <c r="G2858" s="3">
        <v>0.64</v>
      </c>
      <c r="H2858" s="3">
        <v>1.75153548173544E-2</v>
      </c>
      <c r="I2858" s="3">
        <v>8.9587466605989086</v>
      </c>
      <c r="J2858" s="3">
        <v>1.2610535054591856</v>
      </c>
      <c r="K2858" s="3">
        <v>0.15691562647917873</v>
      </c>
      <c r="L2858" s="3">
        <v>2.2087799591786198E-2</v>
      </c>
      <c r="M2858" s="2">
        <v>1200</v>
      </c>
      <c r="N2858" s="3" t="s">
        <v>54</v>
      </c>
      <c r="O2858" s="3" t="s">
        <v>172</v>
      </c>
      <c r="P2858" s="3" t="s">
        <v>173</v>
      </c>
      <c r="Q2858" s="3">
        <v>1.0789026258700001</v>
      </c>
      <c r="R2858" s="3" t="s">
        <v>172</v>
      </c>
      <c r="S2858" s="3" t="s">
        <v>173</v>
      </c>
      <c r="T2858" s="3" t="s">
        <v>57</v>
      </c>
      <c r="U2858" s="3" t="s">
        <v>71</v>
      </c>
      <c r="V2858" s="3" t="s">
        <v>174</v>
      </c>
      <c r="W2858" s="3" t="s">
        <v>73</v>
      </c>
      <c r="X2858" s="3" t="s">
        <v>74</v>
      </c>
      <c r="Y2858" s="3" t="s">
        <v>75</v>
      </c>
      <c r="Z2858" s="3" t="s">
        <v>76</v>
      </c>
      <c r="AA2858" s="3">
        <v>2</v>
      </c>
      <c r="AB2858" s="3">
        <v>0</v>
      </c>
      <c r="AC2858" s="3" t="s">
        <v>47</v>
      </c>
      <c r="AD2858" s="8" t="s">
        <v>87</v>
      </c>
      <c r="AE2858" s="3" t="s">
        <v>71</v>
      </c>
      <c r="AF2858" s="3" t="s">
        <v>88</v>
      </c>
      <c r="AG2858" s="3" t="s">
        <v>71</v>
      </c>
      <c r="AH2858" s="3" t="s">
        <v>71</v>
      </c>
      <c r="AI2858" s="3" t="s">
        <v>79</v>
      </c>
      <c r="AJ2858" s="3" t="s">
        <v>80</v>
      </c>
      <c r="AK2858" s="3" t="s">
        <v>76</v>
      </c>
      <c r="AL2858" s="3" t="s">
        <v>81</v>
      </c>
      <c r="AM2858" s="3" t="s">
        <v>71</v>
      </c>
      <c r="AN2858" s="3" t="s">
        <v>71</v>
      </c>
      <c r="AO2858" s="3" t="s">
        <v>71</v>
      </c>
      <c r="AP2858" s="3" t="s">
        <v>82</v>
      </c>
      <c r="AQ2858" s="3" t="s">
        <v>83</v>
      </c>
      <c r="AR2858" s="3">
        <v>34.668931066113032</v>
      </c>
      <c r="AS2858" s="3">
        <v>70.882126133225455</v>
      </c>
    </row>
    <row r="2859" spans="1:45" x14ac:dyDescent="0.25">
      <c r="A2859" s="2">
        <v>2858</v>
      </c>
      <c r="B2859" s="3" t="s">
        <v>57</v>
      </c>
      <c r="C2859" s="3" t="s">
        <v>46</v>
      </c>
      <c r="D2859" s="3" t="s">
        <v>47</v>
      </c>
      <c r="E2859" s="3" t="s">
        <v>48</v>
      </c>
      <c r="F2859" s="3">
        <v>0.59</v>
      </c>
      <c r="G2859" s="3">
        <v>0.64</v>
      </c>
      <c r="H2859" s="3">
        <v>2.0510129597742999E-2</v>
      </c>
      <c r="I2859" s="3">
        <v>8.9587466605989086</v>
      </c>
      <c r="J2859" s="3">
        <v>1.2610535054591856</v>
      </c>
      <c r="K2859" s="3">
        <v>0.18374505504223093</v>
      </c>
      <c r="L2859" s="3">
        <v>2.5864370826656005E-2</v>
      </c>
      <c r="M2859" s="2">
        <v>1210</v>
      </c>
      <c r="N2859" s="3" t="s">
        <v>55</v>
      </c>
      <c r="O2859" s="3" t="s">
        <v>172</v>
      </c>
      <c r="P2859" s="3" t="s">
        <v>173</v>
      </c>
      <c r="Q2859" s="3">
        <v>1.0789026258700001</v>
      </c>
      <c r="R2859" s="3" t="s">
        <v>172</v>
      </c>
      <c r="S2859" s="3" t="s">
        <v>173</v>
      </c>
      <c r="T2859" s="3" t="s">
        <v>57</v>
      </c>
      <c r="U2859" s="3" t="s">
        <v>71</v>
      </c>
      <c r="V2859" s="3" t="s">
        <v>174</v>
      </c>
      <c r="W2859" s="3" t="s">
        <v>73</v>
      </c>
      <c r="X2859" s="3" t="s">
        <v>74</v>
      </c>
      <c r="Y2859" s="3" t="s">
        <v>75</v>
      </c>
      <c r="Z2859" s="3" t="s">
        <v>76</v>
      </c>
      <c r="AA2859" s="3">
        <v>2</v>
      </c>
      <c r="AB2859" s="3">
        <v>0</v>
      </c>
      <c r="AC2859" s="3" t="s">
        <v>47</v>
      </c>
      <c r="AD2859" s="8" t="s">
        <v>87</v>
      </c>
      <c r="AE2859" s="3" t="s">
        <v>71</v>
      </c>
      <c r="AF2859" s="3" t="s">
        <v>88</v>
      </c>
      <c r="AG2859" s="3" t="s">
        <v>71</v>
      </c>
      <c r="AH2859" s="3" t="s">
        <v>71</v>
      </c>
      <c r="AI2859" s="3" t="s">
        <v>79</v>
      </c>
      <c r="AJ2859" s="3" t="s">
        <v>80</v>
      </c>
      <c r="AK2859" s="3" t="s">
        <v>76</v>
      </c>
      <c r="AL2859" s="3" t="s">
        <v>81</v>
      </c>
      <c r="AM2859" s="3" t="s">
        <v>71</v>
      </c>
      <c r="AN2859" s="3" t="s">
        <v>71</v>
      </c>
      <c r="AO2859" s="3" t="s">
        <v>71</v>
      </c>
      <c r="AP2859" s="3" t="s">
        <v>82</v>
      </c>
      <c r="AQ2859" s="3" t="s">
        <v>83</v>
      </c>
      <c r="AR2859" s="3">
        <v>36.599037566621156</v>
      </c>
      <c r="AS2859" s="3">
        <v>83.001549686882541</v>
      </c>
    </row>
    <row r="2860" spans="1:45" x14ac:dyDescent="0.25">
      <c r="A2860" s="2">
        <v>2859</v>
      </c>
      <c r="B2860" s="3" t="s">
        <v>68</v>
      </c>
      <c r="C2860" s="3" t="s">
        <v>46</v>
      </c>
      <c r="D2860" s="3" t="s">
        <v>47</v>
      </c>
      <c r="E2860" s="3" t="s">
        <v>48</v>
      </c>
      <c r="F2860" s="3">
        <v>0.59</v>
      </c>
      <c r="G2860" s="3">
        <v>0.64</v>
      </c>
      <c r="H2860" s="3">
        <v>9.6692708033956597E-4</v>
      </c>
      <c r="I2860" s="3">
        <v>8.9471193945755978</v>
      </c>
      <c r="J2860" s="3">
        <v>1.2560851798364063</v>
      </c>
      <c r="K2860" s="3">
        <v>8.6512120336464885E-3</v>
      </c>
      <c r="L2860" s="3">
        <v>1.2145427755970151E-3</v>
      </c>
      <c r="M2860" s="2">
        <v>1210</v>
      </c>
      <c r="N2860" s="3" t="s">
        <v>55</v>
      </c>
      <c r="O2860" s="3" t="s">
        <v>172</v>
      </c>
      <c r="P2860" s="3" t="s">
        <v>173</v>
      </c>
      <c r="Q2860" s="3">
        <v>1.0789026258700001</v>
      </c>
      <c r="R2860" s="3" t="s">
        <v>172</v>
      </c>
      <c r="S2860" s="3" t="s">
        <v>173</v>
      </c>
      <c r="T2860" s="3" t="s">
        <v>57</v>
      </c>
      <c r="U2860" s="3" t="s">
        <v>71</v>
      </c>
      <c r="V2860" s="3" t="s">
        <v>174</v>
      </c>
      <c r="W2860" s="3" t="s">
        <v>73</v>
      </c>
      <c r="X2860" s="3" t="s">
        <v>74</v>
      </c>
      <c r="Y2860" s="3" t="s">
        <v>75</v>
      </c>
      <c r="Z2860" s="3" t="s">
        <v>76</v>
      </c>
      <c r="AA2860" s="3">
        <v>2</v>
      </c>
      <c r="AB2860" s="3">
        <v>0</v>
      </c>
      <c r="AC2860" s="3" t="s">
        <v>47</v>
      </c>
      <c r="AD2860" s="8" t="s">
        <v>87</v>
      </c>
      <c r="AE2860" s="3" t="s">
        <v>71</v>
      </c>
      <c r="AF2860" s="3" t="s">
        <v>88</v>
      </c>
      <c r="AG2860" s="3" t="s">
        <v>71</v>
      </c>
      <c r="AH2860" s="3" t="s">
        <v>71</v>
      </c>
      <c r="AI2860" s="3" t="s">
        <v>79</v>
      </c>
      <c r="AJ2860" s="3" t="s">
        <v>80</v>
      </c>
      <c r="AK2860" s="3" t="s">
        <v>76</v>
      </c>
      <c r="AL2860" s="3" t="s">
        <v>81</v>
      </c>
      <c r="AM2860" s="3" t="s">
        <v>71</v>
      </c>
      <c r="AN2860" s="3" t="s">
        <v>71</v>
      </c>
      <c r="AO2860" s="3" t="s">
        <v>71</v>
      </c>
      <c r="AP2860" s="3" t="s">
        <v>82</v>
      </c>
      <c r="AQ2860" s="3" t="s">
        <v>83</v>
      </c>
      <c r="AR2860" s="3">
        <v>10.273290359033178</v>
      </c>
      <c r="AS2860" s="3">
        <v>3.9130150650646547</v>
      </c>
    </row>
    <row r="2861" spans="1:45" x14ac:dyDescent="0.25">
      <c r="A2861" s="2">
        <v>2860</v>
      </c>
      <c r="B2861" s="3" t="s">
        <v>68</v>
      </c>
      <c r="C2861" s="3" t="s">
        <v>46</v>
      </c>
      <c r="D2861" s="3" t="s">
        <v>47</v>
      </c>
      <c r="E2861" s="3" t="s">
        <v>48</v>
      </c>
      <c r="F2861" s="3">
        <v>0.59</v>
      </c>
      <c r="G2861" s="3">
        <v>0.64</v>
      </c>
      <c r="H2861" s="3">
        <v>2.6526597982232399E-2</v>
      </c>
      <c r="I2861" s="3">
        <v>8.9587466605989086</v>
      </c>
      <c r="J2861" s="3">
        <v>1.2610535054591856</v>
      </c>
      <c r="K2861" s="3">
        <v>0.23764507109037425</v>
      </c>
      <c r="L2861" s="3">
        <v>3.3451459373400723E-2</v>
      </c>
      <c r="M2861" s="2">
        <v>1200</v>
      </c>
      <c r="N2861" s="3" t="s">
        <v>54</v>
      </c>
      <c r="O2861" s="3" t="s">
        <v>172</v>
      </c>
      <c r="P2861" s="3" t="s">
        <v>173</v>
      </c>
      <c r="Q2861" s="3">
        <v>1.0789026258700001</v>
      </c>
      <c r="R2861" s="3" t="s">
        <v>172</v>
      </c>
      <c r="S2861" s="3" t="s">
        <v>173</v>
      </c>
      <c r="T2861" s="3" t="s">
        <v>57</v>
      </c>
      <c r="U2861" s="3" t="s">
        <v>71</v>
      </c>
      <c r="V2861" s="3" t="s">
        <v>174</v>
      </c>
      <c r="W2861" s="3" t="s">
        <v>73</v>
      </c>
      <c r="X2861" s="3" t="s">
        <v>74</v>
      </c>
      <c r="Y2861" s="3" t="s">
        <v>75</v>
      </c>
      <c r="Z2861" s="3" t="s">
        <v>76</v>
      </c>
      <c r="AA2861" s="3">
        <v>2</v>
      </c>
      <c r="AB2861" s="3">
        <v>0</v>
      </c>
      <c r="AC2861" s="3" t="s">
        <v>47</v>
      </c>
      <c r="AD2861" s="8" t="s">
        <v>87</v>
      </c>
      <c r="AE2861" s="3" t="s">
        <v>71</v>
      </c>
      <c r="AF2861" s="3" t="s">
        <v>88</v>
      </c>
      <c r="AG2861" s="3" t="s">
        <v>71</v>
      </c>
      <c r="AH2861" s="3" t="s">
        <v>71</v>
      </c>
      <c r="AI2861" s="3" t="s">
        <v>79</v>
      </c>
      <c r="AJ2861" s="3" t="s">
        <v>80</v>
      </c>
      <c r="AK2861" s="3" t="s">
        <v>76</v>
      </c>
      <c r="AL2861" s="3" t="s">
        <v>81</v>
      </c>
      <c r="AM2861" s="3" t="s">
        <v>71</v>
      </c>
      <c r="AN2861" s="3" t="s">
        <v>71</v>
      </c>
      <c r="AO2861" s="3" t="s">
        <v>71</v>
      </c>
      <c r="AP2861" s="3" t="s">
        <v>82</v>
      </c>
      <c r="AQ2861" s="3" t="s">
        <v>83</v>
      </c>
      <c r="AR2861" s="3">
        <v>48.764788337003942</v>
      </c>
      <c r="AS2861" s="3">
        <v>107.34933340882024</v>
      </c>
    </row>
    <row r="2862" spans="1:45" x14ac:dyDescent="0.25">
      <c r="A2862" s="2">
        <v>2861</v>
      </c>
      <c r="B2862" s="3" t="s">
        <v>68</v>
      </c>
      <c r="C2862" s="3" t="s">
        <v>46</v>
      </c>
      <c r="D2862" s="3" t="s">
        <v>47</v>
      </c>
      <c r="E2862" s="3" t="s">
        <v>48</v>
      </c>
      <c r="F2862" s="3">
        <v>0.59</v>
      </c>
      <c r="G2862" s="3">
        <v>0.64</v>
      </c>
      <c r="H2862" s="3">
        <v>4.00258994313337E-3</v>
      </c>
      <c r="I2862" s="3">
        <v>8.9587466605989086</v>
      </c>
      <c r="J2862" s="3">
        <v>1.2610535054591856</v>
      </c>
      <c r="K2862" s="3">
        <v>3.5858189286792852E-2</v>
      </c>
      <c r="L2862" s="3">
        <v>5.0474800787040182E-3</v>
      </c>
      <c r="M2862" s="2">
        <v>8140</v>
      </c>
      <c r="N2862" s="3" t="s">
        <v>67</v>
      </c>
      <c r="O2862" s="3" t="s">
        <v>172</v>
      </c>
      <c r="P2862" s="3" t="s">
        <v>173</v>
      </c>
      <c r="Q2862" s="3">
        <v>1.0789026258700001</v>
      </c>
      <c r="R2862" s="3" t="s">
        <v>172</v>
      </c>
      <c r="S2862" s="3" t="s">
        <v>173</v>
      </c>
      <c r="T2862" s="3" t="s">
        <v>57</v>
      </c>
      <c r="U2862" s="3" t="s">
        <v>71</v>
      </c>
      <c r="V2862" s="3" t="s">
        <v>174</v>
      </c>
      <c r="W2862" s="3" t="s">
        <v>73</v>
      </c>
      <c r="X2862" s="3" t="s">
        <v>74</v>
      </c>
      <c r="Y2862" s="3" t="s">
        <v>75</v>
      </c>
      <c r="Z2862" s="3" t="s">
        <v>76</v>
      </c>
      <c r="AA2862" s="3">
        <v>2</v>
      </c>
      <c r="AB2862" s="3">
        <v>0</v>
      </c>
      <c r="AC2862" s="3" t="s">
        <v>47</v>
      </c>
      <c r="AD2862" s="8" t="s">
        <v>87</v>
      </c>
      <c r="AE2862" s="3" t="s">
        <v>71</v>
      </c>
      <c r="AF2862" s="3" t="s">
        <v>88</v>
      </c>
      <c r="AG2862" s="3" t="s">
        <v>71</v>
      </c>
      <c r="AH2862" s="3" t="s">
        <v>71</v>
      </c>
      <c r="AI2862" s="3" t="s">
        <v>79</v>
      </c>
      <c r="AJ2862" s="3" t="s">
        <v>80</v>
      </c>
      <c r="AK2862" s="3" t="s">
        <v>76</v>
      </c>
      <c r="AL2862" s="3" t="s">
        <v>81</v>
      </c>
      <c r="AM2862" s="3" t="s">
        <v>71</v>
      </c>
      <c r="AN2862" s="3" t="s">
        <v>71</v>
      </c>
      <c r="AO2862" s="3" t="s">
        <v>71</v>
      </c>
      <c r="AP2862" s="3" t="s">
        <v>82</v>
      </c>
      <c r="AQ2862" s="3" t="s">
        <v>83</v>
      </c>
      <c r="AR2862" s="3">
        <v>20.646599483895614</v>
      </c>
      <c r="AS2862" s="3">
        <v>16.197906817602949</v>
      </c>
    </row>
    <row r="2863" spans="1:45" x14ac:dyDescent="0.25">
      <c r="A2863" s="2">
        <v>2862</v>
      </c>
      <c r="B2863" s="3" t="s">
        <v>68</v>
      </c>
      <c r="C2863" s="3" t="s">
        <v>46</v>
      </c>
      <c r="D2863" s="3" t="s">
        <v>47</v>
      </c>
      <c r="E2863" s="3" t="s">
        <v>48</v>
      </c>
      <c r="F2863" s="3">
        <v>0.59</v>
      </c>
      <c r="G2863" s="3">
        <v>0.64</v>
      </c>
      <c r="H2863" s="3">
        <v>1.3374344185922E-2</v>
      </c>
      <c r="I2863" s="3">
        <v>8.9587466605989086</v>
      </c>
      <c r="J2863" s="3">
        <v>1.2610535054591856</v>
      </c>
      <c r="K2863" s="3">
        <v>0.11981736131332914</v>
      </c>
      <c r="L2863" s="3">
        <v>1.6865763618874617E-2</v>
      </c>
      <c r="M2863" s="2">
        <v>1210</v>
      </c>
      <c r="N2863" s="3" t="s">
        <v>55</v>
      </c>
      <c r="O2863" s="3" t="s">
        <v>172</v>
      </c>
      <c r="P2863" s="3" t="s">
        <v>173</v>
      </c>
      <c r="Q2863" s="3">
        <v>1.0789026258700001</v>
      </c>
      <c r="R2863" s="3" t="s">
        <v>172</v>
      </c>
      <c r="S2863" s="3" t="s">
        <v>173</v>
      </c>
      <c r="T2863" s="3" t="s">
        <v>57</v>
      </c>
      <c r="U2863" s="3" t="s">
        <v>71</v>
      </c>
      <c r="V2863" s="3" t="s">
        <v>174</v>
      </c>
      <c r="W2863" s="3" t="s">
        <v>73</v>
      </c>
      <c r="X2863" s="3" t="s">
        <v>74</v>
      </c>
      <c r="Y2863" s="3" t="s">
        <v>75</v>
      </c>
      <c r="Z2863" s="3" t="s">
        <v>76</v>
      </c>
      <c r="AA2863" s="3">
        <v>2</v>
      </c>
      <c r="AB2863" s="3">
        <v>0</v>
      </c>
      <c r="AC2863" s="3" t="s">
        <v>47</v>
      </c>
      <c r="AD2863" s="8" t="s">
        <v>87</v>
      </c>
      <c r="AE2863" s="3" t="s">
        <v>71</v>
      </c>
      <c r="AF2863" s="3" t="s">
        <v>88</v>
      </c>
      <c r="AG2863" s="3" t="s">
        <v>71</v>
      </c>
      <c r="AH2863" s="3" t="s">
        <v>71</v>
      </c>
      <c r="AI2863" s="3" t="s">
        <v>79</v>
      </c>
      <c r="AJ2863" s="3" t="s">
        <v>80</v>
      </c>
      <c r="AK2863" s="3" t="s">
        <v>76</v>
      </c>
      <c r="AL2863" s="3" t="s">
        <v>81</v>
      </c>
      <c r="AM2863" s="3" t="s">
        <v>71</v>
      </c>
      <c r="AN2863" s="3" t="s">
        <v>71</v>
      </c>
      <c r="AO2863" s="3" t="s">
        <v>71</v>
      </c>
      <c r="AP2863" s="3" t="s">
        <v>82</v>
      </c>
      <c r="AQ2863" s="3" t="s">
        <v>83</v>
      </c>
      <c r="AR2863" s="3">
        <v>29.476428200440989</v>
      </c>
      <c r="AS2863" s="3">
        <v>54.124050664186356</v>
      </c>
    </row>
    <row r="2864" spans="1:45" x14ac:dyDescent="0.25">
      <c r="A2864" s="2">
        <v>2863</v>
      </c>
      <c r="B2864" s="3" t="s">
        <v>57</v>
      </c>
      <c r="C2864" s="3" t="s">
        <v>46</v>
      </c>
      <c r="D2864" s="3" t="s">
        <v>47</v>
      </c>
      <c r="E2864" s="3" t="s">
        <v>48</v>
      </c>
      <c r="F2864" s="3">
        <v>0.59</v>
      </c>
      <c r="G2864" s="3">
        <v>0.64</v>
      </c>
      <c r="H2864" s="3">
        <v>2.2618234863437899E-3</v>
      </c>
      <c r="I2864" s="3">
        <v>9.160555787667878</v>
      </c>
      <c r="J2864" s="3">
        <v>1.3474014207192204</v>
      </c>
      <c r="K2864" s="3">
        <v>2.0719560228509744E-2</v>
      </c>
      <c r="L2864" s="3">
        <v>3.0475841789157228E-3</v>
      </c>
      <c r="M2864" s="2">
        <v>1210</v>
      </c>
      <c r="N2864" s="3" t="s">
        <v>55</v>
      </c>
      <c r="O2864" s="3" t="s">
        <v>175</v>
      </c>
      <c r="P2864" s="3" t="s">
        <v>173</v>
      </c>
      <c r="Q2864" s="3">
        <v>2.2521866900699998</v>
      </c>
      <c r="R2864" s="3" t="s">
        <v>175</v>
      </c>
      <c r="S2864" s="3" t="s">
        <v>173</v>
      </c>
      <c r="T2864" s="3" t="s">
        <v>57</v>
      </c>
      <c r="U2864" s="3" t="s">
        <v>71</v>
      </c>
      <c r="V2864" s="3" t="s">
        <v>174</v>
      </c>
      <c r="W2864" s="3" t="s">
        <v>73</v>
      </c>
      <c r="X2864" s="3" t="s">
        <v>74</v>
      </c>
      <c r="Y2864" s="3" t="s">
        <v>75</v>
      </c>
      <c r="Z2864" s="3" t="s">
        <v>76</v>
      </c>
      <c r="AA2864" s="3">
        <v>3</v>
      </c>
      <c r="AB2864" s="3">
        <v>0</v>
      </c>
      <c r="AC2864" s="3" t="s">
        <v>47</v>
      </c>
      <c r="AD2864" s="8" t="s">
        <v>137</v>
      </c>
      <c r="AE2864" s="3" t="s">
        <v>71</v>
      </c>
      <c r="AF2864" s="3" t="s">
        <v>88</v>
      </c>
      <c r="AG2864" s="3" t="s">
        <v>71</v>
      </c>
      <c r="AH2864" s="3" t="s">
        <v>71</v>
      </c>
      <c r="AI2864" s="3" t="s">
        <v>79</v>
      </c>
      <c r="AJ2864" s="3" t="s">
        <v>80</v>
      </c>
      <c r="AK2864" s="3" t="s">
        <v>76</v>
      </c>
      <c r="AL2864" s="3" t="s">
        <v>81</v>
      </c>
      <c r="AM2864" s="3" t="s">
        <v>71</v>
      </c>
      <c r="AN2864" s="3" t="s">
        <v>71</v>
      </c>
      <c r="AO2864" s="3" t="s">
        <v>71</v>
      </c>
      <c r="AP2864" s="3" t="s">
        <v>82</v>
      </c>
      <c r="AQ2864" s="3" t="s">
        <v>83</v>
      </c>
      <c r="AR2864" s="3">
        <v>21.31905032870695</v>
      </c>
      <c r="AS2864" s="3">
        <v>9.1532749020455224</v>
      </c>
    </row>
    <row r="2865" spans="1:45" x14ac:dyDescent="0.25">
      <c r="A2865" s="2">
        <v>2864</v>
      </c>
      <c r="B2865" s="3" t="s">
        <v>57</v>
      </c>
      <c r="C2865" s="3" t="s">
        <v>46</v>
      </c>
      <c r="D2865" s="3" t="s">
        <v>47</v>
      </c>
      <c r="E2865" s="3" t="s">
        <v>48</v>
      </c>
      <c r="F2865" s="3">
        <v>0.59</v>
      </c>
      <c r="G2865" s="3">
        <v>0.64</v>
      </c>
      <c r="H2865" s="3">
        <v>4.5590511858864102E-3</v>
      </c>
      <c r="I2865" s="3">
        <v>9.160555787667878</v>
      </c>
      <c r="J2865" s="3">
        <v>1.3474014207192204</v>
      </c>
      <c r="K2865" s="3">
        <v>4.1763442727145855E-2</v>
      </c>
      <c r="L2865" s="3">
        <v>6.1428720449949953E-3</v>
      </c>
      <c r="M2865" s="2">
        <v>1210</v>
      </c>
      <c r="N2865" s="3" t="s">
        <v>55</v>
      </c>
      <c r="O2865" s="3" t="s">
        <v>175</v>
      </c>
      <c r="P2865" s="3" t="s">
        <v>173</v>
      </c>
      <c r="Q2865" s="3">
        <v>2.2521866900699998</v>
      </c>
      <c r="R2865" s="3" t="s">
        <v>175</v>
      </c>
      <c r="S2865" s="3" t="s">
        <v>173</v>
      </c>
      <c r="T2865" s="3" t="s">
        <v>57</v>
      </c>
      <c r="U2865" s="3" t="s">
        <v>71</v>
      </c>
      <c r="V2865" s="3" t="s">
        <v>174</v>
      </c>
      <c r="W2865" s="3" t="s">
        <v>73</v>
      </c>
      <c r="X2865" s="3" t="s">
        <v>74</v>
      </c>
      <c r="Y2865" s="3" t="s">
        <v>75</v>
      </c>
      <c r="Z2865" s="3" t="s">
        <v>76</v>
      </c>
      <c r="AA2865" s="3">
        <v>3</v>
      </c>
      <c r="AB2865" s="3">
        <v>0</v>
      </c>
      <c r="AC2865" s="3" t="s">
        <v>47</v>
      </c>
      <c r="AD2865" s="8" t="s">
        <v>137</v>
      </c>
      <c r="AE2865" s="3" t="s">
        <v>71</v>
      </c>
      <c r="AF2865" s="3" t="s">
        <v>88</v>
      </c>
      <c r="AG2865" s="3" t="s">
        <v>71</v>
      </c>
      <c r="AH2865" s="3" t="s">
        <v>71</v>
      </c>
      <c r="AI2865" s="3" t="s">
        <v>79</v>
      </c>
      <c r="AJ2865" s="3" t="s">
        <v>80</v>
      </c>
      <c r="AK2865" s="3" t="s">
        <v>76</v>
      </c>
      <c r="AL2865" s="3" t="s">
        <v>81</v>
      </c>
      <c r="AM2865" s="3" t="s">
        <v>71</v>
      </c>
      <c r="AN2865" s="3" t="s">
        <v>71</v>
      </c>
      <c r="AO2865" s="3" t="s">
        <v>71</v>
      </c>
      <c r="AP2865" s="3" t="s">
        <v>82</v>
      </c>
      <c r="AQ2865" s="3" t="s">
        <v>83</v>
      </c>
      <c r="AR2865" s="3">
        <v>19.508121000391597</v>
      </c>
      <c r="AS2865" s="3">
        <v>18.449825571654735</v>
      </c>
    </row>
    <row r="2866" spans="1:45" x14ac:dyDescent="0.25">
      <c r="A2866" s="2">
        <v>2865</v>
      </c>
      <c r="B2866" s="3" t="s">
        <v>57</v>
      </c>
      <c r="C2866" s="3" t="s">
        <v>46</v>
      </c>
      <c r="D2866" s="3" t="s">
        <v>47</v>
      </c>
      <c r="E2866" s="3" t="s">
        <v>48</v>
      </c>
      <c r="F2866" s="3">
        <v>0.59</v>
      </c>
      <c r="G2866" s="3">
        <v>0.64</v>
      </c>
      <c r="H2866" s="3">
        <v>9.3726011251018995E-2</v>
      </c>
      <c r="I2866" s="3">
        <v>9.1849131389234611</v>
      </c>
      <c r="J2866" s="3">
        <v>1.3509396707455501</v>
      </c>
      <c r="K2866" s="3">
        <v>0.8608652721983725</v>
      </c>
      <c r="L2866" s="3">
        <v>0.12661818677974532</v>
      </c>
      <c r="M2866" s="2">
        <v>1200</v>
      </c>
      <c r="N2866" s="3" t="s">
        <v>54</v>
      </c>
      <c r="O2866" s="3" t="s">
        <v>175</v>
      </c>
      <c r="P2866" s="3" t="s">
        <v>173</v>
      </c>
      <c r="Q2866" s="3">
        <v>2.2521866900699998</v>
      </c>
      <c r="R2866" s="3" t="s">
        <v>175</v>
      </c>
      <c r="S2866" s="3" t="s">
        <v>173</v>
      </c>
      <c r="T2866" s="3" t="s">
        <v>57</v>
      </c>
      <c r="U2866" s="3" t="s">
        <v>71</v>
      </c>
      <c r="V2866" s="3" t="s">
        <v>174</v>
      </c>
      <c r="W2866" s="3" t="s">
        <v>73</v>
      </c>
      <c r="X2866" s="3" t="s">
        <v>74</v>
      </c>
      <c r="Y2866" s="3" t="s">
        <v>75</v>
      </c>
      <c r="Z2866" s="3" t="s">
        <v>76</v>
      </c>
      <c r="AA2866" s="3">
        <v>3</v>
      </c>
      <c r="AB2866" s="3">
        <v>0</v>
      </c>
      <c r="AC2866" s="3" t="s">
        <v>47</v>
      </c>
      <c r="AD2866" s="8" t="s">
        <v>137</v>
      </c>
      <c r="AE2866" s="3" t="s">
        <v>71</v>
      </c>
      <c r="AF2866" s="3" t="s">
        <v>88</v>
      </c>
      <c r="AG2866" s="3" t="s">
        <v>71</v>
      </c>
      <c r="AH2866" s="3" t="s">
        <v>71</v>
      </c>
      <c r="AI2866" s="3" t="s">
        <v>79</v>
      </c>
      <c r="AJ2866" s="3" t="s">
        <v>80</v>
      </c>
      <c r="AK2866" s="3" t="s">
        <v>76</v>
      </c>
      <c r="AL2866" s="3" t="s">
        <v>81</v>
      </c>
      <c r="AM2866" s="3" t="s">
        <v>71</v>
      </c>
      <c r="AN2866" s="3" t="s">
        <v>71</v>
      </c>
      <c r="AO2866" s="3" t="s">
        <v>71</v>
      </c>
      <c r="AP2866" s="3" t="s">
        <v>82</v>
      </c>
      <c r="AQ2866" s="3" t="s">
        <v>83</v>
      </c>
      <c r="AR2866" s="3">
        <v>81.139264216022468</v>
      </c>
      <c r="AS2866" s="3">
        <v>379.29571057712081</v>
      </c>
    </row>
    <row r="2867" spans="1:45" x14ac:dyDescent="0.25">
      <c r="A2867" s="2">
        <v>2866</v>
      </c>
      <c r="B2867" s="3" t="s">
        <v>57</v>
      </c>
      <c r="C2867" s="3" t="s">
        <v>46</v>
      </c>
      <c r="D2867" s="3" t="s">
        <v>47</v>
      </c>
      <c r="E2867" s="3" t="s">
        <v>48</v>
      </c>
      <c r="F2867" s="3">
        <v>0.59</v>
      </c>
      <c r="G2867" s="3">
        <v>0.64</v>
      </c>
      <c r="H2867" s="3">
        <v>3.1066705635656897E-4</v>
      </c>
      <c r="I2867" s="3">
        <v>9.1849131389234611</v>
      </c>
      <c r="J2867" s="3">
        <v>1.3509396707455501</v>
      </c>
      <c r="K2867" s="3">
        <v>2.8534499277601258E-3</v>
      </c>
      <c r="L2867" s="3">
        <v>4.1969245082583255E-4</v>
      </c>
      <c r="M2867" s="2">
        <v>1210</v>
      </c>
      <c r="N2867" s="3" t="s">
        <v>55</v>
      </c>
      <c r="O2867" s="3" t="s">
        <v>175</v>
      </c>
      <c r="P2867" s="3" t="s">
        <v>173</v>
      </c>
      <c r="Q2867" s="3">
        <v>2.2521866900699998</v>
      </c>
      <c r="R2867" s="3" t="s">
        <v>175</v>
      </c>
      <c r="S2867" s="3" t="s">
        <v>173</v>
      </c>
      <c r="T2867" s="3" t="s">
        <v>57</v>
      </c>
      <c r="U2867" s="3" t="s">
        <v>71</v>
      </c>
      <c r="V2867" s="3" t="s">
        <v>174</v>
      </c>
      <c r="W2867" s="3" t="s">
        <v>73</v>
      </c>
      <c r="X2867" s="3" t="s">
        <v>74</v>
      </c>
      <c r="Y2867" s="3" t="s">
        <v>75</v>
      </c>
      <c r="Z2867" s="3" t="s">
        <v>76</v>
      </c>
      <c r="AA2867" s="3">
        <v>3</v>
      </c>
      <c r="AB2867" s="3">
        <v>0</v>
      </c>
      <c r="AC2867" s="3" t="s">
        <v>47</v>
      </c>
      <c r="AD2867" s="8" t="s">
        <v>137</v>
      </c>
      <c r="AE2867" s="3" t="s">
        <v>71</v>
      </c>
      <c r="AF2867" s="3" t="s">
        <v>88</v>
      </c>
      <c r="AG2867" s="3" t="s">
        <v>71</v>
      </c>
      <c r="AH2867" s="3" t="s">
        <v>71</v>
      </c>
      <c r="AI2867" s="3" t="s">
        <v>79</v>
      </c>
      <c r="AJ2867" s="3" t="s">
        <v>80</v>
      </c>
      <c r="AK2867" s="3" t="s">
        <v>76</v>
      </c>
      <c r="AL2867" s="3" t="s">
        <v>81</v>
      </c>
      <c r="AM2867" s="3" t="s">
        <v>71</v>
      </c>
      <c r="AN2867" s="3" t="s">
        <v>71</v>
      </c>
      <c r="AO2867" s="3" t="s">
        <v>71</v>
      </c>
      <c r="AP2867" s="3" t="s">
        <v>82</v>
      </c>
      <c r="AQ2867" s="3" t="s">
        <v>83</v>
      </c>
      <c r="AR2867" s="3">
        <v>9.7639572665298253</v>
      </c>
      <c r="AS2867" s="3">
        <v>1.2572249722446835</v>
      </c>
    </row>
    <row r="2868" spans="1:45" x14ac:dyDescent="0.25">
      <c r="A2868" s="2">
        <v>2867</v>
      </c>
      <c r="B2868" s="3" t="s">
        <v>57</v>
      </c>
      <c r="C2868" s="3" t="s">
        <v>46</v>
      </c>
      <c r="D2868" s="3" t="s">
        <v>47</v>
      </c>
      <c r="E2868" s="3" t="s">
        <v>48</v>
      </c>
      <c r="F2868" s="3">
        <v>0.59</v>
      </c>
      <c r="G2868" s="3">
        <v>0.64</v>
      </c>
      <c r="H2868" s="3">
        <v>0.102751436786199</v>
      </c>
      <c r="I2868" s="3">
        <v>9.1849131389234611</v>
      </c>
      <c r="J2868" s="3">
        <v>1.3509396707455501</v>
      </c>
      <c r="K2868" s="3">
        <v>0.94376302178082261</v>
      </c>
      <c r="L2868" s="3">
        <v>0.13881099218057988</v>
      </c>
      <c r="M2868" s="2">
        <v>1210</v>
      </c>
      <c r="N2868" s="3" t="s">
        <v>55</v>
      </c>
      <c r="O2868" s="3" t="s">
        <v>175</v>
      </c>
      <c r="P2868" s="3" t="s">
        <v>173</v>
      </c>
      <c r="Q2868" s="3">
        <v>2.2521866900699998</v>
      </c>
      <c r="R2868" s="3" t="s">
        <v>175</v>
      </c>
      <c r="S2868" s="3" t="s">
        <v>173</v>
      </c>
      <c r="T2868" s="3" t="s">
        <v>57</v>
      </c>
      <c r="U2868" s="3" t="s">
        <v>71</v>
      </c>
      <c r="V2868" s="3" t="s">
        <v>174</v>
      </c>
      <c r="W2868" s="3" t="s">
        <v>73</v>
      </c>
      <c r="X2868" s="3" t="s">
        <v>74</v>
      </c>
      <c r="Y2868" s="3" t="s">
        <v>75</v>
      </c>
      <c r="Z2868" s="3" t="s">
        <v>76</v>
      </c>
      <c r="AA2868" s="3">
        <v>3</v>
      </c>
      <c r="AB2868" s="3">
        <v>0</v>
      </c>
      <c r="AC2868" s="3" t="s">
        <v>47</v>
      </c>
      <c r="AD2868" s="8" t="s">
        <v>137</v>
      </c>
      <c r="AE2868" s="3" t="s">
        <v>71</v>
      </c>
      <c r="AF2868" s="3" t="s">
        <v>88</v>
      </c>
      <c r="AG2868" s="3" t="s">
        <v>71</v>
      </c>
      <c r="AH2868" s="3" t="s">
        <v>71</v>
      </c>
      <c r="AI2868" s="3" t="s">
        <v>79</v>
      </c>
      <c r="AJ2868" s="3" t="s">
        <v>80</v>
      </c>
      <c r="AK2868" s="3" t="s">
        <v>76</v>
      </c>
      <c r="AL2868" s="3" t="s">
        <v>81</v>
      </c>
      <c r="AM2868" s="3" t="s">
        <v>71</v>
      </c>
      <c r="AN2868" s="3" t="s">
        <v>71</v>
      </c>
      <c r="AO2868" s="3" t="s">
        <v>71</v>
      </c>
      <c r="AP2868" s="3" t="s">
        <v>82</v>
      </c>
      <c r="AQ2868" s="3" t="s">
        <v>83</v>
      </c>
      <c r="AR2868" s="3">
        <v>80.422287281917079</v>
      </c>
      <c r="AS2868" s="3">
        <v>415.82031186905687</v>
      </c>
    </row>
    <row r="2869" spans="1:45" x14ac:dyDescent="0.25">
      <c r="A2869" s="2">
        <v>2868</v>
      </c>
      <c r="B2869" s="3" t="s">
        <v>57</v>
      </c>
      <c r="C2869" s="3" t="s">
        <v>46</v>
      </c>
      <c r="D2869" s="3" t="s">
        <v>47</v>
      </c>
      <c r="E2869" s="3" t="s">
        <v>48</v>
      </c>
      <c r="F2869" s="3">
        <v>0.59</v>
      </c>
      <c r="G2869" s="3">
        <v>0.64</v>
      </c>
      <c r="H2869" s="3">
        <v>1.9425674126649899E-3</v>
      </c>
      <c r="I2869" s="3">
        <v>9.1849131389234611</v>
      </c>
      <c r="J2869" s="3">
        <v>1.3509396707455501</v>
      </c>
      <c r="K2869" s="3">
        <v>1.7842312951831221E-2</v>
      </c>
      <c r="L2869" s="3">
        <v>2.6242913808666767E-3</v>
      </c>
      <c r="M2869" s="2">
        <v>1210</v>
      </c>
      <c r="N2869" s="3" t="s">
        <v>55</v>
      </c>
      <c r="O2869" s="3" t="s">
        <v>175</v>
      </c>
      <c r="P2869" s="3" t="s">
        <v>173</v>
      </c>
      <c r="Q2869" s="3">
        <v>2.2521866900699998</v>
      </c>
      <c r="R2869" s="3" t="s">
        <v>175</v>
      </c>
      <c r="S2869" s="3" t="s">
        <v>173</v>
      </c>
      <c r="T2869" s="3" t="s">
        <v>57</v>
      </c>
      <c r="U2869" s="3" t="s">
        <v>71</v>
      </c>
      <c r="V2869" s="3" t="s">
        <v>174</v>
      </c>
      <c r="W2869" s="3" t="s">
        <v>73</v>
      </c>
      <c r="X2869" s="3" t="s">
        <v>74</v>
      </c>
      <c r="Y2869" s="3" t="s">
        <v>75</v>
      </c>
      <c r="Z2869" s="3" t="s">
        <v>76</v>
      </c>
      <c r="AA2869" s="3">
        <v>3</v>
      </c>
      <c r="AB2869" s="3">
        <v>0</v>
      </c>
      <c r="AC2869" s="3" t="s">
        <v>47</v>
      </c>
      <c r="AD2869" s="8" t="s">
        <v>137</v>
      </c>
      <c r="AE2869" s="3" t="s">
        <v>71</v>
      </c>
      <c r="AF2869" s="3" t="s">
        <v>88</v>
      </c>
      <c r="AG2869" s="3" t="s">
        <v>71</v>
      </c>
      <c r="AH2869" s="3" t="s">
        <v>71</v>
      </c>
      <c r="AI2869" s="3" t="s">
        <v>79</v>
      </c>
      <c r="AJ2869" s="3" t="s">
        <v>80</v>
      </c>
      <c r="AK2869" s="3" t="s">
        <v>76</v>
      </c>
      <c r="AL2869" s="3" t="s">
        <v>81</v>
      </c>
      <c r="AM2869" s="3" t="s">
        <v>71</v>
      </c>
      <c r="AN2869" s="3" t="s">
        <v>71</v>
      </c>
      <c r="AO2869" s="3" t="s">
        <v>71</v>
      </c>
      <c r="AP2869" s="3" t="s">
        <v>82</v>
      </c>
      <c r="AQ2869" s="3" t="s">
        <v>83</v>
      </c>
      <c r="AR2869" s="3">
        <v>24.545141923385906</v>
      </c>
      <c r="AS2869" s="3">
        <v>7.8612914098882749</v>
      </c>
    </row>
    <row r="2870" spans="1:45" x14ac:dyDescent="0.25">
      <c r="A2870" s="2">
        <v>2869</v>
      </c>
      <c r="B2870" s="3" t="s">
        <v>57</v>
      </c>
      <c r="C2870" s="3" t="s">
        <v>46</v>
      </c>
      <c r="D2870" s="3" t="s">
        <v>47</v>
      </c>
      <c r="E2870" s="3" t="s">
        <v>48</v>
      </c>
      <c r="F2870" s="3">
        <v>0.59</v>
      </c>
      <c r="G2870" s="3">
        <v>0.64</v>
      </c>
      <c r="H2870" s="3">
        <v>8.1864349616998597E-3</v>
      </c>
      <c r="I2870" s="3">
        <v>9.1751705456820414</v>
      </c>
      <c r="J2870" s="3">
        <v>1.3495244185545339</v>
      </c>
      <c r="K2870" s="3">
        <v>7.5111936934730242E-2</v>
      </c>
      <c r="L2870" s="3">
        <v>1.1047793881722511E-2</v>
      </c>
      <c r="M2870" s="2">
        <v>1200</v>
      </c>
      <c r="N2870" s="3" t="s">
        <v>54</v>
      </c>
      <c r="O2870" s="3" t="s">
        <v>175</v>
      </c>
      <c r="P2870" s="3" t="s">
        <v>173</v>
      </c>
      <c r="Q2870" s="3">
        <v>2.2521866900699998</v>
      </c>
      <c r="R2870" s="3" t="s">
        <v>175</v>
      </c>
      <c r="S2870" s="3" t="s">
        <v>173</v>
      </c>
      <c r="T2870" s="3" t="s">
        <v>57</v>
      </c>
      <c r="U2870" s="3" t="s">
        <v>71</v>
      </c>
      <c r="V2870" s="3" t="s">
        <v>174</v>
      </c>
      <c r="W2870" s="3" t="s">
        <v>73</v>
      </c>
      <c r="X2870" s="3" t="s">
        <v>74</v>
      </c>
      <c r="Y2870" s="3" t="s">
        <v>75</v>
      </c>
      <c r="Z2870" s="3" t="s">
        <v>76</v>
      </c>
      <c r="AA2870" s="3">
        <v>3</v>
      </c>
      <c r="AB2870" s="3">
        <v>0</v>
      </c>
      <c r="AC2870" s="3" t="s">
        <v>47</v>
      </c>
      <c r="AD2870" s="8" t="s">
        <v>137</v>
      </c>
      <c r="AE2870" s="3" t="s">
        <v>71</v>
      </c>
      <c r="AF2870" s="3" t="s">
        <v>88</v>
      </c>
      <c r="AG2870" s="3" t="s">
        <v>71</v>
      </c>
      <c r="AH2870" s="3" t="s">
        <v>71</v>
      </c>
      <c r="AI2870" s="3" t="s">
        <v>79</v>
      </c>
      <c r="AJ2870" s="3" t="s">
        <v>80</v>
      </c>
      <c r="AK2870" s="3" t="s">
        <v>76</v>
      </c>
      <c r="AL2870" s="3" t="s">
        <v>81</v>
      </c>
      <c r="AM2870" s="3" t="s">
        <v>71</v>
      </c>
      <c r="AN2870" s="3" t="s">
        <v>71</v>
      </c>
      <c r="AO2870" s="3" t="s">
        <v>71</v>
      </c>
      <c r="AP2870" s="3" t="s">
        <v>82</v>
      </c>
      <c r="AQ2870" s="3" t="s">
        <v>83</v>
      </c>
      <c r="AR2870" s="3">
        <v>50.125219742865362</v>
      </c>
      <c r="AS2870" s="3">
        <v>33.129326901314975</v>
      </c>
    </row>
    <row r="2871" spans="1:45" x14ac:dyDescent="0.25">
      <c r="A2871" s="2">
        <v>2870</v>
      </c>
      <c r="B2871" s="3" t="s">
        <v>57</v>
      </c>
      <c r="C2871" s="3" t="s">
        <v>46</v>
      </c>
      <c r="D2871" s="3" t="s">
        <v>47</v>
      </c>
      <c r="E2871" s="3" t="s">
        <v>48</v>
      </c>
      <c r="F2871" s="3">
        <v>0.59</v>
      </c>
      <c r="G2871" s="3">
        <v>0.64</v>
      </c>
      <c r="H2871" s="3">
        <v>0.13633064711375401</v>
      </c>
      <c r="I2871" s="3">
        <v>9.1751705456820414</v>
      </c>
      <c r="J2871" s="3">
        <v>1.3495244185545339</v>
      </c>
      <c r="K2871" s="3">
        <v>1.2508569378718881</v>
      </c>
      <c r="L2871" s="3">
        <v>0.18398153727735223</v>
      </c>
      <c r="M2871" s="2">
        <v>1210</v>
      </c>
      <c r="N2871" s="3" t="s">
        <v>55</v>
      </c>
      <c r="O2871" s="3" t="s">
        <v>175</v>
      </c>
      <c r="P2871" s="3" t="s">
        <v>173</v>
      </c>
      <c r="Q2871" s="3">
        <v>2.2521866900699998</v>
      </c>
      <c r="R2871" s="3" t="s">
        <v>175</v>
      </c>
      <c r="S2871" s="3" t="s">
        <v>173</v>
      </c>
      <c r="T2871" s="3" t="s">
        <v>57</v>
      </c>
      <c r="U2871" s="3" t="s">
        <v>71</v>
      </c>
      <c r="V2871" s="3" t="s">
        <v>174</v>
      </c>
      <c r="W2871" s="3" t="s">
        <v>73</v>
      </c>
      <c r="X2871" s="3" t="s">
        <v>74</v>
      </c>
      <c r="Y2871" s="3" t="s">
        <v>75</v>
      </c>
      <c r="Z2871" s="3" t="s">
        <v>76</v>
      </c>
      <c r="AA2871" s="3">
        <v>3</v>
      </c>
      <c r="AB2871" s="3">
        <v>0</v>
      </c>
      <c r="AC2871" s="3" t="s">
        <v>47</v>
      </c>
      <c r="AD2871" s="8" t="s">
        <v>137</v>
      </c>
      <c r="AE2871" s="3" t="s">
        <v>71</v>
      </c>
      <c r="AF2871" s="3" t="s">
        <v>88</v>
      </c>
      <c r="AG2871" s="3" t="s">
        <v>71</v>
      </c>
      <c r="AH2871" s="3" t="s">
        <v>71</v>
      </c>
      <c r="AI2871" s="3" t="s">
        <v>79</v>
      </c>
      <c r="AJ2871" s="3" t="s">
        <v>80</v>
      </c>
      <c r="AK2871" s="3" t="s">
        <v>76</v>
      </c>
      <c r="AL2871" s="3" t="s">
        <v>81</v>
      </c>
      <c r="AM2871" s="3" t="s">
        <v>71</v>
      </c>
      <c r="AN2871" s="3" t="s">
        <v>71</v>
      </c>
      <c r="AO2871" s="3" t="s">
        <v>71</v>
      </c>
      <c r="AP2871" s="3" t="s">
        <v>82</v>
      </c>
      <c r="AQ2871" s="3" t="s">
        <v>83</v>
      </c>
      <c r="AR2871" s="3">
        <v>94.48860136696311</v>
      </c>
      <c r="AS2871" s="3">
        <v>551.7105548422436</v>
      </c>
    </row>
    <row r="2872" spans="1:45" x14ac:dyDescent="0.25">
      <c r="A2872" s="2">
        <v>2871</v>
      </c>
      <c r="B2872" s="3" t="s">
        <v>57</v>
      </c>
      <c r="C2872" s="3" t="s">
        <v>46</v>
      </c>
      <c r="D2872" s="3" t="s">
        <v>47</v>
      </c>
      <c r="E2872" s="3" t="s">
        <v>48</v>
      </c>
      <c r="F2872" s="3">
        <v>0.59</v>
      </c>
      <c r="G2872" s="3">
        <v>0.64</v>
      </c>
      <c r="H2872" s="3">
        <v>0.15266801970972499</v>
      </c>
      <c r="I2872" s="3">
        <v>9.1751705456820414</v>
      </c>
      <c r="J2872" s="3">
        <v>1.3495244185545339</v>
      </c>
      <c r="K2872" s="3">
        <v>1.400755117708274</v>
      </c>
      <c r="L2872" s="3">
        <v>0.20602922053063874</v>
      </c>
      <c r="M2872" s="2">
        <v>1210</v>
      </c>
      <c r="N2872" s="3" t="s">
        <v>55</v>
      </c>
      <c r="O2872" s="3" t="s">
        <v>175</v>
      </c>
      <c r="P2872" s="3" t="s">
        <v>173</v>
      </c>
      <c r="Q2872" s="3">
        <v>2.2521866900699998</v>
      </c>
      <c r="R2872" s="3" t="s">
        <v>175</v>
      </c>
      <c r="S2872" s="3" t="s">
        <v>173</v>
      </c>
      <c r="T2872" s="3" t="s">
        <v>57</v>
      </c>
      <c r="U2872" s="3" t="s">
        <v>71</v>
      </c>
      <c r="V2872" s="3" t="s">
        <v>174</v>
      </c>
      <c r="W2872" s="3" t="s">
        <v>73</v>
      </c>
      <c r="X2872" s="3" t="s">
        <v>74</v>
      </c>
      <c r="Y2872" s="3" t="s">
        <v>75</v>
      </c>
      <c r="Z2872" s="3" t="s">
        <v>76</v>
      </c>
      <c r="AA2872" s="3">
        <v>3</v>
      </c>
      <c r="AB2872" s="3">
        <v>0</v>
      </c>
      <c r="AC2872" s="3" t="s">
        <v>47</v>
      </c>
      <c r="AD2872" s="8" t="s">
        <v>137</v>
      </c>
      <c r="AE2872" s="3" t="s">
        <v>71</v>
      </c>
      <c r="AF2872" s="3" t="s">
        <v>88</v>
      </c>
      <c r="AG2872" s="3" t="s">
        <v>71</v>
      </c>
      <c r="AH2872" s="3" t="s">
        <v>71</v>
      </c>
      <c r="AI2872" s="3" t="s">
        <v>79</v>
      </c>
      <c r="AJ2872" s="3" t="s">
        <v>80</v>
      </c>
      <c r="AK2872" s="3" t="s">
        <v>76</v>
      </c>
      <c r="AL2872" s="3" t="s">
        <v>81</v>
      </c>
      <c r="AM2872" s="3" t="s">
        <v>71</v>
      </c>
      <c r="AN2872" s="3" t="s">
        <v>71</v>
      </c>
      <c r="AO2872" s="3" t="s">
        <v>71</v>
      </c>
      <c r="AP2872" s="3" t="s">
        <v>82</v>
      </c>
      <c r="AQ2872" s="3" t="s">
        <v>83</v>
      </c>
      <c r="AR2872" s="3">
        <v>99.108857017300522</v>
      </c>
      <c r="AS2872" s="3">
        <v>617.82555605739128</v>
      </c>
    </row>
    <row r="2873" spans="1:45" x14ac:dyDescent="0.25">
      <c r="A2873" s="2">
        <v>2872</v>
      </c>
      <c r="B2873" s="3" t="s">
        <v>57</v>
      </c>
      <c r="C2873" s="3" t="s">
        <v>46</v>
      </c>
      <c r="D2873" s="3" t="s">
        <v>47</v>
      </c>
      <c r="E2873" s="3" t="s">
        <v>48</v>
      </c>
      <c r="F2873" s="3">
        <v>0.59</v>
      </c>
      <c r="G2873" s="3">
        <v>0.64</v>
      </c>
      <c r="H2873" s="3">
        <v>4.5166174731602997E-2</v>
      </c>
      <c r="I2873" s="3">
        <v>9.1751705456820414</v>
      </c>
      <c r="J2873" s="3">
        <v>1.3495244185545339</v>
      </c>
      <c r="K2873" s="3">
        <v>0.41440735605853229</v>
      </c>
      <c r="L2873" s="3">
        <v>6.0952855692999013E-2</v>
      </c>
      <c r="M2873" s="2">
        <v>1210</v>
      </c>
      <c r="N2873" s="3" t="s">
        <v>55</v>
      </c>
      <c r="O2873" s="3" t="s">
        <v>175</v>
      </c>
      <c r="P2873" s="3" t="s">
        <v>173</v>
      </c>
      <c r="Q2873" s="3">
        <v>2.2521866900699998</v>
      </c>
      <c r="R2873" s="3" t="s">
        <v>175</v>
      </c>
      <c r="S2873" s="3" t="s">
        <v>173</v>
      </c>
      <c r="T2873" s="3" t="s">
        <v>57</v>
      </c>
      <c r="U2873" s="3" t="s">
        <v>71</v>
      </c>
      <c r="V2873" s="3" t="s">
        <v>174</v>
      </c>
      <c r="W2873" s="3" t="s">
        <v>73</v>
      </c>
      <c r="X2873" s="3" t="s">
        <v>74</v>
      </c>
      <c r="Y2873" s="3" t="s">
        <v>75</v>
      </c>
      <c r="Z2873" s="3" t="s">
        <v>76</v>
      </c>
      <c r="AA2873" s="3">
        <v>3</v>
      </c>
      <c r="AB2873" s="3">
        <v>0</v>
      </c>
      <c r="AC2873" s="3" t="s">
        <v>47</v>
      </c>
      <c r="AD2873" s="8" t="s">
        <v>137</v>
      </c>
      <c r="AE2873" s="3" t="s">
        <v>71</v>
      </c>
      <c r="AF2873" s="3" t="s">
        <v>88</v>
      </c>
      <c r="AG2873" s="3" t="s">
        <v>71</v>
      </c>
      <c r="AH2873" s="3" t="s">
        <v>71</v>
      </c>
      <c r="AI2873" s="3" t="s">
        <v>79</v>
      </c>
      <c r="AJ2873" s="3" t="s">
        <v>80</v>
      </c>
      <c r="AK2873" s="3" t="s">
        <v>76</v>
      </c>
      <c r="AL2873" s="3" t="s">
        <v>81</v>
      </c>
      <c r="AM2873" s="3" t="s">
        <v>71</v>
      </c>
      <c r="AN2873" s="3" t="s">
        <v>71</v>
      </c>
      <c r="AO2873" s="3" t="s">
        <v>71</v>
      </c>
      <c r="AP2873" s="3" t="s">
        <v>82</v>
      </c>
      <c r="AQ2873" s="3" t="s">
        <v>83</v>
      </c>
      <c r="AR2873" s="3">
        <v>60.248967868070388</v>
      </c>
      <c r="AS2873" s="3">
        <v>182.78102428782825</v>
      </c>
    </row>
    <row r="2874" spans="1:45" x14ac:dyDescent="0.25">
      <c r="A2874" s="2">
        <v>2873</v>
      </c>
      <c r="B2874" s="3" t="s">
        <v>57</v>
      </c>
      <c r="C2874" s="3" t="s">
        <v>46</v>
      </c>
      <c r="D2874" s="3" t="s">
        <v>47</v>
      </c>
      <c r="E2874" s="3" t="s">
        <v>48</v>
      </c>
      <c r="F2874" s="3">
        <v>0.59</v>
      </c>
      <c r="G2874" s="3">
        <v>0.64</v>
      </c>
      <c r="H2874" s="3">
        <v>3.5881855499357199E-2</v>
      </c>
      <c r="I2874" s="3">
        <v>9.1751705456820414</v>
      </c>
      <c r="J2874" s="3">
        <v>1.3495244185545339</v>
      </c>
      <c r="K2874" s="3">
        <v>0.32922214370212133</v>
      </c>
      <c r="L2874" s="3">
        <v>4.8423440179427825E-2</v>
      </c>
      <c r="M2874" s="2">
        <v>1210</v>
      </c>
      <c r="N2874" s="3" t="s">
        <v>55</v>
      </c>
      <c r="O2874" s="3" t="s">
        <v>175</v>
      </c>
      <c r="P2874" s="3" t="s">
        <v>173</v>
      </c>
      <c r="Q2874" s="3">
        <v>2.2521866900699998</v>
      </c>
      <c r="R2874" s="3" t="s">
        <v>175</v>
      </c>
      <c r="S2874" s="3" t="s">
        <v>173</v>
      </c>
      <c r="T2874" s="3" t="s">
        <v>57</v>
      </c>
      <c r="U2874" s="3" t="s">
        <v>71</v>
      </c>
      <c r="V2874" s="3" t="s">
        <v>174</v>
      </c>
      <c r="W2874" s="3" t="s">
        <v>73</v>
      </c>
      <c r="X2874" s="3" t="s">
        <v>74</v>
      </c>
      <c r="Y2874" s="3" t="s">
        <v>75</v>
      </c>
      <c r="Z2874" s="3" t="s">
        <v>76</v>
      </c>
      <c r="AA2874" s="3">
        <v>3</v>
      </c>
      <c r="AB2874" s="3">
        <v>0</v>
      </c>
      <c r="AC2874" s="3" t="s">
        <v>47</v>
      </c>
      <c r="AD2874" s="8" t="s">
        <v>137</v>
      </c>
      <c r="AE2874" s="3" t="s">
        <v>71</v>
      </c>
      <c r="AF2874" s="3" t="s">
        <v>88</v>
      </c>
      <c r="AG2874" s="3" t="s">
        <v>71</v>
      </c>
      <c r="AH2874" s="3" t="s">
        <v>71</v>
      </c>
      <c r="AI2874" s="3" t="s">
        <v>79</v>
      </c>
      <c r="AJ2874" s="3" t="s">
        <v>80</v>
      </c>
      <c r="AK2874" s="3" t="s">
        <v>76</v>
      </c>
      <c r="AL2874" s="3" t="s">
        <v>81</v>
      </c>
      <c r="AM2874" s="3" t="s">
        <v>71</v>
      </c>
      <c r="AN2874" s="3" t="s">
        <v>71</v>
      </c>
      <c r="AO2874" s="3" t="s">
        <v>71</v>
      </c>
      <c r="AP2874" s="3" t="s">
        <v>82</v>
      </c>
      <c r="AQ2874" s="3" t="s">
        <v>83</v>
      </c>
      <c r="AR2874" s="3">
        <v>63.129501908613307</v>
      </c>
      <c r="AS2874" s="3">
        <v>145.20871737520224</v>
      </c>
    </row>
    <row r="2875" spans="1:45" x14ac:dyDescent="0.25">
      <c r="A2875" s="2">
        <v>2874</v>
      </c>
      <c r="B2875" s="3" t="s">
        <v>57</v>
      </c>
      <c r="C2875" s="3" t="s">
        <v>46</v>
      </c>
      <c r="D2875" s="3" t="s">
        <v>47</v>
      </c>
      <c r="E2875" s="3" t="s">
        <v>48</v>
      </c>
      <c r="F2875" s="3">
        <v>0.59</v>
      </c>
      <c r="G2875" s="3">
        <v>0.64</v>
      </c>
      <c r="H2875" s="3">
        <v>0.102621303554845</v>
      </c>
      <c r="I2875" s="3">
        <v>9.1849131389234611</v>
      </c>
      <c r="J2875" s="3">
        <v>1.3509396707455501</v>
      </c>
      <c r="K2875" s="3">
        <v>0.94256775935434878</v>
      </c>
      <c r="L2875" s="3">
        <v>0.13863519003586144</v>
      </c>
      <c r="M2875" s="2">
        <v>1200</v>
      </c>
      <c r="N2875" s="3" t="s">
        <v>54</v>
      </c>
      <c r="O2875" s="3" t="s">
        <v>175</v>
      </c>
      <c r="P2875" s="3" t="s">
        <v>173</v>
      </c>
      <c r="Q2875" s="3">
        <v>2.2521866900699998</v>
      </c>
      <c r="R2875" s="3" t="s">
        <v>175</v>
      </c>
      <c r="S2875" s="3" t="s">
        <v>173</v>
      </c>
      <c r="T2875" s="3" t="s">
        <v>57</v>
      </c>
      <c r="U2875" s="3" t="s">
        <v>71</v>
      </c>
      <c r="V2875" s="3" t="s">
        <v>174</v>
      </c>
      <c r="W2875" s="3" t="s">
        <v>73</v>
      </c>
      <c r="X2875" s="3" t="s">
        <v>74</v>
      </c>
      <c r="Y2875" s="3" t="s">
        <v>75</v>
      </c>
      <c r="Z2875" s="3" t="s">
        <v>76</v>
      </c>
      <c r="AA2875" s="3">
        <v>3</v>
      </c>
      <c r="AB2875" s="3">
        <v>0</v>
      </c>
      <c r="AC2875" s="3" t="s">
        <v>47</v>
      </c>
      <c r="AD2875" s="8" t="s">
        <v>137</v>
      </c>
      <c r="AE2875" s="3" t="s">
        <v>71</v>
      </c>
      <c r="AF2875" s="3" t="s">
        <v>88</v>
      </c>
      <c r="AG2875" s="3" t="s">
        <v>71</v>
      </c>
      <c r="AH2875" s="3" t="s">
        <v>71</v>
      </c>
      <c r="AI2875" s="3" t="s">
        <v>79</v>
      </c>
      <c r="AJ2875" s="3" t="s">
        <v>80</v>
      </c>
      <c r="AK2875" s="3" t="s">
        <v>76</v>
      </c>
      <c r="AL2875" s="3" t="s">
        <v>81</v>
      </c>
      <c r="AM2875" s="3" t="s">
        <v>71</v>
      </c>
      <c r="AN2875" s="3" t="s">
        <v>71</v>
      </c>
      <c r="AO2875" s="3" t="s">
        <v>71</v>
      </c>
      <c r="AP2875" s="3" t="s">
        <v>82</v>
      </c>
      <c r="AQ2875" s="3" t="s">
        <v>83</v>
      </c>
      <c r="AR2875" s="3">
        <v>100.85329421338336</v>
      </c>
      <c r="AS2875" s="3">
        <v>415.29368136598401</v>
      </c>
    </row>
    <row r="2876" spans="1:45" x14ac:dyDescent="0.25">
      <c r="A2876" s="2">
        <v>2875</v>
      </c>
      <c r="B2876" s="3" t="s">
        <v>57</v>
      </c>
      <c r="C2876" s="3" t="s">
        <v>46</v>
      </c>
      <c r="D2876" s="3" t="s">
        <v>47</v>
      </c>
      <c r="E2876" s="3" t="s">
        <v>48</v>
      </c>
      <c r="F2876" s="3">
        <v>0.59</v>
      </c>
      <c r="G2876" s="3">
        <v>0.64</v>
      </c>
      <c r="H2876" s="3">
        <v>1.24407123103103E-3</v>
      </c>
      <c r="I2876" s="3">
        <v>9.1849131389234611</v>
      </c>
      <c r="J2876" s="3">
        <v>1.3509396707455501</v>
      </c>
      <c r="K2876" s="3">
        <v>1.1426686195653592E-2</v>
      </c>
      <c r="L2876" s="3">
        <v>1.6806651792330709E-3</v>
      </c>
      <c r="M2876" s="2">
        <v>1210</v>
      </c>
      <c r="N2876" s="3" t="s">
        <v>55</v>
      </c>
      <c r="O2876" s="3" t="s">
        <v>175</v>
      </c>
      <c r="P2876" s="3" t="s">
        <v>173</v>
      </c>
      <c r="Q2876" s="3">
        <v>2.2521866900699998</v>
      </c>
      <c r="R2876" s="3" t="s">
        <v>175</v>
      </c>
      <c r="S2876" s="3" t="s">
        <v>173</v>
      </c>
      <c r="T2876" s="3" t="s">
        <v>57</v>
      </c>
      <c r="U2876" s="3" t="s">
        <v>71</v>
      </c>
      <c r="V2876" s="3" t="s">
        <v>174</v>
      </c>
      <c r="W2876" s="3" t="s">
        <v>73</v>
      </c>
      <c r="X2876" s="3" t="s">
        <v>74</v>
      </c>
      <c r="Y2876" s="3" t="s">
        <v>75</v>
      </c>
      <c r="Z2876" s="3" t="s">
        <v>76</v>
      </c>
      <c r="AA2876" s="3">
        <v>3</v>
      </c>
      <c r="AB2876" s="3">
        <v>0</v>
      </c>
      <c r="AC2876" s="3" t="s">
        <v>47</v>
      </c>
      <c r="AD2876" s="8" t="s">
        <v>137</v>
      </c>
      <c r="AE2876" s="3" t="s">
        <v>71</v>
      </c>
      <c r="AF2876" s="3" t="s">
        <v>88</v>
      </c>
      <c r="AG2876" s="3" t="s">
        <v>71</v>
      </c>
      <c r="AH2876" s="3" t="s">
        <v>71</v>
      </c>
      <c r="AI2876" s="3" t="s">
        <v>79</v>
      </c>
      <c r="AJ2876" s="3" t="s">
        <v>80</v>
      </c>
      <c r="AK2876" s="3" t="s">
        <v>76</v>
      </c>
      <c r="AL2876" s="3" t="s">
        <v>81</v>
      </c>
      <c r="AM2876" s="3" t="s">
        <v>71</v>
      </c>
      <c r="AN2876" s="3" t="s">
        <v>71</v>
      </c>
      <c r="AO2876" s="3" t="s">
        <v>71</v>
      </c>
      <c r="AP2876" s="3" t="s">
        <v>82</v>
      </c>
      <c r="AQ2876" s="3" t="s">
        <v>83</v>
      </c>
      <c r="AR2876" s="3">
        <v>19.642236722887638</v>
      </c>
      <c r="AS2876" s="3">
        <v>5.0345776512209941</v>
      </c>
    </row>
    <row r="2877" spans="1:45" x14ac:dyDescent="0.25">
      <c r="A2877" s="2">
        <v>2876</v>
      </c>
      <c r="B2877" s="3" t="s">
        <v>57</v>
      </c>
      <c r="C2877" s="3" t="s">
        <v>46</v>
      </c>
      <c r="D2877" s="3" t="s">
        <v>47</v>
      </c>
      <c r="E2877" s="3" t="s">
        <v>48</v>
      </c>
      <c r="F2877" s="3">
        <v>0.59</v>
      </c>
      <c r="G2877" s="3">
        <v>0.64</v>
      </c>
      <c r="H2877" s="3">
        <v>0.112582963005413</v>
      </c>
      <c r="I2877" s="3">
        <v>9.1849131389234611</v>
      </c>
      <c r="J2877" s="3">
        <v>1.3509396707455501</v>
      </c>
      <c r="K2877" s="3">
        <v>1.0340647361273518</v>
      </c>
      <c r="L2877" s="3">
        <v>0.15209279097409109</v>
      </c>
      <c r="M2877" s="2">
        <v>1210</v>
      </c>
      <c r="N2877" s="3" t="s">
        <v>55</v>
      </c>
      <c r="O2877" s="3" t="s">
        <v>175</v>
      </c>
      <c r="P2877" s="3" t="s">
        <v>173</v>
      </c>
      <c r="Q2877" s="3">
        <v>2.2521866900699998</v>
      </c>
      <c r="R2877" s="3" t="s">
        <v>175</v>
      </c>
      <c r="S2877" s="3" t="s">
        <v>173</v>
      </c>
      <c r="T2877" s="3" t="s">
        <v>57</v>
      </c>
      <c r="U2877" s="3" t="s">
        <v>71</v>
      </c>
      <c r="V2877" s="3" t="s">
        <v>174</v>
      </c>
      <c r="W2877" s="3" t="s">
        <v>73</v>
      </c>
      <c r="X2877" s="3" t="s">
        <v>74</v>
      </c>
      <c r="Y2877" s="3" t="s">
        <v>75</v>
      </c>
      <c r="Z2877" s="3" t="s">
        <v>76</v>
      </c>
      <c r="AA2877" s="3">
        <v>3</v>
      </c>
      <c r="AB2877" s="3">
        <v>0</v>
      </c>
      <c r="AC2877" s="3" t="s">
        <v>47</v>
      </c>
      <c r="AD2877" s="8" t="s">
        <v>137</v>
      </c>
      <c r="AE2877" s="3" t="s">
        <v>71</v>
      </c>
      <c r="AF2877" s="3" t="s">
        <v>88</v>
      </c>
      <c r="AG2877" s="3" t="s">
        <v>71</v>
      </c>
      <c r="AH2877" s="3" t="s">
        <v>71</v>
      </c>
      <c r="AI2877" s="3" t="s">
        <v>79</v>
      </c>
      <c r="AJ2877" s="3" t="s">
        <v>80</v>
      </c>
      <c r="AK2877" s="3" t="s">
        <v>76</v>
      </c>
      <c r="AL2877" s="3" t="s">
        <v>81</v>
      </c>
      <c r="AM2877" s="3" t="s">
        <v>71</v>
      </c>
      <c r="AN2877" s="3" t="s">
        <v>71</v>
      </c>
      <c r="AO2877" s="3" t="s">
        <v>71</v>
      </c>
      <c r="AP2877" s="3" t="s">
        <v>82</v>
      </c>
      <c r="AQ2877" s="3" t="s">
        <v>83</v>
      </c>
      <c r="AR2877" s="3">
        <v>84.602046167865325</v>
      </c>
      <c r="AS2877" s="3">
        <v>455.60708689127625</v>
      </c>
    </row>
    <row r="2878" spans="1:45" x14ac:dyDescent="0.25">
      <c r="A2878" s="2">
        <v>2877</v>
      </c>
      <c r="B2878" s="3" t="s">
        <v>57</v>
      </c>
      <c r="C2878" s="3" t="s">
        <v>46</v>
      </c>
      <c r="D2878" s="3" t="s">
        <v>47</v>
      </c>
      <c r="E2878" s="3" t="s">
        <v>48</v>
      </c>
      <c r="F2878" s="3">
        <v>0.59</v>
      </c>
      <c r="G2878" s="3">
        <v>0.64</v>
      </c>
      <c r="H2878" s="3">
        <v>8.1003522772823605E-2</v>
      </c>
      <c r="I2878" s="3">
        <v>9.1849131389234611</v>
      </c>
      <c r="J2878" s="3">
        <v>1.3509396707455501</v>
      </c>
      <c r="K2878" s="3">
        <v>0.74401032061519334</v>
      </c>
      <c r="L2878" s="3">
        <v>0.109430872383948</v>
      </c>
      <c r="M2878" s="2">
        <v>1210</v>
      </c>
      <c r="N2878" s="3" t="s">
        <v>55</v>
      </c>
      <c r="O2878" s="3" t="s">
        <v>175</v>
      </c>
      <c r="P2878" s="3" t="s">
        <v>173</v>
      </c>
      <c r="Q2878" s="3">
        <v>2.2521866900699998</v>
      </c>
      <c r="R2878" s="3" t="s">
        <v>175</v>
      </c>
      <c r="S2878" s="3" t="s">
        <v>173</v>
      </c>
      <c r="T2878" s="3" t="s">
        <v>57</v>
      </c>
      <c r="U2878" s="3" t="s">
        <v>71</v>
      </c>
      <c r="V2878" s="3" t="s">
        <v>174</v>
      </c>
      <c r="W2878" s="3" t="s">
        <v>73</v>
      </c>
      <c r="X2878" s="3" t="s">
        <v>74</v>
      </c>
      <c r="Y2878" s="3" t="s">
        <v>75</v>
      </c>
      <c r="Z2878" s="3" t="s">
        <v>76</v>
      </c>
      <c r="AA2878" s="3">
        <v>3</v>
      </c>
      <c r="AB2878" s="3">
        <v>0</v>
      </c>
      <c r="AC2878" s="3" t="s">
        <v>47</v>
      </c>
      <c r="AD2878" s="8" t="s">
        <v>137</v>
      </c>
      <c r="AE2878" s="3" t="s">
        <v>71</v>
      </c>
      <c r="AF2878" s="3" t="s">
        <v>88</v>
      </c>
      <c r="AG2878" s="3" t="s">
        <v>71</v>
      </c>
      <c r="AH2878" s="3" t="s">
        <v>71</v>
      </c>
      <c r="AI2878" s="3" t="s">
        <v>79</v>
      </c>
      <c r="AJ2878" s="3" t="s">
        <v>80</v>
      </c>
      <c r="AK2878" s="3" t="s">
        <v>76</v>
      </c>
      <c r="AL2878" s="3" t="s">
        <v>81</v>
      </c>
      <c r="AM2878" s="3" t="s">
        <v>71</v>
      </c>
      <c r="AN2878" s="3" t="s">
        <v>71</v>
      </c>
      <c r="AO2878" s="3" t="s">
        <v>71</v>
      </c>
      <c r="AP2878" s="3" t="s">
        <v>82</v>
      </c>
      <c r="AQ2878" s="3" t="s">
        <v>83</v>
      </c>
      <c r="AR2878" s="3">
        <v>74.107284268597937</v>
      </c>
      <c r="AS2878" s="3">
        <v>327.80962637022583</v>
      </c>
    </row>
    <row r="2879" spans="1:45" x14ac:dyDescent="0.25">
      <c r="A2879" s="2">
        <v>2878</v>
      </c>
      <c r="B2879" s="3" t="s">
        <v>57</v>
      </c>
      <c r="C2879" s="3" t="s">
        <v>46</v>
      </c>
      <c r="D2879" s="3" t="s">
        <v>47</v>
      </c>
      <c r="E2879" s="3" t="s">
        <v>48</v>
      </c>
      <c r="F2879" s="3">
        <v>0.59</v>
      </c>
      <c r="G2879" s="3">
        <v>0.64</v>
      </c>
      <c r="H2879" s="3">
        <v>8.6438122017008095E-2</v>
      </c>
      <c r="I2879" s="3">
        <v>9.1751705456820414</v>
      </c>
      <c r="J2879" s="3">
        <v>1.3495244185545339</v>
      </c>
      <c r="K2879" s="3">
        <v>0.79308451115452305</v>
      </c>
      <c r="L2879" s="3">
        <v>0.1166503563559487</v>
      </c>
      <c r="M2879" s="2">
        <v>1200</v>
      </c>
      <c r="N2879" s="3" t="s">
        <v>54</v>
      </c>
      <c r="O2879" s="3" t="s">
        <v>175</v>
      </c>
      <c r="P2879" s="3" t="s">
        <v>173</v>
      </c>
      <c r="Q2879" s="3">
        <v>2.2521866900699998</v>
      </c>
      <c r="R2879" s="3" t="s">
        <v>175</v>
      </c>
      <c r="S2879" s="3" t="s">
        <v>173</v>
      </c>
      <c r="T2879" s="3" t="s">
        <v>57</v>
      </c>
      <c r="U2879" s="3" t="s">
        <v>71</v>
      </c>
      <c r="V2879" s="3" t="s">
        <v>174</v>
      </c>
      <c r="W2879" s="3" t="s">
        <v>73</v>
      </c>
      <c r="X2879" s="3" t="s">
        <v>74</v>
      </c>
      <c r="Y2879" s="3" t="s">
        <v>75</v>
      </c>
      <c r="Z2879" s="3" t="s">
        <v>76</v>
      </c>
      <c r="AA2879" s="3">
        <v>3</v>
      </c>
      <c r="AB2879" s="3">
        <v>0</v>
      </c>
      <c r="AC2879" s="3" t="s">
        <v>47</v>
      </c>
      <c r="AD2879" s="8" t="s">
        <v>137</v>
      </c>
      <c r="AE2879" s="3" t="s">
        <v>71</v>
      </c>
      <c r="AF2879" s="3" t="s">
        <v>88</v>
      </c>
      <c r="AG2879" s="3" t="s">
        <v>71</v>
      </c>
      <c r="AH2879" s="3" t="s">
        <v>71</v>
      </c>
      <c r="AI2879" s="3" t="s">
        <v>79</v>
      </c>
      <c r="AJ2879" s="3" t="s">
        <v>80</v>
      </c>
      <c r="AK2879" s="3" t="s">
        <v>76</v>
      </c>
      <c r="AL2879" s="3" t="s">
        <v>81</v>
      </c>
      <c r="AM2879" s="3" t="s">
        <v>71</v>
      </c>
      <c r="AN2879" s="3" t="s">
        <v>71</v>
      </c>
      <c r="AO2879" s="3" t="s">
        <v>71</v>
      </c>
      <c r="AP2879" s="3" t="s">
        <v>82</v>
      </c>
      <c r="AQ2879" s="3" t="s">
        <v>83</v>
      </c>
      <c r="AR2879" s="3">
        <v>127.91494884761569</v>
      </c>
      <c r="AS2879" s="3">
        <v>349.80266922472424</v>
      </c>
    </row>
    <row r="2880" spans="1:45" x14ac:dyDescent="0.25">
      <c r="A2880" s="2">
        <v>2879</v>
      </c>
      <c r="B2880" s="3" t="s">
        <v>57</v>
      </c>
      <c r="C2880" s="3" t="s">
        <v>46</v>
      </c>
      <c r="D2880" s="3" t="s">
        <v>47</v>
      </c>
      <c r="E2880" s="3" t="s">
        <v>48</v>
      </c>
      <c r="F2880" s="3">
        <v>0.59</v>
      </c>
      <c r="G2880" s="3">
        <v>0.64</v>
      </c>
      <c r="H2880" s="3">
        <v>0.100701718957911</v>
      </c>
      <c r="I2880" s="3">
        <v>9.1751705456820414</v>
      </c>
      <c r="J2880" s="3">
        <v>1.3495244185545339</v>
      </c>
      <c r="K2880" s="3">
        <v>0.9239554456821758</v>
      </c>
      <c r="L2880" s="3">
        <v>0.13589942872411692</v>
      </c>
      <c r="M2880" s="2">
        <v>1210</v>
      </c>
      <c r="N2880" s="3" t="s">
        <v>55</v>
      </c>
      <c r="O2880" s="3" t="s">
        <v>175</v>
      </c>
      <c r="P2880" s="3" t="s">
        <v>173</v>
      </c>
      <c r="Q2880" s="3">
        <v>2.2521866900699998</v>
      </c>
      <c r="R2880" s="3" t="s">
        <v>175</v>
      </c>
      <c r="S2880" s="3" t="s">
        <v>173</v>
      </c>
      <c r="T2880" s="3" t="s">
        <v>57</v>
      </c>
      <c r="U2880" s="3" t="s">
        <v>71</v>
      </c>
      <c r="V2880" s="3" t="s">
        <v>174</v>
      </c>
      <c r="W2880" s="3" t="s">
        <v>73</v>
      </c>
      <c r="X2880" s="3" t="s">
        <v>74</v>
      </c>
      <c r="Y2880" s="3" t="s">
        <v>75</v>
      </c>
      <c r="Z2880" s="3" t="s">
        <v>76</v>
      </c>
      <c r="AA2880" s="3">
        <v>3</v>
      </c>
      <c r="AB2880" s="3">
        <v>0</v>
      </c>
      <c r="AC2880" s="3" t="s">
        <v>47</v>
      </c>
      <c r="AD2880" s="8" t="s">
        <v>137</v>
      </c>
      <c r="AE2880" s="3" t="s">
        <v>71</v>
      </c>
      <c r="AF2880" s="3" t="s">
        <v>88</v>
      </c>
      <c r="AG2880" s="3" t="s">
        <v>71</v>
      </c>
      <c r="AH2880" s="3" t="s">
        <v>71</v>
      </c>
      <c r="AI2880" s="3" t="s">
        <v>79</v>
      </c>
      <c r="AJ2880" s="3" t="s">
        <v>80</v>
      </c>
      <c r="AK2880" s="3" t="s">
        <v>76</v>
      </c>
      <c r="AL2880" s="3" t="s">
        <v>81</v>
      </c>
      <c r="AM2880" s="3" t="s">
        <v>71</v>
      </c>
      <c r="AN2880" s="3" t="s">
        <v>71</v>
      </c>
      <c r="AO2880" s="3" t="s">
        <v>71</v>
      </c>
      <c r="AP2880" s="3" t="s">
        <v>82</v>
      </c>
      <c r="AQ2880" s="3" t="s">
        <v>83</v>
      </c>
      <c r="AR2880" s="3">
        <v>82.13102795340231</v>
      </c>
      <c r="AS2880" s="3">
        <v>407.52539811154202</v>
      </c>
    </row>
    <row r="2881" spans="1:45" x14ac:dyDescent="0.25">
      <c r="A2881" s="2">
        <v>2880</v>
      </c>
      <c r="B2881" s="3" t="s">
        <v>57</v>
      </c>
      <c r="C2881" s="3" t="s">
        <v>46</v>
      </c>
      <c r="D2881" s="3" t="s">
        <v>47</v>
      </c>
      <c r="E2881" s="3" t="s">
        <v>48</v>
      </c>
      <c r="F2881" s="3">
        <v>0.59</v>
      </c>
      <c r="G2881" s="3">
        <v>0.64</v>
      </c>
      <c r="H2881" s="3">
        <v>0.19428869816573899</v>
      </c>
      <c r="I2881" s="3">
        <v>9.1751705456820414</v>
      </c>
      <c r="J2881" s="3">
        <v>1.3495244185545339</v>
      </c>
      <c r="K2881" s="3">
        <v>1.7826319407691968</v>
      </c>
      <c r="L2881" s="3">
        <v>0.26219734242383624</v>
      </c>
      <c r="M2881" s="2">
        <v>1210</v>
      </c>
      <c r="N2881" s="3" t="s">
        <v>55</v>
      </c>
      <c r="O2881" s="3" t="s">
        <v>175</v>
      </c>
      <c r="P2881" s="3" t="s">
        <v>173</v>
      </c>
      <c r="Q2881" s="3">
        <v>2.2521866900699998</v>
      </c>
      <c r="R2881" s="3" t="s">
        <v>175</v>
      </c>
      <c r="S2881" s="3" t="s">
        <v>173</v>
      </c>
      <c r="T2881" s="3" t="s">
        <v>57</v>
      </c>
      <c r="U2881" s="3" t="s">
        <v>71</v>
      </c>
      <c r="V2881" s="3" t="s">
        <v>174</v>
      </c>
      <c r="W2881" s="3" t="s">
        <v>73</v>
      </c>
      <c r="X2881" s="3" t="s">
        <v>74</v>
      </c>
      <c r="Y2881" s="3" t="s">
        <v>75</v>
      </c>
      <c r="Z2881" s="3" t="s">
        <v>76</v>
      </c>
      <c r="AA2881" s="3">
        <v>3</v>
      </c>
      <c r="AB2881" s="3">
        <v>0</v>
      </c>
      <c r="AC2881" s="3" t="s">
        <v>47</v>
      </c>
      <c r="AD2881" s="8" t="s">
        <v>137</v>
      </c>
      <c r="AE2881" s="3" t="s">
        <v>71</v>
      </c>
      <c r="AF2881" s="3" t="s">
        <v>88</v>
      </c>
      <c r="AG2881" s="3" t="s">
        <v>71</v>
      </c>
      <c r="AH2881" s="3" t="s">
        <v>71</v>
      </c>
      <c r="AI2881" s="3" t="s">
        <v>79</v>
      </c>
      <c r="AJ2881" s="3" t="s">
        <v>80</v>
      </c>
      <c r="AK2881" s="3" t="s">
        <v>76</v>
      </c>
      <c r="AL2881" s="3" t="s">
        <v>81</v>
      </c>
      <c r="AM2881" s="3" t="s">
        <v>71</v>
      </c>
      <c r="AN2881" s="3" t="s">
        <v>71</v>
      </c>
      <c r="AO2881" s="3" t="s">
        <v>71</v>
      </c>
      <c r="AP2881" s="3" t="s">
        <v>82</v>
      </c>
      <c r="AQ2881" s="3" t="s">
        <v>83</v>
      </c>
      <c r="AR2881" s="3">
        <v>110.6457713211781</v>
      </c>
      <c r="AS2881" s="3">
        <v>786.25846597175564</v>
      </c>
    </row>
    <row r="2882" spans="1:45" x14ac:dyDescent="0.25">
      <c r="A2882" s="2">
        <v>2881</v>
      </c>
      <c r="B2882" s="3" t="s">
        <v>57</v>
      </c>
      <c r="C2882" s="3" t="s">
        <v>46</v>
      </c>
      <c r="D2882" s="3" t="s">
        <v>47</v>
      </c>
      <c r="E2882" s="3" t="s">
        <v>48</v>
      </c>
      <c r="F2882" s="3">
        <v>0.59</v>
      </c>
      <c r="G2882" s="3">
        <v>0.64</v>
      </c>
      <c r="H2882" s="3">
        <v>2.45138501761413E-2</v>
      </c>
      <c r="I2882" s="3">
        <v>9.1605557883503934</v>
      </c>
      <c r="J2882" s="3">
        <v>1.3474014208196097</v>
      </c>
      <c r="K2882" s="3">
        <v>0.22456049212580551</v>
      </c>
      <c r="L2882" s="3">
        <v>3.3029996557091823E-2</v>
      </c>
      <c r="M2882" s="2">
        <v>1210</v>
      </c>
      <c r="N2882" s="3" t="s">
        <v>55</v>
      </c>
      <c r="O2882" s="3" t="s">
        <v>175</v>
      </c>
      <c r="P2882" s="3" t="s">
        <v>173</v>
      </c>
      <c r="Q2882" s="3">
        <v>2.2521866900699998</v>
      </c>
      <c r="R2882" s="3" t="s">
        <v>175</v>
      </c>
      <c r="S2882" s="3" t="s">
        <v>173</v>
      </c>
      <c r="T2882" s="3" t="s">
        <v>57</v>
      </c>
      <c r="U2882" s="3" t="s">
        <v>71</v>
      </c>
      <c r="V2882" s="3" t="s">
        <v>174</v>
      </c>
      <c r="W2882" s="3" t="s">
        <v>73</v>
      </c>
      <c r="X2882" s="3" t="s">
        <v>74</v>
      </c>
      <c r="Y2882" s="3" t="s">
        <v>75</v>
      </c>
      <c r="Z2882" s="3" t="s">
        <v>76</v>
      </c>
      <c r="AA2882" s="3">
        <v>3</v>
      </c>
      <c r="AB2882" s="3">
        <v>0</v>
      </c>
      <c r="AC2882" s="3" t="s">
        <v>47</v>
      </c>
      <c r="AD2882" s="8" t="s">
        <v>137</v>
      </c>
      <c r="AE2882" s="3" t="s">
        <v>71</v>
      </c>
      <c r="AF2882" s="3" t="s">
        <v>88</v>
      </c>
      <c r="AG2882" s="3" t="s">
        <v>71</v>
      </c>
      <c r="AH2882" s="3" t="s">
        <v>71</v>
      </c>
      <c r="AI2882" s="3" t="s">
        <v>79</v>
      </c>
      <c r="AJ2882" s="3" t="s">
        <v>80</v>
      </c>
      <c r="AK2882" s="3" t="s">
        <v>76</v>
      </c>
      <c r="AL2882" s="3" t="s">
        <v>81</v>
      </c>
      <c r="AM2882" s="3" t="s">
        <v>71</v>
      </c>
      <c r="AN2882" s="3" t="s">
        <v>71</v>
      </c>
      <c r="AO2882" s="3" t="s">
        <v>71</v>
      </c>
      <c r="AP2882" s="3" t="s">
        <v>82</v>
      </c>
      <c r="AQ2882" s="3" t="s">
        <v>83</v>
      </c>
      <c r="AR2882" s="3">
        <v>48.306938341766013</v>
      </c>
      <c r="AS2882" s="3">
        <v>99.20403202306872</v>
      </c>
    </row>
    <row r="2883" spans="1:45" x14ac:dyDescent="0.25">
      <c r="A2883" s="2">
        <v>2882</v>
      </c>
      <c r="B2883" s="3" t="s">
        <v>57</v>
      </c>
      <c r="C2883" s="3" t="s">
        <v>46</v>
      </c>
      <c r="D2883" s="3" t="s">
        <v>47</v>
      </c>
      <c r="E2883" s="3" t="s">
        <v>48</v>
      </c>
      <c r="F2883" s="3">
        <v>0.59</v>
      </c>
      <c r="G2883" s="3">
        <v>0.64</v>
      </c>
      <c r="H2883" s="3">
        <v>6.8218120210450595E-2</v>
      </c>
      <c r="I2883" s="3">
        <v>9.1605557883503934</v>
      </c>
      <c r="J2883" s="3">
        <v>1.3474014208196097</v>
      </c>
      <c r="K2883" s="3">
        <v>0.62491589596422614</v>
      </c>
      <c r="L2883" s="3">
        <v>9.1917192097204059E-2</v>
      </c>
      <c r="M2883" s="2">
        <v>1210</v>
      </c>
      <c r="N2883" s="3" t="s">
        <v>55</v>
      </c>
      <c r="O2883" s="3" t="s">
        <v>175</v>
      </c>
      <c r="P2883" s="3" t="s">
        <v>173</v>
      </c>
      <c r="Q2883" s="3">
        <v>2.2521866900699998</v>
      </c>
      <c r="R2883" s="3" t="s">
        <v>175</v>
      </c>
      <c r="S2883" s="3" t="s">
        <v>173</v>
      </c>
      <c r="T2883" s="3" t="s">
        <v>57</v>
      </c>
      <c r="U2883" s="3" t="s">
        <v>71</v>
      </c>
      <c r="V2883" s="3" t="s">
        <v>174</v>
      </c>
      <c r="W2883" s="3" t="s">
        <v>73</v>
      </c>
      <c r="X2883" s="3" t="s">
        <v>74</v>
      </c>
      <c r="Y2883" s="3" t="s">
        <v>75</v>
      </c>
      <c r="Z2883" s="3" t="s">
        <v>76</v>
      </c>
      <c r="AA2883" s="3">
        <v>3</v>
      </c>
      <c r="AB2883" s="3">
        <v>0</v>
      </c>
      <c r="AC2883" s="3" t="s">
        <v>47</v>
      </c>
      <c r="AD2883" s="8" t="s">
        <v>137</v>
      </c>
      <c r="AE2883" s="3" t="s">
        <v>71</v>
      </c>
      <c r="AF2883" s="3" t="s">
        <v>88</v>
      </c>
      <c r="AG2883" s="3" t="s">
        <v>71</v>
      </c>
      <c r="AH2883" s="3" t="s">
        <v>71</v>
      </c>
      <c r="AI2883" s="3" t="s">
        <v>79</v>
      </c>
      <c r="AJ2883" s="3" t="s">
        <v>80</v>
      </c>
      <c r="AK2883" s="3" t="s">
        <v>76</v>
      </c>
      <c r="AL2883" s="3" t="s">
        <v>81</v>
      </c>
      <c r="AM2883" s="3" t="s">
        <v>71</v>
      </c>
      <c r="AN2883" s="3" t="s">
        <v>71</v>
      </c>
      <c r="AO2883" s="3" t="s">
        <v>71</v>
      </c>
      <c r="AP2883" s="3" t="s">
        <v>82</v>
      </c>
      <c r="AQ2883" s="3" t="s">
        <v>83</v>
      </c>
      <c r="AR2883" s="3">
        <v>74.668777347300136</v>
      </c>
      <c r="AS2883" s="3">
        <v>276.06893789771738</v>
      </c>
    </row>
    <row r="2884" spans="1:45" x14ac:dyDescent="0.25">
      <c r="A2884" s="2">
        <v>2883</v>
      </c>
      <c r="B2884" s="3" t="s">
        <v>57</v>
      </c>
      <c r="C2884" s="3" t="s">
        <v>46</v>
      </c>
      <c r="D2884" s="3" t="s">
        <v>47</v>
      </c>
      <c r="E2884" s="3" t="s">
        <v>48</v>
      </c>
      <c r="F2884" s="3">
        <v>0.59</v>
      </c>
      <c r="G2884" s="3">
        <v>0.64</v>
      </c>
      <c r="H2884" s="3">
        <v>2.3249659621027399E-2</v>
      </c>
      <c r="I2884" s="3">
        <v>9.1605557883503934</v>
      </c>
      <c r="J2884" s="3">
        <v>1.3474014208196097</v>
      </c>
      <c r="K2884" s="3">
        <v>0.21297980401857894</v>
      </c>
      <c r="L2884" s="3">
        <v>3.1326624406944621E-2</v>
      </c>
      <c r="M2884" s="2">
        <v>1210</v>
      </c>
      <c r="N2884" s="3" t="s">
        <v>55</v>
      </c>
      <c r="O2884" s="3" t="s">
        <v>175</v>
      </c>
      <c r="P2884" s="3" t="s">
        <v>173</v>
      </c>
      <c r="Q2884" s="3">
        <v>2.2521866900699998</v>
      </c>
      <c r="R2884" s="3" t="s">
        <v>175</v>
      </c>
      <c r="S2884" s="3" t="s">
        <v>173</v>
      </c>
      <c r="T2884" s="3" t="s">
        <v>57</v>
      </c>
      <c r="U2884" s="3" t="s">
        <v>71</v>
      </c>
      <c r="V2884" s="3" t="s">
        <v>174</v>
      </c>
      <c r="W2884" s="3" t="s">
        <v>73</v>
      </c>
      <c r="X2884" s="3" t="s">
        <v>74</v>
      </c>
      <c r="Y2884" s="3" t="s">
        <v>75</v>
      </c>
      <c r="Z2884" s="3" t="s">
        <v>76</v>
      </c>
      <c r="AA2884" s="3">
        <v>3</v>
      </c>
      <c r="AB2884" s="3">
        <v>0</v>
      </c>
      <c r="AC2884" s="3" t="s">
        <v>47</v>
      </c>
      <c r="AD2884" s="8" t="s">
        <v>137</v>
      </c>
      <c r="AE2884" s="3" t="s">
        <v>71</v>
      </c>
      <c r="AF2884" s="3" t="s">
        <v>88</v>
      </c>
      <c r="AG2884" s="3" t="s">
        <v>71</v>
      </c>
      <c r="AH2884" s="3" t="s">
        <v>71</v>
      </c>
      <c r="AI2884" s="3" t="s">
        <v>79</v>
      </c>
      <c r="AJ2884" s="3" t="s">
        <v>80</v>
      </c>
      <c r="AK2884" s="3" t="s">
        <v>76</v>
      </c>
      <c r="AL2884" s="3" t="s">
        <v>81</v>
      </c>
      <c r="AM2884" s="3" t="s">
        <v>71</v>
      </c>
      <c r="AN2884" s="3" t="s">
        <v>71</v>
      </c>
      <c r="AO2884" s="3" t="s">
        <v>71</v>
      </c>
      <c r="AP2884" s="3" t="s">
        <v>82</v>
      </c>
      <c r="AQ2884" s="3" t="s">
        <v>83</v>
      </c>
      <c r="AR2884" s="3">
        <v>44.215827714273715</v>
      </c>
      <c r="AS2884" s="3">
        <v>94.088034355968773</v>
      </c>
    </row>
    <row r="2885" spans="1:45" x14ac:dyDescent="0.25">
      <c r="A2885" s="2">
        <v>2884</v>
      </c>
      <c r="B2885" s="3" t="s">
        <v>57</v>
      </c>
      <c r="C2885" s="3" t="s">
        <v>46</v>
      </c>
      <c r="D2885" s="3" t="s">
        <v>47</v>
      </c>
      <c r="E2885" s="3" t="s">
        <v>48</v>
      </c>
      <c r="F2885" s="3">
        <v>0.59</v>
      </c>
      <c r="G2885" s="3">
        <v>0.64</v>
      </c>
      <c r="H2885" s="3">
        <v>7.2311154888049498E-2</v>
      </c>
      <c r="I2885" s="3">
        <v>9.160555787667878</v>
      </c>
      <c r="J2885" s="3">
        <v>1.3474014207192204</v>
      </c>
      <c r="K2885" s="3">
        <v>0.6624103684226702</v>
      </c>
      <c r="L2885" s="3">
        <v>9.7432152830005489E-2</v>
      </c>
      <c r="M2885" s="2">
        <v>1210</v>
      </c>
      <c r="N2885" s="3" t="s">
        <v>55</v>
      </c>
      <c r="O2885" s="3" t="s">
        <v>175</v>
      </c>
      <c r="P2885" s="3" t="s">
        <v>173</v>
      </c>
      <c r="Q2885" s="3">
        <v>2.2521866900699998</v>
      </c>
      <c r="R2885" s="3" t="s">
        <v>175</v>
      </c>
      <c r="S2885" s="3" t="s">
        <v>173</v>
      </c>
      <c r="T2885" s="3" t="s">
        <v>57</v>
      </c>
      <c r="U2885" s="3" t="s">
        <v>71</v>
      </c>
      <c r="V2885" s="3" t="s">
        <v>174</v>
      </c>
      <c r="W2885" s="3" t="s">
        <v>73</v>
      </c>
      <c r="X2885" s="3" t="s">
        <v>74</v>
      </c>
      <c r="Y2885" s="3" t="s">
        <v>75</v>
      </c>
      <c r="Z2885" s="3" t="s">
        <v>76</v>
      </c>
      <c r="AA2885" s="3">
        <v>3</v>
      </c>
      <c r="AB2885" s="3">
        <v>0</v>
      </c>
      <c r="AC2885" s="3" t="s">
        <v>47</v>
      </c>
      <c r="AD2885" s="8" t="s">
        <v>137</v>
      </c>
      <c r="AE2885" s="3" t="s">
        <v>71</v>
      </c>
      <c r="AF2885" s="3" t="s">
        <v>88</v>
      </c>
      <c r="AG2885" s="3" t="s">
        <v>71</v>
      </c>
      <c r="AH2885" s="3" t="s">
        <v>71</v>
      </c>
      <c r="AI2885" s="3" t="s">
        <v>79</v>
      </c>
      <c r="AJ2885" s="3" t="s">
        <v>80</v>
      </c>
      <c r="AK2885" s="3" t="s">
        <v>76</v>
      </c>
      <c r="AL2885" s="3" t="s">
        <v>81</v>
      </c>
      <c r="AM2885" s="3" t="s">
        <v>71</v>
      </c>
      <c r="AN2885" s="3" t="s">
        <v>71</v>
      </c>
      <c r="AO2885" s="3" t="s">
        <v>71</v>
      </c>
      <c r="AP2885" s="3" t="s">
        <v>82</v>
      </c>
      <c r="AQ2885" s="3" t="s">
        <v>83</v>
      </c>
      <c r="AR2885" s="3">
        <v>69.748859322747649</v>
      </c>
      <c r="AS2885" s="3">
        <v>292.63286156986447</v>
      </c>
    </row>
    <row r="2886" spans="1:45" x14ac:dyDescent="0.25">
      <c r="A2886" s="2">
        <v>2885</v>
      </c>
      <c r="B2886" s="3" t="s">
        <v>57</v>
      </c>
      <c r="C2886" s="3" t="s">
        <v>46</v>
      </c>
      <c r="D2886" s="3" t="s">
        <v>47</v>
      </c>
      <c r="E2886" s="3" t="s">
        <v>48</v>
      </c>
      <c r="F2886" s="3">
        <v>0.59</v>
      </c>
      <c r="G2886" s="3">
        <v>0.64</v>
      </c>
      <c r="H2886" s="3">
        <v>0.15053672230881099</v>
      </c>
      <c r="I2886" s="3">
        <v>9.160555787667878</v>
      </c>
      <c r="J2886" s="3">
        <v>1.3474014207192204</v>
      </c>
      <c r="K2886" s="3">
        <v>1.3790000428025306</v>
      </c>
      <c r="L2886" s="3">
        <v>0.20283339350930668</v>
      </c>
      <c r="M2886" s="2">
        <v>1210</v>
      </c>
      <c r="N2886" s="3" t="s">
        <v>55</v>
      </c>
      <c r="O2886" s="3" t="s">
        <v>175</v>
      </c>
      <c r="P2886" s="3" t="s">
        <v>173</v>
      </c>
      <c r="Q2886" s="3">
        <v>2.2521866900699998</v>
      </c>
      <c r="R2886" s="3" t="s">
        <v>175</v>
      </c>
      <c r="S2886" s="3" t="s">
        <v>173</v>
      </c>
      <c r="T2886" s="3" t="s">
        <v>57</v>
      </c>
      <c r="U2886" s="3" t="s">
        <v>71</v>
      </c>
      <c r="V2886" s="3" t="s">
        <v>174</v>
      </c>
      <c r="W2886" s="3" t="s">
        <v>73</v>
      </c>
      <c r="X2886" s="3" t="s">
        <v>74</v>
      </c>
      <c r="Y2886" s="3" t="s">
        <v>75</v>
      </c>
      <c r="Z2886" s="3" t="s">
        <v>76</v>
      </c>
      <c r="AA2886" s="3">
        <v>3</v>
      </c>
      <c r="AB2886" s="3">
        <v>0</v>
      </c>
      <c r="AC2886" s="3" t="s">
        <v>47</v>
      </c>
      <c r="AD2886" s="8" t="s">
        <v>137</v>
      </c>
      <c r="AE2886" s="3" t="s">
        <v>71</v>
      </c>
      <c r="AF2886" s="3" t="s">
        <v>88</v>
      </c>
      <c r="AG2886" s="3" t="s">
        <v>71</v>
      </c>
      <c r="AH2886" s="3" t="s">
        <v>71</v>
      </c>
      <c r="AI2886" s="3" t="s">
        <v>79</v>
      </c>
      <c r="AJ2886" s="3" t="s">
        <v>80</v>
      </c>
      <c r="AK2886" s="3" t="s">
        <v>76</v>
      </c>
      <c r="AL2886" s="3" t="s">
        <v>81</v>
      </c>
      <c r="AM2886" s="3" t="s">
        <v>71</v>
      </c>
      <c r="AN2886" s="3" t="s">
        <v>71</v>
      </c>
      <c r="AO2886" s="3" t="s">
        <v>71</v>
      </c>
      <c r="AP2886" s="3" t="s">
        <v>82</v>
      </c>
      <c r="AQ2886" s="3" t="s">
        <v>83</v>
      </c>
      <c r="AR2886" s="3">
        <v>98.487832910658753</v>
      </c>
      <c r="AS2886" s="3">
        <v>609.2005014824565</v>
      </c>
    </row>
    <row r="2887" spans="1:45" x14ac:dyDescent="0.25">
      <c r="A2887" s="2">
        <v>2886</v>
      </c>
      <c r="B2887" s="3" t="s">
        <v>57</v>
      </c>
      <c r="C2887" s="3" t="s">
        <v>46</v>
      </c>
      <c r="D2887" s="3" t="s">
        <v>47</v>
      </c>
      <c r="E2887" s="3" t="s">
        <v>48</v>
      </c>
      <c r="F2887" s="3">
        <v>0.59</v>
      </c>
      <c r="G2887" s="3">
        <v>0.64</v>
      </c>
      <c r="H2887" s="3">
        <v>2.1355947106754401E-2</v>
      </c>
      <c r="I2887" s="3">
        <v>9.160555787667878</v>
      </c>
      <c r="J2887" s="3">
        <v>1.3474014207192204</v>
      </c>
      <c r="K2887" s="3">
        <v>0.1956323448699081</v>
      </c>
      <c r="L2887" s="3">
        <v>2.8775033472445404E-2</v>
      </c>
      <c r="M2887" s="2">
        <v>1210</v>
      </c>
      <c r="N2887" s="3" t="s">
        <v>55</v>
      </c>
      <c r="O2887" s="3" t="s">
        <v>175</v>
      </c>
      <c r="P2887" s="3" t="s">
        <v>173</v>
      </c>
      <c r="Q2887" s="3">
        <v>2.2521866900699998</v>
      </c>
      <c r="R2887" s="3" t="s">
        <v>175</v>
      </c>
      <c r="S2887" s="3" t="s">
        <v>173</v>
      </c>
      <c r="T2887" s="3" t="s">
        <v>57</v>
      </c>
      <c r="U2887" s="3" t="s">
        <v>71</v>
      </c>
      <c r="V2887" s="3" t="s">
        <v>174</v>
      </c>
      <c r="W2887" s="3" t="s">
        <v>73</v>
      </c>
      <c r="X2887" s="3" t="s">
        <v>74</v>
      </c>
      <c r="Y2887" s="3" t="s">
        <v>75</v>
      </c>
      <c r="Z2887" s="3" t="s">
        <v>76</v>
      </c>
      <c r="AA2887" s="3">
        <v>3</v>
      </c>
      <c r="AB2887" s="3">
        <v>0</v>
      </c>
      <c r="AC2887" s="3" t="s">
        <v>47</v>
      </c>
      <c r="AD2887" s="8" t="s">
        <v>137</v>
      </c>
      <c r="AE2887" s="3" t="s">
        <v>71</v>
      </c>
      <c r="AF2887" s="3" t="s">
        <v>88</v>
      </c>
      <c r="AG2887" s="3" t="s">
        <v>71</v>
      </c>
      <c r="AH2887" s="3" t="s">
        <v>71</v>
      </c>
      <c r="AI2887" s="3" t="s">
        <v>79</v>
      </c>
      <c r="AJ2887" s="3" t="s">
        <v>80</v>
      </c>
      <c r="AK2887" s="3" t="s">
        <v>76</v>
      </c>
      <c r="AL2887" s="3" t="s">
        <v>81</v>
      </c>
      <c r="AM2887" s="3" t="s">
        <v>71</v>
      </c>
      <c r="AN2887" s="3" t="s">
        <v>71</v>
      </c>
      <c r="AO2887" s="3" t="s">
        <v>71</v>
      </c>
      <c r="AP2887" s="3" t="s">
        <v>82</v>
      </c>
      <c r="AQ2887" s="3" t="s">
        <v>83</v>
      </c>
      <c r="AR2887" s="3">
        <v>54.965383025970262</v>
      </c>
      <c r="AS2887" s="3">
        <v>86.424451705403698</v>
      </c>
    </row>
    <row r="2888" spans="1:45" x14ac:dyDescent="0.25">
      <c r="A2888" s="2">
        <v>2887</v>
      </c>
      <c r="B2888" s="3" t="s">
        <v>57</v>
      </c>
      <c r="C2888" s="3" t="s">
        <v>46</v>
      </c>
      <c r="D2888" s="3" t="s">
        <v>47</v>
      </c>
      <c r="E2888" s="3" t="s">
        <v>48</v>
      </c>
      <c r="F2888" s="3">
        <v>0.59</v>
      </c>
      <c r="G2888" s="3">
        <v>0.64</v>
      </c>
      <c r="H2888" s="3">
        <v>3.9427796792236902E-2</v>
      </c>
      <c r="I2888" s="3">
        <v>9.160555787667878</v>
      </c>
      <c r="J2888" s="3">
        <v>1.3474014207192204</v>
      </c>
      <c r="K2888" s="3">
        <v>0.36118053210011875</v>
      </c>
      <c r="L2888" s="3">
        <v>5.3125069413688726E-2</v>
      </c>
      <c r="M2888" s="2">
        <v>1210</v>
      </c>
      <c r="N2888" s="3" t="s">
        <v>55</v>
      </c>
      <c r="O2888" s="3" t="s">
        <v>175</v>
      </c>
      <c r="P2888" s="3" t="s">
        <v>173</v>
      </c>
      <c r="Q2888" s="3">
        <v>2.2521866900699998</v>
      </c>
      <c r="R2888" s="3" t="s">
        <v>175</v>
      </c>
      <c r="S2888" s="3" t="s">
        <v>173</v>
      </c>
      <c r="T2888" s="3" t="s">
        <v>57</v>
      </c>
      <c r="U2888" s="3" t="s">
        <v>71</v>
      </c>
      <c r="V2888" s="3" t="s">
        <v>174</v>
      </c>
      <c r="W2888" s="3" t="s">
        <v>73</v>
      </c>
      <c r="X2888" s="3" t="s">
        <v>74</v>
      </c>
      <c r="Y2888" s="3" t="s">
        <v>75</v>
      </c>
      <c r="Z2888" s="3" t="s">
        <v>76</v>
      </c>
      <c r="AA2888" s="3">
        <v>3</v>
      </c>
      <c r="AB2888" s="3">
        <v>0</v>
      </c>
      <c r="AC2888" s="3" t="s">
        <v>47</v>
      </c>
      <c r="AD2888" s="8" t="s">
        <v>137</v>
      </c>
      <c r="AE2888" s="3" t="s">
        <v>71</v>
      </c>
      <c r="AF2888" s="3" t="s">
        <v>88</v>
      </c>
      <c r="AG2888" s="3" t="s">
        <v>71</v>
      </c>
      <c r="AH2888" s="3" t="s">
        <v>71</v>
      </c>
      <c r="AI2888" s="3" t="s">
        <v>79</v>
      </c>
      <c r="AJ2888" s="3" t="s">
        <v>80</v>
      </c>
      <c r="AK2888" s="3" t="s">
        <v>76</v>
      </c>
      <c r="AL2888" s="3" t="s">
        <v>81</v>
      </c>
      <c r="AM2888" s="3" t="s">
        <v>71</v>
      </c>
      <c r="AN2888" s="3" t="s">
        <v>71</v>
      </c>
      <c r="AO2888" s="3" t="s">
        <v>71</v>
      </c>
      <c r="AP2888" s="3" t="s">
        <v>82</v>
      </c>
      <c r="AQ2888" s="3" t="s">
        <v>83</v>
      </c>
      <c r="AR2888" s="3">
        <v>51.778237179318396</v>
      </c>
      <c r="AS2888" s="3">
        <v>159.55863266974598</v>
      </c>
    </row>
    <row r="2889" spans="1:45" x14ac:dyDescent="0.25">
      <c r="A2889" s="2">
        <v>2888</v>
      </c>
      <c r="B2889" s="3" t="s">
        <v>57</v>
      </c>
      <c r="C2889" s="3" t="s">
        <v>46</v>
      </c>
      <c r="D2889" s="3" t="s">
        <v>47</v>
      </c>
      <c r="E2889" s="3" t="s">
        <v>48</v>
      </c>
      <c r="F2889" s="3">
        <v>0.59</v>
      </c>
      <c r="G2889" s="3">
        <v>0.64</v>
      </c>
      <c r="H2889" s="3">
        <v>0.10358593437777899</v>
      </c>
      <c r="I2889" s="3">
        <v>9.160555787667878</v>
      </c>
      <c r="J2889" s="3">
        <v>1.3474014207192204</v>
      </c>
      <c r="K2889" s="3">
        <v>0.94890473068534842</v>
      </c>
      <c r="L2889" s="3">
        <v>0.13957183514714736</v>
      </c>
      <c r="M2889" s="2">
        <v>1210</v>
      </c>
      <c r="N2889" s="3" t="s">
        <v>55</v>
      </c>
      <c r="O2889" s="3" t="s">
        <v>175</v>
      </c>
      <c r="P2889" s="3" t="s">
        <v>173</v>
      </c>
      <c r="Q2889" s="3">
        <v>2.2521866900699998</v>
      </c>
      <c r="R2889" s="3" t="s">
        <v>175</v>
      </c>
      <c r="S2889" s="3" t="s">
        <v>173</v>
      </c>
      <c r="T2889" s="3" t="s">
        <v>57</v>
      </c>
      <c r="U2889" s="3" t="s">
        <v>71</v>
      </c>
      <c r="V2889" s="3" t="s">
        <v>174</v>
      </c>
      <c r="W2889" s="3" t="s">
        <v>73</v>
      </c>
      <c r="X2889" s="3" t="s">
        <v>74</v>
      </c>
      <c r="Y2889" s="3" t="s">
        <v>75</v>
      </c>
      <c r="Z2889" s="3" t="s">
        <v>76</v>
      </c>
      <c r="AA2889" s="3">
        <v>3</v>
      </c>
      <c r="AB2889" s="3">
        <v>0</v>
      </c>
      <c r="AC2889" s="3" t="s">
        <v>47</v>
      </c>
      <c r="AD2889" s="8" t="s">
        <v>137</v>
      </c>
      <c r="AE2889" s="3" t="s">
        <v>71</v>
      </c>
      <c r="AF2889" s="3" t="s">
        <v>88</v>
      </c>
      <c r="AG2889" s="3" t="s">
        <v>71</v>
      </c>
      <c r="AH2889" s="3" t="s">
        <v>71</v>
      </c>
      <c r="AI2889" s="3" t="s">
        <v>79</v>
      </c>
      <c r="AJ2889" s="3" t="s">
        <v>80</v>
      </c>
      <c r="AK2889" s="3" t="s">
        <v>76</v>
      </c>
      <c r="AL2889" s="3" t="s">
        <v>81</v>
      </c>
      <c r="AM2889" s="3" t="s">
        <v>71</v>
      </c>
      <c r="AN2889" s="3" t="s">
        <v>71</v>
      </c>
      <c r="AO2889" s="3" t="s">
        <v>71</v>
      </c>
      <c r="AP2889" s="3" t="s">
        <v>82</v>
      </c>
      <c r="AQ2889" s="3" t="s">
        <v>83</v>
      </c>
      <c r="AR2889" s="3">
        <v>88.104479395460658</v>
      </c>
      <c r="AS2889" s="3">
        <v>419.19740380701927</v>
      </c>
    </row>
    <row r="2890" spans="1:45" x14ac:dyDescent="0.25">
      <c r="A2890" s="2">
        <v>2889</v>
      </c>
      <c r="B2890" s="3" t="s">
        <v>57</v>
      </c>
      <c r="C2890" s="3" t="s">
        <v>46</v>
      </c>
      <c r="D2890" s="3" t="s">
        <v>47</v>
      </c>
      <c r="E2890" s="3" t="s">
        <v>48</v>
      </c>
      <c r="F2890" s="3">
        <v>0.59</v>
      </c>
      <c r="G2890" s="3">
        <v>0.64</v>
      </c>
      <c r="H2890" s="3">
        <v>2.3915957336351899E-2</v>
      </c>
      <c r="I2890" s="3">
        <v>9.160555787667878</v>
      </c>
      <c r="J2890" s="3">
        <v>1.3474014207192204</v>
      </c>
      <c r="K2890" s="3">
        <v>0.21908346139513643</v>
      </c>
      <c r="L2890" s="3">
        <v>3.222439489286081E-2</v>
      </c>
      <c r="M2890" s="2">
        <v>1210</v>
      </c>
      <c r="N2890" s="3" t="s">
        <v>55</v>
      </c>
      <c r="O2890" s="3" t="s">
        <v>175</v>
      </c>
      <c r="P2890" s="3" t="s">
        <v>173</v>
      </c>
      <c r="Q2890" s="3">
        <v>2.2521866900699998</v>
      </c>
      <c r="R2890" s="3" t="s">
        <v>175</v>
      </c>
      <c r="S2890" s="3" t="s">
        <v>173</v>
      </c>
      <c r="T2890" s="3" t="s">
        <v>57</v>
      </c>
      <c r="U2890" s="3" t="s">
        <v>71</v>
      </c>
      <c r="V2890" s="3" t="s">
        <v>174</v>
      </c>
      <c r="W2890" s="3" t="s">
        <v>73</v>
      </c>
      <c r="X2890" s="3" t="s">
        <v>74</v>
      </c>
      <c r="Y2890" s="3" t="s">
        <v>75</v>
      </c>
      <c r="Z2890" s="3" t="s">
        <v>76</v>
      </c>
      <c r="AA2890" s="3">
        <v>3</v>
      </c>
      <c r="AB2890" s="3">
        <v>0</v>
      </c>
      <c r="AC2890" s="3" t="s">
        <v>47</v>
      </c>
      <c r="AD2890" s="8" t="s">
        <v>137</v>
      </c>
      <c r="AE2890" s="3" t="s">
        <v>71</v>
      </c>
      <c r="AF2890" s="3" t="s">
        <v>88</v>
      </c>
      <c r="AG2890" s="3" t="s">
        <v>71</v>
      </c>
      <c r="AH2890" s="3" t="s">
        <v>71</v>
      </c>
      <c r="AI2890" s="3" t="s">
        <v>79</v>
      </c>
      <c r="AJ2890" s="3" t="s">
        <v>80</v>
      </c>
      <c r="AK2890" s="3" t="s">
        <v>76</v>
      </c>
      <c r="AL2890" s="3" t="s">
        <v>81</v>
      </c>
      <c r="AM2890" s="3" t="s">
        <v>71</v>
      </c>
      <c r="AN2890" s="3" t="s">
        <v>71</v>
      </c>
      <c r="AO2890" s="3" t="s">
        <v>71</v>
      </c>
      <c r="AP2890" s="3" t="s">
        <v>82</v>
      </c>
      <c r="AQ2890" s="3" t="s">
        <v>83</v>
      </c>
      <c r="AR2890" s="3">
        <v>44.33161960060572</v>
      </c>
      <c r="AS2890" s="3">
        <v>96.784445544460198</v>
      </c>
    </row>
    <row r="2891" spans="1:45" x14ac:dyDescent="0.25">
      <c r="A2891" s="2">
        <v>2890</v>
      </c>
      <c r="B2891" s="3" t="s">
        <v>57</v>
      </c>
      <c r="C2891" s="3" t="s">
        <v>46</v>
      </c>
      <c r="D2891" s="3" t="s">
        <v>47</v>
      </c>
      <c r="E2891" s="3" t="s">
        <v>48</v>
      </c>
      <c r="F2891" s="3">
        <v>0.59</v>
      </c>
      <c r="G2891" s="3">
        <v>0.64</v>
      </c>
      <c r="H2891" s="3">
        <v>0.15729400561586901</v>
      </c>
      <c r="I2891" s="3">
        <v>9.1605557883503934</v>
      </c>
      <c r="J2891" s="3">
        <v>1.3474014208196097</v>
      </c>
      <c r="K2891" s="3">
        <v>1.4409005136172681</v>
      </c>
      <c r="L2891" s="3">
        <v>0.21193816665322956</v>
      </c>
      <c r="M2891" s="2">
        <v>1210</v>
      </c>
      <c r="N2891" s="3" t="s">
        <v>55</v>
      </c>
      <c r="O2891" s="3" t="s">
        <v>175</v>
      </c>
      <c r="P2891" s="3" t="s">
        <v>173</v>
      </c>
      <c r="Q2891" s="3">
        <v>2.2521866900699998</v>
      </c>
      <c r="R2891" s="3" t="s">
        <v>175</v>
      </c>
      <c r="S2891" s="3" t="s">
        <v>173</v>
      </c>
      <c r="T2891" s="3" t="s">
        <v>57</v>
      </c>
      <c r="U2891" s="3" t="s">
        <v>71</v>
      </c>
      <c r="V2891" s="3" t="s">
        <v>174</v>
      </c>
      <c r="W2891" s="3" t="s">
        <v>73</v>
      </c>
      <c r="X2891" s="3" t="s">
        <v>74</v>
      </c>
      <c r="Y2891" s="3" t="s">
        <v>75</v>
      </c>
      <c r="Z2891" s="3" t="s">
        <v>76</v>
      </c>
      <c r="AA2891" s="3">
        <v>3</v>
      </c>
      <c r="AB2891" s="3">
        <v>0</v>
      </c>
      <c r="AC2891" s="3" t="s">
        <v>47</v>
      </c>
      <c r="AD2891" s="8" t="s">
        <v>137</v>
      </c>
      <c r="AE2891" s="3" t="s">
        <v>71</v>
      </c>
      <c r="AF2891" s="3" t="s">
        <v>88</v>
      </c>
      <c r="AG2891" s="3" t="s">
        <v>71</v>
      </c>
      <c r="AH2891" s="3" t="s">
        <v>71</v>
      </c>
      <c r="AI2891" s="3" t="s">
        <v>79</v>
      </c>
      <c r="AJ2891" s="3" t="s">
        <v>80</v>
      </c>
      <c r="AK2891" s="3" t="s">
        <v>76</v>
      </c>
      <c r="AL2891" s="3" t="s">
        <v>81</v>
      </c>
      <c r="AM2891" s="3" t="s">
        <v>71</v>
      </c>
      <c r="AN2891" s="3" t="s">
        <v>71</v>
      </c>
      <c r="AO2891" s="3" t="s">
        <v>71</v>
      </c>
      <c r="AP2891" s="3" t="s">
        <v>82</v>
      </c>
      <c r="AQ2891" s="3" t="s">
        <v>83</v>
      </c>
      <c r="AR2891" s="3">
        <v>100.41169641725364</v>
      </c>
      <c r="AS2891" s="3">
        <v>636.54625683160191</v>
      </c>
    </row>
    <row r="2892" spans="1:45" x14ac:dyDescent="0.25">
      <c r="A2892" s="2">
        <v>2891</v>
      </c>
      <c r="B2892" s="3" t="s">
        <v>57</v>
      </c>
      <c r="C2892" s="3" t="s">
        <v>46</v>
      </c>
      <c r="D2892" s="3" t="s">
        <v>47</v>
      </c>
      <c r="E2892" s="3" t="s">
        <v>48</v>
      </c>
      <c r="F2892" s="3">
        <v>0.59</v>
      </c>
      <c r="G2892" s="3">
        <v>0.64</v>
      </c>
      <c r="H2892" s="3">
        <v>1.3370623253507199E-2</v>
      </c>
      <c r="I2892" s="3">
        <v>9.1605557883503934</v>
      </c>
      <c r="J2892" s="3">
        <v>1.3474014208196097</v>
      </c>
      <c r="K2892" s="3">
        <v>0.12248234023876775</v>
      </c>
      <c r="L2892" s="3">
        <v>1.8015596769019312E-2</v>
      </c>
      <c r="M2892" s="2">
        <v>1210</v>
      </c>
      <c r="N2892" s="3" t="s">
        <v>55</v>
      </c>
      <c r="O2892" s="3" t="s">
        <v>175</v>
      </c>
      <c r="P2892" s="3" t="s">
        <v>173</v>
      </c>
      <c r="Q2892" s="3">
        <v>2.2521866900699998</v>
      </c>
      <c r="R2892" s="3" t="s">
        <v>175</v>
      </c>
      <c r="S2892" s="3" t="s">
        <v>173</v>
      </c>
      <c r="T2892" s="3" t="s">
        <v>57</v>
      </c>
      <c r="U2892" s="3" t="s">
        <v>71</v>
      </c>
      <c r="V2892" s="3" t="s">
        <v>174</v>
      </c>
      <c r="W2892" s="3" t="s">
        <v>73</v>
      </c>
      <c r="X2892" s="3" t="s">
        <v>74</v>
      </c>
      <c r="Y2892" s="3" t="s">
        <v>75</v>
      </c>
      <c r="Z2892" s="3" t="s">
        <v>76</v>
      </c>
      <c r="AA2892" s="3">
        <v>3</v>
      </c>
      <c r="AB2892" s="3">
        <v>0</v>
      </c>
      <c r="AC2892" s="3" t="s">
        <v>47</v>
      </c>
      <c r="AD2892" s="8" t="s">
        <v>137</v>
      </c>
      <c r="AE2892" s="3" t="s">
        <v>71</v>
      </c>
      <c r="AF2892" s="3" t="s">
        <v>88</v>
      </c>
      <c r="AG2892" s="3" t="s">
        <v>71</v>
      </c>
      <c r="AH2892" s="3" t="s">
        <v>71</v>
      </c>
      <c r="AI2892" s="3" t="s">
        <v>79</v>
      </c>
      <c r="AJ2892" s="3" t="s">
        <v>80</v>
      </c>
      <c r="AK2892" s="3" t="s">
        <v>76</v>
      </c>
      <c r="AL2892" s="3" t="s">
        <v>81</v>
      </c>
      <c r="AM2892" s="3" t="s">
        <v>71</v>
      </c>
      <c r="AN2892" s="3" t="s">
        <v>71</v>
      </c>
      <c r="AO2892" s="3" t="s">
        <v>71</v>
      </c>
      <c r="AP2892" s="3" t="s">
        <v>82</v>
      </c>
      <c r="AQ2892" s="3" t="s">
        <v>83</v>
      </c>
      <c r="AR2892" s="3">
        <v>51.933352974484393</v>
      </c>
      <c r="AS2892" s="3">
        <v>54.1089925849464</v>
      </c>
    </row>
    <row r="2893" spans="1:45" x14ac:dyDescent="0.25">
      <c r="A2893" s="2">
        <v>2892</v>
      </c>
      <c r="B2893" s="3" t="s">
        <v>57</v>
      </c>
      <c r="C2893" s="3" t="s">
        <v>46</v>
      </c>
      <c r="D2893" s="3" t="s">
        <v>47</v>
      </c>
      <c r="E2893" s="3" t="s">
        <v>48</v>
      </c>
      <c r="F2893" s="3">
        <v>0.59</v>
      </c>
      <c r="G2893" s="3">
        <v>0.64</v>
      </c>
      <c r="H2893" s="3">
        <v>0.133820444797044</v>
      </c>
      <c r="I2893" s="3">
        <v>9.1605557883503934</v>
      </c>
      <c r="J2893" s="3">
        <v>1.3474014208196097</v>
      </c>
      <c r="K2893" s="3">
        <v>1.2258696501851856</v>
      </c>
      <c r="L2893" s="3">
        <v>0.18030985745424921</v>
      </c>
      <c r="M2893" s="2">
        <v>1210</v>
      </c>
      <c r="N2893" s="3" t="s">
        <v>55</v>
      </c>
      <c r="O2893" s="3" t="s">
        <v>175</v>
      </c>
      <c r="P2893" s="3" t="s">
        <v>173</v>
      </c>
      <c r="Q2893" s="3">
        <v>2.2521866900699998</v>
      </c>
      <c r="R2893" s="3" t="s">
        <v>175</v>
      </c>
      <c r="S2893" s="3" t="s">
        <v>173</v>
      </c>
      <c r="T2893" s="3" t="s">
        <v>57</v>
      </c>
      <c r="U2893" s="3" t="s">
        <v>71</v>
      </c>
      <c r="V2893" s="3" t="s">
        <v>174</v>
      </c>
      <c r="W2893" s="3" t="s">
        <v>73</v>
      </c>
      <c r="X2893" s="3" t="s">
        <v>74</v>
      </c>
      <c r="Y2893" s="3" t="s">
        <v>75</v>
      </c>
      <c r="Z2893" s="3" t="s">
        <v>76</v>
      </c>
      <c r="AA2893" s="3">
        <v>3</v>
      </c>
      <c r="AB2893" s="3">
        <v>0</v>
      </c>
      <c r="AC2893" s="3" t="s">
        <v>47</v>
      </c>
      <c r="AD2893" s="8" t="s">
        <v>137</v>
      </c>
      <c r="AE2893" s="3" t="s">
        <v>71</v>
      </c>
      <c r="AF2893" s="3" t="s">
        <v>88</v>
      </c>
      <c r="AG2893" s="3" t="s">
        <v>71</v>
      </c>
      <c r="AH2893" s="3" t="s">
        <v>71</v>
      </c>
      <c r="AI2893" s="3" t="s">
        <v>79</v>
      </c>
      <c r="AJ2893" s="3" t="s">
        <v>80</v>
      </c>
      <c r="AK2893" s="3" t="s">
        <v>76</v>
      </c>
      <c r="AL2893" s="3" t="s">
        <v>81</v>
      </c>
      <c r="AM2893" s="3" t="s">
        <v>71</v>
      </c>
      <c r="AN2893" s="3" t="s">
        <v>71</v>
      </c>
      <c r="AO2893" s="3" t="s">
        <v>71</v>
      </c>
      <c r="AP2893" s="3" t="s">
        <v>82</v>
      </c>
      <c r="AQ2893" s="3" t="s">
        <v>83</v>
      </c>
      <c r="AR2893" s="3">
        <v>93.415346545029081</v>
      </c>
      <c r="AS2893" s="3">
        <v>541.55212647534086</v>
      </c>
    </row>
    <row r="2894" spans="1:45" x14ac:dyDescent="0.25">
      <c r="A2894" s="2">
        <v>2893</v>
      </c>
      <c r="B2894" s="3" t="s">
        <v>57</v>
      </c>
      <c r="C2894" s="3" t="s">
        <v>46</v>
      </c>
      <c r="D2894" s="3" t="s">
        <v>47</v>
      </c>
      <c r="E2894" s="3" t="s">
        <v>48</v>
      </c>
      <c r="F2894" s="3">
        <v>0.59</v>
      </c>
      <c r="G2894" s="3">
        <v>0.64</v>
      </c>
      <c r="H2894" s="3">
        <v>7.1645394364017803E-2</v>
      </c>
      <c r="I2894" s="3">
        <v>9.1605557883503934</v>
      </c>
      <c r="J2894" s="3">
        <v>1.3474014208196097</v>
      </c>
      <c r="K2894" s="3">
        <v>0.65631163204994991</v>
      </c>
      <c r="L2894" s="3">
        <v>9.6535106161258849E-2</v>
      </c>
      <c r="M2894" s="2">
        <v>1210</v>
      </c>
      <c r="N2894" s="3" t="s">
        <v>55</v>
      </c>
      <c r="O2894" s="3" t="s">
        <v>175</v>
      </c>
      <c r="P2894" s="3" t="s">
        <v>173</v>
      </c>
      <c r="Q2894" s="3">
        <v>2.2521866900699998</v>
      </c>
      <c r="R2894" s="3" t="s">
        <v>175</v>
      </c>
      <c r="S2894" s="3" t="s">
        <v>173</v>
      </c>
      <c r="T2894" s="3" t="s">
        <v>57</v>
      </c>
      <c r="U2894" s="3" t="s">
        <v>71</v>
      </c>
      <c r="V2894" s="3" t="s">
        <v>174</v>
      </c>
      <c r="W2894" s="3" t="s">
        <v>73</v>
      </c>
      <c r="X2894" s="3" t="s">
        <v>74</v>
      </c>
      <c r="Y2894" s="3" t="s">
        <v>75</v>
      </c>
      <c r="Z2894" s="3" t="s">
        <v>76</v>
      </c>
      <c r="AA2894" s="3">
        <v>3</v>
      </c>
      <c r="AB2894" s="3">
        <v>0</v>
      </c>
      <c r="AC2894" s="3" t="s">
        <v>47</v>
      </c>
      <c r="AD2894" s="8" t="s">
        <v>137</v>
      </c>
      <c r="AE2894" s="3" t="s">
        <v>71</v>
      </c>
      <c r="AF2894" s="3" t="s">
        <v>88</v>
      </c>
      <c r="AG2894" s="3" t="s">
        <v>71</v>
      </c>
      <c r="AH2894" s="3" t="s">
        <v>71</v>
      </c>
      <c r="AI2894" s="3" t="s">
        <v>79</v>
      </c>
      <c r="AJ2894" s="3" t="s">
        <v>80</v>
      </c>
      <c r="AK2894" s="3" t="s">
        <v>76</v>
      </c>
      <c r="AL2894" s="3" t="s">
        <v>81</v>
      </c>
      <c r="AM2894" s="3" t="s">
        <v>71</v>
      </c>
      <c r="AN2894" s="3" t="s">
        <v>71</v>
      </c>
      <c r="AO2894" s="3" t="s">
        <v>71</v>
      </c>
      <c r="AP2894" s="3" t="s">
        <v>82</v>
      </c>
      <c r="AQ2894" s="3" t="s">
        <v>83</v>
      </c>
      <c r="AR2894" s="3">
        <v>69.062894020073102</v>
      </c>
      <c r="AS2894" s="3">
        <v>289.93862431740604</v>
      </c>
    </row>
    <row r="2895" spans="1:45" x14ac:dyDescent="0.25">
      <c r="A2895" s="2">
        <v>2894</v>
      </c>
      <c r="B2895" s="3" t="s">
        <v>57</v>
      </c>
      <c r="C2895" s="3" t="s">
        <v>46</v>
      </c>
      <c r="D2895" s="3" t="s">
        <v>47</v>
      </c>
      <c r="E2895" s="3" t="s">
        <v>48</v>
      </c>
      <c r="F2895" s="3">
        <v>0.59</v>
      </c>
      <c r="G2895" s="3">
        <v>0.64</v>
      </c>
      <c r="H2895" s="3">
        <v>7.5668219844365101E-2</v>
      </c>
      <c r="I2895" s="3">
        <v>9.1605557883503934</v>
      </c>
      <c r="J2895" s="3">
        <v>1.3474014208196097</v>
      </c>
      <c r="K2895" s="3">
        <v>0.69316294928946887</v>
      </c>
      <c r="L2895" s="3">
        <v>0.10195546692918812</v>
      </c>
      <c r="M2895" s="2">
        <v>1210</v>
      </c>
      <c r="N2895" s="3" t="s">
        <v>55</v>
      </c>
      <c r="O2895" s="3" t="s">
        <v>175</v>
      </c>
      <c r="P2895" s="3" t="s">
        <v>173</v>
      </c>
      <c r="Q2895" s="3">
        <v>2.2521866900699998</v>
      </c>
      <c r="R2895" s="3" t="s">
        <v>175</v>
      </c>
      <c r="S2895" s="3" t="s">
        <v>173</v>
      </c>
      <c r="T2895" s="3" t="s">
        <v>57</v>
      </c>
      <c r="U2895" s="3" t="s">
        <v>71</v>
      </c>
      <c r="V2895" s="3" t="s">
        <v>174</v>
      </c>
      <c r="W2895" s="3" t="s">
        <v>73</v>
      </c>
      <c r="X2895" s="3" t="s">
        <v>74</v>
      </c>
      <c r="Y2895" s="3" t="s">
        <v>75</v>
      </c>
      <c r="Z2895" s="3" t="s">
        <v>76</v>
      </c>
      <c r="AA2895" s="3">
        <v>3</v>
      </c>
      <c r="AB2895" s="3">
        <v>0</v>
      </c>
      <c r="AC2895" s="3" t="s">
        <v>47</v>
      </c>
      <c r="AD2895" s="8" t="s">
        <v>137</v>
      </c>
      <c r="AE2895" s="3" t="s">
        <v>71</v>
      </c>
      <c r="AF2895" s="3" t="s">
        <v>88</v>
      </c>
      <c r="AG2895" s="3" t="s">
        <v>71</v>
      </c>
      <c r="AH2895" s="3" t="s">
        <v>71</v>
      </c>
      <c r="AI2895" s="3" t="s">
        <v>79</v>
      </c>
      <c r="AJ2895" s="3" t="s">
        <v>80</v>
      </c>
      <c r="AK2895" s="3" t="s">
        <v>76</v>
      </c>
      <c r="AL2895" s="3" t="s">
        <v>81</v>
      </c>
      <c r="AM2895" s="3" t="s">
        <v>71</v>
      </c>
      <c r="AN2895" s="3" t="s">
        <v>71</v>
      </c>
      <c r="AO2895" s="3" t="s">
        <v>71</v>
      </c>
      <c r="AP2895" s="3" t="s">
        <v>82</v>
      </c>
      <c r="AQ2895" s="3" t="s">
        <v>83</v>
      </c>
      <c r="AR2895" s="3">
        <v>75.583114356850913</v>
      </c>
      <c r="AS2895" s="3">
        <v>306.21842144874404</v>
      </c>
    </row>
    <row r="2896" spans="1:45" x14ac:dyDescent="0.25">
      <c r="A2896" s="2">
        <v>2895</v>
      </c>
      <c r="B2896" s="3" t="s">
        <v>57</v>
      </c>
      <c r="C2896" s="3" t="s">
        <v>46</v>
      </c>
      <c r="D2896" s="3" t="s">
        <v>47</v>
      </c>
      <c r="E2896" s="3" t="s">
        <v>48</v>
      </c>
      <c r="F2896" s="3">
        <v>0.59</v>
      </c>
      <c r="G2896" s="3">
        <v>0.64</v>
      </c>
      <c r="H2896" s="3">
        <v>1.06080727994939E-2</v>
      </c>
      <c r="I2896" s="3">
        <v>9.1605557883503934</v>
      </c>
      <c r="J2896" s="3">
        <v>1.3474014208196097</v>
      </c>
      <c r="K2896" s="3">
        <v>9.717584268664621E-2</v>
      </c>
      <c r="L2896" s="3">
        <v>1.4293332362195935E-2</v>
      </c>
      <c r="M2896" s="2">
        <v>1210</v>
      </c>
      <c r="N2896" s="3" t="s">
        <v>55</v>
      </c>
      <c r="O2896" s="3" t="s">
        <v>175</v>
      </c>
      <c r="P2896" s="3" t="s">
        <v>173</v>
      </c>
      <c r="Q2896" s="3">
        <v>2.2521866900699998</v>
      </c>
      <c r="R2896" s="3" t="s">
        <v>175</v>
      </c>
      <c r="S2896" s="3" t="s">
        <v>173</v>
      </c>
      <c r="T2896" s="3" t="s">
        <v>57</v>
      </c>
      <c r="U2896" s="3" t="s">
        <v>71</v>
      </c>
      <c r="V2896" s="3" t="s">
        <v>174</v>
      </c>
      <c r="W2896" s="3" t="s">
        <v>73</v>
      </c>
      <c r="X2896" s="3" t="s">
        <v>74</v>
      </c>
      <c r="Y2896" s="3" t="s">
        <v>75</v>
      </c>
      <c r="Z2896" s="3" t="s">
        <v>76</v>
      </c>
      <c r="AA2896" s="3">
        <v>3</v>
      </c>
      <c r="AB2896" s="3">
        <v>0</v>
      </c>
      <c r="AC2896" s="3" t="s">
        <v>47</v>
      </c>
      <c r="AD2896" s="8" t="s">
        <v>137</v>
      </c>
      <c r="AE2896" s="3" t="s">
        <v>71</v>
      </c>
      <c r="AF2896" s="3" t="s">
        <v>88</v>
      </c>
      <c r="AG2896" s="3" t="s">
        <v>71</v>
      </c>
      <c r="AH2896" s="3" t="s">
        <v>71</v>
      </c>
      <c r="AI2896" s="3" t="s">
        <v>79</v>
      </c>
      <c r="AJ2896" s="3" t="s">
        <v>80</v>
      </c>
      <c r="AK2896" s="3" t="s">
        <v>76</v>
      </c>
      <c r="AL2896" s="3" t="s">
        <v>81</v>
      </c>
      <c r="AM2896" s="3" t="s">
        <v>71</v>
      </c>
      <c r="AN2896" s="3" t="s">
        <v>71</v>
      </c>
      <c r="AO2896" s="3" t="s">
        <v>71</v>
      </c>
      <c r="AP2896" s="3" t="s">
        <v>82</v>
      </c>
      <c r="AQ2896" s="3" t="s">
        <v>83</v>
      </c>
      <c r="AR2896" s="3">
        <v>28.648934137882307</v>
      </c>
      <c r="AS2896" s="3">
        <v>42.929347537918538</v>
      </c>
    </row>
    <row r="2897" spans="1:45" x14ac:dyDescent="0.25">
      <c r="A2897" s="2">
        <v>2896</v>
      </c>
      <c r="B2897" s="3" t="s">
        <v>57</v>
      </c>
      <c r="C2897" s="3" t="s">
        <v>46</v>
      </c>
      <c r="D2897" s="3" t="s">
        <v>47</v>
      </c>
      <c r="E2897" s="3" t="s">
        <v>48</v>
      </c>
      <c r="F2897" s="3">
        <v>0.59</v>
      </c>
      <c r="G2897" s="3">
        <v>0.64</v>
      </c>
      <c r="H2897" s="3">
        <v>5.1804359580920301E-4</v>
      </c>
      <c r="I2897" s="3">
        <v>6.6479893454949268</v>
      </c>
      <c r="J2897" s="3">
        <v>0.9230395177399553</v>
      </c>
      <c r="K2897" s="3">
        <v>3.4439483054414621E-3</v>
      </c>
      <c r="L2897" s="3">
        <v>4.7817471084399905E-4</v>
      </c>
      <c r="M2897" s="2">
        <v>1210</v>
      </c>
      <c r="N2897" s="3" t="s">
        <v>55</v>
      </c>
      <c r="O2897" s="3" t="s">
        <v>176</v>
      </c>
      <c r="P2897" s="3" t="s">
        <v>177</v>
      </c>
      <c r="Q2897" s="3">
        <v>1.23712344296</v>
      </c>
      <c r="R2897" s="3" t="s">
        <v>176</v>
      </c>
      <c r="S2897" s="3" t="s">
        <v>177</v>
      </c>
      <c r="T2897" s="3" t="s">
        <v>57</v>
      </c>
      <c r="U2897" s="3" t="s">
        <v>71</v>
      </c>
      <c r="V2897" s="3" t="s">
        <v>178</v>
      </c>
      <c r="W2897" s="3" t="s">
        <v>73</v>
      </c>
      <c r="X2897" s="3" t="s">
        <v>130</v>
      </c>
      <c r="Y2897" s="3" t="s">
        <v>75</v>
      </c>
      <c r="Z2897" s="3" t="s">
        <v>76</v>
      </c>
      <c r="AA2897" s="3">
        <v>4</v>
      </c>
      <c r="AB2897" s="3">
        <v>1</v>
      </c>
      <c r="AC2897" s="3" t="s">
        <v>47</v>
      </c>
      <c r="AD2897" s="8" t="s">
        <v>137</v>
      </c>
      <c r="AE2897" s="3" t="s">
        <v>71</v>
      </c>
      <c r="AF2897" s="3" t="s">
        <v>88</v>
      </c>
      <c r="AG2897" s="3" t="s">
        <v>71</v>
      </c>
      <c r="AH2897" s="3" t="s">
        <v>71</v>
      </c>
      <c r="AI2897" s="3" t="s">
        <v>79</v>
      </c>
      <c r="AJ2897" s="3" t="s">
        <v>80</v>
      </c>
      <c r="AK2897" s="3" t="s">
        <v>76</v>
      </c>
      <c r="AL2897" s="3" t="s">
        <v>81</v>
      </c>
      <c r="AM2897" s="3" t="s">
        <v>71</v>
      </c>
      <c r="AN2897" s="3" t="s">
        <v>71</v>
      </c>
      <c r="AO2897" s="3" t="s">
        <v>71</v>
      </c>
      <c r="AP2897" s="3" t="s">
        <v>132</v>
      </c>
      <c r="AQ2897" s="3" t="s">
        <v>83</v>
      </c>
      <c r="AR2897" s="3">
        <v>16.866379205653693</v>
      </c>
      <c r="AS2897" s="3">
        <v>2.0964480527836615</v>
      </c>
    </row>
    <row r="2898" spans="1:45" x14ac:dyDescent="0.25">
      <c r="A2898" s="2">
        <v>2897</v>
      </c>
      <c r="B2898" s="3" t="s">
        <v>57</v>
      </c>
      <c r="C2898" s="3" t="s">
        <v>46</v>
      </c>
      <c r="D2898" s="3" t="s">
        <v>47</v>
      </c>
      <c r="E2898" s="3" t="s">
        <v>48</v>
      </c>
      <c r="F2898" s="3">
        <v>0.59</v>
      </c>
      <c r="G2898" s="3">
        <v>0.64</v>
      </c>
      <c r="H2898" s="3">
        <v>1.48415666671072E-2</v>
      </c>
      <c r="I2898" s="3">
        <v>4.636632551450484</v>
      </c>
      <c r="J2898" s="3">
        <v>0.68622612323790311</v>
      </c>
      <c r="K2898" s="3">
        <v>6.8814891123231706E-2</v>
      </c>
      <c r="L2898" s="3">
        <v>1.018467075674586E-2</v>
      </c>
      <c r="M2898" s="2">
        <v>1210</v>
      </c>
      <c r="N2898" s="3" t="s">
        <v>55</v>
      </c>
      <c r="O2898" s="3" t="s">
        <v>176</v>
      </c>
      <c r="P2898" s="3" t="s">
        <v>177</v>
      </c>
      <c r="Q2898" s="3">
        <v>1.23712344296</v>
      </c>
      <c r="R2898" s="3" t="s">
        <v>176</v>
      </c>
      <c r="S2898" s="3" t="s">
        <v>177</v>
      </c>
      <c r="T2898" s="3" t="s">
        <v>57</v>
      </c>
      <c r="U2898" s="3" t="s">
        <v>71</v>
      </c>
      <c r="V2898" s="3" t="s">
        <v>178</v>
      </c>
      <c r="W2898" s="3" t="s">
        <v>73</v>
      </c>
      <c r="X2898" s="3" t="s">
        <v>130</v>
      </c>
      <c r="Y2898" s="3" t="s">
        <v>75</v>
      </c>
      <c r="Z2898" s="3" t="s">
        <v>76</v>
      </c>
      <c r="AA2898" s="3">
        <v>4</v>
      </c>
      <c r="AB2898" s="3">
        <v>1</v>
      </c>
      <c r="AC2898" s="3" t="s">
        <v>47</v>
      </c>
      <c r="AD2898" s="8" t="s">
        <v>137</v>
      </c>
      <c r="AE2898" s="3" t="s">
        <v>71</v>
      </c>
      <c r="AF2898" s="3" t="s">
        <v>88</v>
      </c>
      <c r="AG2898" s="3" t="s">
        <v>71</v>
      </c>
      <c r="AH2898" s="3" t="s">
        <v>71</v>
      </c>
      <c r="AI2898" s="3" t="s">
        <v>79</v>
      </c>
      <c r="AJ2898" s="3" t="s">
        <v>80</v>
      </c>
      <c r="AK2898" s="3" t="s">
        <v>76</v>
      </c>
      <c r="AL2898" s="3" t="s">
        <v>81</v>
      </c>
      <c r="AM2898" s="3" t="s">
        <v>71</v>
      </c>
      <c r="AN2898" s="3" t="s">
        <v>71</v>
      </c>
      <c r="AO2898" s="3" t="s">
        <v>71</v>
      </c>
      <c r="AP2898" s="3" t="s">
        <v>132</v>
      </c>
      <c r="AQ2898" s="3" t="s">
        <v>83</v>
      </c>
      <c r="AR2898" s="3">
        <v>41.944447874193017</v>
      </c>
      <c r="AS2898" s="3">
        <v>60.061689385260507</v>
      </c>
    </row>
    <row r="2899" spans="1:45" x14ac:dyDescent="0.25">
      <c r="A2899" s="2">
        <v>2898</v>
      </c>
      <c r="B2899" s="3" t="s">
        <v>57</v>
      </c>
      <c r="C2899" s="3" t="s">
        <v>46</v>
      </c>
      <c r="D2899" s="3" t="s">
        <v>47</v>
      </c>
      <c r="E2899" s="3" t="s">
        <v>48</v>
      </c>
      <c r="F2899" s="3">
        <v>0.59</v>
      </c>
      <c r="G2899" s="3">
        <v>0.64</v>
      </c>
      <c r="H2899" s="3">
        <v>4.3439149138274402E-2</v>
      </c>
      <c r="I2899" s="3">
        <v>4.636632551450484</v>
      </c>
      <c r="J2899" s="3">
        <v>0.68622612323790311</v>
      </c>
      <c r="K2899" s="3">
        <v>0.20141137290183533</v>
      </c>
      <c r="L2899" s="3">
        <v>2.9809078909911142E-2</v>
      </c>
      <c r="M2899" s="2">
        <v>1210</v>
      </c>
      <c r="N2899" s="3" t="s">
        <v>55</v>
      </c>
      <c r="O2899" s="3" t="s">
        <v>176</v>
      </c>
      <c r="P2899" s="3" t="s">
        <v>177</v>
      </c>
      <c r="Q2899" s="3">
        <v>1.23712344296</v>
      </c>
      <c r="R2899" s="3" t="s">
        <v>176</v>
      </c>
      <c r="S2899" s="3" t="s">
        <v>177</v>
      </c>
      <c r="T2899" s="3" t="s">
        <v>57</v>
      </c>
      <c r="U2899" s="3" t="s">
        <v>71</v>
      </c>
      <c r="V2899" s="3" t="s">
        <v>178</v>
      </c>
      <c r="W2899" s="3" t="s">
        <v>73</v>
      </c>
      <c r="X2899" s="3" t="s">
        <v>130</v>
      </c>
      <c r="Y2899" s="3" t="s">
        <v>75</v>
      </c>
      <c r="Z2899" s="3" t="s">
        <v>76</v>
      </c>
      <c r="AA2899" s="3">
        <v>4</v>
      </c>
      <c r="AB2899" s="3">
        <v>1</v>
      </c>
      <c r="AC2899" s="3" t="s">
        <v>47</v>
      </c>
      <c r="AD2899" s="8" t="s">
        <v>137</v>
      </c>
      <c r="AE2899" s="3" t="s">
        <v>71</v>
      </c>
      <c r="AF2899" s="3" t="s">
        <v>88</v>
      </c>
      <c r="AG2899" s="3" t="s">
        <v>71</v>
      </c>
      <c r="AH2899" s="3" t="s">
        <v>71</v>
      </c>
      <c r="AI2899" s="3" t="s">
        <v>79</v>
      </c>
      <c r="AJ2899" s="3" t="s">
        <v>80</v>
      </c>
      <c r="AK2899" s="3" t="s">
        <v>76</v>
      </c>
      <c r="AL2899" s="3" t="s">
        <v>81</v>
      </c>
      <c r="AM2899" s="3" t="s">
        <v>71</v>
      </c>
      <c r="AN2899" s="3" t="s">
        <v>71</v>
      </c>
      <c r="AO2899" s="3" t="s">
        <v>71</v>
      </c>
      <c r="AP2899" s="3" t="s">
        <v>132</v>
      </c>
      <c r="AQ2899" s="3" t="s">
        <v>83</v>
      </c>
      <c r="AR2899" s="3">
        <v>71.775564120432534</v>
      </c>
      <c r="AS2899" s="3">
        <v>175.79199967381737</v>
      </c>
    </row>
    <row r="2900" spans="1:45" x14ac:dyDescent="0.25">
      <c r="A2900" s="2">
        <v>2899</v>
      </c>
      <c r="B2900" s="3" t="s">
        <v>57</v>
      </c>
      <c r="C2900" s="3" t="s">
        <v>46</v>
      </c>
      <c r="D2900" s="3" t="s">
        <v>47</v>
      </c>
      <c r="E2900" s="3" t="s">
        <v>48</v>
      </c>
      <c r="F2900" s="3">
        <v>0.59</v>
      </c>
      <c r="G2900" s="3">
        <v>0.64</v>
      </c>
      <c r="H2900" s="3">
        <v>4.2287241560026098E-3</v>
      </c>
      <c r="I2900" s="3">
        <v>4.636632551450484</v>
      </c>
      <c r="J2900" s="3">
        <v>0.68622612323790311</v>
      </c>
      <c r="K2900" s="3">
        <v>1.9607040072826674E-2</v>
      </c>
      <c r="L2900" s="3">
        <v>2.9018609838161449E-3</v>
      </c>
      <c r="M2900" s="2">
        <v>1210</v>
      </c>
      <c r="N2900" s="3" t="s">
        <v>55</v>
      </c>
      <c r="O2900" s="3" t="s">
        <v>176</v>
      </c>
      <c r="P2900" s="3" t="s">
        <v>177</v>
      </c>
      <c r="Q2900" s="3">
        <v>1.23712344296</v>
      </c>
      <c r="R2900" s="3" t="s">
        <v>176</v>
      </c>
      <c r="S2900" s="3" t="s">
        <v>177</v>
      </c>
      <c r="T2900" s="3" t="s">
        <v>57</v>
      </c>
      <c r="U2900" s="3" t="s">
        <v>71</v>
      </c>
      <c r="V2900" s="3" t="s">
        <v>178</v>
      </c>
      <c r="W2900" s="3" t="s">
        <v>73</v>
      </c>
      <c r="X2900" s="3" t="s">
        <v>130</v>
      </c>
      <c r="Y2900" s="3" t="s">
        <v>75</v>
      </c>
      <c r="Z2900" s="3" t="s">
        <v>76</v>
      </c>
      <c r="AA2900" s="3">
        <v>4</v>
      </c>
      <c r="AB2900" s="3">
        <v>1</v>
      </c>
      <c r="AC2900" s="3" t="s">
        <v>47</v>
      </c>
      <c r="AD2900" s="8" t="s">
        <v>137</v>
      </c>
      <c r="AE2900" s="3" t="s">
        <v>71</v>
      </c>
      <c r="AF2900" s="3" t="s">
        <v>88</v>
      </c>
      <c r="AG2900" s="3" t="s">
        <v>71</v>
      </c>
      <c r="AH2900" s="3" t="s">
        <v>71</v>
      </c>
      <c r="AI2900" s="3" t="s">
        <v>79</v>
      </c>
      <c r="AJ2900" s="3" t="s">
        <v>80</v>
      </c>
      <c r="AK2900" s="3" t="s">
        <v>76</v>
      </c>
      <c r="AL2900" s="3" t="s">
        <v>81</v>
      </c>
      <c r="AM2900" s="3" t="s">
        <v>71</v>
      </c>
      <c r="AN2900" s="3" t="s">
        <v>71</v>
      </c>
      <c r="AO2900" s="3" t="s">
        <v>71</v>
      </c>
      <c r="AP2900" s="3" t="s">
        <v>132</v>
      </c>
      <c r="AQ2900" s="3" t="s">
        <v>83</v>
      </c>
      <c r="AR2900" s="3">
        <v>18.833357604298971</v>
      </c>
      <c r="AS2900" s="3">
        <v>17.113039509277179</v>
      </c>
    </row>
    <row r="2901" spans="1:45" x14ac:dyDescent="0.25">
      <c r="A2901" s="2">
        <v>2900</v>
      </c>
      <c r="B2901" s="3" t="s">
        <v>57</v>
      </c>
      <c r="C2901" s="3" t="s">
        <v>46</v>
      </c>
      <c r="D2901" s="3" t="s">
        <v>47</v>
      </c>
      <c r="E2901" s="3" t="s">
        <v>48</v>
      </c>
      <c r="F2901" s="3">
        <v>0.59</v>
      </c>
      <c r="G2901" s="3">
        <v>0.64</v>
      </c>
      <c r="H2901" s="3">
        <v>0.184206772758644</v>
      </c>
      <c r="I2901" s="3">
        <v>9.2388239347589138</v>
      </c>
      <c r="J2901" s="3">
        <v>1.3587215360876188</v>
      </c>
      <c r="K2901" s="3">
        <v>1.7018539411072564</v>
      </c>
      <c r="L2901" s="3">
        <v>0.25028570924036769</v>
      </c>
      <c r="M2901" s="2">
        <v>1200</v>
      </c>
      <c r="N2901" s="3" t="s">
        <v>54</v>
      </c>
      <c r="O2901" s="3" t="s">
        <v>176</v>
      </c>
      <c r="P2901" s="3" t="s">
        <v>177</v>
      </c>
      <c r="Q2901" s="3">
        <v>1.23712344296</v>
      </c>
      <c r="R2901" s="3" t="s">
        <v>176</v>
      </c>
      <c r="S2901" s="3" t="s">
        <v>177</v>
      </c>
      <c r="T2901" s="3" t="s">
        <v>57</v>
      </c>
      <c r="U2901" s="3" t="s">
        <v>71</v>
      </c>
      <c r="V2901" s="3" t="s">
        <v>178</v>
      </c>
      <c r="W2901" s="3" t="s">
        <v>73</v>
      </c>
      <c r="X2901" s="3" t="s">
        <v>130</v>
      </c>
      <c r="Y2901" s="3" t="s">
        <v>75</v>
      </c>
      <c r="Z2901" s="3" t="s">
        <v>76</v>
      </c>
      <c r="AA2901" s="3">
        <v>4</v>
      </c>
      <c r="AB2901" s="3">
        <v>1</v>
      </c>
      <c r="AC2901" s="3" t="s">
        <v>47</v>
      </c>
      <c r="AD2901" s="8" t="s">
        <v>137</v>
      </c>
      <c r="AE2901" s="3" t="s">
        <v>71</v>
      </c>
      <c r="AF2901" s="3" t="s">
        <v>88</v>
      </c>
      <c r="AG2901" s="3" t="s">
        <v>71</v>
      </c>
      <c r="AH2901" s="3" t="s">
        <v>71</v>
      </c>
      <c r="AI2901" s="3" t="s">
        <v>79</v>
      </c>
      <c r="AJ2901" s="3" t="s">
        <v>80</v>
      </c>
      <c r="AK2901" s="3" t="s">
        <v>76</v>
      </c>
      <c r="AL2901" s="3" t="s">
        <v>81</v>
      </c>
      <c r="AM2901" s="3" t="s">
        <v>71</v>
      </c>
      <c r="AN2901" s="3" t="s">
        <v>71</v>
      </c>
      <c r="AO2901" s="3" t="s">
        <v>71</v>
      </c>
      <c r="AP2901" s="3" t="s">
        <v>132</v>
      </c>
      <c r="AQ2901" s="3" t="s">
        <v>83</v>
      </c>
      <c r="AR2901" s="3">
        <v>129.84779106588505</v>
      </c>
      <c r="AS2901" s="3">
        <v>745.45836138789412</v>
      </c>
    </row>
    <row r="2902" spans="1:45" x14ac:dyDescent="0.25">
      <c r="A2902" s="2">
        <v>2901</v>
      </c>
      <c r="B2902" s="3" t="s">
        <v>57</v>
      </c>
      <c r="C2902" s="3" t="s">
        <v>46</v>
      </c>
      <c r="D2902" s="3" t="s">
        <v>47</v>
      </c>
      <c r="E2902" s="3" t="s">
        <v>48</v>
      </c>
      <c r="F2902" s="3">
        <v>0.59</v>
      </c>
      <c r="G2902" s="3">
        <v>0.64</v>
      </c>
      <c r="H2902" s="3">
        <v>7.7450754588982595E-2</v>
      </c>
      <c r="I2902" s="3">
        <v>9.2388239347589138</v>
      </c>
      <c r="J2902" s="3">
        <v>1.3587215360876188</v>
      </c>
      <c r="K2902" s="3">
        <v>0.71555388526183117</v>
      </c>
      <c r="L2902" s="3">
        <v>0.10523400824628762</v>
      </c>
      <c r="M2902" s="2">
        <v>1210</v>
      </c>
      <c r="N2902" s="3" t="s">
        <v>55</v>
      </c>
      <c r="O2902" s="3" t="s">
        <v>176</v>
      </c>
      <c r="P2902" s="3" t="s">
        <v>177</v>
      </c>
      <c r="Q2902" s="3">
        <v>1.23712344296</v>
      </c>
      <c r="R2902" s="3" t="s">
        <v>176</v>
      </c>
      <c r="S2902" s="3" t="s">
        <v>177</v>
      </c>
      <c r="T2902" s="3" t="s">
        <v>57</v>
      </c>
      <c r="U2902" s="3" t="s">
        <v>71</v>
      </c>
      <c r="V2902" s="3" t="s">
        <v>178</v>
      </c>
      <c r="W2902" s="3" t="s">
        <v>73</v>
      </c>
      <c r="X2902" s="3" t="s">
        <v>130</v>
      </c>
      <c r="Y2902" s="3" t="s">
        <v>75</v>
      </c>
      <c r="Z2902" s="3" t="s">
        <v>76</v>
      </c>
      <c r="AA2902" s="3">
        <v>4</v>
      </c>
      <c r="AB2902" s="3">
        <v>1</v>
      </c>
      <c r="AC2902" s="3" t="s">
        <v>47</v>
      </c>
      <c r="AD2902" s="8" t="s">
        <v>137</v>
      </c>
      <c r="AE2902" s="3" t="s">
        <v>71</v>
      </c>
      <c r="AF2902" s="3" t="s">
        <v>88</v>
      </c>
      <c r="AG2902" s="3" t="s">
        <v>71</v>
      </c>
      <c r="AH2902" s="3" t="s">
        <v>71</v>
      </c>
      <c r="AI2902" s="3" t="s">
        <v>79</v>
      </c>
      <c r="AJ2902" s="3" t="s">
        <v>80</v>
      </c>
      <c r="AK2902" s="3" t="s">
        <v>76</v>
      </c>
      <c r="AL2902" s="3" t="s">
        <v>81</v>
      </c>
      <c r="AM2902" s="3" t="s">
        <v>71</v>
      </c>
      <c r="AN2902" s="3" t="s">
        <v>71</v>
      </c>
      <c r="AO2902" s="3" t="s">
        <v>71</v>
      </c>
      <c r="AP2902" s="3" t="s">
        <v>132</v>
      </c>
      <c r="AQ2902" s="3" t="s">
        <v>83</v>
      </c>
      <c r="AR2902" s="3">
        <v>71.340441125017904</v>
      </c>
      <c r="AS2902" s="3">
        <v>313.43208362815045</v>
      </c>
    </row>
    <row r="2903" spans="1:45" x14ac:dyDescent="0.25">
      <c r="A2903" s="2">
        <v>2902</v>
      </c>
      <c r="B2903" s="3" t="s">
        <v>57</v>
      </c>
      <c r="C2903" s="3" t="s">
        <v>46</v>
      </c>
      <c r="D2903" s="3" t="s">
        <v>47</v>
      </c>
      <c r="E2903" s="3" t="s">
        <v>48</v>
      </c>
      <c r="F2903" s="3">
        <v>0.59</v>
      </c>
      <c r="G2903" s="3">
        <v>0.64</v>
      </c>
      <c r="H2903" s="3">
        <v>4.8345712415920901E-2</v>
      </c>
      <c r="I2903" s="3">
        <v>9.2388239347589138</v>
      </c>
      <c r="J2903" s="3">
        <v>1.3587215360876188</v>
      </c>
      <c r="K2903" s="3">
        <v>0.44665752501118122</v>
      </c>
      <c r="L2903" s="3">
        <v>6.5688360637010307E-2</v>
      </c>
      <c r="M2903" s="2">
        <v>1210</v>
      </c>
      <c r="N2903" s="3" t="s">
        <v>55</v>
      </c>
      <c r="O2903" s="3" t="s">
        <v>176</v>
      </c>
      <c r="P2903" s="3" t="s">
        <v>177</v>
      </c>
      <c r="Q2903" s="3">
        <v>1.23712344296</v>
      </c>
      <c r="R2903" s="3" t="s">
        <v>176</v>
      </c>
      <c r="S2903" s="3" t="s">
        <v>177</v>
      </c>
      <c r="T2903" s="3" t="s">
        <v>57</v>
      </c>
      <c r="U2903" s="3" t="s">
        <v>71</v>
      </c>
      <c r="V2903" s="3" t="s">
        <v>178</v>
      </c>
      <c r="W2903" s="3" t="s">
        <v>73</v>
      </c>
      <c r="X2903" s="3" t="s">
        <v>130</v>
      </c>
      <c r="Y2903" s="3" t="s">
        <v>75</v>
      </c>
      <c r="Z2903" s="3" t="s">
        <v>76</v>
      </c>
      <c r="AA2903" s="3">
        <v>4</v>
      </c>
      <c r="AB2903" s="3">
        <v>1</v>
      </c>
      <c r="AC2903" s="3" t="s">
        <v>47</v>
      </c>
      <c r="AD2903" s="8" t="s">
        <v>137</v>
      </c>
      <c r="AE2903" s="3" t="s">
        <v>71</v>
      </c>
      <c r="AF2903" s="3" t="s">
        <v>88</v>
      </c>
      <c r="AG2903" s="3" t="s">
        <v>71</v>
      </c>
      <c r="AH2903" s="3" t="s">
        <v>71</v>
      </c>
      <c r="AI2903" s="3" t="s">
        <v>79</v>
      </c>
      <c r="AJ2903" s="3" t="s">
        <v>80</v>
      </c>
      <c r="AK2903" s="3" t="s">
        <v>76</v>
      </c>
      <c r="AL2903" s="3" t="s">
        <v>81</v>
      </c>
      <c r="AM2903" s="3" t="s">
        <v>71</v>
      </c>
      <c r="AN2903" s="3" t="s">
        <v>71</v>
      </c>
      <c r="AO2903" s="3" t="s">
        <v>71</v>
      </c>
      <c r="AP2903" s="3" t="s">
        <v>132</v>
      </c>
      <c r="AQ2903" s="3" t="s">
        <v>83</v>
      </c>
      <c r="AR2903" s="3">
        <v>57.369266965524176</v>
      </c>
      <c r="AS2903" s="3">
        <v>195.64815678587291</v>
      </c>
    </row>
    <row r="2904" spans="1:45" x14ac:dyDescent="0.25">
      <c r="A2904" s="2">
        <v>2903</v>
      </c>
      <c r="B2904" s="3" t="s">
        <v>57</v>
      </c>
      <c r="C2904" s="3" t="s">
        <v>46</v>
      </c>
      <c r="D2904" s="3" t="s">
        <v>47</v>
      </c>
      <c r="E2904" s="3" t="s">
        <v>48</v>
      </c>
      <c r="F2904" s="3">
        <v>0.59</v>
      </c>
      <c r="G2904" s="3">
        <v>0.64</v>
      </c>
      <c r="H2904" s="3">
        <v>0.15690083087885101</v>
      </c>
      <c r="I2904" s="3">
        <v>9.2388239347589138</v>
      </c>
      <c r="J2904" s="3">
        <v>1.3587215360876188</v>
      </c>
      <c r="K2904" s="3">
        <v>1.4495791517070893</v>
      </c>
      <c r="L2904" s="3">
        <v>0.21318453794513614</v>
      </c>
      <c r="M2904" s="2">
        <v>1210</v>
      </c>
      <c r="N2904" s="3" t="s">
        <v>55</v>
      </c>
      <c r="O2904" s="3" t="s">
        <v>176</v>
      </c>
      <c r="P2904" s="3" t="s">
        <v>177</v>
      </c>
      <c r="Q2904" s="3">
        <v>1.23712344296</v>
      </c>
      <c r="R2904" s="3" t="s">
        <v>176</v>
      </c>
      <c r="S2904" s="3" t="s">
        <v>177</v>
      </c>
      <c r="T2904" s="3" t="s">
        <v>57</v>
      </c>
      <c r="U2904" s="3" t="s">
        <v>71</v>
      </c>
      <c r="V2904" s="3" t="s">
        <v>178</v>
      </c>
      <c r="W2904" s="3" t="s">
        <v>73</v>
      </c>
      <c r="X2904" s="3" t="s">
        <v>130</v>
      </c>
      <c r="Y2904" s="3" t="s">
        <v>75</v>
      </c>
      <c r="Z2904" s="3" t="s">
        <v>76</v>
      </c>
      <c r="AA2904" s="3">
        <v>4</v>
      </c>
      <c r="AB2904" s="3">
        <v>1</v>
      </c>
      <c r="AC2904" s="3" t="s">
        <v>47</v>
      </c>
      <c r="AD2904" s="8" t="s">
        <v>137</v>
      </c>
      <c r="AE2904" s="3" t="s">
        <v>71</v>
      </c>
      <c r="AF2904" s="3" t="s">
        <v>88</v>
      </c>
      <c r="AG2904" s="3" t="s">
        <v>71</v>
      </c>
      <c r="AH2904" s="3" t="s">
        <v>71</v>
      </c>
      <c r="AI2904" s="3" t="s">
        <v>79</v>
      </c>
      <c r="AJ2904" s="3" t="s">
        <v>80</v>
      </c>
      <c r="AK2904" s="3" t="s">
        <v>76</v>
      </c>
      <c r="AL2904" s="3" t="s">
        <v>81</v>
      </c>
      <c r="AM2904" s="3" t="s">
        <v>71</v>
      </c>
      <c r="AN2904" s="3" t="s">
        <v>71</v>
      </c>
      <c r="AO2904" s="3" t="s">
        <v>71</v>
      </c>
      <c r="AP2904" s="3" t="s">
        <v>132</v>
      </c>
      <c r="AQ2904" s="3" t="s">
        <v>83</v>
      </c>
      <c r="AR2904" s="3">
        <v>103.10516828285338</v>
      </c>
      <c r="AS2904" s="3">
        <v>634.95513512197249</v>
      </c>
    </row>
    <row r="2905" spans="1:45" x14ac:dyDescent="0.25">
      <c r="A2905" s="2">
        <v>2904</v>
      </c>
      <c r="B2905" s="3" t="s">
        <v>57</v>
      </c>
      <c r="C2905" s="3" t="s">
        <v>46</v>
      </c>
      <c r="D2905" s="3" t="s">
        <v>47</v>
      </c>
      <c r="E2905" s="3" t="s">
        <v>48</v>
      </c>
      <c r="F2905" s="3">
        <v>0.59</v>
      </c>
      <c r="G2905" s="3">
        <v>0.64</v>
      </c>
      <c r="H2905" s="3">
        <v>7.9180830776640496E-2</v>
      </c>
      <c r="I2905" s="3">
        <v>9.2388239347589138</v>
      </c>
      <c r="J2905" s="3">
        <v>1.3587215360876188</v>
      </c>
      <c r="K2905" s="3">
        <v>0.73153775455332148</v>
      </c>
      <c r="L2905" s="3">
        <v>0.10758470002153078</v>
      </c>
      <c r="M2905" s="2">
        <v>1210</v>
      </c>
      <c r="N2905" s="3" t="s">
        <v>55</v>
      </c>
      <c r="O2905" s="3" t="s">
        <v>176</v>
      </c>
      <c r="P2905" s="3" t="s">
        <v>177</v>
      </c>
      <c r="Q2905" s="3">
        <v>1.23712344296</v>
      </c>
      <c r="R2905" s="3" t="s">
        <v>176</v>
      </c>
      <c r="S2905" s="3" t="s">
        <v>177</v>
      </c>
      <c r="T2905" s="3" t="s">
        <v>57</v>
      </c>
      <c r="U2905" s="3" t="s">
        <v>71</v>
      </c>
      <c r="V2905" s="3" t="s">
        <v>178</v>
      </c>
      <c r="W2905" s="3" t="s">
        <v>73</v>
      </c>
      <c r="X2905" s="3" t="s">
        <v>130</v>
      </c>
      <c r="Y2905" s="3" t="s">
        <v>75</v>
      </c>
      <c r="Z2905" s="3" t="s">
        <v>76</v>
      </c>
      <c r="AA2905" s="3">
        <v>4</v>
      </c>
      <c r="AB2905" s="3">
        <v>1</v>
      </c>
      <c r="AC2905" s="3" t="s">
        <v>47</v>
      </c>
      <c r="AD2905" s="8" t="s">
        <v>137</v>
      </c>
      <c r="AE2905" s="3" t="s">
        <v>71</v>
      </c>
      <c r="AF2905" s="3" t="s">
        <v>88</v>
      </c>
      <c r="AG2905" s="3" t="s">
        <v>71</v>
      </c>
      <c r="AH2905" s="3" t="s">
        <v>71</v>
      </c>
      <c r="AI2905" s="3" t="s">
        <v>79</v>
      </c>
      <c r="AJ2905" s="3" t="s">
        <v>80</v>
      </c>
      <c r="AK2905" s="3" t="s">
        <v>76</v>
      </c>
      <c r="AL2905" s="3" t="s">
        <v>81</v>
      </c>
      <c r="AM2905" s="3" t="s">
        <v>71</v>
      </c>
      <c r="AN2905" s="3" t="s">
        <v>71</v>
      </c>
      <c r="AO2905" s="3" t="s">
        <v>71</v>
      </c>
      <c r="AP2905" s="3" t="s">
        <v>132</v>
      </c>
      <c r="AQ2905" s="3" t="s">
        <v>83</v>
      </c>
      <c r="AR2905" s="3">
        <v>81.681200899846061</v>
      </c>
      <c r="AS2905" s="3">
        <v>320.43345355941506</v>
      </c>
    </row>
    <row r="2906" spans="1:45" x14ac:dyDescent="0.25">
      <c r="A2906" s="2">
        <v>2905</v>
      </c>
      <c r="B2906" s="3" t="s">
        <v>57</v>
      </c>
      <c r="C2906" s="3" t="s">
        <v>46</v>
      </c>
      <c r="D2906" s="3" t="s">
        <v>47</v>
      </c>
      <c r="E2906" s="3" t="s">
        <v>48</v>
      </c>
      <c r="F2906" s="3">
        <v>0.59</v>
      </c>
      <c r="G2906" s="3">
        <v>0.64</v>
      </c>
      <c r="H2906" s="3">
        <v>5.6830588269498597E-3</v>
      </c>
      <c r="I2906" s="3">
        <v>9.2388239347589138</v>
      </c>
      <c r="J2906" s="3">
        <v>1.3587215360876188</v>
      </c>
      <c r="K2906" s="3">
        <v>5.2504779913067283E-2</v>
      </c>
      <c r="L2906" s="3">
        <v>7.7216944190296143E-3</v>
      </c>
      <c r="M2906" s="2">
        <v>1210</v>
      </c>
      <c r="N2906" s="3" t="s">
        <v>55</v>
      </c>
      <c r="O2906" s="3" t="s">
        <v>176</v>
      </c>
      <c r="P2906" s="3" t="s">
        <v>177</v>
      </c>
      <c r="Q2906" s="3">
        <v>1.23712344296</v>
      </c>
      <c r="R2906" s="3" t="s">
        <v>176</v>
      </c>
      <c r="S2906" s="3" t="s">
        <v>177</v>
      </c>
      <c r="T2906" s="3" t="s">
        <v>57</v>
      </c>
      <c r="U2906" s="3" t="s">
        <v>71</v>
      </c>
      <c r="V2906" s="3" t="s">
        <v>178</v>
      </c>
      <c r="W2906" s="3" t="s">
        <v>73</v>
      </c>
      <c r="X2906" s="3" t="s">
        <v>130</v>
      </c>
      <c r="Y2906" s="3" t="s">
        <v>75</v>
      </c>
      <c r="Z2906" s="3" t="s">
        <v>76</v>
      </c>
      <c r="AA2906" s="3">
        <v>4</v>
      </c>
      <c r="AB2906" s="3">
        <v>1</v>
      </c>
      <c r="AC2906" s="3" t="s">
        <v>47</v>
      </c>
      <c r="AD2906" s="8" t="s">
        <v>137</v>
      </c>
      <c r="AE2906" s="3" t="s">
        <v>71</v>
      </c>
      <c r="AF2906" s="3" t="s">
        <v>88</v>
      </c>
      <c r="AG2906" s="3" t="s">
        <v>71</v>
      </c>
      <c r="AH2906" s="3" t="s">
        <v>71</v>
      </c>
      <c r="AI2906" s="3" t="s">
        <v>79</v>
      </c>
      <c r="AJ2906" s="3" t="s">
        <v>80</v>
      </c>
      <c r="AK2906" s="3" t="s">
        <v>76</v>
      </c>
      <c r="AL2906" s="3" t="s">
        <v>81</v>
      </c>
      <c r="AM2906" s="3" t="s">
        <v>71</v>
      </c>
      <c r="AN2906" s="3" t="s">
        <v>71</v>
      </c>
      <c r="AO2906" s="3" t="s">
        <v>71</v>
      </c>
      <c r="AP2906" s="3" t="s">
        <v>132</v>
      </c>
      <c r="AQ2906" s="3" t="s">
        <v>83</v>
      </c>
      <c r="AR2906" s="3">
        <v>24.913251344005431</v>
      </c>
      <c r="AS2906" s="3">
        <v>22.998523112719049</v>
      </c>
    </row>
    <row r="2907" spans="1:45" x14ac:dyDescent="0.25">
      <c r="A2907" s="2">
        <v>2906</v>
      </c>
      <c r="B2907" s="3" t="s">
        <v>57</v>
      </c>
      <c r="C2907" s="3" t="s">
        <v>46</v>
      </c>
      <c r="D2907" s="3" t="s">
        <v>47</v>
      </c>
      <c r="E2907" s="3" t="s">
        <v>48</v>
      </c>
      <c r="F2907" s="3">
        <v>0.59</v>
      </c>
      <c r="G2907" s="3">
        <v>0.64</v>
      </c>
      <c r="H2907" s="3">
        <v>1.1551613581026E-2</v>
      </c>
      <c r="I2907" s="3">
        <v>9.2388239347589138</v>
      </c>
      <c r="J2907" s="3">
        <v>1.3587215360876188</v>
      </c>
      <c r="K2907" s="3">
        <v>0.10672332403746913</v>
      </c>
      <c r="L2907" s="3">
        <v>1.5695426149102246E-2</v>
      </c>
      <c r="M2907" s="2">
        <v>1210</v>
      </c>
      <c r="N2907" s="3" t="s">
        <v>55</v>
      </c>
      <c r="O2907" s="3" t="s">
        <v>176</v>
      </c>
      <c r="P2907" s="3" t="s">
        <v>177</v>
      </c>
      <c r="Q2907" s="3">
        <v>1.23712344296</v>
      </c>
      <c r="R2907" s="3" t="s">
        <v>176</v>
      </c>
      <c r="S2907" s="3" t="s">
        <v>177</v>
      </c>
      <c r="T2907" s="3" t="s">
        <v>57</v>
      </c>
      <c r="U2907" s="3" t="s">
        <v>71</v>
      </c>
      <c r="V2907" s="3" t="s">
        <v>178</v>
      </c>
      <c r="W2907" s="3" t="s">
        <v>73</v>
      </c>
      <c r="X2907" s="3" t="s">
        <v>130</v>
      </c>
      <c r="Y2907" s="3" t="s">
        <v>75</v>
      </c>
      <c r="Z2907" s="3" t="s">
        <v>76</v>
      </c>
      <c r="AA2907" s="3">
        <v>4</v>
      </c>
      <c r="AB2907" s="3">
        <v>1</v>
      </c>
      <c r="AC2907" s="3" t="s">
        <v>47</v>
      </c>
      <c r="AD2907" s="8" t="s">
        <v>137</v>
      </c>
      <c r="AE2907" s="3" t="s">
        <v>71</v>
      </c>
      <c r="AF2907" s="3" t="s">
        <v>88</v>
      </c>
      <c r="AG2907" s="3" t="s">
        <v>71</v>
      </c>
      <c r="AH2907" s="3" t="s">
        <v>71</v>
      </c>
      <c r="AI2907" s="3" t="s">
        <v>79</v>
      </c>
      <c r="AJ2907" s="3" t="s">
        <v>80</v>
      </c>
      <c r="AK2907" s="3" t="s">
        <v>76</v>
      </c>
      <c r="AL2907" s="3" t="s">
        <v>81</v>
      </c>
      <c r="AM2907" s="3" t="s">
        <v>71</v>
      </c>
      <c r="AN2907" s="3" t="s">
        <v>71</v>
      </c>
      <c r="AO2907" s="3" t="s">
        <v>71</v>
      </c>
      <c r="AP2907" s="3" t="s">
        <v>132</v>
      </c>
      <c r="AQ2907" s="3" t="s">
        <v>83</v>
      </c>
      <c r="AR2907" s="3">
        <v>53.541614993045556</v>
      </c>
      <c r="AS2907" s="3">
        <v>46.747721609458097</v>
      </c>
    </row>
    <row r="2908" spans="1:45" x14ac:dyDescent="0.25">
      <c r="A2908" s="2">
        <v>2907</v>
      </c>
      <c r="B2908" s="3" t="s">
        <v>57</v>
      </c>
      <c r="C2908" s="3" t="s">
        <v>46</v>
      </c>
      <c r="D2908" s="3" t="s">
        <v>47</v>
      </c>
      <c r="E2908" s="3" t="s">
        <v>48</v>
      </c>
      <c r="F2908" s="3">
        <v>0.59</v>
      </c>
      <c r="G2908" s="3">
        <v>0.64</v>
      </c>
      <c r="H2908" s="3">
        <v>2.0772084999201499E-2</v>
      </c>
      <c r="I2908" s="3">
        <v>4.9736617326458452</v>
      </c>
      <c r="J2908" s="3">
        <v>0.73600519493811567</v>
      </c>
      <c r="K2908" s="3">
        <v>0.1033133242677953</v>
      </c>
      <c r="L2908" s="3">
        <v>1.5288362469108408E-2</v>
      </c>
      <c r="M2908" s="2">
        <v>1210</v>
      </c>
      <c r="N2908" s="3" t="s">
        <v>55</v>
      </c>
      <c r="O2908" s="3" t="s">
        <v>176</v>
      </c>
      <c r="P2908" s="3" t="s">
        <v>177</v>
      </c>
      <c r="Q2908" s="3">
        <v>1.23712344296</v>
      </c>
      <c r="R2908" s="3" t="s">
        <v>176</v>
      </c>
      <c r="S2908" s="3" t="s">
        <v>177</v>
      </c>
      <c r="T2908" s="3" t="s">
        <v>57</v>
      </c>
      <c r="U2908" s="3" t="s">
        <v>71</v>
      </c>
      <c r="V2908" s="3" t="s">
        <v>178</v>
      </c>
      <c r="W2908" s="3" t="s">
        <v>73</v>
      </c>
      <c r="X2908" s="3" t="s">
        <v>130</v>
      </c>
      <c r="Y2908" s="3" t="s">
        <v>75</v>
      </c>
      <c r="Z2908" s="3" t="s">
        <v>76</v>
      </c>
      <c r="AA2908" s="3">
        <v>4</v>
      </c>
      <c r="AB2908" s="3">
        <v>1</v>
      </c>
      <c r="AC2908" s="3" t="s">
        <v>47</v>
      </c>
      <c r="AD2908" s="8" t="s">
        <v>137</v>
      </c>
      <c r="AE2908" s="3" t="s">
        <v>71</v>
      </c>
      <c r="AF2908" s="3" t="s">
        <v>88</v>
      </c>
      <c r="AG2908" s="3" t="s">
        <v>71</v>
      </c>
      <c r="AH2908" s="3" t="s">
        <v>71</v>
      </c>
      <c r="AI2908" s="3" t="s">
        <v>79</v>
      </c>
      <c r="AJ2908" s="3" t="s">
        <v>80</v>
      </c>
      <c r="AK2908" s="3" t="s">
        <v>76</v>
      </c>
      <c r="AL2908" s="3" t="s">
        <v>81</v>
      </c>
      <c r="AM2908" s="3" t="s">
        <v>71</v>
      </c>
      <c r="AN2908" s="3" t="s">
        <v>71</v>
      </c>
      <c r="AO2908" s="3" t="s">
        <v>71</v>
      </c>
      <c r="AP2908" s="3" t="s">
        <v>132</v>
      </c>
      <c r="AQ2908" s="3" t="s">
        <v>83</v>
      </c>
      <c r="AR2908" s="3">
        <v>39.459134174196258</v>
      </c>
      <c r="AS2908" s="3">
        <v>84.061645585657345</v>
      </c>
    </row>
    <row r="2909" spans="1:45" x14ac:dyDescent="0.25">
      <c r="A2909" s="2">
        <v>2908</v>
      </c>
      <c r="B2909" s="3" t="s">
        <v>57</v>
      </c>
      <c r="C2909" s="3" t="s">
        <v>46</v>
      </c>
      <c r="D2909" s="3" t="s">
        <v>47</v>
      </c>
      <c r="E2909" s="3" t="s">
        <v>48</v>
      </c>
      <c r="F2909" s="3">
        <v>0.59</v>
      </c>
      <c r="G2909" s="3">
        <v>0.64</v>
      </c>
      <c r="H2909" s="3">
        <v>0.118756009146399</v>
      </c>
      <c r="I2909" s="3">
        <v>7.6853069249488533</v>
      </c>
      <c r="J2909" s="3">
        <v>1.1308544105208218</v>
      </c>
      <c r="K2909" s="3">
        <v>0.91267637947210956</v>
      </c>
      <c r="L2909" s="3">
        <v>0.13429575671905636</v>
      </c>
      <c r="M2909" s="2">
        <v>1200</v>
      </c>
      <c r="N2909" s="3" t="s">
        <v>54</v>
      </c>
      <c r="O2909" s="3" t="s">
        <v>176</v>
      </c>
      <c r="P2909" s="3" t="s">
        <v>177</v>
      </c>
      <c r="Q2909" s="3">
        <v>1.23712344296</v>
      </c>
      <c r="R2909" s="3" t="s">
        <v>176</v>
      </c>
      <c r="S2909" s="3" t="s">
        <v>177</v>
      </c>
      <c r="T2909" s="3" t="s">
        <v>57</v>
      </c>
      <c r="U2909" s="3" t="s">
        <v>71</v>
      </c>
      <c r="V2909" s="3" t="s">
        <v>178</v>
      </c>
      <c r="W2909" s="3" t="s">
        <v>73</v>
      </c>
      <c r="X2909" s="3" t="s">
        <v>130</v>
      </c>
      <c r="Y2909" s="3" t="s">
        <v>75</v>
      </c>
      <c r="Z2909" s="3" t="s">
        <v>76</v>
      </c>
      <c r="AA2909" s="3">
        <v>4</v>
      </c>
      <c r="AB2909" s="3">
        <v>1</v>
      </c>
      <c r="AC2909" s="3" t="s">
        <v>47</v>
      </c>
      <c r="AD2909" s="8" t="s">
        <v>137</v>
      </c>
      <c r="AE2909" s="3" t="s">
        <v>71</v>
      </c>
      <c r="AF2909" s="3" t="s">
        <v>88</v>
      </c>
      <c r="AG2909" s="3" t="s">
        <v>71</v>
      </c>
      <c r="AH2909" s="3" t="s">
        <v>71</v>
      </c>
      <c r="AI2909" s="3" t="s">
        <v>79</v>
      </c>
      <c r="AJ2909" s="3" t="s">
        <v>80</v>
      </c>
      <c r="AK2909" s="3" t="s">
        <v>76</v>
      </c>
      <c r="AL2909" s="3" t="s">
        <v>81</v>
      </c>
      <c r="AM2909" s="3" t="s">
        <v>71</v>
      </c>
      <c r="AN2909" s="3" t="s">
        <v>71</v>
      </c>
      <c r="AO2909" s="3" t="s">
        <v>71</v>
      </c>
      <c r="AP2909" s="3" t="s">
        <v>132</v>
      </c>
      <c r="AQ2909" s="3" t="s">
        <v>83</v>
      </c>
      <c r="AR2909" s="3">
        <v>94.138097121038115</v>
      </c>
      <c r="AS2909" s="3">
        <v>480.58851831269607</v>
      </c>
    </row>
    <row r="2910" spans="1:45" x14ac:dyDescent="0.25">
      <c r="A2910" s="2">
        <v>2909</v>
      </c>
      <c r="B2910" s="3" t="s">
        <v>57</v>
      </c>
      <c r="C2910" s="3" t="s">
        <v>46</v>
      </c>
      <c r="D2910" s="3" t="s">
        <v>47</v>
      </c>
      <c r="E2910" s="3" t="s">
        <v>48</v>
      </c>
      <c r="F2910" s="3">
        <v>0.59</v>
      </c>
      <c r="G2910" s="3">
        <v>0.64</v>
      </c>
      <c r="H2910" s="3">
        <v>9.3543330334719205E-2</v>
      </c>
      <c r="I2910" s="3">
        <v>7.6853069249488533</v>
      </c>
      <c r="J2910" s="3">
        <v>1.1308544105208218</v>
      </c>
      <c r="K2910" s="3">
        <v>0.71890920440419559</v>
      </c>
      <c r="L2910" s="3">
        <v>0.10578388768382339</v>
      </c>
      <c r="M2910" s="2">
        <v>1210</v>
      </c>
      <c r="N2910" s="3" t="s">
        <v>55</v>
      </c>
      <c r="O2910" s="3" t="s">
        <v>176</v>
      </c>
      <c r="P2910" s="3" t="s">
        <v>177</v>
      </c>
      <c r="Q2910" s="3">
        <v>1.23712344296</v>
      </c>
      <c r="R2910" s="3" t="s">
        <v>176</v>
      </c>
      <c r="S2910" s="3" t="s">
        <v>177</v>
      </c>
      <c r="T2910" s="3" t="s">
        <v>57</v>
      </c>
      <c r="U2910" s="3" t="s">
        <v>71</v>
      </c>
      <c r="V2910" s="3" t="s">
        <v>178</v>
      </c>
      <c r="W2910" s="3" t="s">
        <v>73</v>
      </c>
      <c r="X2910" s="3" t="s">
        <v>130</v>
      </c>
      <c r="Y2910" s="3" t="s">
        <v>75</v>
      </c>
      <c r="Z2910" s="3" t="s">
        <v>76</v>
      </c>
      <c r="AA2910" s="3">
        <v>4</v>
      </c>
      <c r="AB2910" s="3">
        <v>1</v>
      </c>
      <c r="AC2910" s="3" t="s">
        <v>47</v>
      </c>
      <c r="AD2910" s="8" t="s">
        <v>137</v>
      </c>
      <c r="AE2910" s="3" t="s">
        <v>71</v>
      </c>
      <c r="AF2910" s="3" t="s">
        <v>88</v>
      </c>
      <c r="AG2910" s="3" t="s">
        <v>71</v>
      </c>
      <c r="AH2910" s="3" t="s">
        <v>71</v>
      </c>
      <c r="AI2910" s="3" t="s">
        <v>79</v>
      </c>
      <c r="AJ2910" s="3" t="s">
        <v>80</v>
      </c>
      <c r="AK2910" s="3" t="s">
        <v>76</v>
      </c>
      <c r="AL2910" s="3" t="s">
        <v>81</v>
      </c>
      <c r="AM2910" s="3" t="s">
        <v>71</v>
      </c>
      <c r="AN2910" s="3" t="s">
        <v>71</v>
      </c>
      <c r="AO2910" s="3" t="s">
        <v>71</v>
      </c>
      <c r="AP2910" s="3" t="s">
        <v>132</v>
      </c>
      <c r="AQ2910" s="3" t="s">
        <v>83</v>
      </c>
      <c r="AR2910" s="3">
        <v>76.875171834634472</v>
      </c>
      <c r="AS2910" s="3">
        <v>378.55642713774301</v>
      </c>
    </row>
    <row r="2911" spans="1:45" x14ac:dyDescent="0.25">
      <c r="A2911" s="2">
        <v>2910</v>
      </c>
      <c r="B2911" s="3" t="s">
        <v>57</v>
      </c>
      <c r="C2911" s="3" t="s">
        <v>46</v>
      </c>
      <c r="D2911" s="3" t="s">
        <v>47</v>
      </c>
      <c r="E2911" s="3" t="s">
        <v>48</v>
      </c>
      <c r="F2911" s="3">
        <v>0.59</v>
      </c>
      <c r="G2911" s="3">
        <v>0.64</v>
      </c>
      <c r="H2911" s="3">
        <v>6.2544321435423697E-2</v>
      </c>
      <c r="I2911" s="3">
        <v>7.6853069249488533</v>
      </c>
      <c r="J2911" s="3">
        <v>1.1308544105208218</v>
      </c>
      <c r="K2911" s="3">
        <v>0.48067230664388871</v>
      </c>
      <c r="L2911" s="3">
        <v>7.072852174828087E-2</v>
      </c>
      <c r="M2911" s="2">
        <v>1210</v>
      </c>
      <c r="N2911" s="3" t="s">
        <v>55</v>
      </c>
      <c r="O2911" s="3" t="s">
        <v>176</v>
      </c>
      <c r="P2911" s="3" t="s">
        <v>177</v>
      </c>
      <c r="Q2911" s="3">
        <v>1.23712344296</v>
      </c>
      <c r="R2911" s="3" t="s">
        <v>176</v>
      </c>
      <c r="S2911" s="3" t="s">
        <v>177</v>
      </c>
      <c r="T2911" s="3" t="s">
        <v>57</v>
      </c>
      <c r="U2911" s="3" t="s">
        <v>71</v>
      </c>
      <c r="V2911" s="3" t="s">
        <v>178</v>
      </c>
      <c r="W2911" s="3" t="s">
        <v>73</v>
      </c>
      <c r="X2911" s="3" t="s">
        <v>130</v>
      </c>
      <c r="Y2911" s="3" t="s">
        <v>75</v>
      </c>
      <c r="Z2911" s="3" t="s">
        <v>76</v>
      </c>
      <c r="AA2911" s="3">
        <v>4</v>
      </c>
      <c r="AB2911" s="3">
        <v>1</v>
      </c>
      <c r="AC2911" s="3" t="s">
        <v>47</v>
      </c>
      <c r="AD2911" s="8" t="s">
        <v>137</v>
      </c>
      <c r="AE2911" s="3" t="s">
        <v>71</v>
      </c>
      <c r="AF2911" s="3" t="s">
        <v>88</v>
      </c>
      <c r="AG2911" s="3" t="s">
        <v>71</v>
      </c>
      <c r="AH2911" s="3" t="s">
        <v>71</v>
      </c>
      <c r="AI2911" s="3" t="s">
        <v>79</v>
      </c>
      <c r="AJ2911" s="3" t="s">
        <v>80</v>
      </c>
      <c r="AK2911" s="3" t="s">
        <v>76</v>
      </c>
      <c r="AL2911" s="3" t="s">
        <v>81</v>
      </c>
      <c r="AM2911" s="3" t="s">
        <v>71</v>
      </c>
      <c r="AN2911" s="3" t="s">
        <v>71</v>
      </c>
      <c r="AO2911" s="3" t="s">
        <v>71</v>
      </c>
      <c r="AP2911" s="3" t="s">
        <v>132</v>
      </c>
      <c r="AQ2911" s="3" t="s">
        <v>83</v>
      </c>
      <c r="AR2911" s="3">
        <v>65.588238022834773</v>
      </c>
      <c r="AS2911" s="3">
        <v>253.10788888559458</v>
      </c>
    </row>
    <row r="2912" spans="1:45" x14ac:dyDescent="0.25">
      <c r="A2912" s="2">
        <v>2911</v>
      </c>
      <c r="B2912" s="3" t="s">
        <v>57</v>
      </c>
      <c r="C2912" s="3" t="s">
        <v>46</v>
      </c>
      <c r="D2912" s="3" t="s">
        <v>47</v>
      </c>
      <c r="E2912" s="3" t="s">
        <v>48</v>
      </c>
      <c r="F2912" s="3">
        <v>0.59</v>
      </c>
      <c r="G2912" s="3">
        <v>0.64</v>
      </c>
      <c r="H2912" s="3">
        <v>4.5011987406367103E-2</v>
      </c>
      <c r="I2912" s="3">
        <v>7.6853069249488533</v>
      </c>
      <c r="J2912" s="3">
        <v>1.1308544105208218</v>
      </c>
      <c r="K2912" s="3">
        <v>0.34593093851986367</v>
      </c>
      <c r="L2912" s="3">
        <v>5.0902004484797925E-2</v>
      </c>
      <c r="M2912" s="2">
        <v>1210</v>
      </c>
      <c r="N2912" s="3" t="s">
        <v>55</v>
      </c>
      <c r="O2912" s="3" t="s">
        <v>176</v>
      </c>
      <c r="P2912" s="3" t="s">
        <v>177</v>
      </c>
      <c r="Q2912" s="3">
        <v>1.23712344296</v>
      </c>
      <c r="R2912" s="3" t="s">
        <v>176</v>
      </c>
      <c r="S2912" s="3" t="s">
        <v>177</v>
      </c>
      <c r="T2912" s="3" t="s">
        <v>57</v>
      </c>
      <c r="U2912" s="3" t="s">
        <v>71</v>
      </c>
      <c r="V2912" s="3" t="s">
        <v>178</v>
      </c>
      <c r="W2912" s="3" t="s">
        <v>73</v>
      </c>
      <c r="X2912" s="3" t="s">
        <v>130</v>
      </c>
      <c r="Y2912" s="3" t="s">
        <v>75</v>
      </c>
      <c r="Z2912" s="3" t="s">
        <v>76</v>
      </c>
      <c r="AA2912" s="3">
        <v>4</v>
      </c>
      <c r="AB2912" s="3">
        <v>1</v>
      </c>
      <c r="AC2912" s="3" t="s">
        <v>47</v>
      </c>
      <c r="AD2912" s="8" t="s">
        <v>137</v>
      </c>
      <c r="AE2912" s="3" t="s">
        <v>71</v>
      </c>
      <c r="AF2912" s="3" t="s">
        <v>88</v>
      </c>
      <c r="AG2912" s="3" t="s">
        <v>71</v>
      </c>
      <c r="AH2912" s="3" t="s">
        <v>71</v>
      </c>
      <c r="AI2912" s="3" t="s">
        <v>79</v>
      </c>
      <c r="AJ2912" s="3" t="s">
        <v>80</v>
      </c>
      <c r="AK2912" s="3" t="s">
        <v>76</v>
      </c>
      <c r="AL2912" s="3" t="s">
        <v>81</v>
      </c>
      <c r="AM2912" s="3" t="s">
        <v>71</v>
      </c>
      <c r="AN2912" s="3" t="s">
        <v>71</v>
      </c>
      <c r="AO2912" s="3" t="s">
        <v>71</v>
      </c>
      <c r="AP2912" s="3" t="s">
        <v>132</v>
      </c>
      <c r="AQ2912" s="3" t="s">
        <v>83</v>
      </c>
      <c r="AR2912" s="3">
        <v>55.527681963671142</v>
      </c>
      <c r="AS2912" s="3">
        <v>182.1570503204448</v>
      </c>
    </row>
    <row r="2913" spans="1:45" x14ac:dyDescent="0.25">
      <c r="A2913" s="2">
        <v>2912</v>
      </c>
      <c r="B2913" s="3" t="s">
        <v>57</v>
      </c>
      <c r="C2913" s="3" t="s">
        <v>46</v>
      </c>
      <c r="D2913" s="3" t="s">
        <v>47</v>
      </c>
      <c r="E2913" s="3" t="s">
        <v>48</v>
      </c>
      <c r="F2913" s="3">
        <v>0.59</v>
      </c>
      <c r="G2913" s="3">
        <v>0.64</v>
      </c>
      <c r="H2913" s="3">
        <v>3.10337730948974E-2</v>
      </c>
      <c r="I2913" s="3">
        <v>7.6853069249488533</v>
      </c>
      <c r="J2913" s="3">
        <v>1.1308544105208218</v>
      </c>
      <c r="K2913" s="3">
        <v>0.2385040712735064</v>
      </c>
      <c r="L2913" s="3">
        <v>3.5094679179467139E-2</v>
      </c>
      <c r="M2913" s="2">
        <v>1210</v>
      </c>
      <c r="N2913" s="3" t="s">
        <v>55</v>
      </c>
      <c r="O2913" s="3" t="s">
        <v>176</v>
      </c>
      <c r="P2913" s="3" t="s">
        <v>177</v>
      </c>
      <c r="Q2913" s="3">
        <v>1.23712344296</v>
      </c>
      <c r="R2913" s="3" t="s">
        <v>176</v>
      </c>
      <c r="S2913" s="3" t="s">
        <v>177</v>
      </c>
      <c r="T2913" s="3" t="s">
        <v>57</v>
      </c>
      <c r="U2913" s="3" t="s">
        <v>71</v>
      </c>
      <c r="V2913" s="3" t="s">
        <v>178</v>
      </c>
      <c r="W2913" s="3" t="s">
        <v>73</v>
      </c>
      <c r="X2913" s="3" t="s">
        <v>130</v>
      </c>
      <c r="Y2913" s="3" t="s">
        <v>75</v>
      </c>
      <c r="Z2913" s="3" t="s">
        <v>76</v>
      </c>
      <c r="AA2913" s="3">
        <v>4</v>
      </c>
      <c r="AB2913" s="3">
        <v>1</v>
      </c>
      <c r="AC2913" s="3" t="s">
        <v>47</v>
      </c>
      <c r="AD2913" s="8" t="s">
        <v>137</v>
      </c>
      <c r="AE2913" s="3" t="s">
        <v>71</v>
      </c>
      <c r="AF2913" s="3" t="s">
        <v>88</v>
      </c>
      <c r="AG2913" s="3" t="s">
        <v>71</v>
      </c>
      <c r="AH2913" s="3" t="s">
        <v>71</v>
      </c>
      <c r="AI2913" s="3" t="s">
        <v>79</v>
      </c>
      <c r="AJ2913" s="3" t="s">
        <v>80</v>
      </c>
      <c r="AK2913" s="3" t="s">
        <v>76</v>
      </c>
      <c r="AL2913" s="3" t="s">
        <v>81</v>
      </c>
      <c r="AM2913" s="3" t="s">
        <v>71</v>
      </c>
      <c r="AN2913" s="3" t="s">
        <v>71</v>
      </c>
      <c r="AO2913" s="3" t="s">
        <v>71</v>
      </c>
      <c r="AP2913" s="3" t="s">
        <v>132</v>
      </c>
      <c r="AQ2913" s="3" t="s">
        <v>83</v>
      </c>
      <c r="AR2913" s="3">
        <v>44.846992142770404</v>
      </c>
      <c r="AS2913" s="3">
        <v>125.58922396038979</v>
      </c>
    </row>
    <row r="2914" spans="1:45" x14ac:dyDescent="0.25">
      <c r="A2914" s="2">
        <v>2913</v>
      </c>
      <c r="B2914" s="3" t="s">
        <v>57</v>
      </c>
      <c r="C2914" s="3" t="s">
        <v>46</v>
      </c>
      <c r="D2914" s="3" t="s">
        <v>47</v>
      </c>
      <c r="E2914" s="3" t="s">
        <v>48</v>
      </c>
      <c r="F2914" s="3">
        <v>0.59</v>
      </c>
      <c r="G2914" s="3">
        <v>0.64</v>
      </c>
      <c r="H2914" s="3">
        <v>2.4597918994912301E-4</v>
      </c>
      <c r="I2914" s="3">
        <v>6.7556750793336038</v>
      </c>
      <c r="J2914" s="3">
        <v>0.94297393693562415</v>
      </c>
      <c r="K2914" s="3">
        <v>1.6617554835739571E-3</v>
      </c>
      <c r="L2914" s="3">
        <v>2.3195196515056024E-4</v>
      </c>
      <c r="M2914" s="2">
        <v>1210</v>
      </c>
      <c r="N2914" s="3" t="s">
        <v>55</v>
      </c>
      <c r="O2914" s="3" t="s">
        <v>176</v>
      </c>
      <c r="P2914" s="3" t="s">
        <v>177</v>
      </c>
      <c r="Q2914" s="3">
        <v>1.23712344296</v>
      </c>
      <c r="R2914" s="3" t="s">
        <v>176</v>
      </c>
      <c r="S2914" s="3" t="s">
        <v>177</v>
      </c>
      <c r="T2914" s="3" t="s">
        <v>57</v>
      </c>
      <c r="U2914" s="3" t="s">
        <v>71</v>
      </c>
      <c r="V2914" s="3" t="s">
        <v>178</v>
      </c>
      <c r="W2914" s="3" t="s">
        <v>73</v>
      </c>
      <c r="X2914" s="3" t="s">
        <v>130</v>
      </c>
      <c r="Y2914" s="3" t="s">
        <v>75</v>
      </c>
      <c r="Z2914" s="3" t="s">
        <v>76</v>
      </c>
      <c r="AA2914" s="3">
        <v>4</v>
      </c>
      <c r="AB2914" s="3">
        <v>1</v>
      </c>
      <c r="AC2914" s="3" t="s">
        <v>47</v>
      </c>
      <c r="AD2914" s="8" t="s">
        <v>137</v>
      </c>
      <c r="AE2914" s="3" t="s">
        <v>71</v>
      </c>
      <c r="AF2914" s="3" t="s">
        <v>88</v>
      </c>
      <c r="AG2914" s="3" t="s">
        <v>71</v>
      </c>
      <c r="AH2914" s="3" t="s">
        <v>71</v>
      </c>
      <c r="AI2914" s="3" t="s">
        <v>79</v>
      </c>
      <c r="AJ2914" s="3" t="s">
        <v>80</v>
      </c>
      <c r="AK2914" s="3" t="s">
        <v>76</v>
      </c>
      <c r="AL2914" s="3" t="s">
        <v>81</v>
      </c>
      <c r="AM2914" s="3" t="s">
        <v>71</v>
      </c>
      <c r="AN2914" s="3" t="s">
        <v>71</v>
      </c>
      <c r="AO2914" s="3" t="s">
        <v>71</v>
      </c>
      <c r="AP2914" s="3" t="s">
        <v>132</v>
      </c>
      <c r="AQ2914" s="3" t="s">
        <v>83</v>
      </c>
      <c r="AR2914" s="3">
        <v>10.286485513699454</v>
      </c>
      <c r="AS2914" s="3">
        <v>0.99544246462235919</v>
      </c>
    </row>
    <row r="2915" spans="1:45" x14ac:dyDescent="0.25">
      <c r="A2915" s="2">
        <v>2914</v>
      </c>
      <c r="B2915" s="3" t="s">
        <v>57</v>
      </c>
      <c r="C2915" s="3" t="s">
        <v>46</v>
      </c>
      <c r="D2915" s="3" t="s">
        <v>47</v>
      </c>
      <c r="E2915" s="3" t="s">
        <v>48</v>
      </c>
      <c r="F2915" s="3">
        <v>0.59</v>
      </c>
      <c r="G2915" s="3">
        <v>0.64</v>
      </c>
      <c r="H2915" s="3">
        <v>1.09791765105534E-4</v>
      </c>
      <c r="I2915" s="3">
        <v>6.7556750793336038</v>
      </c>
      <c r="J2915" s="3">
        <v>0.94297393693562415</v>
      </c>
      <c r="K2915" s="3">
        <v>7.4171749143950479E-4</v>
      </c>
      <c r="L2915" s="3">
        <v>1.0353077298467668E-4</v>
      </c>
      <c r="M2915" s="2">
        <v>1210</v>
      </c>
      <c r="N2915" s="3" t="s">
        <v>55</v>
      </c>
      <c r="O2915" s="3" t="s">
        <v>176</v>
      </c>
      <c r="P2915" s="3" t="s">
        <v>177</v>
      </c>
      <c r="Q2915" s="3">
        <v>1.23712344296</v>
      </c>
      <c r="R2915" s="3" t="s">
        <v>176</v>
      </c>
      <c r="S2915" s="3" t="s">
        <v>177</v>
      </c>
      <c r="T2915" s="3" t="s">
        <v>57</v>
      </c>
      <c r="U2915" s="3" t="s">
        <v>71</v>
      </c>
      <c r="V2915" s="3" t="s">
        <v>178</v>
      </c>
      <c r="W2915" s="3" t="s">
        <v>73</v>
      </c>
      <c r="X2915" s="3" t="s">
        <v>130</v>
      </c>
      <c r="Y2915" s="3" t="s">
        <v>75</v>
      </c>
      <c r="Z2915" s="3" t="s">
        <v>76</v>
      </c>
      <c r="AA2915" s="3">
        <v>4</v>
      </c>
      <c r="AB2915" s="3">
        <v>1</v>
      </c>
      <c r="AC2915" s="3" t="s">
        <v>47</v>
      </c>
      <c r="AD2915" s="8" t="s">
        <v>137</v>
      </c>
      <c r="AE2915" s="3" t="s">
        <v>71</v>
      </c>
      <c r="AF2915" s="3" t="s">
        <v>88</v>
      </c>
      <c r="AG2915" s="3" t="s">
        <v>71</v>
      </c>
      <c r="AH2915" s="3" t="s">
        <v>71</v>
      </c>
      <c r="AI2915" s="3" t="s">
        <v>79</v>
      </c>
      <c r="AJ2915" s="3" t="s">
        <v>80</v>
      </c>
      <c r="AK2915" s="3" t="s">
        <v>76</v>
      </c>
      <c r="AL2915" s="3" t="s">
        <v>81</v>
      </c>
      <c r="AM2915" s="3" t="s">
        <v>71</v>
      </c>
      <c r="AN2915" s="3" t="s">
        <v>71</v>
      </c>
      <c r="AO2915" s="3" t="s">
        <v>71</v>
      </c>
      <c r="AP2915" s="3" t="s">
        <v>132</v>
      </c>
      <c r="AQ2915" s="3" t="s">
        <v>83</v>
      </c>
      <c r="AR2915" s="3">
        <v>3.8881774981759807</v>
      </c>
      <c r="AS2915" s="3">
        <v>0.44431150974396094</v>
      </c>
    </row>
    <row r="2916" spans="1:45" x14ac:dyDescent="0.25">
      <c r="A2916" s="2">
        <v>2915</v>
      </c>
      <c r="B2916" s="3" t="s">
        <v>57</v>
      </c>
      <c r="C2916" s="3" t="s">
        <v>46</v>
      </c>
      <c r="D2916" s="3" t="s">
        <v>47</v>
      </c>
      <c r="E2916" s="3" t="s">
        <v>48</v>
      </c>
      <c r="F2916" s="3">
        <v>0.59</v>
      </c>
      <c r="G2916" s="3">
        <v>0.64</v>
      </c>
      <c r="H2916" s="3">
        <v>5.9952034833817301E-2</v>
      </c>
      <c r="I2916" s="3">
        <v>9.2293722285684154</v>
      </c>
      <c r="J2916" s="3">
        <v>1.3573491742313704</v>
      </c>
      <c r="K2916" s="3">
        <v>0.55331964534139966</v>
      </c>
      <c r="L2916" s="3">
        <v>8.1375844975172265E-2</v>
      </c>
      <c r="M2916" s="2">
        <v>1200</v>
      </c>
      <c r="N2916" s="3" t="s">
        <v>54</v>
      </c>
      <c r="O2916" s="3" t="s">
        <v>176</v>
      </c>
      <c r="P2916" s="3" t="s">
        <v>177</v>
      </c>
      <c r="Q2916" s="3">
        <v>1.23712344296</v>
      </c>
      <c r="R2916" s="3" t="s">
        <v>176</v>
      </c>
      <c r="S2916" s="3" t="s">
        <v>177</v>
      </c>
      <c r="T2916" s="3" t="s">
        <v>57</v>
      </c>
      <c r="U2916" s="3" t="s">
        <v>71</v>
      </c>
      <c r="V2916" s="3" t="s">
        <v>178</v>
      </c>
      <c r="W2916" s="3" t="s">
        <v>73</v>
      </c>
      <c r="X2916" s="3" t="s">
        <v>130</v>
      </c>
      <c r="Y2916" s="3" t="s">
        <v>75</v>
      </c>
      <c r="Z2916" s="3" t="s">
        <v>76</v>
      </c>
      <c r="AA2916" s="3">
        <v>4</v>
      </c>
      <c r="AB2916" s="3">
        <v>1</v>
      </c>
      <c r="AC2916" s="3" t="s">
        <v>47</v>
      </c>
      <c r="AD2916" s="8" t="s">
        <v>137</v>
      </c>
      <c r="AE2916" s="3" t="s">
        <v>71</v>
      </c>
      <c r="AF2916" s="3" t="s">
        <v>88</v>
      </c>
      <c r="AG2916" s="3" t="s">
        <v>71</v>
      </c>
      <c r="AH2916" s="3" t="s">
        <v>71</v>
      </c>
      <c r="AI2916" s="3" t="s">
        <v>79</v>
      </c>
      <c r="AJ2916" s="3" t="s">
        <v>80</v>
      </c>
      <c r="AK2916" s="3" t="s">
        <v>76</v>
      </c>
      <c r="AL2916" s="3" t="s">
        <v>81</v>
      </c>
      <c r="AM2916" s="3" t="s">
        <v>71</v>
      </c>
      <c r="AN2916" s="3" t="s">
        <v>71</v>
      </c>
      <c r="AO2916" s="3" t="s">
        <v>71</v>
      </c>
      <c r="AP2916" s="3" t="s">
        <v>132</v>
      </c>
      <c r="AQ2916" s="3" t="s">
        <v>83</v>
      </c>
      <c r="AR2916" s="3">
        <v>62.365232303259305</v>
      </c>
      <c r="AS2916" s="3">
        <v>242.61727720318208</v>
      </c>
    </row>
    <row r="2917" spans="1:45" x14ac:dyDescent="0.25">
      <c r="A2917" s="2">
        <v>2916</v>
      </c>
      <c r="B2917" s="3" t="s">
        <v>57</v>
      </c>
      <c r="C2917" s="3" t="s">
        <v>46</v>
      </c>
      <c r="D2917" s="3" t="s">
        <v>47</v>
      </c>
      <c r="E2917" s="3" t="s">
        <v>48</v>
      </c>
      <c r="F2917" s="3">
        <v>0.59</v>
      </c>
      <c r="G2917" s="3">
        <v>0.64</v>
      </c>
      <c r="H2917" s="3">
        <v>3.7354439716120201E-2</v>
      </c>
      <c r="I2917" s="3">
        <v>9.2293722285684154</v>
      </c>
      <c r="J2917" s="3">
        <v>1.3573491742313704</v>
      </c>
      <c r="K2917" s="3">
        <v>0.34475802852969284</v>
      </c>
      <c r="L2917" s="3">
        <v>5.0703017902551259E-2</v>
      </c>
      <c r="M2917" s="2">
        <v>1210</v>
      </c>
      <c r="N2917" s="3" t="s">
        <v>55</v>
      </c>
      <c r="O2917" s="3" t="s">
        <v>176</v>
      </c>
      <c r="P2917" s="3" t="s">
        <v>177</v>
      </c>
      <c r="Q2917" s="3">
        <v>1.23712344296</v>
      </c>
      <c r="R2917" s="3" t="s">
        <v>176</v>
      </c>
      <c r="S2917" s="3" t="s">
        <v>177</v>
      </c>
      <c r="T2917" s="3" t="s">
        <v>57</v>
      </c>
      <c r="U2917" s="3" t="s">
        <v>71</v>
      </c>
      <c r="V2917" s="3" t="s">
        <v>178</v>
      </c>
      <c r="W2917" s="3" t="s">
        <v>73</v>
      </c>
      <c r="X2917" s="3" t="s">
        <v>130</v>
      </c>
      <c r="Y2917" s="3" t="s">
        <v>75</v>
      </c>
      <c r="Z2917" s="3" t="s">
        <v>76</v>
      </c>
      <c r="AA2917" s="3">
        <v>4</v>
      </c>
      <c r="AB2917" s="3">
        <v>1</v>
      </c>
      <c r="AC2917" s="3" t="s">
        <v>47</v>
      </c>
      <c r="AD2917" s="8" t="s">
        <v>137</v>
      </c>
      <c r="AE2917" s="3" t="s">
        <v>71</v>
      </c>
      <c r="AF2917" s="3" t="s">
        <v>88</v>
      </c>
      <c r="AG2917" s="3" t="s">
        <v>71</v>
      </c>
      <c r="AH2917" s="3" t="s">
        <v>71</v>
      </c>
      <c r="AI2917" s="3" t="s">
        <v>79</v>
      </c>
      <c r="AJ2917" s="3" t="s">
        <v>80</v>
      </c>
      <c r="AK2917" s="3" t="s">
        <v>76</v>
      </c>
      <c r="AL2917" s="3" t="s">
        <v>81</v>
      </c>
      <c r="AM2917" s="3" t="s">
        <v>71</v>
      </c>
      <c r="AN2917" s="3" t="s">
        <v>71</v>
      </c>
      <c r="AO2917" s="3" t="s">
        <v>71</v>
      </c>
      <c r="AP2917" s="3" t="s">
        <v>132</v>
      </c>
      <c r="AQ2917" s="3" t="s">
        <v>83</v>
      </c>
      <c r="AR2917" s="3">
        <v>50.34373121784391</v>
      </c>
      <c r="AS2917" s="3">
        <v>151.16805427033452</v>
      </c>
    </row>
    <row r="2918" spans="1:45" x14ac:dyDescent="0.25">
      <c r="A2918" s="2">
        <v>2917</v>
      </c>
      <c r="B2918" s="3" t="s">
        <v>57</v>
      </c>
      <c r="C2918" s="3" t="s">
        <v>46</v>
      </c>
      <c r="D2918" s="3" t="s">
        <v>47</v>
      </c>
      <c r="E2918" s="3" t="s">
        <v>48</v>
      </c>
      <c r="F2918" s="3">
        <v>0.59</v>
      </c>
      <c r="G2918" s="3">
        <v>0.64</v>
      </c>
      <c r="H2918" s="3">
        <v>0.10464758151355499</v>
      </c>
      <c r="I2918" s="3">
        <v>9.2293722285684154</v>
      </c>
      <c r="J2918" s="3">
        <v>1.3573491742313704</v>
      </c>
      <c r="K2918" s="3">
        <v>0.96583148260805396</v>
      </c>
      <c r="L2918" s="3">
        <v>0.14204330835273388</v>
      </c>
      <c r="M2918" s="2">
        <v>1210</v>
      </c>
      <c r="N2918" s="3" t="s">
        <v>55</v>
      </c>
      <c r="O2918" s="3" t="s">
        <v>176</v>
      </c>
      <c r="P2918" s="3" t="s">
        <v>177</v>
      </c>
      <c r="Q2918" s="3">
        <v>1.23712344296</v>
      </c>
      <c r="R2918" s="3" t="s">
        <v>176</v>
      </c>
      <c r="S2918" s="3" t="s">
        <v>177</v>
      </c>
      <c r="T2918" s="3" t="s">
        <v>57</v>
      </c>
      <c r="U2918" s="3" t="s">
        <v>71</v>
      </c>
      <c r="V2918" s="3" t="s">
        <v>178</v>
      </c>
      <c r="W2918" s="3" t="s">
        <v>73</v>
      </c>
      <c r="X2918" s="3" t="s">
        <v>130</v>
      </c>
      <c r="Y2918" s="3" t="s">
        <v>75</v>
      </c>
      <c r="Z2918" s="3" t="s">
        <v>76</v>
      </c>
      <c r="AA2918" s="3">
        <v>4</v>
      </c>
      <c r="AB2918" s="3">
        <v>1</v>
      </c>
      <c r="AC2918" s="3" t="s">
        <v>47</v>
      </c>
      <c r="AD2918" s="8" t="s">
        <v>137</v>
      </c>
      <c r="AE2918" s="3" t="s">
        <v>71</v>
      </c>
      <c r="AF2918" s="3" t="s">
        <v>88</v>
      </c>
      <c r="AG2918" s="3" t="s">
        <v>71</v>
      </c>
      <c r="AH2918" s="3" t="s">
        <v>71</v>
      </c>
      <c r="AI2918" s="3" t="s">
        <v>79</v>
      </c>
      <c r="AJ2918" s="3" t="s">
        <v>80</v>
      </c>
      <c r="AK2918" s="3" t="s">
        <v>76</v>
      </c>
      <c r="AL2918" s="3" t="s">
        <v>81</v>
      </c>
      <c r="AM2918" s="3" t="s">
        <v>71</v>
      </c>
      <c r="AN2918" s="3" t="s">
        <v>71</v>
      </c>
      <c r="AO2918" s="3" t="s">
        <v>71</v>
      </c>
      <c r="AP2918" s="3" t="s">
        <v>132</v>
      </c>
      <c r="AQ2918" s="3" t="s">
        <v>83</v>
      </c>
      <c r="AR2918" s="3">
        <v>83.398076667369295</v>
      </c>
      <c r="AS2918" s="3">
        <v>423.49373733675731</v>
      </c>
    </row>
    <row r="2919" spans="1:45" x14ac:dyDescent="0.25">
      <c r="A2919" s="2">
        <v>2918</v>
      </c>
      <c r="B2919" s="3" t="s">
        <v>57</v>
      </c>
      <c r="C2919" s="3" t="s">
        <v>46</v>
      </c>
      <c r="D2919" s="3" t="s">
        <v>47</v>
      </c>
      <c r="E2919" s="3" t="s">
        <v>48</v>
      </c>
      <c r="F2919" s="3">
        <v>0.59</v>
      </c>
      <c r="G2919" s="3">
        <v>0.64</v>
      </c>
      <c r="H2919" s="3">
        <v>2.6619429175682701E-2</v>
      </c>
      <c r="I2919" s="3">
        <v>3.4581221029766946</v>
      </c>
      <c r="J2919" s="3">
        <v>0.51268917561446803</v>
      </c>
      <c r="K2919" s="3">
        <v>9.205323640105105E-2</v>
      </c>
      <c r="L2919" s="3">
        <v>1.3647493199408483E-2</v>
      </c>
      <c r="M2919" s="2">
        <v>1210</v>
      </c>
      <c r="N2919" s="3" t="s">
        <v>55</v>
      </c>
      <c r="O2919" s="3" t="s">
        <v>176</v>
      </c>
      <c r="P2919" s="3" t="s">
        <v>177</v>
      </c>
      <c r="Q2919" s="3">
        <v>1.23712344296</v>
      </c>
      <c r="R2919" s="3" t="s">
        <v>176</v>
      </c>
      <c r="S2919" s="3" t="s">
        <v>177</v>
      </c>
      <c r="T2919" s="3" t="s">
        <v>57</v>
      </c>
      <c r="U2919" s="3" t="s">
        <v>71</v>
      </c>
      <c r="V2919" s="3" t="s">
        <v>178</v>
      </c>
      <c r="W2919" s="3" t="s">
        <v>73</v>
      </c>
      <c r="X2919" s="3" t="s">
        <v>130</v>
      </c>
      <c r="Y2919" s="3" t="s">
        <v>75</v>
      </c>
      <c r="Z2919" s="3" t="s">
        <v>76</v>
      </c>
      <c r="AA2919" s="3">
        <v>4</v>
      </c>
      <c r="AB2919" s="3">
        <v>1</v>
      </c>
      <c r="AC2919" s="3" t="s">
        <v>47</v>
      </c>
      <c r="AD2919" s="8" t="s">
        <v>137</v>
      </c>
      <c r="AE2919" s="3" t="s">
        <v>71</v>
      </c>
      <c r="AF2919" s="3" t="s">
        <v>88</v>
      </c>
      <c r="AG2919" s="3" t="s">
        <v>71</v>
      </c>
      <c r="AH2919" s="3" t="s">
        <v>71</v>
      </c>
      <c r="AI2919" s="3" t="s">
        <v>79</v>
      </c>
      <c r="AJ2919" s="3" t="s">
        <v>80</v>
      </c>
      <c r="AK2919" s="3" t="s">
        <v>76</v>
      </c>
      <c r="AL2919" s="3" t="s">
        <v>81</v>
      </c>
      <c r="AM2919" s="3" t="s">
        <v>71</v>
      </c>
      <c r="AN2919" s="3" t="s">
        <v>71</v>
      </c>
      <c r="AO2919" s="3" t="s">
        <v>71</v>
      </c>
      <c r="AP2919" s="3" t="s">
        <v>132</v>
      </c>
      <c r="AQ2919" s="3" t="s">
        <v>83</v>
      </c>
      <c r="AR2919" s="3">
        <v>48.004618240544943</v>
      </c>
      <c r="AS2919" s="3">
        <v>107.72500792023351</v>
      </c>
    </row>
    <row r="2920" spans="1:45" x14ac:dyDescent="0.25">
      <c r="A2920" s="2">
        <v>2919</v>
      </c>
      <c r="B2920" s="3" t="s">
        <v>57</v>
      </c>
      <c r="C2920" s="3" t="s">
        <v>46</v>
      </c>
      <c r="D2920" s="3" t="s">
        <v>47</v>
      </c>
      <c r="E2920" s="3" t="s">
        <v>48</v>
      </c>
      <c r="F2920" s="3">
        <v>0.59</v>
      </c>
      <c r="G2920" s="3">
        <v>0.64</v>
      </c>
      <c r="H2920" s="3">
        <v>1.01860741307233E-2</v>
      </c>
      <c r="I2920" s="3">
        <v>3.4581221029766946</v>
      </c>
      <c r="J2920" s="3">
        <v>0.51268917561446803</v>
      </c>
      <c r="K2920" s="3">
        <v>3.5224688094013364E-2</v>
      </c>
      <c r="L2920" s="3">
        <v>5.222289948828388E-3</v>
      </c>
      <c r="M2920" s="2">
        <v>1210</v>
      </c>
      <c r="N2920" s="3" t="s">
        <v>55</v>
      </c>
      <c r="O2920" s="3" t="s">
        <v>176</v>
      </c>
      <c r="P2920" s="3" t="s">
        <v>177</v>
      </c>
      <c r="Q2920" s="3">
        <v>1.23712344296</v>
      </c>
      <c r="R2920" s="3" t="s">
        <v>176</v>
      </c>
      <c r="S2920" s="3" t="s">
        <v>177</v>
      </c>
      <c r="T2920" s="3" t="s">
        <v>57</v>
      </c>
      <c r="U2920" s="3" t="s">
        <v>71</v>
      </c>
      <c r="V2920" s="3" t="s">
        <v>178</v>
      </c>
      <c r="W2920" s="3" t="s">
        <v>73</v>
      </c>
      <c r="X2920" s="3" t="s">
        <v>130</v>
      </c>
      <c r="Y2920" s="3" t="s">
        <v>75</v>
      </c>
      <c r="Z2920" s="3" t="s">
        <v>76</v>
      </c>
      <c r="AA2920" s="3">
        <v>4</v>
      </c>
      <c r="AB2920" s="3">
        <v>1</v>
      </c>
      <c r="AC2920" s="3" t="s">
        <v>47</v>
      </c>
      <c r="AD2920" s="8" t="s">
        <v>137</v>
      </c>
      <c r="AE2920" s="3" t="s">
        <v>71</v>
      </c>
      <c r="AF2920" s="3" t="s">
        <v>88</v>
      </c>
      <c r="AG2920" s="3" t="s">
        <v>71</v>
      </c>
      <c r="AH2920" s="3" t="s">
        <v>71</v>
      </c>
      <c r="AI2920" s="3" t="s">
        <v>79</v>
      </c>
      <c r="AJ2920" s="3" t="s">
        <v>80</v>
      </c>
      <c r="AK2920" s="3" t="s">
        <v>76</v>
      </c>
      <c r="AL2920" s="3" t="s">
        <v>81</v>
      </c>
      <c r="AM2920" s="3" t="s">
        <v>71</v>
      </c>
      <c r="AN2920" s="3" t="s">
        <v>71</v>
      </c>
      <c r="AO2920" s="3" t="s">
        <v>71</v>
      </c>
      <c r="AP2920" s="3" t="s">
        <v>132</v>
      </c>
      <c r="AQ2920" s="3" t="s">
        <v>83</v>
      </c>
      <c r="AR2920" s="3">
        <v>30.379939221474867</v>
      </c>
      <c r="AS2920" s="3">
        <v>41.22157951496024</v>
      </c>
    </row>
    <row r="2921" spans="1:45" x14ac:dyDescent="0.25">
      <c r="A2921" s="2">
        <v>2920</v>
      </c>
      <c r="B2921" s="3" t="s">
        <v>57</v>
      </c>
      <c r="C2921" s="3" t="s">
        <v>46</v>
      </c>
      <c r="D2921" s="3" t="s">
        <v>47</v>
      </c>
      <c r="E2921" s="3" t="s">
        <v>48</v>
      </c>
      <c r="F2921" s="3">
        <v>0.59</v>
      </c>
      <c r="G2921" s="3">
        <v>0.64</v>
      </c>
      <c r="H2921" s="3">
        <v>5.8885465063954001E-3</v>
      </c>
      <c r="I2921" s="3">
        <v>10.158219903811222</v>
      </c>
      <c r="J2921" s="3">
        <v>1.7889256866015644</v>
      </c>
      <c r="K2921" s="3">
        <v>5.9817150325783788E-2</v>
      </c>
      <c r="L2921" s="3">
        <v>1.0534172102038634E-2</v>
      </c>
      <c r="M2921" s="2">
        <v>1300</v>
      </c>
      <c r="N2921" s="3" t="s">
        <v>56</v>
      </c>
      <c r="O2921" s="3" t="s">
        <v>179</v>
      </c>
      <c r="P2921" s="3" t="s">
        <v>180</v>
      </c>
      <c r="Q2921" s="3">
        <v>1.74558245344</v>
      </c>
      <c r="R2921" s="3" t="s">
        <v>179</v>
      </c>
      <c r="S2921" s="3" t="s">
        <v>180</v>
      </c>
      <c r="T2921" s="3" t="s">
        <v>57</v>
      </c>
      <c r="U2921" s="3" t="s">
        <v>71</v>
      </c>
      <c r="V2921" s="3" t="s">
        <v>181</v>
      </c>
      <c r="W2921" s="3" t="s">
        <v>73</v>
      </c>
      <c r="X2921" s="3" t="s">
        <v>130</v>
      </c>
      <c r="Y2921" s="3" t="s">
        <v>75</v>
      </c>
      <c r="Z2921" s="3" t="s">
        <v>76</v>
      </c>
      <c r="AA2921" s="3">
        <v>1</v>
      </c>
      <c r="AB2921" s="3">
        <v>0</v>
      </c>
      <c r="AC2921" s="3" t="s">
        <v>47</v>
      </c>
      <c r="AD2921" s="8" t="s">
        <v>87</v>
      </c>
      <c r="AE2921" s="3" t="s">
        <v>71</v>
      </c>
      <c r="AF2921" s="3" t="s">
        <v>88</v>
      </c>
      <c r="AG2921" s="3" t="s">
        <v>71</v>
      </c>
      <c r="AH2921" s="3" t="s">
        <v>71</v>
      </c>
      <c r="AI2921" s="3" t="s">
        <v>79</v>
      </c>
      <c r="AJ2921" s="3" t="s">
        <v>80</v>
      </c>
      <c r="AK2921" s="3" t="s">
        <v>76</v>
      </c>
      <c r="AL2921" s="3" t="s">
        <v>81</v>
      </c>
      <c r="AM2921" s="3" t="s">
        <v>71</v>
      </c>
      <c r="AN2921" s="3" t="s">
        <v>71</v>
      </c>
      <c r="AO2921" s="3" t="s">
        <v>71</v>
      </c>
      <c r="AP2921" s="3" t="s">
        <v>132</v>
      </c>
      <c r="AQ2921" s="3" t="s">
        <v>83</v>
      </c>
      <c r="AR2921" s="3">
        <v>19.954057239333125</v>
      </c>
      <c r="AS2921" s="3">
        <v>23.830102248007293</v>
      </c>
    </row>
    <row r="2922" spans="1:45" x14ac:dyDescent="0.25">
      <c r="A2922" s="2">
        <v>2921</v>
      </c>
      <c r="B2922" s="3" t="s">
        <v>57</v>
      </c>
      <c r="C2922" s="3" t="s">
        <v>46</v>
      </c>
      <c r="D2922" s="3" t="s">
        <v>47</v>
      </c>
      <c r="E2922" s="3" t="s">
        <v>48</v>
      </c>
      <c r="F2922" s="3">
        <v>0.59</v>
      </c>
      <c r="G2922" s="3">
        <v>0.64</v>
      </c>
      <c r="H2922" s="3">
        <v>3.1412086014283198E-3</v>
      </c>
      <c r="I2922" s="3">
        <v>10.158219903811222</v>
      </c>
      <c r="J2922" s="3">
        <v>1.7889256866015644</v>
      </c>
      <c r="K2922" s="3">
        <v>3.1909087737052172E-2</v>
      </c>
      <c r="L2922" s="3">
        <v>5.6193887540688971E-3</v>
      </c>
      <c r="M2922" s="2">
        <v>1330</v>
      </c>
      <c r="N2922" s="3" t="s">
        <v>89</v>
      </c>
      <c r="O2922" s="3" t="s">
        <v>179</v>
      </c>
      <c r="P2922" s="3" t="s">
        <v>180</v>
      </c>
      <c r="Q2922" s="3">
        <v>1.74558245344</v>
      </c>
      <c r="R2922" s="3" t="s">
        <v>179</v>
      </c>
      <c r="S2922" s="3" t="s">
        <v>180</v>
      </c>
      <c r="T2922" s="3" t="s">
        <v>57</v>
      </c>
      <c r="U2922" s="3" t="s">
        <v>71</v>
      </c>
      <c r="V2922" s="3" t="s">
        <v>181</v>
      </c>
      <c r="W2922" s="3" t="s">
        <v>73</v>
      </c>
      <c r="X2922" s="3" t="s">
        <v>130</v>
      </c>
      <c r="Y2922" s="3" t="s">
        <v>75</v>
      </c>
      <c r="Z2922" s="3" t="s">
        <v>76</v>
      </c>
      <c r="AA2922" s="3">
        <v>1</v>
      </c>
      <c r="AB2922" s="3">
        <v>0</v>
      </c>
      <c r="AC2922" s="3" t="s">
        <v>47</v>
      </c>
      <c r="AD2922" s="8" t="s">
        <v>87</v>
      </c>
      <c r="AE2922" s="3" t="s">
        <v>71</v>
      </c>
      <c r="AF2922" s="3" t="s">
        <v>88</v>
      </c>
      <c r="AG2922" s="3" t="s">
        <v>71</v>
      </c>
      <c r="AH2922" s="3" t="s">
        <v>71</v>
      </c>
      <c r="AI2922" s="3" t="s">
        <v>79</v>
      </c>
      <c r="AJ2922" s="3" t="s">
        <v>80</v>
      </c>
      <c r="AK2922" s="3" t="s">
        <v>76</v>
      </c>
      <c r="AL2922" s="3" t="s">
        <v>81</v>
      </c>
      <c r="AM2922" s="3" t="s">
        <v>71</v>
      </c>
      <c r="AN2922" s="3" t="s">
        <v>71</v>
      </c>
      <c r="AO2922" s="3" t="s">
        <v>71</v>
      </c>
      <c r="AP2922" s="3" t="s">
        <v>132</v>
      </c>
      <c r="AQ2922" s="3" t="s">
        <v>83</v>
      </c>
      <c r="AR2922" s="3">
        <v>14.537383304643072</v>
      </c>
      <c r="AS2922" s="3">
        <v>12.712020202788324</v>
      </c>
    </row>
    <row r="2923" spans="1:45" x14ac:dyDescent="0.25">
      <c r="A2923" s="2">
        <v>2922</v>
      </c>
      <c r="B2923" s="3" t="s">
        <v>57</v>
      </c>
      <c r="C2923" s="3" t="s">
        <v>46</v>
      </c>
      <c r="D2923" s="3" t="s">
        <v>47</v>
      </c>
      <c r="E2923" s="3" t="s">
        <v>48</v>
      </c>
      <c r="F2923" s="3">
        <v>0.59</v>
      </c>
      <c r="G2923" s="3">
        <v>0.64</v>
      </c>
      <c r="H2923" s="3">
        <v>1.6367973491422199E-2</v>
      </c>
      <c r="I2923" s="3">
        <v>11.478875893129489</v>
      </c>
      <c r="J2923" s="3">
        <v>1.5224383056480046</v>
      </c>
      <c r="K2923" s="3">
        <v>0.18788593633006878</v>
      </c>
      <c r="L2923" s="3">
        <v>2.4919229829172267E-2</v>
      </c>
      <c r="M2923" s="2">
        <v>1400</v>
      </c>
      <c r="N2923" s="3" t="s">
        <v>60</v>
      </c>
      <c r="O2923" s="3" t="s">
        <v>179</v>
      </c>
      <c r="P2923" s="3" t="s">
        <v>180</v>
      </c>
      <c r="Q2923" s="3">
        <v>1.74558245344</v>
      </c>
      <c r="R2923" s="3" t="s">
        <v>179</v>
      </c>
      <c r="S2923" s="3" t="s">
        <v>180</v>
      </c>
      <c r="T2923" s="3" t="s">
        <v>57</v>
      </c>
      <c r="U2923" s="3" t="s">
        <v>71</v>
      </c>
      <c r="V2923" s="3" t="s">
        <v>181</v>
      </c>
      <c r="W2923" s="3" t="s">
        <v>73</v>
      </c>
      <c r="X2923" s="3" t="s">
        <v>130</v>
      </c>
      <c r="Y2923" s="3" t="s">
        <v>75</v>
      </c>
      <c r="Z2923" s="3" t="s">
        <v>76</v>
      </c>
      <c r="AA2923" s="3">
        <v>1</v>
      </c>
      <c r="AB2923" s="3">
        <v>0</v>
      </c>
      <c r="AC2923" s="3" t="s">
        <v>47</v>
      </c>
      <c r="AD2923" s="8" t="s">
        <v>87</v>
      </c>
      <c r="AE2923" s="3" t="s">
        <v>71</v>
      </c>
      <c r="AF2923" s="3" t="s">
        <v>88</v>
      </c>
      <c r="AG2923" s="3" t="s">
        <v>71</v>
      </c>
      <c r="AH2923" s="3" t="s">
        <v>71</v>
      </c>
      <c r="AI2923" s="3" t="s">
        <v>79</v>
      </c>
      <c r="AJ2923" s="3" t="s">
        <v>80</v>
      </c>
      <c r="AK2923" s="3" t="s">
        <v>76</v>
      </c>
      <c r="AL2923" s="3" t="s">
        <v>81</v>
      </c>
      <c r="AM2923" s="3" t="s">
        <v>71</v>
      </c>
      <c r="AN2923" s="3" t="s">
        <v>71</v>
      </c>
      <c r="AO2923" s="3" t="s">
        <v>71</v>
      </c>
      <c r="AP2923" s="3" t="s">
        <v>132</v>
      </c>
      <c r="AQ2923" s="3" t="s">
        <v>83</v>
      </c>
      <c r="AR2923" s="3">
        <v>36.196697445645491</v>
      </c>
      <c r="AS2923" s="3">
        <v>66.238838645434782</v>
      </c>
    </row>
    <row r="2924" spans="1:45" x14ac:dyDescent="0.25">
      <c r="A2924" s="2">
        <v>2923</v>
      </c>
      <c r="B2924" s="3" t="s">
        <v>57</v>
      </c>
      <c r="C2924" s="3" t="s">
        <v>46</v>
      </c>
      <c r="D2924" s="3" t="s">
        <v>47</v>
      </c>
      <c r="E2924" s="3" t="s">
        <v>48</v>
      </c>
      <c r="F2924" s="3">
        <v>0.59</v>
      </c>
      <c r="G2924" s="3">
        <v>0.64</v>
      </c>
      <c r="H2924" s="3">
        <v>1.38779766140657E-4</v>
      </c>
      <c r="I2924" s="3">
        <v>11.552170915863615</v>
      </c>
      <c r="J2924" s="3">
        <v>1.5277895876650862</v>
      </c>
      <c r="K2924" s="3">
        <v>1.6032075781204518E-3</v>
      </c>
      <c r="L2924" s="3">
        <v>2.1202628168829146E-4</v>
      </c>
      <c r="M2924" s="2">
        <v>1400</v>
      </c>
      <c r="N2924" s="3" t="s">
        <v>60</v>
      </c>
      <c r="O2924" s="3" t="s">
        <v>179</v>
      </c>
      <c r="P2924" s="3" t="s">
        <v>180</v>
      </c>
      <c r="Q2924" s="3">
        <v>1.74558245344</v>
      </c>
      <c r="R2924" s="3" t="s">
        <v>179</v>
      </c>
      <c r="S2924" s="3" t="s">
        <v>180</v>
      </c>
      <c r="T2924" s="3" t="s">
        <v>57</v>
      </c>
      <c r="U2924" s="3" t="s">
        <v>71</v>
      </c>
      <c r="V2924" s="3" t="s">
        <v>181</v>
      </c>
      <c r="W2924" s="3" t="s">
        <v>73</v>
      </c>
      <c r="X2924" s="3" t="s">
        <v>130</v>
      </c>
      <c r="Y2924" s="3" t="s">
        <v>75</v>
      </c>
      <c r="Z2924" s="3" t="s">
        <v>76</v>
      </c>
      <c r="AA2924" s="3">
        <v>1</v>
      </c>
      <c r="AB2924" s="3">
        <v>0</v>
      </c>
      <c r="AC2924" s="3" t="s">
        <v>47</v>
      </c>
      <c r="AD2924" s="8" t="s">
        <v>87</v>
      </c>
      <c r="AE2924" s="3" t="s">
        <v>71</v>
      </c>
      <c r="AF2924" s="3" t="s">
        <v>88</v>
      </c>
      <c r="AG2924" s="3" t="s">
        <v>71</v>
      </c>
      <c r="AH2924" s="3" t="s">
        <v>71</v>
      </c>
      <c r="AI2924" s="3" t="s">
        <v>79</v>
      </c>
      <c r="AJ2924" s="3" t="s">
        <v>80</v>
      </c>
      <c r="AK2924" s="3" t="s">
        <v>76</v>
      </c>
      <c r="AL2924" s="3" t="s">
        <v>81</v>
      </c>
      <c r="AM2924" s="3" t="s">
        <v>71</v>
      </c>
      <c r="AN2924" s="3" t="s">
        <v>71</v>
      </c>
      <c r="AO2924" s="3" t="s">
        <v>71</v>
      </c>
      <c r="AP2924" s="3" t="s">
        <v>132</v>
      </c>
      <c r="AQ2924" s="3" t="s">
        <v>83</v>
      </c>
      <c r="AR2924" s="3">
        <v>6.9854602455582073</v>
      </c>
      <c r="AS2924" s="3">
        <v>0.56162178790548789</v>
      </c>
    </row>
    <row r="2925" spans="1:45" x14ac:dyDescent="0.25">
      <c r="A2925" s="2">
        <v>2924</v>
      </c>
      <c r="B2925" s="3" t="s">
        <v>57</v>
      </c>
      <c r="C2925" s="3" t="s">
        <v>46</v>
      </c>
      <c r="D2925" s="3" t="s">
        <v>47</v>
      </c>
      <c r="E2925" s="3" t="s">
        <v>48</v>
      </c>
      <c r="F2925" s="3">
        <v>0.59</v>
      </c>
      <c r="G2925" s="3">
        <v>0.64</v>
      </c>
      <c r="H2925" s="3">
        <v>3.5832008833775598E-3</v>
      </c>
      <c r="I2925" s="3">
        <v>11.552170915863615</v>
      </c>
      <c r="J2925" s="3">
        <v>1.5277895876650862</v>
      </c>
      <c r="K2925" s="3">
        <v>4.1393749030651059E-2</v>
      </c>
      <c r="L2925" s="3">
        <v>5.4743770001365747E-3</v>
      </c>
      <c r="M2925" s="2">
        <v>1410</v>
      </c>
      <c r="N2925" s="3" t="s">
        <v>61</v>
      </c>
      <c r="O2925" s="3" t="s">
        <v>179</v>
      </c>
      <c r="P2925" s="3" t="s">
        <v>180</v>
      </c>
      <c r="Q2925" s="3">
        <v>1.74558245344</v>
      </c>
      <c r="R2925" s="3" t="s">
        <v>179</v>
      </c>
      <c r="S2925" s="3" t="s">
        <v>180</v>
      </c>
      <c r="T2925" s="3" t="s">
        <v>57</v>
      </c>
      <c r="U2925" s="3" t="s">
        <v>71</v>
      </c>
      <c r="V2925" s="3" t="s">
        <v>181</v>
      </c>
      <c r="W2925" s="3" t="s">
        <v>73</v>
      </c>
      <c r="X2925" s="3" t="s">
        <v>130</v>
      </c>
      <c r="Y2925" s="3" t="s">
        <v>75</v>
      </c>
      <c r="Z2925" s="3" t="s">
        <v>76</v>
      </c>
      <c r="AA2925" s="3">
        <v>1</v>
      </c>
      <c r="AB2925" s="3">
        <v>0</v>
      </c>
      <c r="AC2925" s="3" t="s">
        <v>47</v>
      </c>
      <c r="AD2925" s="8" t="s">
        <v>87</v>
      </c>
      <c r="AE2925" s="3" t="s">
        <v>71</v>
      </c>
      <c r="AF2925" s="3" t="s">
        <v>88</v>
      </c>
      <c r="AG2925" s="3" t="s">
        <v>71</v>
      </c>
      <c r="AH2925" s="3" t="s">
        <v>71</v>
      </c>
      <c r="AI2925" s="3" t="s">
        <v>79</v>
      </c>
      <c r="AJ2925" s="3" t="s">
        <v>80</v>
      </c>
      <c r="AK2925" s="3" t="s">
        <v>76</v>
      </c>
      <c r="AL2925" s="3" t="s">
        <v>81</v>
      </c>
      <c r="AM2925" s="3" t="s">
        <v>71</v>
      </c>
      <c r="AN2925" s="3" t="s">
        <v>71</v>
      </c>
      <c r="AO2925" s="3" t="s">
        <v>71</v>
      </c>
      <c r="AP2925" s="3" t="s">
        <v>132</v>
      </c>
      <c r="AQ2925" s="3" t="s">
        <v>83</v>
      </c>
      <c r="AR2925" s="3">
        <v>65.744274172922488</v>
      </c>
      <c r="AS2925" s="3">
        <v>14.500699507645818</v>
      </c>
    </row>
    <row r="2926" spans="1:45" x14ac:dyDescent="0.25">
      <c r="A2926" s="2">
        <v>2925</v>
      </c>
      <c r="B2926" s="3" t="s">
        <v>57</v>
      </c>
      <c r="C2926" s="3" t="s">
        <v>46</v>
      </c>
      <c r="D2926" s="3" t="s">
        <v>47</v>
      </c>
      <c r="E2926" s="3" t="s">
        <v>48</v>
      </c>
      <c r="F2926" s="3">
        <v>0.59</v>
      </c>
      <c r="G2926" s="3">
        <v>0.64</v>
      </c>
      <c r="H2926" s="3">
        <v>2.23598734002253E-2</v>
      </c>
      <c r="I2926" s="3">
        <v>11.552170915863615</v>
      </c>
      <c r="J2926" s="3">
        <v>1.5277895876650862</v>
      </c>
      <c r="K2926" s="3">
        <v>0.25830507917647516</v>
      </c>
      <c r="L2926" s="3">
        <v>3.4161181762373739E-2</v>
      </c>
      <c r="M2926" s="2">
        <v>1430</v>
      </c>
      <c r="N2926" s="3" t="s">
        <v>62</v>
      </c>
      <c r="O2926" s="3" t="s">
        <v>179</v>
      </c>
      <c r="P2926" s="3" t="s">
        <v>180</v>
      </c>
      <c r="Q2926" s="3">
        <v>1.74558245344</v>
      </c>
      <c r="R2926" s="3" t="s">
        <v>179</v>
      </c>
      <c r="S2926" s="3" t="s">
        <v>180</v>
      </c>
      <c r="T2926" s="3" t="s">
        <v>57</v>
      </c>
      <c r="U2926" s="3" t="s">
        <v>71</v>
      </c>
      <c r="V2926" s="3" t="s">
        <v>181</v>
      </c>
      <c r="W2926" s="3" t="s">
        <v>73</v>
      </c>
      <c r="X2926" s="3" t="s">
        <v>130</v>
      </c>
      <c r="Y2926" s="3" t="s">
        <v>75</v>
      </c>
      <c r="Z2926" s="3" t="s">
        <v>76</v>
      </c>
      <c r="AA2926" s="3">
        <v>1</v>
      </c>
      <c r="AB2926" s="3">
        <v>0</v>
      </c>
      <c r="AC2926" s="3" t="s">
        <v>47</v>
      </c>
      <c r="AD2926" s="8" t="s">
        <v>87</v>
      </c>
      <c r="AE2926" s="3" t="s">
        <v>71</v>
      </c>
      <c r="AF2926" s="3" t="s">
        <v>88</v>
      </c>
      <c r="AG2926" s="3" t="s">
        <v>71</v>
      </c>
      <c r="AH2926" s="3" t="s">
        <v>71</v>
      </c>
      <c r="AI2926" s="3" t="s">
        <v>79</v>
      </c>
      <c r="AJ2926" s="3" t="s">
        <v>80</v>
      </c>
      <c r="AK2926" s="3" t="s">
        <v>76</v>
      </c>
      <c r="AL2926" s="3" t="s">
        <v>81</v>
      </c>
      <c r="AM2926" s="3" t="s">
        <v>71</v>
      </c>
      <c r="AN2926" s="3" t="s">
        <v>71</v>
      </c>
      <c r="AO2926" s="3" t="s">
        <v>71</v>
      </c>
      <c r="AP2926" s="3" t="s">
        <v>132</v>
      </c>
      <c r="AQ2926" s="3" t="s">
        <v>83</v>
      </c>
      <c r="AR2926" s="3">
        <v>70.053352092922154</v>
      </c>
      <c r="AS2926" s="3">
        <v>90.487197273752642</v>
      </c>
    </row>
    <row r="2927" spans="1:45" x14ac:dyDescent="0.25">
      <c r="A2927" s="2">
        <v>2926</v>
      </c>
      <c r="B2927" s="3" t="s">
        <v>57</v>
      </c>
      <c r="C2927" s="3" t="s">
        <v>46</v>
      </c>
      <c r="D2927" s="3" t="s">
        <v>47</v>
      </c>
      <c r="E2927" s="3" t="s">
        <v>48</v>
      </c>
      <c r="F2927" s="3">
        <v>0.59</v>
      </c>
      <c r="G2927" s="3">
        <v>0.64</v>
      </c>
      <c r="H2927" s="3">
        <v>8.4089476117201606E-2</v>
      </c>
      <c r="I2927" s="3">
        <v>10.616418395044441</v>
      </c>
      <c r="J2927" s="3">
        <v>1.751726709770365</v>
      </c>
      <c r="K2927" s="3">
        <v>0.89272906108030936</v>
      </c>
      <c r="L2927" s="3">
        <v>0.14730178132509927</v>
      </c>
      <c r="M2927" s="2">
        <v>1330</v>
      </c>
      <c r="N2927" s="3" t="s">
        <v>89</v>
      </c>
      <c r="O2927" s="3" t="s">
        <v>179</v>
      </c>
      <c r="P2927" s="3" t="s">
        <v>180</v>
      </c>
      <c r="Q2927" s="3">
        <v>1.74558245344</v>
      </c>
      <c r="R2927" s="3" t="s">
        <v>179</v>
      </c>
      <c r="S2927" s="3" t="s">
        <v>180</v>
      </c>
      <c r="T2927" s="3" t="s">
        <v>57</v>
      </c>
      <c r="U2927" s="3" t="s">
        <v>71</v>
      </c>
      <c r="V2927" s="3" t="s">
        <v>181</v>
      </c>
      <c r="W2927" s="3" t="s">
        <v>73</v>
      </c>
      <c r="X2927" s="3" t="s">
        <v>130</v>
      </c>
      <c r="Y2927" s="3" t="s">
        <v>75</v>
      </c>
      <c r="Z2927" s="3" t="s">
        <v>76</v>
      </c>
      <c r="AA2927" s="3">
        <v>1</v>
      </c>
      <c r="AB2927" s="3">
        <v>0</v>
      </c>
      <c r="AC2927" s="3" t="s">
        <v>47</v>
      </c>
      <c r="AD2927" s="8" t="s">
        <v>87</v>
      </c>
      <c r="AE2927" s="3" t="s">
        <v>71</v>
      </c>
      <c r="AF2927" s="3" t="s">
        <v>88</v>
      </c>
      <c r="AG2927" s="3" t="s">
        <v>71</v>
      </c>
      <c r="AH2927" s="3" t="s">
        <v>71</v>
      </c>
      <c r="AI2927" s="3" t="s">
        <v>79</v>
      </c>
      <c r="AJ2927" s="3" t="s">
        <v>80</v>
      </c>
      <c r="AK2927" s="3" t="s">
        <v>76</v>
      </c>
      <c r="AL2927" s="3" t="s">
        <v>81</v>
      </c>
      <c r="AM2927" s="3" t="s">
        <v>71</v>
      </c>
      <c r="AN2927" s="3" t="s">
        <v>71</v>
      </c>
      <c r="AO2927" s="3" t="s">
        <v>71</v>
      </c>
      <c r="AP2927" s="3" t="s">
        <v>132</v>
      </c>
      <c r="AQ2927" s="3" t="s">
        <v>83</v>
      </c>
      <c r="AR2927" s="3">
        <v>98.5218563795504</v>
      </c>
      <c r="AS2927" s="3">
        <v>340.29803648114876</v>
      </c>
    </row>
    <row r="2928" spans="1:45" x14ac:dyDescent="0.25">
      <c r="A2928" s="2">
        <v>2927</v>
      </c>
      <c r="B2928" s="3" t="s">
        <v>57</v>
      </c>
      <c r="C2928" s="3" t="s">
        <v>46</v>
      </c>
      <c r="D2928" s="3" t="s">
        <v>47</v>
      </c>
      <c r="E2928" s="3" t="s">
        <v>48</v>
      </c>
      <c r="F2928" s="3">
        <v>0.59</v>
      </c>
      <c r="G2928" s="3">
        <v>0.64</v>
      </c>
      <c r="H2928" s="3">
        <v>5.0483330581832797E-2</v>
      </c>
      <c r="I2928" s="3">
        <v>10.616418395044441</v>
      </c>
      <c r="J2928" s="3">
        <v>1.751726709770365</v>
      </c>
      <c r="K2928" s="3">
        <v>0.5359521594320793</v>
      </c>
      <c r="L2928" s="3">
        <v>8.843299857836362E-2</v>
      </c>
      <c r="M2928" s="2">
        <v>1430</v>
      </c>
      <c r="N2928" s="3" t="s">
        <v>62</v>
      </c>
      <c r="O2928" s="3" t="s">
        <v>179</v>
      </c>
      <c r="P2928" s="3" t="s">
        <v>180</v>
      </c>
      <c r="Q2928" s="3">
        <v>1.74558245344</v>
      </c>
      <c r="R2928" s="3" t="s">
        <v>179</v>
      </c>
      <c r="S2928" s="3" t="s">
        <v>180</v>
      </c>
      <c r="T2928" s="3" t="s">
        <v>57</v>
      </c>
      <c r="U2928" s="3" t="s">
        <v>71</v>
      </c>
      <c r="V2928" s="3" t="s">
        <v>181</v>
      </c>
      <c r="W2928" s="3" t="s">
        <v>73</v>
      </c>
      <c r="X2928" s="3" t="s">
        <v>130</v>
      </c>
      <c r="Y2928" s="3" t="s">
        <v>75</v>
      </c>
      <c r="Z2928" s="3" t="s">
        <v>76</v>
      </c>
      <c r="AA2928" s="3">
        <v>1</v>
      </c>
      <c r="AB2928" s="3">
        <v>0</v>
      </c>
      <c r="AC2928" s="3" t="s">
        <v>47</v>
      </c>
      <c r="AD2928" s="8" t="s">
        <v>87</v>
      </c>
      <c r="AE2928" s="3" t="s">
        <v>71</v>
      </c>
      <c r="AF2928" s="3" t="s">
        <v>88</v>
      </c>
      <c r="AG2928" s="3" t="s">
        <v>71</v>
      </c>
      <c r="AH2928" s="3" t="s">
        <v>71</v>
      </c>
      <c r="AI2928" s="3" t="s">
        <v>79</v>
      </c>
      <c r="AJ2928" s="3" t="s">
        <v>80</v>
      </c>
      <c r="AK2928" s="3" t="s">
        <v>76</v>
      </c>
      <c r="AL2928" s="3" t="s">
        <v>81</v>
      </c>
      <c r="AM2928" s="3" t="s">
        <v>71</v>
      </c>
      <c r="AN2928" s="3" t="s">
        <v>71</v>
      </c>
      <c r="AO2928" s="3" t="s">
        <v>71</v>
      </c>
      <c r="AP2928" s="3" t="s">
        <v>132</v>
      </c>
      <c r="AQ2928" s="3" t="s">
        <v>83</v>
      </c>
      <c r="AR2928" s="3">
        <v>57.319734117632962</v>
      </c>
      <c r="AS2928" s="3">
        <v>204.29879058923251</v>
      </c>
    </row>
    <row r="2929" spans="1:45" x14ac:dyDescent="0.25">
      <c r="A2929" s="2">
        <v>2928</v>
      </c>
      <c r="B2929" s="3" t="s">
        <v>57</v>
      </c>
      <c r="C2929" s="3" t="s">
        <v>46</v>
      </c>
      <c r="D2929" s="3" t="s">
        <v>47</v>
      </c>
      <c r="E2929" s="3" t="s">
        <v>48</v>
      </c>
      <c r="F2929" s="3">
        <v>0.59</v>
      </c>
      <c r="G2929" s="3">
        <v>0.64</v>
      </c>
      <c r="H2929" s="3">
        <v>4.1556499072468903E-2</v>
      </c>
      <c r="I2929" s="3">
        <v>10.616418395044441</v>
      </c>
      <c r="J2929" s="3">
        <v>1.751726709770365</v>
      </c>
      <c r="K2929" s="3">
        <v>0.4411811811866061</v>
      </c>
      <c r="L2929" s="3">
        <v>7.2795629389791172E-2</v>
      </c>
      <c r="M2929" s="2">
        <v>1330</v>
      </c>
      <c r="N2929" s="3" t="s">
        <v>89</v>
      </c>
      <c r="O2929" s="3" t="s">
        <v>179</v>
      </c>
      <c r="P2929" s="3" t="s">
        <v>180</v>
      </c>
      <c r="Q2929" s="3">
        <v>1.74558245344</v>
      </c>
      <c r="R2929" s="3" t="s">
        <v>179</v>
      </c>
      <c r="S2929" s="3" t="s">
        <v>180</v>
      </c>
      <c r="T2929" s="3" t="s">
        <v>57</v>
      </c>
      <c r="U2929" s="3" t="s">
        <v>71</v>
      </c>
      <c r="V2929" s="3" t="s">
        <v>181</v>
      </c>
      <c r="W2929" s="3" t="s">
        <v>73</v>
      </c>
      <c r="X2929" s="3" t="s">
        <v>130</v>
      </c>
      <c r="Y2929" s="3" t="s">
        <v>75</v>
      </c>
      <c r="Z2929" s="3" t="s">
        <v>76</v>
      </c>
      <c r="AA2929" s="3">
        <v>1</v>
      </c>
      <c r="AB2929" s="3">
        <v>0</v>
      </c>
      <c r="AC2929" s="3" t="s">
        <v>47</v>
      </c>
      <c r="AD2929" s="8" t="s">
        <v>87</v>
      </c>
      <c r="AE2929" s="3" t="s">
        <v>71</v>
      </c>
      <c r="AF2929" s="3" t="s">
        <v>88</v>
      </c>
      <c r="AG2929" s="3" t="s">
        <v>71</v>
      </c>
      <c r="AH2929" s="3" t="s">
        <v>71</v>
      </c>
      <c r="AI2929" s="3" t="s">
        <v>79</v>
      </c>
      <c r="AJ2929" s="3" t="s">
        <v>80</v>
      </c>
      <c r="AK2929" s="3" t="s">
        <v>76</v>
      </c>
      <c r="AL2929" s="3" t="s">
        <v>81</v>
      </c>
      <c r="AM2929" s="3" t="s">
        <v>71</v>
      </c>
      <c r="AN2929" s="3" t="s">
        <v>71</v>
      </c>
      <c r="AO2929" s="3" t="s">
        <v>71</v>
      </c>
      <c r="AP2929" s="3" t="s">
        <v>132</v>
      </c>
      <c r="AQ2929" s="3" t="s">
        <v>83</v>
      </c>
      <c r="AR2929" s="3">
        <v>59.933743125535294</v>
      </c>
      <c r="AS2929" s="3">
        <v>168.17318516388031</v>
      </c>
    </row>
    <row r="2930" spans="1:45" x14ac:dyDescent="0.25">
      <c r="A2930" s="2">
        <v>2929</v>
      </c>
      <c r="B2930" s="3" t="s">
        <v>57</v>
      </c>
      <c r="C2930" s="3" t="s">
        <v>46</v>
      </c>
      <c r="D2930" s="3" t="s">
        <v>47</v>
      </c>
      <c r="E2930" s="3" t="s">
        <v>48</v>
      </c>
      <c r="F2930" s="3">
        <v>0.59</v>
      </c>
      <c r="G2930" s="3">
        <v>0.64</v>
      </c>
      <c r="H2930" s="3">
        <v>5.9656807569868998E-2</v>
      </c>
      <c r="I2930" s="3">
        <v>10.616418395044441</v>
      </c>
      <c r="J2930" s="3">
        <v>1.751726709770365</v>
      </c>
      <c r="K2930" s="3">
        <v>0.63334162927438364</v>
      </c>
      <c r="L2930" s="3">
        <v>0.10450242323977042</v>
      </c>
      <c r="M2930" s="2">
        <v>1430</v>
      </c>
      <c r="N2930" s="3" t="s">
        <v>62</v>
      </c>
      <c r="O2930" s="3" t="s">
        <v>179</v>
      </c>
      <c r="P2930" s="3" t="s">
        <v>180</v>
      </c>
      <c r="Q2930" s="3">
        <v>1.74558245344</v>
      </c>
      <c r="R2930" s="3" t="s">
        <v>179</v>
      </c>
      <c r="S2930" s="3" t="s">
        <v>180</v>
      </c>
      <c r="T2930" s="3" t="s">
        <v>57</v>
      </c>
      <c r="U2930" s="3" t="s">
        <v>71</v>
      </c>
      <c r="V2930" s="3" t="s">
        <v>181</v>
      </c>
      <c r="W2930" s="3" t="s">
        <v>73</v>
      </c>
      <c r="X2930" s="3" t="s">
        <v>130</v>
      </c>
      <c r="Y2930" s="3" t="s">
        <v>75</v>
      </c>
      <c r="Z2930" s="3" t="s">
        <v>76</v>
      </c>
      <c r="AA2930" s="3">
        <v>1</v>
      </c>
      <c r="AB2930" s="3">
        <v>0</v>
      </c>
      <c r="AC2930" s="3" t="s">
        <v>47</v>
      </c>
      <c r="AD2930" s="8" t="s">
        <v>87</v>
      </c>
      <c r="AE2930" s="3" t="s">
        <v>71</v>
      </c>
      <c r="AF2930" s="3" t="s">
        <v>88</v>
      </c>
      <c r="AG2930" s="3" t="s">
        <v>71</v>
      </c>
      <c r="AH2930" s="3" t="s">
        <v>71</v>
      </c>
      <c r="AI2930" s="3" t="s">
        <v>79</v>
      </c>
      <c r="AJ2930" s="3" t="s">
        <v>80</v>
      </c>
      <c r="AK2930" s="3" t="s">
        <v>76</v>
      </c>
      <c r="AL2930" s="3" t="s">
        <v>81</v>
      </c>
      <c r="AM2930" s="3" t="s">
        <v>71</v>
      </c>
      <c r="AN2930" s="3" t="s">
        <v>71</v>
      </c>
      <c r="AO2930" s="3" t="s">
        <v>71</v>
      </c>
      <c r="AP2930" s="3" t="s">
        <v>132</v>
      </c>
      <c r="AQ2930" s="3" t="s">
        <v>83</v>
      </c>
      <c r="AR2930" s="3">
        <v>62.366984087017848</v>
      </c>
      <c r="AS2930" s="3">
        <v>241.42253485400542</v>
      </c>
    </row>
    <row r="2931" spans="1:45" x14ac:dyDescent="0.25">
      <c r="A2931" s="2">
        <v>2930</v>
      </c>
      <c r="B2931" s="3" t="s">
        <v>57</v>
      </c>
      <c r="C2931" s="3" t="s">
        <v>46</v>
      </c>
      <c r="D2931" s="3" t="s">
        <v>47</v>
      </c>
      <c r="E2931" s="3" t="s">
        <v>48</v>
      </c>
      <c r="F2931" s="3">
        <v>0.59</v>
      </c>
      <c r="G2931" s="3">
        <v>0.64</v>
      </c>
      <c r="H2931" s="3">
        <v>5.6864843012911196E-4</v>
      </c>
      <c r="I2931" s="3">
        <v>10.616418395044441</v>
      </c>
      <c r="J2931" s="3">
        <v>1.751726709770365</v>
      </c>
      <c r="K2931" s="3">
        <v>6.0370096539358476E-3</v>
      </c>
      <c r="L2931" s="3">
        <v>9.9611664352615252E-4</v>
      </c>
      <c r="M2931" s="2">
        <v>1410</v>
      </c>
      <c r="N2931" s="3" t="s">
        <v>61</v>
      </c>
      <c r="O2931" s="3" t="s">
        <v>179</v>
      </c>
      <c r="P2931" s="3" t="s">
        <v>180</v>
      </c>
      <c r="Q2931" s="3">
        <v>1.74558245344</v>
      </c>
      <c r="R2931" s="3" t="s">
        <v>179</v>
      </c>
      <c r="S2931" s="3" t="s">
        <v>180</v>
      </c>
      <c r="T2931" s="3" t="s">
        <v>57</v>
      </c>
      <c r="U2931" s="3" t="s">
        <v>71</v>
      </c>
      <c r="V2931" s="3" t="s">
        <v>181</v>
      </c>
      <c r="W2931" s="3" t="s">
        <v>73</v>
      </c>
      <c r="X2931" s="3" t="s">
        <v>130</v>
      </c>
      <c r="Y2931" s="3" t="s">
        <v>75</v>
      </c>
      <c r="Z2931" s="3" t="s">
        <v>76</v>
      </c>
      <c r="AA2931" s="3">
        <v>1</v>
      </c>
      <c r="AB2931" s="3">
        <v>0</v>
      </c>
      <c r="AC2931" s="3" t="s">
        <v>47</v>
      </c>
      <c r="AD2931" s="8" t="s">
        <v>87</v>
      </c>
      <c r="AE2931" s="3" t="s">
        <v>71</v>
      </c>
      <c r="AF2931" s="3" t="s">
        <v>88</v>
      </c>
      <c r="AG2931" s="3" t="s">
        <v>71</v>
      </c>
      <c r="AH2931" s="3" t="s">
        <v>71</v>
      </c>
      <c r="AI2931" s="3" t="s">
        <v>79</v>
      </c>
      <c r="AJ2931" s="3" t="s">
        <v>80</v>
      </c>
      <c r="AK2931" s="3" t="s">
        <v>76</v>
      </c>
      <c r="AL2931" s="3" t="s">
        <v>81</v>
      </c>
      <c r="AM2931" s="3" t="s">
        <v>71</v>
      </c>
      <c r="AN2931" s="3" t="s">
        <v>71</v>
      </c>
      <c r="AO2931" s="3" t="s">
        <v>71</v>
      </c>
      <c r="AP2931" s="3" t="s">
        <v>132</v>
      </c>
      <c r="AQ2931" s="3" t="s">
        <v>83</v>
      </c>
      <c r="AR2931" s="3">
        <v>13.824825618474392</v>
      </c>
      <c r="AS2931" s="3">
        <v>2.3012385515556733</v>
      </c>
    </row>
    <row r="2932" spans="1:45" x14ac:dyDescent="0.25">
      <c r="A2932" s="2">
        <v>2931</v>
      </c>
      <c r="B2932" s="3" t="s">
        <v>57</v>
      </c>
      <c r="C2932" s="3" t="s">
        <v>46</v>
      </c>
      <c r="D2932" s="3" t="s">
        <v>47</v>
      </c>
      <c r="E2932" s="3" t="s">
        <v>48</v>
      </c>
      <c r="F2932" s="3">
        <v>0.59</v>
      </c>
      <c r="G2932" s="3">
        <v>0.64</v>
      </c>
      <c r="H2932" s="3">
        <v>8.2120292936332107E-2</v>
      </c>
      <c r="I2932" s="3">
        <v>10.660739132837012</v>
      </c>
      <c r="J2932" s="3">
        <v>1.9129627730151095</v>
      </c>
      <c r="K2932" s="3">
        <v>0.87546302050639457</v>
      </c>
      <c r="L2932" s="3">
        <v>0.15709306329629899</v>
      </c>
      <c r="M2932" s="2">
        <v>1300</v>
      </c>
      <c r="N2932" s="3" t="s">
        <v>56</v>
      </c>
      <c r="O2932" s="3" t="s">
        <v>179</v>
      </c>
      <c r="P2932" s="3" t="s">
        <v>180</v>
      </c>
      <c r="Q2932" s="3">
        <v>1.74558245344</v>
      </c>
      <c r="R2932" s="3" t="s">
        <v>179</v>
      </c>
      <c r="S2932" s="3" t="s">
        <v>180</v>
      </c>
      <c r="T2932" s="3" t="s">
        <v>57</v>
      </c>
      <c r="U2932" s="3" t="s">
        <v>71</v>
      </c>
      <c r="V2932" s="3" t="s">
        <v>181</v>
      </c>
      <c r="W2932" s="3" t="s">
        <v>73</v>
      </c>
      <c r="X2932" s="3" t="s">
        <v>130</v>
      </c>
      <c r="Y2932" s="3" t="s">
        <v>75</v>
      </c>
      <c r="Z2932" s="3" t="s">
        <v>76</v>
      </c>
      <c r="AA2932" s="3">
        <v>1</v>
      </c>
      <c r="AB2932" s="3">
        <v>0</v>
      </c>
      <c r="AC2932" s="3" t="s">
        <v>47</v>
      </c>
      <c r="AD2932" s="8" t="s">
        <v>87</v>
      </c>
      <c r="AE2932" s="3" t="s">
        <v>71</v>
      </c>
      <c r="AF2932" s="3" t="s">
        <v>88</v>
      </c>
      <c r="AG2932" s="3" t="s">
        <v>71</v>
      </c>
      <c r="AH2932" s="3" t="s">
        <v>71</v>
      </c>
      <c r="AI2932" s="3" t="s">
        <v>79</v>
      </c>
      <c r="AJ2932" s="3" t="s">
        <v>80</v>
      </c>
      <c r="AK2932" s="3" t="s">
        <v>76</v>
      </c>
      <c r="AL2932" s="3" t="s">
        <v>81</v>
      </c>
      <c r="AM2932" s="3" t="s">
        <v>71</v>
      </c>
      <c r="AN2932" s="3" t="s">
        <v>71</v>
      </c>
      <c r="AO2932" s="3" t="s">
        <v>71</v>
      </c>
      <c r="AP2932" s="3" t="s">
        <v>132</v>
      </c>
      <c r="AQ2932" s="3" t="s">
        <v>83</v>
      </c>
      <c r="AR2932" s="3">
        <v>93.699719205867709</v>
      </c>
      <c r="AS2932" s="3">
        <v>332.32903487876479</v>
      </c>
    </row>
    <row r="2933" spans="1:45" x14ac:dyDescent="0.25">
      <c r="A2933" s="2">
        <v>2932</v>
      </c>
      <c r="B2933" s="3" t="s">
        <v>57</v>
      </c>
      <c r="C2933" s="3" t="s">
        <v>46</v>
      </c>
      <c r="D2933" s="3" t="s">
        <v>47</v>
      </c>
      <c r="E2933" s="3" t="s">
        <v>48</v>
      </c>
      <c r="F2933" s="3">
        <v>0.59</v>
      </c>
      <c r="G2933" s="3">
        <v>0.64</v>
      </c>
      <c r="H2933" s="3">
        <v>2.33555379763512E-2</v>
      </c>
      <c r="I2933" s="3">
        <v>10.660739132837012</v>
      </c>
      <c r="J2933" s="3">
        <v>1.9129627730151095</v>
      </c>
      <c r="K2933" s="3">
        <v>0.24898729767294819</v>
      </c>
      <c r="L2933" s="3">
        <v>4.4678274692500491E-2</v>
      </c>
      <c r="M2933" s="2">
        <v>1400</v>
      </c>
      <c r="N2933" s="3" t="s">
        <v>60</v>
      </c>
      <c r="O2933" s="3" t="s">
        <v>179</v>
      </c>
      <c r="P2933" s="3" t="s">
        <v>180</v>
      </c>
      <c r="Q2933" s="3">
        <v>1.74558245344</v>
      </c>
      <c r="R2933" s="3" t="s">
        <v>179</v>
      </c>
      <c r="S2933" s="3" t="s">
        <v>180</v>
      </c>
      <c r="T2933" s="3" t="s">
        <v>57</v>
      </c>
      <c r="U2933" s="3" t="s">
        <v>71</v>
      </c>
      <c r="V2933" s="3" t="s">
        <v>181</v>
      </c>
      <c r="W2933" s="3" t="s">
        <v>73</v>
      </c>
      <c r="X2933" s="3" t="s">
        <v>130</v>
      </c>
      <c r="Y2933" s="3" t="s">
        <v>75</v>
      </c>
      <c r="Z2933" s="3" t="s">
        <v>76</v>
      </c>
      <c r="AA2933" s="3">
        <v>1</v>
      </c>
      <c r="AB2933" s="3">
        <v>0</v>
      </c>
      <c r="AC2933" s="3" t="s">
        <v>47</v>
      </c>
      <c r="AD2933" s="8" t="s">
        <v>87</v>
      </c>
      <c r="AE2933" s="3" t="s">
        <v>71</v>
      </c>
      <c r="AF2933" s="3" t="s">
        <v>88</v>
      </c>
      <c r="AG2933" s="3" t="s">
        <v>71</v>
      </c>
      <c r="AH2933" s="3" t="s">
        <v>71</v>
      </c>
      <c r="AI2933" s="3" t="s">
        <v>79</v>
      </c>
      <c r="AJ2933" s="3" t="s">
        <v>80</v>
      </c>
      <c r="AK2933" s="3" t="s">
        <v>76</v>
      </c>
      <c r="AL2933" s="3" t="s">
        <v>81</v>
      </c>
      <c r="AM2933" s="3" t="s">
        <v>71</v>
      </c>
      <c r="AN2933" s="3" t="s">
        <v>71</v>
      </c>
      <c r="AO2933" s="3" t="s">
        <v>71</v>
      </c>
      <c r="AP2933" s="3" t="s">
        <v>132</v>
      </c>
      <c r="AQ2933" s="3" t="s">
        <v>83</v>
      </c>
      <c r="AR2933" s="3">
        <v>39.680445300897176</v>
      </c>
      <c r="AS2933" s="3">
        <v>94.516508858204048</v>
      </c>
    </row>
    <row r="2934" spans="1:45" x14ac:dyDescent="0.25">
      <c r="A2934" s="2">
        <v>2933</v>
      </c>
      <c r="B2934" s="3" t="s">
        <v>57</v>
      </c>
      <c r="C2934" s="3" t="s">
        <v>46</v>
      </c>
      <c r="D2934" s="3" t="s">
        <v>47</v>
      </c>
      <c r="E2934" s="3" t="s">
        <v>48</v>
      </c>
      <c r="F2934" s="3">
        <v>0.59</v>
      </c>
      <c r="G2934" s="3">
        <v>0.64</v>
      </c>
      <c r="H2934" s="3">
        <v>4.6339834076679499E-2</v>
      </c>
      <c r="I2934" s="3">
        <v>10.660739132837012</v>
      </c>
      <c r="J2934" s="3">
        <v>1.9129627730151095</v>
      </c>
      <c r="K2934" s="3">
        <v>0.49401688255043125</v>
      </c>
      <c r="L2934" s="3">
        <v>8.8646377496384876E-2</v>
      </c>
      <c r="M2934" s="2">
        <v>1210</v>
      </c>
      <c r="N2934" s="3" t="s">
        <v>55</v>
      </c>
      <c r="O2934" s="3" t="s">
        <v>179</v>
      </c>
      <c r="P2934" s="3" t="s">
        <v>180</v>
      </c>
      <c r="Q2934" s="3">
        <v>1.74558245344</v>
      </c>
      <c r="R2934" s="3" t="s">
        <v>179</v>
      </c>
      <c r="S2934" s="3" t="s">
        <v>180</v>
      </c>
      <c r="T2934" s="3" t="s">
        <v>57</v>
      </c>
      <c r="U2934" s="3" t="s">
        <v>71</v>
      </c>
      <c r="V2934" s="3" t="s">
        <v>181</v>
      </c>
      <c r="W2934" s="3" t="s">
        <v>73</v>
      </c>
      <c r="X2934" s="3" t="s">
        <v>130</v>
      </c>
      <c r="Y2934" s="3" t="s">
        <v>75</v>
      </c>
      <c r="Z2934" s="3" t="s">
        <v>76</v>
      </c>
      <c r="AA2934" s="3">
        <v>1</v>
      </c>
      <c r="AB2934" s="3">
        <v>0</v>
      </c>
      <c r="AC2934" s="3" t="s">
        <v>47</v>
      </c>
      <c r="AD2934" s="8" t="s">
        <v>87</v>
      </c>
      <c r="AE2934" s="3" t="s">
        <v>71</v>
      </c>
      <c r="AF2934" s="3" t="s">
        <v>88</v>
      </c>
      <c r="AG2934" s="3" t="s">
        <v>71</v>
      </c>
      <c r="AH2934" s="3" t="s">
        <v>71</v>
      </c>
      <c r="AI2934" s="3" t="s">
        <v>79</v>
      </c>
      <c r="AJ2934" s="3" t="s">
        <v>80</v>
      </c>
      <c r="AK2934" s="3" t="s">
        <v>76</v>
      </c>
      <c r="AL2934" s="3" t="s">
        <v>81</v>
      </c>
      <c r="AM2934" s="3" t="s">
        <v>71</v>
      </c>
      <c r="AN2934" s="3" t="s">
        <v>71</v>
      </c>
      <c r="AO2934" s="3" t="s">
        <v>71</v>
      </c>
      <c r="AP2934" s="3" t="s">
        <v>132</v>
      </c>
      <c r="AQ2934" s="3" t="s">
        <v>83</v>
      </c>
      <c r="AR2934" s="3">
        <v>71.695887148439766</v>
      </c>
      <c r="AS2934" s="3">
        <v>187.53065514616074</v>
      </c>
    </row>
    <row r="2935" spans="1:45" x14ac:dyDescent="0.25">
      <c r="A2935" s="2">
        <v>2934</v>
      </c>
      <c r="B2935" s="3" t="s">
        <v>57</v>
      </c>
      <c r="C2935" s="3" t="s">
        <v>46</v>
      </c>
      <c r="D2935" s="3" t="s">
        <v>47</v>
      </c>
      <c r="E2935" s="3" t="s">
        <v>48</v>
      </c>
      <c r="F2935" s="3">
        <v>0.59</v>
      </c>
      <c r="G2935" s="3">
        <v>0.64</v>
      </c>
      <c r="H2935" s="3">
        <v>0.249126839091769</v>
      </c>
      <c r="I2935" s="3">
        <v>10.660739132837012</v>
      </c>
      <c r="J2935" s="3">
        <v>1.9129627730151095</v>
      </c>
      <c r="K2935" s="3">
        <v>2.6558762425456113</v>
      </c>
      <c r="L2935" s="3">
        <v>0.47657036894147942</v>
      </c>
      <c r="M2935" s="2">
        <v>1330</v>
      </c>
      <c r="N2935" s="3" t="s">
        <v>89</v>
      </c>
      <c r="O2935" s="3" t="s">
        <v>179</v>
      </c>
      <c r="P2935" s="3" t="s">
        <v>180</v>
      </c>
      <c r="Q2935" s="3">
        <v>1.74558245344</v>
      </c>
      <c r="R2935" s="3" t="s">
        <v>179</v>
      </c>
      <c r="S2935" s="3" t="s">
        <v>180</v>
      </c>
      <c r="T2935" s="3" t="s">
        <v>57</v>
      </c>
      <c r="U2935" s="3" t="s">
        <v>71</v>
      </c>
      <c r="V2935" s="3" t="s">
        <v>181</v>
      </c>
      <c r="W2935" s="3" t="s">
        <v>73</v>
      </c>
      <c r="X2935" s="3" t="s">
        <v>130</v>
      </c>
      <c r="Y2935" s="3" t="s">
        <v>75</v>
      </c>
      <c r="Z2935" s="3" t="s">
        <v>76</v>
      </c>
      <c r="AA2935" s="3">
        <v>1</v>
      </c>
      <c r="AB2935" s="3">
        <v>0</v>
      </c>
      <c r="AC2935" s="3" t="s">
        <v>47</v>
      </c>
      <c r="AD2935" s="8" t="s">
        <v>87</v>
      </c>
      <c r="AE2935" s="3" t="s">
        <v>71</v>
      </c>
      <c r="AF2935" s="3" t="s">
        <v>88</v>
      </c>
      <c r="AG2935" s="3" t="s">
        <v>71</v>
      </c>
      <c r="AH2935" s="3" t="s">
        <v>71</v>
      </c>
      <c r="AI2935" s="3" t="s">
        <v>79</v>
      </c>
      <c r="AJ2935" s="3" t="s">
        <v>80</v>
      </c>
      <c r="AK2935" s="3" t="s">
        <v>76</v>
      </c>
      <c r="AL2935" s="3" t="s">
        <v>81</v>
      </c>
      <c r="AM2935" s="3" t="s">
        <v>71</v>
      </c>
      <c r="AN2935" s="3" t="s">
        <v>71</v>
      </c>
      <c r="AO2935" s="3" t="s">
        <v>71</v>
      </c>
      <c r="AP2935" s="3" t="s">
        <v>132</v>
      </c>
      <c r="AQ2935" s="3" t="s">
        <v>83</v>
      </c>
      <c r="AR2935" s="3">
        <v>128.32828876033614</v>
      </c>
      <c r="AS2935" s="3">
        <v>1008.1805487707364</v>
      </c>
    </row>
    <row r="2936" spans="1:45" x14ac:dyDescent="0.25">
      <c r="A2936" s="2">
        <v>2935</v>
      </c>
      <c r="B2936" s="3" t="s">
        <v>57</v>
      </c>
      <c r="C2936" s="3" t="s">
        <v>46</v>
      </c>
      <c r="D2936" s="3" t="s">
        <v>47</v>
      </c>
      <c r="E2936" s="3" t="s">
        <v>48</v>
      </c>
      <c r="F2936" s="3">
        <v>0.59</v>
      </c>
      <c r="G2936" s="3">
        <v>0.64</v>
      </c>
      <c r="H2936" s="3">
        <v>7.2638717396922195E-2</v>
      </c>
      <c r="I2936" s="3">
        <v>10.788175166197869</v>
      </c>
      <c r="J2936" s="3">
        <v>2.0785860412369215</v>
      </c>
      <c r="K2936" s="3">
        <v>0.78363920712594115</v>
      </c>
      <c r="L2936" s="3">
        <v>0.15098582403459601</v>
      </c>
      <c r="M2936" s="2">
        <v>1300</v>
      </c>
      <c r="N2936" s="3" t="s">
        <v>56</v>
      </c>
      <c r="O2936" s="3" t="s">
        <v>179</v>
      </c>
      <c r="P2936" s="3" t="s">
        <v>180</v>
      </c>
      <c r="Q2936" s="3">
        <v>1.74558245344</v>
      </c>
      <c r="R2936" s="3" t="s">
        <v>179</v>
      </c>
      <c r="S2936" s="3" t="s">
        <v>180</v>
      </c>
      <c r="T2936" s="3" t="s">
        <v>57</v>
      </c>
      <c r="U2936" s="3" t="s">
        <v>71</v>
      </c>
      <c r="V2936" s="3" t="s">
        <v>181</v>
      </c>
      <c r="W2936" s="3" t="s">
        <v>73</v>
      </c>
      <c r="X2936" s="3" t="s">
        <v>130</v>
      </c>
      <c r="Y2936" s="3" t="s">
        <v>75</v>
      </c>
      <c r="Z2936" s="3" t="s">
        <v>76</v>
      </c>
      <c r="AA2936" s="3">
        <v>1</v>
      </c>
      <c r="AB2936" s="3">
        <v>0</v>
      </c>
      <c r="AC2936" s="3" t="s">
        <v>47</v>
      </c>
      <c r="AD2936" s="8" t="s">
        <v>87</v>
      </c>
      <c r="AE2936" s="3" t="s">
        <v>71</v>
      </c>
      <c r="AF2936" s="3" t="s">
        <v>88</v>
      </c>
      <c r="AG2936" s="3" t="s">
        <v>71</v>
      </c>
      <c r="AH2936" s="3" t="s">
        <v>71</v>
      </c>
      <c r="AI2936" s="3" t="s">
        <v>79</v>
      </c>
      <c r="AJ2936" s="3" t="s">
        <v>80</v>
      </c>
      <c r="AK2936" s="3" t="s">
        <v>76</v>
      </c>
      <c r="AL2936" s="3" t="s">
        <v>81</v>
      </c>
      <c r="AM2936" s="3" t="s">
        <v>71</v>
      </c>
      <c r="AN2936" s="3" t="s">
        <v>71</v>
      </c>
      <c r="AO2936" s="3" t="s">
        <v>71</v>
      </c>
      <c r="AP2936" s="3" t="s">
        <v>132</v>
      </c>
      <c r="AQ2936" s="3" t="s">
        <v>83</v>
      </c>
      <c r="AR2936" s="3">
        <v>97.743385652151332</v>
      </c>
      <c r="AS2936" s="3">
        <v>293.95846001263305</v>
      </c>
    </row>
    <row r="2937" spans="1:45" x14ac:dyDescent="0.25">
      <c r="A2937" s="2">
        <v>2936</v>
      </c>
      <c r="B2937" s="3" t="s">
        <v>57</v>
      </c>
      <c r="C2937" s="3" t="s">
        <v>46</v>
      </c>
      <c r="D2937" s="3" t="s">
        <v>47</v>
      </c>
      <c r="E2937" s="3" t="s">
        <v>48</v>
      </c>
      <c r="F2937" s="3">
        <v>0.59</v>
      </c>
      <c r="G2937" s="3">
        <v>0.64</v>
      </c>
      <c r="H2937" s="3">
        <v>3.2198737539267198E-2</v>
      </c>
      <c r="I2937" s="3">
        <v>10.788175166197869</v>
      </c>
      <c r="J2937" s="3">
        <v>2.0785860412369215</v>
      </c>
      <c r="K2937" s="3">
        <v>0.34736562070404547</v>
      </c>
      <c r="L2937" s="3">
        <v>6.6927846394572055E-2</v>
      </c>
      <c r="M2937" s="2">
        <v>1330</v>
      </c>
      <c r="N2937" s="3" t="s">
        <v>89</v>
      </c>
      <c r="O2937" s="3" t="s">
        <v>179</v>
      </c>
      <c r="P2937" s="3" t="s">
        <v>180</v>
      </c>
      <c r="Q2937" s="3">
        <v>1.74558245344</v>
      </c>
      <c r="R2937" s="3" t="s">
        <v>179</v>
      </c>
      <c r="S2937" s="3" t="s">
        <v>180</v>
      </c>
      <c r="T2937" s="3" t="s">
        <v>57</v>
      </c>
      <c r="U2937" s="3" t="s">
        <v>71</v>
      </c>
      <c r="V2937" s="3" t="s">
        <v>181</v>
      </c>
      <c r="W2937" s="3" t="s">
        <v>73</v>
      </c>
      <c r="X2937" s="3" t="s">
        <v>130</v>
      </c>
      <c r="Y2937" s="3" t="s">
        <v>75</v>
      </c>
      <c r="Z2937" s="3" t="s">
        <v>76</v>
      </c>
      <c r="AA2937" s="3">
        <v>1</v>
      </c>
      <c r="AB2937" s="3">
        <v>0</v>
      </c>
      <c r="AC2937" s="3" t="s">
        <v>47</v>
      </c>
      <c r="AD2937" s="8" t="s">
        <v>87</v>
      </c>
      <c r="AE2937" s="3" t="s">
        <v>71</v>
      </c>
      <c r="AF2937" s="3" t="s">
        <v>88</v>
      </c>
      <c r="AG2937" s="3" t="s">
        <v>71</v>
      </c>
      <c r="AH2937" s="3" t="s">
        <v>71</v>
      </c>
      <c r="AI2937" s="3" t="s">
        <v>79</v>
      </c>
      <c r="AJ2937" s="3" t="s">
        <v>80</v>
      </c>
      <c r="AK2937" s="3" t="s">
        <v>76</v>
      </c>
      <c r="AL2937" s="3" t="s">
        <v>81</v>
      </c>
      <c r="AM2937" s="3" t="s">
        <v>71</v>
      </c>
      <c r="AN2937" s="3" t="s">
        <v>71</v>
      </c>
      <c r="AO2937" s="3" t="s">
        <v>71</v>
      </c>
      <c r="AP2937" s="3" t="s">
        <v>132</v>
      </c>
      <c r="AQ2937" s="3" t="s">
        <v>83</v>
      </c>
      <c r="AR2937" s="3">
        <v>64.827120763161247</v>
      </c>
      <c r="AS2937" s="3">
        <v>130.30366780395556</v>
      </c>
    </row>
    <row r="2938" spans="1:45" x14ac:dyDescent="0.25">
      <c r="A2938" s="2">
        <v>2937</v>
      </c>
      <c r="B2938" s="3" t="s">
        <v>57</v>
      </c>
      <c r="C2938" s="3" t="s">
        <v>46</v>
      </c>
      <c r="D2938" s="3" t="s">
        <v>47</v>
      </c>
      <c r="E2938" s="3" t="s">
        <v>48</v>
      </c>
      <c r="F2938" s="3">
        <v>0.59</v>
      </c>
      <c r="G2938" s="3">
        <v>0.64</v>
      </c>
      <c r="H2938" s="3">
        <v>1.42658725279663E-3</v>
      </c>
      <c r="I2938" s="3">
        <v>11.59592312381047</v>
      </c>
      <c r="J2938" s="3">
        <v>1.5309474564183729</v>
      </c>
      <c r="K2938" s="3">
        <v>1.6542596112837694E-2</v>
      </c>
      <c r="L2938" s="3">
        <v>2.1840301260278752E-3</v>
      </c>
      <c r="M2938" s="2">
        <v>1400</v>
      </c>
      <c r="N2938" s="3" t="s">
        <v>60</v>
      </c>
      <c r="O2938" s="3" t="s">
        <v>179</v>
      </c>
      <c r="P2938" s="3" t="s">
        <v>180</v>
      </c>
      <c r="Q2938" s="3">
        <v>1.74558245344</v>
      </c>
      <c r="R2938" s="3" t="s">
        <v>179</v>
      </c>
      <c r="S2938" s="3" t="s">
        <v>180</v>
      </c>
      <c r="T2938" s="3" t="s">
        <v>57</v>
      </c>
      <c r="U2938" s="3" t="s">
        <v>71</v>
      </c>
      <c r="V2938" s="3" t="s">
        <v>181</v>
      </c>
      <c r="W2938" s="3" t="s">
        <v>73</v>
      </c>
      <c r="X2938" s="3" t="s">
        <v>130</v>
      </c>
      <c r="Y2938" s="3" t="s">
        <v>75</v>
      </c>
      <c r="Z2938" s="3" t="s">
        <v>76</v>
      </c>
      <c r="AA2938" s="3">
        <v>1</v>
      </c>
      <c r="AB2938" s="3">
        <v>0</v>
      </c>
      <c r="AC2938" s="3" t="s">
        <v>47</v>
      </c>
      <c r="AD2938" s="8" t="s">
        <v>87</v>
      </c>
      <c r="AE2938" s="3" t="s">
        <v>71</v>
      </c>
      <c r="AF2938" s="3" t="s">
        <v>88</v>
      </c>
      <c r="AG2938" s="3" t="s">
        <v>71</v>
      </c>
      <c r="AH2938" s="3" t="s">
        <v>71</v>
      </c>
      <c r="AI2938" s="3" t="s">
        <v>79</v>
      </c>
      <c r="AJ2938" s="3" t="s">
        <v>80</v>
      </c>
      <c r="AK2938" s="3" t="s">
        <v>76</v>
      </c>
      <c r="AL2938" s="3" t="s">
        <v>81</v>
      </c>
      <c r="AM2938" s="3" t="s">
        <v>71</v>
      </c>
      <c r="AN2938" s="3" t="s">
        <v>71</v>
      </c>
      <c r="AO2938" s="3" t="s">
        <v>71</v>
      </c>
      <c r="AP2938" s="3" t="s">
        <v>132</v>
      </c>
      <c r="AQ2938" s="3" t="s">
        <v>83</v>
      </c>
      <c r="AR2938" s="3">
        <v>69.563618661074798</v>
      </c>
      <c r="AS2938" s="3">
        <v>5.7731937860940015</v>
      </c>
    </row>
    <row r="2939" spans="1:45" x14ac:dyDescent="0.25">
      <c r="A2939" s="2">
        <v>2938</v>
      </c>
      <c r="B2939" s="3" t="s">
        <v>57</v>
      </c>
      <c r="C2939" s="3" t="s">
        <v>46</v>
      </c>
      <c r="D2939" s="3" t="s">
        <v>47</v>
      </c>
      <c r="E2939" s="3" t="s">
        <v>48</v>
      </c>
      <c r="F2939" s="3">
        <v>0.59</v>
      </c>
      <c r="G2939" s="3">
        <v>0.64</v>
      </c>
      <c r="H2939" s="3">
        <v>0.125598583658556</v>
      </c>
      <c r="I2939" s="3">
        <v>11.59592312381047</v>
      </c>
      <c r="J2939" s="3">
        <v>1.5309474564183729</v>
      </c>
      <c r="K2939" s="3">
        <v>1.4564315205640934</v>
      </c>
      <c r="L2939" s="3">
        <v>0.19228483218181652</v>
      </c>
      <c r="M2939" s="2">
        <v>1430</v>
      </c>
      <c r="N2939" s="3" t="s">
        <v>62</v>
      </c>
      <c r="O2939" s="3" t="s">
        <v>179</v>
      </c>
      <c r="P2939" s="3" t="s">
        <v>180</v>
      </c>
      <c r="Q2939" s="3">
        <v>1.74558245344</v>
      </c>
      <c r="R2939" s="3" t="s">
        <v>179</v>
      </c>
      <c r="S2939" s="3" t="s">
        <v>180</v>
      </c>
      <c r="T2939" s="3" t="s">
        <v>57</v>
      </c>
      <c r="U2939" s="3" t="s">
        <v>71</v>
      </c>
      <c r="V2939" s="3" t="s">
        <v>181</v>
      </c>
      <c r="W2939" s="3" t="s">
        <v>73</v>
      </c>
      <c r="X2939" s="3" t="s">
        <v>130</v>
      </c>
      <c r="Y2939" s="3" t="s">
        <v>75</v>
      </c>
      <c r="Z2939" s="3" t="s">
        <v>76</v>
      </c>
      <c r="AA2939" s="3">
        <v>1</v>
      </c>
      <c r="AB2939" s="3">
        <v>0</v>
      </c>
      <c r="AC2939" s="3" t="s">
        <v>47</v>
      </c>
      <c r="AD2939" s="8" t="s">
        <v>87</v>
      </c>
      <c r="AE2939" s="3" t="s">
        <v>71</v>
      </c>
      <c r="AF2939" s="3" t="s">
        <v>88</v>
      </c>
      <c r="AG2939" s="3" t="s">
        <v>71</v>
      </c>
      <c r="AH2939" s="3" t="s">
        <v>71</v>
      </c>
      <c r="AI2939" s="3" t="s">
        <v>79</v>
      </c>
      <c r="AJ2939" s="3" t="s">
        <v>80</v>
      </c>
      <c r="AK2939" s="3" t="s">
        <v>76</v>
      </c>
      <c r="AL2939" s="3" t="s">
        <v>81</v>
      </c>
      <c r="AM2939" s="3" t="s">
        <v>71</v>
      </c>
      <c r="AN2939" s="3" t="s">
        <v>71</v>
      </c>
      <c r="AO2939" s="3" t="s">
        <v>71</v>
      </c>
      <c r="AP2939" s="3" t="s">
        <v>132</v>
      </c>
      <c r="AQ2939" s="3" t="s">
        <v>83</v>
      </c>
      <c r="AR2939" s="3">
        <v>96.070131837126851</v>
      </c>
      <c r="AS2939" s="3">
        <v>508.27943492297015</v>
      </c>
    </row>
    <row r="2940" spans="1:45" x14ac:dyDescent="0.25">
      <c r="A2940" s="2">
        <v>2939</v>
      </c>
      <c r="B2940" s="3" t="s">
        <v>57</v>
      </c>
      <c r="C2940" s="3" t="s">
        <v>46</v>
      </c>
      <c r="D2940" s="3" t="s">
        <v>47</v>
      </c>
      <c r="E2940" s="3" t="s">
        <v>48</v>
      </c>
      <c r="F2940" s="3">
        <v>0.59</v>
      </c>
      <c r="G2940" s="3">
        <v>0.64</v>
      </c>
      <c r="H2940" s="3">
        <v>0.14088729704653699</v>
      </c>
      <c r="I2940" s="3">
        <v>11.59592312381047</v>
      </c>
      <c r="J2940" s="3">
        <v>1.5309474564183729</v>
      </c>
      <c r="K2940" s="3">
        <v>1.6337182656730929</v>
      </c>
      <c r="L2940" s="3">
        <v>0.21569104905505554</v>
      </c>
      <c r="M2940" s="2">
        <v>1430</v>
      </c>
      <c r="N2940" s="3" t="s">
        <v>62</v>
      </c>
      <c r="O2940" s="3" t="s">
        <v>179</v>
      </c>
      <c r="P2940" s="3" t="s">
        <v>180</v>
      </c>
      <c r="Q2940" s="3">
        <v>1.74558245344</v>
      </c>
      <c r="R2940" s="3" t="s">
        <v>179</v>
      </c>
      <c r="S2940" s="3" t="s">
        <v>180</v>
      </c>
      <c r="T2940" s="3" t="s">
        <v>57</v>
      </c>
      <c r="U2940" s="3" t="s">
        <v>71</v>
      </c>
      <c r="V2940" s="3" t="s">
        <v>181</v>
      </c>
      <c r="W2940" s="3" t="s">
        <v>73</v>
      </c>
      <c r="X2940" s="3" t="s">
        <v>130</v>
      </c>
      <c r="Y2940" s="3" t="s">
        <v>75</v>
      </c>
      <c r="Z2940" s="3" t="s">
        <v>76</v>
      </c>
      <c r="AA2940" s="3">
        <v>1</v>
      </c>
      <c r="AB2940" s="3">
        <v>0</v>
      </c>
      <c r="AC2940" s="3" t="s">
        <v>47</v>
      </c>
      <c r="AD2940" s="8" t="s">
        <v>87</v>
      </c>
      <c r="AE2940" s="3" t="s">
        <v>71</v>
      </c>
      <c r="AF2940" s="3" t="s">
        <v>88</v>
      </c>
      <c r="AG2940" s="3" t="s">
        <v>71</v>
      </c>
      <c r="AH2940" s="3" t="s">
        <v>71</v>
      </c>
      <c r="AI2940" s="3" t="s">
        <v>79</v>
      </c>
      <c r="AJ2940" s="3" t="s">
        <v>80</v>
      </c>
      <c r="AK2940" s="3" t="s">
        <v>76</v>
      </c>
      <c r="AL2940" s="3" t="s">
        <v>81</v>
      </c>
      <c r="AM2940" s="3" t="s">
        <v>71</v>
      </c>
      <c r="AN2940" s="3" t="s">
        <v>71</v>
      </c>
      <c r="AO2940" s="3" t="s">
        <v>71</v>
      </c>
      <c r="AP2940" s="3" t="s">
        <v>132</v>
      </c>
      <c r="AQ2940" s="3" t="s">
        <v>83</v>
      </c>
      <c r="AR2940" s="3">
        <v>99.919017548782662</v>
      </c>
      <c r="AS2940" s="3">
        <v>570.15066288735613</v>
      </c>
    </row>
    <row r="2941" spans="1:45" x14ac:dyDescent="0.25">
      <c r="A2941" s="2">
        <v>2940</v>
      </c>
      <c r="B2941" s="3" t="s">
        <v>57</v>
      </c>
      <c r="C2941" s="3" t="s">
        <v>46</v>
      </c>
      <c r="D2941" s="3" t="s">
        <v>47</v>
      </c>
      <c r="E2941" s="3" t="s">
        <v>48</v>
      </c>
      <c r="F2941" s="3">
        <v>0.59</v>
      </c>
      <c r="G2941" s="3">
        <v>0.64</v>
      </c>
      <c r="H2941" s="3">
        <v>5.5641448853393297E-3</v>
      </c>
      <c r="I2941" s="3">
        <v>11.59592312381047</v>
      </c>
      <c r="J2941" s="3">
        <v>1.5309474564183729</v>
      </c>
      <c r="K2941" s="3">
        <v>6.4521396340138093E-2</v>
      </c>
      <c r="L2941" s="3">
        <v>8.5184134593535455E-3</v>
      </c>
      <c r="M2941" s="2">
        <v>1410</v>
      </c>
      <c r="N2941" s="3" t="s">
        <v>61</v>
      </c>
      <c r="O2941" s="3" t="s">
        <v>179</v>
      </c>
      <c r="P2941" s="3" t="s">
        <v>180</v>
      </c>
      <c r="Q2941" s="3">
        <v>1.74558245344</v>
      </c>
      <c r="R2941" s="3" t="s">
        <v>179</v>
      </c>
      <c r="S2941" s="3" t="s">
        <v>180</v>
      </c>
      <c r="T2941" s="3" t="s">
        <v>57</v>
      </c>
      <c r="U2941" s="3" t="s">
        <v>71</v>
      </c>
      <c r="V2941" s="3" t="s">
        <v>181</v>
      </c>
      <c r="W2941" s="3" t="s">
        <v>73</v>
      </c>
      <c r="X2941" s="3" t="s">
        <v>130</v>
      </c>
      <c r="Y2941" s="3" t="s">
        <v>75</v>
      </c>
      <c r="Z2941" s="3" t="s">
        <v>76</v>
      </c>
      <c r="AA2941" s="3">
        <v>1</v>
      </c>
      <c r="AB2941" s="3">
        <v>0</v>
      </c>
      <c r="AC2941" s="3" t="s">
        <v>47</v>
      </c>
      <c r="AD2941" s="8" t="s">
        <v>87</v>
      </c>
      <c r="AE2941" s="3" t="s">
        <v>71</v>
      </c>
      <c r="AF2941" s="3" t="s">
        <v>88</v>
      </c>
      <c r="AG2941" s="3" t="s">
        <v>71</v>
      </c>
      <c r="AH2941" s="3" t="s">
        <v>71</v>
      </c>
      <c r="AI2941" s="3" t="s">
        <v>79</v>
      </c>
      <c r="AJ2941" s="3" t="s">
        <v>80</v>
      </c>
      <c r="AK2941" s="3" t="s">
        <v>76</v>
      </c>
      <c r="AL2941" s="3" t="s">
        <v>81</v>
      </c>
      <c r="AM2941" s="3" t="s">
        <v>71</v>
      </c>
      <c r="AN2941" s="3" t="s">
        <v>71</v>
      </c>
      <c r="AO2941" s="3" t="s">
        <v>71</v>
      </c>
      <c r="AP2941" s="3" t="s">
        <v>132</v>
      </c>
      <c r="AQ2941" s="3" t="s">
        <v>83</v>
      </c>
      <c r="AR2941" s="3">
        <v>66.430737431563301</v>
      </c>
      <c r="AS2941" s="3">
        <v>22.517295464399588</v>
      </c>
    </row>
    <row r="2942" spans="1:45" x14ac:dyDescent="0.25">
      <c r="A2942" s="2">
        <v>2941</v>
      </c>
      <c r="B2942" s="3" t="s">
        <v>57</v>
      </c>
      <c r="C2942" s="3" t="s">
        <v>46</v>
      </c>
      <c r="D2942" s="3" t="s">
        <v>47</v>
      </c>
      <c r="E2942" s="3" t="s">
        <v>48</v>
      </c>
      <c r="F2942" s="3">
        <v>0.59</v>
      </c>
      <c r="G2942" s="3">
        <v>0.64</v>
      </c>
      <c r="H2942" s="3">
        <v>5.1331015693855897E-5</v>
      </c>
      <c r="I2942" s="3">
        <v>10.875320425825526</v>
      </c>
      <c r="J2942" s="3">
        <v>1.9241335792214846</v>
      </c>
      <c r="K2942" s="3">
        <v>5.5824124345376172E-4</v>
      </c>
      <c r="L2942" s="3">
        <v>9.8767730952093149E-5</v>
      </c>
      <c r="M2942" s="2">
        <v>1210</v>
      </c>
      <c r="N2942" s="3" t="s">
        <v>55</v>
      </c>
      <c r="O2942" s="3" t="s">
        <v>179</v>
      </c>
      <c r="P2942" s="3" t="s">
        <v>180</v>
      </c>
      <c r="Q2942" s="3">
        <v>1.74558245344</v>
      </c>
      <c r="R2942" s="3" t="s">
        <v>179</v>
      </c>
      <c r="S2942" s="3" t="s">
        <v>180</v>
      </c>
      <c r="T2942" s="3" t="s">
        <v>57</v>
      </c>
      <c r="U2942" s="3" t="s">
        <v>71</v>
      </c>
      <c r="V2942" s="3" t="s">
        <v>181</v>
      </c>
      <c r="W2942" s="3" t="s">
        <v>73</v>
      </c>
      <c r="X2942" s="3" t="s">
        <v>130</v>
      </c>
      <c r="Y2942" s="3" t="s">
        <v>75</v>
      </c>
      <c r="Z2942" s="3" t="s">
        <v>76</v>
      </c>
      <c r="AA2942" s="3">
        <v>1</v>
      </c>
      <c r="AB2942" s="3">
        <v>0</v>
      </c>
      <c r="AC2942" s="3" t="s">
        <v>47</v>
      </c>
      <c r="AD2942" s="8" t="s">
        <v>87</v>
      </c>
      <c r="AE2942" s="3" t="s">
        <v>71</v>
      </c>
      <c r="AF2942" s="3" t="s">
        <v>88</v>
      </c>
      <c r="AG2942" s="3" t="s">
        <v>71</v>
      </c>
      <c r="AH2942" s="3" t="s">
        <v>71</v>
      </c>
      <c r="AI2942" s="3" t="s">
        <v>79</v>
      </c>
      <c r="AJ2942" s="3" t="s">
        <v>80</v>
      </c>
      <c r="AK2942" s="3" t="s">
        <v>76</v>
      </c>
      <c r="AL2942" s="3" t="s">
        <v>81</v>
      </c>
      <c r="AM2942" s="3" t="s">
        <v>71</v>
      </c>
      <c r="AN2942" s="3" t="s">
        <v>71</v>
      </c>
      <c r="AO2942" s="3" t="s">
        <v>71</v>
      </c>
      <c r="AP2942" s="3" t="s">
        <v>132</v>
      </c>
      <c r="AQ2942" s="3" t="s">
        <v>83</v>
      </c>
      <c r="AR2942" s="3">
        <v>4.7170686364652985</v>
      </c>
      <c r="AS2942" s="3">
        <v>0.20772925052899599</v>
      </c>
    </row>
    <row r="2943" spans="1:45" x14ac:dyDescent="0.25">
      <c r="A2943" s="2">
        <v>2942</v>
      </c>
      <c r="B2943" s="3" t="s">
        <v>57</v>
      </c>
      <c r="C2943" s="3" t="s">
        <v>46</v>
      </c>
      <c r="D2943" s="3" t="s">
        <v>47</v>
      </c>
      <c r="E2943" s="3" t="s">
        <v>48</v>
      </c>
      <c r="F2943" s="3">
        <v>0.59</v>
      </c>
      <c r="G2943" s="3">
        <v>0.64</v>
      </c>
      <c r="H2943" s="3">
        <v>9.2533342503371599E-2</v>
      </c>
      <c r="I2943" s="3">
        <v>10.875320425825526</v>
      </c>
      <c r="J2943" s="3">
        <v>1.9241335792214846</v>
      </c>
      <c r="K2943" s="3">
        <v>1.0063297497968264</v>
      </c>
      <c r="L2943" s="3">
        <v>0.17804651150833992</v>
      </c>
      <c r="M2943" s="2">
        <v>1330</v>
      </c>
      <c r="N2943" s="3" t="s">
        <v>89</v>
      </c>
      <c r="O2943" s="3" t="s">
        <v>179</v>
      </c>
      <c r="P2943" s="3" t="s">
        <v>180</v>
      </c>
      <c r="Q2943" s="3">
        <v>1.74558245344</v>
      </c>
      <c r="R2943" s="3" t="s">
        <v>179</v>
      </c>
      <c r="S2943" s="3" t="s">
        <v>180</v>
      </c>
      <c r="T2943" s="3" t="s">
        <v>57</v>
      </c>
      <c r="U2943" s="3" t="s">
        <v>71</v>
      </c>
      <c r="V2943" s="3" t="s">
        <v>181</v>
      </c>
      <c r="W2943" s="3" t="s">
        <v>73</v>
      </c>
      <c r="X2943" s="3" t="s">
        <v>130</v>
      </c>
      <c r="Y2943" s="3" t="s">
        <v>75</v>
      </c>
      <c r="Z2943" s="3" t="s">
        <v>76</v>
      </c>
      <c r="AA2943" s="3">
        <v>1</v>
      </c>
      <c r="AB2943" s="3">
        <v>0</v>
      </c>
      <c r="AC2943" s="3" t="s">
        <v>47</v>
      </c>
      <c r="AD2943" s="8" t="s">
        <v>87</v>
      </c>
      <c r="AE2943" s="3" t="s">
        <v>71</v>
      </c>
      <c r="AF2943" s="3" t="s">
        <v>88</v>
      </c>
      <c r="AG2943" s="3" t="s">
        <v>71</v>
      </c>
      <c r="AH2943" s="3" t="s">
        <v>71</v>
      </c>
      <c r="AI2943" s="3" t="s">
        <v>79</v>
      </c>
      <c r="AJ2943" s="3" t="s">
        <v>80</v>
      </c>
      <c r="AK2943" s="3" t="s">
        <v>76</v>
      </c>
      <c r="AL2943" s="3" t="s">
        <v>81</v>
      </c>
      <c r="AM2943" s="3" t="s">
        <v>71</v>
      </c>
      <c r="AN2943" s="3" t="s">
        <v>71</v>
      </c>
      <c r="AO2943" s="3" t="s">
        <v>71</v>
      </c>
      <c r="AP2943" s="3" t="s">
        <v>132</v>
      </c>
      <c r="AQ2943" s="3" t="s">
        <v>83</v>
      </c>
      <c r="AR2943" s="3">
        <v>94.127305450197468</v>
      </c>
      <c r="AS2943" s="3">
        <v>374.46915139590811</v>
      </c>
    </row>
    <row r="2944" spans="1:45" x14ac:dyDescent="0.25">
      <c r="A2944" s="2">
        <v>2943</v>
      </c>
      <c r="B2944" s="3" t="s">
        <v>57</v>
      </c>
      <c r="C2944" s="3" t="s">
        <v>46</v>
      </c>
      <c r="D2944" s="3" t="s">
        <v>47</v>
      </c>
      <c r="E2944" s="3" t="s">
        <v>48</v>
      </c>
      <c r="F2944" s="3">
        <v>0.59</v>
      </c>
      <c r="G2944" s="3">
        <v>0.64</v>
      </c>
      <c r="H2944" s="3">
        <v>0.159864943202122</v>
      </c>
      <c r="I2944" s="3">
        <v>10.875320425825526</v>
      </c>
      <c r="J2944" s="3">
        <v>1.9241335792214846</v>
      </c>
      <c r="K2944" s="3">
        <v>1.7385824821794749</v>
      </c>
      <c r="L2944" s="3">
        <v>0.30760150535553832</v>
      </c>
      <c r="M2944" s="2">
        <v>1330</v>
      </c>
      <c r="N2944" s="3" t="s">
        <v>89</v>
      </c>
      <c r="O2944" s="3" t="s">
        <v>179</v>
      </c>
      <c r="P2944" s="3" t="s">
        <v>180</v>
      </c>
      <c r="Q2944" s="3">
        <v>1.74558245344</v>
      </c>
      <c r="R2944" s="3" t="s">
        <v>179</v>
      </c>
      <c r="S2944" s="3" t="s">
        <v>180</v>
      </c>
      <c r="T2944" s="3" t="s">
        <v>57</v>
      </c>
      <c r="U2944" s="3" t="s">
        <v>71</v>
      </c>
      <c r="V2944" s="3" t="s">
        <v>181</v>
      </c>
      <c r="W2944" s="3" t="s">
        <v>73</v>
      </c>
      <c r="X2944" s="3" t="s">
        <v>130</v>
      </c>
      <c r="Y2944" s="3" t="s">
        <v>75</v>
      </c>
      <c r="Z2944" s="3" t="s">
        <v>76</v>
      </c>
      <c r="AA2944" s="3">
        <v>1</v>
      </c>
      <c r="AB2944" s="3">
        <v>0</v>
      </c>
      <c r="AC2944" s="3" t="s">
        <v>47</v>
      </c>
      <c r="AD2944" s="8" t="s">
        <v>87</v>
      </c>
      <c r="AE2944" s="3" t="s">
        <v>71</v>
      </c>
      <c r="AF2944" s="3" t="s">
        <v>88</v>
      </c>
      <c r="AG2944" s="3" t="s">
        <v>71</v>
      </c>
      <c r="AH2944" s="3" t="s">
        <v>71</v>
      </c>
      <c r="AI2944" s="3" t="s">
        <v>79</v>
      </c>
      <c r="AJ2944" s="3" t="s">
        <v>80</v>
      </c>
      <c r="AK2944" s="3" t="s">
        <v>76</v>
      </c>
      <c r="AL2944" s="3" t="s">
        <v>81</v>
      </c>
      <c r="AM2944" s="3" t="s">
        <v>71</v>
      </c>
      <c r="AN2944" s="3" t="s">
        <v>71</v>
      </c>
      <c r="AO2944" s="3" t="s">
        <v>71</v>
      </c>
      <c r="AP2944" s="3" t="s">
        <v>132</v>
      </c>
      <c r="AQ2944" s="3" t="s">
        <v>83</v>
      </c>
      <c r="AR2944" s="3">
        <v>108.76357627762997</v>
      </c>
      <c r="AS2944" s="3">
        <v>646.95047211411736</v>
      </c>
    </row>
    <row r="2945" spans="1:45" x14ac:dyDescent="0.25">
      <c r="A2945" s="2">
        <v>2944</v>
      </c>
      <c r="B2945" s="3" t="s">
        <v>57</v>
      </c>
      <c r="C2945" s="3" t="s">
        <v>46</v>
      </c>
      <c r="D2945" s="3" t="s">
        <v>47</v>
      </c>
      <c r="E2945" s="3" t="s">
        <v>48</v>
      </c>
      <c r="F2945" s="3">
        <v>0.59</v>
      </c>
      <c r="G2945" s="3">
        <v>0.64</v>
      </c>
      <c r="H2945" s="3">
        <v>1.38365545838613E-2</v>
      </c>
      <c r="I2945" s="3">
        <v>10.875320425825526</v>
      </c>
      <c r="J2945" s="3">
        <v>1.9241335792214846</v>
      </c>
      <c r="K2945" s="3">
        <v>0.15047696468891661</v>
      </c>
      <c r="L2945" s="3">
        <v>2.6623379295538485E-2</v>
      </c>
      <c r="M2945" s="2">
        <v>1410</v>
      </c>
      <c r="N2945" s="3" t="s">
        <v>61</v>
      </c>
      <c r="O2945" s="3" t="s">
        <v>179</v>
      </c>
      <c r="P2945" s="3" t="s">
        <v>180</v>
      </c>
      <c r="Q2945" s="3">
        <v>1.74558245344</v>
      </c>
      <c r="R2945" s="3" t="s">
        <v>179</v>
      </c>
      <c r="S2945" s="3" t="s">
        <v>180</v>
      </c>
      <c r="T2945" s="3" t="s">
        <v>57</v>
      </c>
      <c r="U2945" s="3" t="s">
        <v>71</v>
      </c>
      <c r="V2945" s="3" t="s">
        <v>181</v>
      </c>
      <c r="W2945" s="3" t="s">
        <v>73</v>
      </c>
      <c r="X2945" s="3" t="s">
        <v>130</v>
      </c>
      <c r="Y2945" s="3" t="s">
        <v>75</v>
      </c>
      <c r="Z2945" s="3" t="s">
        <v>76</v>
      </c>
      <c r="AA2945" s="3">
        <v>1</v>
      </c>
      <c r="AB2945" s="3">
        <v>0</v>
      </c>
      <c r="AC2945" s="3" t="s">
        <v>47</v>
      </c>
      <c r="AD2945" s="8" t="s">
        <v>87</v>
      </c>
      <c r="AE2945" s="3" t="s">
        <v>71</v>
      </c>
      <c r="AF2945" s="3" t="s">
        <v>88</v>
      </c>
      <c r="AG2945" s="3" t="s">
        <v>71</v>
      </c>
      <c r="AH2945" s="3" t="s">
        <v>71</v>
      </c>
      <c r="AI2945" s="3" t="s">
        <v>79</v>
      </c>
      <c r="AJ2945" s="3" t="s">
        <v>80</v>
      </c>
      <c r="AK2945" s="3" t="s">
        <v>76</v>
      </c>
      <c r="AL2945" s="3" t="s">
        <v>81</v>
      </c>
      <c r="AM2945" s="3" t="s">
        <v>71</v>
      </c>
      <c r="AN2945" s="3" t="s">
        <v>71</v>
      </c>
      <c r="AO2945" s="3" t="s">
        <v>71</v>
      </c>
      <c r="AP2945" s="3" t="s">
        <v>132</v>
      </c>
      <c r="AQ2945" s="3" t="s">
        <v>83</v>
      </c>
      <c r="AR2945" s="3">
        <v>96.370552176445301</v>
      </c>
      <c r="AS2945" s="3">
        <v>55.994549781587132</v>
      </c>
    </row>
    <row r="2946" spans="1:45" x14ac:dyDescent="0.25">
      <c r="A2946" s="2">
        <v>2945</v>
      </c>
      <c r="B2946" s="3" t="s">
        <v>57</v>
      </c>
      <c r="C2946" s="3" t="s">
        <v>46</v>
      </c>
      <c r="D2946" s="3" t="s">
        <v>47</v>
      </c>
      <c r="E2946" s="3" t="s">
        <v>48</v>
      </c>
      <c r="F2946" s="3">
        <v>0.59</v>
      </c>
      <c r="G2946" s="3">
        <v>0.64</v>
      </c>
      <c r="H2946" s="3">
        <v>0.16826221523238399</v>
      </c>
      <c r="I2946" s="3">
        <v>10.875320425825526</v>
      </c>
      <c r="J2946" s="3">
        <v>1.9241335792214846</v>
      </c>
      <c r="K2946" s="3">
        <v>1.8299055062113967</v>
      </c>
      <c r="L2946" s="3">
        <v>0.32375897844282281</v>
      </c>
      <c r="M2946" s="2">
        <v>1330</v>
      </c>
      <c r="N2946" s="3" t="s">
        <v>89</v>
      </c>
      <c r="O2946" s="3" t="s">
        <v>179</v>
      </c>
      <c r="P2946" s="3" t="s">
        <v>180</v>
      </c>
      <c r="Q2946" s="3">
        <v>1.74558245344</v>
      </c>
      <c r="R2946" s="3" t="s">
        <v>179</v>
      </c>
      <c r="S2946" s="3" t="s">
        <v>180</v>
      </c>
      <c r="T2946" s="3" t="s">
        <v>57</v>
      </c>
      <c r="U2946" s="3" t="s">
        <v>71</v>
      </c>
      <c r="V2946" s="3" t="s">
        <v>181</v>
      </c>
      <c r="W2946" s="3" t="s">
        <v>73</v>
      </c>
      <c r="X2946" s="3" t="s">
        <v>130</v>
      </c>
      <c r="Y2946" s="3" t="s">
        <v>75</v>
      </c>
      <c r="Z2946" s="3" t="s">
        <v>76</v>
      </c>
      <c r="AA2946" s="3">
        <v>1</v>
      </c>
      <c r="AB2946" s="3">
        <v>0</v>
      </c>
      <c r="AC2946" s="3" t="s">
        <v>47</v>
      </c>
      <c r="AD2946" s="8" t="s">
        <v>87</v>
      </c>
      <c r="AE2946" s="3" t="s">
        <v>71</v>
      </c>
      <c r="AF2946" s="3" t="s">
        <v>88</v>
      </c>
      <c r="AG2946" s="3" t="s">
        <v>71</v>
      </c>
      <c r="AH2946" s="3" t="s">
        <v>71</v>
      </c>
      <c r="AI2946" s="3" t="s">
        <v>79</v>
      </c>
      <c r="AJ2946" s="3" t="s">
        <v>80</v>
      </c>
      <c r="AK2946" s="3" t="s">
        <v>76</v>
      </c>
      <c r="AL2946" s="3" t="s">
        <v>81</v>
      </c>
      <c r="AM2946" s="3" t="s">
        <v>71</v>
      </c>
      <c r="AN2946" s="3" t="s">
        <v>71</v>
      </c>
      <c r="AO2946" s="3" t="s">
        <v>71</v>
      </c>
      <c r="AP2946" s="3" t="s">
        <v>132</v>
      </c>
      <c r="AQ2946" s="3" t="s">
        <v>83</v>
      </c>
      <c r="AR2946" s="3">
        <v>110.4793362169373</v>
      </c>
      <c r="AS2946" s="3">
        <v>680.93302636042301</v>
      </c>
    </row>
    <row r="2947" spans="1:45" x14ac:dyDescent="0.25">
      <c r="A2947" s="2">
        <v>2946</v>
      </c>
      <c r="B2947" s="3" t="s">
        <v>57</v>
      </c>
      <c r="C2947" s="3" t="s">
        <v>46</v>
      </c>
      <c r="D2947" s="3" t="s">
        <v>47</v>
      </c>
      <c r="E2947" s="3" t="s">
        <v>48</v>
      </c>
      <c r="F2947" s="3">
        <v>0.59</v>
      </c>
      <c r="G2947" s="3">
        <v>0.64</v>
      </c>
      <c r="H2947" s="3">
        <v>3.2728672281676099E-2</v>
      </c>
      <c r="I2947" s="3">
        <v>10.875320425825526</v>
      </c>
      <c r="J2947" s="3">
        <v>1.9241335792214846</v>
      </c>
      <c r="K2947" s="3">
        <v>0.3559347981750618</v>
      </c>
      <c r="L2947" s="3">
        <v>6.2974337340508432E-2</v>
      </c>
      <c r="M2947" s="2">
        <v>1330</v>
      </c>
      <c r="N2947" s="3" t="s">
        <v>89</v>
      </c>
      <c r="O2947" s="3" t="s">
        <v>179</v>
      </c>
      <c r="P2947" s="3" t="s">
        <v>180</v>
      </c>
      <c r="Q2947" s="3">
        <v>1.74558245344</v>
      </c>
      <c r="R2947" s="3" t="s">
        <v>179</v>
      </c>
      <c r="S2947" s="3" t="s">
        <v>180</v>
      </c>
      <c r="T2947" s="3" t="s">
        <v>57</v>
      </c>
      <c r="U2947" s="3" t="s">
        <v>71</v>
      </c>
      <c r="V2947" s="3" t="s">
        <v>181</v>
      </c>
      <c r="W2947" s="3" t="s">
        <v>73</v>
      </c>
      <c r="X2947" s="3" t="s">
        <v>130</v>
      </c>
      <c r="Y2947" s="3" t="s">
        <v>75</v>
      </c>
      <c r="Z2947" s="3" t="s">
        <v>76</v>
      </c>
      <c r="AA2947" s="3">
        <v>1</v>
      </c>
      <c r="AB2947" s="3">
        <v>0</v>
      </c>
      <c r="AC2947" s="3" t="s">
        <v>47</v>
      </c>
      <c r="AD2947" s="8" t="s">
        <v>87</v>
      </c>
      <c r="AE2947" s="3" t="s">
        <v>71</v>
      </c>
      <c r="AF2947" s="3" t="s">
        <v>88</v>
      </c>
      <c r="AG2947" s="3" t="s">
        <v>71</v>
      </c>
      <c r="AH2947" s="3" t="s">
        <v>71</v>
      </c>
      <c r="AI2947" s="3" t="s">
        <v>79</v>
      </c>
      <c r="AJ2947" s="3" t="s">
        <v>80</v>
      </c>
      <c r="AK2947" s="3" t="s">
        <v>76</v>
      </c>
      <c r="AL2947" s="3" t="s">
        <v>81</v>
      </c>
      <c r="AM2947" s="3" t="s">
        <v>71</v>
      </c>
      <c r="AN2947" s="3" t="s">
        <v>71</v>
      </c>
      <c r="AO2947" s="3" t="s">
        <v>71</v>
      </c>
      <c r="AP2947" s="3" t="s">
        <v>132</v>
      </c>
      <c r="AQ2947" s="3" t="s">
        <v>83</v>
      </c>
      <c r="AR2947" s="3">
        <v>80.452693414337531</v>
      </c>
      <c r="AS2947" s="3">
        <v>132.44823761972586</v>
      </c>
    </row>
    <row r="2948" spans="1:45" x14ac:dyDescent="0.25">
      <c r="A2948" s="2">
        <v>2947</v>
      </c>
      <c r="B2948" s="3" t="s">
        <v>57</v>
      </c>
      <c r="C2948" s="3" t="s">
        <v>46</v>
      </c>
      <c r="D2948" s="3" t="s">
        <v>47</v>
      </c>
      <c r="E2948" s="3" t="s">
        <v>48</v>
      </c>
      <c r="F2948" s="3">
        <v>0.59</v>
      </c>
      <c r="G2948" s="3">
        <v>0.64</v>
      </c>
      <c r="H2948" s="3">
        <v>1.1631853073859401E-2</v>
      </c>
      <c r="I2948" s="3">
        <v>10.875320425825526</v>
      </c>
      <c r="J2948" s="3">
        <v>1.9241335792214846</v>
      </c>
      <c r="K2948" s="3">
        <v>0.12650012932434457</v>
      </c>
      <c r="L2948" s="3">
        <v>2.2381239087983517E-2</v>
      </c>
      <c r="M2948" s="2">
        <v>1430</v>
      </c>
      <c r="N2948" s="3" t="s">
        <v>62</v>
      </c>
      <c r="O2948" s="3" t="s">
        <v>179</v>
      </c>
      <c r="P2948" s="3" t="s">
        <v>180</v>
      </c>
      <c r="Q2948" s="3">
        <v>1.74558245344</v>
      </c>
      <c r="R2948" s="3" t="s">
        <v>179</v>
      </c>
      <c r="S2948" s="3" t="s">
        <v>180</v>
      </c>
      <c r="T2948" s="3" t="s">
        <v>57</v>
      </c>
      <c r="U2948" s="3" t="s">
        <v>71</v>
      </c>
      <c r="V2948" s="3" t="s">
        <v>181</v>
      </c>
      <c r="W2948" s="3" t="s">
        <v>73</v>
      </c>
      <c r="X2948" s="3" t="s">
        <v>130</v>
      </c>
      <c r="Y2948" s="3" t="s">
        <v>75</v>
      </c>
      <c r="Z2948" s="3" t="s">
        <v>76</v>
      </c>
      <c r="AA2948" s="3">
        <v>1</v>
      </c>
      <c r="AB2948" s="3">
        <v>0</v>
      </c>
      <c r="AC2948" s="3" t="s">
        <v>47</v>
      </c>
      <c r="AD2948" s="8" t="s">
        <v>87</v>
      </c>
      <c r="AE2948" s="3" t="s">
        <v>71</v>
      </c>
      <c r="AF2948" s="3" t="s">
        <v>88</v>
      </c>
      <c r="AG2948" s="3" t="s">
        <v>71</v>
      </c>
      <c r="AH2948" s="3" t="s">
        <v>71</v>
      </c>
      <c r="AI2948" s="3" t="s">
        <v>79</v>
      </c>
      <c r="AJ2948" s="3" t="s">
        <v>80</v>
      </c>
      <c r="AK2948" s="3" t="s">
        <v>76</v>
      </c>
      <c r="AL2948" s="3" t="s">
        <v>81</v>
      </c>
      <c r="AM2948" s="3" t="s">
        <v>71</v>
      </c>
      <c r="AN2948" s="3" t="s">
        <v>71</v>
      </c>
      <c r="AO2948" s="3" t="s">
        <v>71</v>
      </c>
      <c r="AP2948" s="3" t="s">
        <v>132</v>
      </c>
      <c r="AQ2948" s="3" t="s">
        <v>83</v>
      </c>
      <c r="AR2948" s="3">
        <v>33.820889185868992</v>
      </c>
      <c r="AS2948" s="3">
        <v>47.072439316361184</v>
      </c>
    </row>
    <row r="2949" spans="1:45" x14ac:dyDescent="0.25">
      <c r="A2949" s="2">
        <v>2948</v>
      </c>
      <c r="B2949" s="3" t="s">
        <v>57</v>
      </c>
      <c r="C2949" s="3" t="s">
        <v>46</v>
      </c>
      <c r="D2949" s="3" t="s">
        <v>47</v>
      </c>
      <c r="E2949" s="3" t="s">
        <v>48</v>
      </c>
      <c r="F2949" s="3">
        <v>0.59</v>
      </c>
      <c r="G2949" s="3">
        <v>0.64</v>
      </c>
      <c r="H2949" s="3">
        <v>7.0275449890598807E-2</v>
      </c>
      <c r="I2949" s="3">
        <v>10.686320575515877</v>
      </c>
      <c r="J2949" s="3">
        <v>2.031700030760784</v>
      </c>
      <c r="K2949" s="3">
        <v>0.75098598611954104</v>
      </c>
      <c r="L2949" s="3">
        <v>0.14277863370445754</v>
      </c>
      <c r="M2949" s="2">
        <v>1300</v>
      </c>
      <c r="N2949" s="3" t="s">
        <v>56</v>
      </c>
      <c r="O2949" s="3" t="s">
        <v>179</v>
      </c>
      <c r="P2949" s="3" t="s">
        <v>180</v>
      </c>
      <c r="Q2949" s="3">
        <v>1.74558245344</v>
      </c>
      <c r="R2949" s="3" t="s">
        <v>179</v>
      </c>
      <c r="S2949" s="3" t="s">
        <v>180</v>
      </c>
      <c r="T2949" s="3" t="s">
        <v>57</v>
      </c>
      <c r="U2949" s="3" t="s">
        <v>71</v>
      </c>
      <c r="V2949" s="3" t="s">
        <v>181</v>
      </c>
      <c r="W2949" s="3" t="s">
        <v>73</v>
      </c>
      <c r="X2949" s="3" t="s">
        <v>130</v>
      </c>
      <c r="Y2949" s="3" t="s">
        <v>75</v>
      </c>
      <c r="Z2949" s="3" t="s">
        <v>76</v>
      </c>
      <c r="AA2949" s="3">
        <v>1</v>
      </c>
      <c r="AB2949" s="3">
        <v>0</v>
      </c>
      <c r="AC2949" s="3" t="s">
        <v>47</v>
      </c>
      <c r="AD2949" s="8" t="s">
        <v>87</v>
      </c>
      <c r="AE2949" s="3" t="s">
        <v>71</v>
      </c>
      <c r="AF2949" s="3" t="s">
        <v>88</v>
      </c>
      <c r="AG2949" s="3" t="s">
        <v>71</v>
      </c>
      <c r="AH2949" s="3" t="s">
        <v>71</v>
      </c>
      <c r="AI2949" s="3" t="s">
        <v>79</v>
      </c>
      <c r="AJ2949" s="3" t="s">
        <v>80</v>
      </c>
      <c r="AK2949" s="3" t="s">
        <v>76</v>
      </c>
      <c r="AL2949" s="3" t="s">
        <v>81</v>
      </c>
      <c r="AM2949" s="3" t="s">
        <v>71</v>
      </c>
      <c r="AN2949" s="3" t="s">
        <v>71</v>
      </c>
      <c r="AO2949" s="3" t="s">
        <v>71</v>
      </c>
      <c r="AP2949" s="3" t="s">
        <v>132</v>
      </c>
      <c r="AQ2949" s="3" t="s">
        <v>83</v>
      </c>
      <c r="AR2949" s="3">
        <v>111.39433179108643</v>
      </c>
      <c r="AS2949" s="3">
        <v>284.39465572681911</v>
      </c>
    </row>
    <row r="2950" spans="1:45" x14ac:dyDescent="0.25">
      <c r="A2950" s="2">
        <v>2949</v>
      </c>
      <c r="B2950" s="3" t="s">
        <v>57</v>
      </c>
      <c r="C2950" s="3" t="s">
        <v>46</v>
      </c>
      <c r="D2950" s="3" t="s">
        <v>47</v>
      </c>
      <c r="E2950" s="3" t="s">
        <v>48</v>
      </c>
      <c r="F2950" s="3">
        <v>0.59</v>
      </c>
      <c r="G2950" s="3">
        <v>0.64</v>
      </c>
      <c r="H2950" s="3">
        <v>1.1104402890646899E-2</v>
      </c>
      <c r="I2950" s="3">
        <v>10.686320575515877</v>
      </c>
      <c r="J2950" s="3">
        <v>2.031700030760784</v>
      </c>
      <c r="K2950" s="3">
        <v>0.11866520908913794</v>
      </c>
      <c r="L2950" s="3">
        <v>2.2560815694507443E-2</v>
      </c>
      <c r="M2950" s="2">
        <v>1330</v>
      </c>
      <c r="N2950" s="3" t="s">
        <v>89</v>
      </c>
      <c r="O2950" s="3" t="s">
        <v>179</v>
      </c>
      <c r="P2950" s="3" t="s">
        <v>180</v>
      </c>
      <c r="Q2950" s="3">
        <v>1.74558245344</v>
      </c>
      <c r="R2950" s="3" t="s">
        <v>179</v>
      </c>
      <c r="S2950" s="3" t="s">
        <v>180</v>
      </c>
      <c r="T2950" s="3" t="s">
        <v>57</v>
      </c>
      <c r="U2950" s="3" t="s">
        <v>71</v>
      </c>
      <c r="V2950" s="3" t="s">
        <v>181</v>
      </c>
      <c r="W2950" s="3" t="s">
        <v>73</v>
      </c>
      <c r="X2950" s="3" t="s">
        <v>130</v>
      </c>
      <c r="Y2950" s="3" t="s">
        <v>75</v>
      </c>
      <c r="Z2950" s="3" t="s">
        <v>76</v>
      </c>
      <c r="AA2950" s="3">
        <v>1</v>
      </c>
      <c r="AB2950" s="3">
        <v>0</v>
      </c>
      <c r="AC2950" s="3" t="s">
        <v>47</v>
      </c>
      <c r="AD2950" s="8" t="s">
        <v>87</v>
      </c>
      <c r="AE2950" s="3" t="s">
        <v>71</v>
      </c>
      <c r="AF2950" s="3" t="s">
        <v>88</v>
      </c>
      <c r="AG2950" s="3" t="s">
        <v>71</v>
      </c>
      <c r="AH2950" s="3" t="s">
        <v>71</v>
      </c>
      <c r="AI2950" s="3" t="s">
        <v>79</v>
      </c>
      <c r="AJ2950" s="3" t="s">
        <v>80</v>
      </c>
      <c r="AK2950" s="3" t="s">
        <v>76</v>
      </c>
      <c r="AL2950" s="3" t="s">
        <v>81</v>
      </c>
      <c r="AM2950" s="3" t="s">
        <v>71</v>
      </c>
      <c r="AN2950" s="3" t="s">
        <v>71</v>
      </c>
      <c r="AO2950" s="3" t="s">
        <v>71</v>
      </c>
      <c r="AP2950" s="3" t="s">
        <v>132</v>
      </c>
      <c r="AQ2950" s="3" t="s">
        <v>83</v>
      </c>
      <c r="AR2950" s="3">
        <v>28.853675556226271</v>
      </c>
      <c r="AS2950" s="3">
        <v>44.937924154931622</v>
      </c>
    </row>
    <row r="2951" spans="1:45" x14ac:dyDescent="0.25">
      <c r="A2951" s="2">
        <v>2950</v>
      </c>
      <c r="B2951" s="3" t="s">
        <v>57</v>
      </c>
      <c r="C2951" s="3" t="s">
        <v>46</v>
      </c>
      <c r="D2951" s="3" t="s">
        <v>47</v>
      </c>
      <c r="E2951" s="3" t="s">
        <v>48</v>
      </c>
      <c r="F2951" s="3">
        <v>0.59</v>
      </c>
      <c r="G2951" s="3">
        <v>0.64</v>
      </c>
      <c r="H2951" s="3">
        <v>1.9030605997463101E-2</v>
      </c>
      <c r="I2951" s="3">
        <v>10.686320575515877</v>
      </c>
      <c r="J2951" s="3">
        <v>2.031700030760784</v>
      </c>
      <c r="K2951" s="3">
        <v>0.20336715643522579</v>
      </c>
      <c r="L2951" s="3">
        <v>3.8664482790442142E-2</v>
      </c>
      <c r="M2951" s="2">
        <v>1330</v>
      </c>
      <c r="N2951" s="3" t="s">
        <v>89</v>
      </c>
      <c r="O2951" s="3" t="s">
        <v>179</v>
      </c>
      <c r="P2951" s="3" t="s">
        <v>180</v>
      </c>
      <c r="Q2951" s="3">
        <v>1.74558245344</v>
      </c>
      <c r="R2951" s="3" t="s">
        <v>179</v>
      </c>
      <c r="S2951" s="3" t="s">
        <v>180</v>
      </c>
      <c r="T2951" s="3" t="s">
        <v>57</v>
      </c>
      <c r="U2951" s="3" t="s">
        <v>71</v>
      </c>
      <c r="V2951" s="3" t="s">
        <v>181</v>
      </c>
      <c r="W2951" s="3" t="s">
        <v>73</v>
      </c>
      <c r="X2951" s="3" t="s">
        <v>130</v>
      </c>
      <c r="Y2951" s="3" t="s">
        <v>75</v>
      </c>
      <c r="Z2951" s="3" t="s">
        <v>76</v>
      </c>
      <c r="AA2951" s="3">
        <v>1</v>
      </c>
      <c r="AB2951" s="3">
        <v>0</v>
      </c>
      <c r="AC2951" s="3" t="s">
        <v>47</v>
      </c>
      <c r="AD2951" s="8" t="s">
        <v>87</v>
      </c>
      <c r="AE2951" s="3" t="s">
        <v>71</v>
      </c>
      <c r="AF2951" s="3" t="s">
        <v>88</v>
      </c>
      <c r="AG2951" s="3" t="s">
        <v>71</v>
      </c>
      <c r="AH2951" s="3" t="s">
        <v>71</v>
      </c>
      <c r="AI2951" s="3" t="s">
        <v>79</v>
      </c>
      <c r="AJ2951" s="3" t="s">
        <v>80</v>
      </c>
      <c r="AK2951" s="3" t="s">
        <v>76</v>
      </c>
      <c r="AL2951" s="3" t="s">
        <v>81</v>
      </c>
      <c r="AM2951" s="3" t="s">
        <v>71</v>
      </c>
      <c r="AN2951" s="3" t="s">
        <v>71</v>
      </c>
      <c r="AO2951" s="3" t="s">
        <v>71</v>
      </c>
      <c r="AP2951" s="3" t="s">
        <v>132</v>
      </c>
      <c r="AQ2951" s="3" t="s">
        <v>83</v>
      </c>
      <c r="AR2951" s="3">
        <v>43.707867171319364</v>
      </c>
      <c r="AS2951" s="3">
        <v>77.014130102997342</v>
      </c>
    </row>
    <row r="2952" spans="1:45" x14ac:dyDescent="0.25">
      <c r="A2952" s="2">
        <v>2951</v>
      </c>
      <c r="B2952" s="3" t="s">
        <v>57</v>
      </c>
      <c r="C2952" s="3" t="s">
        <v>46</v>
      </c>
      <c r="D2952" s="3" t="s">
        <v>47</v>
      </c>
      <c r="E2952" s="3" t="s">
        <v>48</v>
      </c>
      <c r="F2952" s="3">
        <v>0.59</v>
      </c>
      <c r="G2952" s="3">
        <v>0.64</v>
      </c>
      <c r="H2952" s="3">
        <v>2.0171667081272202E-2</v>
      </c>
      <c r="I2952" s="3">
        <v>10.686320575515877</v>
      </c>
      <c r="J2952" s="3">
        <v>2.031700030760784</v>
      </c>
      <c r="K2952" s="3">
        <v>0.21556090097305541</v>
      </c>
      <c r="L2952" s="3">
        <v>4.0982776629517027E-2</v>
      </c>
      <c r="M2952" s="2">
        <v>1330</v>
      </c>
      <c r="N2952" s="3" t="s">
        <v>89</v>
      </c>
      <c r="O2952" s="3" t="s">
        <v>179</v>
      </c>
      <c r="P2952" s="3" t="s">
        <v>180</v>
      </c>
      <c r="Q2952" s="3">
        <v>1.74558245344</v>
      </c>
      <c r="R2952" s="3" t="s">
        <v>179</v>
      </c>
      <c r="S2952" s="3" t="s">
        <v>180</v>
      </c>
      <c r="T2952" s="3" t="s">
        <v>57</v>
      </c>
      <c r="U2952" s="3" t="s">
        <v>71</v>
      </c>
      <c r="V2952" s="3" t="s">
        <v>181</v>
      </c>
      <c r="W2952" s="3" t="s">
        <v>73</v>
      </c>
      <c r="X2952" s="3" t="s">
        <v>130</v>
      </c>
      <c r="Y2952" s="3" t="s">
        <v>75</v>
      </c>
      <c r="Z2952" s="3" t="s">
        <v>76</v>
      </c>
      <c r="AA2952" s="3">
        <v>1</v>
      </c>
      <c r="AB2952" s="3">
        <v>0</v>
      </c>
      <c r="AC2952" s="3" t="s">
        <v>47</v>
      </c>
      <c r="AD2952" s="8" t="s">
        <v>87</v>
      </c>
      <c r="AE2952" s="3" t="s">
        <v>71</v>
      </c>
      <c r="AF2952" s="3" t="s">
        <v>88</v>
      </c>
      <c r="AG2952" s="3" t="s">
        <v>71</v>
      </c>
      <c r="AH2952" s="3" t="s">
        <v>71</v>
      </c>
      <c r="AI2952" s="3" t="s">
        <v>79</v>
      </c>
      <c r="AJ2952" s="3" t="s">
        <v>80</v>
      </c>
      <c r="AK2952" s="3" t="s">
        <v>76</v>
      </c>
      <c r="AL2952" s="3" t="s">
        <v>81</v>
      </c>
      <c r="AM2952" s="3" t="s">
        <v>71</v>
      </c>
      <c r="AN2952" s="3" t="s">
        <v>71</v>
      </c>
      <c r="AO2952" s="3" t="s">
        <v>71</v>
      </c>
      <c r="AP2952" s="3" t="s">
        <v>132</v>
      </c>
      <c r="AQ2952" s="3" t="s">
        <v>83</v>
      </c>
      <c r="AR2952" s="3">
        <v>46.886774582112523</v>
      </c>
      <c r="AS2952" s="3">
        <v>81.631840478361198</v>
      </c>
    </row>
    <row r="2953" spans="1:45" x14ac:dyDescent="0.25">
      <c r="A2953" s="2">
        <v>2952</v>
      </c>
      <c r="B2953" s="3" t="s">
        <v>57</v>
      </c>
      <c r="C2953" s="3" t="s">
        <v>46</v>
      </c>
      <c r="D2953" s="3" t="s">
        <v>47</v>
      </c>
      <c r="E2953" s="3" t="s">
        <v>48</v>
      </c>
      <c r="F2953" s="3">
        <v>0.59</v>
      </c>
      <c r="G2953" s="3">
        <v>0.64</v>
      </c>
      <c r="H2953" s="3">
        <v>3.60201377769868E-3</v>
      </c>
      <c r="I2953" s="3">
        <v>10.686320575515877</v>
      </c>
      <c r="J2953" s="3">
        <v>2.031700030760784</v>
      </c>
      <c r="K2953" s="3">
        <v>3.8492273945913077E-2</v>
      </c>
      <c r="L2953" s="3">
        <v>7.3182115029511762E-3</v>
      </c>
      <c r="M2953" s="2">
        <v>1330</v>
      </c>
      <c r="N2953" s="3" t="s">
        <v>89</v>
      </c>
      <c r="O2953" s="3" t="s">
        <v>179</v>
      </c>
      <c r="P2953" s="3" t="s">
        <v>180</v>
      </c>
      <c r="Q2953" s="3">
        <v>1.74558245344</v>
      </c>
      <c r="R2953" s="3" t="s">
        <v>179</v>
      </c>
      <c r="S2953" s="3" t="s">
        <v>180</v>
      </c>
      <c r="T2953" s="3" t="s">
        <v>57</v>
      </c>
      <c r="U2953" s="3" t="s">
        <v>71</v>
      </c>
      <c r="V2953" s="3" t="s">
        <v>181</v>
      </c>
      <c r="W2953" s="3" t="s">
        <v>73</v>
      </c>
      <c r="X2953" s="3" t="s">
        <v>130</v>
      </c>
      <c r="Y2953" s="3" t="s">
        <v>75</v>
      </c>
      <c r="Z2953" s="3" t="s">
        <v>76</v>
      </c>
      <c r="AA2953" s="3">
        <v>1</v>
      </c>
      <c r="AB2953" s="3">
        <v>0</v>
      </c>
      <c r="AC2953" s="3" t="s">
        <v>47</v>
      </c>
      <c r="AD2953" s="8" t="s">
        <v>87</v>
      </c>
      <c r="AE2953" s="3" t="s">
        <v>71</v>
      </c>
      <c r="AF2953" s="3" t="s">
        <v>88</v>
      </c>
      <c r="AG2953" s="3" t="s">
        <v>71</v>
      </c>
      <c r="AH2953" s="3" t="s">
        <v>71</v>
      </c>
      <c r="AI2953" s="3" t="s">
        <v>79</v>
      </c>
      <c r="AJ2953" s="3" t="s">
        <v>80</v>
      </c>
      <c r="AK2953" s="3" t="s">
        <v>76</v>
      </c>
      <c r="AL2953" s="3" t="s">
        <v>81</v>
      </c>
      <c r="AM2953" s="3" t="s">
        <v>71</v>
      </c>
      <c r="AN2953" s="3" t="s">
        <v>71</v>
      </c>
      <c r="AO2953" s="3" t="s">
        <v>71</v>
      </c>
      <c r="AP2953" s="3" t="s">
        <v>132</v>
      </c>
      <c r="AQ2953" s="3" t="s">
        <v>83</v>
      </c>
      <c r="AR2953" s="3">
        <v>15.329292674183066</v>
      </c>
      <c r="AS2953" s="3">
        <v>14.576832589853201</v>
      </c>
    </row>
    <row r="2954" spans="1:45" x14ac:dyDescent="0.25">
      <c r="A2954" s="2">
        <v>2953</v>
      </c>
      <c r="B2954" s="3" t="s">
        <v>68</v>
      </c>
      <c r="C2954" s="3" t="s">
        <v>46</v>
      </c>
      <c r="D2954" s="3" t="s">
        <v>47</v>
      </c>
      <c r="E2954" s="3" t="s">
        <v>48</v>
      </c>
      <c r="F2954" s="3">
        <v>0.59</v>
      </c>
      <c r="G2954" s="3">
        <v>0.64</v>
      </c>
      <c r="H2954" s="3">
        <v>8.3915071095550606E-3</v>
      </c>
      <c r="I2954" s="3">
        <v>11.552170915863615</v>
      </c>
      <c r="J2954" s="3">
        <v>1.5277895876650862</v>
      </c>
      <c r="K2954" s="3">
        <v>9.6940124371264716E-2</v>
      </c>
      <c r="L2954" s="3">
        <v>1.2820457186795765E-2</v>
      </c>
      <c r="M2954" s="2">
        <v>1400</v>
      </c>
      <c r="N2954" s="3" t="s">
        <v>60</v>
      </c>
      <c r="O2954" s="3" t="s">
        <v>179</v>
      </c>
      <c r="P2954" s="3" t="s">
        <v>180</v>
      </c>
      <c r="Q2954" s="3">
        <v>1.74558245344</v>
      </c>
      <c r="R2954" s="3" t="s">
        <v>179</v>
      </c>
      <c r="S2954" s="3" t="s">
        <v>180</v>
      </c>
      <c r="T2954" s="3" t="s">
        <v>57</v>
      </c>
      <c r="U2954" s="3" t="s">
        <v>71</v>
      </c>
      <c r="V2954" s="3" t="s">
        <v>181</v>
      </c>
      <c r="W2954" s="3" t="s">
        <v>73</v>
      </c>
      <c r="X2954" s="3" t="s">
        <v>130</v>
      </c>
      <c r="Y2954" s="3" t="s">
        <v>75</v>
      </c>
      <c r="Z2954" s="3" t="s">
        <v>76</v>
      </c>
      <c r="AA2954" s="3">
        <v>1</v>
      </c>
      <c r="AB2954" s="3">
        <v>0</v>
      </c>
      <c r="AC2954" s="3" t="s">
        <v>47</v>
      </c>
      <c r="AD2954" s="8" t="s">
        <v>87</v>
      </c>
      <c r="AE2954" s="3" t="s">
        <v>71</v>
      </c>
      <c r="AF2954" s="3" t="s">
        <v>88</v>
      </c>
      <c r="AG2954" s="3" t="s">
        <v>71</v>
      </c>
      <c r="AH2954" s="3" t="s">
        <v>71</v>
      </c>
      <c r="AI2954" s="3" t="s">
        <v>79</v>
      </c>
      <c r="AJ2954" s="3" t="s">
        <v>80</v>
      </c>
      <c r="AK2954" s="3" t="s">
        <v>76</v>
      </c>
      <c r="AL2954" s="3" t="s">
        <v>81</v>
      </c>
      <c r="AM2954" s="3" t="s">
        <v>71</v>
      </c>
      <c r="AN2954" s="3" t="s">
        <v>71</v>
      </c>
      <c r="AO2954" s="3" t="s">
        <v>71</v>
      </c>
      <c r="AP2954" s="3" t="s">
        <v>132</v>
      </c>
      <c r="AQ2954" s="3" t="s">
        <v>83</v>
      </c>
      <c r="AR2954" s="3">
        <v>25.675737623867562</v>
      </c>
      <c r="AS2954" s="3">
        <v>33.959224439918167</v>
      </c>
    </row>
    <row r="2955" spans="1:45" x14ac:dyDescent="0.25">
      <c r="A2955" s="2">
        <v>2954</v>
      </c>
      <c r="B2955" s="3" t="s">
        <v>68</v>
      </c>
      <c r="C2955" s="3" t="s">
        <v>46</v>
      </c>
      <c r="D2955" s="3" t="s">
        <v>47</v>
      </c>
      <c r="E2955" s="3" t="s">
        <v>48</v>
      </c>
      <c r="F2955" s="3">
        <v>0.59</v>
      </c>
      <c r="G2955" s="3">
        <v>0.64</v>
      </c>
      <c r="H2955" s="3">
        <v>6.7006761851164998E-2</v>
      </c>
      <c r="I2955" s="3">
        <v>11.59592312381047</v>
      </c>
      <c r="J2955" s="3">
        <v>1.5309474564183729</v>
      </c>
      <c r="K2955" s="3">
        <v>0.77700525920158547</v>
      </c>
      <c r="L2955" s="3">
        <v>0.10258383161887272</v>
      </c>
      <c r="M2955" s="2">
        <v>1400</v>
      </c>
      <c r="N2955" s="3" t="s">
        <v>60</v>
      </c>
      <c r="O2955" s="3" t="s">
        <v>179</v>
      </c>
      <c r="P2955" s="3" t="s">
        <v>180</v>
      </c>
      <c r="Q2955" s="3">
        <v>1.74558245344</v>
      </c>
      <c r="R2955" s="3" t="s">
        <v>179</v>
      </c>
      <c r="S2955" s="3" t="s">
        <v>180</v>
      </c>
      <c r="T2955" s="3" t="s">
        <v>57</v>
      </c>
      <c r="U2955" s="3" t="s">
        <v>71</v>
      </c>
      <c r="V2955" s="3" t="s">
        <v>181</v>
      </c>
      <c r="W2955" s="3" t="s">
        <v>73</v>
      </c>
      <c r="X2955" s="3" t="s">
        <v>130</v>
      </c>
      <c r="Y2955" s="3" t="s">
        <v>75</v>
      </c>
      <c r="Z2955" s="3" t="s">
        <v>76</v>
      </c>
      <c r="AA2955" s="3">
        <v>1</v>
      </c>
      <c r="AB2955" s="3">
        <v>0</v>
      </c>
      <c r="AC2955" s="3" t="s">
        <v>47</v>
      </c>
      <c r="AD2955" s="8" t="s">
        <v>87</v>
      </c>
      <c r="AE2955" s="3" t="s">
        <v>71</v>
      </c>
      <c r="AF2955" s="3" t="s">
        <v>88</v>
      </c>
      <c r="AG2955" s="3" t="s">
        <v>71</v>
      </c>
      <c r="AH2955" s="3" t="s">
        <v>71</v>
      </c>
      <c r="AI2955" s="3" t="s">
        <v>79</v>
      </c>
      <c r="AJ2955" s="3" t="s">
        <v>80</v>
      </c>
      <c r="AK2955" s="3" t="s">
        <v>76</v>
      </c>
      <c r="AL2955" s="3" t="s">
        <v>81</v>
      </c>
      <c r="AM2955" s="3" t="s">
        <v>71</v>
      </c>
      <c r="AN2955" s="3" t="s">
        <v>71</v>
      </c>
      <c r="AO2955" s="3" t="s">
        <v>71</v>
      </c>
      <c r="AP2955" s="3" t="s">
        <v>132</v>
      </c>
      <c r="AQ2955" s="3" t="s">
        <v>83</v>
      </c>
      <c r="AR2955" s="3">
        <v>85.175302933446403</v>
      </c>
      <c r="AS2955" s="3">
        <v>271.16674454161432</v>
      </c>
    </row>
    <row r="2956" spans="1:45" x14ac:dyDescent="0.25">
      <c r="A2956" s="2">
        <v>2955</v>
      </c>
      <c r="B2956" s="3" t="s">
        <v>57</v>
      </c>
      <c r="C2956" s="3" t="s">
        <v>46</v>
      </c>
      <c r="D2956" s="3" t="s">
        <v>47</v>
      </c>
      <c r="E2956" s="3" t="s">
        <v>48</v>
      </c>
      <c r="F2956" s="3">
        <v>0.59</v>
      </c>
      <c r="G2956" s="3">
        <v>0.64</v>
      </c>
      <c r="H2956" s="3">
        <v>0.13437463786168899</v>
      </c>
      <c r="I2956" s="3">
        <v>6.0921352447092119</v>
      </c>
      <c r="J2956" s="3">
        <v>0.82827939852930965</v>
      </c>
      <c r="K2956" s="3">
        <v>0.81862846731223238</v>
      </c>
      <c r="L2956" s="3">
        <v>0.11129974422567356</v>
      </c>
      <c r="M2956" s="2">
        <v>1400</v>
      </c>
      <c r="N2956" s="3" t="s">
        <v>60</v>
      </c>
      <c r="O2956" s="3" t="s">
        <v>182</v>
      </c>
      <c r="P2956" s="3" t="s">
        <v>183</v>
      </c>
      <c r="Q2956" s="3">
        <v>22.504399344399999</v>
      </c>
      <c r="R2956" s="3" t="s">
        <v>182</v>
      </c>
      <c r="S2956" s="3" t="s">
        <v>183</v>
      </c>
      <c r="T2956" s="3" t="s">
        <v>57</v>
      </c>
      <c r="U2956" s="3" t="s">
        <v>184</v>
      </c>
      <c r="V2956" s="3" t="s">
        <v>185</v>
      </c>
      <c r="W2956" s="3" t="s">
        <v>186</v>
      </c>
      <c r="X2956" s="3" t="s">
        <v>187</v>
      </c>
      <c r="Y2956" s="3" t="s">
        <v>75</v>
      </c>
      <c r="Z2956" s="3" t="s">
        <v>188</v>
      </c>
      <c r="AA2956" s="3"/>
      <c r="AB2956" s="3"/>
      <c r="AC2956" s="3" t="s">
        <v>47</v>
      </c>
      <c r="AD2956" s="8" t="s">
        <v>189</v>
      </c>
      <c r="AE2956" s="3" t="s">
        <v>190</v>
      </c>
      <c r="AF2956" s="3" t="s">
        <v>191</v>
      </c>
      <c r="AG2956" s="3" t="s">
        <v>192</v>
      </c>
      <c r="AH2956" s="3" t="s">
        <v>193</v>
      </c>
      <c r="AI2956" s="3" t="s">
        <v>194</v>
      </c>
      <c r="AJ2956" s="3" t="s">
        <v>80</v>
      </c>
      <c r="AK2956" s="3" t="s">
        <v>76</v>
      </c>
      <c r="AL2956" s="3" t="s">
        <v>81</v>
      </c>
      <c r="AM2956" s="3" t="s">
        <v>71</v>
      </c>
      <c r="AN2956" s="3" t="s">
        <v>71</v>
      </c>
      <c r="AO2956" s="3" t="s">
        <v>71</v>
      </c>
      <c r="AP2956" s="3" t="s">
        <v>195</v>
      </c>
      <c r="AQ2956" s="3" t="s">
        <v>83</v>
      </c>
      <c r="AR2956" s="3">
        <v>121.84705129493791</v>
      </c>
      <c r="AS2956" s="3">
        <v>543.79486623825176</v>
      </c>
    </row>
    <row r="2957" spans="1:45" x14ac:dyDescent="0.25">
      <c r="A2957" s="2">
        <v>2956</v>
      </c>
      <c r="B2957" s="3" t="s">
        <v>57</v>
      </c>
      <c r="C2957" s="3" t="s">
        <v>46</v>
      </c>
      <c r="D2957" s="3" t="s">
        <v>47</v>
      </c>
      <c r="E2957" s="3" t="s">
        <v>48</v>
      </c>
      <c r="F2957" s="3">
        <v>0.59</v>
      </c>
      <c r="G2957" s="3">
        <v>0.64</v>
      </c>
      <c r="H2957" s="3">
        <v>2.7902865846435301E-3</v>
      </c>
      <c r="I2957" s="3">
        <v>11.622576401691134</v>
      </c>
      <c r="J2957" s="3">
        <v>1.5344819946492037</v>
      </c>
      <c r="K2957" s="3">
        <v>3.2430319012633241E-2</v>
      </c>
      <c r="L2957" s="3">
        <v>4.2816445240467177E-3</v>
      </c>
      <c r="M2957" s="2">
        <v>1400</v>
      </c>
      <c r="N2957" s="3" t="s">
        <v>60</v>
      </c>
      <c r="O2957" s="3" t="s">
        <v>182</v>
      </c>
      <c r="P2957" s="3" t="s">
        <v>183</v>
      </c>
      <c r="Q2957" s="3">
        <v>22.504399344399999</v>
      </c>
      <c r="R2957" s="3" t="s">
        <v>182</v>
      </c>
      <c r="S2957" s="3" t="s">
        <v>183</v>
      </c>
      <c r="T2957" s="3" t="s">
        <v>57</v>
      </c>
      <c r="U2957" s="3" t="s">
        <v>184</v>
      </c>
      <c r="V2957" s="3" t="s">
        <v>185</v>
      </c>
      <c r="W2957" s="3" t="s">
        <v>186</v>
      </c>
      <c r="X2957" s="3" t="s">
        <v>187</v>
      </c>
      <c r="Y2957" s="3" t="s">
        <v>75</v>
      </c>
      <c r="Z2957" s="3" t="s">
        <v>188</v>
      </c>
      <c r="AA2957" s="3"/>
      <c r="AB2957" s="3"/>
      <c r="AC2957" s="3" t="s">
        <v>47</v>
      </c>
      <c r="AD2957" s="8" t="s">
        <v>189</v>
      </c>
      <c r="AE2957" s="3" t="s">
        <v>190</v>
      </c>
      <c r="AF2957" s="3" t="s">
        <v>191</v>
      </c>
      <c r="AG2957" s="3" t="s">
        <v>192</v>
      </c>
      <c r="AH2957" s="3" t="s">
        <v>193</v>
      </c>
      <c r="AI2957" s="3" t="s">
        <v>194</v>
      </c>
      <c r="AJ2957" s="3" t="s">
        <v>80</v>
      </c>
      <c r="AK2957" s="3" t="s">
        <v>76</v>
      </c>
      <c r="AL2957" s="3" t="s">
        <v>81</v>
      </c>
      <c r="AM2957" s="3" t="s">
        <v>71</v>
      </c>
      <c r="AN2957" s="3" t="s">
        <v>71</v>
      </c>
      <c r="AO2957" s="3" t="s">
        <v>71</v>
      </c>
      <c r="AP2957" s="3" t="s">
        <v>195</v>
      </c>
      <c r="AQ2957" s="3" t="s">
        <v>83</v>
      </c>
      <c r="AR2957" s="3">
        <v>100.48738132668574</v>
      </c>
      <c r="AS2957" s="3">
        <v>11.291889185401232</v>
      </c>
    </row>
    <row r="2958" spans="1:45" x14ac:dyDescent="0.25">
      <c r="A2958" s="2">
        <v>2957</v>
      </c>
      <c r="B2958" s="3" t="s">
        <v>57</v>
      </c>
      <c r="C2958" s="3" t="s">
        <v>46</v>
      </c>
      <c r="D2958" s="3" t="s">
        <v>47</v>
      </c>
      <c r="E2958" s="3" t="s">
        <v>48</v>
      </c>
      <c r="F2958" s="3">
        <v>0.59</v>
      </c>
      <c r="G2958" s="3">
        <v>0.64</v>
      </c>
      <c r="H2958" s="3">
        <v>0.144552565234323</v>
      </c>
      <c r="I2958" s="3">
        <v>11.622576401691134</v>
      </c>
      <c r="J2958" s="3">
        <v>1.5344819946492037</v>
      </c>
      <c r="K2958" s="3">
        <v>1.6800732334963608</v>
      </c>
      <c r="L2958" s="3">
        <v>0.22181330863242307</v>
      </c>
      <c r="M2958" s="2">
        <v>1410</v>
      </c>
      <c r="N2958" s="3" t="s">
        <v>61</v>
      </c>
      <c r="O2958" s="3" t="s">
        <v>182</v>
      </c>
      <c r="P2958" s="3" t="s">
        <v>183</v>
      </c>
      <c r="Q2958" s="3">
        <v>22.504399344399999</v>
      </c>
      <c r="R2958" s="3" t="s">
        <v>182</v>
      </c>
      <c r="S2958" s="3" t="s">
        <v>183</v>
      </c>
      <c r="T2958" s="3" t="s">
        <v>57</v>
      </c>
      <c r="U2958" s="3" t="s">
        <v>184</v>
      </c>
      <c r="V2958" s="3" t="s">
        <v>185</v>
      </c>
      <c r="W2958" s="3" t="s">
        <v>186</v>
      </c>
      <c r="X2958" s="3" t="s">
        <v>187</v>
      </c>
      <c r="Y2958" s="3" t="s">
        <v>75</v>
      </c>
      <c r="Z2958" s="3" t="s">
        <v>188</v>
      </c>
      <c r="AA2958" s="3"/>
      <c r="AB2958" s="3"/>
      <c r="AC2958" s="3" t="s">
        <v>47</v>
      </c>
      <c r="AD2958" s="8" t="s">
        <v>189</v>
      </c>
      <c r="AE2958" s="3" t="s">
        <v>190</v>
      </c>
      <c r="AF2958" s="3" t="s">
        <v>191</v>
      </c>
      <c r="AG2958" s="3" t="s">
        <v>192</v>
      </c>
      <c r="AH2958" s="3" t="s">
        <v>193</v>
      </c>
      <c r="AI2958" s="3" t="s">
        <v>194</v>
      </c>
      <c r="AJ2958" s="3" t="s">
        <v>80</v>
      </c>
      <c r="AK2958" s="3" t="s">
        <v>76</v>
      </c>
      <c r="AL2958" s="3" t="s">
        <v>81</v>
      </c>
      <c r="AM2958" s="3" t="s">
        <v>71</v>
      </c>
      <c r="AN2958" s="3" t="s">
        <v>71</v>
      </c>
      <c r="AO2958" s="3" t="s">
        <v>71</v>
      </c>
      <c r="AP2958" s="3" t="s">
        <v>195</v>
      </c>
      <c r="AQ2958" s="3" t="s">
        <v>83</v>
      </c>
      <c r="AR2958" s="3">
        <v>101.17250835008463</v>
      </c>
      <c r="AS2958" s="3">
        <v>584.98347699291696</v>
      </c>
    </row>
    <row r="2959" spans="1:45" x14ac:dyDescent="0.25">
      <c r="A2959" s="2">
        <v>2958</v>
      </c>
      <c r="B2959" s="3" t="s">
        <v>57</v>
      </c>
      <c r="C2959" s="3" t="s">
        <v>46</v>
      </c>
      <c r="D2959" s="3" t="s">
        <v>47</v>
      </c>
      <c r="E2959" s="3" t="s">
        <v>48</v>
      </c>
      <c r="F2959" s="3">
        <v>0.59</v>
      </c>
      <c r="G2959" s="3">
        <v>0.64</v>
      </c>
      <c r="H2959" s="3">
        <v>0.25626077576998701</v>
      </c>
      <c r="I2959" s="3">
        <v>11.622576401691134</v>
      </c>
      <c r="J2959" s="3">
        <v>1.5344819946492037</v>
      </c>
      <c r="K2959" s="3">
        <v>2.9784104451433144</v>
      </c>
      <c r="L2959" s="3">
        <v>0.39322754635388202</v>
      </c>
      <c r="M2959" s="2">
        <v>1410</v>
      </c>
      <c r="N2959" s="3" t="s">
        <v>61</v>
      </c>
      <c r="O2959" s="3" t="s">
        <v>182</v>
      </c>
      <c r="P2959" s="3" t="s">
        <v>183</v>
      </c>
      <c r="Q2959" s="3">
        <v>22.504399344399999</v>
      </c>
      <c r="R2959" s="3" t="s">
        <v>182</v>
      </c>
      <c r="S2959" s="3" t="s">
        <v>183</v>
      </c>
      <c r="T2959" s="3" t="s">
        <v>57</v>
      </c>
      <c r="U2959" s="3" t="s">
        <v>184</v>
      </c>
      <c r="V2959" s="3" t="s">
        <v>185</v>
      </c>
      <c r="W2959" s="3" t="s">
        <v>186</v>
      </c>
      <c r="X2959" s="3" t="s">
        <v>187</v>
      </c>
      <c r="Y2959" s="3" t="s">
        <v>75</v>
      </c>
      <c r="Z2959" s="3" t="s">
        <v>188</v>
      </c>
      <c r="AA2959" s="3"/>
      <c r="AB2959" s="3"/>
      <c r="AC2959" s="3" t="s">
        <v>47</v>
      </c>
      <c r="AD2959" s="8" t="s">
        <v>189</v>
      </c>
      <c r="AE2959" s="3" t="s">
        <v>190</v>
      </c>
      <c r="AF2959" s="3" t="s">
        <v>191</v>
      </c>
      <c r="AG2959" s="3" t="s">
        <v>192</v>
      </c>
      <c r="AH2959" s="3" t="s">
        <v>193</v>
      </c>
      <c r="AI2959" s="3" t="s">
        <v>194</v>
      </c>
      <c r="AJ2959" s="3" t="s">
        <v>80</v>
      </c>
      <c r="AK2959" s="3" t="s">
        <v>76</v>
      </c>
      <c r="AL2959" s="3" t="s">
        <v>81</v>
      </c>
      <c r="AM2959" s="3" t="s">
        <v>71</v>
      </c>
      <c r="AN2959" s="3" t="s">
        <v>71</v>
      </c>
      <c r="AO2959" s="3" t="s">
        <v>71</v>
      </c>
      <c r="AP2959" s="3" t="s">
        <v>195</v>
      </c>
      <c r="AQ2959" s="3" t="s">
        <v>83</v>
      </c>
      <c r="AR2959" s="3">
        <v>128.81912383639931</v>
      </c>
      <c r="AS2959" s="3">
        <v>1037.0505662339792</v>
      </c>
    </row>
    <row r="2960" spans="1:45" x14ac:dyDescent="0.25">
      <c r="A2960" s="2">
        <v>2959</v>
      </c>
      <c r="B2960" s="3" t="s">
        <v>57</v>
      </c>
      <c r="C2960" s="3" t="s">
        <v>46</v>
      </c>
      <c r="D2960" s="3" t="s">
        <v>47</v>
      </c>
      <c r="E2960" s="3" t="s">
        <v>48</v>
      </c>
      <c r="F2960" s="3">
        <v>0.59</v>
      </c>
      <c r="G2960" s="3">
        <v>0.64</v>
      </c>
      <c r="H2960" s="3">
        <v>0.16471307712167399</v>
      </c>
      <c r="I2960" s="3">
        <v>12.010351837924311</v>
      </c>
      <c r="J2960" s="3">
        <v>1.5812935022148102</v>
      </c>
      <c r="K2960" s="3">
        <v>1.9782620085384661</v>
      </c>
      <c r="L2960" s="3">
        <v>0.26045971858230998</v>
      </c>
      <c r="M2960" s="2">
        <v>1400</v>
      </c>
      <c r="N2960" s="3" t="s">
        <v>60</v>
      </c>
      <c r="O2960" s="3" t="s">
        <v>182</v>
      </c>
      <c r="P2960" s="3" t="s">
        <v>183</v>
      </c>
      <c r="Q2960" s="3">
        <v>22.504399344399999</v>
      </c>
      <c r="R2960" s="3" t="s">
        <v>182</v>
      </c>
      <c r="S2960" s="3" t="s">
        <v>183</v>
      </c>
      <c r="T2960" s="3" t="s">
        <v>57</v>
      </c>
      <c r="U2960" s="3" t="s">
        <v>184</v>
      </c>
      <c r="V2960" s="3" t="s">
        <v>185</v>
      </c>
      <c r="W2960" s="3" t="s">
        <v>186</v>
      </c>
      <c r="X2960" s="3" t="s">
        <v>187</v>
      </c>
      <c r="Y2960" s="3" t="s">
        <v>75</v>
      </c>
      <c r="Z2960" s="3" t="s">
        <v>188</v>
      </c>
      <c r="AA2960" s="3"/>
      <c r="AB2960" s="3"/>
      <c r="AC2960" s="3" t="s">
        <v>47</v>
      </c>
      <c r="AD2960" s="8" t="s">
        <v>189</v>
      </c>
      <c r="AE2960" s="3" t="s">
        <v>190</v>
      </c>
      <c r="AF2960" s="3" t="s">
        <v>191</v>
      </c>
      <c r="AG2960" s="3" t="s">
        <v>192</v>
      </c>
      <c r="AH2960" s="3" t="s">
        <v>193</v>
      </c>
      <c r="AI2960" s="3" t="s">
        <v>194</v>
      </c>
      <c r="AJ2960" s="3" t="s">
        <v>80</v>
      </c>
      <c r="AK2960" s="3" t="s">
        <v>76</v>
      </c>
      <c r="AL2960" s="3" t="s">
        <v>81</v>
      </c>
      <c r="AM2960" s="3" t="s">
        <v>71</v>
      </c>
      <c r="AN2960" s="3" t="s">
        <v>71</v>
      </c>
      <c r="AO2960" s="3" t="s">
        <v>71</v>
      </c>
      <c r="AP2960" s="3" t="s">
        <v>195</v>
      </c>
      <c r="AQ2960" s="3" t="s">
        <v>83</v>
      </c>
      <c r="AR2960" s="3">
        <v>119.84000774129997</v>
      </c>
      <c r="AS2960" s="3">
        <v>666.57017400311315</v>
      </c>
    </row>
    <row r="2961" spans="1:45" x14ac:dyDescent="0.25">
      <c r="A2961" s="2">
        <v>2960</v>
      </c>
      <c r="B2961" s="3" t="s">
        <v>57</v>
      </c>
      <c r="C2961" s="3" t="s">
        <v>46</v>
      </c>
      <c r="D2961" s="3" t="s">
        <v>47</v>
      </c>
      <c r="E2961" s="3" t="s">
        <v>48</v>
      </c>
      <c r="F2961" s="3">
        <v>0.59</v>
      </c>
      <c r="G2961" s="3">
        <v>0.64</v>
      </c>
      <c r="H2961" s="3">
        <v>8.2836697758412197E-5</v>
      </c>
      <c r="I2961" s="3">
        <v>11.514863752608766</v>
      </c>
      <c r="J2961" s="3">
        <v>1.6074376080381876</v>
      </c>
      <c r="K2961" s="3">
        <v>9.5385328840414849E-4</v>
      </c>
      <c r="L2961" s="3">
        <v>1.3315482330256441E-4</v>
      </c>
      <c r="M2961" s="2">
        <v>1400</v>
      </c>
      <c r="N2961" s="3" t="s">
        <v>60</v>
      </c>
      <c r="O2961" s="3" t="s">
        <v>182</v>
      </c>
      <c r="P2961" s="3" t="s">
        <v>183</v>
      </c>
      <c r="Q2961" s="3">
        <v>22.504399344399999</v>
      </c>
      <c r="R2961" s="3" t="s">
        <v>182</v>
      </c>
      <c r="S2961" s="3" t="s">
        <v>183</v>
      </c>
      <c r="T2961" s="3" t="s">
        <v>57</v>
      </c>
      <c r="U2961" s="3" t="s">
        <v>184</v>
      </c>
      <c r="V2961" s="3" t="s">
        <v>185</v>
      </c>
      <c r="W2961" s="3" t="s">
        <v>186</v>
      </c>
      <c r="X2961" s="3" t="s">
        <v>187</v>
      </c>
      <c r="Y2961" s="3" t="s">
        <v>75</v>
      </c>
      <c r="Z2961" s="3" t="s">
        <v>188</v>
      </c>
      <c r="AA2961" s="3"/>
      <c r="AB2961" s="3"/>
      <c r="AC2961" s="3" t="s">
        <v>47</v>
      </c>
      <c r="AD2961" s="8" t="s">
        <v>189</v>
      </c>
      <c r="AE2961" s="3" t="s">
        <v>190</v>
      </c>
      <c r="AF2961" s="3" t="s">
        <v>191</v>
      </c>
      <c r="AG2961" s="3" t="s">
        <v>192</v>
      </c>
      <c r="AH2961" s="3" t="s">
        <v>193</v>
      </c>
      <c r="AI2961" s="3" t="s">
        <v>194</v>
      </c>
      <c r="AJ2961" s="3" t="s">
        <v>80</v>
      </c>
      <c r="AK2961" s="3" t="s">
        <v>76</v>
      </c>
      <c r="AL2961" s="3" t="s">
        <v>81</v>
      </c>
      <c r="AM2961" s="3" t="s">
        <v>71</v>
      </c>
      <c r="AN2961" s="3" t="s">
        <v>71</v>
      </c>
      <c r="AO2961" s="3" t="s">
        <v>71</v>
      </c>
      <c r="AP2961" s="3" t="s">
        <v>195</v>
      </c>
      <c r="AQ2961" s="3" t="s">
        <v>83</v>
      </c>
      <c r="AR2961" s="3">
        <v>16.183500807053171</v>
      </c>
      <c r="AS2961" s="3">
        <v>0.33522822233403798</v>
      </c>
    </row>
    <row r="2962" spans="1:45" x14ac:dyDescent="0.25">
      <c r="A2962" s="2">
        <v>2961</v>
      </c>
      <c r="B2962" s="3" t="s">
        <v>57</v>
      </c>
      <c r="C2962" s="3" t="s">
        <v>46</v>
      </c>
      <c r="D2962" s="3" t="s">
        <v>47</v>
      </c>
      <c r="E2962" s="3" t="s">
        <v>48</v>
      </c>
      <c r="F2962" s="3">
        <v>0.59</v>
      </c>
      <c r="G2962" s="3">
        <v>0.64</v>
      </c>
      <c r="H2962" s="3">
        <v>1.6893559142194502E-2</v>
      </c>
      <c r="I2962" s="3">
        <v>11.514863752608766</v>
      </c>
      <c r="J2962" s="3">
        <v>1.6074376080381876</v>
      </c>
      <c r="K2962" s="3">
        <v>0.19452703181900791</v>
      </c>
      <c r="L2962" s="3">
        <v>2.7155342298780787E-2</v>
      </c>
      <c r="M2962" s="2">
        <v>1410</v>
      </c>
      <c r="N2962" s="3" t="s">
        <v>61</v>
      </c>
      <c r="O2962" s="3" t="s">
        <v>182</v>
      </c>
      <c r="P2962" s="3" t="s">
        <v>183</v>
      </c>
      <c r="Q2962" s="3">
        <v>22.504399344399999</v>
      </c>
      <c r="R2962" s="3" t="s">
        <v>182</v>
      </c>
      <c r="S2962" s="3" t="s">
        <v>183</v>
      </c>
      <c r="T2962" s="3" t="s">
        <v>57</v>
      </c>
      <c r="U2962" s="3" t="s">
        <v>184</v>
      </c>
      <c r="V2962" s="3" t="s">
        <v>185</v>
      </c>
      <c r="W2962" s="3" t="s">
        <v>186</v>
      </c>
      <c r="X2962" s="3" t="s">
        <v>187</v>
      </c>
      <c r="Y2962" s="3" t="s">
        <v>75</v>
      </c>
      <c r="Z2962" s="3" t="s">
        <v>188</v>
      </c>
      <c r="AA2962" s="3"/>
      <c r="AB2962" s="3"/>
      <c r="AC2962" s="3" t="s">
        <v>47</v>
      </c>
      <c r="AD2962" s="8" t="s">
        <v>189</v>
      </c>
      <c r="AE2962" s="3" t="s">
        <v>190</v>
      </c>
      <c r="AF2962" s="3" t="s">
        <v>191</v>
      </c>
      <c r="AG2962" s="3" t="s">
        <v>192</v>
      </c>
      <c r="AH2962" s="3" t="s">
        <v>193</v>
      </c>
      <c r="AI2962" s="3" t="s">
        <v>194</v>
      </c>
      <c r="AJ2962" s="3" t="s">
        <v>80</v>
      </c>
      <c r="AK2962" s="3" t="s">
        <v>76</v>
      </c>
      <c r="AL2962" s="3" t="s">
        <v>81</v>
      </c>
      <c r="AM2962" s="3" t="s">
        <v>71</v>
      </c>
      <c r="AN2962" s="3" t="s">
        <v>71</v>
      </c>
      <c r="AO2962" s="3" t="s">
        <v>71</v>
      </c>
      <c r="AP2962" s="3" t="s">
        <v>195</v>
      </c>
      <c r="AQ2962" s="3" t="s">
        <v>83</v>
      </c>
      <c r="AR2962" s="3">
        <v>66.554324549247042</v>
      </c>
      <c r="AS2962" s="3">
        <v>68.365808311783923</v>
      </c>
    </row>
    <row r="2963" spans="1:45" x14ac:dyDescent="0.25">
      <c r="A2963" s="2">
        <v>2962</v>
      </c>
      <c r="B2963" s="3" t="s">
        <v>57</v>
      </c>
      <c r="C2963" s="3" t="s">
        <v>46</v>
      </c>
      <c r="D2963" s="3" t="s">
        <v>47</v>
      </c>
      <c r="E2963" s="3" t="s">
        <v>48</v>
      </c>
      <c r="F2963" s="3">
        <v>0.59</v>
      </c>
      <c r="G2963" s="3">
        <v>0.64</v>
      </c>
      <c r="H2963" s="3">
        <v>4.5258802322492998E-2</v>
      </c>
      <c r="I2963" s="3">
        <v>11.622576399093287</v>
      </c>
      <c r="J2963" s="3">
        <v>1.5344819943062202</v>
      </c>
      <c r="K2963" s="3">
        <v>0.5260238877246356</v>
      </c>
      <c r="L2963" s="3">
        <v>6.9448817247730055E-2</v>
      </c>
      <c r="M2963" s="2">
        <v>1400</v>
      </c>
      <c r="N2963" s="3" t="s">
        <v>60</v>
      </c>
      <c r="O2963" s="3" t="s">
        <v>182</v>
      </c>
      <c r="P2963" s="3" t="s">
        <v>183</v>
      </c>
      <c r="Q2963" s="3">
        <v>22.504399344399999</v>
      </c>
      <c r="R2963" s="3" t="s">
        <v>182</v>
      </c>
      <c r="S2963" s="3" t="s">
        <v>183</v>
      </c>
      <c r="T2963" s="3" t="s">
        <v>57</v>
      </c>
      <c r="U2963" s="3" t="s">
        <v>184</v>
      </c>
      <c r="V2963" s="3" t="s">
        <v>185</v>
      </c>
      <c r="W2963" s="3" t="s">
        <v>186</v>
      </c>
      <c r="X2963" s="3" t="s">
        <v>187</v>
      </c>
      <c r="Y2963" s="3" t="s">
        <v>75</v>
      </c>
      <c r="Z2963" s="3" t="s">
        <v>188</v>
      </c>
      <c r="AA2963" s="3"/>
      <c r="AB2963" s="3"/>
      <c r="AC2963" s="3" t="s">
        <v>47</v>
      </c>
      <c r="AD2963" s="8" t="s">
        <v>189</v>
      </c>
      <c r="AE2963" s="3" t="s">
        <v>190</v>
      </c>
      <c r="AF2963" s="3" t="s">
        <v>191</v>
      </c>
      <c r="AG2963" s="3" t="s">
        <v>192</v>
      </c>
      <c r="AH2963" s="3" t="s">
        <v>193</v>
      </c>
      <c r="AI2963" s="3" t="s">
        <v>194</v>
      </c>
      <c r="AJ2963" s="3" t="s">
        <v>80</v>
      </c>
      <c r="AK2963" s="3" t="s">
        <v>76</v>
      </c>
      <c r="AL2963" s="3" t="s">
        <v>81</v>
      </c>
      <c r="AM2963" s="3" t="s">
        <v>71</v>
      </c>
      <c r="AN2963" s="3" t="s">
        <v>71</v>
      </c>
      <c r="AO2963" s="3" t="s">
        <v>71</v>
      </c>
      <c r="AP2963" s="3" t="s">
        <v>195</v>
      </c>
      <c r="AQ2963" s="3" t="s">
        <v>83</v>
      </c>
      <c r="AR2963" s="3">
        <v>167.91545971952894</v>
      </c>
      <c r="AS2963" s="3">
        <v>183.15587484891284</v>
      </c>
    </row>
    <row r="2964" spans="1:45" x14ac:dyDescent="0.25">
      <c r="A2964" s="2">
        <v>2963</v>
      </c>
      <c r="B2964" s="3" t="s">
        <v>57</v>
      </c>
      <c r="C2964" s="3" t="s">
        <v>46</v>
      </c>
      <c r="D2964" s="3" t="s">
        <v>47</v>
      </c>
      <c r="E2964" s="3" t="s">
        <v>48</v>
      </c>
      <c r="F2964" s="3">
        <v>0.59</v>
      </c>
      <c r="G2964" s="3">
        <v>0.64</v>
      </c>
      <c r="H2964" s="3">
        <v>0.12383868862104</v>
      </c>
      <c r="I2964" s="3">
        <v>11.622576399093287</v>
      </c>
      <c r="J2964" s="3">
        <v>1.5344819943062202</v>
      </c>
      <c r="K2964" s="3">
        <v>1.4393246196615619</v>
      </c>
      <c r="L2964" s="3">
        <v>0.19002823788748049</v>
      </c>
      <c r="M2964" s="2">
        <v>1410</v>
      </c>
      <c r="N2964" s="3" t="s">
        <v>61</v>
      </c>
      <c r="O2964" s="3" t="s">
        <v>182</v>
      </c>
      <c r="P2964" s="3" t="s">
        <v>183</v>
      </c>
      <c r="Q2964" s="3">
        <v>22.504399344399999</v>
      </c>
      <c r="R2964" s="3" t="s">
        <v>182</v>
      </c>
      <c r="S2964" s="3" t="s">
        <v>183</v>
      </c>
      <c r="T2964" s="3" t="s">
        <v>57</v>
      </c>
      <c r="U2964" s="3" t="s">
        <v>184</v>
      </c>
      <c r="V2964" s="3" t="s">
        <v>185</v>
      </c>
      <c r="W2964" s="3" t="s">
        <v>186</v>
      </c>
      <c r="X2964" s="3" t="s">
        <v>187</v>
      </c>
      <c r="Y2964" s="3" t="s">
        <v>75</v>
      </c>
      <c r="Z2964" s="3" t="s">
        <v>188</v>
      </c>
      <c r="AA2964" s="3"/>
      <c r="AB2964" s="3"/>
      <c r="AC2964" s="3" t="s">
        <v>47</v>
      </c>
      <c r="AD2964" s="8" t="s">
        <v>189</v>
      </c>
      <c r="AE2964" s="3" t="s">
        <v>190</v>
      </c>
      <c r="AF2964" s="3" t="s">
        <v>191</v>
      </c>
      <c r="AG2964" s="3" t="s">
        <v>192</v>
      </c>
      <c r="AH2964" s="3" t="s">
        <v>193</v>
      </c>
      <c r="AI2964" s="3" t="s">
        <v>194</v>
      </c>
      <c r="AJ2964" s="3" t="s">
        <v>80</v>
      </c>
      <c r="AK2964" s="3" t="s">
        <v>76</v>
      </c>
      <c r="AL2964" s="3" t="s">
        <v>81</v>
      </c>
      <c r="AM2964" s="3" t="s">
        <v>71</v>
      </c>
      <c r="AN2964" s="3" t="s">
        <v>71</v>
      </c>
      <c r="AO2964" s="3" t="s">
        <v>71</v>
      </c>
      <c r="AP2964" s="3" t="s">
        <v>195</v>
      </c>
      <c r="AQ2964" s="3" t="s">
        <v>83</v>
      </c>
      <c r="AR2964" s="3">
        <v>96.324372664929243</v>
      </c>
      <c r="AS2964" s="3">
        <v>501.15739238764962</v>
      </c>
    </row>
    <row r="2965" spans="1:45" x14ac:dyDescent="0.25">
      <c r="A2965" s="2">
        <v>2964</v>
      </c>
      <c r="B2965" s="3" t="s">
        <v>57</v>
      </c>
      <c r="C2965" s="3" t="s">
        <v>46</v>
      </c>
      <c r="D2965" s="3" t="s">
        <v>47</v>
      </c>
      <c r="E2965" s="3" t="s">
        <v>48</v>
      </c>
      <c r="F2965" s="3">
        <v>0.59</v>
      </c>
      <c r="G2965" s="3">
        <v>0.64</v>
      </c>
      <c r="H2965" s="3">
        <v>6.2499742737810199E-2</v>
      </c>
      <c r="I2965" s="3">
        <v>11.622576399093287</v>
      </c>
      <c r="J2965" s="3">
        <v>1.5344819943062202</v>
      </c>
      <c r="K2965" s="3">
        <v>0.72640803489387484</v>
      </c>
      <c r="L2965" s="3">
        <v>9.5904729879940698E-2</v>
      </c>
      <c r="M2965" s="2">
        <v>1410</v>
      </c>
      <c r="N2965" s="3" t="s">
        <v>61</v>
      </c>
      <c r="O2965" s="3" t="s">
        <v>182</v>
      </c>
      <c r="P2965" s="3" t="s">
        <v>183</v>
      </c>
      <c r="Q2965" s="3">
        <v>22.504399344399999</v>
      </c>
      <c r="R2965" s="3" t="s">
        <v>182</v>
      </c>
      <c r="S2965" s="3" t="s">
        <v>183</v>
      </c>
      <c r="T2965" s="3" t="s">
        <v>57</v>
      </c>
      <c r="U2965" s="3" t="s">
        <v>184</v>
      </c>
      <c r="V2965" s="3" t="s">
        <v>185</v>
      </c>
      <c r="W2965" s="3" t="s">
        <v>186</v>
      </c>
      <c r="X2965" s="3" t="s">
        <v>187</v>
      </c>
      <c r="Y2965" s="3" t="s">
        <v>75</v>
      </c>
      <c r="Z2965" s="3" t="s">
        <v>188</v>
      </c>
      <c r="AA2965" s="3"/>
      <c r="AB2965" s="3"/>
      <c r="AC2965" s="3" t="s">
        <v>47</v>
      </c>
      <c r="AD2965" s="8" t="s">
        <v>189</v>
      </c>
      <c r="AE2965" s="3" t="s">
        <v>190</v>
      </c>
      <c r="AF2965" s="3" t="s">
        <v>191</v>
      </c>
      <c r="AG2965" s="3" t="s">
        <v>192</v>
      </c>
      <c r="AH2965" s="3" t="s">
        <v>193</v>
      </c>
      <c r="AI2965" s="3" t="s">
        <v>194</v>
      </c>
      <c r="AJ2965" s="3" t="s">
        <v>80</v>
      </c>
      <c r="AK2965" s="3" t="s">
        <v>76</v>
      </c>
      <c r="AL2965" s="3" t="s">
        <v>81</v>
      </c>
      <c r="AM2965" s="3" t="s">
        <v>71</v>
      </c>
      <c r="AN2965" s="3" t="s">
        <v>71</v>
      </c>
      <c r="AO2965" s="3" t="s">
        <v>71</v>
      </c>
      <c r="AP2965" s="3" t="s">
        <v>195</v>
      </c>
      <c r="AQ2965" s="3" t="s">
        <v>83</v>
      </c>
      <c r="AR2965" s="3">
        <v>80.597522126937804</v>
      </c>
      <c r="AS2965" s="3">
        <v>252.9274852968548</v>
      </c>
    </row>
    <row r="2966" spans="1:45" x14ac:dyDescent="0.25">
      <c r="A2966" s="2">
        <v>2965</v>
      </c>
      <c r="B2966" s="3" t="s">
        <v>57</v>
      </c>
      <c r="C2966" s="3" t="s">
        <v>46</v>
      </c>
      <c r="D2966" s="3" t="s">
        <v>47</v>
      </c>
      <c r="E2966" s="3" t="s">
        <v>48</v>
      </c>
      <c r="F2966" s="3">
        <v>0.59</v>
      </c>
      <c r="G2966" s="3">
        <v>0.64</v>
      </c>
      <c r="H2966" s="3">
        <v>8.3676208820853804E-2</v>
      </c>
      <c r="I2966" s="3">
        <v>11.622576399093287</v>
      </c>
      <c r="J2966" s="3">
        <v>1.5344819943062202</v>
      </c>
      <c r="K2966" s="3">
        <v>0.97253312980685691</v>
      </c>
      <c r="L2966" s="3">
        <v>0.12839963578740748</v>
      </c>
      <c r="M2966" s="2">
        <v>1410</v>
      </c>
      <c r="N2966" s="3" t="s">
        <v>61</v>
      </c>
      <c r="O2966" s="3" t="s">
        <v>182</v>
      </c>
      <c r="P2966" s="3" t="s">
        <v>183</v>
      </c>
      <c r="Q2966" s="3">
        <v>22.504399344399999</v>
      </c>
      <c r="R2966" s="3" t="s">
        <v>182</v>
      </c>
      <c r="S2966" s="3" t="s">
        <v>183</v>
      </c>
      <c r="T2966" s="3" t="s">
        <v>57</v>
      </c>
      <c r="U2966" s="3" t="s">
        <v>184</v>
      </c>
      <c r="V2966" s="3" t="s">
        <v>185</v>
      </c>
      <c r="W2966" s="3" t="s">
        <v>186</v>
      </c>
      <c r="X2966" s="3" t="s">
        <v>187</v>
      </c>
      <c r="Y2966" s="3" t="s">
        <v>75</v>
      </c>
      <c r="Z2966" s="3" t="s">
        <v>188</v>
      </c>
      <c r="AA2966" s="3"/>
      <c r="AB2966" s="3"/>
      <c r="AC2966" s="3" t="s">
        <v>47</v>
      </c>
      <c r="AD2966" s="8" t="s">
        <v>189</v>
      </c>
      <c r="AE2966" s="3" t="s">
        <v>190</v>
      </c>
      <c r="AF2966" s="3" t="s">
        <v>191</v>
      </c>
      <c r="AG2966" s="3" t="s">
        <v>192</v>
      </c>
      <c r="AH2966" s="3" t="s">
        <v>193</v>
      </c>
      <c r="AI2966" s="3" t="s">
        <v>194</v>
      </c>
      <c r="AJ2966" s="3" t="s">
        <v>80</v>
      </c>
      <c r="AK2966" s="3" t="s">
        <v>76</v>
      </c>
      <c r="AL2966" s="3" t="s">
        <v>81</v>
      </c>
      <c r="AM2966" s="3" t="s">
        <v>71</v>
      </c>
      <c r="AN2966" s="3" t="s">
        <v>71</v>
      </c>
      <c r="AO2966" s="3" t="s">
        <v>71</v>
      </c>
      <c r="AP2966" s="3" t="s">
        <v>195</v>
      </c>
      <c r="AQ2966" s="3" t="s">
        <v>83</v>
      </c>
      <c r="AR2966" s="3">
        <v>86.118819409771419</v>
      </c>
      <c r="AS2966" s="3">
        <v>338.62560306875594</v>
      </c>
    </row>
    <row r="2967" spans="1:45" x14ac:dyDescent="0.25">
      <c r="A2967" s="2">
        <v>2966</v>
      </c>
      <c r="B2967" s="3" t="s">
        <v>57</v>
      </c>
      <c r="C2967" s="3" t="s">
        <v>46</v>
      </c>
      <c r="D2967" s="3" t="s">
        <v>47</v>
      </c>
      <c r="E2967" s="3" t="s">
        <v>48</v>
      </c>
      <c r="F2967" s="3">
        <v>0.59</v>
      </c>
      <c r="G2967" s="3">
        <v>0.64</v>
      </c>
      <c r="H2967" s="3">
        <v>0.102921619511798</v>
      </c>
      <c r="I2967" s="3">
        <v>11.622576399093287</v>
      </c>
      <c r="J2967" s="3">
        <v>1.5344819943062202</v>
      </c>
      <c r="K2967" s="3">
        <v>1.1962143858942826</v>
      </c>
      <c r="L2967" s="3">
        <v>0.15793137196568979</v>
      </c>
      <c r="M2967" s="2">
        <v>1410</v>
      </c>
      <c r="N2967" s="3" t="s">
        <v>61</v>
      </c>
      <c r="O2967" s="3" t="s">
        <v>182</v>
      </c>
      <c r="P2967" s="3" t="s">
        <v>183</v>
      </c>
      <c r="Q2967" s="3">
        <v>22.504399344399999</v>
      </c>
      <c r="R2967" s="3" t="s">
        <v>182</v>
      </c>
      <c r="S2967" s="3" t="s">
        <v>183</v>
      </c>
      <c r="T2967" s="3" t="s">
        <v>57</v>
      </c>
      <c r="U2967" s="3" t="s">
        <v>184</v>
      </c>
      <c r="V2967" s="3" t="s">
        <v>185</v>
      </c>
      <c r="W2967" s="3" t="s">
        <v>186</v>
      </c>
      <c r="X2967" s="3" t="s">
        <v>187</v>
      </c>
      <c r="Y2967" s="3" t="s">
        <v>75</v>
      </c>
      <c r="Z2967" s="3" t="s">
        <v>188</v>
      </c>
      <c r="AA2967" s="3"/>
      <c r="AB2967" s="3"/>
      <c r="AC2967" s="3" t="s">
        <v>47</v>
      </c>
      <c r="AD2967" s="8" t="s">
        <v>189</v>
      </c>
      <c r="AE2967" s="3" t="s">
        <v>190</v>
      </c>
      <c r="AF2967" s="3" t="s">
        <v>191</v>
      </c>
      <c r="AG2967" s="3" t="s">
        <v>192</v>
      </c>
      <c r="AH2967" s="3" t="s">
        <v>193</v>
      </c>
      <c r="AI2967" s="3" t="s">
        <v>194</v>
      </c>
      <c r="AJ2967" s="3" t="s">
        <v>80</v>
      </c>
      <c r="AK2967" s="3" t="s">
        <v>76</v>
      </c>
      <c r="AL2967" s="3" t="s">
        <v>81</v>
      </c>
      <c r="AM2967" s="3" t="s">
        <v>71</v>
      </c>
      <c r="AN2967" s="3" t="s">
        <v>71</v>
      </c>
      <c r="AO2967" s="3" t="s">
        <v>71</v>
      </c>
      <c r="AP2967" s="3" t="s">
        <v>195</v>
      </c>
      <c r="AQ2967" s="3" t="s">
        <v>83</v>
      </c>
      <c r="AR2967" s="3">
        <v>91.153813925629294</v>
      </c>
      <c r="AS2967" s="3">
        <v>416.50901692512798</v>
      </c>
    </row>
    <row r="2968" spans="1:45" x14ac:dyDescent="0.25">
      <c r="A2968" s="2">
        <v>2967</v>
      </c>
      <c r="B2968" s="3" t="s">
        <v>57</v>
      </c>
      <c r="C2968" s="3" t="s">
        <v>46</v>
      </c>
      <c r="D2968" s="3" t="s">
        <v>47</v>
      </c>
      <c r="E2968" s="3" t="s">
        <v>48</v>
      </c>
      <c r="F2968" s="3">
        <v>0.59</v>
      </c>
      <c r="G2968" s="3">
        <v>0.64</v>
      </c>
      <c r="H2968" s="3">
        <v>0.18777015038037101</v>
      </c>
      <c r="I2968" s="3">
        <v>11.631441888992498</v>
      </c>
      <c r="J2968" s="3">
        <v>1.5356567060494792</v>
      </c>
      <c r="K2968" s="3">
        <v>2.1840375926366682</v>
      </c>
      <c r="L2968" s="3">
        <v>0.28835049062753593</v>
      </c>
      <c r="M2968" s="2">
        <v>1400</v>
      </c>
      <c r="N2968" s="3" t="s">
        <v>60</v>
      </c>
      <c r="O2968" s="3" t="s">
        <v>182</v>
      </c>
      <c r="P2968" s="3" t="s">
        <v>183</v>
      </c>
      <c r="Q2968" s="3">
        <v>22.504399344399999</v>
      </c>
      <c r="R2968" s="3" t="s">
        <v>182</v>
      </c>
      <c r="S2968" s="3" t="s">
        <v>183</v>
      </c>
      <c r="T2968" s="3" t="s">
        <v>57</v>
      </c>
      <c r="U2968" s="3" t="s">
        <v>184</v>
      </c>
      <c r="V2968" s="3" t="s">
        <v>185</v>
      </c>
      <c r="W2968" s="3" t="s">
        <v>186</v>
      </c>
      <c r="X2968" s="3" t="s">
        <v>187</v>
      </c>
      <c r="Y2968" s="3" t="s">
        <v>75</v>
      </c>
      <c r="Z2968" s="3" t="s">
        <v>188</v>
      </c>
      <c r="AA2968" s="3"/>
      <c r="AB2968" s="3"/>
      <c r="AC2968" s="3" t="s">
        <v>47</v>
      </c>
      <c r="AD2968" s="8" t="s">
        <v>189</v>
      </c>
      <c r="AE2968" s="3" t="s">
        <v>190</v>
      </c>
      <c r="AF2968" s="3" t="s">
        <v>191</v>
      </c>
      <c r="AG2968" s="3" t="s">
        <v>192</v>
      </c>
      <c r="AH2968" s="3" t="s">
        <v>193</v>
      </c>
      <c r="AI2968" s="3" t="s">
        <v>194</v>
      </c>
      <c r="AJ2968" s="3" t="s">
        <v>80</v>
      </c>
      <c r="AK2968" s="3" t="s">
        <v>76</v>
      </c>
      <c r="AL2968" s="3" t="s">
        <v>81</v>
      </c>
      <c r="AM2968" s="3" t="s">
        <v>71</v>
      </c>
      <c r="AN2968" s="3" t="s">
        <v>71</v>
      </c>
      <c r="AO2968" s="3" t="s">
        <v>71</v>
      </c>
      <c r="AP2968" s="3" t="s">
        <v>195</v>
      </c>
      <c r="AQ2968" s="3" t="s">
        <v>83</v>
      </c>
      <c r="AR2968" s="3">
        <v>130.39745800726953</v>
      </c>
      <c r="AS2968" s="3">
        <v>759.87883900181805</v>
      </c>
    </row>
    <row r="2969" spans="1:45" x14ac:dyDescent="0.25">
      <c r="A2969" s="2">
        <v>2968</v>
      </c>
      <c r="B2969" s="3" t="s">
        <v>57</v>
      </c>
      <c r="C2969" s="3" t="s">
        <v>46</v>
      </c>
      <c r="D2969" s="3" t="s">
        <v>47</v>
      </c>
      <c r="E2969" s="3" t="s">
        <v>48</v>
      </c>
      <c r="F2969" s="3">
        <v>0.59</v>
      </c>
      <c r="G2969" s="3">
        <v>0.64</v>
      </c>
      <c r="H2969" s="3">
        <v>5.5890483596347199E-2</v>
      </c>
      <c r="I2969" s="3">
        <v>11.631441888992498</v>
      </c>
      <c r="J2969" s="3">
        <v>1.5356567060494792</v>
      </c>
      <c r="K2969" s="3">
        <v>0.65008691209860092</v>
      </c>
      <c r="L2969" s="3">
        <v>8.5828595939078989E-2</v>
      </c>
      <c r="M2969" s="2">
        <v>1410</v>
      </c>
      <c r="N2969" s="3" t="s">
        <v>61</v>
      </c>
      <c r="O2969" s="3" t="s">
        <v>182</v>
      </c>
      <c r="P2969" s="3" t="s">
        <v>183</v>
      </c>
      <c r="Q2969" s="3">
        <v>22.504399344399999</v>
      </c>
      <c r="R2969" s="3" t="s">
        <v>182</v>
      </c>
      <c r="S2969" s="3" t="s">
        <v>183</v>
      </c>
      <c r="T2969" s="3" t="s">
        <v>57</v>
      </c>
      <c r="U2969" s="3" t="s">
        <v>184</v>
      </c>
      <c r="V2969" s="3" t="s">
        <v>185</v>
      </c>
      <c r="W2969" s="3" t="s">
        <v>186</v>
      </c>
      <c r="X2969" s="3" t="s">
        <v>187</v>
      </c>
      <c r="Y2969" s="3" t="s">
        <v>75</v>
      </c>
      <c r="Z2969" s="3" t="s">
        <v>188</v>
      </c>
      <c r="AA2969" s="3"/>
      <c r="AB2969" s="3"/>
      <c r="AC2969" s="3" t="s">
        <v>47</v>
      </c>
      <c r="AD2969" s="8" t="s">
        <v>189</v>
      </c>
      <c r="AE2969" s="3" t="s">
        <v>190</v>
      </c>
      <c r="AF2969" s="3" t="s">
        <v>191</v>
      </c>
      <c r="AG2969" s="3" t="s">
        <v>192</v>
      </c>
      <c r="AH2969" s="3" t="s">
        <v>193</v>
      </c>
      <c r="AI2969" s="3" t="s">
        <v>194</v>
      </c>
      <c r="AJ2969" s="3" t="s">
        <v>80</v>
      </c>
      <c r="AK2969" s="3" t="s">
        <v>76</v>
      </c>
      <c r="AL2969" s="3" t="s">
        <v>81</v>
      </c>
      <c r="AM2969" s="3" t="s">
        <v>71</v>
      </c>
      <c r="AN2969" s="3" t="s">
        <v>71</v>
      </c>
      <c r="AO2969" s="3" t="s">
        <v>71</v>
      </c>
      <c r="AP2969" s="3" t="s">
        <v>195</v>
      </c>
      <c r="AQ2969" s="3" t="s">
        <v>83</v>
      </c>
      <c r="AR2969" s="3">
        <v>109.04837671708151</v>
      </c>
      <c r="AS2969" s="3">
        <v>226.18076249291963</v>
      </c>
    </row>
    <row r="2970" spans="1:45" x14ac:dyDescent="0.25">
      <c r="A2970" s="2">
        <v>2969</v>
      </c>
      <c r="B2970" s="3" t="s">
        <v>57</v>
      </c>
      <c r="C2970" s="3" t="s">
        <v>46</v>
      </c>
      <c r="D2970" s="3" t="s">
        <v>47</v>
      </c>
      <c r="E2970" s="3" t="s">
        <v>48</v>
      </c>
      <c r="F2970" s="3">
        <v>0.59</v>
      </c>
      <c r="G2970" s="3">
        <v>0.64</v>
      </c>
      <c r="H2970" s="3">
        <v>0.37410281962215503</v>
      </c>
      <c r="I2970" s="3">
        <v>11.631441888992498</v>
      </c>
      <c r="J2970" s="3">
        <v>1.5356567060494792</v>
      </c>
      <c r="K2970" s="3">
        <v>4.3513552069433388</v>
      </c>
      <c r="L2970" s="3">
        <v>0.57449350370478103</v>
      </c>
      <c r="M2970" s="2">
        <v>1410</v>
      </c>
      <c r="N2970" s="3" t="s">
        <v>61</v>
      </c>
      <c r="O2970" s="3" t="s">
        <v>182</v>
      </c>
      <c r="P2970" s="3" t="s">
        <v>183</v>
      </c>
      <c r="Q2970" s="3">
        <v>22.504399344399999</v>
      </c>
      <c r="R2970" s="3" t="s">
        <v>182</v>
      </c>
      <c r="S2970" s="3" t="s">
        <v>183</v>
      </c>
      <c r="T2970" s="3" t="s">
        <v>57</v>
      </c>
      <c r="U2970" s="3" t="s">
        <v>184</v>
      </c>
      <c r="V2970" s="3" t="s">
        <v>185</v>
      </c>
      <c r="W2970" s="3" t="s">
        <v>186</v>
      </c>
      <c r="X2970" s="3" t="s">
        <v>187</v>
      </c>
      <c r="Y2970" s="3" t="s">
        <v>75</v>
      </c>
      <c r="Z2970" s="3" t="s">
        <v>188</v>
      </c>
      <c r="AA2970" s="3"/>
      <c r="AB2970" s="3"/>
      <c r="AC2970" s="3" t="s">
        <v>47</v>
      </c>
      <c r="AD2970" s="8" t="s">
        <v>189</v>
      </c>
      <c r="AE2970" s="3" t="s">
        <v>190</v>
      </c>
      <c r="AF2970" s="3" t="s">
        <v>191</v>
      </c>
      <c r="AG2970" s="3" t="s">
        <v>192</v>
      </c>
      <c r="AH2970" s="3" t="s">
        <v>193</v>
      </c>
      <c r="AI2970" s="3" t="s">
        <v>194</v>
      </c>
      <c r="AJ2970" s="3" t="s">
        <v>80</v>
      </c>
      <c r="AK2970" s="3" t="s">
        <v>76</v>
      </c>
      <c r="AL2970" s="3" t="s">
        <v>81</v>
      </c>
      <c r="AM2970" s="3" t="s">
        <v>71</v>
      </c>
      <c r="AN2970" s="3" t="s">
        <v>71</v>
      </c>
      <c r="AO2970" s="3" t="s">
        <v>71</v>
      </c>
      <c r="AP2970" s="3" t="s">
        <v>195</v>
      </c>
      <c r="AQ2970" s="3" t="s">
        <v>83</v>
      </c>
      <c r="AR2970" s="3">
        <v>160.55877415207286</v>
      </c>
      <c r="AS2970" s="3">
        <v>1513.9403982258655</v>
      </c>
    </row>
    <row r="2971" spans="1:45" x14ac:dyDescent="0.25">
      <c r="A2971" s="2">
        <v>2970</v>
      </c>
      <c r="B2971" s="3" t="s">
        <v>57</v>
      </c>
      <c r="C2971" s="3" t="s">
        <v>46</v>
      </c>
      <c r="D2971" s="3" t="s">
        <v>47</v>
      </c>
      <c r="E2971" s="3" t="s">
        <v>48</v>
      </c>
      <c r="F2971" s="3">
        <v>0.59</v>
      </c>
      <c r="G2971" s="3">
        <v>0.64</v>
      </c>
      <c r="H2971" s="3">
        <v>0.25537950388684799</v>
      </c>
      <c r="I2971" s="3">
        <v>12.010369721586112</v>
      </c>
      <c r="J2971" s="3">
        <v>1.5812958567935118</v>
      </c>
      <c r="K2971" s="3">
        <v>3.0672022609962819</v>
      </c>
      <c r="L2971" s="3">
        <v>0.40383055140625529</v>
      </c>
      <c r="M2971" s="2">
        <v>1400</v>
      </c>
      <c r="N2971" s="3" t="s">
        <v>60</v>
      </c>
      <c r="O2971" s="3" t="s">
        <v>182</v>
      </c>
      <c r="P2971" s="3" t="s">
        <v>183</v>
      </c>
      <c r="Q2971" s="3">
        <v>22.504399344399999</v>
      </c>
      <c r="R2971" s="3" t="s">
        <v>182</v>
      </c>
      <c r="S2971" s="3" t="s">
        <v>183</v>
      </c>
      <c r="T2971" s="3" t="s">
        <v>57</v>
      </c>
      <c r="U2971" s="3" t="s">
        <v>184</v>
      </c>
      <c r="V2971" s="3" t="s">
        <v>185</v>
      </c>
      <c r="W2971" s="3" t="s">
        <v>186</v>
      </c>
      <c r="X2971" s="3" t="s">
        <v>187</v>
      </c>
      <c r="Y2971" s="3" t="s">
        <v>75</v>
      </c>
      <c r="Z2971" s="3" t="s">
        <v>188</v>
      </c>
      <c r="AA2971" s="3"/>
      <c r="AB2971" s="3"/>
      <c r="AC2971" s="3" t="s">
        <v>47</v>
      </c>
      <c r="AD2971" s="8" t="s">
        <v>189</v>
      </c>
      <c r="AE2971" s="3" t="s">
        <v>190</v>
      </c>
      <c r="AF2971" s="3" t="s">
        <v>191</v>
      </c>
      <c r="AG2971" s="3" t="s">
        <v>192</v>
      </c>
      <c r="AH2971" s="3" t="s">
        <v>193</v>
      </c>
      <c r="AI2971" s="3" t="s">
        <v>194</v>
      </c>
      <c r="AJ2971" s="3" t="s">
        <v>80</v>
      </c>
      <c r="AK2971" s="3" t="s">
        <v>76</v>
      </c>
      <c r="AL2971" s="3" t="s">
        <v>81</v>
      </c>
      <c r="AM2971" s="3" t="s">
        <v>71</v>
      </c>
      <c r="AN2971" s="3" t="s">
        <v>71</v>
      </c>
      <c r="AO2971" s="3" t="s">
        <v>71</v>
      </c>
      <c r="AP2971" s="3" t="s">
        <v>195</v>
      </c>
      <c r="AQ2971" s="3" t="s">
        <v>83</v>
      </c>
      <c r="AR2971" s="3">
        <v>178.21729481939681</v>
      </c>
      <c r="AS2971" s="3">
        <v>1033.4841854538158</v>
      </c>
    </row>
    <row r="2972" spans="1:45" x14ac:dyDescent="0.25">
      <c r="A2972" s="2">
        <v>2971</v>
      </c>
      <c r="B2972" s="3" t="s">
        <v>57</v>
      </c>
      <c r="C2972" s="3" t="s">
        <v>46</v>
      </c>
      <c r="D2972" s="3" t="s">
        <v>47</v>
      </c>
      <c r="E2972" s="3" t="s">
        <v>48</v>
      </c>
      <c r="F2972" s="3">
        <v>0.59</v>
      </c>
      <c r="G2972" s="3">
        <v>0.64</v>
      </c>
      <c r="H2972" s="3">
        <v>1.9063690384061398E-2</v>
      </c>
      <c r="I2972" s="3">
        <v>12.010369721586112</v>
      </c>
      <c r="J2972" s="3">
        <v>1.5812958567935118</v>
      </c>
      <c r="K2972" s="3">
        <v>0.22896196977042335</v>
      </c>
      <c r="L2972" s="3">
        <v>3.0145334619510602E-2</v>
      </c>
      <c r="M2972" s="2">
        <v>1410</v>
      </c>
      <c r="N2972" s="3" t="s">
        <v>61</v>
      </c>
      <c r="O2972" s="3" t="s">
        <v>182</v>
      </c>
      <c r="P2972" s="3" t="s">
        <v>183</v>
      </c>
      <c r="Q2972" s="3">
        <v>22.504399344399999</v>
      </c>
      <c r="R2972" s="3" t="s">
        <v>182</v>
      </c>
      <c r="S2972" s="3" t="s">
        <v>183</v>
      </c>
      <c r="T2972" s="3" t="s">
        <v>57</v>
      </c>
      <c r="U2972" s="3" t="s">
        <v>184</v>
      </c>
      <c r="V2972" s="3" t="s">
        <v>185</v>
      </c>
      <c r="W2972" s="3" t="s">
        <v>186</v>
      </c>
      <c r="X2972" s="3" t="s">
        <v>187</v>
      </c>
      <c r="Y2972" s="3" t="s">
        <v>75</v>
      </c>
      <c r="Z2972" s="3" t="s">
        <v>188</v>
      </c>
      <c r="AA2972" s="3"/>
      <c r="AB2972" s="3"/>
      <c r="AC2972" s="3" t="s">
        <v>47</v>
      </c>
      <c r="AD2972" s="8" t="s">
        <v>189</v>
      </c>
      <c r="AE2972" s="3" t="s">
        <v>190</v>
      </c>
      <c r="AF2972" s="3" t="s">
        <v>191</v>
      </c>
      <c r="AG2972" s="3" t="s">
        <v>192</v>
      </c>
      <c r="AH2972" s="3" t="s">
        <v>193</v>
      </c>
      <c r="AI2972" s="3" t="s">
        <v>194</v>
      </c>
      <c r="AJ2972" s="3" t="s">
        <v>80</v>
      </c>
      <c r="AK2972" s="3" t="s">
        <v>76</v>
      </c>
      <c r="AL2972" s="3" t="s">
        <v>81</v>
      </c>
      <c r="AM2972" s="3" t="s">
        <v>71</v>
      </c>
      <c r="AN2972" s="3" t="s">
        <v>71</v>
      </c>
      <c r="AO2972" s="3" t="s">
        <v>71</v>
      </c>
      <c r="AP2972" s="3" t="s">
        <v>195</v>
      </c>
      <c r="AQ2972" s="3" t="s">
        <v>83</v>
      </c>
      <c r="AR2972" s="3">
        <v>47.121080693122707</v>
      </c>
      <c r="AS2972" s="3">
        <v>77.148017865384006</v>
      </c>
    </row>
    <row r="2973" spans="1:45" x14ac:dyDescent="0.25">
      <c r="A2973" s="2">
        <v>2972</v>
      </c>
      <c r="B2973" s="3" t="s">
        <v>57</v>
      </c>
      <c r="C2973" s="3" t="s">
        <v>46</v>
      </c>
      <c r="D2973" s="3" t="s">
        <v>47</v>
      </c>
      <c r="E2973" s="3" t="s">
        <v>48</v>
      </c>
      <c r="F2973" s="3">
        <v>0.59</v>
      </c>
      <c r="G2973" s="3">
        <v>0.64</v>
      </c>
      <c r="H2973" s="3">
        <v>3.9283866872852201E-2</v>
      </c>
      <c r="I2973" s="3">
        <v>12.010369721586112</v>
      </c>
      <c r="J2973" s="3">
        <v>1.5812958567935118</v>
      </c>
      <c r="K2973" s="3">
        <v>0.4718137652365238</v>
      </c>
      <c r="L2973" s="3">
        <v>6.2119415924869074E-2</v>
      </c>
      <c r="M2973" s="2">
        <v>1410</v>
      </c>
      <c r="N2973" s="3" t="s">
        <v>61</v>
      </c>
      <c r="O2973" s="3" t="s">
        <v>182</v>
      </c>
      <c r="P2973" s="3" t="s">
        <v>183</v>
      </c>
      <c r="Q2973" s="3">
        <v>22.504399344399999</v>
      </c>
      <c r="R2973" s="3" t="s">
        <v>182</v>
      </c>
      <c r="S2973" s="3" t="s">
        <v>183</v>
      </c>
      <c r="T2973" s="3" t="s">
        <v>57</v>
      </c>
      <c r="U2973" s="3" t="s">
        <v>184</v>
      </c>
      <c r="V2973" s="3" t="s">
        <v>185</v>
      </c>
      <c r="W2973" s="3" t="s">
        <v>186</v>
      </c>
      <c r="X2973" s="3" t="s">
        <v>187</v>
      </c>
      <c r="Y2973" s="3" t="s">
        <v>75</v>
      </c>
      <c r="Z2973" s="3" t="s">
        <v>188</v>
      </c>
      <c r="AA2973" s="3"/>
      <c r="AB2973" s="3"/>
      <c r="AC2973" s="3" t="s">
        <v>47</v>
      </c>
      <c r="AD2973" s="8" t="s">
        <v>189</v>
      </c>
      <c r="AE2973" s="3" t="s">
        <v>190</v>
      </c>
      <c r="AF2973" s="3" t="s">
        <v>191</v>
      </c>
      <c r="AG2973" s="3" t="s">
        <v>192</v>
      </c>
      <c r="AH2973" s="3" t="s">
        <v>193</v>
      </c>
      <c r="AI2973" s="3" t="s">
        <v>194</v>
      </c>
      <c r="AJ2973" s="3" t="s">
        <v>80</v>
      </c>
      <c r="AK2973" s="3" t="s">
        <v>76</v>
      </c>
      <c r="AL2973" s="3" t="s">
        <v>81</v>
      </c>
      <c r="AM2973" s="3" t="s">
        <v>71</v>
      </c>
      <c r="AN2973" s="3" t="s">
        <v>71</v>
      </c>
      <c r="AO2973" s="3" t="s">
        <v>71</v>
      </c>
      <c r="AP2973" s="3" t="s">
        <v>195</v>
      </c>
      <c r="AQ2973" s="3" t="s">
        <v>83</v>
      </c>
      <c r="AR2973" s="3">
        <v>57.224810073483539</v>
      </c>
      <c r="AS2973" s="3">
        <v>158.97616895110855</v>
      </c>
    </row>
    <row r="2974" spans="1:45" x14ac:dyDescent="0.25">
      <c r="A2974" s="2">
        <v>2973</v>
      </c>
      <c r="B2974" s="3" t="s">
        <v>57</v>
      </c>
      <c r="C2974" s="3" t="s">
        <v>46</v>
      </c>
      <c r="D2974" s="3" t="s">
        <v>47</v>
      </c>
      <c r="E2974" s="3" t="s">
        <v>48</v>
      </c>
      <c r="F2974" s="3">
        <v>0.59</v>
      </c>
      <c r="G2974" s="3">
        <v>0.64</v>
      </c>
      <c r="H2974" s="3">
        <v>0.14605396029248099</v>
      </c>
      <c r="I2974" s="3">
        <v>12.010369721586112</v>
      </c>
      <c r="J2974" s="3">
        <v>1.5812958567935118</v>
      </c>
      <c r="K2974" s="3">
        <v>1.7541620624145542</v>
      </c>
      <c r="L2974" s="3">
        <v>0.2309545222787843</v>
      </c>
      <c r="M2974" s="2">
        <v>1410</v>
      </c>
      <c r="N2974" s="3" t="s">
        <v>61</v>
      </c>
      <c r="O2974" s="3" t="s">
        <v>182</v>
      </c>
      <c r="P2974" s="3" t="s">
        <v>183</v>
      </c>
      <c r="Q2974" s="3">
        <v>22.504399344399999</v>
      </c>
      <c r="R2974" s="3" t="s">
        <v>182</v>
      </c>
      <c r="S2974" s="3" t="s">
        <v>183</v>
      </c>
      <c r="T2974" s="3" t="s">
        <v>57</v>
      </c>
      <c r="U2974" s="3" t="s">
        <v>184</v>
      </c>
      <c r="V2974" s="3" t="s">
        <v>185</v>
      </c>
      <c r="W2974" s="3" t="s">
        <v>186</v>
      </c>
      <c r="X2974" s="3" t="s">
        <v>187</v>
      </c>
      <c r="Y2974" s="3" t="s">
        <v>75</v>
      </c>
      <c r="Z2974" s="3" t="s">
        <v>188</v>
      </c>
      <c r="AA2974" s="3"/>
      <c r="AB2974" s="3"/>
      <c r="AC2974" s="3" t="s">
        <v>47</v>
      </c>
      <c r="AD2974" s="8" t="s">
        <v>189</v>
      </c>
      <c r="AE2974" s="3" t="s">
        <v>190</v>
      </c>
      <c r="AF2974" s="3" t="s">
        <v>191</v>
      </c>
      <c r="AG2974" s="3" t="s">
        <v>192</v>
      </c>
      <c r="AH2974" s="3" t="s">
        <v>193</v>
      </c>
      <c r="AI2974" s="3" t="s">
        <v>194</v>
      </c>
      <c r="AJ2974" s="3" t="s">
        <v>80</v>
      </c>
      <c r="AK2974" s="3" t="s">
        <v>76</v>
      </c>
      <c r="AL2974" s="3" t="s">
        <v>81</v>
      </c>
      <c r="AM2974" s="3" t="s">
        <v>71</v>
      </c>
      <c r="AN2974" s="3" t="s">
        <v>71</v>
      </c>
      <c r="AO2974" s="3" t="s">
        <v>71</v>
      </c>
      <c r="AP2974" s="3" t="s">
        <v>195</v>
      </c>
      <c r="AQ2974" s="3" t="s">
        <v>83</v>
      </c>
      <c r="AR2974" s="3">
        <v>96.156309339628663</v>
      </c>
      <c r="AS2974" s="3">
        <v>591.05940722657976</v>
      </c>
    </row>
    <row r="2975" spans="1:45" x14ac:dyDescent="0.25">
      <c r="A2975" s="2">
        <v>2974</v>
      </c>
      <c r="B2975" s="3" t="s">
        <v>57</v>
      </c>
      <c r="C2975" s="3" t="s">
        <v>46</v>
      </c>
      <c r="D2975" s="3" t="s">
        <v>47</v>
      </c>
      <c r="E2975" s="3" t="s">
        <v>48</v>
      </c>
      <c r="F2975" s="3">
        <v>0.59</v>
      </c>
      <c r="G2975" s="3">
        <v>0.64</v>
      </c>
      <c r="H2975" s="3">
        <v>0.103246584764056</v>
      </c>
      <c r="I2975" s="3">
        <v>12.010369721586112</v>
      </c>
      <c r="J2975" s="3">
        <v>1.5812958567935118</v>
      </c>
      <c r="K2975" s="3">
        <v>1.2400296555073922</v>
      </c>
      <c r="L2975" s="3">
        <v>0.16326339671548187</v>
      </c>
      <c r="M2975" s="2">
        <v>1410</v>
      </c>
      <c r="N2975" s="3" t="s">
        <v>61</v>
      </c>
      <c r="O2975" s="3" t="s">
        <v>182</v>
      </c>
      <c r="P2975" s="3" t="s">
        <v>183</v>
      </c>
      <c r="Q2975" s="3">
        <v>22.504399344399999</v>
      </c>
      <c r="R2975" s="3" t="s">
        <v>182</v>
      </c>
      <c r="S2975" s="3" t="s">
        <v>183</v>
      </c>
      <c r="T2975" s="3" t="s">
        <v>57</v>
      </c>
      <c r="U2975" s="3" t="s">
        <v>184</v>
      </c>
      <c r="V2975" s="3" t="s">
        <v>185</v>
      </c>
      <c r="W2975" s="3" t="s">
        <v>186</v>
      </c>
      <c r="X2975" s="3" t="s">
        <v>187</v>
      </c>
      <c r="Y2975" s="3" t="s">
        <v>75</v>
      </c>
      <c r="Z2975" s="3" t="s">
        <v>188</v>
      </c>
      <c r="AA2975" s="3"/>
      <c r="AB2975" s="3"/>
      <c r="AC2975" s="3" t="s">
        <v>47</v>
      </c>
      <c r="AD2975" s="8" t="s">
        <v>189</v>
      </c>
      <c r="AE2975" s="3" t="s">
        <v>190</v>
      </c>
      <c r="AF2975" s="3" t="s">
        <v>191</v>
      </c>
      <c r="AG2975" s="3" t="s">
        <v>192</v>
      </c>
      <c r="AH2975" s="3" t="s">
        <v>193</v>
      </c>
      <c r="AI2975" s="3" t="s">
        <v>194</v>
      </c>
      <c r="AJ2975" s="3" t="s">
        <v>80</v>
      </c>
      <c r="AK2975" s="3" t="s">
        <v>76</v>
      </c>
      <c r="AL2975" s="3" t="s">
        <v>81</v>
      </c>
      <c r="AM2975" s="3" t="s">
        <v>71</v>
      </c>
      <c r="AN2975" s="3" t="s">
        <v>71</v>
      </c>
      <c r="AO2975" s="3" t="s">
        <v>71</v>
      </c>
      <c r="AP2975" s="3" t="s">
        <v>195</v>
      </c>
      <c r="AQ2975" s="3" t="s">
        <v>83</v>
      </c>
      <c r="AR2975" s="3">
        <v>85.512082318184653</v>
      </c>
      <c r="AS2975" s="3">
        <v>417.82410464328598</v>
      </c>
    </row>
    <row r="2976" spans="1:45" x14ac:dyDescent="0.25">
      <c r="A2976" s="2">
        <v>2975</v>
      </c>
      <c r="B2976" s="3" t="s">
        <v>57</v>
      </c>
      <c r="C2976" s="3" t="s">
        <v>46</v>
      </c>
      <c r="D2976" s="3" t="s">
        <v>47</v>
      </c>
      <c r="E2976" s="3" t="s">
        <v>48</v>
      </c>
      <c r="F2976" s="3">
        <v>0.59</v>
      </c>
      <c r="G2976" s="3">
        <v>0.64</v>
      </c>
      <c r="H2976" s="3">
        <v>1.47205701386559E-3</v>
      </c>
      <c r="I2976" s="3">
        <v>12.010369721586112</v>
      </c>
      <c r="J2976" s="3">
        <v>1.5812958567935118</v>
      </c>
      <c r="K2976" s="3">
        <v>1.7679948987779751E-2</v>
      </c>
      <c r="L2976" s="3">
        <v>2.3277576569894869E-3</v>
      </c>
      <c r="M2976" s="2">
        <v>1410</v>
      </c>
      <c r="N2976" s="3" t="s">
        <v>61</v>
      </c>
      <c r="O2976" s="3" t="s">
        <v>182</v>
      </c>
      <c r="P2976" s="3" t="s">
        <v>183</v>
      </c>
      <c r="Q2976" s="3">
        <v>22.504399344399999</v>
      </c>
      <c r="R2976" s="3" t="s">
        <v>182</v>
      </c>
      <c r="S2976" s="3" t="s">
        <v>183</v>
      </c>
      <c r="T2976" s="3" t="s">
        <v>57</v>
      </c>
      <c r="U2976" s="3" t="s">
        <v>184</v>
      </c>
      <c r="V2976" s="3" t="s">
        <v>185</v>
      </c>
      <c r="W2976" s="3" t="s">
        <v>186</v>
      </c>
      <c r="X2976" s="3" t="s">
        <v>187</v>
      </c>
      <c r="Y2976" s="3" t="s">
        <v>75</v>
      </c>
      <c r="Z2976" s="3" t="s">
        <v>188</v>
      </c>
      <c r="AA2976" s="3"/>
      <c r="AB2976" s="3"/>
      <c r="AC2976" s="3" t="s">
        <v>47</v>
      </c>
      <c r="AD2976" s="8" t="s">
        <v>189</v>
      </c>
      <c r="AE2976" s="3" t="s">
        <v>190</v>
      </c>
      <c r="AF2976" s="3" t="s">
        <v>191</v>
      </c>
      <c r="AG2976" s="3" t="s">
        <v>192</v>
      </c>
      <c r="AH2976" s="3" t="s">
        <v>193</v>
      </c>
      <c r="AI2976" s="3" t="s">
        <v>194</v>
      </c>
      <c r="AJ2976" s="3" t="s">
        <v>80</v>
      </c>
      <c r="AK2976" s="3" t="s">
        <v>76</v>
      </c>
      <c r="AL2976" s="3" t="s">
        <v>81</v>
      </c>
      <c r="AM2976" s="3" t="s">
        <v>71</v>
      </c>
      <c r="AN2976" s="3" t="s">
        <v>71</v>
      </c>
      <c r="AO2976" s="3" t="s">
        <v>71</v>
      </c>
      <c r="AP2976" s="3" t="s">
        <v>195</v>
      </c>
      <c r="AQ2976" s="3" t="s">
        <v>83</v>
      </c>
      <c r="AR2976" s="3">
        <v>16.773396806443213</v>
      </c>
      <c r="AS2976" s="3">
        <v>5.9572033807009204</v>
      </c>
    </row>
    <row r="2977" spans="1:45" x14ac:dyDescent="0.25">
      <c r="A2977" s="2">
        <v>2976</v>
      </c>
      <c r="B2977" s="3" t="s">
        <v>57</v>
      </c>
      <c r="C2977" s="3" t="s">
        <v>46</v>
      </c>
      <c r="D2977" s="3" t="s">
        <v>47</v>
      </c>
      <c r="E2977" s="3" t="s">
        <v>48</v>
      </c>
      <c r="F2977" s="3">
        <v>0.59</v>
      </c>
      <c r="G2977" s="3">
        <v>0.64</v>
      </c>
      <c r="H2977" s="3">
        <v>1.11142052006221E-3</v>
      </c>
      <c r="I2977" s="3">
        <v>12.010369721586112</v>
      </c>
      <c r="J2977" s="3">
        <v>1.5812958567935118</v>
      </c>
      <c r="K2977" s="3">
        <v>1.3348571362104657E-2</v>
      </c>
      <c r="L2977" s="3">
        <v>1.7574846635296628E-3</v>
      </c>
      <c r="M2977" s="2">
        <v>1410</v>
      </c>
      <c r="N2977" s="3" t="s">
        <v>61</v>
      </c>
      <c r="O2977" s="3" t="s">
        <v>182</v>
      </c>
      <c r="P2977" s="3" t="s">
        <v>183</v>
      </c>
      <c r="Q2977" s="3">
        <v>22.504399344399999</v>
      </c>
      <c r="R2977" s="3" t="s">
        <v>182</v>
      </c>
      <c r="S2977" s="3" t="s">
        <v>183</v>
      </c>
      <c r="T2977" s="3" t="s">
        <v>57</v>
      </c>
      <c r="U2977" s="3" t="s">
        <v>184</v>
      </c>
      <c r="V2977" s="3" t="s">
        <v>185</v>
      </c>
      <c r="W2977" s="3" t="s">
        <v>186</v>
      </c>
      <c r="X2977" s="3" t="s">
        <v>187</v>
      </c>
      <c r="Y2977" s="3" t="s">
        <v>75</v>
      </c>
      <c r="Z2977" s="3" t="s">
        <v>188</v>
      </c>
      <c r="AA2977" s="3"/>
      <c r="AB2977" s="3"/>
      <c r="AC2977" s="3" t="s">
        <v>47</v>
      </c>
      <c r="AD2977" s="8" t="s">
        <v>189</v>
      </c>
      <c r="AE2977" s="3" t="s">
        <v>190</v>
      </c>
      <c r="AF2977" s="3" t="s">
        <v>191</v>
      </c>
      <c r="AG2977" s="3" t="s">
        <v>192</v>
      </c>
      <c r="AH2977" s="3" t="s">
        <v>193</v>
      </c>
      <c r="AI2977" s="3" t="s">
        <v>194</v>
      </c>
      <c r="AJ2977" s="3" t="s">
        <v>80</v>
      </c>
      <c r="AK2977" s="3" t="s">
        <v>76</v>
      </c>
      <c r="AL2977" s="3" t="s">
        <v>81</v>
      </c>
      <c r="AM2977" s="3" t="s">
        <v>71</v>
      </c>
      <c r="AN2977" s="3" t="s">
        <v>71</v>
      </c>
      <c r="AO2977" s="3" t="s">
        <v>71</v>
      </c>
      <c r="AP2977" s="3" t="s">
        <v>195</v>
      </c>
      <c r="AQ2977" s="3" t="s">
        <v>83</v>
      </c>
      <c r="AR2977" s="3">
        <v>16.389783583633175</v>
      </c>
      <c r="AS2977" s="3">
        <v>4.4977592696008895</v>
      </c>
    </row>
    <row r="2978" spans="1:45" x14ac:dyDescent="0.25">
      <c r="A2978" s="2">
        <v>2977</v>
      </c>
      <c r="B2978" s="3" t="s">
        <v>57</v>
      </c>
      <c r="C2978" s="3" t="s">
        <v>46</v>
      </c>
      <c r="D2978" s="3" t="s">
        <v>47</v>
      </c>
      <c r="E2978" s="3" t="s">
        <v>48</v>
      </c>
      <c r="F2978" s="3">
        <v>0.59</v>
      </c>
      <c r="G2978" s="3">
        <v>0.64</v>
      </c>
      <c r="H2978" s="3">
        <v>3.3541560324703598E-3</v>
      </c>
      <c r="I2978" s="3">
        <v>12.010369721586112</v>
      </c>
      <c r="J2978" s="3">
        <v>1.5812958567935118</v>
      </c>
      <c r="K2978" s="3">
        <v>4.0284654053857415E-2</v>
      </c>
      <c r="L2978" s="3">
        <v>5.3039130371843437E-3</v>
      </c>
      <c r="M2978" s="2">
        <v>1410</v>
      </c>
      <c r="N2978" s="3" t="s">
        <v>61</v>
      </c>
      <c r="O2978" s="3" t="s">
        <v>182</v>
      </c>
      <c r="P2978" s="3" t="s">
        <v>183</v>
      </c>
      <c r="Q2978" s="3">
        <v>22.504399344399999</v>
      </c>
      <c r="R2978" s="3" t="s">
        <v>182</v>
      </c>
      <c r="S2978" s="3" t="s">
        <v>183</v>
      </c>
      <c r="T2978" s="3" t="s">
        <v>57</v>
      </c>
      <c r="U2978" s="3" t="s">
        <v>184</v>
      </c>
      <c r="V2978" s="3" t="s">
        <v>185</v>
      </c>
      <c r="W2978" s="3" t="s">
        <v>186</v>
      </c>
      <c r="X2978" s="3" t="s">
        <v>187</v>
      </c>
      <c r="Y2978" s="3" t="s">
        <v>75</v>
      </c>
      <c r="Z2978" s="3" t="s">
        <v>188</v>
      </c>
      <c r="AA2978" s="3"/>
      <c r="AB2978" s="3"/>
      <c r="AC2978" s="3" t="s">
        <v>47</v>
      </c>
      <c r="AD2978" s="8" t="s">
        <v>189</v>
      </c>
      <c r="AE2978" s="3" t="s">
        <v>190</v>
      </c>
      <c r="AF2978" s="3" t="s">
        <v>191</v>
      </c>
      <c r="AG2978" s="3" t="s">
        <v>192</v>
      </c>
      <c r="AH2978" s="3" t="s">
        <v>193</v>
      </c>
      <c r="AI2978" s="3" t="s">
        <v>194</v>
      </c>
      <c r="AJ2978" s="3" t="s">
        <v>80</v>
      </c>
      <c r="AK2978" s="3" t="s">
        <v>76</v>
      </c>
      <c r="AL2978" s="3" t="s">
        <v>81</v>
      </c>
      <c r="AM2978" s="3" t="s">
        <v>71</v>
      </c>
      <c r="AN2978" s="3" t="s">
        <v>71</v>
      </c>
      <c r="AO2978" s="3" t="s">
        <v>71</v>
      </c>
      <c r="AP2978" s="3" t="s">
        <v>195</v>
      </c>
      <c r="AQ2978" s="3" t="s">
        <v>83</v>
      </c>
      <c r="AR2978" s="3">
        <v>28.098706701057349</v>
      </c>
      <c r="AS2978" s="3">
        <v>13.573787881734361</v>
      </c>
    </row>
    <row r="2979" spans="1:45" x14ac:dyDescent="0.25">
      <c r="A2979" s="2">
        <v>2978</v>
      </c>
      <c r="B2979" s="3" t="s">
        <v>57</v>
      </c>
      <c r="C2979" s="3" t="s">
        <v>46</v>
      </c>
      <c r="D2979" s="3" t="s">
        <v>47</v>
      </c>
      <c r="E2979" s="3" t="s">
        <v>48</v>
      </c>
      <c r="F2979" s="3">
        <v>0.59</v>
      </c>
      <c r="G2979" s="3">
        <v>0.64</v>
      </c>
      <c r="H2979" s="3">
        <v>1.16128831093767E-3</v>
      </c>
      <c r="I2979" s="3">
        <v>12.010369721586112</v>
      </c>
      <c r="J2979" s="3">
        <v>1.5812958567935118</v>
      </c>
      <c r="K2979" s="3">
        <v>1.3947501967717671E-2</v>
      </c>
      <c r="L2979" s="3">
        <v>1.836340394628473E-3</v>
      </c>
      <c r="M2979" s="2">
        <v>1410</v>
      </c>
      <c r="N2979" s="3" t="s">
        <v>61</v>
      </c>
      <c r="O2979" s="3" t="s">
        <v>182</v>
      </c>
      <c r="P2979" s="3" t="s">
        <v>183</v>
      </c>
      <c r="Q2979" s="3">
        <v>22.504399344399999</v>
      </c>
      <c r="R2979" s="3" t="s">
        <v>182</v>
      </c>
      <c r="S2979" s="3" t="s">
        <v>183</v>
      </c>
      <c r="T2979" s="3" t="s">
        <v>57</v>
      </c>
      <c r="U2979" s="3" t="s">
        <v>184</v>
      </c>
      <c r="V2979" s="3" t="s">
        <v>185</v>
      </c>
      <c r="W2979" s="3" t="s">
        <v>186</v>
      </c>
      <c r="X2979" s="3" t="s">
        <v>187</v>
      </c>
      <c r="Y2979" s="3" t="s">
        <v>75</v>
      </c>
      <c r="Z2979" s="3" t="s">
        <v>188</v>
      </c>
      <c r="AA2979" s="3"/>
      <c r="AB2979" s="3"/>
      <c r="AC2979" s="3" t="s">
        <v>47</v>
      </c>
      <c r="AD2979" s="8" t="s">
        <v>189</v>
      </c>
      <c r="AE2979" s="3" t="s">
        <v>190</v>
      </c>
      <c r="AF2979" s="3" t="s">
        <v>191</v>
      </c>
      <c r="AG2979" s="3" t="s">
        <v>192</v>
      </c>
      <c r="AH2979" s="3" t="s">
        <v>193</v>
      </c>
      <c r="AI2979" s="3" t="s">
        <v>194</v>
      </c>
      <c r="AJ2979" s="3" t="s">
        <v>80</v>
      </c>
      <c r="AK2979" s="3" t="s">
        <v>76</v>
      </c>
      <c r="AL2979" s="3" t="s">
        <v>81</v>
      </c>
      <c r="AM2979" s="3" t="s">
        <v>71</v>
      </c>
      <c r="AN2979" s="3" t="s">
        <v>71</v>
      </c>
      <c r="AO2979" s="3" t="s">
        <v>71</v>
      </c>
      <c r="AP2979" s="3" t="s">
        <v>195</v>
      </c>
      <c r="AQ2979" s="3" t="s">
        <v>83</v>
      </c>
      <c r="AR2979" s="3">
        <v>32.668565929253646</v>
      </c>
      <c r="AS2979" s="3">
        <v>4.6995670593761529</v>
      </c>
    </row>
    <row r="2980" spans="1:45" x14ac:dyDescent="0.25">
      <c r="A2980" s="2">
        <v>2979</v>
      </c>
      <c r="B2980" s="3" t="s">
        <v>57</v>
      </c>
      <c r="C2980" s="3" t="s">
        <v>46</v>
      </c>
      <c r="D2980" s="3" t="s">
        <v>47</v>
      </c>
      <c r="E2980" s="3" t="s">
        <v>48</v>
      </c>
      <c r="F2980" s="3">
        <v>0.59</v>
      </c>
      <c r="G2980" s="3">
        <v>0.64</v>
      </c>
      <c r="H2980" s="3">
        <v>5.8900526219177997E-2</v>
      </c>
      <c r="I2980" s="3">
        <v>10.813464968430132</v>
      </c>
      <c r="J2980" s="3">
        <v>2.0831941577760427</v>
      </c>
      <c r="K2980" s="3">
        <v>0.63691877689318177</v>
      </c>
      <c r="L2980" s="3">
        <v>0.12270123210972622</v>
      </c>
      <c r="M2980" s="2">
        <v>1300</v>
      </c>
      <c r="N2980" s="3" t="s">
        <v>56</v>
      </c>
      <c r="O2980" s="3" t="s">
        <v>182</v>
      </c>
      <c r="P2980" s="3" t="s">
        <v>183</v>
      </c>
      <c r="Q2980" s="3">
        <v>22.504399344399999</v>
      </c>
      <c r="R2980" s="3" t="s">
        <v>182</v>
      </c>
      <c r="S2980" s="3" t="s">
        <v>183</v>
      </c>
      <c r="T2980" s="3" t="s">
        <v>57</v>
      </c>
      <c r="U2980" s="3" t="s">
        <v>184</v>
      </c>
      <c r="V2980" s="3" t="s">
        <v>185</v>
      </c>
      <c r="W2980" s="3" t="s">
        <v>186</v>
      </c>
      <c r="X2980" s="3" t="s">
        <v>187</v>
      </c>
      <c r="Y2980" s="3" t="s">
        <v>75</v>
      </c>
      <c r="Z2980" s="3" t="s">
        <v>188</v>
      </c>
      <c r="AA2980" s="3"/>
      <c r="AB2980" s="3"/>
      <c r="AC2980" s="3" t="s">
        <v>47</v>
      </c>
      <c r="AD2980" s="8" t="s">
        <v>189</v>
      </c>
      <c r="AE2980" s="3" t="s">
        <v>190</v>
      </c>
      <c r="AF2980" s="3" t="s">
        <v>191</v>
      </c>
      <c r="AG2980" s="3" t="s">
        <v>192</v>
      </c>
      <c r="AH2980" s="3" t="s">
        <v>193</v>
      </c>
      <c r="AI2980" s="3" t="s">
        <v>194</v>
      </c>
      <c r="AJ2980" s="3" t="s">
        <v>80</v>
      </c>
      <c r="AK2980" s="3" t="s">
        <v>76</v>
      </c>
      <c r="AL2980" s="3" t="s">
        <v>81</v>
      </c>
      <c r="AM2980" s="3" t="s">
        <v>71</v>
      </c>
      <c r="AN2980" s="3" t="s">
        <v>71</v>
      </c>
      <c r="AO2980" s="3" t="s">
        <v>71</v>
      </c>
      <c r="AP2980" s="3" t="s">
        <v>195</v>
      </c>
      <c r="AQ2980" s="3" t="s">
        <v>83</v>
      </c>
      <c r="AR2980" s="3">
        <v>67.84270650239371</v>
      </c>
      <c r="AS2980" s="3">
        <v>238.36197281281994</v>
      </c>
    </row>
    <row r="2981" spans="1:45" x14ac:dyDescent="0.25">
      <c r="A2981" s="2">
        <v>2980</v>
      </c>
      <c r="B2981" s="3" t="s">
        <v>57</v>
      </c>
      <c r="C2981" s="3" t="s">
        <v>46</v>
      </c>
      <c r="D2981" s="3" t="s">
        <v>47</v>
      </c>
      <c r="E2981" s="3" t="s">
        <v>48</v>
      </c>
      <c r="F2981" s="3">
        <v>0.59</v>
      </c>
      <c r="G2981" s="3">
        <v>0.64</v>
      </c>
      <c r="H2981" s="3">
        <v>8.8704387847635902E-2</v>
      </c>
      <c r="I2981" s="3">
        <v>11.621001462490131</v>
      </c>
      <c r="J2981" s="3">
        <v>1.5342728935600922</v>
      </c>
      <c r="K2981" s="3">
        <v>1.0308338209066685</v>
      </c>
      <c r="L2981" s="3">
        <v>0.13609673781446902</v>
      </c>
      <c r="M2981" s="2">
        <v>1400</v>
      </c>
      <c r="N2981" s="3" t="s">
        <v>60</v>
      </c>
      <c r="O2981" s="3" t="s">
        <v>182</v>
      </c>
      <c r="P2981" s="3" t="s">
        <v>183</v>
      </c>
      <c r="Q2981" s="3">
        <v>22.504399344399999</v>
      </c>
      <c r="R2981" s="3" t="s">
        <v>182</v>
      </c>
      <c r="S2981" s="3" t="s">
        <v>183</v>
      </c>
      <c r="T2981" s="3" t="s">
        <v>57</v>
      </c>
      <c r="U2981" s="3" t="s">
        <v>184</v>
      </c>
      <c r="V2981" s="3" t="s">
        <v>185</v>
      </c>
      <c r="W2981" s="3" t="s">
        <v>186</v>
      </c>
      <c r="X2981" s="3" t="s">
        <v>187</v>
      </c>
      <c r="Y2981" s="3" t="s">
        <v>75</v>
      </c>
      <c r="Z2981" s="3" t="s">
        <v>188</v>
      </c>
      <c r="AA2981" s="3"/>
      <c r="AB2981" s="3"/>
      <c r="AC2981" s="3" t="s">
        <v>47</v>
      </c>
      <c r="AD2981" s="8" t="s">
        <v>189</v>
      </c>
      <c r="AE2981" s="3" t="s">
        <v>190</v>
      </c>
      <c r="AF2981" s="3" t="s">
        <v>191</v>
      </c>
      <c r="AG2981" s="3" t="s">
        <v>192</v>
      </c>
      <c r="AH2981" s="3" t="s">
        <v>193</v>
      </c>
      <c r="AI2981" s="3" t="s">
        <v>194</v>
      </c>
      <c r="AJ2981" s="3" t="s">
        <v>80</v>
      </c>
      <c r="AK2981" s="3" t="s">
        <v>76</v>
      </c>
      <c r="AL2981" s="3" t="s">
        <v>81</v>
      </c>
      <c r="AM2981" s="3" t="s">
        <v>71</v>
      </c>
      <c r="AN2981" s="3" t="s">
        <v>71</v>
      </c>
      <c r="AO2981" s="3" t="s">
        <v>71</v>
      </c>
      <c r="AP2981" s="3" t="s">
        <v>195</v>
      </c>
      <c r="AQ2981" s="3" t="s">
        <v>83</v>
      </c>
      <c r="AR2981" s="3">
        <v>143.57026148315336</v>
      </c>
      <c r="AS2981" s="3">
        <v>358.97392165626593</v>
      </c>
    </row>
    <row r="2982" spans="1:45" x14ac:dyDescent="0.25">
      <c r="A2982" s="2">
        <v>2981</v>
      </c>
      <c r="B2982" s="3" t="s">
        <v>57</v>
      </c>
      <c r="C2982" s="3" t="s">
        <v>46</v>
      </c>
      <c r="D2982" s="3" t="s">
        <v>47</v>
      </c>
      <c r="E2982" s="3" t="s">
        <v>48</v>
      </c>
      <c r="F2982" s="3">
        <v>0.59</v>
      </c>
      <c r="G2982" s="3">
        <v>0.64</v>
      </c>
      <c r="H2982" s="3">
        <v>0.30809078347901703</v>
      </c>
      <c r="I2982" s="3">
        <v>11.621001462490131</v>
      </c>
      <c r="J2982" s="3">
        <v>1.5342728935600922</v>
      </c>
      <c r="K2982" s="3">
        <v>3.5803234453893871</v>
      </c>
      <c r="L2982" s="3">
        <v>0.4726953378475473</v>
      </c>
      <c r="M2982" s="2">
        <v>1410</v>
      </c>
      <c r="N2982" s="3" t="s">
        <v>61</v>
      </c>
      <c r="O2982" s="3" t="s">
        <v>182</v>
      </c>
      <c r="P2982" s="3" t="s">
        <v>183</v>
      </c>
      <c r="Q2982" s="3">
        <v>22.504399344399999</v>
      </c>
      <c r="R2982" s="3" t="s">
        <v>182</v>
      </c>
      <c r="S2982" s="3" t="s">
        <v>183</v>
      </c>
      <c r="T2982" s="3" t="s">
        <v>57</v>
      </c>
      <c r="U2982" s="3" t="s">
        <v>184</v>
      </c>
      <c r="V2982" s="3" t="s">
        <v>185</v>
      </c>
      <c r="W2982" s="3" t="s">
        <v>186</v>
      </c>
      <c r="X2982" s="3" t="s">
        <v>187</v>
      </c>
      <c r="Y2982" s="3" t="s">
        <v>75</v>
      </c>
      <c r="Z2982" s="3" t="s">
        <v>188</v>
      </c>
      <c r="AA2982" s="3"/>
      <c r="AB2982" s="3"/>
      <c r="AC2982" s="3" t="s">
        <v>47</v>
      </c>
      <c r="AD2982" s="8" t="s">
        <v>189</v>
      </c>
      <c r="AE2982" s="3" t="s">
        <v>190</v>
      </c>
      <c r="AF2982" s="3" t="s">
        <v>191</v>
      </c>
      <c r="AG2982" s="3" t="s">
        <v>192</v>
      </c>
      <c r="AH2982" s="3" t="s">
        <v>193</v>
      </c>
      <c r="AI2982" s="3" t="s">
        <v>194</v>
      </c>
      <c r="AJ2982" s="3" t="s">
        <v>80</v>
      </c>
      <c r="AK2982" s="3" t="s">
        <v>76</v>
      </c>
      <c r="AL2982" s="3" t="s">
        <v>81</v>
      </c>
      <c r="AM2982" s="3" t="s">
        <v>71</v>
      </c>
      <c r="AN2982" s="3" t="s">
        <v>71</v>
      </c>
      <c r="AO2982" s="3" t="s">
        <v>71</v>
      </c>
      <c r="AP2982" s="3" t="s">
        <v>195</v>
      </c>
      <c r="AQ2982" s="3" t="s">
        <v>83</v>
      </c>
      <c r="AR2982" s="3">
        <v>146.30796427019794</v>
      </c>
      <c r="AS2982" s="3">
        <v>1246.7991658043093</v>
      </c>
    </row>
    <row r="2983" spans="1:45" x14ac:dyDescent="0.25">
      <c r="A2983" s="2">
        <v>2982</v>
      </c>
      <c r="B2983" s="3" t="s">
        <v>57</v>
      </c>
      <c r="C2983" s="3" t="s">
        <v>46</v>
      </c>
      <c r="D2983" s="3" t="s">
        <v>47</v>
      </c>
      <c r="E2983" s="3" t="s">
        <v>48</v>
      </c>
      <c r="F2983" s="3">
        <v>0.59</v>
      </c>
      <c r="G2983" s="3">
        <v>0.64</v>
      </c>
      <c r="H2983" s="3">
        <v>0.23000863189274701</v>
      </c>
      <c r="I2983" s="3">
        <v>10.337084949397973</v>
      </c>
      <c r="J2983" s="3">
        <v>1.3751368789908944</v>
      </c>
      <c r="K2983" s="3">
        <v>2.3776187669701336</v>
      </c>
      <c r="L2983" s="3">
        <v>0.31629335220195764</v>
      </c>
      <c r="M2983" s="2">
        <v>1400</v>
      </c>
      <c r="N2983" s="3" t="s">
        <v>60</v>
      </c>
      <c r="O2983" s="3" t="s">
        <v>182</v>
      </c>
      <c r="P2983" s="3" t="s">
        <v>183</v>
      </c>
      <c r="Q2983" s="3">
        <v>22.504399344399999</v>
      </c>
      <c r="R2983" s="3" t="s">
        <v>182</v>
      </c>
      <c r="S2983" s="3" t="s">
        <v>183</v>
      </c>
      <c r="T2983" s="3" t="s">
        <v>57</v>
      </c>
      <c r="U2983" s="3" t="s">
        <v>184</v>
      </c>
      <c r="V2983" s="3" t="s">
        <v>185</v>
      </c>
      <c r="W2983" s="3" t="s">
        <v>186</v>
      </c>
      <c r="X2983" s="3" t="s">
        <v>187</v>
      </c>
      <c r="Y2983" s="3" t="s">
        <v>75</v>
      </c>
      <c r="Z2983" s="3" t="s">
        <v>188</v>
      </c>
      <c r="AA2983" s="3"/>
      <c r="AB2983" s="3"/>
      <c r="AC2983" s="3" t="s">
        <v>47</v>
      </c>
      <c r="AD2983" s="8" t="s">
        <v>189</v>
      </c>
      <c r="AE2983" s="3" t="s">
        <v>190</v>
      </c>
      <c r="AF2983" s="3" t="s">
        <v>191</v>
      </c>
      <c r="AG2983" s="3" t="s">
        <v>192</v>
      </c>
      <c r="AH2983" s="3" t="s">
        <v>193</v>
      </c>
      <c r="AI2983" s="3" t="s">
        <v>194</v>
      </c>
      <c r="AJ2983" s="3" t="s">
        <v>80</v>
      </c>
      <c r="AK2983" s="3" t="s">
        <v>76</v>
      </c>
      <c r="AL2983" s="3" t="s">
        <v>81</v>
      </c>
      <c r="AM2983" s="3" t="s">
        <v>71</v>
      </c>
      <c r="AN2983" s="3" t="s">
        <v>71</v>
      </c>
      <c r="AO2983" s="3" t="s">
        <v>71</v>
      </c>
      <c r="AP2983" s="3" t="s">
        <v>195</v>
      </c>
      <c r="AQ2983" s="3" t="s">
        <v>83</v>
      </c>
      <c r="AR2983" s="3">
        <v>129.96581878000896</v>
      </c>
      <c r="AS2983" s="3">
        <v>930.81190918260211</v>
      </c>
    </row>
    <row r="2984" spans="1:45" x14ac:dyDescent="0.25">
      <c r="A2984" s="2">
        <v>2983</v>
      </c>
      <c r="B2984" s="3" t="s">
        <v>57</v>
      </c>
      <c r="C2984" s="3" t="s">
        <v>46</v>
      </c>
      <c r="D2984" s="3" t="s">
        <v>47</v>
      </c>
      <c r="E2984" s="3" t="s">
        <v>48</v>
      </c>
      <c r="F2984" s="3">
        <v>0.59</v>
      </c>
      <c r="G2984" s="3">
        <v>0.64</v>
      </c>
      <c r="H2984" s="3">
        <v>1.1560091189736599E-2</v>
      </c>
      <c r="I2984" s="3">
        <v>10.337084949397973</v>
      </c>
      <c r="J2984" s="3">
        <v>1.3751368789908944</v>
      </c>
      <c r="K2984" s="3">
        <v>0.1194976446510943</v>
      </c>
      <c r="L2984" s="3">
        <v>1.5896707719504521E-2</v>
      </c>
      <c r="M2984" s="2">
        <v>1410</v>
      </c>
      <c r="N2984" s="3" t="s">
        <v>61</v>
      </c>
      <c r="O2984" s="3" t="s">
        <v>182</v>
      </c>
      <c r="P2984" s="3" t="s">
        <v>183</v>
      </c>
      <c r="Q2984" s="3">
        <v>22.504399344399999</v>
      </c>
      <c r="R2984" s="3" t="s">
        <v>182</v>
      </c>
      <c r="S2984" s="3" t="s">
        <v>183</v>
      </c>
      <c r="T2984" s="3" t="s">
        <v>57</v>
      </c>
      <c r="U2984" s="3" t="s">
        <v>184</v>
      </c>
      <c r="V2984" s="3" t="s">
        <v>185</v>
      </c>
      <c r="W2984" s="3" t="s">
        <v>186</v>
      </c>
      <c r="X2984" s="3" t="s">
        <v>187</v>
      </c>
      <c r="Y2984" s="3" t="s">
        <v>75</v>
      </c>
      <c r="Z2984" s="3" t="s">
        <v>188</v>
      </c>
      <c r="AA2984" s="3"/>
      <c r="AB2984" s="3"/>
      <c r="AC2984" s="3" t="s">
        <v>47</v>
      </c>
      <c r="AD2984" s="8" t="s">
        <v>189</v>
      </c>
      <c r="AE2984" s="3" t="s">
        <v>190</v>
      </c>
      <c r="AF2984" s="3" t="s">
        <v>191</v>
      </c>
      <c r="AG2984" s="3" t="s">
        <v>192</v>
      </c>
      <c r="AH2984" s="3" t="s">
        <v>193</v>
      </c>
      <c r="AI2984" s="3" t="s">
        <v>194</v>
      </c>
      <c r="AJ2984" s="3" t="s">
        <v>80</v>
      </c>
      <c r="AK2984" s="3" t="s">
        <v>76</v>
      </c>
      <c r="AL2984" s="3" t="s">
        <v>81</v>
      </c>
      <c r="AM2984" s="3" t="s">
        <v>71</v>
      </c>
      <c r="AN2984" s="3" t="s">
        <v>71</v>
      </c>
      <c r="AO2984" s="3" t="s">
        <v>71</v>
      </c>
      <c r="AP2984" s="3" t="s">
        <v>195</v>
      </c>
      <c r="AQ2984" s="3" t="s">
        <v>83</v>
      </c>
      <c r="AR2984" s="3">
        <v>36.571054067807339</v>
      </c>
      <c r="AS2984" s="3">
        <v>46.782029274715207</v>
      </c>
    </row>
    <row r="2985" spans="1:45" x14ac:dyDescent="0.25">
      <c r="A2985" s="2">
        <v>2984</v>
      </c>
      <c r="B2985" s="3" t="s">
        <v>57</v>
      </c>
      <c r="C2985" s="3" t="s">
        <v>46</v>
      </c>
      <c r="D2985" s="3" t="s">
        <v>47</v>
      </c>
      <c r="E2985" s="3" t="s">
        <v>48</v>
      </c>
      <c r="F2985" s="3">
        <v>0.59</v>
      </c>
      <c r="G2985" s="3">
        <v>0.64</v>
      </c>
      <c r="H2985" s="3">
        <v>7.6315350166500599E-3</v>
      </c>
      <c r="I2985" s="3">
        <v>10.337084949397973</v>
      </c>
      <c r="J2985" s="3">
        <v>1.3751368789908944</v>
      </c>
      <c r="K2985" s="3">
        <v>7.8887825761416938E-2</v>
      </c>
      <c r="L2985" s="3">
        <v>1.0494405244705888E-2</v>
      </c>
      <c r="M2985" s="2">
        <v>1410</v>
      </c>
      <c r="N2985" s="3" t="s">
        <v>61</v>
      </c>
      <c r="O2985" s="3" t="s">
        <v>182</v>
      </c>
      <c r="P2985" s="3" t="s">
        <v>183</v>
      </c>
      <c r="Q2985" s="3">
        <v>22.504399344399999</v>
      </c>
      <c r="R2985" s="3" t="s">
        <v>182</v>
      </c>
      <c r="S2985" s="3" t="s">
        <v>183</v>
      </c>
      <c r="T2985" s="3" t="s">
        <v>57</v>
      </c>
      <c r="U2985" s="3" t="s">
        <v>184</v>
      </c>
      <c r="V2985" s="3" t="s">
        <v>185</v>
      </c>
      <c r="W2985" s="3" t="s">
        <v>186</v>
      </c>
      <c r="X2985" s="3" t="s">
        <v>187</v>
      </c>
      <c r="Y2985" s="3" t="s">
        <v>75</v>
      </c>
      <c r="Z2985" s="3" t="s">
        <v>188</v>
      </c>
      <c r="AA2985" s="3"/>
      <c r="AB2985" s="3"/>
      <c r="AC2985" s="3" t="s">
        <v>47</v>
      </c>
      <c r="AD2985" s="8" t="s">
        <v>189</v>
      </c>
      <c r="AE2985" s="3" t="s">
        <v>190</v>
      </c>
      <c r="AF2985" s="3" t="s">
        <v>191</v>
      </c>
      <c r="AG2985" s="3" t="s">
        <v>192</v>
      </c>
      <c r="AH2985" s="3" t="s">
        <v>193</v>
      </c>
      <c r="AI2985" s="3" t="s">
        <v>194</v>
      </c>
      <c r="AJ2985" s="3" t="s">
        <v>80</v>
      </c>
      <c r="AK2985" s="3" t="s">
        <v>76</v>
      </c>
      <c r="AL2985" s="3" t="s">
        <v>81</v>
      </c>
      <c r="AM2985" s="3" t="s">
        <v>71</v>
      </c>
      <c r="AN2985" s="3" t="s">
        <v>71</v>
      </c>
      <c r="AO2985" s="3" t="s">
        <v>71</v>
      </c>
      <c r="AP2985" s="3" t="s">
        <v>195</v>
      </c>
      <c r="AQ2985" s="3" t="s">
        <v>83</v>
      </c>
      <c r="AR2985" s="3">
        <v>24.290209229673774</v>
      </c>
      <c r="AS2985" s="3">
        <v>30.88372649490077</v>
      </c>
    </row>
    <row r="2986" spans="1:45" x14ac:dyDescent="0.25">
      <c r="A2986" s="2">
        <v>2985</v>
      </c>
      <c r="B2986" s="3" t="s">
        <v>57</v>
      </c>
      <c r="C2986" s="3" t="s">
        <v>46</v>
      </c>
      <c r="D2986" s="3" t="s">
        <v>47</v>
      </c>
      <c r="E2986" s="3" t="s">
        <v>48</v>
      </c>
      <c r="F2986" s="3">
        <v>0.59</v>
      </c>
      <c r="G2986" s="3">
        <v>0.64</v>
      </c>
      <c r="H2986" s="3">
        <v>8.3003473754092397E-3</v>
      </c>
      <c r="I2986" s="3">
        <v>10.337084949397973</v>
      </c>
      <c r="J2986" s="3">
        <v>1.3751368789908944</v>
      </c>
      <c r="K2986" s="3">
        <v>8.5801395929117813E-2</v>
      </c>
      <c r="L2986" s="3">
        <v>1.1414113784360524E-2</v>
      </c>
      <c r="M2986" s="2">
        <v>1410</v>
      </c>
      <c r="N2986" s="3" t="s">
        <v>61</v>
      </c>
      <c r="O2986" s="3" t="s">
        <v>182</v>
      </c>
      <c r="P2986" s="3" t="s">
        <v>183</v>
      </c>
      <c r="Q2986" s="3">
        <v>22.504399344399999</v>
      </c>
      <c r="R2986" s="3" t="s">
        <v>182</v>
      </c>
      <c r="S2986" s="3" t="s">
        <v>183</v>
      </c>
      <c r="T2986" s="3" t="s">
        <v>57</v>
      </c>
      <c r="U2986" s="3" t="s">
        <v>184</v>
      </c>
      <c r="V2986" s="3" t="s">
        <v>185</v>
      </c>
      <c r="W2986" s="3" t="s">
        <v>186</v>
      </c>
      <c r="X2986" s="3" t="s">
        <v>187</v>
      </c>
      <c r="Y2986" s="3" t="s">
        <v>75</v>
      </c>
      <c r="Z2986" s="3" t="s">
        <v>188</v>
      </c>
      <c r="AA2986" s="3"/>
      <c r="AB2986" s="3"/>
      <c r="AC2986" s="3" t="s">
        <v>47</v>
      </c>
      <c r="AD2986" s="8" t="s">
        <v>189</v>
      </c>
      <c r="AE2986" s="3" t="s">
        <v>190</v>
      </c>
      <c r="AF2986" s="3" t="s">
        <v>191</v>
      </c>
      <c r="AG2986" s="3" t="s">
        <v>192</v>
      </c>
      <c r="AH2986" s="3" t="s">
        <v>193</v>
      </c>
      <c r="AI2986" s="3" t="s">
        <v>194</v>
      </c>
      <c r="AJ2986" s="3" t="s">
        <v>80</v>
      </c>
      <c r="AK2986" s="3" t="s">
        <v>76</v>
      </c>
      <c r="AL2986" s="3" t="s">
        <v>81</v>
      </c>
      <c r="AM2986" s="3" t="s">
        <v>71</v>
      </c>
      <c r="AN2986" s="3" t="s">
        <v>71</v>
      </c>
      <c r="AO2986" s="3" t="s">
        <v>71</v>
      </c>
      <c r="AP2986" s="3" t="s">
        <v>195</v>
      </c>
      <c r="AQ2986" s="3" t="s">
        <v>83</v>
      </c>
      <c r="AR2986" s="3">
        <v>26.588181080765061</v>
      </c>
      <c r="AS2986" s="3">
        <v>33.59031408432589</v>
      </c>
    </row>
    <row r="2987" spans="1:45" x14ac:dyDescent="0.25">
      <c r="A2987" s="2">
        <v>2986</v>
      </c>
      <c r="B2987" s="3" t="s">
        <v>57</v>
      </c>
      <c r="C2987" s="3" t="s">
        <v>46</v>
      </c>
      <c r="D2987" s="3" t="s">
        <v>47</v>
      </c>
      <c r="E2987" s="3" t="s">
        <v>48</v>
      </c>
      <c r="F2987" s="3">
        <v>0.59</v>
      </c>
      <c r="G2987" s="3">
        <v>0.64</v>
      </c>
      <c r="H2987" s="3">
        <v>3.82276816522729E-3</v>
      </c>
      <c r="I2987" s="3">
        <v>10.337084949397973</v>
      </c>
      <c r="J2987" s="3">
        <v>1.3751368789908944</v>
      </c>
      <c r="K2987" s="3">
        <v>3.9516279265808724E-2</v>
      </c>
      <c r="L2987" s="3">
        <v>5.2568294838364034E-3</v>
      </c>
      <c r="M2987" s="2">
        <v>1750</v>
      </c>
      <c r="N2987" s="3" t="s">
        <v>58</v>
      </c>
      <c r="O2987" s="3" t="s">
        <v>182</v>
      </c>
      <c r="P2987" s="3" t="s">
        <v>183</v>
      </c>
      <c r="Q2987" s="3">
        <v>22.504399344399999</v>
      </c>
      <c r="R2987" s="3" t="s">
        <v>182</v>
      </c>
      <c r="S2987" s="3" t="s">
        <v>183</v>
      </c>
      <c r="T2987" s="3" t="s">
        <v>57</v>
      </c>
      <c r="U2987" s="3" t="s">
        <v>184</v>
      </c>
      <c r="V2987" s="3" t="s">
        <v>185</v>
      </c>
      <c r="W2987" s="3" t="s">
        <v>186</v>
      </c>
      <c r="X2987" s="3" t="s">
        <v>187</v>
      </c>
      <c r="Y2987" s="3" t="s">
        <v>75</v>
      </c>
      <c r="Z2987" s="3" t="s">
        <v>188</v>
      </c>
      <c r="AA2987" s="3"/>
      <c r="AB2987" s="3"/>
      <c r="AC2987" s="3" t="s">
        <v>47</v>
      </c>
      <c r="AD2987" s="8" t="s">
        <v>189</v>
      </c>
      <c r="AE2987" s="3" t="s">
        <v>190</v>
      </c>
      <c r="AF2987" s="3" t="s">
        <v>191</v>
      </c>
      <c r="AG2987" s="3" t="s">
        <v>192</v>
      </c>
      <c r="AH2987" s="3" t="s">
        <v>193</v>
      </c>
      <c r="AI2987" s="3" t="s">
        <v>194</v>
      </c>
      <c r="AJ2987" s="3" t="s">
        <v>80</v>
      </c>
      <c r="AK2987" s="3" t="s">
        <v>76</v>
      </c>
      <c r="AL2987" s="3" t="s">
        <v>81</v>
      </c>
      <c r="AM2987" s="3" t="s">
        <v>71</v>
      </c>
      <c r="AN2987" s="3" t="s">
        <v>71</v>
      </c>
      <c r="AO2987" s="3" t="s">
        <v>71</v>
      </c>
      <c r="AP2987" s="3" t="s">
        <v>195</v>
      </c>
      <c r="AQ2987" s="3" t="s">
        <v>83</v>
      </c>
      <c r="AR2987" s="3">
        <v>29.880977544415572</v>
      </c>
      <c r="AS2987" s="3">
        <v>15.470193900796314</v>
      </c>
    </row>
    <row r="2988" spans="1:45" x14ac:dyDescent="0.25">
      <c r="A2988" s="2">
        <v>2987</v>
      </c>
      <c r="B2988" s="3" t="s">
        <v>57</v>
      </c>
      <c r="C2988" s="3" t="s">
        <v>46</v>
      </c>
      <c r="D2988" s="3" t="s">
        <v>47</v>
      </c>
      <c r="E2988" s="3" t="s">
        <v>48</v>
      </c>
      <c r="F2988" s="3">
        <v>0.59</v>
      </c>
      <c r="G2988" s="3">
        <v>0.64</v>
      </c>
      <c r="H2988" s="3">
        <v>4.1762532148078499E-2</v>
      </c>
      <c r="I2988" s="3">
        <v>10.337084949397973</v>
      </c>
      <c r="J2988" s="3">
        <v>1.3751368789908944</v>
      </c>
      <c r="K2988" s="3">
        <v>0.43170284251665125</v>
      </c>
      <c r="L2988" s="3">
        <v>5.742919811686556E-2</v>
      </c>
      <c r="M2988" s="2">
        <v>1750</v>
      </c>
      <c r="N2988" s="3" t="s">
        <v>58</v>
      </c>
      <c r="O2988" s="3" t="s">
        <v>182</v>
      </c>
      <c r="P2988" s="3" t="s">
        <v>183</v>
      </c>
      <c r="Q2988" s="3">
        <v>22.504399344399999</v>
      </c>
      <c r="R2988" s="3" t="s">
        <v>182</v>
      </c>
      <c r="S2988" s="3" t="s">
        <v>183</v>
      </c>
      <c r="T2988" s="3" t="s">
        <v>57</v>
      </c>
      <c r="U2988" s="3" t="s">
        <v>184</v>
      </c>
      <c r="V2988" s="3" t="s">
        <v>185</v>
      </c>
      <c r="W2988" s="3" t="s">
        <v>186</v>
      </c>
      <c r="X2988" s="3" t="s">
        <v>187</v>
      </c>
      <c r="Y2988" s="3" t="s">
        <v>75</v>
      </c>
      <c r="Z2988" s="3" t="s">
        <v>188</v>
      </c>
      <c r="AA2988" s="3"/>
      <c r="AB2988" s="3"/>
      <c r="AC2988" s="3" t="s">
        <v>47</v>
      </c>
      <c r="AD2988" s="8" t="s">
        <v>189</v>
      </c>
      <c r="AE2988" s="3" t="s">
        <v>190</v>
      </c>
      <c r="AF2988" s="3" t="s">
        <v>191</v>
      </c>
      <c r="AG2988" s="3" t="s">
        <v>192</v>
      </c>
      <c r="AH2988" s="3" t="s">
        <v>193</v>
      </c>
      <c r="AI2988" s="3" t="s">
        <v>194</v>
      </c>
      <c r="AJ2988" s="3" t="s">
        <v>80</v>
      </c>
      <c r="AK2988" s="3" t="s">
        <v>76</v>
      </c>
      <c r="AL2988" s="3" t="s">
        <v>81</v>
      </c>
      <c r="AM2988" s="3" t="s">
        <v>71</v>
      </c>
      <c r="AN2988" s="3" t="s">
        <v>71</v>
      </c>
      <c r="AO2988" s="3" t="s">
        <v>71</v>
      </c>
      <c r="AP2988" s="3" t="s">
        <v>195</v>
      </c>
      <c r="AQ2988" s="3" t="s">
        <v>83</v>
      </c>
      <c r="AR2988" s="3">
        <v>64.163724701672805</v>
      </c>
      <c r="AS2988" s="3">
        <v>169.00697143913811</v>
      </c>
    </row>
    <row r="2989" spans="1:45" x14ac:dyDescent="0.25">
      <c r="A2989" s="2">
        <v>2988</v>
      </c>
      <c r="B2989" s="3" t="s">
        <v>57</v>
      </c>
      <c r="C2989" s="3" t="s">
        <v>46</v>
      </c>
      <c r="D2989" s="3" t="s">
        <v>47</v>
      </c>
      <c r="E2989" s="3" t="s">
        <v>48</v>
      </c>
      <c r="F2989" s="3">
        <v>0.59</v>
      </c>
      <c r="G2989" s="3">
        <v>0.64</v>
      </c>
      <c r="H2989" s="3">
        <v>5.12448719689629E-2</v>
      </c>
      <c r="I2989" s="3">
        <v>12.010369720691273</v>
      </c>
      <c r="J2989" s="3">
        <v>1.5812958566756961</v>
      </c>
      <c r="K2989" s="3">
        <v>0.61546985863673298</v>
      </c>
      <c r="L2989" s="3">
        <v>8.1033303720397548E-2</v>
      </c>
      <c r="M2989" s="2">
        <v>1400</v>
      </c>
      <c r="N2989" s="3" t="s">
        <v>60</v>
      </c>
      <c r="O2989" s="3" t="s">
        <v>182</v>
      </c>
      <c r="P2989" s="3" t="s">
        <v>183</v>
      </c>
      <c r="Q2989" s="3">
        <v>22.504399344399999</v>
      </c>
      <c r="R2989" s="3" t="s">
        <v>182</v>
      </c>
      <c r="S2989" s="3" t="s">
        <v>183</v>
      </c>
      <c r="T2989" s="3" t="s">
        <v>57</v>
      </c>
      <c r="U2989" s="3" t="s">
        <v>184</v>
      </c>
      <c r="V2989" s="3" t="s">
        <v>185</v>
      </c>
      <c r="W2989" s="3" t="s">
        <v>186</v>
      </c>
      <c r="X2989" s="3" t="s">
        <v>187</v>
      </c>
      <c r="Y2989" s="3" t="s">
        <v>75</v>
      </c>
      <c r="Z2989" s="3" t="s">
        <v>188</v>
      </c>
      <c r="AA2989" s="3"/>
      <c r="AB2989" s="3"/>
      <c r="AC2989" s="3" t="s">
        <v>47</v>
      </c>
      <c r="AD2989" s="8" t="s">
        <v>189</v>
      </c>
      <c r="AE2989" s="3" t="s">
        <v>190</v>
      </c>
      <c r="AF2989" s="3" t="s">
        <v>191</v>
      </c>
      <c r="AG2989" s="3" t="s">
        <v>192</v>
      </c>
      <c r="AH2989" s="3" t="s">
        <v>193</v>
      </c>
      <c r="AI2989" s="3" t="s">
        <v>194</v>
      </c>
      <c r="AJ2989" s="3" t="s">
        <v>80</v>
      </c>
      <c r="AK2989" s="3" t="s">
        <v>76</v>
      </c>
      <c r="AL2989" s="3" t="s">
        <v>81</v>
      </c>
      <c r="AM2989" s="3" t="s">
        <v>71</v>
      </c>
      <c r="AN2989" s="3" t="s">
        <v>71</v>
      </c>
      <c r="AO2989" s="3" t="s">
        <v>71</v>
      </c>
      <c r="AP2989" s="3" t="s">
        <v>195</v>
      </c>
      <c r="AQ2989" s="3" t="s">
        <v>83</v>
      </c>
      <c r="AR2989" s="3">
        <v>119.09747997034488</v>
      </c>
      <c r="AS2989" s="3">
        <v>207.38063924266342</v>
      </c>
    </row>
    <row r="2990" spans="1:45" x14ac:dyDescent="0.25">
      <c r="A2990" s="2">
        <v>2989</v>
      </c>
      <c r="B2990" s="3" t="s">
        <v>57</v>
      </c>
      <c r="C2990" s="3" t="s">
        <v>46</v>
      </c>
      <c r="D2990" s="3" t="s">
        <v>47</v>
      </c>
      <c r="E2990" s="3" t="s">
        <v>48</v>
      </c>
      <c r="F2990" s="3">
        <v>0.59</v>
      </c>
      <c r="G2990" s="3">
        <v>0.64</v>
      </c>
      <c r="H2990" s="3">
        <v>6.5373318199715397E-2</v>
      </c>
      <c r="I2990" s="3">
        <v>12.010369720691273</v>
      </c>
      <c r="J2990" s="3">
        <v>1.5812958566756961</v>
      </c>
      <c r="K2990" s="3">
        <v>0.78515772144697749</v>
      </c>
      <c r="L2990" s="3">
        <v>0.10337455720635183</v>
      </c>
      <c r="M2990" s="2">
        <v>1410</v>
      </c>
      <c r="N2990" s="3" t="s">
        <v>61</v>
      </c>
      <c r="O2990" s="3" t="s">
        <v>182</v>
      </c>
      <c r="P2990" s="3" t="s">
        <v>183</v>
      </c>
      <c r="Q2990" s="3">
        <v>22.504399344399999</v>
      </c>
      <c r="R2990" s="3" t="s">
        <v>182</v>
      </c>
      <c r="S2990" s="3" t="s">
        <v>183</v>
      </c>
      <c r="T2990" s="3" t="s">
        <v>57</v>
      </c>
      <c r="U2990" s="3" t="s">
        <v>184</v>
      </c>
      <c r="V2990" s="3" t="s">
        <v>185</v>
      </c>
      <c r="W2990" s="3" t="s">
        <v>186</v>
      </c>
      <c r="X2990" s="3" t="s">
        <v>187</v>
      </c>
      <c r="Y2990" s="3" t="s">
        <v>75</v>
      </c>
      <c r="Z2990" s="3" t="s">
        <v>188</v>
      </c>
      <c r="AA2990" s="3"/>
      <c r="AB2990" s="3"/>
      <c r="AC2990" s="3" t="s">
        <v>47</v>
      </c>
      <c r="AD2990" s="8" t="s">
        <v>189</v>
      </c>
      <c r="AE2990" s="3" t="s">
        <v>190</v>
      </c>
      <c r="AF2990" s="3" t="s">
        <v>191</v>
      </c>
      <c r="AG2990" s="3" t="s">
        <v>192</v>
      </c>
      <c r="AH2990" s="3" t="s">
        <v>193</v>
      </c>
      <c r="AI2990" s="3" t="s">
        <v>194</v>
      </c>
      <c r="AJ2990" s="3" t="s">
        <v>80</v>
      </c>
      <c r="AK2990" s="3" t="s">
        <v>76</v>
      </c>
      <c r="AL2990" s="3" t="s">
        <v>81</v>
      </c>
      <c r="AM2990" s="3" t="s">
        <v>71</v>
      </c>
      <c r="AN2990" s="3" t="s">
        <v>71</v>
      </c>
      <c r="AO2990" s="3" t="s">
        <v>71</v>
      </c>
      <c r="AP2990" s="3" t="s">
        <v>195</v>
      </c>
      <c r="AQ2990" s="3" t="s">
        <v>83</v>
      </c>
      <c r="AR2990" s="3">
        <v>84.804430519376297</v>
      </c>
      <c r="AS2990" s="3">
        <v>264.55643261011727</v>
      </c>
    </row>
    <row r="2991" spans="1:45" x14ac:dyDescent="0.25">
      <c r="A2991" s="2">
        <v>2990</v>
      </c>
      <c r="B2991" s="3" t="s">
        <v>57</v>
      </c>
      <c r="C2991" s="3" t="s">
        <v>46</v>
      </c>
      <c r="D2991" s="3" t="s">
        <v>47</v>
      </c>
      <c r="E2991" s="3" t="s">
        <v>48</v>
      </c>
      <c r="F2991" s="3">
        <v>0.59</v>
      </c>
      <c r="G2991" s="3">
        <v>0.64</v>
      </c>
      <c r="H2991" s="3">
        <v>6.5663841085059099E-2</v>
      </c>
      <c r="I2991" s="3">
        <v>12.010369720691273</v>
      </c>
      <c r="J2991" s="3">
        <v>1.5812958566756961</v>
      </c>
      <c r="K2991" s="3">
        <v>0.78864700871227733</v>
      </c>
      <c r="L2991" s="3">
        <v>0.1038339598412153</v>
      </c>
      <c r="M2991" s="2">
        <v>1410</v>
      </c>
      <c r="N2991" s="3" t="s">
        <v>61</v>
      </c>
      <c r="O2991" s="3" t="s">
        <v>182</v>
      </c>
      <c r="P2991" s="3" t="s">
        <v>183</v>
      </c>
      <c r="Q2991" s="3">
        <v>22.504399344399999</v>
      </c>
      <c r="R2991" s="3" t="s">
        <v>182</v>
      </c>
      <c r="S2991" s="3" t="s">
        <v>183</v>
      </c>
      <c r="T2991" s="3" t="s">
        <v>57</v>
      </c>
      <c r="U2991" s="3" t="s">
        <v>184</v>
      </c>
      <c r="V2991" s="3" t="s">
        <v>185</v>
      </c>
      <c r="W2991" s="3" t="s">
        <v>186</v>
      </c>
      <c r="X2991" s="3" t="s">
        <v>187</v>
      </c>
      <c r="Y2991" s="3" t="s">
        <v>75</v>
      </c>
      <c r="Z2991" s="3" t="s">
        <v>188</v>
      </c>
      <c r="AA2991" s="3"/>
      <c r="AB2991" s="3"/>
      <c r="AC2991" s="3" t="s">
        <v>47</v>
      </c>
      <c r="AD2991" s="8" t="s">
        <v>189</v>
      </c>
      <c r="AE2991" s="3" t="s">
        <v>190</v>
      </c>
      <c r="AF2991" s="3" t="s">
        <v>191</v>
      </c>
      <c r="AG2991" s="3" t="s">
        <v>192</v>
      </c>
      <c r="AH2991" s="3" t="s">
        <v>193</v>
      </c>
      <c r="AI2991" s="3" t="s">
        <v>194</v>
      </c>
      <c r="AJ2991" s="3" t="s">
        <v>80</v>
      </c>
      <c r="AK2991" s="3" t="s">
        <v>76</v>
      </c>
      <c r="AL2991" s="3" t="s">
        <v>81</v>
      </c>
      <c r="AM2991" s="3" t="s">
        <v>71</v>
      </c>
      <c r="AN2991" s="3" t="s">
        <v>71</v>
      </c>
      <c r="AO2991" s="3" t="s">
        <v>71</v>
      </c>
      <c r="AP2991" s="3" t="s">
        <v>195</v>
      </c>
      <c r="AQ2991" s="3" t="s">
        <v>83</v>
      </c>
      <c r="AR2991" s="3">
        <v>85.112716881155791</v>
      </c>
      <c r="AS2991" s="3">
        <v>265.73213701452437</v>
      </c>
    </row>
    <row r="2992" spans="1:45" x14ac:dyDescent="0.25">
      <c r="A2992" s="2">
        <v>2991</v>
      </c>
      <c r="B2992" s="3" t="s">
        <v>57</v>
      </c>
      <c r="C2992" s="3" t="s">
        <v>46</v>
      </c>
      <c r="D2992" s="3" t="s">
        <v>47</v>
      </c>
      <c r="E2992" s="3" t="s">
        <v>48</v>
      </c>
      <c r="F2992" s="3">
        <v>0.59</v>
      </c>
      <c r="G2992" s="3">
        <v>0.64</v>
      </c>
      <c r="H2992" s="3">
        <v>0.11110720949113501</v>
      </c>
      <c r="I2992" s="3">
        <v>12.010369720691273</v>
      </c>
      <c r="J2992" s="3">
        <v>1.5812958566756961</v>
      </c>
      <c r="K2992" s="3">
        <v>1.3344386646228299</v>
      </c>
      <c r="L2992" s="3">
        <v>0.17569337001513036</v>
      </c>
      <c r="M2992" s="2">
        <v>1410</v>
      </c>
      <c r="N2992" s="3" t="s">
        <v>61</v>
      </c>
      <c r="O2992" s="3" t="s">
        <v>182</v>
      </c>
      <c r="P2992" s="3" t="s">
        <v>183</v>
      </c>
      <c r="Q2992" s="3">
        <v>22.504399344399999</v>
      </c>
      <c r="R2992" s="3" t="s">
        <v>182</v>
      </c>
      <c r="S2992" s="3" t="s">
        <v>183</v>
      </c>
      <c r="T2992" s="3" t="s">
        <v>57</v>
      </c>
      <c r="U2992" s="3" t="s">
        <v>184</v>
      </c>
      <c r="V2992" s="3" t="s">
        <v>185</v>
      </c>
      <c r="W2992" s="3" t="s">
        <v>186</v>
      </c>
      <c r="X2992" s="3" t="s">
        <v>187</v>
      </c>
      <c r="Y2992" s="3" t="s">
        <v>75</v>
      </c>
      <c r="Z2992" s="3" t="s">
        <v>188</v>
      </c>
      <c r="AA2992" s="3"/>
      <c r="AB2992" s="3"/>
      <c r="AC2992" s="3" t="s">
        <v>47</v>
      </c>
      <c r="AD2992" s="8" t="s">
        <v>189</v>
      </c>
      <c r="AE2992" s="3" t="s">
        <v>190</v>
      </c>
      <c r="AF2992" s="3" t="s">
        <v>191</v>
      </c>
      <c r="AG2992" s="3" t="s">
        <v>192</v>
      </c>
      <c r="AH2992" s="3" t="s">
        <v>193</v>
      </c>
      <c r="AI2992" s="3" t="s">
        <v>194</v>
      </c>
      <c r="AJ2992" s="3" t="s">
        <v>80</v>
      </c>
      <c r="AK2992" s="3" t="s">
        <v>76</v>
      </c>
      <c r="AL2992" s="3" t="s">
        <v>81</v>
      </c>
      <c r="AM2992" s="3" t="s">
        <v>71</v>
      </c>
      <c r="AN2992" s="3" t="s">
        <v>71</v>
      </c>
      <c r="AO2992" s="3" t="s">
        <v>71</v>
      </c>
      <c r="AP2992" s="3" t="s">
        <v>195</v>
      </c>
      <c r="AQ2992" s="3" t="s">
        <v>83</v>
      </c>
      <c r="AR2992" s="3">
        <v>95.181106158885598</v>
      </c>
      <c r="AS2992" s="3">
        <v>449.63492430414306</v>
      </c>
    </row>
    <row r="2993" spans="1:45" x14ac:dyDescent="0.25">
      <c r="A2993" s="2">
        <v>2992</v>
      </c>
      <c r="B2993" s="3" t="s">
        <v>57</v>
      </c>
      <c r="C2993" s="3" t="s">
        <v>46</v>
      </c>
      <c r="D2993" s="3" t="s">
        <v>47</v>
      </c>
      <c r="E2993" s="3" t="s">
        <v>48</v>
      </c>
      <c r="F2993" s="3">
        <v>0.59</v>
      </c>
      <c r="G2993" s="3">
        <v>0.64</v>
      </c>
      <c r="H2993" s="3">
        <v>0.14127490950115501</v>
      </c>
      <c r="I2993" s="3">
        <v>12.010369720691273</v>
      </c>
      <c r="J2993" s="3">
        <v>1.5812958566756961</v>
      </c>
      <c r="K2993" s="3">
        <v>1.696763895366072</v>
      </c>
      <c r="L2993" s="3">
        <v>0.22339742904641036</v>
      </c>
      <c r="M2993" s="2">
        <v>1410</v>
      </c>
      <c r="N2993" s="3" t="s">
        <v>61</v>
      </c>
      <c r="O2993" s="3" t="s">
        <v>182</v>
      </c>
      <c r="P2993" s="3" t="s">
        <v>183</v>
      </c>
      <c r="Q2993" s="3">
        <v>22.504399344399999</v>
      </c>
      <c r="R2993" s="3" t="s">
        <v>182</v>
      </c>
      <c r="S2993" s="3" t="s">
        <v>183</v>
      </c>
      <c r="T2993" s="3" t="s">
        <v>57</v>
      </c>
      <c r="U2993" s="3" t="s">
        <v>184</v>
      </c>
      <c r="V2993" s="3" t="s">
        <v>185</v>
      </c>
      <c r="W2993" s="3" t="s">
        <v>186</v>
      </c>
      <c r="X2993" s="3" t="s">
        <v>187</v>
      </c>
      <c r="Y2993" s="3" t="s">
        <v>75</v>
      </c>
      <c r="Z2993" s="3" t="s">
        <v>188</v>
      </c>
      <c r="AA2993" s="3"/>
      <c r="AB2993" s="3"/>
      <c r="AC2993" s="3" t="s">
        <v>47</v>
      </c>
      <c r="AD2993" s="8" t="s">
        <v>189</v>
      </c>
      <c r="AE2993" s="3" t="s">
        <v>190</v>
      </c>
      <c r="AF2993" s="3" t="s">
        <v>191</v>
      </c>
      <c r="AG2993" s="3" t="s">
        <v>192</v>
      </c>
      <c r="AH2993" s="3" t="s">
        <v>193</v>
      </c>
      <c r="AI2993" s="3" t="s">
        <v>194</v>
      </c>
      <c r="AJ2993" s="3" t="s">
        <v>80</v>
      </c>
      <c r="AK2993" s="3" t="s">
        <v>76</v>
      </c>
      <c r="AL2993" s="3" t="s">
        <v>81</v>
      </c>
      <c r="AM2993" s="3" t="s">
        <v>71</v>
      </c>
      <c r="AN2993" s="3" t="s">
        <v>71</v>
      </c>
      <c r="AO2993" s="3" t="s">
        <v>71</v>
      </c>
      <c r="AP2993" s="3" t="s">
        <v>195</v>
      </c>
      <c r="AQ2993" s="3" t="s">
        <v>83</v>
      </c>
      <c r="AR2993" s="3">
        <v>102.99795824539338</v>
      </c>
      <c r="AS2993" s="3">
        <v>571.7192748387281</v>
      </c>
    </row>
    <row r="2994" spans="1:45" x14ac:dyDescent="0.25">
      <c r="A2994" s="2">
        <v>2993</v>
      </c>
      <c r="B2994" s="3" t="s">
        <v>57</v>
      </c>
      <c r="C2994" s="3" t="s">
        <v>46</v>
      </c>
      <c r="D2994" s="3" t="s">
        <v>47</v>
      </c>
      <c r="E2994" s="3" t="s">
        <v>48</v>
      </c>
      <c r="F2994" s="3">
        <v>0.59</v>
      </c>
      <c r="G2994" s="3">
        <v>0.64</v>
      </c>
      <c r="H2994" s="3">
        <v>0.11660098882450599</v>
      </c>
      <c r="I2994" s="3">
        <v>12.010369720691273</v>
      </c>
      <c r="J2994" s="3">
        <v>1.5812958566756961</v>
      </c>
      <c r="K2994" s="3">
        <v>1.4004209855805083</v>
      </c>
      <c r="L2994" s="3">
        <v>0.18438066051248048</v>
      </c>
      <c r="M2994" s="2">
        <v>1410</v>
      </c>
      <c r="N2994" s="3" t="s">
        <v>61</v>
      </c>
      <c r="O2994" s="3" t="s">
        <v>182</v>
      </c>
      <c r="P2994" s="3" t="s">
        <v>183</v>
      </c>
      <c r="Q2994" s="3">
        <v>22.504399344399999</v>
      </c>
      <c r="R2994" s="3" t="s">
        <v>182</v>
      </c>
      <c r="S2994" s="3" t="s">
        <v>183</v>
      </c>
      <c r="T2994" s="3" t="s">
        <v>57</v>
      </c>
      <c r="U2994" s="3" t="s">
        <v>184</v>
      </c>
      <c r="V2994" s="3" t="s">
        <v>185</v>
      </c>
      <c r="W2994" s="3" t="s">
        <v>186</v>
      </c>
      <c r="X2994" s="3" t="s">
        <v>187</v>
      </c>
      <c r="Y2994" s="3" t="s">
        <v>75</v>
      </c>
      <c r="Z2994" s="3" t="s">
        <v>188</v>
      </c>
      <c r="AA2994" s="3"/>
      <c r="AB2994" s="3"/>
      <c r="AC2994" s="3" t="s">
        <v>47</v>
      </c>
      <c r="AD2994" s="8" t="s">
        <v>189</v>
      </c>
      <c r="AE2994" s="3" t="s">
        <v>190</v>
      </c>
      <c r="AF2994" s="3" t="s">
        <v>191</v>
      </c>
      <c r="AG2994" s="3" t="s">
        <v>192</v>
      </c>
      <c r="AH2994" s="3" t="s">
        <v>193</v>
      </c>
      <c r="AI2994" s="3" t="s">
        <v>194</v>
      </c>
      <c r="AJ2994" s="3" t="s">
        <v>80</v>
      </c>
      <c r="AK2994" s="3" t="s">
        <v>76</v>
      </c>
      <c r="AL2994" s="3" t="s">
        <v>81</v>
      </c>
      <c r="AM2994" s="3" t="s">
        <v>71</v>
      </c>
      <c r="AN2994" s="3" t="s">
        <v>71</v>
      </c>
      <c r="AO2994" s="3" t="s">
        <v>71</v>
      </c>
      <c r="AP2994" s="3" t="s">
        <v>195</v>
      </c>
      <c r="AQ2994" s="3" t="s">
        <v>83</v>
      </c>
      <c r="AR2994" s="3">
        <v>110.86611583953729</v>
      </c>
      <c r="AS2994" s="3">
        <v>471.86746048264087</v>
      </c>
    </row>
    <row r="2995" spans="1:45" x14ac:dyDescent="0.25">
      <c r="A2995" s="2">
        <v>2994</v>
      </c>
      <c r="B2995" s="3" t="s">
        <v>57</v>
      </c>
      <c r="C2995" s="3" t="s">
        <v>46</v>
      </c>
      <c r="D2995" s="3" t="s">
        <v>47</v>
      </c>
      <c r="E2995" s="3" t="s">
        <v>48</v>
      </c>
      <c r="F2995" s="3">
        <v>0.59</v>
      </c>
      <c r="G2995" s="3">
        <v>0.64</v>
      </c>
      <c r="H2995" s="3">
        <v>0.25734600628376703</v>
      </c>
      <c r="I2995" s="3">
        <v>11.8600578658797</v>
      </c>
      <c r="J2995" s="3">
        <v>1.5631420130925764</v>
      </c>
      <c r="K2995" s="3">
        <v>3.0521385260785179</v>
      </c>
      <c r="L2995" s="3">
        <v>0.40226835432374242</v>
      </c>
      <c r="M2995" s="2">
        <v>1400</v>
      </c>
      <c r="N2995" s="3" t="s">
        <v>60</v>
      </c>
      <c r="O2995" s="3" t="s">
        <v>182</v>
      </c>
      <c r="P2995" s="3" t="s">
        <v>183</v>
      </c>
      <c r="Q2995" s="3">
        <v>22.504399344399999</v>
      </c>
      <c r="R2995" s="3" t="s">
        <v>182</v>
      </c>
      <c r="S2995" s="3" t="s">
        <v>183</v>
      </c>
      <c r="T2995" s="3" t="s">
        <v>57</v>
      </c>
      <c r="U2995" s="3" t="s">
        <v>184</v>
      </c>
      <c r="V2995" s="3" t="s">
        <v>185</v>
      </c>
      <c r="W2995" s="3" t="s">
        <v>186</v>
      </c>
      <c r="X2995" s="3" t="s">
        <v>187</v>
      </c>
      <c r="Y2995" s="3" t="s">
        <v>75</v>
      </c>
      <c r="Z2995" s="3" t="s">
        <v>188</v>
      </c>
      <c r="AA2995" s="3"/>
      <c r="AB2995" s="3"/>
      <c r="AC2995" s="3" t="s">
        <v>47</v>
      </c>
      <c r="AD2995" s="8" t="s">
        <v>189</v>
      </c>
      <c r="AE2995" s="3" t="s">
        <v>190</v>
      </c>
      <c r="AF2995" s="3" t="s">
        <v>191</v>
      </c>
      <c r="AG2995" s="3" t="s">
        <v>192</v>
      </c>
      <c r="AH2995" s="3" t="s">
        <v>193</v>
      </c>
      <c r="AI2995" s="3" t="s">
        <v>194</v>
      </c>
      <c r="AJ2995" s="3" t="s">
        <v>80</v>
      </c>
      <c r="AK2995" s="3" t="s">
        <v>76</v>
      </c>
      <c r="AL2995" s="3" t="s">
        <v>81</v>
      </c>
      <c r="AM2995" s="3" t="s">
        <v>71</v>
      </c>
      <c r="AN2995" s="3" t="s">
        <v>71</v>
      </c>
      <c r="AO2995" s="3" t="s">
        <v>71</v>
      </c>
      <c r="AP2995" s="3" t="s">
        <v>195</v>
      </c>
      <c r="AQ2995" s="3" t="s">
        <v>83</v>
      </c>
      <c r="AR2995" s="3">
        <v>133.4210112749351</v>
      </c>
      <c r="AS2995" s="3">
        <v>1041.4423383084529</v>
      </c>
    </row>
    <row r="2996" spans="1:45" x14ac:dyDescent="0.25">
      <c r="A2996" s="2">
        <v>2995</v>
      </c>
      <c r="B2996" s="3" t="s">
        <v>57</v>
      </c>
      <c r="C2996" s="3" t="s">
        <v>46</v>
      </c>
      <c r="D2996" s="3" t="s">
        <v>47</v>
      </c>
      <c r="E2996" s="3" t="s">
        <v>48</v>
      </c>
      <c r="F2996" s="3">
        <v>0.59</v>
      </c>
      <c r="G2996" s="3">
        <v>0.64</v>
      </c>
      <c r="H2996" s="3">
        <v>0.11207929670120199</v>
      </c>
      <c r="I2996" s="3">
        <v>11.8600578658797</v>
      </c>
      <c r="J2996" s="3">
        <v>1.5631420130925764</v>
      </c>
      <c r="K2996" s="3">
        <v>1.3292669444433554</v>
      </c>
      <c r="L2996" s="3">
        <v>0.17519585747151703</v>
      </c>
      <c r="M2996" s="2">
        <v>1430</v>
      </c>
      <c r="N2996" s="3" t="s">
        <v>62</v>
      </c>
      <c r="O2996" s="3" t="s">
        <v>182</v>
      </c>
      <c r="P2996" s="3" t="s">
        <v>183</v>
      </c>
      <c r="Q2996" s="3">
        <v>22.504399344399999</v>
      </c>
      <c r="R2996" s="3" t="s">
        <v>182</v>
      </c>
      <c r="S2996" s="3" t="s">
        <v>183</v>
      </c>
      <c r="T2996" s="3" t="s">
        <v>57</v>
      </c>
      <c r="U2996" s="3" t="s">
        <v>184</v>
      </c>
      <c r="V2996" s="3" t="s">
        <v>185</v>
      </c>
      <c r="W2996" s="3" t="s">
        <v>186</v>
      </c>
      <c r="X2996" s="3" t="s">
        <v>187</v>
      </c>
      <c r="Y2996" s="3" t="s">
        <v>75</v>
      </c>
      <c r="Z2996" s="3" t="s">
        <v>188</v>
      </c>
      <c r="AA2996" s="3"/>
      <c r="AB2996" s="3"/>
      <c r="AC2996" s="3" t="s">
        <v>47</v>
      </c>
      <c r="AD2996" s="8" t="s">
        <v>189</v>
      </c>
      <c r="AE2996" s="3" t="s">
        <v>190</v>
      </c>
      <c r="AF2996" s="3" t="s">
        <v>191</v>
      </c>
      <c r="AG2996" s="3" t="s">
        <v>192</v>
      </c>
      <c r="AH2996" s="3" t="s">
        <v>193</v>
      </c>
      <c r="AI2996" s="3" t="s">
        <v>194</v>
      </c>
      <c r="AJ2996" s="3" t="s">
        <v>80</v>
      </c>
      <c r="AK2996" s="3" t="s">
        <v>76</v>
      </c>
      <c r="AL2996" s="3" t="s">
        <v>81</v>
      </c>
      <c r="AM2996" s="3" t="s">
        <v>71</v>
      </c>
      <c r="AN2996" s="3" t="s">
        <v>71</v>
      </c>
      <c r="AO2996" s="3" t="s">
        <v>71</v>
      </c>
      <c r="AP2996" s="3" t="s">
        <v>195</v>
      </c>
      <c r="AQ2996" s="3" t="s">
        <v>83</v>
      </c>
      <c r="AR2996" s="3">
        <v>83.863590296150193</v>
      </c>
      <c r="AS2996" s="3">
        <v>453.56882167333566</v>
      </c>
    </row>
    <row r="2997" spans="1:45" x14ac:dyDescent="0.25">
      <c r="A2997" s="2">
        <v>2996</v>
      </c>
      <c r="B2997" s="3" t="s">
        <v>57</v>
      </c>
      <c r="C2997" s="3" t="s">
        <v>46</v>
      </c>
      <c r="D2997" s="3" t="s">
        <v>47</v>
      </c>
      <c r="E2997" s="3" t="s">
        <v>48</v>
      </c>
      <c r="F2997" s="3">
        <v>0.59</v>
      </c>
      <c r="G2997" s="3">
        <v>0.64</v>
      </c>
      <c r="H2997" s="3">
        <v>9.3177277852031504E-2</v>
      </c>
      <c r="I2997" s="3">
        <v>11.8600578658797</v>
      </c>
      <c r="J2997" s="3">
        <v>1.5631420130925764</v>
      </c>
      <c r="K2997" s="3">
        <v>1.1050879071102446</v>
      </c>
      <c r="L2997" s="3">
        <v>0.14564931767611086</v>
      </c>
      <c r="M2997" s="2">
        <v>1410</v>
      </c>
      <c r="N2997" s="3" t="s">
        <v>61</v>
      </c>
      <c r="O2997" s="3" t="s">
        <v>182</v>
      </c>
      <c r="P2997" s="3" t="s">
        <v>183</v>
      </c>
      <c r="Q2997" s="3">
        <v>22.504399344399999</v>
      </c>
      <c r="R2997" s="3" t="s">
        <v>182</v>
      </c>
      <c r="S2997" s="3" t="s">
        <v>183</v>
      </c>
      <c r="T2997" s="3" t="s">
        <v>57</v>
      </c>
      <c r="U2997" s="3" t="s">
        <v>184</v>
      </c>
      <c r="V2997" s="3" t="s">
        <v>185</v>
      </c>
      <c r="W2997" s="3" t="s">
        <v>186</v>
      </c>
      <c r="X2997" s="3" t="s">
        <v>187</v>
      </c>
      <c r="Y2997" s="3" t="s">
        <v>75</v>
      </c>
      <c r="Z2997" s="3" t="s">
        <v>188</v>
      </c>
      <c r="AA2997" s="3"/>
      <c r="AB2997" s="3"/>
      <c r="AC2997" s="3" t="s">
        <v>47</v>
      </c>
      <c r="AD2997" s="8" t="s">
        <v>189</v>
      </c>
      <c r="AE2997" s="3" t="s">
        <v>190</v>
      </c>
      <c r="AF2997" s="3" t="s">
        <v>191</v>
      </c>
      <c r="AG2997" s="3" t="s">
        <v>192</v>
      </c>
      <c r="AH2997" s="3" t="s">
        <v>193</v>
      </c>
      <c r="AI2997" s="3" t="s">
        <v>194</v>
      </c>
      <c r="AJ2997" s="3" t="s">
        <v>80</v>
      </c>
      <c r="AK2997" s="3" t="s">
        <v>76</v>
      </c>
      <c r="AL2997" s="3" t="s">
        <v>81</v>
      </c>
      <c r="AM2997" s="3" t="s">
        <v>71</v>
      </c>
      <c r="AN2997" s="3" t="s">
        <v>71</v>
      </c>
      <c r="AO2997" s="3" t="s">
        <v>71</v>
      </c>
      <c r="AP2997" s="3" t="s">
        <v>195</v>
      </c>
      <c r="AQ2997" s="3" t="s">
        <v>83</v>
      </c>
      <c r="AR2997" s="3">
        <v>77.579906317129797</v>
      </c>
      <c r="AS2997" s="3">
        <v>377.07506529724287</v>
      </c>
    </row>
    <row r="2998" spans="1:45" x14ac:dyDescent="0.25">
      <c r="A2998" s="2">
        <v>2997</v>
      </c>
      <c r="B2998" s="3" t="s">
        <v>57</v>
      </c>
      <c r="C2998" s="3" t="s">
        <v>46</v>
      </c>
      <c r="D2998" s="3" t="s">
        <v>47</v>
      </c>
      <c r="E2998" s="3" t="s">
        <v>48</v>
      </c>
      <c r="F2998" s="3">
        <v>0.59</v>
      </c>
      <c r="G2998" s="3">
        <v>0.64</v>
      </c>
      <c r="H2998" s="3">
        <v>2.0454484213975699E-4</v>
      </c>
      <c r="I2998" s="3">
        <v>11.8600578658797</v>
      </c>
      <c r="J2998" s="3">
        <v>1.5631420130925764</v>
      </c>
      <c r="K2998" s="3">
        <v>2.4259136639447464E-3</v>
      </c>
      <c r="L2998" s="3">
        <v>3.1973263631004299E-4</v>
      </c>
      <c r="M2998" s="2">
        <v>1410</v>
      </c>
      <c r="N2998" s="3" t="s">
        <v>61</v>
      </c>
      <c r="O2998" s="3" t="s">
        <v>182</v>
      </c>
      <c r="P2998" s="3" t="s">
        <v>183</v>
      </c>
      <c r="Q2998" s="3">
        <v>22.504399344399999</v>
      </c>
      <c r="R2998" s="3" t="s">
        <v>182</v>
      </c>
      <c r="S2998" s="3" t="s">
        <v>183</v>
      </c>
      <c r="T2998" s="3" t="s">
        <v>57</v>
      </c>
      <c r="U2998" s="3" t="s">
        <v>184</v>
      </c>
      <c r="V2998" s="3" t="s">
        <v>185</v>
      </c>
      <c r="W2998" s="3" t="s">
        <v>186</v>
      </c>
      <c r="X2998" s="3" t="s">
        <v>187</v>
      </c>
      <c r="Y2998" s="3" t="s">
        <v>75</v>
      </c>
      <c r="Z2998" s="3" t="s">
        <v>188</v>
      </c>
      <c r="AA2998" s="3"/>
      <c r="AB2998" s="3"/>
      <c r="AC2998" s="3" t="s">
        <v>47</v>
      </c>
      <c r="AD2998" s="8" t="s">
        <v>189</v>
      </c>
      <c r="AE2998" s="3" t="s">
        <v>190</v>
      </c>
      <c r="AF2998" s="3" t="s">
        <v>191</v>
      </c>
      <c r="AG2998" s="3" t="s">
        <v>192</v>
      </c>
      <c r="AH2998" s="3" t="s">
        <v>193</v>
      </c>
      <c r="AI2998" s="3" t="s">
        <v>194</v>
      </c>
      <c r="AJ2998" s="3" t="s">
        <v>80</v>
      </c>
      <c r="AK2998" s="3" t="s">
        <v>76</v>
      </c>
      <c r="AL2998" s="3" t="s">
        <v>81</v>
      </c>
      <c r="AM2998" s="3" t="s">
        <v>71</v>
      </c>
      <c r="AN2998" s="3" t="s">
        <v>71</v>
      </c>
      <c r="AO2998" s="3" t="s">
        <v>71</v>
      </c>
      <c r="AP2998" s="3" t="s">
        <v>195</v>
      </c>
      <c r="AQ2998" s="3" t="s">
        <v>83</v>
      </c>
      <c r="AR2998" s="3">
        <v>3.7942504872532332</v>
      </c>
      <c r="AS2998" s="3">
        <v>0.82776360808206983</v>
      </c>
    </row>
    <row r="2999" spans="1:45" x14ac:dyDescent="0.25">
      <c r="A2999" s="2">
        <v>2998</v>
      </c>
      <c r="B2999" s="3" t="s">
        <v>57</v>
      </c>
      <c r="C2999" s="3" t="s">
        <v>46</v>
      </c>
      <c r="D2999" s="3" t="s">
        <v>47</v>
      </c>
      <c r="E2999" s="3" t="s">
        <v>48</v>
      </c>
      <c r="F2999" s="3">
        <v>0.59</v>
      </c>
      <c r="G2999" s="3">
        <v>0.64</v>
      </c>
      <c r="H2999" s="3">
        <v>8.5274000749474294E-3</v>
      </c>
      <c r="I2999" s="3">
        <v>11.8600578658797</v>
      </c>
      <c r="J2999" s="3">
        <v>1.5631420130925764</v>
      </c>
      <c r="K2999" s="3">
        <v>0.10113545833438341</v>
      </c>
      <c r="L2999" s="3">
        <v>1.3329537319599112E-2</v>
      </c>
      <c r="M2999" s="2">
        <v>1410</v>
      </c>
      <c r="N2999" s="3" t="s">
        <v>61</v>
      </c>
      <c r="O2999" s="3" t="s">
        <v>182</v>
      </c>
      <c r="P2999" s="3" t="s">
        <v>183</v>
      </c>
      <c r="Q2999" s="3">
        <v>22.504399344399999</v>
      </c>
      <c r="R2999" s="3" t="s">
        <v>182</v>
      </c>
      <c r="S2999" s="3" t="s">
        <v>183</v>
      </c>
      <c r="T2999" s="3" t="s">
        <v>57</v>
      </c>
      <c r="U2999" s="3" t="s">
        <v>184</v>
      </c>
      <c r="V2999" s="3" t="s">
        <v>185</v>
      </c>
      <c r="W2999" s="3" t="s">
        <v>186</v>
      </c>
      <c r="X2999" s="3" t="s">
        <v>187</v>
      </c>
      <c r="Y2999" s="3" t="s">
        <v>75</v>
      </c>
      <c r="Z2999" s="3" t="s">
        <v>188</v>
      </c>
      <c r="AA2999" s="3"/>
      <c r="AB2999" s="3"/>
      <c r="AC2999" s="3" t="s">
        <v>47</v>
      </c>
      <c r="AD2999" s="8" t="s">
        <v>189</v>
      </c>
      <c r="AE2999" s="3" t="s">
        <v>190</v>
      </c>
      <c r="AF2999" s="3" t="s">
        <v>191</v>
      </c>
      <c r="AG2999" s="3" t="s">
        <v>192</v>
      </c>
      <c r="AH2999" s="3" t="s">
        <v>193</v>
      </c>
      <c r="AI2999" s="3" t="s">
        <v>194</v>
      </c>
      <c r="AJ2999" s="3" t="s">
        <v>80</v>
      </c>
      <c r="AK2999" s="3" t="s">
        <v>76</v>
      </c>
      <c r="AL2999" s="3" t="s">
        <v>81</v>
      </c>
      <c r="AM2999" s="3" t="s">
        <v>71</v>
      </c>
      <c r="AN2999" s="3" t="s">
        <v>71</v>
      </c>
      <c r="AO2999" s="3" t="s">
        <v>71</v>
      </c>
      <c r="AP2999" s="3" t="s">
        <v>195</v>
      </c>
      <c r="AQ2999" s="3" t="s">
        <v>83</v>
      </c>
      <c r="AR2999" s="3">
        <v>48.645689829446688</v>
      </c>
      <c r="AS2999" s="3">
        <v>34.509163759675246</v>
      </c>
    </row>
    <row r="3000" spans="1:45" x14ac:dyDescent="0.25">
      <c r="A3000" s="2">
        <v>2999</v>
      </c>
      <c r="B3000" s="3" t="s">
        <v>57</v>
      </c>
      <c r="C3000" s="3" t="s">
        <v>46</v>
      </c>
      <c r="D3000" s="3" t="s">
        <v>47</v>
      </c>
      <c r="E3000" s="3" t="s">
        <v>48</v>
      </c>
      <c r="F3000" s="3">
        <v>0.59</v>
      </c>
      <c r="G3000" s="3">
        <v>0.64</v>
      </c>
      <c r="H3000" s="3">
        <v>9.0793032120411003E-3</v>
      </c>
      <c r="I3000" s="3">
        <v>11.8600578658797</v>
      </c>
      <c r="J3000" s="3">
        <v>1.5631420130925764</v>
      </c>
      <c r="K3000" s="3">
        <v>0.10768106147667487</v>
      </c>
      <c r="L3000" s="3">
        <v>1.4192240300347821E-2</v>
      </c>
      <c r="M3000" s="2">
        <v>1410</v>
      </c>
      <c r="N3000" s="3" t="s">
        <v>61</v>
      </c>
      <c r="O3000" s="3" t="s">
        <v>182</v>
      </c>
      <c r="P3000" s="3" t="s">
        <v>183</v>
      </c>
      <c r="Q3000" s="3">
        <v>22.504399344399999</v>
      </c>
      <c r="R3000" s="3" t="s">
        <v>182</v>
      </c>
      <c r="S3000" s="3" t="s">
        <v>183</v>
      </c>
      <c r="T3000" s="3" t="s">
        <v>57</v>
      </c>
      <c r="U3000" s="3" t="s">
        <v>184</v>
      </c>
      <c r="V3000" s="3" t="s">
        <v>185</v>
      </c>
      <c r="W3000" s="3" t="s">
        <v>186</v>
      </c>
      <c r="X3000" s="3" t="s">
        <v>187</v>
      </c>
      <c r="Y3000" s="3" t="s">
        <v>75</v>
      </c>
      <c r="Z3000" s="3" t="s">
        <v>188</v>
      </c>
      <c r="AA3000" s="3"/>
      <c r="AB3000" s="3"/>
      <c r="AC3000" s="3" t="s">
        <v>47</v>
      </c>
      <c r="AD3000" s="8" t="s">
        <v>189</v>
      </c>
      <c r="AE3000" s="3" t="s">
        <v>190</v>
      </c>
      <c r="AF3000" s="3" t="s">
        <v>191</v>
      </c>
      <c r="AG3000" s="3" t="s">
        <v>192</v>
      </c>
      <c r="AH3000" s="3" t="s">
        <v>193</v>
      </c>
      <c r="AI3000" s="3" t="s">
        <v>194</v>
      </c>
      <c r="AJ3000" s="3" t="s">
        <v>80</v>
      </c>
      <c r="AK3000" s="3" t="s">
        <v>76</v>
      </c>
      <c r="AL3000" s="3" t="s">
        <v>81</v>
      </c>
      <c r="AM3000" s="3" t="s">
        <v>71</v>
      </c>
      <c r="AN3000" s="3" t="s">
        <v>71</v>
      </c>
      <c r="AO3000" s="3" t="s">
        <v>71</v>
      </c>
      <c r="AP3000" s="3" t="s">
        <v>195</v>
      </c>
      <c r="AQ3000" s="3" t="s">
        <v>83</v>
      </c>
      <c r="AR3000" s="3">
        <v>40.271704876767259</v>
      </c>
      <c r="AS3000" s="3">
        <v>36.742636514565483</v>
      </c>
    </row>
    <row r="3001" spans="1:45" x14ac:dyDescent="0.25">
      <c r="A3001" s="2">
        <v>3000</v>
      </c>
      <c r="B3001" s="3" t="s">
        <v>57</v>
      </c>
      <c r="C3001" s="3" t="s">
        <v>46</v>
      </c>
      <c r="D3001" s="3" t="s">
        <v>47</v>
      </c>
      <c r="E3001" s="3" t="s">
        <v>48</v>
      </c>
      <c r="F3001" s="3">
        <v>0.59</v>
      </c>
      <c r="G3001" s="3">
        <v>0.64</v>
      </c>
      <c r="H3001" s="3">
        <v>0.15304154710189299</v>
      </c>
      <c r="I3001" s="3">
        <v>11.933983425566781</v>
      </c>
      <c r="J3001" s="3">
        <v>1.5719972310976937</v>
      </c>
      <c r="K3001" s="3">
        <v>1.8263952865370889</v>
      </c>
      <c r="L3001" s="3">
        <v>0.24058088828708307</v>
      </c>
      <c r="M3001" s="2">
        <v>1400</v>
      </c>
      <c r="N3001" s="3" t="s">
        <v>60</v>
      </c>
      <c r="O3001" s="3" t="s">
        <v>182</v>
      </c>
      <c r="P3001" s="3" t="s">
        <v>183</v>
      </c>
      <c r="Q3001" s="3">
        <v>22.504399344399999</v>
      </c>
      <c r="R3001" s="3" t="s">
        <v>182</v>
      </c>
      <c r="S3001" s="3" t="s">
        <v>183</v>
      </c>
      <c r="T3001" s="3" t="s">
        <v>57</v>
      </c>
      <c r="U3001" s="3" t="s">
        <v>184</v>
      </c>
      <c r="V3001" s="3" t="s">
        <v>185</v>
      </c>
      <c r="W3001" s="3" t="s">
        <v>186</v>
      </c>
      <c r="X3001" s="3" t="s">
        <v>187</v>
      </c>
      <c r="Y3001" s="3" t="s">
        <v>75</v>
      </c>
      <c r="Z3001" s="3" t="s">
        <v>188</v>
      </c>
      <c r="AA3001" s="3"/>
      <c r="AB3001" s="3"/>
      <c r="AC3001" s="3" t="s">
        <v>47</v>
      </c>
      <c r="AD3001" s="8" t="s">
        <v>189</v>
      </c>
      <c r="AE3001" s="3" t="s">
        <v>190</v>
      </c>
      <c r="AF3001" s="3" t="s">
        <v>191</v>
      </c>
      <c r="AG3001" s="3" t="s">
        <v>192</v>
      </c>
      <c r="AH3001" s="3" t="s">
        <v>193</v>
      </c>
      <c r="AI3001" s="3" t="s">
        <v>194</v>
      </c>
      <c r="AJ3001" s="3" t="s">
        <v>80</v>
      </c>
      <c r="AK3001" s="3" t="s">
        <v>76</v>
      </c>
      <c r="AL3001" s="3" t="s">
        <v>81</v>
      </c>
      <c r="AM3001" s="3" t="s">
        <v>71</v>
      </c>
      <c r="AN3001" s="3" t="s">
        <v>71</v>
      </c>
      <c r="AO3001" s="3" t="s">
        <v>71</v>
      </c>
      <c r="AP3001" s="3" t="s">
        <v>195</v>
      </c>
      <c r="AQ3001" s="3" t="s">
        <v>83</v>
      </c>
      <c r="AR3001" s="3">
        <v>138.40205001452483</v>
      </c>
      <c r="AS3001" s="3">
        <v>619.33716778332609</v>
      </c>
    </row>
    <row r="3002" spans="1:45" x14ac:dyDescent="0.25">
      <c r="A3002" s="2">
        <v>3001</v>
      </c>
      <c r="B3002" s="3" t="s">
        <v>57</v>
      </c>
      <c r="C3002" s="3" t="s">
        <v>46</v>
      </c>
      <c r="D3002" s="3" t="s">
        <v>47</v>
      </c>
      <c r="E3002" s="3" t="s">
        <v>48</v>
      </c>
      <c r="F3002" s="3">
        <v>0.59</v>
      </c>
      <c r="G3002" s="3">
        <v>0.64</v>
      </c>
      <c r="H3002" s="3">
        <v>3.4898886255223097E-4</v>
      </c>
      <c r="I3002" s="3">
        <v>11.933983425566781</v>
      </c>
      <c r="J3002" s="3">
        <v>1.5719972310976937</v>
      </c>
      <c r="K3002" s="3">
        <v>4.1648273014057279E-3</v>
      </c>
      <c r="L3002" s="3">
        <v>5.4860952561604074E-4</v>
      </c>
      <c r="M3002" s="2">
        <v>1410</v>
      </c>
      <c r="N3002" s="3" t="s">
        <v>61</v>
      </c>
      <c r="O3002" s="3" t="s">
        <v>182</v>
      </c>
      <c r="P3002" s="3" t="s">
        <v>183</v>
      </c>
      <c r="Q3002" s="3">
        <v>22.504399344399999</v>
      </c>
      <c r="R3002" s="3" t="s">
        <v>182</v>
      </c>
      <c r="S3002" s="3" t="s">
        <v>183</v>
      </c>
      <c r="T3002" s="3" t="s">
        <v>57</v>
      </c>
      <c r="U3002" s="3" t="s">
        <v>184</v>
      </c>
      <c r="V3002" s="3" t="s">
        <v>185</v>
      </c>
      <c r="W3002" s="3" t="s">
        <v>186</v>
      </c>
      <c r="X3002" s="3" t="s">
        <v>187</v>
      </c>
      <c r="Y3002" s="3" t="s">
        <v>75</v>
      </c>
      <c r="Z3002" s="3" t="s">
        <v>188</v>
      </c>
      <c r="AA3002" s="3"/>
      <c r="AB3002" s="3"/>
      <c r="AC3002" s="3" t="s">
        <v>47</v>
      </c>
      <c r="AD3002" s="8" t="s">
        <v>189</v>
      </c>
      <c r="AE3002" s="3" t="s">
        <v>190</v>
      </c>
      <c r="AF3002" s="3" t="s">
        <v>191</v>
      </c>
      <c r="AG3002" s="3" t="s">
        <v>192</v>
      </c>
      <c r="AH3002" s="3" t="s">
        <v>193</v>
      </c>
      <c r="AI3002" s="3" t="s">
        <v>194</v>
      </c>
      <c r="AJ3002" s="3" t="s">
        <v>80</v>
      </c>
      <c r="AK3002" s="3" t="s">
        <v>76</v>
      </c>
      <c r="AL3002" s="3" t="s">
        <v>81</v>
      </c>
      <c r="AM3002" s="3" t="s">
        <v>71</v>
      </c>
      <c r="AN3002" s="3" t="s">
        <v>71</v>
      </c>
      <c r="AO3002" s="3" t="s">
        <v>71</v>
      </c>
      <c r="AP3002" s="3" t="s">
        <v>195</v>
      </c>
      <c r="AQ3002" s="3" t="s">
        <v>83</v>
      </c>
      <c r="AR3002" s="3">
        <v>12.750221887790168</v>
      </c>
      <c r="AS3002" s="3">
        <v>1.4123078197655656</v>
      </c>
    </row>
    <row r="3003" spans="1:45" x14ac:dyDescent="0.25">
      <c r="A3003" s="2">
        <v>3002</v>
      </c>
      <c r="B3003" s="3" t="s">
        <v>57</v>
      </c>
      <c r="C3003" s="3" t="s">
        <v>46</v>
      </c>
      <c r="D3003" s="3" t="s">
        <v>47</v>
      </c>
      <c r="E3003" s="3" t="s">
        <v>48</v>
      </c>
      <c r="F3003" s="3">
        <v>0.59</v>
      </c>
      <c r="G3003" s="3">
        <v>0.64</v>
      </c>
      <c r="H3003" s="3">
        <v>0.169422262159028</v>
      </c>
      <c r="I3003" s="3">
        <v>12.010336248505753</v>
      </c>
      <c r="J3003" s="3">
        <v>1.5812914496982899</v>
      </c>
      <c r="K3003" s="3">
        <v>2.0348183365124188</v>
      </c>
      <c r="L3003" s="3">
        <v>0.2679059745406131</v>
      </c>
      <c r="M3003" s="2">
        <v>1400</v>
      </c>
      <c r="N3003" s="3" t="s">
        <v>60</v>
      </c>
      <c r="O3003" s="3" t="s">
        <v>182</v>
      </c>
      <c r="P3003" s="3" t="s">
        <v>183</v>
      </c>
      <c r="Q3003" s="3">
        <v>22.504399344399999</v>
      </c>
      <c r="R3003" s="3" t="s">
        <v>182</v>
      </c>
      <c r="S3003" s="3" t="s">
        <v>183</v>
      </c>
      <c r="T3003" s="3" t="s">
        <v>57</v>
      </c>
      <c r="U3003" s="3" t="s">
        <v>184</v>
      </c>
      <c r="V3003" s="3" t="s">
        <v>185</v>
      </c>
      <c r="W3003" s="3" t="s">
        <v>186</v>
      </c>
      <c r="X3003" s="3" t="s">
        <v>187</v>
      </c>
      <c r="Y3003" s="3" t="s">
        <v>75</v>
      </c>
      <c r="Z3003" s="3" t="s">
        <v>188</v>
      </c>
      <c r="AA3003" s="3"/>
      <c r="AB3003" s="3"/>
      <c r="AC3003" s="3" t="s">
        <v>47</v>
      </c>
      <c r="AD3003" s="8" t="s">
        <v>189</v>
      </c>
      <c r="AE3003" s="3" t="s">
        <v>190</v>
      </c>
      <c r="AF3003" s="3" t="s">
        <v>191</v>
      </c>
      <c r="AG3003" s="3" t="s">
        <v>192</v>
      </c>
      <c r="AH3003" s="3" t="s">
        <v>193</v>
      </c>
      <c r="AI3003" s="3" t="s">
        <v>194</v>
      </c>
      <c r="AJ3003" s="3" t="s">
        <v>80</v>
      </c>
      <c r="AK3003" s="3" t="s">
        <v>76</v>
      </c>
      <c r="AL3003" s="3" t="s">
        <v>81</v>
      </c>
      <c r="AM3003" s="3" t="s">
        <v>71</v>
      </c>
      <c r="AN3003" s="3" t="s">
        <v>71</v>
      </c>
      <c r="AO3003" s="3" t="s">
        <v>71</v>
      </c>
      <c r="AP3003" s="3" t="s">
        <v>195</v>
      </c>
      <c r="AQ3003" s="3" t="s">
        <v>83</v>
      </c>
      <c r="AR3003" s="3">
        <v>152.84337234588526</v>
      </c>
      <c r="AS3003" s="3">
        <v>685.62756971579881</v>
      </c>
    </row>
    <row r="3004" spans="1:45" x14ac:dyDescent="0.25">
      <c r="A3004" s="2">
        <v>3003</v>
      </c>
      <c r="B3004" s="3" t="s">
        <v>57</v>
      </c>
      <c r="C3004" s="3" t="s">
        <v>46</v>
      </c>
      <c r="D3004" s="3" t="s">
        <v>47</v>
      </c>
      <c r="E3004" s="3" t="s">
        <v>48</v>
      </c>
      <c r="F3004" s="3">
        <v>0.59</v>
      </c>
      <c r="G3004" s="3">
        <v>0.64</v>
      </c>
      <c r="H3004" s="3">
        <v>1.22673665597845E-4</v>
      </c>
      <c r="I3004" s="3">
        <v>12.010336248505753</v>
      </c>
      <c r="J3004" s="3">
        <v>1.5812914496982899</v>
      </c>
      <c r="K3004" s="3">
        <v>1.473351972666871E-3</v>
      </c>
      <c r="L3004" s="3">
        <v>1.9398281851301956E-4</v>
      </c>
      <c r="M3004" s="2">
        <v>1410</v>
      </c>
      <c r="N3004" s="3" t="s">
        <v>61</v>
      </c>
      <c r="O3004" s="3" t="s">
        <v>182</v>
      </c>
      <c r="P3004" s="3" t="s">
        <v>183</v>
      </c>
      <c r="Q3004" s="3">
        <v>22.504399344399999</v>
      </c>
      <c r="R3004" s="3" t="s">
        <v>182</v>
      </c>
      <c r="S3004" s="3" t="s">
        <v>183</v>
      </c>
      <c r="T3004" s="3" t="s">
        <v>57</v>
      </c>
      <c r="U3004" s="3" t="s">
        <v>184</v>
      </c>
      <c r="V3004" s="3" t="s">
        <v>185</v>
      </c>
      <c r="W3004" s="3" t="s">
        <v>186</v>
      </c>
      <c r="X3004" s="3" t="s">
        <v>187</v>
      </c>
      <c r="Y3004" s="3" t="s">
        <v>75</v>
      </c>
      <c r="Z3004" s="3" t="s">
        <v>188</v>
      </c>
      <c r="AA3004" s="3"/>
      <c r="AB3004" s="3"/>
      <c r="AC3004" s="3" t="s">
        <v>47</v>
      </c>
      <c r="AD3004" s="8" t="s">
        <v>189</v>
      </c>
      <c r="AE3004" s="3" t="s">
        <v>190</v>
      </c>
      <c r="AF3004" s="3" t="s">
        <v>191</v>
      </c>
      <c r="AG3004" s="3" t="s">
        <v>192</v>
      </c>
      <c r="AH3004" s="3" t="s">
        <v>193</v>
      </c>
      <c r="AI3004" s="3" t="s">
        <v>194</v>
      </c>
      <c r="AJ3004" s="3" t="s">
        <v>80</v>
      </c>
      <c r="AK3004" s="3" t="s">
        <v>76</v>
      </c>
      <c r="AL3004" s="3" t="s">
        <v>81</v>
      </c>
      <c r="AM3004" s="3" t="s">
        <v>71</v>
      </c>
      <c r="AN3004" s="3" t="s">
        <v>71</v>
      </c>
      <c r="AO3004" s="3" t="s">
        <v>71</v>
      </c>
      <c r="AP3004" s="3" t="s">
        <v>195</v>
      </c>
      <c r="AQ3004" s="3" t="s">
        <v>83</v>
      </c>
      <c r="AR3004" s="3">
        <v>12.946816624098476</v>
      </c>
      <c r="AS3004" s="3">
        <v>0.49644271148398966</v>
      </c>
    </row>
    <row r="3005" spans="1:45" x14ac:dyDescent="0.25">
      <c r="A3005" s="2">
        <v>3004</v>
      </c>
      <c r="B3005" s="3" t="s">
        <v>57</v>
      </c>
      <c r="C3005" s="3" t="s">
        <v>46</v>
      </c>
      <c r="D3005" s="3" t="s">
        <v>47</v>
      </c>
      <c r="E3005" s="3" t="s">
        <v>48</v>
      </c>
      <c r="F3005" s="3">
        <v>0.59</v>
      </c>
      <c r="G3005" s="3">
        <v>0.64</v>
      </c>
      <c r="H3005" s="3">
        <v>3.2386871992363397E-2</v>
      </c>
      <c r="I3005" s="3">
        <v>10.239611637606311</v>
      </c>
      <c r="J3005" s="3">
        <v>1.4718028344476619</v>
      </c>
      <c r="K3005" s="3">
        <v>0.33162899135867013</v>
      </c>
      <c r="L3005" s="3">
        <v>4.7667089997254046E-2</v>
      </c>
      <c r="M3005" s="2">
        <v>1300</v>
      </c>
      <c r="N3005" s="3" t="s">
        <v>56</v>
      </c>
      <c r="O3005" s="3" t="s">
        <v>182</v>
      </c>
      <c r="P3005" s="3" t="s">
        <v>183</v>
      </c>
      <c r="Q3005" s="3">
        <v>22.504399344399999</v>
      </c>
      <c r="R3005" s="3" t="s">
        <v>182</v>
      </c>
      <c r="S3005" s="3" t="s">
        <v>183</v>
      </c>
      <c r="T3005" s="3" t="s">
        <v>57</v>
      </c>
      <c r="U3005" s="3" t="s">
        <v>184</v>
      </c>
      <c r="V3005" s="3" t="s">
        <v>185</v>
      </c>
      <c r="W3005" s="3" t="s">
        <v>186</v>
      </c>
      <c r="X3005" s="3" t="s">
        <v>187</v>
      </c>
      <c r="Y3005" s="3" t="s">
        <v>75</v>
      </c>
      <c r="Z3005" s="3" t="s">
        <v>188</v>
      </c>
      <c r="AA3005" s="3"/>
      <c r="AB3005" s="3"/>
      <c r="AC3005" s="3" t="s">
        <v>47</v>
      </c>
      <c r="AD3005" s="8" t="s">
        <v>189</v>
      </c>
      <c r="AE3005" s="3" t="s">
        <v>190</v>
      </c>
      <c r="AF3005" s="3" t="s">
        <v>191</v>
      </c>
      <c r="AG3005" s="3" t="s">
        <v>192</v>
      </c>
      <c r="AH3005" s="3" t="s">
        <v>193</v>
      </c>
      <c r="AI3005" s="3" t="s">
        <v>194</v>
      </c>
      <c r="AJ3005" s="3" t="s">
        <v>80</v>
      </c>
      <c r="AK3005" s="3" t="s">
        <v>76</v>
      </c>
      <c r="AL3005" s="3" t="s">
        <v>81</v>
      </c>
      <c r="AM3005" s="3" t="s">
        <v>71</v>
      </c>
      <c r="AN3005" s="3" t="s">
        <v>71</v>
      </c>
      <c r="AO3005" s="3" t="s">
        <v>71</v>
      </c>
      <c r="AP3005" s="3" t="s">
        <v>195</v>
      </c>
      <c r="AQ3005" s="3" t="s">
        <v>83</v>
      </c>
      <c r="AR3005" s="3">
        <v>46.033321514508003</v>
      </c>
      <c r="AS3005" s="3">
        <v>131.06502092374268</v>
      </c>
    </row>
    <row r="3006" spans="1:45" x14ac:dyDescent="0.25">
      <c r="A3006" s="2">
        <v>3005</v>
      </c>
      <c r="B3006" s="3" t="s">
        <v>57</v>
      </c>
      <c r="C3006" s="3" t="s">
        <v>46</v>
      </c>
      <c r="D3006" s="3" t="s">
        <v>47</v>
      </c>
      <c r="E3006" s="3" t="s">
        <v>48</v>
      </c>
      <c r="F3006" s="3">
        <v>0.59</v>
      </c>
      <c r="G3006" s="3">
        <v>0.64</v>
      </c>
      <c r="H3006" s="3">
        <v>9.2618166554248298E-3</v>
      </c>
      <c r="I3006" s="3">
        <v>10.239611637606311</v>
      </c>
      <c r="J3006" s="3">
        <v>1.4718028344476619</v>
      </c>
      <c r="K3006" s="3">
        <v>9.4837405610264047E-2</v>
      </c>
      <c r="L3006" s="3">
        <v>1.3631568005588828E-2</v>
      </c>
      <c r="M3006" s="2">
        <v>1400</v>
      </c>
      <c r="N3006" s="3" t="s">
        <v>60</v>
      </c>
      <c r="O3006" s="3" t="s">
        <v>182</v>
      </c>
      <c r="P3006" s="3" t="s">
        <v>183</v>
      </c>
      <c r="Q3006" s="3">
        <v>22.504399344399999</v>
      </c>
      <c r="R3006" s="3" t="s">
        <v>182</v>
      </c>
      <c r="S3006" s="3" t="s">
        <v>183</v>
      </c>
      <c r="T3006" s="3" t="s">
        <v>57</v>
      </c>
      <c r="U3006" s="3" t="s">
        <v>184</v>
      </c>
      <c r="V3006" s="3" t="s">
        <v>185</v>
      </c>
      <c r="W3006" s="3" t="s">
        <v>186</v>
      </c>
      <c r="X3006" s="3" t="s">
        <v>187</v>
      </c>
      <c r="Y3006" s="3" t="s">
        <v>75</v>
      </c>
      <c r="Z3006" s="3" t="s">
        <v>188</v>
      </c>
      <c r="AA3006" s="3"/>
      <c r="AB3006" s="3"/>
      <c r="AC3006" s="3" t="s">
        <v>47</v>
      </c>
      <c r="AD3006" s="8" t="s">
        <v>189</v>
      </c>
      <c r="AE3006" s="3" t="s">
        <v>190</v>
      </c>
      <c r="AF3006" s="3" t="s">
        <v>191</v>
      </c>
      <c r="AG3006" s="3" t="s">
        <v>192</v>
      </c>
      <c r="AH3006" s="3" t="s">
        <v>193</v>
      </c>
      <c r="AI3006" s="3" t="s">
        <v>194</v>
      </c>
      <c r="AJ3006" s="3" t="s">
        <v>80</v>
      </c>
      <c r="AK3006" s="3" t="s">
        <v>76</v>
      </c>
      <c r="AL3006" s="3" t="s">
        <v>81</v>
      </c>
      <c r="AM3006" s="3" t="s">
        <v>71</v>
      </c>
      <c r="AN3006" s="3" t="s">
        <v>71</v>
      </c>
      <c r="AO3006" s="3" t="s">
        <v>71</v>
      </c>
      <c r="AP3006" s="3" t="s">
        <v>195</v>
      </c>
      <c r="AQ3006" s="3" t="s">
        <v>83</v>
      </c>
      <c r="AR3006" s="3">
        <v>27.95151245904697</v>
      </c>
      <c r="AS3006" s="3">
        <v>37.481242215097247</v>
      </c>
    </row>
    <row r="3007" spans="1:45" x14ac:dyDescent="0.25">
      <c r="A3007" s="2">
        <v>3006</v>
      </c>
      <c r="B3007" s="3" t="s">
        <v>57</v>
      </c>
      <c r="C3007" s="3" t="s">
        <v>46</v>
      </c>
      <c r="D3007" s="3" t="s">
        <v>47</v>
      </c>
      <c r="E3007" s="3" t="s">
        <v>48</v>
      </c>
      <c r="F3007" s="3">
        <v>0.59</v>
      </c>
      <c r="G3007" s="3">
        <v>0.64</v>
      </c>
      <c r="H3007" s="3">
        <v>0.30787420986214098</v>
      </c>
      <c r="I3007" s="3">
        <v>11.631441888559197</v>
      </c>
      <c r="J3007" s="3">
        <v>1.5356567059922714</v>
      </c>
      <c r="K3007" s="3">
        <v>3.5810209809975717</v>
      </c>
      <c r="L3007" s="3">
        <v>0.47278909497686872</v>
      </c>
      <c r="M3007" s="2">
        <v>1410</v>
      </c>
      <c r="N3007" s="3" t="s">
        <v>61</v>
      </c>
      <c r="O3007" s="3" t="s">
        <v>182</v>
      </c>
      <c r="P3007" s="3" t="s">
        <v>183</v>
      </c>
      <c r="Q3007" s="3">
        <v>22.504399344399999</v>
      </c>
      <c r="R3007" s="3" t="s">
        <v>182</v>
      </c>
      <c r="S3007" s="3" t="s">
        <v>183</v>
      </c>
      <c r="T3007" s="3" t="s">
        <v>57</v>
      </c>
      <c r="U3007" s="3" t="s">
        <v>184</v>
      </c>
      <c r="V3007" s="3" t="s">
        <v>185</v>
      </c>
      <c r="W3007" s="3" t="s">
        <v>186</v>
      </c>
      <c r="X3007" s="3" t="s">
        <v>187</v>
      </c>
      <c r="Y3007" s="3" t="s">
        <v>75</v>
      </c>
      <c r="Z3007" s="3" t="s">
        <v>188</v>
      </c>
      <c r="AA3007" s="3"/>
      <c r="AB3007" s="3"/>
      <c r="AC3007" s="3" t="s">
        <v>47</v>
      </c>
      <c r="AD3007" s="8" t="s">
        <v>189</v>
      </c>
      <c r="AE3007" s="3" t="s">
        <v>190</v>
      </c>
      <c r="AF3007" s="3" t="s">
        <v>191</v>
      </c>
      <c r="AG3007" s="3" t="s">
        <v>192</v>
      </c>
      <c r="AH3007" s="3" t="s">
        <v>193</v>
      </c>
      <c r="AI3007" s="3" t="s">
        <v>194</v>
      </c>
      <c r="AJ3007" s="3" t="s">
        <v>80</v>
      </c>
      <c r="AK3007" s="3" t="s">
        <v>76</v>
      </c>
      <c r="AL3007" s="3" t="s">
        <v>81</v>
      </c>
      <c r="AM3007" s="3" t="s">
        <v>71</v>
      </c>
      <c r="AN3007" s="3" t="s">
        <v>71</v>
      </c>
      <c r="AO3007" s="3" t="s">
        <v>71</v>
      </c>
      <c r="AP3007" s="3" t="s">
        <v>195</v>
      </c>
      <c r="AQ3007" s="3" t="s">
        <v>83</v>
      </c>
      <c r="AR3007" s="3">
        <v>148.77795873096215</v>
      </c>
      <c r="AS3007" s="3">
        <v>1245.9227234719292</v>
      </c>
    </row>
    <row r="3008" spans="1:45" x14ac:dyDescent="0.25">
      <c r="A3008" s="2">
        <v>3007</v>
      </c>
      <c r="B3008" s="3" t="s">
        <v>57</v>
      </c>
      <c r="C3008" s="3" t="s">
        <v>46</v>
      </c>
      <c r="D3008" s="3" t="s">
        <v>47</v>
      </c>
      <c r="E3008" s="3" t="s">
        <v>48</v>
      </c>
      <c r="F3008" s="3">
        <v>0.59</v>
      </c>
      <c r="G3008" s="3">
        <v>0.64</v>
      </c>
      <c r="H3008" s="3">
        <v>5.5295566324794203E-2</v>
      </c>
      <c r="I3008" s="3">
        <v>11.142369759058175</v>
      </c>
      <c r="J3008" s="3">
        <v>1.868949446947832</v>
      </c>
      <c r="K3008" s="3">
        <v>0.61612364602738257</v>
      </c>
      <c r="L3008" s="3">
        <v>0.1033446181013913</v>
      </c>
      <c r="M3008" s="2">
        <v>1300</v>
      </c>
      <c r="N3008" s="3" t="s">
        <v>56</v>
      </c>
      <c r="O3008" s="3" t="s">
        <v>182</v>
      </c>
      <c r="P3008" s="3" t="s">
        <v>183</v>
      </c>
      <c r="Q3008" s="3">
        <v>22.504399344399999</v>
      </c>
      <c r="R3008" s="3" t="s">
        <v>182</v>
      </c>
      <c r="S3008" s="3" t="s">
        <v>183</v>
      </c>
      <c r="T3008" s="3" t="s">
        <v>57</v>
      </c>
      <c r="U3008" s="3" t="s">
        <v>184</v>
      </c>
      <c r="V3008" s="3" t="s">
        <v>185</v>
      </c>
      <c r="W3008" s="3" t="s">
        <v>186</v>
      </c>
      <c r="X3008" s="3" t="s">
        <v>187</v>
      </c>
      <c r="Y3008" s="3" t="s">
        <v>75</v>
      </c>
      <c r="Z3008" s="3" t="s">
        <v>188</v>
      </c>
      <c r="AA3008" s="3"/>
      <c r="AB3008" s="3"/>
      <c r="AC3008" s="3" t="s">
        <v>47</v>
      </c>
      <c r="AD3008" s="8" t="s">
        <v>189</v>
      </c>
      <c r="AE3008" s="3" t="s">
        <v>190</v>
      </c>
      <c r="AF3008" s="3" t="s">
        <v>191</v>
      </c>
      <c r="AG3008" s="3" t="s">
        <v>192</v>
      </c>
      <c r="AH3008" s="3" t="s">
        <v>193</v>
      </c>
      <c r="AI3008" s="3" t="s">
        <v>194</v>
      </c>
      <c r="AJ3008" s="3" t="s">
        <v>80</v>
      </c>
      <c r="AK3008" s="3" t="s">
        <v>76</v>
      </c>
      <c r="AL3008" s="3" t="s">
        <v>81</v>
      </c>
      <c r="AM3008" s="3" t="s">
        <v>71</v>
      </c>
      <c r="AN3008" s="3" t="s">
        <v>71</v>
      </c>
      <c r="AO3008" s="3" t="s">
        <v>71</v>
      </c>
      <c r="AP3008" s="3" t="s">
        <v>195</v>
      </c>
      <c r="AQ3008" s="3" t="s">
        <v>83</v>
      </c>
      <c r="AR3008" s="3">
        <v>82.047189269973728</v>
      </c>
      <c r="AS3008" s="3">
        <v>223.77321771173848</v>
      </c>
    </row>
    <row r="3009" spans="1:45" x14ac:dyDescent="0.25">
      <c r="A3009" s="2">
        <v>3008</v>
      </c>
      <c r="B3009" s="3" t="s">
        <v>57</v>
      </c>
      <c r="C3009" s="3" t="s">
        <v>46</v>
      </c>
      <c r="D3009" s="3" t="s">
        <v>47</v>
      </c>
      <c r="E3009" s="3" t="s">
        <v>48</v>
      </c>
      <c r="F3009" s="3">
        <v>0.59</v>
      </c>
      <c r="G3009" s="3">
        <v>0.64</v>
      </c>
      <c r="H3009" s="3">
        <v>4.65543348376255E-2</v>
      </c>
      <c r="I3009" s="3">
        <v>11.142369759058175</v>
      </c>
      <c r="J3009" s="3">
        <v>1.868949446947832</v>
      </c>
      <c r="K3009" s="3">
        <v>0.51872561264782679</v>
      </c>
      <c r="L3009" s="3">
        <v>8.7007698347804363E-2</v>
      </c>
      <c r="M3009" s="2">
        <v>1400</v>
      </c>
      <c r="N3009" s="3" t="s">
        <v>60</v>
      </c>
      <c r="O3009" s="3" t="s">
        <v>182</v>
      </c>
      <c r="P3009" s="3" t="s">
        <v>183</v>
      </c>
      <c r="Q3009" s="3">
        <v>22.504399344399999</v>
      </c>
      <c r="R3009" s="3" t="s">
        <v>182</v>
      </c>
      <c r="S3009" s="3" t="s">
        <v>183</v>
      </c>
      <c r="T3009" s="3" t="s">
        <v>57</v>
      </c>
      <c r="U3009" s="3" t="s">
        <v>184</v>
      </c>
      <c r="V3009" s="3" t="s">
        <v>185</v>
      </c>
      <c r="W3009" s="3" t="s">
        <v>186</v>
      </c>
      <c r="X3009" s="3" t="s">
        <v>187</v>
      </c>
      <c r="Y3009" s="3" t="s">
        <v>75</v>
      </c>
      <c r="Z3009" s="3" t="s">
        <v>188</v>
      </c>
      <c r="AA3009" s="3"/>
      <c r="AB3009" s="3"/>
      <c r="AC3009" s="3" t="s">
        <v>47</v>
      </c>
      <c r="AD3009" s="8" t="s">
        <v>189</v>
      </c>
      <c r="AE3009" s="3" t="s">
        <v>190</v>
      </c>
      <c r="AF3009" s="3" t="s">
        <v>191</v>
      </c>
      <c r="AG3009" s="3" t="s">
        <v>192</v>
      </c>
      <c r="AH3009" s="3" t="s">
        <v>193</v>
      </c>
      <c r="AI3009" s="3" t="s">
        <v>194</v>
      </c>
      <c r="AJ3009" s="3" t="s">
        <v>80</v>
      </c>
      <c r="AK3009" s="3" t="s">
        <v>76</v>
      </c>
      <c r="AL3009" s="3" t="s">
        <v>81</v>
      </c>
      <c r="AM3009" s="3" t="s">
        <v>71</v>
      </c>
      <c r="AN3009" s="3" t="s">
        <v>71</v>
      </c>
      <c r="AO3009" s="3" t="s">
        <v>71</v>
      </c>
      <c r="AP3009" s="3" t="s">
        <v>195</v>
      </c>
      <c r="AQ3009" s="3" t="s">
        <v>83</v>
      </c>
      <c r="AR3009" s="3">
        <v>94.24679631193645</v>
      </c>
      <c r="AS3009" s="3">
        <v>188.39870892820466</v>
      </c>
    </row>
    <row r="3010" spans="1:45" x14ac:dyDescent="0.25">
      <c r="A3010" s="2">
        <v>3009</v>
      </c>
      <c r="B3010" s="3" t="s">
        <v>57</v>
      </c>
      <c r="C3010" s="3" t="s">
        <v>46</v>
      </c>
      <c r="D3010" s="3" t="s">
        <v>47</v>
      </c>
      <c r="E3010" s="3" t="s">
        <v>48</v>
      </c>
      <c r="F3010" s="3">
        <v>0.59</v>
      </c>
      <c r="G3010" s="3">
        <v>0.64</v>
      </c>
      <c r="H3010" s="3">
        <v>0.134675232228127</v>
      </c>
      <c r="I3010" s="3">
        <v>11.142369759058175</v>
      </c>
      <c r="J3010" s="3">
        <v>1.868949446947832</v>
      </c>
      <c r="K3010" s="3">
        <v>1.500601234872819</v>
      </c>
      <c r="L3010" s="3">
        <v>0.25170120079032882</v>
      </c>
      <c r="M3010" s="2">
        <v>1300</v>
      </c>
      <c r="N3010" s="3" t="s">
        <v>56</v>
      </c>
      <c r="O3010" s="3" t="s">
        <v>182</v>
      </c>
      <c r="P3010" s="3" t="s">
        <v>183</v>
      </c>
      <c r="Q3010" s="3">
        <v>22.504399344399999</v>
      </c>
      <c r="R3010" s="3" t="s">
        <v>182</v>
      </c>
      <c r="S3010" s="3" t="s">
        <v>183</v>
      </c>
      <c r="T3010" s="3" t="s">
        <v>57</v>
      </c>
      <c r="U3010" s="3" t="s">
        <v>184</v>
      </c>
      <c r="V3010" s="3" t="s">
        <v>185</v>
      </c>
      <c r="W3010" s="3" t="s">
        <v>186</v>
      </c>
      <c r="X3010" s="3" t="s">
        <v>187</v>
      </c>
      <c r="Y3010" s="3" t="s">
        <v>75</v>
      </c>
      <c r="Z3010" s="3" t="s">
        <v>188</v>
      </c>
      <c r="AA3010" s="3"/>
      <c r="AB3010" s="3"/>
      <c r="AC3010" s="3" t="s">
        <v>47</v>
      </c>
      <c r="AD3010" s="8" t="s">
        <v>189</v>
      </c>
      <c r="AE3010" s="3" t="s">
        <v>190</v>
      </c>
      <c r="AF3010" s="3" t="s">
        <v>191</v>
      </c>
      <c r="AG3010" s="3" t="s">
        <v>192</v>
      </c>
      <c r="AH3010" s="3" t="s">
        <v>193</v>
      </c>
      <c r="AI3010" s="3" t="s">
        <v>194</v>
      </c>
      <c r="AJ3010" s="3" t="s">
        <v>80</v>
      </c>
      <c r="AK3010" s="3" t="s">
        <v>76</v>
      </c>
      <c r="AL3010" s="3" t="s">
        <v>81</v>
      </c>
      <c r="AM3010" s="3" t="s">
        <v>71</v>
      </c>
      <c r="AN3010" s="3" t="s">
        <v>71</v>
      </c>
      <c r="AO3010" s="3" t="s">
        <v>71</v>
      </c>
      <c r="AP3010" s="3" t="s">
        <v>195</v>
      </c>
      <c r="AQ3010" s="3" t="s">
        <v>83</v>
      </c>
      <c r="AR3010" s="3">
        <v>125.42113257541749</v>
      </c>
      <c r="AS3010" s="3">
        <v>545.01132848060684</v>
      </c>
    </row>
    <row r="3011" spans="1:45" x14ac:dyDescent="0.25">
      <c r="A3011" s="2">
        <v>3010</v>
      </c>
      <c r="B3011" s="3" t="s">
        <v>57</v>
      </c>
      <c r="C3011" s="3" t="s">
        <v>46</v>
      </c>
      <c r="D3011" s="3" t="s">
        <v>47</v>
      </c>
      <c r="E3011" s="3" t="s">
        <v>48</v>
      </c>
      <c r="F3011" s="3">
        <v>0.59</v>
      </c>
      <c r="G3011" s="3">
        <v>0.64</v>
      </c>
      <c r="H3011" s="3">
        <v>5.06011520850837E-2</v>
      </c>
      <c r="I3011" s="3">
        <v>10.579595238091066</v>
      </c>
      <c r="J3011" s="3">
        <v>1.4537198822919017</v>
      </c>
      <c r="K3011" s="3">
        <v>0.53533970764127337</v>
      </c>
      <c r="L3011" s="3">
        <v>7.355990085296249E-2</v>
      </c>
      <c r="M3011" s="2">
        <v>1410</v>
      </c>
      <c r="N3011" s="3" t="s">
        <v>61</v>
      </c>
      <c r="O3011" s="3" t="s">
        <v>182</v>
      </c>
      <c r="P3011" s="3" t="s">
        <v>183</v>
      </c>
      <c r="Q3011" s="3">
        <v>22.504399344399999</v>
      </c>
      <c r="R3011" s="3" t="s">
        <v>182</v>
      </c>
      <c r="S3011" s="3" t="s">
        <v>183</v>
      </c>
      <c r="T3011" s="3" t="s">
        <v>57</v>
      </c>
      <c r="U3011" s="3" t="s">
        <v>184</v>
      </c>
      <c r="V3011" s="3" t="s">
        <v>185</v>
      </c>
      <c r="W3011" s="3" t="s">
        <v>186</v>
      </c>
      <c r="X3011" s="3" t="s">
        <v>187</v>
      </c>
      <c r="Y3011" s="3" t="s">
        <v>75</v>
      </c>
      <c r="Z3011" s="3" t="s">
        <v>188</v>
      </c>
      <c r="AA3011" s="3"/>
      <c r="AB3011" s="3"/>
      <c r="AC3011" s="3" t="s">
        <v>47</v>
      </c>
      <c r="AD3011" s="8" t="s">
        <v>189</v>
      </c>
      <c r="AE3011" s="3" t="s">
        <v>190</v>
      </c>
      <c r="AF3011" s="3" t="s">
        <v>191</v>
      </c>
      <c r="AG3011" s="3" t="s">
        <v>192</v>
      </c>
      <c r="AH3011" s="3" t="s">
        <v>193</v>
      </c>
      <c r="AI3011" s="3" t="s">
        <v>194</v>
      </c>
      <c r="AJ3011" s="3" t="s">
        <v>80</v>
      </c>
      <c r="AK3011" s="3" t="s">
        <v>76</v>
      </c>
      <c r="AL3011" s="3" t="s">
        <v>81</v>
      </c>
      <c r="AM3011" s="3" t="s">
        <v>71</v>
      </c>
      <c r="AN3011" s="3" t="s">
        <v>71</v>
      </c>
      <c r="AO3011" s="3" t="s">
        <v>71</v>
      </c>
      <c r="AP3011" s="3" t="s">
        <v>195</v>
      </c>
      <c r="AQ3011" s="3" t="s">
        <v>83</v>
      </c>
      <c r="AR3011" s="3">
        <v>73.419013006149839</v>
      </c>
      <c r="AS3011" s="3">
        <v>204.7755972963603</v>
      </c>
    </row>
    <row r="3012" spans="1:45" x14ac:dyDescent="0.25">
      <c r="A3012" s="2">
        <v>3011</v>
      </c>
      <c r="B3012" s="3" t="s">
        <v>57</v>
      </c>
      <c r="C3012" s="3" t="s">
        <v>46</v>
      </c>
      <c r="D3012" s="3" t="s">
        <v>47</v>
      </c>
      <c r="E3012" s="3" t="s">
        <v>48</v>
      </c>
      <c r="F3012" s="3">
        <v>0.59</v>
      </c>
      <c r="G3012" s="3">
        <v>0.64</v>
      </c>
      <c r="H3012" s="3">
        <v>7.4006133645843301E-3</v>
      </c>
      <c r="I3012" s="3">
        <v>9.8709603920635853</v>
      </c>
      <c r="J3012" s="3">
        <v>1.3162528022749489</v>
      </c>
      <c r="K3012" s="3">
        <v>7.3051161398788353E-2</v>
      </c>
      <c r="L3012" s="3">
        <v>9.7410780796875623E-3</v>
      </c>
      <c r="M3012" s="2">
        <v>1200</v>
      </c>
      <c r="N3012" s="3" t="s">
        <v>54</v>
      </c>
      <c r="O3012" s="3" t="s">
        <v>182</v>
      </c>
      <c r="P3012" s="3" t="s">
        <v>183</v>
      </c>
      <c r="Q3012" s="3">
        <v>22.504399344399999</v>
      </c>
      <c r="R3012" s="3" t="s">
        <v>182</v>
      </c>
      <c r="S3012" s="3" t="s">
        <v>183</v>
      </c>
      <c r="T3012" s="3" t="s">
        <v>57</v>
      </c>
      <c r="U3012" s="3" t="s">
        <v>184</v>
      </c>
      <c r="V3012" s="3" t="s">
        <v>185</v>
      </c>
      <c r="W3012" s="3" t="s">
        <v>186</v>
      </c>
      <c r="X3012" s="3" t="s">
        <v>187</v>
      </c>
      <c r="Y3012" s="3" t="s">
        <v>75</v>
      </c>
      <c r="Z3012" s="3" t="s">
        <v>188</v>
      </c>
      <c r="AA3012" s="3"/>
      <c r="AB3012" s="3"/>
      <c r="AC3012" s="3" t="s">
        <v>47</v>
      </c>
      <c r="AD3012" s="8" t="s">
        <v>189</v>
      </c>
      <c r="AE3012" s="3" t="s">
        <v>190</v>
      </c>
      <c r="AF3012" s="3" t="s">
        <v>191</v>
      </c>
      <c r="AG3012" s="3" t="s">
        <v>192</v>
      </c>
      <c r="AH3012" s="3" t="s">
        <v>193</v>
      </c>
      <c r="AI3012" s="3" t="s">
        <v>194</v>
      </c>
      <c r="AJ3012" s="3" t="s">
        <v>80</v>
      </c>
      <c r="AK3012" s="3" t="s">
        <v>76</v>
      </c>
      <c r="AL3012" s="3" t="s">
        <v>81</v>
      </c>
      <c r="AM3012" s="3" t="s">
        <v>71</v>
      </c>
      <c r="AN3012" s="3" t="s">
        <v>71</v>
      </c>
      <c r="AO3012" s="3" t="s">
        <v>71</v>
      </c>
      <c r="AP3012" s="3" t="s">
        <v>195</v>
      </c>
      <c r="AQ3012" s="3" t="s">
        <v>83</v>
      </c>
      <c r="AR3012" s="3">
        <v>22.946397294427047</v>
      </c>
      <c r="AS3012" s="3">
        <v>29.949219724167357</v>
      </c>
    </row>
    <row r="3013" spans="1:45" x14ac:dyDescent="0.25">
      <c r="A3013" s="2">
        <v>3012</v>
      </c>
      <c r="B3013" s="3" t="s">
        <v>57</v>
      </c>
      <c r="C3013" s="3" t="s">
        <v>46</v>
      </c>
      <c r="D3013" s="3" t="s">
        <v>47</v>
      </c>
      <c r="E3013" s="3" t="s">
        <v>48</v>
      </c>
      <c r="F3013" s="3">
        <v>0.59</v>
      </c>
      <c r="G3013" s="3">
        <v>0.64</v>
      </c>
      <c r="H3013" s="3">
        <v>0.34761064241494599</v>
      </c>
      <c r="I3013" s="3">
        <v>9.8709603920635853</v>
      </c>
      <c r="J3013" s="3">
        <v>1.3162528022749489</v>
      </c>
      <c r="K3013" s="3">
        <v>3.43125088313771</v>
      </c>
      <c r="L3013" s="3">
        <v>0.45754348217926788</v>
      </c>
      <c r="M3013" s="2">
        <v>1400</v>
      </c>
      <c r="N3013" s="3" t="s">
        <v>60</v>
      </c>
      <c r="O3013" s="3" t="s">
        <v>182</v>
      </c>
      <c r="P3013" s="3" t="s">
        <v>183</v>
      </c>
      <c r="Q3013" s="3">
        <v>22.504399344399999</v>
      </c>
      <c r="R3013" s="3" t="s">
        <v>182</v>
      </c>
      <c r="S3013" s="3" t="s">
        <v>183</v>
      </c>
      <c r="T3013" s="3" t="s">
        <v>57</v>
      </c>
      <c r="U3013" s="3" t="s">
        <v>184</v>
      </c>
      <c r="V3013" s="3" t="s">
        <v>185</v>
      </c>
      <c r="W3013" s="3" t="s">
        <v>186</v>
      </c>
      <c r="X3013" s="3" t="s">
        <v>187</v>
      </c>
      <c r="Y3013" s="3" t="s">
        <v>75</v>
      </c>
      <c r="Z3013" s="3" t="s">
        <v>188</v>
      </c>
      <c r="AA3013" s="3"/>
      <c r="AB3013" s="3"/>
      <c r="AC3013" s="3" t="s">
        <v>47</v>
      </c>
      <c r="AD3013" s="8" t="s">
        <v>189</v>
      </c>
      <c r="AE3013" s="3" t="s">
        <v>190</v>
      </c>
      <c r="AF3013" s="3" t="s">
        <v>191</v>
      </c>
      <c r="AG3013" s="3" t="s">
        <v>192</v>
      </c>
      <c r="AH3013" s="3" t="s">
        <v>193</v>
      </c>
      <c r="AI3013" s="3" t="s">
        <v>194</v>
      </c>
      <c r="AJ3013" s="3" t="s">
        <v>80</v>
      </c>
      <c r="AK3013" s="3" t="s">
        <v>76</v>
      </c>
      <c r="AL3013" s="3" t="s">
        <v>81</v>
      </c>
      <c r="AM3013" s="3" t="s">
        <v>71</v>
      </c>
      <c r="AN3013" s="3" t="s">
        <v>71</v>
      </c>
      <c r="AO3013" s="3" t="s">
        <v>71</v>
      </c>
      <c r="AP3013" s="3" t="s">
        <v>195</v>
      </c>
      <c r="AQ3013" s="3" t="s">
        <v>83</v>
      </c>
      <c r="AR3013" s="3">
        <v>199.42548256998415</v>
      </c>
      <c r="AS3013" s="3">
        <v>1406.7303607515155</v>
      </c>
    </row>
    <row r="3014" spans="1:45" x14ac:dyDescent="0.25">
      <c r="A3014" s="2">
        <v>3013</v>
      </c>
      <c r="B3014" s="3" t="s">
        <v>57</v>
      </c>
      <c r="C3014" s="3" t="s">
        <v>46</v>
      </c>
      <c r="D3014" s="3" t="s">
        <v>47</v>
      </c>
      <c r="E3014" s="3" t="s">
        <v>48</v>
      </c>
      <c r="F3014" s="3">
        <v>0.59</v>
      </c>
      <c r="G3014" s="3">
        <v>0.64</v>
      </c>
      <c r="H3014" s="3">
        <v>9.7935019791295808E-3</v>
      </c>
      <c r="I3014" s="3">
        <v>9.8709603920635853</v>
      </c>
      <c r="J3014" s="3">
        <v>1.3162528022749489</v>
      </c>
      <c r="K3014" s="3">
        <v>9.6671270135584422E-2</v>
      </c>
      <c r="L3014" s="3">
        <v>1.2890724424114569E-2</v>
      </c>
      <c r="M3014" s="2">
        <v>1750</v>
      </c>
      <c r="N3014" s="3" t="s">
        <v>58</v>
      </c>
      <c r="O3014" s="3" t="s">
        <v>182</v>
      </c>
      <c r="P3014" s="3" t="s">
        <v>183</v>
      </c>
      <c r="Q3014" s="3">
        <v>22.504399344399999</v>
      </c>
      <c r="R3014" s="3" t="s">
        <v>182</v>
      </c>
      <c r="S3014" s="3" t="s">
        <v>183</v>
      </c>
      <c r="T3014" s="3" t="s">
        <v>57</v>
      </c>
      <c r="U3014" s="3" t="s">
        <v>184</v>
      </c>
      <c r="V3014" s="3" t="s">
        <v>185</v>
      </c>
      <c r="W3014" s="3" t="s">
        <v>186</v>
      </c>
      <c r="X3014" s="3" t="s">
        <v>187</v>
      </c>
      <c r="Y3014" s="3" t="s">
        <v>75</v>
      </c>
      <c r="Z3014" s="3" t="s">
        <v>188</v>
      </c>
      <c r="AA3014" s="3"/>
      <c r="AB3014" s="3"/>
      <c r="AC3014" s="3" t="s">
        <v>47</v>
      </c>
      <c r="AD3014" s="8" t="s">
        <v>189</v>
      </c>
      <c r="AE3014" s="3" t="s">
        <v>190</v>
      </c>
      <c r="AF3014" s="3" t="s">
        <v>191</v>
      </c>
      <c r="AG3014" s="3" t="s">
        <v>192</v>
      </c>
      <c r="AH3014" s="3" t="s">
        <v>193</v>
      </c>
      <c r="AI3014" s="3" t="s">
        <v>194</v>
      </c>
      <c r="AJ3014" s="3" t="s">
        <v>80</v>
      </c>
      <c r="AK3014" s="3" t="s">
        <v>76</v>
      </c>
      <c r="AL3014" s="3" t="s">
        <v>81</v>
      </c>
      <c r="AM3014" s="3" t="s">
        <v>71</v>
      </c>
      <c r="AN3014" s="3" t="s">
        <v>71</v>
      </c>
      <c r="AO3014" s="3" t="s">
        <v>71</v>
      </c>
      <c r="AP3014" s="3" t="s">
        <v>195</v>
      </c>
      <c r="AQ3014" s="3" t="s">
        <v>83</v>
      </c>
      <c r="AR3014" s="3">
        <v>31.867800220608093</v>
      </c>
      <c r="AS3014" s="3">
        <v>39.632896382027674</v>
      </c>
    </row>
    <row r="3015" spans="1:45" x14ac:dyDescent="0.25">
      <c r="A3015" s="2">
        <v>3014</v>
      </c>
      <c r="B3015" s="3" t="s">
        <v>57</v>
      </c>
      <c r="C3015" s="3" t="s">
        <v>46</v>
      </c>
      <c r="D3015" s="3" t="s">
        <v>47</v>
      </c>
      <c r="E3015" s="3" t="s">
        <v>48</v>
      </c>
      <c r="F3015" s="3">
        <v>0.59</v>
      </c>
      <c r="G3015" s="3">
        <v>0.64</v>
      </c>
      <c r="H3015" s="3">
        <v>4.9868573035179997E-3</v>
      </c>
      <c r="I3015" s="3">
        <v>9.8709603920635853</v>
      </c>
      <c r="J3015" s="3">
        <v>1.3162528022749489</v>
      </c>
      <c r="K3015" s="3">
        <v>4.9225070923899189E-2</v>
      </c>
      <c r="L3015" s="3">
        <v>6.5639649003008628E-3</v>
      </c>
      <c r="M3015" s="2">
        <v>1420</v>
      </c>
      <c r="N3015" s="3" t="s">
        <v>93</v>
      </c>
      <c r="O3015" s="3" t="s">
        <v>182</v>
      </c>
      <c r="P3015" s="3" t="s">
        <v>183</v>
      </c>
      <c r="Q3015" s="3">
        <v>22.504399344399999</v>
      </c>
      <c r="R3015" s="3" t="s">
        <v>182</v>
      </c>
      <c r="S3015" s="3" t="s">
        <v>183</v>
      </c>
      <c r="T3015" s="3" t="s">
        <v>57</v>
      </c>
      <c r="U3015" s="3" t="s">
        <v>184</v>
      </c>
      <c r="V3015" s="3" t="s">
        <v>185</v>
      </c>
      <c r="W3015" s="3" t="s">
        <v>186</v>
      </c>
      <c r="X3015" s="3" t="s">
        <v>187</v>
      </c>
      <c r="Y3015" s="3" t="s">
        <v>75</v>
      </c>
      <c r="Z3015" s="3" t="s">
        <v>188</v>
      </c>
      <c r="AA3015" s="3"/>
      <c r="AB3015" s="3"/>
      <c r="AC3015" s="3" t="s">
        <v>47</v>
      </c>
      <c r="AD3015" s="8" t="s">
        <v>189</v>
      </c>
      <c r="AE3015" s="3" t="s">
        <v>190</v>
      </c>
      <c r="AF3015" s="3" t="s">
        <v>191</v>
      </c>
      <c r="AG3015" s="3" t="s">
        <v>192</v>
      </c>
      <c r="AH3015" s="3" t="s">
        <v>193</v>
      </c>
      <c r="AI3015" s="3" t="s">
        <v>194</v>
      </c>
      <c r="AJ3015" s="3" t="s">
        <v>80</v>
      </c>
      <c r="AK3015" s="3" t="s">
        <v>76</v>
      </c>
      <c r="AL3015" s="3" t="s">
        <v>81</v>
      </c>
      <c r="AM3015" s="3" t="s">
        <v>71</v>
      </c>
      <c r="AN3015" s="3" t="s">
        <v>71</v>
      </c>
      <c r="AO3015" s="3" t="s">
        <v>71</v>
      </c>
      <c r="AP3015" s="3" t="s">
        <v>195</v>
      </c>
      <c r="AQ3015" s="3" t="s">
        <v>83</v>
      </c>
      <c r="AR3015" s="3">
        <v>18.092167662700831</v>
      </c>
      <c r="AS3015" s="3">
        <v>20.181095506334159</v>
      </c>
    </row>
    <row r="3016" spans="1:45" x14ac:dyDescent="0.25">
      <c r="A3016" s="2">
        <v>3015</v>
      </c>
      <c r="B3016" s="3" t="s">
        <v>57</v>
      </c>
      <c r="C3016" s="3" t="s">
        <v>46</v>
      </c>
      <c r="D3016" s="3" t="s">
        <v>47</v>
      </c>
      <c r="E3016" s="3" t="s">
        <v>48</v>
      </c>
      <c r="F3016" s="3">
        <v>0.59</v>
      </c>
      <c r="G3016" s="3">
        <v>0.64</v>
      </c>
      <c r="H3016" s="3">
        <v>2.1316143720576899E-2</v>
      </c>
      <c r="I3016" s="3">
        <v>9.8709603920635853</v>
      </c>
      <c r="J3016" s="3">
        <v>1.3162528022749489</v>
      </c>
      <c r="K3016" s="3">
        <v>0.21041081037734949</v>
      </c>
      <c r="L3016" s="3">
        <v>2.8057433905904899E-2</v>
      </c>
      <c r="M3016" s="2">
        <v>1420</v>
      </c>
      <c r="N3016" s="3" t="s">
        <v>93</v>
      </c>
      <c r="O3016" s="3" t="s">
        <v>182</v>
      </c>
      <c r="P3016" s="3" t="s">
        <v>183</v>
      </c>
      <c r="Q3016" s="3">
        <v>22.504399344399999</v>
      </c>
      <c r="R3016" s="3" t="s">
        <v>182</v>
      </c>
      <c r="S3016" s="3" t="s">
        <v>183</v>
      </c>
      <c r="T3016" s="3" t="s">
        <v>57</v>
      </c>
      <c r="U3016" s="3" t="s">
        <v>184</v>
      </c>
      <c r="V3016" s="3" t="s">
        <v>185</v>
      </c>
      <c r="W3016" s="3" t="s">
        <v>186</v>
      </c>
      <c r="X3016" s="3" t="s">
        <v>187</v>
      </c>
      <c r="Y3016" s="3" t="s">
        <v>75</v>
      </c>
      <c r="Z3016" s="3" t="s">
        <v>188</v>
      </c>
      <c r="AA3016" s="3"/>
      <c r="AB3016" s="3"/>
      <c r="AC3016" s="3" t="s">
        <v>47</v>
      </c>
      <c r="AD3016" s="8" t="s">
        <v>189</v>
      </c>
      <c r="AE3016" s="3" t="s">
        <v>190</v>
      </c>
      <c r="AF3016" s="3" t="s">
        <v>191</v>
      </c>
      <c r="AG3016" s="3" t="s">
        <v>192</v>
      </c>
      <c r="AH3016" s="3" t="s">
        <v>193</v>
      </c>
      <c r="AI3016" s="3" t="s">
        <v>194</v>
      </c>
      <c r="AJ3016" s="3" t="s">
        <v>80</v>
      </c>
      <c r="AK3016" s="3" t="s">
        <v>76</v>
      </c>
      <c r="AL3016" s="3" t="s">
        <v>81</v>
      </c>
      <c r="AM3016" s="3" t="s">
        <v>71</v>
      </c>
      <c r="AN3016" s="3" t="s">
        <v>71</v>
      </c>
      <c r="AO3016" s="3" t="s">
        <v>71</v>
      </c>
      <c r="AP3016" s="3" t="s">
        <v>195</v>
      </c>
      <c r="AQ3016" s="3" t="s">
        <v>83</v>
      </c>
      <c r="AR3016" s="3">
        <v>41.761571926683693</v>
      </c>
      <c r="AS3016" s="3">
        <v>86.263373116418208</v>
      </c>
    </row>
    <row r="3017" spans="1:45" x14ac:dyDescent="0.25">
      <c r="A3017" s="2">
        <v>3016</v>
      </c>
      <c r="B3017" s="3" t="s">
        <v>57</v>
      </c>
      <c r="C3017" s="3" t="s">
        <v>46</v>
      </c>
      <c r="D3017" s="3" t="s">
        <v>47</v>
      </c>
      <c r="E3017" s="3" t="s">
        <v>48</v>
      </c>
      <c r="F3017" s="3">
        <v>0.59</v>
      </c>
      <c r="G3017" s="3">
        <v>0.64</v>
      </c>
      <c r="H3017" s="3">
        <v>2.33723630029006E-2</v>
      </c>
      <c r="I3017" s="3">
        <v>9.8709603920635853</v>
      </c>
      <c r="J3017" s="3">
        <v>1.3162528022749489</v>
      </c>
      <c r="K3017" s="3">
        <v>0.23070766947056415</v>
      </c>
      <c r="L3017" s="3">
        <v>3.0763938298355255E-2</v>
      </c>
      <c r="M3017" s="2">
        <v>1410</v>
      </c>
      <c r="N3017" s="3" t="s">
        <v>61</v>
      </c>
      <c r="O3017" s="3" t="s">
        <v>182</v>
      </c>
      <c r="P3017" s="3" t="s">
        <v>183</v>
      </c>
      <c r="Q3017" s="3">
        <v>22.504399344399999</v>
      </c>
      <c r="R3017" s="3" t="s">
        <v>182</v>
      </c>
      <c r="S3017" s="3" t="s">
        <v>183</v>
      </c>
      <c r="T3017" s="3" t="s">
        <v>57</v>
      </c>
      <c r="U3017" s="3" t="s">
        <v>184</v>
      </c>
      <c r="V3017" s="3" t="s">
        <v>185</v>
      </c>
      <c r="W3017" s="3" t="s">
        <v>186</v>
      </c>
      <c r="X3017" s="3" t="s">
        <v>187</v>
      </c>
      <c r="Y3017" s="3" t="s">
        <v>75</v>
      </c>
      <c r="Z3017" s="3" t="s">
        <v>188</v>
      </c>
      <c r="AA3017" s="3"/>
      <c r="AB3017" s="3"/>
      <c r="AC3017" s="3" t="s">
        <v>47</v>
      </c>
      <c r="AD3017" s="8" t="s">
        <v>189</v>
      </c>
      <c r="AE3017" s="3" t="s">
        <v>190</v>
      </c>
      <c r="AF3017" s="3" t="s">
        <v>191</v>
      </c>
      <c r="AG3017" s="3" t="s">
        <v>192</v>
      </c>
      <c r="AH3017" s="3" t="s">
        <v>193</v>
      </c>
      <c r="AI3017" s="3" t="s">
        <v>194</v>
      </c>
      <c r="AJ3017" s="3" t="s">
        <v>80</v>
      </c>
      <c r="AK3017" s="3" t="s">
        <v>76</v>
      </c>
      <c r="AL3017" s="3" t="s">
        <v>81</v>
      </c>
      <c r="AM3017" s="3" t="s">
        <v>71</v>
      </c>
      <c r="AN3017" s="3" t="s">
        <v>71</v>
      </c>
      <c r="AO3017" s="3" t="s">
        <v>71</v>
      </c>
      <c r="AP3017" s="3" t="s">
        <v>195</v>
      </c>
      <c r="AQ3017" s="3" t="s">
        <v>83</v>
      </c>
      <c r="AR3017" s="3">
        <v>43.333758688855696</v>
      </c>
      <c r="AS3017" s="3">
        <v>94.584597324952256</v>
      </c>
    </row>
    <row r="3018" spans="1:45" x14ac:dyDescent="0.25">
      <c r="A3018" s="2">
        <v>3017</v>
      </c>
      <c r="B3018" s="3" t="s">
        <v>57</v>
      </c>
      <c r="C3018" s="3" t="s">
        <v>46</v>
      </c>
      <c r="D3018" s="3" t="s">
        <v>47</v>
      </c>
      <c r="E3018" s="3" t="s">
        <v>48</v>
      </c>
      <c r="F3018" s="3">
        <v>0.59</v>
      </c>
      <c r="G3018" s="3">
        <v>0.64</v>
      </c>
      <c r="H3018" s="3">
        <v>0.187792776349514</v>
      </c>
      <c r="I3018" s="3">
        <v>11.529216237945302</v>
      </c>
      <c r="J3018" s="3">
        <v>1.5233333619945522</v>
      </c>
      <c r="K3018" s="3">
        <v>2.1651035264576475</v>
      </c>
      <c r="L3018" s="3">
        <v>0.28607100135479618</v>
      </c>
      <c r="M3018" s="2">
        <v>1400</v>
      </c>
      <c r="N3018" s="3" t="s">
        <v>60</v>
      </c>
      <c r="O3018" s="3" t="s">
        <v>182</v>
      </c>
      <c r="P3018" s="3" t="s">
        <v>183</v>
      </c>
      <c r="Q3018" s="3">
        <v>22.504399344399999</v>
      </c>
      <c r="R3018" s="3" t="s">
        <v>182</v>
      </c>
      <c r="S3018" s="3" t="s">
        <v>183</v>
      </c>
      <c r="T3018" s="3" t="s">
        <v>57</v>
      </c>
      <c r="U3018" s="3" t="s">
        <v>184</v>
      </c>
      <c r="V3018" s="3" t="s">
        <v>185</v>
      </c>
      <c r="W3018" s="3" t="s">
        <v>186</v>
      </c>
      <c r="X3018" s="3" t="s">
        <v>187</v>
      </c>
      <c r="Y3018" s="3" t="s">
        <v>75</v>
      </c>
      <c r="Z3018" s="3" t="s">
        <v>188</v>
      </c>
      <c r="AA3018" s="3"/>
      <c r="AB3018" s="3"/>
      <c r="AC3018" s="3" t="s">
        <v>47</v>
      </c>
      <c r="AD3018" s="8" t="s">
        <v>189</v>
      </c>
      <c r="AE3018" s="3" t="s">
        <v>190</v>
      </c>
      <c r="AF3018" s="3" t="s">
        <v>191</v>
      </c>
      <c r="AG3018" s="3" t="s">
        <v>192</v>
      </c>
      <c r="AH3018" s="3" t="s">
        <v>193</v>
      </c>
      <c r="AI3018" s="3" t="s">
        <v>194</v>
      </c>
      <c r="AJ3018" s="3" t="s">
        <v>80</v>
      </c>
      <c r="AK3018" s="3" t="s">
        <v>76</v>
      </c>
      <c r="AL3018" s="3" t="s">
        <v>81</v>
      </c>
      <c r="AM3018" s="3" t="s">
        <v>71</v>
      </c>
      <c r="AN3018" s="3" t="s">
        <v>71</v>
      </c>
      <c r="AO3018" s="3" t="s">
        <v>71</v>
      </c>
      <c r="AP3018" s="3" t="s">
        <v>195</v>
      </c>
      <c r="AQ3018" s="3" t="s">
        <v>83</v>
      </c>
      <c r="AR3018" s="3">
        <v>130.4011572020417</v>
      </c>
      <c r="AS3018" s="3">
        <v>759.97040305035898</v>
      </c>
    </row>
    <row r="3019" spans="1:45" x14ac:dyDescent="0.25">
      <c r="A3019" s="2">
        <v>3018</v>
      </c>
      <c r="B3019" s="3" t="s">
        <v>57</v>
      </c>
      <c r="C3019" s="3" t="s">
        <v>46</v>
      </c>
      <c r="D3019" s="3" t="s">
        <v>47</v>
      </c>
      <c r="E3019" s="3" t="s">
        <v>48</v>
      </c>
      <c r="F3019" s="3">
        <v>0.59</v>
      </c>
      <c r="G3019" s="3">
        <v>0.64</v>
      </c>
      <c r="H3019" s="3">
        <v>1.62252130807027E-2</v>
      </c>
      <c r="I3019" s="3">
        <v>11.529216237945302</v>
      </c>
      <c r="J3019" s="3">
        <v>1.5233333619945522</v>
      </c>
      <c r="K3019" s="3">
        <v>0.18706399011416008</v>
      </c>
      <c r="L3019" s="3">
        <v>2.4716408391304828E-2</v>
      </c>
      <c r="M3019" s="2">
        <v>1410</v>
      </c>
      <c r="N3019" s="3" t="s">
        <v>61</v>
      </c>
      <c r="O3019" s="3" t="s">
        <v>182</v>
      </c>
      <c r="P3019" s="3" t="s">
        <v>183</v>
      </c>
      <c r="Q3019" s="3">
        <v>22.504399344399999</v>
      </c>
      <c r="R3019" s="3" t="s">
        <v>182</v>
      </c>
      <c r="S3019" s="3" t="s">
        <v>183</v>
      </c>
      <c r="T3019" s="3" t="s">
        <v>57</v>
      </c>
      <c r="U3019" s="3" t="s">
        <v>184</v>
      </c>
      <c r="V3019" s="3" t="s">
        <v>185</v>
      </c>
      <c r="W3019" s="3" t="s">
        <v>186</v>
      </c>
      <c r="X3019" s="3" t="s">
        <v>187</v>
      </c>
      <c r="Y3019" s="3" t="s">
        <v>75</v>
      </c>
      <c r="Z3019" s="3" t="s">
        <v>188</v>
      </c>
      <c r="AA3019" s="3"/>
      <c r="AB3019" s="3"/>
      <c r="AC3019" s="3" t="s">
        <v>47</v>
      </c>
      <c r="AD3019" s="8" t="s">
        <v>189</v>
      </c>
      <c r="AE3019" s="3" t="s">
        <v>190</v>
      </c>
      <c r="AF3019" s="3" t="s">
        <v>191</v>
      </c>
      <c r="AG3019" s="3" t="s">
        <v>192</v>
      </c>
      <c r="AH3019" s="3" t="s">
        <v>193</v>
      </c>
      <c r="AI3019" s="3" t="s">
        <v>194</v>
      </c>
      <c r="AJ3019" s="3" t="s">
        <v>80</v>
      </c>
      <c r="AK3019" s="3" t="s">
        <v>76</v>
      </c>
      <c r="AL3019" s="3" t="s">
        <v>81</v>
      </c>
      <c r="AM3019" s="3" t="s">
        <v>71</v>
      </c>
      <c r="AN3019" s="3" t="s">
        <v>71</v>
      </c>
      <c r="AO3019" s="3" t="s">
        <v>71</v>
      </c>
      <c r="AP3019" s="3" t="s">
        <v>195</v>
      </c>
      <c r="AQ3019" s="3" t="s">
        <v>83</v>
      </c>
      <c r="AR3019" s="3">
        <v>37.186874840209754</v>
      </c>
      <c r="AS3019" s="3">
        <v>65.661107760450392</v>
      </c>
    </row>
    <row r="3020" spans="1:45" x14ac:dyDescent="0.25">
      <c r="A3020" s="2">
        <v>3019</v>
      </c>
      <c r="B3020" s="3" t="s">
        <v>57</v>
      </c>
      <c r="C3020" s="3" t="s">
        <v>46</v>
      </c>
      <c r="D3020" s="3" t="s">
        <v>47</v>
      </c>
      <c r="E3020" s="3" t="s">
        <v>48</v>
      </c>
      <c r="F3020" s="3">
        <v>0.59</v>
      </c>
      <c r="G3020" s="3">
        <v>0.64</v>
      </c>
      <c r="H3020" s="3">
        <v>2.1959601973103701E-2</v>
      </c>
      <c r="I3020" s="3">
        <v>11.529216237945302</v>
      </c>
      <c r="J3020" s="3">
        <v>1.5233333619945522</v>
      </c>
      <c r="K3020" s="3">
        <v>0.25317699964712287</v>
      </c>
      <c r="L3020" s="3">
        <v>3.3451794301750264E-2</v>
      </c>
      <c r="M3020" s="2">
        <v>1430</v>
      </c>
      <c r="N3020" s="3" t="s">
        <v>62</v>
      </c>
      <c r="O3020" s="3" t="s">
        <v>182</v>
      </c>
      <c r="P3020" s="3" t="s">
        <v>183</v>
      </c>
      <c r="Q3020" s="3">
        <v>22.504399344399999</v>
      </c>
      <c r="R3020" s="3" t="s">
        <v>182</v>
      </c>
      <c r="S3020" s="3" t="s">
        <v>183</v>
      </c>
      <c r="T3020" s="3" t="s">
        <v>57</v>
      </c>
      <c r="U3020" s="3" t="s">
        <v>184</v>
      </c>
      <c r="V3020" s="3" t="s">
        <v>185</v>
      </c>
      <c r="W3020" s="3" t="s">
        <v>186</v>
      </c>
      <c r="X3020" s="3" t="s">
        <v>187</v>
      </c>
      <c r="Y3020" s="3" t="s">
        <v>75</v>
      </c>
      <c r="Z3020" s="3" t="s">
        <v>188</v>
      </c>
      <c r="AA3020" s="3"/>
      <c r="AB3020" s="3"/>
      <c r="AC3020" s="3" t="s">
        <v>47</v>
      </c>
      <c r="AD3020" s="8" t="s">
        <v>189</v>
      </c>
      <c r="AE3020" s="3" t="s">
        <v>190</v>
      </c>
      <c r="AF3020" s="3" t="s">
        <v>191</v>
      </c>
      <c r="AG3020" s="3" t="s">
        <v>192</v>
      </c>
      <c r="AH3020" s="3" t="s">
        <v>193</v>
      </c>
      <c r="AI3020" s="3" t="s">
        <v>194</v>
      </c>
      <c r="AJ3020" s="3" t="s">
        <v>80</v>
      </c>
      <c r="AK3020" s="3" t="s">
        <v>76</v>
      </c>
      <c r="AL3020" s="3" t="s">
        <v>81</v>
      </c>
      <c r="AM3020" s="3" t="s">
        <v>71</v>
      </c>
      <c r="AN3020" s="3" t="s">
        <v>71</v>
      </c>
      <c r="AO3020" s="3" t="s">
        <v>71</v>
      </c>
      <c r="AP3020" s="3" t="s">
        <v>195</v>
      </c>
      <c r="AQ3020" s="3" t="s">
        <v>83</v>
      </c>
      <c r="AR3020" s="3">
        <v>46.355315524141425</v>
      </c>
      <c r="AS3020" s="3">
        <v>88.86735627820245</v>
      </c>
    </row>
    <row r="3021" spans="1:45" x14ac:dyDescent="0.25">
      <c r="A3021" s="2">
        <v>3020</v>
      </c>
      <c r="B3021" s="3" t="s">
        <v>57</v>
      </c>
      <c r="C3021" s="3" t="s">
        <v>46</v>
      </c>
      <c r="D3021" s="3" t="s">
        <v>47</v>
      </c>
      <c r="E3021" s="3" t="s">
        <v>48</v>
      </c>
      <c r="F3021" s="3">
        <v>0.59</v>
      </c>
      <c r="G3021" s="3">
        <v>0.64</v>
      </c>
      <c r="H3021" s="3">
        <v>0.36989795863325298</v>
      </c>
      <c r="I3021" s="3">
        <v>11.529216237945302</v>
      </c>
      <c r="J3021" s="3">
        <v>1.5233333619945522</v>
      </c>
      <c r="K3021" s="3">
        <v>4.2646335510573197</v>
      </c>
      <c r="L3021" s="3">
        <v>0.56347790091971506</v>
      </c>
      <c r="M3021" s="2">
        <v>1410</v>
      </c>
      <c r="N3021" s="3" t="s">
        <v>61</v>
      </c>
      <c r="O3021" s="3" t="s">
        <v>182</v>
      </c>
      <c r="P3021" s="3" t="s">
        <v>183</v>
      </c>
      <c r="Q3021" s="3">
        <v>22.504399344399999</v>
      </c>
      <c r="R3021" s="3" t="s">
        <v>182</v>
      </c>
      <c r="S3021" s="3" t="s">
        <v>183</v>
      </c>
      <c r="T3021" s="3" t="s">
        <v>57</v>
      </c>
      <c r="U3021" s="3" t="s">
        <v>184</v>
      </c>
      <c r="V3021" s="3" t="s">
        <v>185</v>
      </c>
      <c r="W3021" s="3" t="s">
        <v>186</v>
      </c>
      <c r="X3021" s="3" t="s">
        <v>187</v>
      </c>
      <c r="Y3021" s="3" t="s">
        <v>75</v>
      </c>
      <c r="Z3021" s="3" t="s">
        <v>188</v>
      </c>
      <c r="AA3021" s="3"/>
      <c r="AB3021" s="3"/>
      <c r="AC3021" s="3" t="s">
        <v>47</v>
      </c>
      <c r="AD3021" s="8" t="s">
        <v>189</v>
      </c>
      <c r="AE3021" s="3" t="s">
        <v>190</v>
      </c>
      <c r="AF3021" s="3" t="s">
        <v>191</v>
      </c>
      <c r="AG3021" s="3" t="s">
        <v>192</v>
      </c>
      <c r="AH3021" s="3" t="s">
        <v>193</v>
      </c>
      <c r="AI3021" s="3" t="s">
        <v>194</v>
      </c>
      <c r="AJ3021" s="3" t="s">
        <v>80</v>
      </c>
      <c r="AK3021" s="3" t="s">
        <v>76</v>
      </c>
      <c r="AL3021" s="3" t="s">
        <v>81</v>
      </c>
      <c r="AM3021" s="3" t="s">
        <v>71</v>
      </c>
      <c r="AN3021" s="3" t="s">
        <v>71</v>
      </c>
      <c r="AO3021" s="3" t="s">
        <v>71</v>
      </c>
      <c r="AP3021" s="3" t="s">
        <v>195</v>
      </c>
      <c r="AQ3021" s="3" t="s">
        <v>83</v>
      </c>
      <c r="AR3021" s="3">
        <v>159.87811540551135</v>
      </c>
      <c r="AS3021" s="3">
        <v>1496.9239295276311</v>
      </c>
    </row>
    <row r="3022" spans="1:45" x14ac:dyDescent="0.25">
      <c r="A3022" s="2">
        <v>3021</v>
      </c>
      <c r="B3022" s="3" t="s">
        <v>57</v>
      </c>
      <c r="C3022" s="3" t="s">
        <v>46</v>
      </c>
      <c r="D3022" s="3" t="s">
        <v>47</v>
      </c>
      <c r="E3022" s="3" t="s">
        <v>48</v>
      </c>
      <c r="F3022" s="3">
        <v>0.59</v>
      </c>
      <c r="G3022" s="3">
        <v>0.64</v>
      </c>
      <c r="H3022" s="3">
        <v>2.1887903585312202E-2</v>
      </c>
      <c r="I3022" s="3">
        <v>11.529216237945302</v>
      </c>
      <c r="J3022" s="3">
        <v>1.5233333619945522</v>
      </c>
      <c r="K3022" s="3">
        <v>0.25235037343036265</v>
      </c>
      <c r="L3022" s="3">
        <v>3.3342573755626249E-2</v>
      </c>
      <c r="M3022" s="2">
        <v>1410</v>
      </c>
      <c r="N3022" s="3" t="s">
        <v>61</v>
      </c>
      <c r="O3022" s="3" t="s">
        <v>182</v>
      </c>
      <c r="P3022" s="3" t="s">
        <v>183</v>
      </c>
      <c r="Q3022" s="3">
        <v>22.504399344399999</v>
      </c>
      <c r="R3022" s="3" t="s">
        <v>182</v>
      </c>
      <c r="S3022" s="3" t="s">
        <v>183</v>
      </c>
      <c r="T3022" s="3" t="s">
        <v>57</v>
      </c>
      <c r="U3022" s="3" t="s">
        <v>184</v>
      </c>
      <c r="V3022" s="3" t="s">
        <v>185</v>
      </c>
      <c r="W3022" s="3" t="s">
        <v>186</v>
      </c>
      <c r="X3022" s="3" t="s">
        <v>187</v>
      </c>
      <c r="Y3022" s="3" t="s">
        <v>75</v>
      </c>
      <c r="Z3022" s="3" t="s">
        <v>188</v>
      </c>
      <c r="AA3022" s="3"/>
      <c r="AB3022" s="3"/>
      <c r="AC3022" s="3" t="s">
        <v>47</v>
      </c>
      <c r="AD3022" s="8" t="s">
        <v>189</v>
      </c>
      <c r="AE3022" s="3" t="s">
        <v>190</v>
      </c>
      <c r="AF3022" s="3" t="s">
        <v>191</v>
      </c>
      <c r="AG3022" s="3" t="s">
        <v>192</v>
      </c>
      <c r="AH3022" s="3" t="s">
        <v>193</v>
      </c>
      <c r="AI3022" s="3" t="s">
        <v>194</v>
      </c>
      <c r="AJ3022" s="3" t="s">
        <v>80</v>
      </c>
      <c r="AK3022" s="3" t="s">
        <v>76</v>
      </c>
      <c r="AL3022" s="3" t="s">
        <v>81</v>
      </c>
      <c r="AM3022" s="3" t="s">
        <v>71</v>
      </c>
      <c r="AN3022" s="3" t="s">
        <v>71</v>
      </c>
      <c r="AO3022" s="3" t="s">
        <v>71</v>
      </c>
      <c r="AP3022" s="3" t="s">
        <v>195</v>
      </c>
      <c r="AQ3022" s="3" t="s">
        <v>83</v>
      </c>
      <c r="AR3022" s="3">
        <v>45.580671398639254</v>
      </c>
      <c r="AS3022" s="3">
        <v>88.577203197092558</v>
      </c>
    </row>
    <row r="3023" spans="1:45" x14ac:dyDescent="0.25">
      <c r="A3023" s="2">
        <v>3022</v>
      </c>
      <c r="B3023" s="3" t="s">
        <v>57</v>
      </c>
      <c r="C3023" s="3" t="s">
        <v>46</v>
      </c>
      <c r="D3023" s="3" t="s">
        <v>47</v>
      </c>
      <c r="E3023" s="3" t="s">
        <v>48</v>
      </c>
      <c r="F3023" s="3">
        <v>0.59</v>
      </c>
      <c r="G3023" s="3">
        <v>0.64</v>
      </c>
      <c r="H3023" s="3">
        <v>3.2408678496512302E-3</v>
      </c>
      <c r="I3023" s="3">
        <v>11.818031225508463</v>
      </c>
      <c r="J3023" s="3">
        <v>1.5580686661130692</v>
      </c>
      <c r="K3023" s="3">
        <v>3.8300677444924706E-2</v>
      </c>
      <c r="L3023" s="3">
        <v>5.049494647554823E-3</v>
      </c>
      <c r="M3023" s="2">
        <v>1400</v>
      </c>
      <c r="N3023" s="3" t="s">
        <v>60</v>
      </c>
      <c r="O3023" s="3" t="s">
        <v>182</v>
      </c>
      <c r="P3023" s="3" t="s">
        <v>183</v>
      </c>
      <c r="Q3023" s="3">
        <v>22.504399344399999</v>
      </c>
      <c r="R3023" s="3" t="s">
        <v>182</v>
      </c>
      <c r="S3023" s="3" t="s">
        <v>183</v>
      </c>
      <c r="T3023" s="3" t="s">
        <v>57</v>
      </c>
      <c r="U3023" s="3" t="s">
        <v>184</v>
      </c>
      <c r="V3023" s="3" t="s">
        <v>185</v>
      </c>
      <c r="W3023" s="3" t="s">
        <v>186</v>
      </c>
      <c r="X3023" s="3" t="s">
        <v>187</v>
      </c>
      <c r="Y3023" s="3" t="s">
        <v>75</v>
      </c>
      <c r="Z3023" s="3" t="s">
        <v>188</v>
      </c>
      <c r="AA3023" s="3"/>
      <c r="AB3023" s="3"/>
      <c r="AC3023" s="3" t="s">
        <v>47</v>
      </c>
      <c r="AD3023" s="8" t="s">
        <v>189</v>
      </c>
      <c r="AE3023" s="3" t="s">
        <v>190</v>
      </c>
      <c r="AF3023" s="3" t="s">
        <v>191</v>
      </c>
      <c r="AG3023" s="3" t="s">
        <v>192</v>
      </c>
      <c r="AH3023" s="3" t="s">
        <v>193</v>
      </c>
      <c r="AI3023" s="3" t="s">
        <v>194</v>
      </c>
      <c r="AJ3023" s="3" t="s">
        <v>80</v>
      </c>
      <c r="AK3023" s="3" t="s">
        <v>76</v>
      </c>
      <c r="AL3023" s="3" t="s">
        <v>81</v>
      </c>
      <c r="AM3023" s="3" t="s">
        <v>71</v>
      </c>
      <c r="AN3023" s="3" t="s">
        <v>71</v>
      </c>
      <c r="AO3023" s="3" t="s">
        <v>71</v>
      </c>
      <c r="AP3023" s="3" t="s">
        <v>195</v>
      </c>
      <c r="AQ3023" s="3" t="s">
        <v>83</v>
      </c>
      <c r="AR3023" s="3">
        <v>88.481793085328817</v>
      </c>
      <c r="AS3023" s="3">
        <v>13.115326871510753</v>
      </c>
    </row>
    <row r="3024" spans="1:45" x14ac:dyDescent="0.25">
      <c r="A3024" s="2">
        <v>3023</v>
      </c>
      <c r="B3024" s="3" t="s">
        <v>57</v>
      </c>
      <c r="C3024" s="3" t="s">
        <v>46</v>
      </c>
      <c r="D3024" s="3" t="s">
        <v>47</v>
      </c>
      <c r="E3024" s="3" t="s">
        <v>48</v>
      </c>
      <c r="F3024" s="3">
        <v>0.59</v>
      </c>
      <c r="G3024" s="3">
        <v>0.64</v>
      </c>
      <c r="H3024" s="3">
        <v>0.34553416689392602</v>
      </c>
      <c r="I3024" s="3">
        <v>11.818031225508463</v>
      </c>
      <c r="J3024" s="3">
        <v>1.5580686661130692</v>
      </c>
      <c r="K3024" s="3">
        <v>4.0835335738324705</v>
      </c>
      <c r="L3024" s="3">
        <v>0.53836595850890989</v>
      </c>
      <c r="M3024" s="2">
        <v>1430</v>
      </c>
      <c r="N3024" s="3" t="s">
        <v>62</v>
      </c>
      <c r="O3024" s="3" t="s">
        <v>182</v>
      </c>
      <c r="P3024" s="3" t="s">
        <v>183</v>
      </c>
      <c r="Q3024" s="3">
        <v>22.504399344399999</v>
      </c>
      <c r="R3024" s="3" t="s">
        <v>182</v>
      </c>
      <c r="S3024" s="3" t="s">
        <v>183</v>
      </c>
      <c r="T3024" s="3" t="s">
        <v>57</v>
      </c>
      <c r="U3024" s="3" t="s">
        <v>184</v>
      </c>
      <c r="V3024" s="3" t="s">
        <v>185</v>
      </c>
      <c r="W3024" s="3" t="s">
        <v>186</v>
      </c>
      <c r="X3024" s="3" t="s">
        <v>187</v>
      </c>
      <c r="Y3024" s="3" t="s">
        <v>75</v>
      </c>
      <c r="Z3024" s="3" t="s">
        <v>188</v>
      </c>
      <c r="AA3024" s="3"/>
      <c r="AB3024" s="3"/>
      <c r="AC3024" s="3" t="s">
        <v>47</v>
      </c>
      <c r="AD3024" s="8" t="s">
        <v>189</v>
      </c>
      <c r="AE3024" s="3" t="s">
        <v>190</v>
      </c>
      <c r="AF3024" s="3" t="s">
        <v>191</v>
      </c>
      <c r="AG3024" s="3" t="s">
        <v>192</v>
      </c>
      <c r="AH3024" s="3" t="s">
        <v>193</v>
      </c>
      <c r="AI3024" s="3" t="s">
        <v>194</v>
      </c>
      <c r="AJ3024" s="3" t="s">
        <v>80</v>
      </c>
      <c r="AK3024" s="3" t="s">
        <v>76</v>
      </c>
      <c r="AL3024" s="3" t="s">
        <v>81</v>
      </c>
      <c r="AM3024" s="3" t="s">
        <v>71</v>
      </c>
      <c r="AN3024" s="3" t="s">
        <v>71</v>
      </c>
      <c r="AO3024" s="3" t="s">
        <v>71</v>
      </c>
      <c r="AP3024" s="3" t="s">
        <v>195</v>
      </c>
      <c r="AQ3024" s="3" t="s">
        <v>83</v>
      </c>
      <c r="AR3024" s="3">
        <v>152.10509053285381</v>
      </c>
      <c r="AS3024" s="3">
        <v>1398.327162453319</v>
      </c>
    </row>
    <row r="3025" spans="1:45" x14ac:dyDescent="0.25">
      <c r="A3025" s="2">
        <v>3024</v>
      </c>
      <c r="B3025" s="3" t="s">
        <v>57</v>
      </c>
      <c r="C3025" s="3" t="s">
        <v>46</v>
      </c>
      <c r="D3025" s="3" t="s">
        <v>47</v>
      </c>
      <c r="E3025" s="3" t="s">
        <v>48</v>
      </c>
      <c r="F3025" s="3">
        <v>0.59</v>
      </c>
      <c r="G3025" s="3">
        <v>0.64</v>
      </c>
      <c r="H3025" s="3">
        <v>0.20592452016346799</v>
      </c>
      <c r="I3025" s="3">
        <v>11.818031225508463</v>
      </c>
      <c r="J3025" s="3">
        <v>1.5580686661130692</v>
      </c>
      <c r="K3025" s="3">
        <v>2.4336224093897116</v>
      </c>
      <c r="L3025" s="3">
        <v>0.32084454245106836</v>
      </c>
      <c r="M3025" s="2">
        <v>1410</v>
      </c>
      <c r="N3025" s="3" t="s">
        <v>61</v>
      </c>
      <c r="O3025" s="3" t="s">
        <v>182</v>
      </c>
      <c r="P3025" s="3" t="s">
        <v>183</v>
      </c>
      <c r="Q3025" s="3">
        <v>22.504399344399999</v>
      </c>
      <c r="R3025" s="3" t="s">
        <v>182</v>
      </c>
      <c r="S3025" s="3" t="s">
        <v>183</v>
      </c>
      <c r="T3025" s="3" t="s">
        <v>57</v>
      </c>
      <c r="U3025" s="3" t="s">
        <v>184</v>
      </c>
      <c r="V3025" s="3" t="s">
        <v>185</v>
      </c>
      <c r="W3025" s="3" t="s">
        <v>186</v>
      </c>
      <c r="X3025" s="3" t="s">
        <v>187</v>
      </c>
      <c r="Y3025" s="3" t="s">
        <v>75</v>
      </c>
      <c r="Z3025" s="3" t="s">
        <v>188</v>
      </c>
      <c r="AA3025" s="3"/>
      <c r="AB3025" s="3"/>
      <c r="AC3025" s="3" t="s">
        <v>47</v>
      </c>
      <c r="AD3025" s="8" t="s">
        <v>189</v>
      </c>
      <c r="AE3025" s="3" t="s">
        <v>190</v>
      </c>
      <c r="AF3025" s="3" t="s">
        <v>191</v>
      </c>
      <c r="AG3025" s="3" t="s">
        <v>192</v>
      </c>
      <c r="AH3025" s="3" t="s">
        <v>193</v>
      </c>
      <c r="AI3025" s="3" t="s">
        <v>194</v>
      </c>
      <c r="AJ3025" s="3" t="s">
        <v>80</v>
      </c>
      <c r="AK3025" s="3" t="s">
        <v>76</v>
      </c>
      <c r="AL3025" s="3" t="s">
        <v>81</v>
      </c>
      <c r="AM3025" s="3" t="s">
        <v>71</v>
      </c>
      <c r="AN3025" s="3" t="s">
        <v>71</v>
      </c>
      <c r="AO3025" s="3" t="s">
        <v>71</v>
      </c>
      <c r="AP3025" s="3" t="s">
        <v>195</v>
      </c>
      <c r="AQ3025" s="3" t="s">
        <v>83</v>
      </c>
      <c r="AR3025" s="3">
        <v>126.47737623168811</v>
      </c>
      <c r="AS3025" s="3">
        <v>833.34696695316791</v>
      </c>
    </row>
    <row r="3026" spans="1:45" x14ac:dyDescent="0.25">
      <c r="A3026" s="2">
        <v>3025</v>
      </c>
      <c r="B3026" s="3" t="s">
        <v>57</v>
      </c>
      <c r="C3026" s="3" t="s">
        <v>46</v>
      </c>
      <c r="D3026" s="3" t="s">
        <v>47</v>
      </c>
      <c r="E3026" s="3" t="s">
        <v>48</v>
      </c>
      <c r="F3026" s="3">
        <v>0.59</v>
      </c>
      <c r="G3026" s="3">
        <v>0.64</v>
      </c>
      <c r="H3026" s="3">
        <v>8.0785661448866897E-2</v>
      </c>
      <c r="I3026" s="3">
        <v>11.631441886392668</v>
      </c>
      <c r="J3026" s="3">
        <v>1.5356567057062336</v>
      </c>
      <c r="K3026" s="3">
        <v>0.93965372639628786</v>
      </c>
      <c r="L3026" s="3">
        <v>0.12405904272886602</v>
      </c>
      <c r="M3026" s="2">
        <v>1400</v>
      </c>
      <c r="N3026" s="3" t="s">
        <v>60</v>
      </c>
      <c r="O3026" s="3" t="s">
        <v>182</v>
      </c>
      <c r="P3026" s="3" t="s">
        <v>183</v>
      </c>
      <c r="Q3026" s="3">
        <v>22.504399344399999</v>
      </c>
      <c r="R3026" s="3" t="s">
        <v>182</v>
      </c>
      <c r="S3026" s="3" t="s">
        <v>183</v>
      </c>
      <c r="T3026" s="3" t="s">
        <v>57</v>
      </c>
      <c r="U3026" s="3" t="s">
        <v>184</v>
      </c>
      <c r="V3026" s="3" t="s">
        <v>185</v>
      </c>
      <c r="W3026" s="3" t="s">
        <v>186</v>
      </c>
      <c r="X3026" s="3" t="s">
        <v>187</v>
      </c>
      <c r="Y3026" s="3" t="s">
        <v>75</v>
      </c>
      <c r="Z3026" s="3" t="s">
        <v>188</v>
      </c>
      <c r="AA3026" s="3"/>
      <c r="AB3026" s="3"/>
      <c r="AC3026" s="3" t="s">
        <v>47</v>
      </c>
      <c r="AD3026" s="8" t="s">
        <v>189</v>
      </c>
      <c r="AE3026" s="3" t="s">
        <v>190</v>
      </c>
      <c r="AF3026" s="3" t="s">
        <v>191</v>
      </c>
      <c r="AG3026" s="3" t="s">
        <v>192</v>
      </c>
      <c r="AH3026" s="3" t="s">
        <v>193</v>
      </c>
      <c r="AI3026" s="3" t="s">
        <v>194</v>
      </c>
      <c r="AJ3026" s="3" t="s">
        <v>80</v>
      </c>
      <c r="AK3026" s="3" t="s">
        <v>76</v>
      </c>
      <c r="AL3026" s="3" t="s">
        <v>81</v>
      </c>
      <c r="AM3026" s="3" t="s">
        <v>71</v>
      </c>
      <c r="AN3026" s="3" t="s">
        <v>71</v>
      </c>
      <c r="AO3026" s="3" t="s">
        <v>71</v>
      </c>
      <c r="AP3026" s="3" t="s">
        <v>195</v>
      </c>
      <c r="AQ3026" s="3" t="s">
        <v>83</v>
      </c>
      <c r="AR3026" s="3">
        <v>173.25407034360887</v>
      </c>
      <c r="AS3026" s="3">
        <v>326.92797287217894</v>
      </c>
    </row>
    <row r="3027" spans="1:45" x14ac:dyDescent="0.25">
      <c r="A3027" s="2">
        <v>3026</v>
      </c>
      <c r="B3027" s="3" t="s">
        <v>57</v>
      </c>
      <c r="C3027" s="3" t="s">
        <v>46</v>
      </c>
      <c r="D3027" s="3" t="s">
        <v>47</v>
      </c>
      <c r="E3027" s="3" t="s">
        <v>48</v>
      </c>
      <c r="F3027" s="3">
        <v>0.59</v>
      </c>
      <c r="G3027" s="3">
        <v>0.64</v>
      </c>
      <c r="H3027" s="3">
        <v>5.4955188654888798E-2</v>
      </c>
      <c r="I3027" s="3">
        <v>11.631441886392668</v>
      </c>
      <c r="J3027" s="3">
        <v>1.5356567057062336</v>
      </c>
      <c r="K3027" s="3">
        <v>0.63920808319508471</v>
      </c>
      <c r="L3027" s="3">
        <v>8.4392303971231111E-2</v>
      </c>
      <c r="M3027" s="2">
        <v>1410</v>
      </c>
      <c r="N3027" s="3" t="s">
        <v>61</v>
      </c>
      <c r="O3027" s="3" t="s">
        <v>182</v>
      </c>
      <c r="P3027" s="3" t="s">
        <v>183</v>
      </c>
      <c r="Q3027" s="3">
        <v>22.504399344399999</v>
      </c>
      <c r="R3027" s="3" t="s">
        <v>182</v>
      </c>
      <c r="S3027" s="3" t="s">
        <v>183</v>
      </c>
      <c r="T3027" s="3" t="s">
        <v>57</v>
      </c>
      <c r="U3027" s="3" t="s">
        <v>184</v>
      </c>
      <c r="V3027" s="3" t="s">
        <v>185</v>
      </c>
      <c r="W3027" s="3" t="s">
        <v>186</v>
      </c>
      <c r="X3027" s="3" t="s">
        <v>187</v>
      </c>
      <c r="Y3027" s="3" t="s">
        <v>75</v>
      </c>
      <c r="Z3027" s="3" t="s">
        <v>188</v>
      </c>
      <c r="AA3027" s="3"/>
      <c r="AB3027" s="3"/>
      <c r="AC3027" s="3" t="s">
        <v>47</v>
      </c>
      <c r="AD3027" s="8" t="s">
        <v>189</v>
      </c>
      <c r="AE3027" s="3" t="s">
        <v>190</v>
      </c>
      <c r="AF3027" s="3" t="s">
        <v>191</v>
      </c>
      <c r="AG3027" s="3" t="s">
        <v>192</v>
      </c>
      <c r="AH3027" s="3" t="s">
        <v>193</v>
      </c>
      <c r="AI3027" s="3" t="s">
        <v>194</v>
      </c>
      <c r="AJ3027" s="3" t="s">
        <v>80</v>
      </c>
      <c r="AK3027" s="3" t="s">
        <v>76</v>
      </c>
      <c r="AL3027" s="3" t="s">
        <v>81</v>
      </c>
      <c r="AM3027" s="3" t="s">
        <v>71</v>
      </c>
      <c r="AN3027" s="3" t="s">
        <v>71</v>
      </c>
      <c r="AO3027" s="3" t="s">
        <v>71</v>
      </c>
      <c r="AP3027" s="3" t="s">
        <v>195</v>
      </c>
      <c r="AQ3027" s="3" t="s">
        <v>83</v>
      </c>
      <c r="AR3027" s="3">
        <v>75.328301278907276</v>
      </c>
      <c r="AS3027" s="3">
        <v>222.39575815224043</v>
      </c>
    </row>
    <row r="3028" spans="1:45" x14ac:dyDescent="0.25">
      <c r="A3028" s="2">
        <v>3027</v>
      </c>
      <c r="B3028" s="3" t="s">
        <v>57</v>
      </c>
      <c r="C3028" s="3" t="s">
        <v>46</v>
      </c>
      <c r="D3028" s="3" t="s">
        <v>47</v>
      </c>
      <c r="E3028" s="3" t="s">
        <v>48</v>
      </c>
      <c r="F3028" s="3">
        <v>0.59</v>
      </c>
      <c r="G3028" s="3">
        <v>0.64</v>
      </c>
      <c r="H3028" s="3">
        <v>0.29217772565817302</v>
      </c>
      <c r="I3028" s="3">
        <v>11.631441886392668</v>
      </c>
      <c r="J3028" s="3">
        <v>1.5356567057062336</v>
      </c>
      <c r="K3028" s="3">
        <v>3.3984482364914195</v>
      </c>
      <c r="L3028" s="3">
        <v>0.44868468366496966</v>
      </c>
      <c r="M3028" s="2">
        <v>1430</v>
      </c>
      <c r="N3028" s="3" t="s">
        <v>62</v>
      </c>
      <c r="O3028" s="3" t="s">
        <v>182</v>
      </c>
      <c r="P3028" s="3" t="s">
        <v>183</v>
      </c>
      <c r="Q3028" s="3">
        <v>22.504399344399999</v>
      </c>
      <c r="R3028" s="3" t="s">
        <v>182</v>
      </c>
      <c r="S3028" s="3" t="s">
        <v>183</v>
      </c>
      <c r="T3028" s="3" t="s">
        <v>57</v>
      </c>
      <c r="U3028" s="3" t="s">
        <v>184</v>
      </c>
      <c r="V3028" s="3" t="s">
        <v>185</v>
      </c>
      <c r="W3028" s="3" t="s">
        <v>186</v>
      </c>
      <c r="X3028" s="3" t="s">
        <v>187</v>
      </c>
      <c r="Y3028" s="3" t="s">
        <v>75</v>
      </c>
      <c r="Z3028" s="3" t="s">
        <v>188</v>
      </c>
      <c r="AA3028" s="3"/>
      <c r="AB3028" s="3"/>
      <c r="AC3028" s="3" t="s">
        <v>47</v>
      </c>
      <c r="AD3028" s="8" t="s">
        <v>189</v>
      </c>
      <c r="AE3028" s="3" t="s">
        <v>190</v>
      </c>
      <c r="AF3028" s="3" t="s">
        <v>191</v>
      </c>
      <c r="AG3028" s="3" t="s">
        <v>192</v>
      </c>
      <c r="AH3028" s="3" t="s">
        <v>193</v>
      </c>
      <c r="AI3028" s="3" t="s">
        <v>194</v>
      </c>
      <c r="AJ3028" s="3" t="s">
        <v>80</v>
      </c>
      <c r="AK3028" s="3" t="s">
        <v>76</v>
      </c>
      <c r="AL3028" s="3" t="s">
        <v>81</v>
      </c>
      <c r="AM3028" s="3" t="s">
        <v>71</v>
      </c>
      <c r="AN3028" s="3" t="s">
        <v>71</v>
      </c>
      <c r="AO3028" s="3" t="s">
        <v>71</v>
      </c>
      <c r="AP3028" s="3" t="s">
        <v>195</v>
      </c>
      <c r="AQ3028" s="3" t="s">
        <v>83</v>
      </c>
      <c r="AR3028" s="3">
        <v>138.92430686445232</v>
      </c>
      <c r="AS3028" s="3">
        <v>1182.4013055620026</v>
      </c>
    </row>
    <row r="3029" spans="1:45" x14ac:dyDescent="0.25">
      <c r="A3029" s="2">
        <v>3028</v>
      </c>
      <c r="B3029" s="3" t="s">
        <v>57</v>
      </c>
      <c r="C3029" s="3" t="s">
        <v>46</v>
      </c>
      <c r="D3029" s="3" t="s">
        <v>47</v>
      </c>
      <c r="E3029" s="3" t="s">
        <v>48</v>
      </c>
      <c r="F3029" s="3">
        <v>0.59</v>
      </c>
      <c r="G3029" s="3">
        <v>0.64</v>
      </c>
      <c r="H3029" s="3">
        <v>0.106163108239646</v>
      </c>
      <c r="I3029" s="3">
        <v>11.631441886392668</v>
      </c>
      <c r="J3029" s="3">
        <v>1.5356567057062336</v>
      </c>
      <c r="K3029" s="3">
        <v>1.234830023968257</v>
      </c>
      <c r="L3029" s="3">
        <v>0.16303008906682909</v>
      </c>
      <c r="M3029" s="2">
        <v>1410</v>
      </c>
      <c r="N3029" s="3" t="s">
        <v>61</v>
      </c>
      <c r="O3029" s="3" t="s">
        <v>182</v>
      </c>
      <c r="P3029" s="3" t="s">
        <v>183</v>
      </c>
      <c r="Q3029" s="3">
        <v>22.504399344399999</v>
      </c>
      <c r="R3029" s="3" t="s">
        <v>182</v>
      </c>
      <c r="S3029" s="3" t="s">
        <v>183</v>
      </c>
      <c r="T3029" s="3" t="s">
        <v>57</v>
      </c>
      <c r="U3029" s="3" t="s">
        <v>184</v>
      </c>
      <c r="V3029" s="3" t="s">
        <v>185</v>
      </c>
      <c r="W3029" s="3" t="s">
        <v>186</v>
      </c>
      <c r="X3029" s="3" t="s">
        <v>187</v>
      </c>
      <c r="Y3029" s="3" t="s">
        <v>75</v>
      </c>
      <c r="Z3029" s="3" t="s">
        <v>188</v>
      </c>
      <c r="AA3029" s="3"/>
      <c r="AB3029" s="3"/>
      <c r="AC3029" s="3" t="s">
        <v>47</v>
      </c>
      <c r="AD3029" s="8" t="s">
        <v>189</v>
      </c>
      <c r="AE3029" s="3" t="s">
        <v>190</v>
      </c>
      <c r="AF3029" s="3" t="s">
        <v>191</v>
      </c>
      <c r="AG3029" s="3" t="s">
        <v>192</v>
      </c>
      <c r="AH3029" s="3" t="s">
        <v>193</v>
      </c>
      <c r="AI3029" s="3" t="s">
        <v>194</v>
      </c>
      <c r="AJ3029" s="3" t="s">
        <v>80</v>
      </c>
      <c r="AK3029" s="3" t="s">
        <v>76</v>
      </c>
      <c r="AL3029" s="3" t="s">
        <v>81</v>
      </c>
      <c r="AM3029" s="3" t="s">
        <v>71</v>
      </c>
      <c r="AN3029" s="3" t="s">
        <v>71</v>
      </c>
      <c r="AO3029" s="3" t="s">
        <v>71</v>
      </c>
      <c r="AP3029" s="3" t="s">
        <v>195</v>
      </c>
      <c r="AQ3029" s="3" t="s">
        <v>83</v>
      </c>
      <c r="AR3029" s="3">
        <v>124.22432657548217</v>
      </c>
      <c r="AS3029" s="3">
        <v>429.62685640155843</v>
      </c>
    </row>
    <row r="3030" spans="1:45" x14ac:dyDescent="0.25">
      <c r="A3030" s="2">
        <v>3029</v>
      </c>
      <c r="B3030" s="3" t="s">
        <v>57</v>
      </c>
      <c r="C3030" s="3" t="s">
        <v>46</v>
      </c>
      <c r="D3030" s="3" t="s">
        <v>47</v>
      </c>
      <c r="E3030" s="3" t="s">
        <v>48</v>
      </c>
      <c r="F3030" s="3">
        <v>0.59</v>
      </c>
      <c r="G3030" s="3">
        <v>0.64</v>
      </c>
      <c r="H3030" s="3">
        <v>4.1949764984657599E-2</v>
      </c>
      <c r="I3030" s="3">
        <v>6.9473149243145214</v>
      </c>
      <c r="J3030" s="3">
        <v>1.0393296164794017</v>
      </c>
      <c r="K3030" s="3">
        <v>0.29143822834939848</v>
      </c>
      <c r="L3030" s="3">
        <v>4.3599633152905215E-2</v>
      </c>
      <c r="M3030" s="2">
        <v>1200</v>
      </c>
      <c r="N3030" s="3" t="s">
        <v>54</v>
      </c>
      <c r="O3030" s="3" t="s">
        <v>182</v>
      </c>
      <c r="P3030" s="3" t="s">
        <v>183</v>
      </c>
      <c r="Q3030" s="3">
        <v>22.504399344399999</v>
      </c>
      <c r="R3030" s="3" t="s">
        <v>182</v>
      </c>
      <c r="S3030" s="3" t="s">
        <v>183</v>
      </c>
      <c r="T3030" s="3" t="s">
        <v>57</v>
      </c>
      <c r="U3030" s="3" t="s">
        <v>184</v>
      </c>
      <c r="V3030" s="3" t="s">
        <v>185</v>
      </c>
      <c r="W3030" s="3" t="s">
        <v>186</v>
      </c>
      <c r="X3030" s="3" t="s">
        <v>187</v>
      </c>
      <c r="Y3030" s="3" t="s">
        <v>75</v>
      </c>
      <c r="Z3030" s="3" t="s">
        <v>188</v>
      </c>
      <c r="AA3030" s="3"/>
      <c r="AB3030" s="3"/>
      <c r="AC3030" s="3" t="s">
        <v>47</v>
      </c>
      <c r="AD3030" s="8" t="s">
        <v>189</v>
      </c>
      <c r="AE3030" s="3" t="s">
        <v>190</v>
      </c>
      <c r="AF3030" s="3" t="s">
        <v>191</v>
      </c>
      <c r="AG3030" s="3" t="s">
        <v>192</v>
      </c>
      <c r="AH3030" s="3" t="s">
        <v>193</v>
      </c>
      <c r="AI3030" s="3" t="s">
        <v>194</v>
      </c>
      <c r="AJ3030" s="3" t="s">
        <v>80</v>
      </c>
      <c r="AK3030" s="3" t="s">
        <v>76</v>
      </c>
      <c r="AL3030" s="3" t="s">
        <v>81</v>
      </c>
      <c r="AM3030" s="3" t="s">
        <v>71</v>
      </c>
      <c r="AN3030" s="3" t="s">
        <v>71</v>
      </c>
      <c r="AO3030" s="3" t="s">
        <v>71</v>
      </c>
      <c r="AP3030" s="3" t="s">
        <v>195</v>
      </c>
      <c r="AQ3030" s="3" t="s">
        <v>83</v>
      </c>
      <c r="AR3030" s="3">
        <v>62.960665472604134</v>
      </c>
      <c r="AS3030" s="3">
        <v>169.76467584633232</v>
      </c>
    </row>
    <row r="3031" spans="1:45" x14ac:dyDescent="0.25">
      <c r="A3031" s="2">
        <v>3030</v>
      </c>
      <c r="B3031" s="3" t="s">
        <v>57</v>
      </c>
      <c r="C3031" s="3" t="s">
        <v>46</v>
      </c>
      <c r="D3031" s="3" t="s">
        <v>47</v>
      </c>
      <c r="E3031" s="3" t="s">
        <v>48</v>
      </c>
      <c r="F3031" s="3">
        <v>0.59</v>
      </c>
      <c r="G3031" s="3">
        <v>0.64</v>
      </c>
      <c r="H3031" s="3">
        <v>1.57381508234897E-3</v>
      </c>
      <c r="I3031" s="3">
        <v>6.9473149243145214</v>
      </c>
      <c r="J3031" s="3">
        <v>1.0393296164794017</v>
      </c>
      <c r="K3031" s="3">
        <v>1.0933789009714286E-2</v>
      </c>
      <c r="L3031" s="3">
        <v>1.6357126259472529E-3</v>
      </c>
      <c r="M3031" s="2">
        <v>1300</v>
      </c>
      <c r="N3031" s="3" t="s">
        <v>56</v>
      </c>
      <c r="O3031" s="3" t="s">
        <v>182</v>
      </c>
      <c r="P3031" s="3" t="s">
        <v>183</v>
      </c>
      <c r="Q3031" s="3">
        <v>22.504399344399999</v>
      </c>
      <c r="R3031" s="3" t="s">
        <v>182</v>
      </c>
      <c r="S3031" s="3" t="s">
        <v>183</v>
      </c>
      <c r="T3031" s="3" t="s">
        <v>57</v>
      </c>
      <c r="U3031" s="3" t="s">
        <v>184</v>
      </c>
      <c r="V3031" s="3" t="s">
        <v>185</v>
      </c>
      <c r="W3031" s="3" t="s">
        <v>186</v>
      </c>
      <c r="X3031" s="3" t="s">
        <v>187</v>
      </c>
      <c r="Y3031" s="3" t="s">
        <v>75</v>
      </c>
      <c r="Z3031" s="3" t="s">
        <v>188</v>
      </c>
      <c r="AA3031" s="3"/>
      <c r="AB3031" s="3"/>
      <c r="AC3031" s="3" t="s">
        <v>47</v>
      </c>
      <c r="AD3031" s="8" t="s">
        <v>189</v>
      </c>
      <c r="AE3031" s="3" t="s">
        <v>190</v>
      </c>
      <c r="AF3031" s="3" t="s">
        <v>191</v>
      </c>
      <c r="AG3031" s="3" t="s">
        <v>192</v>
      </c>
      <c r="AH3031" s="3" t="s">
        <v>193</v>
      </c>
      <c r="AI3031" s="3" t="s">
        <v>194</v>
      </c>
      <c r="AJ3031" s="3" t="s">
        <v>80</v>
      </c>
      <c r="AK3031" s="3" t="s">
        <v>76</v>
      </c>
      <c r="AL3031" s="3" t="s">
        <v>81</v>
      </c>
      <c r="AM3031" s="3" t="s">
        <v>71</v>
      </c>
      <c r="AN3031" s="3" t="s">
        <v>71</v>
      </c>
      <c r="AO3031" s="3" t="s">
        <v>71</v>
      </c>
      <c r="AP3031" s="3" t="s">
        <v>195</v>
      </c>
      <c r="AQ3031" s="3" t="s">
        <v>83</v>
      </c>
      <c r="AR3031" s="3">
        <v>11.736802056388685</v>
      </c>
      <c r="AS3031" s="3">
        <v>6.3690036736739319</v>
      </c>
    </row>
    <row r="3032" spans="1:45" x14ac:dyDescent="0.25">
      <c r="A3032" s="2">
        <v>3031</v>
      </c>
      <c r="B3032" s="3" t="s">
        <v>57</v>
      </c>
      <c r="C3032" s="3" t="s">
        <v>46</v>
      </c>
      <c r="D3032" s="3" t="s">
        <v>47</v>
      </c>
      <c r="E3032" s="3" t="s">
        <v>48</v>
      </c>
      <c r="F3032" s="3">
        <v>0.59</v>
      </c>
      <c r="G3032" s="3">
        <v>0.64</v>
      </c>
      <c r="H3032" s="3">
        <v>0.12540881237166701</v>
      </c>
      <c r="I3032" s="3">
        <v>6.2861362830793519</v>
      </c>
      <c r="J3032" s="3">
        <v>0.85875812512570704</v>
      </c>
      <c r="K3032" s="3">
        <v>0.78833688566742666</v>
      </c>
      <c r="L3032" s="3">
        <v>0.10769583658653434</v>
      </c>
      <c r="M3032" s="2">
        <v>1400</v>
      </c>
      <c r="N3032" s="3" t="s">
        <v>60</v>
      </c>
      <c r="O3032" s="3" t="s">
        <v>182</v>
      </c>
      <c r="P3032" s="3" t="s">
        <v>183</v>
      </c>
      <c r="Q3032" s="3">
        <v>22.504399344399999</v>
      </c>
      <c r="R3032" s="3" t="s">
        <v>182</v>
      </c>
      <c r="S3032" s="3" t="s">
        <v>183</v>
      </c>
      <c r="T3032" s="3" t="s">
        <v>57</v>
      </c>
      <c r="U3032" s="3" t="s">
        <v>184</v>
      </c>
      <c r="V3032" s="3" t="s">
        <v>185</v>
      </c>
      <c r="W3032" s="3" t="s">
        <v>186</v>
      </c>
      <c r="X3032" s="3" t="s">
        <v>187</v>
      </c>
      <c r="Y3032" s="3" t="s">
        <v>75</v>
      </c>
      <c r="Z3032" s="3" t="s">
        <v>188</v>
      </c>
      <c r="AA3032" s="3"/>
      <c r="AB3032" s="3"/>
      <c r="AC3032" s="3" t="s">
        <v>47</v>
      </c>
      <c r="AD3032" s="8" t="s">
        <v>189</v>
      </c>
      <c r="AE3032" s="3" t="s">
        <v>190</v>
      </c>
      <c r="AF3032" s="3" t="s">
        <v>191</v>
      </c>
      <c r="AG3032" s="3" t="s">
        <v>192</v>
      </c>
      <c r="AH3032" s="3" t="s">
        <v>193</v>
      </c>
      <c r="AI3032" s="3" t="s">
        <v>194</v>
      </c>
      <c r="AJ3032" s="3" t="s">
        <v>80</v>
      </c>
      <c r="AK3032" s="3" t="s">
        <v>76</v>
      </c>
      <c r="AL3032" s="3" t="s">
        <v>81</v>
      </c>
      <c r="AM3032" s="3" t="s">
        <v>71</v>
      </c>
      <c r="AN3032" s="3" t="s">
        <v>71</v>
      </c>
      <c r="AO3032" s="3" t="s">
        <v>71</v>
      </c>
      <c r="AP3032" s="3" t="s">
        <v>195</v>
      </c>
      <c r="AQ3032" s="3" t="s">
        <v>83</v>
      </c>
      <c r="AR3032" s="3">
        <v>116.60394648228616</v>
      </c>
      <c r="AS3032" s="3">
        <v>507.51145777183882</v>
      </c>
    </row>
    <row r="3033" spans="1:45" x14ac:dyDescent="0.25">
      <c r="A3033" s="2">
        <v>3032</v>
      </c>
      <c r="B3033" s="3" t="s">
        <v>57</v>
      </c>
      <c r="C3033" s="3" t="s">
        <v>46</v>
      </c>
      <c r="D3033" s="3" t="s">
        <v>47</v>
      </c>
      <c r="E3033" s="3" t="s">
        <v>48</v>
      </c>
      <c r="F3033" s="3">
        <v>0.59</v>
      </c>
      <c r="G3033" s="3">
        <v>0.64</v>
      </c>
      <c r="H3033" s="3">
        <v>0.32889734560199801</v>
      </c>
      <c r="I3033" s="3">
        <v>10.101497989109246</v>
      </c>
      <c r="J3033" s="3">
        <v>1.3440496003072966</v>
      </c>
      <c r="K3033" s="3">
        <v>3.3223558752219517</v>
      </c>
      <c r="L3033" s="3">
        <v>0.44205434589849624</v>
      </c>
      <c r="M3033" s="2">
        <v>1400</v>
      </c>
      <c r="N3033" s="3" t="s">
        <v>60</v>
      </c>
      <c r="O3033" s="3" t="s">
        <v>182</v>
      </c>
      <c r="P3033" s="3" t="s">
        <v>183</v>
      </c>
      <c r="Q3033" s="3">
        <v>22.504399344399999</v>
      </c>
      <c r="R3033" s="3" t="s">
        <v>182</v>
      </c>
      <c r="S3033" s="3" t="s">
        <v>183</v>
      </c>
      <c r="T3033" s="3" t="s">
        <v>57</v>
      </c>
      <c r="U3033" s="3" t="s">
        <v>184</v>
      </c>
      <c r="V3033" s="3" t="s">
        <v>185</v>
      </c>
      <c r="W3033" s="3" t="s">
        <v>186</v>
      </c>
      <c r="X3033" s="3" t="s">
        <v>187</v>
      </c>
      <c r="Y3033" s="3" t="s">
        <v>75</v>
      </c>
      <c r="Z3033" s="3" t="s">
        <v>188</v>
      </c>
      <c r="AA3033" s="3"/>
      <c r="AB3033" s="3"/>
      <c r="AC3033" s="3" t="s">
        <v>47</v>
      </c>
      <c r="AD3033" s="8" t="s">
        <v>189</v>
      </c>
      <c r="AE3033" s="3" t="s">
        <v>190</v>
      </c>
      <c r="AF3033" s="3" t="s">
        <v>191</v>
      </c>
      <c r="AG3033" s="3" t="s">
        <v>192</v>
      </c>
      <c r="AH3033" s="3" t="s">
        <v>193</v>
      </c>
      <c r="AI3033" s="3" t="s">
        <v>194</v>
      </c>
      <c r="AJ3033" s="3" t="s">
        <v>80</v>
      </c>
      <c r="AK3033" s="3" t="s">
        <v>76</v>
      </c>
      <c r="AL3033" s="3" t="s">
        <v>81</v>
      </c>
      <c r="AM3033" s="3" t="s">
        <v>71</v>
      </c>
      <c r="AN3033" s="3" t="s">
        <v>71</v>
      </c>
      <c r="AO3033" s="3" t="s">
        <v>71</v>
      </c>
      <c r="AP3033" s="3" t="s">
        <v>195</v>
      </c>
      <c r="AQ3033" s="3" t="s">
        <v>83</v>
      </c>
      <c r="AR3033" s="3">
        <v>153.17979055888509</v>
      </c>
      <c r="AS3033" s="3">
        <v>1331.0003353597581</v>
      </c>
    </row>
    <row r="3034" spans="1:45" x14ac:dyDescent="0.25">
      <c r="A3034" s="2">
        <v>3033</v>
      </c>
      <c r="B3034" s="3" t="s">
        <v>57</v>
      </c>
      <c r="C3034" s="3" t="s">
        <v>46</v>
      </c>
      <c r="D3034" s="3" t="s">
        <v>47</v>
      </c>
      <c r="E3034" s="3" t="s">
        <v>48</v>
      </c>
      <c r="F3034" s="3">
        <v>0.59</v>
      </c>
      <c r="G3034" s="3">
        <v>0.64</v>
      </c>
      <c r="H3034" s="3">
        <v>0.11414775934431599</v>
      </c>
      <c r="I3034" s="3">
        <v>10.101497989109246</v>
      </c>
      <c r="J3034" s="3">
        <v>1.3440496003072966</v>
      </c>
      <c r="K3034" s="3">
        <v>1.1530633614779342</v>
      </c>
      <c r="L3034" s="3">
        <v>0.1534202503227014</v>
      </c>
      <c r="M3034" s="2">
        <v>1750</v>
      </c>
      <c r="N3034" s="3" t="s">
        <v>58</v>
      </c>
      <c r="O3034" s="3" t="s">
        <v>182</v>
      </c>
      <c r="P3034" s="3" t="s">
        <v>183</v>
      </c>
      <c r="Q3034" s="3">
        <v>22.504399344399999</v>
      </c>
      <c r="R3034" s="3" t="s">
        <v>182</v>
      </c>
      <c r="S3034" s="3" t="s">
        <v>183</v>
      </c>
      <c r="T3034" s="3" t="s">
        <v>57</v>
      </c>
      <c r="U3034" s="3" t="s">
        <v>184</v>
      </c>
      <c r="V3034" s="3" t="s">
        <v>185</v>
      </c>
      <c r="W3034" s="3" t="s">
        <v>186</v>
      </c>
      <c r="X3034" s="3" t="s">
        <v>187</v>
      </c>
      <c r="Y3034" s="3" t="s">
        <v>75</v>
      </c>
      <c r="Z3034" s="3" t="s">
        <v>188</v>
      </c>
      <c r="AA3034" s="3"/>
      <c r="AB3034" s="3"/>
      <c r="AC3034" s="3" t="s">
        <v>47</v>
      </c>
      <c r="AD3034" s="8" t="s">
        <v>189</v>
      </c>
      <c r="AE3034" s="3" t="s">
        <v>190</v>
      </c>
      <c r="AF3034" s="3" t="s">
        <v>191</v>
      </c>
      <c r="AG3034" s="3" t="s">
        <v>192</v>
      </c>
      <c r="AH3034" s="3" t="s">
        <v>193</v>
      </c>
      <c r="AI3034" s="3" t="s">
        <v>194</v>
      </c>
      <c r="AJ3034" s="3" t="s">
        <v>80</v>
      </c>
      <c r="AK3034" s="3" t="s">
        <v>76</v>
      </c>
      <c r="AL3034" s="3" t="s">
        <v>81</v>
      </c>
      <c r="AM3034" s="3" t="s">
        <v>71</v>
      </c>
      <c r="AN3034" s="3" t="s">
        <v>71</v>
      </c>
      <c r="AO3034" s="3" t="s">
        <v>71</v>
      </c>
      <c r="AP3034" s="3" t="s">
        <v>195</v>
      </c>
      <c r="AQ3034" s="3" t="s">
        <v>83</v>
      </c>
      <c r="AR3034" s="3">
        <v>96.54580515332394</v>
      </c>
      <c r="AS3034" s="3">
        <v>461.93959300511511</v>
      </c>
    </row>
    <row r="3035" spans="1:45" x14ac:dyDescent="0.25">
      <c r="A3035" s="2">
        <v>3034</v>
      </c>
      <c r="B3035" s="3" t="s">
        <v>57</v>
      </c>
      <c r="C3035" s="3" t="s">
        <v>46</v>
      </c>
      <c r="D3035" s="3" t="s">
        <v>47</v>
      </c>
      <c r="E3035" s="3" t="s">
        <v>48</v>
      </c>
      <c r="F3035" s="3">
        <v>0.59</v>
      </c>
      <c r="G3035" s="3">
        <v>0.64</v>
      </c>
      <c r="H3035" s="3">
        <v>1.2542467252868799E-3</v>
      </c>
      <c r="I3035" s="3">
        <v>10.101497989109246</v>
      </c>
      <c r="J3035" s="3">
        <v>1.3440496003072966</v>
      </c>
      <c r="K3035" s="3">
        <v>1.2669770773332275E-2</v>
      </c>
      <c r="L3035" s="3">
        <v>1.6857698098085665E-3</v>
      </c>
      <c r="M3035" s="2">
        <v>1410</v>
      </c>
      <c r="N3035" s="3" t="s">
        <v>61</v>
      </c>
      <c r="O3035" s="3" t="s">
        <v>182</v>
      </c>
      <c r="P3035" s="3" t="s">
        <v>183</v>
      </c>
      <c r="Q3035" s="3">
        <v>22.504399344399999</v>
      </c>
      <c r="R3035" s="3" t="s">
        <v>182</v>
      </c>
      <c r="S3035" s="3" t="s">
        <v>183</v>
      </c>
      <c r="T3035" s="3" t="s">
        <v>57</v>
      </c>
      <c r="U3035" s="3" t="s">
        <v>184</v>
      </c>
      <c r="V3035" s="3" t="s">
        <v>185</v>
      </c>
      <c r="W3035" s="3" t="s">
        <v>186</v>
      </c>
      <c r="X3035" s="3" t="s">
        <v>187</v>
      </c>
      <c r="Y3035" s="3" t="s">
        <v>75</v>
      </c>
      <c r="Z3035" s="3" t="s">
        <v>188</v>
      </c>
      <c r="AA3035" s="3"/>
      <c r="AB3035" s="3"/>
      <c r="AC3035" s="3" t="s">
        <v>47</v>
      </c>
      <c r="AD3035" s="8" t="s">
        <v>189</v>
      </c>
      <c r="AE3035" s="3" t="s">
        <v>190</v>
      </c>
      <c r="AF3035" s="3" t="s">
        <v>191</v>
      </c>
      <c r="AG3035" s="3" t="s">
        <v>192</v>
      </c>
      <c r="AH3035" s="3" t="s">
        <v>193</v>
      </c>
      <c r="AI3035" s="3" t="s">
        <v>194</v>
      </c>
      <c r="AJ3035" s="3" t="s">
        <v>80</v>
      </c>
      <c r="AK3035" s="3" t="s">
        <v>76</v>
      </c>
      <c r="AL3035" s="3" t="s">
        <v>81</v>
      </c>
      <c r="AM3035" s="3" t="s">
        <v>71</v>
      </c>
      <c r="AN3035" s="3" t="s">
        <v>71</v>
      </c>
      <c r="AO3035" s="3" t="s">
        <v>71</v>
      </c>
      <c r="AP3035" s="3" t="s">
        <v>195</v>
      </c>
      <c r="AQ3035" s="3" t="s">
        <v>83</v>
      </c>
      <c r="AR3035" s="3">
        <v>10.208223186314145</v>
      </c>
      <c r="AS3035" s="3">
        <v>5.0757564155013739</v>
      </c>
    </row>
    <row r="3036" spans="1:45" x14ac:dyDescent="0.25">
      <c r="A3036" s="2">
        <v>3035</v>
      </c>
      <c r="B3036" s="3" t="s">
        <v>57</v>
      </c>
      <c r="C3036" s="3" t="s">
        <v>46</v>
      </c>
      <c r="D3036" s="3" t="s">
        <v>47</v>
      </c>
      <c r="E3036" s="3" t="s">
        <v>48</v>
      </c>
      <c r="F3036" s="3">
        <v>0.59</v>
      </c>
      <c r="G3036" s="3">
        <v>0.64</v>
      </c>
      <c r="H3036" s="3">
        <v>3.8136682026565498E-2</v>
      </c>
      <c r="I3036" s="3">
        <v>10.101497989109246</v>
      </c>
      <c r="J3036" s="3">
        <v>1.3440496003072966</v>
      </c>
      <c r="K3036" s="3">
        <v>0.38523761680265012</v>
      </c>
      <c r="L3036" s="3">
        <v>5.1257592234851816E-2</v>
      </c>
      <c r="M3036" s="2">
        <v>1410</v>
      </c>
      <c r="N3036" s="3" t="s">
        <v>61</v>
      </c>
      <c r="O3036" s="3" t="s">
        <v>182</v>
      </c>
      <c r="P3036" s="3" t="s">
        <v>183</v>
      </c>
      <c r="Q3036" s="3">
        <v>22.504399344399999</v>
      </c>
      <c r="R3036" s="3" t="s">
        <v>182</v>
      </c>
      <c r="S3036" s="3" t="s">
        <v>183</v>
      </c>
      <c r="T3036" s="3" t="s">
        <v>57</v>
      </c>
      <c r="U3036" s="3" t="s">
        <v>184</v>
      </c>
      <c r="V3036" s="3" t="s">
        <v>185</v>
      </c>
      <c r="W3036" s="3" t="s">
        <v>186</v>
      </c>
      <c r="X3036" s="3" t="s">
        <v>187</v>
      </c>
      <c r="Y3036" s="3" t="s">
        <v>75</v>
      </c>
      <c r="Z3036" s="3" t="s">
        <v>188</v>
      </c>
      <c r="AA3036" s="3"/>
      <c r="AB3036" s="3"/>
      <c r="AC3036" s="3" t="s">
        <v>47</v>
      </c>
      <c r="AD3036" s="8" t="s">
        <v>189</v>
      </c>
      <c r="AE3036" s="3" t="s">
        <v>190</v>
      </c>
      <c r="AF3036" s="3" t="s">
        <v>191</v>
      </c>
      <c r="AG3036" s="3" t="s">
        <v>192</v>
      </c>
      <c r="AH3036" s="3" t="s">
        <v>193</v>
      </c>
      <c r="AI3036" s="3" t="s">
        <v>194</v>
      </c>
      <c r="AJ3036" s="3" t="s">
        <v>80</v>
      </c>
      <c r="AK3036" s="3" t="s">
        <v>76</v>
      </c>
      <c r="AL3036" s="3" t="s">
        <v>81</v>
      </c>
      <c r="AM3036" s="3" t="s">
        <v>71</v>
      </c>
      <c r="AN3036" s="3" t="s">
        <v>71</v>
      </c>
      <c r="AO3036" s="3" t="s">
        <v>71</v>
      </c>
      <c r="AP3036" s="3" t="s">
        <v>195</v>
      </c>
      <c r="AQ3036" s="3" t="s">
        <v>83</v>
      </c>
      <c r="AR3036" s="3">
        <v>81.461966210708709</v>
      </c>
      <c r="AS3036" s="3">
        <v>154.33367658823323</v>
      </c>
    </row>
    <row r="3037" spans="1:45" x14ac:dyDescent="0.25">
      <c r="A3037" s="2">
        <v>3036</v>
      </c>
      <c r="B3037" s="3" t="s">
        <v>57</v>
      </c>
      <c r="C3037" s="3" t="s">
        <v>46</v>
      </c>
      <c r="D3037" s="3" t="s">
        <v>47</v>
      </c>
      <c r="E3037" s="3" t="s">
        <v>48</v>
      </c>
      <c r="F3037" s="3">
        <v>0.59</v>
      </c>
      <c r="G3037" s="3">
        <v>0.64</v>
      </c>
      <c r="H3037" s="3">
        <v>1.4539990482332E-2</v>
      </c>
      <c r="I3037" s="3">
        <v>10.101497989109246</v>
      </c>
      <c r="J3037" s="3">
        <v>1.3440496003072966</v>
      </c>
      <c r="K3037" s="3">
        <v>0.14687568461894426</v>
      </c>
      <c r="L3037" s="3">
        <v>1.954246839625022E-2</v>
      </c>
      <c r="M3037" s="2">
        <v>1420</v>
      </c>
      <c r="N3037" s="3" t="s">
        <v>93</v>
      </c>
      <c r="O3037" s="3" t="s">
        <v>182</v>
      </c>
      <c r="P3037" s="3" t="s">
        <v>183</v>
      </c>
      <c r="Q3037" s="3">
        <v>22.504399344399999</v>
      </c>
      <c r="R3037" s="3" t="s">
        <v>182</v>
      </c>
      <c r="S3037" s="3" t="s">
        <v>183</v>
      </c>
      <c r="T3037" s="3" t="s">
        <v>57</v>
      </c>
      <c r="U3037" s="3" t="s">
        <v>184</v>
      </c>
      <c r="V3037" s="3" t="s">
        <v>185</v>
      </c>
      <c r="W3037" s="3" t="s">
        <v>186</v>
      </c>
      <c r="X3037" s="3" t="s">
        <v>187</v>
      </c>
      <c r="Y3037" s="3" t="s">
        <v>75</v>
      </c>
      <c r="Z3037" s="3" t="s">
        <v>188</v>
      </c>
      <c r="AA3037" s="3"/>
      <c r="AB3037" s="3"/>
      <c r="AC3037" s="3" t="s">
        <v>47</v>
      </c>
      <c r="AD3037" s="8" t="s">
        <v>189</v>
      </c>
      <c r="AE3037" s="3" t="s">
        <v>190</v>
      </c>
      <c r="AF3037" s="3" t="s">
        <v>191</v>
      </c>
      <c r="AG3037" s="3" t="s">
        <v>192</v>
      </c>
      <c r="AH3037" s="3" t="s">
        <v>193</v>
      </c>
      <c r="AI3037" s="3" t="s">
        <v>194</v>
      </c>
      <c r="AJ3037" s="3" t="s">
        <v>80</v>
      </c>
      <c r="AK3037" s="3" t="s">
        <v>76</v>
      </c>
      <c r="AL3037" s="3" t="s">
        <v>81</v>
      </c>
      <c r="AM3037" s="3" t="s">
        <v>71</v>
      </c>
      <c r="AN3037" s="3" t="s">
        <v>71</v>
      </c>
      <c r="AO3037" s="3" t="s">
        <v>71</v>
      </c>
      <c r="AP3037" s="3" t="s">
        <v>195</v>
      </c>
      <c r="AQ3037" s="3" t="s">
        <v>83</v>
      </c>
      <c r="AR3037" s="3">
        <v>33.989260119263477</v>
      </c>
      <c r="AS3037" s="3">
        <v>58.841253865060054</v>
      </c>
    </row>
    <row r="3038" spans="1:45" x14ac:dyDescent="0.25">
      <c r="A3038" s="2">
        <v>3037</v>
      </c>
      <c r="B3038" s="3" t="s">
        <v>57</v>
      </c>
      <c r="C3038" s="3" t="s">
        <v>46</v>
      </c>
      <c r="D3038" s="3" t="s">
        <v>47</v>
      </c>
      <c r="E3038" s="3" t="s">
        <v>48</v>
      </c>
      <c r="F3038" s="3">
        <v>0.59</v>
      </c>
      <c r="G3038" s="3">
        <v>0.64</v>
      </c>
      <c r="H3038" s="3">
        <v>5.01443361094044E-2</v>
      </c>
      <c r="I3038" s="3">
        <v>10.101497989109246</v>
      </c>
      <c r="J3038" s="3">
        <v>1.3440496003072966</v>
      </c>
      <c r="K3038" s="3">
        <v>0.50653291037436676</v>
      </c>
      <c r="L3038" s="3">
        <v>6.7396474905519727E-2</v>
      </c>
      <c r="M3038" s="2">
        <v>1750</v>
      </c>
      <c r="N3038" s="3" t="s">
        <v>58</v>
      </c>
      <c r="O3038" s="3" t="s">
        <v>182</v>
      </c>
      <c r="P3038" s="3" t="s">
        <v>183</v>
      </c>
      <c r="Q3038" s="3">
        <v>22.504399344399999</v>
      </c>
      <c r="R3038" s="3" t="s">
        <v>182</v>
      </c>
      <c r="S3038" s="3" t="s">
        <v>183</v>
      </c>
      <c r="T3038" s="3" t="s">
        <v>57</v>
      </c>
      <c r="U3038" s="3" t="s">
        <v>184</v>
      </c>
      <c r="V3038" s="3" t="s">
        <v>185</v>
      </c>
      <c r="W3038" s="3" t="s">
        <v>186</v>
      </c>
      <c r="X3038" s="3" t="s">
        <v>187</v>
      </c>
      <c r="Y3038" s="3" t="s">
        <v>75</v>
      </c>
      <c r="Z3038" s="3" t="s">
        <v>188</v>
      </c>
      <c r="AA3038" s="3"/>
      <c r="AB3038" s="3"/>
      <c r="AC3038" s="3" t="s">
        <v>47</v>
      </c>
      <c r="AD3038" s="8" t="s">
        <v>189</v>
      </c>
      <c r="AE3038" s="3" t="s">
        <v>190</v>
      </c>
      <c r="AF3038" s="3" t="s">
        <v>191</v>
      </c>
      <c r="AG3038" s="3" t="s">
        <v>192</v>
      </c>
      <c r="AH3038" s="3" t="s">
        <v>193</v>
      </c>
      <c r="AI3038" s="3" t="s">
        <v>194</v>
      </c>
      <c r="AJ3038" s="3" t="s">
        <v>80</v>
      </c>
      <c r="AK3038" s="3" t="s">
        <v>76</v>
      </c>
      <c r="AL3038" s="3" t="s">
        <v>81</v>
      </c>
      <c r="AM3038" s="3" t="s">
        <v>71</v>
      </c>
      <c r="AN3038" s="3" t="s">
        <v>71</v>
      </c>
      <c r="AO3038" s="3" t="s">
        <v>71</v>
      </c>
      <c r="AP3038" s="3" t="s">
        <v>195</v>
      </c>
      <c r="AQ3038" s="3" t="s">
        <v>83</v>
      </c>
      <c r="AR3038" s="3">
        <v>57.049712146012965</v>
      </c>
      <c r="AS3038" s="3">
        <v>202.92692863132754</v>
      </c>
    </row>
    <row r="3039" spans="1:45" x14ac:dyDescent="0.25">
      <c r="A3039" s="2">
        <v>3038</v>
      </c>
      <c r="B3039" s="3" t="s">
        <v>57</v>
      </c>
      <c r="C3039" s="3" t="s">
        <v>46</v>
      </c>
      <c r="D3039" s="3" t="s">
        <v>47</v>
      </c>
      <c r="E3039" s="3" t="s">
        <v>48</v>
      </c>
      <c r="F3039" s="3">
        <v>0.59</v>
      </c>
      <c r="G3039" s="3">
        <v>0.64</v>
      </c>
      <c r="H3039" s="3">
        <v>0.12653262759214901</v>
      </c>
      <c r="I3039" s="3">
        <v>11.491089938907434</v>
      </c>
      <c r="J3039" s="3">
        <v>1.51871465595726</v>
      </c>
      <c r="K3039" s="3">
        <v>1.4539978038676646</v>
      </c>
      <c r="L3039" s="3">
        <v>0.19216695598097869</v>
      </c>
      <c r="M3039" s="2">
        <v>1400</v>
      </c>
      <c r="N3039" s="3" t="s">
        <v>60</v>
      </c>
      <c r="O3039" s="3" t="s">
        <v>182</v>
      </c>
      <c r="P3039" s="3" t="s">
        <v>183</v>
      </c>
      <c r="Q3039" s="3">
        <v>22.504399344399999</v>
      </c>
      <c r="R3039" s="3" t="s">
        <v>182</v>
      </c>
      <c r="S3039" s="3" t="s">
        <v>183</v>
      </c>
      <c r="T3039" s="3" t="s">
        <v>57</v>
      </c>
      <c r="U3039" s="3" t="s">
        <v>184</v>
      </c>
      <c r="V3039" s="3" t="s">
        <v>185</v>
      </c>
      <c r="W3039" s="3" t="s">
        <v>186</v>
      </c>
      <c r="X3039" s="3" t="s">
        <v>187</v>
      </c>
      <c r="Y3039" s="3" t="s">
        <v>75</v>
      </c>
      <c r="Z3039" s="3" t="s">
        <v>188</v>
      </c>
      <c r="AA3039" s="3"/>
      <c r="AB3039" s="3"/>
      <c r="AC3039" s="3" t="s">
        <v>47</v>
      </c>
      <c r="AD3039" s="8" t="s">
        <v>189</v>
      </c>
      <c r="AE3039" s="3" t="s">
        <v>190</v>
      </c>
      <c r="AF3039" s="3" t="s">
        <v>191</v>
      </c>
      <c r="AG3039" s="3" t="s">
        <v>192</v>
      </c>
      <c r="AH3039" s="3" t="s">
        <v>193</v>
      </c>
      <c r="AI3039" s="3" t="s">
        <v>194</v>
      </c>
      <c r="AJ3039" s="3" t="s">
        <v>80</v>
      </c>
      <c r="AK3039" s="3" t="s">
        <v>76</v>
      </c>
      <c r="AL3039" s="3" t="s">
        <v>81</v>
      </c>
      <c r="AM3039" s="3" t="s">
        <v>71</v>
      </c>
      <c r="AN3039" s="3" t="s">
        <v>71</v>
      </c>
      <c r="AO3039" s="3" t="s">
        <v>71</v>
      </c>
      <c r="AP3039" s="3" t="s">
        <v>195</v>
      </c>
      <c r="AQ3039" s="3" t="s">
        <v>83</v>
      </c>
      <c r="AR3039" s="3">
        <v>139.71494918051292</v>
      </c>
      <c r="AS3039" s="3">
        <v>512.05937661443363</v>
      </c>
    </row>
    <row r="3040" spans="1:45" x14ac:dyDescent="0.25">
      <c r="A3040" s="2">
        <v>3039</v>
      </c>
      <c r="B3040" s="3" t="s">
        <v>57</v>
      </c>
      <c r="C3040" s="3" t="s">
        <v>46</v>
      </c>
      <c r="D3040" s="3" t="s">
        <v>47</v>
      </c>
      <c r="E3040" s="3" t="s">
        <v>48</v>
      </c>
      <c r="F3040" s="3">
        <v>0.59</v>
      </c>
      <c r="G3040" s="3">
        <v>0.64</v>
      </c>
      <c r="H3040" s="3">
        <v>0.16603913852291399</v>
      </c>
      <c r="I3040" s="3">
        <v>11.491089938907434</v>
      </c>
      <c r="J3040" s="3">
        <v>1.51871465595726</v>
      </c>
      <c r="K3040" s="3">
        <v>1.9079706741455147</v>
      </c>
      <c r="L3040" s="3">
        <v>0.25216607313726713</v>
      </c>
      <c r="M3040" s="2">
        <v>1410</v>
      </c>
      <c r="N3040" s="3" t="s">
        <v>61</v>
      </c>
      <c r="O3040" s="3" t="s">
        <v>182</v>
      </c>
      <c r="P3040" s="3" t="s">
        <v>183</v>
      </c>
      <c r="Q3040" s="3">
        <v>22.504399344399999</v>
      </c>
      <c r="R3040" s="3" t="s">
        <v>182</v>
      </c>
      <c r="S3040" s="3" t="s">
        <v>183</v>
      </c>
      <c r="T3040" s="3" t="s">
        <v>57</v>
      </c>
      <c r="U3040" s="3" t="s">
        <v>184</v>
      </c>
      <c r="V3040" s="3" t="s">
        <v>185</v>
      </c>
      <c r="W3040" s="3" t="s">
        <v>186</v>
      </c>
      <c r="X3040" s="3" t="s">
        <v>187</v>
      </c>
      <c r="Y3040" s="3" t="s">
        <v>75</v>
      </c>
      <c r="Z3040" s="3" t="s">
        <v>188</v>
      </c>
      <c r="AA3040" s="3"/>
      <c r="AB3040" s="3"/>
      <c r="AC3040" s="3" t="s">
        <v>47</v>
      </c>
      <c r="AD3040" s="8" t="s">
        <v>189</v>
      </c>
      <c r="AE3040" s="3" t="s">
        <v>190</v>
      </c>
      <c r="AF3040" s="3" t="s">
        <v>191</v>
      </c>
      <c r="AG3040" s="3" t="s">
        <v>192</v>
      </c>
      <c r="AH3040" s="3" t="s">
        <v>193</v>
      </c>
      <c r="AI3040" s="3" t="s">
        <v>194</v>
      </c>
      <c r="AJ3040" s="3" t="s">
        <v>80</v>
      </c>
      <c r="AK3040" s="3" t="s">
        <v>76</v>
      </c>
      <c r="AL3040" s="3" t="s">
        <v>81</v>
      </c>
      <c r="AM3040" s="3" t="s">
        <v>71</v>
      </c>
      <c r="AN3040" s="3" t="s">
        <v>71</v>
      </c>
      <c r="AO3040" s="3" t="s">
        <v>71</v>
      </c>
      <c r="AP3040" s="3" t="s">
        <v>195</v>
      </c>
      <c r="AQ3040" s="3" t="s">
        <v>83</v>
      </c>
      <c r="AR3040" s="3">
        <v>104.65215116989509</v>
      </c>
      <c r="AS3040" s="3">
        <v>671.93655410121607</v>
      </c>
    </row>
    <row r="3041" spans="1:45" x14ac:dyDescent="0.25">
      <c r="A3041" s="2">
        <v>3040</v>
      </c>
      <c r="B3041" s="3" t="s">
        <v>57</v>
      </c>
      <c r="C3041" s="3" t="s">
        <v>46</v>
      </c>
      <c r="D3041" s="3" t="s">
        <v>47</v>
      </c>
      <c r="E3041" s="3" t="s">
        <v>48</v>
      </c>
      <c r="F3041" s="3">
        <v>0.59</v>
      </c>
      <c r="G3041" s="3">
        <v>0.64</v>
      </c>
      <c r="H3041" s="3">
        <v>2.3141455216097302E-2</v>
      </c>
      <c r="I3041" s="3">
        <v>11.491089938907434</v>
      </c>
      <c r="J3041" s="3">
        <v>1.51871465595726</v>
      </c>
      <c r="K3041" s="3">
        <v>0.26592054320537267</v>
      </c>
      <c r="L3041" s="3">
        <v>3.5145267196865553E-2</v>
      </c>
      <c r="M3041" s="2">
        <v>1410</v>
      </c>
      <c r="N3041" s="3" t="s">
        <v>61</v>
      </c>
      <c r="O3041" s="3" t="s">
        <v>182</v>
      </c>
      <c r="P3041" s="3" t="s">
        <v>183</v>
      </c>
      <c r="Q3041" s="3">
        <v>22.504399344399999</v>
      </c>
      <c r="R3041" s="3" t="s">
        <v>182</v>
      </c>
      <c r="S3041" s="3" t="s">
        <v>183</v>
      </c>
      <c r="T3041" s="3" t="s">
        <v>57</v>
      </c>
      <c r="U3041" s="3" t="s">
        <v>184</v>
      </c>
      <c r="V3041" s="3" t="s">
        <v>185</v>
      </c>
      <c r="W3041" s="3" t="s">
        <v>186</v>
      </c>
      <c r="X3041" s="3" t="s">
        <v>187</v>
      </c>
      <c r="Y3041" s="3" t="s">
        <v>75</v>
      </c>
      <c r="Z3041" s="3" t="s">
        <v>188</v>
      </c>
      <c r="AA3041" s="3"/>
      <c r="AB3041" s="3"/>
      <c r="AC3041" s="3" t="s">
        <v>47</v>
      </c>
      <c r="AD3041" s="8" t="s">
        <v>189</v>
      </c>
      <c r="AE3041" s="3" t="s">
        <v>190</v>
      </c>
      <c r="AF3041" s="3" t="s">
        <v>191</v>
      </c>
      <c r="AG3041" s="3" t="s">
        <v>192</v>
      </c>
      <c r="AH3041" s="3" t="s">
        <v>193</v>
      </c>
      <c r="AI3041" s="3" t="s">
        <v>194</v>
      </c>
      <c r="AJ3041" s="3" t="s">
        <v>80</v>
      </c>
      <c r="AK3041" s="3" t="s">
        <v>76</v>
      </c>
      <c r="AL3041" s="3" t="s">
        <v>81</v>
      </c>
      <c r="AM3041" s="3" t="s">
        <v>71</v>
      </c>
      <c r="AN3041" s="3" t="s">
        <v>71</v>
      </c>
      <c r="AO3041" s="3" t="s">
        <v>71</v>
      </c>
      <c r="AP3041" s="3" t="s">
        <v>195</v>
      </c>
      <c r="AQ3041" s="3" t="s">
        <v>83</v>
      </c>
      <c r="AR3041" s="3">
        <v>48.184061311546294</v>
      </c>
      <c r="AS3041" s="3">
        <v>93.650146664945424</v>
      </c>
    </row>
    <row r="3042" spans="1:45" x14ac:dyDescent="0.25">
      <c r="A3042" s="2">
        <v>3041</v>
      </c>
      <c r="B3042" s="3" t="s">
        <v>57</v>
      </c>
      <c r="C3042" s="3" t="s">
        <v>46</v>
      </c>
      <c r="D3042" s="3" t="s">
        <v>47</v>
      </c>
      <c r="E3042" s="3" t="s">
        <v>48</v>
      </c>
      <c r="F3042" s="3">
        <v>0.59</v>
      </c>
      <c r="G3042" s="3">
        <v>0.64</v>
      </c>
      <c r="H3042" s="3">
        <v>3.1481407176846298E-3</v>
      </c>
      <c r="I3042" s="3">
        <v>10.784991135501851</v>
      </c>
      <c r="J3042" s="3">
        <v>1.4334403885335567</v>
      </c>
      <c r="K3042" s="3">
        <v>3.395266973354117E-2</v>
      </c>
      <c r="L3042" s="3">
        <v>4.512672053516166E-3</v>
      </c>
      <c r="M3042" s="2">
        <v>1400</v>
      </c>
      <c r="N3042" s="3" t="s">
        <v>60</v>
      </c>
      <c r="O3042" s="3" t="s">
        <v>182</v>
      </c>
      <c r="P3042" s="3" t="s">
        <v>183</v>
      </c>
      <c r="Q3042" s="3">
        <v>22.504399344399999</v>
      </c>
      <c r="R3042" s="3" t="s">
        <v>182</v>
      </c>
      <c r="S3042" s="3" t="s">
        <v>183</v>
      </c>
      <c r="T3042" s="3" t="s">
        <v>57</v>
      </c>
      <c r="U3042" s="3" t="s">
        <v>184</v>
      </c>
      <c r="V3042" s="3" t="s">
        <v>185</v>
      </c>
      <c r="W3042" s="3" t="s">
        <v>186</v>
      </c>
      <c r="X3042" s="3" t="s">
        <v>187</v>
      </c>
      <c r="Y3042" s="3" t="s">
        <v>75</v>
      </c>
      <c r="Z3042" s="3" t="s">
        <v>188</v>
      </c>
      <c r="AA3042" s="3"/>
      <c r="AB3042" s="3"/>
      <c r="AC3042" s="3" t="s">
        <v>47</v>
      </c>
      <c r="AD3042" s="8" t="s">
        <v>189</v>
      </c>
      <c r="AE3042" s="3" t="s">
        <v>190</v>
      </c>
      <c r="AF3042" s="3" t="s">
        <v>191</v>
      </c>
      <c r="AG3042" s="3" t="s">
        <v>192</v>
      </c>
      <c r="AH3042" s="3" t="s">
        <v>193</v>
      </c>
      <c r="AI3042" s="3" t="s">
        <v>194</v>
      </c>
      <c r="AJ3042" s="3" t="s">
        <v>80</v>
      </c>
      <c r="AK3042" s="3" t="s">
        <v>76</v>
      </c>
      <c r="AL3042" s="3" t="s">
        <v>81</v>
      </c>
      <c r="AM3042" s="3" t="s">
        <v>71</v>
      </c>
      <c r="AN3042" s="3" t="s">
        <v>71</v>
      </c>
      <c r="AO3042" s="3" t="s">
        <v>71</v>
      </c>
      <c r="AP3042" s="3" t="s">
        <v>195</v>
      </c>
      <c r="AQ3042" s="3" t="s">
        <v>83</v>
      </c>
      <c r="AR3042" s="3">
        <v>100.40112739154245</v>
      </c>
      <c r="AS3042" s="3">
        <v>12.74007348198101</v>
      </c>
    </row>
    <row r="3043" spans="1:45" x14ac:dyDescent="0.25">
      <c r="A3043" s="2">
        <v>3042</v>
      </c>
      <c r="B3043" s="3" t="s">
        <v>57</v>
      </c>
      <c r="C3043" s="3" t="s">
        <v>46</v>
      </c>
      <c r="D3043" s="3" t="s">
        <v>47</v>
      </c>
      <c r="E3043" s="3" t="s">
        <v>48</v>
      </c>
      <c r="F3043" s="3">
        <v>0.59</v>
      </c>
      <c r="G3043" s="3">
        <v>0.64</v>
      </c>
      <c r="H3043" s="3">
        <v>0.16823887412553901</v>
      </c>
      <c r="I3043" s="3">
        <v>10.784991135501851</v>
      </c>
      <c r="J3043" s="3">
        <v>1.4334403885335567</v>
      </c>
      <c r="K3043" s="3">
        <v>1.81445476609075</v>
      </c>
      <c r="L3043" s="3">
        <v>0.24116039709296078</v>
      </c>
      <c r="M3043" s="2">
        <v>1410</v>
      </c>
      <c r="N3043" s="3" t="s">
        <v>61</v>
      </c>
      <c r="O3043" s="3" t="s">
        <v>182</v>
      </c>
      <c r="P3043" s="3" t="s">
        <v>183</v>
      </c>
      <c r="Q3043" s="3">
        <v>22.504399344399999</v>
      </c>
      <c r="R3043" s="3" t="s">
        <v>182</v>
      </c>
      <c r="S3043" s="3" t="s">
        <v>183</v>
      </c>
      <c r="T3043" s="3" t="s">
        <v>57</v>
      </c>
      <c r="U3043" s="3" t="s">
        <v>184</v>
      </c>
      <c r="V3043" s="3" t="s">
        <v>185</v>
      </c>
      <c r="W3043" s="3" t="s">
        <v>186</v>
      </c>
      <c r="X3043" s="3" t="s">
        <v>187</v>
      </c>
      <c r="Y3043" s="3" t="s">
        <v>75</v>
      </c>
      <c r="Z3043" s="3" t="s">
        <v>188</v>
      </c>
      <c r="AA3043" s="3"/>
      <c r="AB3043" s="3"/>
      <c r="AC3043" s="3" t="s">
        <v>47</v>
      </c>
      <c r="AD3043" s="8" t="s">
        <v>189</v>
      </c>
      <c r="AE3043" s="3" t="s">
        <v>190</v>
      </c>
      <c r="AF3043" s="3" t="s">
        <v>191</v>
      </c>
      <c r="AG3043" s="3" t="s">
        <v>192</v>
      </c>
      <c r="AH3043" s="3" t="s">
        <v>193</v>
      </c>
      <c r="AI3043" s="3" t="s">
        <v>194</v>
      </c>
      <c r="AJ3043" s="3" t="s">
        <v>80</v>
      </c>
      <c r="AK3043" s="3" t="s">
        <v>76</v>
      </c>
      <c r="AL3043" s="3" t="s">
        <v>81</v>
      </c>
      <c r="AM3043" s="3" t="s">
        <v>71</v>
      </c>
      <c r="AN3043" s="3" t="s">
        <v>71</v>
      </c>
      <c r="AO3043" s="3" t="s">
        <v>71</v>
      </c>
      <c r="AP3043" s="3" t="s">
        <v>195</v>
      </c>
      <c r="AQ3043" s="3" t="s">
        <v>83</v>
      </c>
      <c r="AR3043" s="3">
        <v>106.48259789800942</v>
      </c>
      <c r="AS3043" s="3">
        <v>680.83856825228213</v>
      </c>
    </row>
    <row r="3044" spans="1:45" x14ac:dyDescent="0.25">
      <c r="A3044" s="2">
        <v>3043</v>
      </c>
      <c r="B3044" s="3" t="s">
        <v>57</v>
      </c>
      <c r="C3044" s="3" t="s">
        <v>46</v>
      </c>
      <c r="D3044" s="3" t="s">
        <v>47</v>
      </c>
      <c r="E3044" s="3" t="s">
        <v>48</v>
      </c>
      <c r="F3044" s="3">
        <v>0.59</v>
      </c>
      <c r="G3044" s="3">
        <v>0.64</v>
      </c>
      <c r="H3044" s="3">
        <v>0.17858533144320299</v>
      </c>
      <c r="I3044" s="3">
        <v>10.784991135501851</v>
      </c>
      <c r="J3044" s="3">
        <v>1.4334403885335567</v>
      </c>
      <c r="K3044" s="3">
        <v>1.9260412165456042</v>
      </c>
      <c r="L3044" s="3">
        <v>0.25599142689033888</v>
      </c>
      <c r="M3044" s="2">
        <v>1410</v>
      </c>
      <c r="N3044" s="3" t="s">
        <v>61</v>
      </c>
      <c r="O3044" s="3" t="s">
        <v>182</v>
      </c>
      <c r="P3044" s="3" t="s">
        <v>183</v>
      </c>
      <c r="Q3044" s="3">
        <v>22.504399344399999</v>
      </c>
      <c r="R3044" s="3" t="s">
        <v>182</v>
      </c>
      <c r="S3044" s="3" t="s">
        <v>183</v>
      </c>
      <c r="T3044" s="3" t="s">
        <v>57</v>
      </c>
      <c r="U3044" s="3" t="s">
        <v>184</v>
      </c>
      <c r="V3044" s="3" t="s">
        <v>185</v>
      </c>
      <c r="W3044" s="3" t="s">
        <v>186</v>
      </c>
      <c r="X3044" s="3" t="s">
        <v>187</v>
      </c>
      <c r="Y3044" s="3" t="s">
        <v>75</v>
      </c>
      <c r="Z3044" s="3" t="s">
        <v>188</v>
      </c>
      <c r="AA3044" s="3"/>
      <c r="AB3044" s="3"/>
      <c r="AC3044" s="3" t="s">
        <v>47</v>
      </c>
      <c r="AD3044" s="8" t="s">
        <v>189</v>
      </c>
      <c r="AE3044" s="3" t="s">
        <v>190</v>
      </c>
      <c r="AF3044" s="3" t="s">
        <v>191</v>
      </c>
      <c r="AG3044" s="3" t="s">
        <v>192</v>
      </c>
      <c r="AH3044" s="3" t="s">
        <v>193</v>
      </c>
      <c r="AI3044" s="3" t="s">
        <v>194</v>
      </c>
      <c r="AJ3044" s="3" t="s">
        <v>80</v>
      </c>
      <c r="AK3044" s="3" t="s">
        <v>76</v>
      </c>
      <c r="AL3044" s="3" t="s">
        <v>81</v>
      </c>
      <c r="AM3044" s="3" t="s">
        <v>71</v>
      </c>
      <c r="AN3044" s="3" t="s">
        <v>71</v>
      </c>
      <c r="AO3044" s="3" t="s">
        <v>71</v>
      </c>
      <c r="AP3044" s="3" t="s">
        <v>195</v>
      </c>
      <c r="AQ3044" s="3" t="s">
        <v>83</v>
      </c>
      <c r="AR3044" s="3">
        <v>108.9176357953135</v>
      </c>
      <c r="AS3044" s="3">
        <v>722.70919549735743</v>
      </c>
    </row>
    <row r="3045" spans="1:45" x14ac:dyDescent="0.25">
      <c r="A3045" s="2">
        <v>3044</v>
      </c>
      <c r="B3045" s="3" t="s">
        <v>57</v>
      </c>
      <c r="C3045" s="3" t="s">
        <v>46</v>
      </c>
      <c r="D3045" s="3" t="s">
        <v>47</v>
      </c>
      <c r="E3045" s="3" t="s">
        <v>48</v>
      </c>
      <c r="F3045" s="3">
        <v>0.59</v>
      </c>
      <c r="G3045" s="3">
        <v>0.64</v>
      </c>
      <c r="H3045" s="3">
        <v>4.4270811056769298E-2</v>
      </c>
      <c r="I3045" s="3">
        <v>10.784991135501851</v>
      </c>
      <c r="J3045" s="3">
        <v>1.4334403885335567</v>
      </c>
      <c r="K3045" s="3">
        <v>0.47746030480873425</v>
      </c>
      <c r="L3045" s="3">
        <v>6.3459568601911057E-2</v>
      </c>
      <c r="M3045" s="2">
        <v>1410</v>
      </c>
      <c r="N3045" s="3" t="s">
        <v>61</v>
      </c>
      <c r="O3045" s="3" t="s">
        <v>182</v>
      </c>
      <c r="P3045" s="3" t="s">
        <v>183</v>
      </c>
      <c r="Q3045" s="3">
        <v>22.504399344399999</v>
      </c>
      <c r="R3045" s="3" t="s">
        <v>182</v>
      </c>
      <c r="S3045" s="3" t="s">
        <v>183</v>
      </c>
      <c r="T3045" s="3" t="s">
        <v>57</v>
      </c>
      <c r="U3045" s="3" t="s">
        <v>184</v>
      </c>
      <c r="V3045" s="3" t="s">
        <v>185</v>
      </c>
      <c r="W3045" s="3" t="s">
        <v>186</v>
      </c>
      <c r="X3045" s="3" t="s">
        <v>187</v>
      </c>
      <c r="Y3045" s="3" t="s">
        <v>75</v>
      </c>
      <c r="Z3045" s="3" t="s">
        <v>188</v>
      </c>
      <c r="AA3045" s="3"/>
      <c r="AB3045" s="3"/>
      <c r="AC3045" s="3" t="s">
        <v>47</v>
      </c>
      <c r="AD3045" s="8" t="s">
        <v>189</v>
      </c>
      <c r="AE3045" s="3" t="s">
        <v>190</v>
      </c>
      <c r="AF3045" s="3" t="s">
        <v>191</v>
      </c>
      <c r="AG3045" s="3" t="s">
        <v>192</v>
      </c>
      <c r="AH3045" s="3" t="s">
        <v>193</v>
      </c>
      <c r="AI3045" s="3" t="s">
        <v>194</v>
      </c>
      <c r="AJ3045" s="3" t="s">
        <v>80</v>
      </c>
      <c r="AK3045" s="3" t="s">
        <v>76</v>
      </c>
      <c r="AL3045" s="3" t="s">
        <v>81</v>
      </c>
      <c r="AM3045" s="3" t="s">
        <v>71</v>
      </c>
      <c r="AN3045" s="3" t="s">
        <v>71</v>
      </c>
      <c r="AO3045" s="3" t="s">
        <v>71</v>
      </c>
      <c r="AP3045" s="3" t="s">
        <v>195</v>
      </c>
      <c r="AQ3045" s="3" t="s">
        <v>83</v>
      </c>
      <c r="AR3045" s="3">
        <v>73.723807326214796</v>
      </c>
      <c r="AS3045" s="3">
        <v>179.15761604994361</v>
      </c>
    </row>
    <row r="3046" spans="1:45" x14ac:dyDescent="0.25">
      <c r="A3046" s="2">
        <v>3045</v>
      </c>
      <c r="B3046" s="3" t="s">
        <v>57</v>
      </c>
      <c r="C3046" s="3" t="s">
        <v>46</v>
      </c>
      <c r="D3046" s="3" t="s">
        <v>47</v>
      </c>
      <c r="E3046" s="3" t="s">
        <v>48</v>
      </c>
      <c r="F3046" s="3">
        <v>0.59</v>
      </c>
      <c r="G3046" s="3">
        <v>0.64</v>
      </c>
      <c r="H3046" s="3">
        <v>5.6620620623262799E-2</v>
      </c>
      <c r="I3046" s="3">
        <v>11.627895691414098</v>
      </c>
      <c r="J3046" s="3">
        <v>1.5351868211381285</v>
      </c>
      <c r="K3046" s="3">
        <v>0.65837867059042976</v>
      </c>
      <c r="L3046" s="3">
        <v>8.6923230585494782E-2</v>
      </c>
      <c r="M3046" s="2">
        <v>1400</v>
      </c>
      <c r="N3046" s="3" t="s">
        <v>60</v>
      </c>
      <c r="O3046" s="3" t="s">
        <v>182</v>
      </c>
      <c r="P3046" s="3" t="s">
        <v>183</v>
      </c>
      <c r="Q3046" s="3">
        <v>22.504399344399999</v>
      </c>
      <c r="R3046" s="3" t="s">
        <v>182</v>
      </c>
      <c r="S3046" s="3" t="s">
        <v>183</v>
      </c>
      <c r="T3046" s="3" t="s">
        <v>57</v>
      </c>
      <c r="U3046" s="3" t="s">
        <v>184</v>
      </c>
      <c r="V3046" s="3" t="s">
        <v>185</v>
      </c>
      <c r="W3046" s="3" t="s">
        <v>186</v>
      </c>
      <c r="X3046" s="3" t="s">
        <v>187</v>
      </c>
      <c r="Y3046" s="3" t="s">
        <v>75</v>
      </c>
      <c r="Z3046" s="3" t="s">
        <v>188</v>
      </c>
      <c r="AA3046" s="3"/>
      <c r="AB3046" s="3"/>
      <c r="AC3046" s="3" t="s">
        <v>47</v>
      </c>
      <c r="AD3046" s="8" t="s">
        <v>189</v>
      </c>
      <c r="AE3046" s="3" t="s">
        <v>190</v>
      </c>
      <c r="AF3046" s="3" t="s">
        <v>191</v>
      </c>
      <c r="AG3046" s="3" t="s">
        <v>192</v>
      </c>
      <c r="AH3046" s="3" t="s">
        <v>193</v>
      </c>
      <c r="AI3046" s="3" t="s">
        <v>194</v>
      </c>
      <c r="AJ3046" s="3" t="s">
        <v>80</v>
      </c>
      <c r="AK3046" s="3" t="s">
        <v>76</v>
      </c>
      <c r="AL3046" s="3" t="s">
        <v>81</v>
      </c>
      <c r="AM3046" s="3" t="s">
        <v>71</v>
      </c>
      <c r="AN3046" s="3" t="s">
        <v>71</v>
      </c>
      <c r="AO3046" s="3" t="s">
        <v>71</v>
      </c>
      <c r="AP3046" s="3" t="s">
        <v>195</v>
      </c>
      <c r="AQ3046" s="3" t="s">
        <v>83</v>
      </c>
      <c r="AR3046" s="3">
        <v>109.18606693762827</v>
      </c>
      <c r="AS3046" s="3">
        <v>229.13552220952511</v>
      </c>
    </row>
    <row r="3047" spans="1:45" x14ac:dyDescent="0.25">
      <c r="A3047" s="2">
        <v>3046</v>
      </c>
      <c r="B3047" s="3" t="s">
        <v>57</v>
      </c>
      <c r="C3047" s="3" t="s">
        <v>46</v>
      </c>
      <c r="D3047" s="3" t="s">
        <v>47</v>
      </c>
      <c r="E3047" s="3" t="s">
        <v>48</v>
      </c>
      <c r="F3047" s="3">
        <v>0.59</v>
      </c>
      <c r="G3047" s="3">
        <v>0.64</v>
      </c>
      <c r="H3047" s="3">
        <v>1.3083984535024599E-2</v>
      </c>
      <c r="I3047" s="3">
        <v>11.627895691414098</v>
      </c>
      <c r="J3047" s="3">
        <v>1.5351868211381285</v>
      </c>
      <c r="K3047" s="3">
        <v>0.15213920740134124</v>
      </c>
      <c r="L3047" s="3">
        <v>2.0086360626144849E-2</v>
      </c>
      <c r="M3047" s="2">
        <v>1410</v>
      </c>
      <c r="N3047" s="3" t="s">
        <v>61</v>
      </c>
      <c r="O3047" s="3" t="s">
        <v>182</v>
      </c>
      <c r="P3047" s="3" t="s">
        <v>183</v>
      </c>
      <c r="Q3047" s="3">
        <v>22.504399344399999</v>
      </c>
      <c r="R3047" s="3" t="s">
        <v>182</v>
      </c>
      <c r="S3047" s="3" t="s">
        <v>183</v>
      </c>
      <c r="T3047" s="3" t="s">
        <v>57</v>
      </c>
      <c r="U3047" s="3" t="s">
        <v>184</v>
      </c>
      <c r="V3047" s="3" t="s">
        <v>185</v>
      </c>
      <c r="W3047" s="3" t="s">
        <v>186</v>
      </c>
      <c r="X3047" s="3" t="s">
        <v>187</v>
      </c>
      <c r="Y3047" s="3" t="s">
        <v>75</v>
      </c>
      <c r="Z3047" s="3" t="s">
        <v>188</v>
      </c>
      <c r="AA3047" s="3"/>
      <c r="AB3047" s="3"/>
      <c r="AC3047" s="3" t="s">
        <v>47</v>
      </c>
      <c r="AD3047" s="8" t="s">
        <v>189</v>
      </c>
      <c r="AE3047" s="3" t="s">
        <v>190</v>
      </c>
      <c r="AF3047" s="3" t="s">
        <v>191</v>
      </c>
      <c r="AG3047" s="3" t="s">
        <v>192</v>
      </c>
      <c r="AH3047" s="3" t="s">
        <v>193</v>
      </c>
      <c r="AI3047" s="3" t="s">
        <v>194</v>
      </c>
      <c r="AJ3047" s="3" t="s">
        <v>80</v>
      </c>
      <c r="AK3047" s="3" t="s">
        <v>76</v>
      </c>
      <c r="AL3047" s="3" t="s">
        <v>81</v>
      </c>
      <c r="AM3047" s="3" t="s">
        <v>71</v>
      </c>
      <c r="AN3047" s="3" t="s">
        <v>71</v>
      </c>
      <c r="AO3047" s="3" t="s">
        <v>71</v>
      </c>
      <c r="AP3047" s="3" t="s">
        <v>195</v>
      </c>
      <c r="AQ3047" s="3" t="s">
        <v>83</v>
      </c>
      <c r="AR3047" s="3">
        <v>68.097974543165847</v>
      </c>
      <c r="AS3047" s="3">
        <v>52.949006846146752</v>
      </c>
    </row>
    <row r="3048" spans="1:45" x14ac:dyDescent="0.25">
      <c r="A3048" s="2">
        <v>3047</v>
      </c>
      <c r="B3048" s="3" t="s">
        <v>57</v>
      </c>
      <c r="C3048" s="3" t="s">
        <v>46</v>
      </c>
      <c r="D3048" s="3" t="s">
        <v>47</v>
      </c>
      <c r="E3048" s="3" t="s">
        <v>48</v>
      </c>
      <c r="F3048" s="3">
        <v>0.59</v>
      </c>
      <c r="G3048" s="3">
        <v>0.64</v>
      </c>
      <c r="H3048" s="3">
        <v>0.28887731745990503</v>
      </c>
      <c r="I3048" s="3">
        <v>11.627895691414098</v>
      </c>
      <c r="J3048" s="3">
        <v>1.5351868211381285</v>
      </c>
      <c r="K3048" s="3">
        <v>3.3590353150392924</v>
      </c>
      <c r="L3048" s="3">
        <v>0.44348065069018161</v>
      </c>
      <c r="M3048" s="2">
        <v>1410</v>
      </c>
      <c r="N3048" s="3" t="s">
        <v>61</v>
      </c>
      <c r="O3048" s="3" t="s">
        <v>182</v>
      </c>
      <c r="P3048" s="3" t="s">
        <v>183</v>
      </c>
      <c r="Q3048" s="3">
        <v>22.504399344399999</v>
      </c>
      <c r="R3048" s="3" t="s">
        <v>182</v>
      </c>
      <c r="S3048" s="3" t="s">
        <v>183</v>
      </c>
      <c r="T3048" s="3" t="s">
        <v>57</v>
      </c>
      <c r="U3048" s="3" t="s">
        <v>184</v>
      </c>
      <c r="V3048" s="3" t="s">
        <v>185</v>
      </c>
      <c r="W3048" s="3" t="s">
        <v>186</v>
      </c>
      <c r="X3048" s="3" t="s">
        <v>187</v>
      </c>
      <c r="Y3048" s="3" t="s">
        <v>75</v>
      </c>
      <c r="Z3048" s="3" t="s">
        <v>188</v>
      </c>
      <c r="AA3048" s="3"/>
      <c r="AB3048" s="3"/>
      <c r="AC3048" s="3" t="s">
        <v>47</v>
      </c>
      <c r="AD3048" s="8" t="s">
        <v>189</v>
      </c>
      <c r="AE3048" s="3" t="s">
        <v>190</v>
      </c>
      <c r="AF3048" s="3" t="s">
        <v>191</v>
      </c>
      <c r="AG3048" s="3" t="s">
        <v>192</v>
      </c>
      <c r="AH3048" s="3" t="s">
        <v>193</v>
      </c>
      <c r="AI3048" s="3" t="s">
        <v>194</v>
      </c>
      <c r="AJ3048" s="3" t="s">
        <v>80</v>
      </c>
      <c r="AK3048" s="3" t="s">
        <v>76</v>
      </c>
      <c r="AL3048" s="3" t="s">
        <v>81</v>
      </c>
      <c r="AM3048" s="3" t="s">
        <v>71</v>
      </c>
      <c r="AN3048" s="3" t="s">
        <v>71</v>
      </c>
      <c r="AO3048" s="3" t="s">
        <v>71</v>
      </c>
      <c r="AP3048" s="3" t="s">
        <v>195</v>
      </c>
      <c r="AQ3048" s="3" t="s">
        <v>83</v>
      </c>
      <c r="AR3048" s="3">
        <v>137.06190860401716</v>
      </c>
      <c r="AS3048" s="3">
        <v>1169.0450274483005</v>
      </c>
    </row>
    <row r="3049" spans="1:45" x14ac:dyDescent="0.25">
      <c r="A3049" s="2">
        <v>3048</v>
      </c>
      <c r="B3049" s="3" t="s">
        <v>57</v>
      </c>
      <c r="C3049" s="3" t="s">
        <v>46</v>
      </c>
      <c r="D3049" s="3" t="s">
        <v>47</v>
      </c>
      <c r="E3049" s="3" t="s">
        <v>48</v>
      </c>
      <c r="F3049" s="3">
        <v>0.59</v>
      </c>
      <c r="G3049" s="3">
        <v>0.64</v>
      </c>
      <c r="H3049" s="3">
        <v>9.2493144304711394E-2</v>
      </c>
      <c r="I3049" s="3">
        <v>11.627895691414098</v>
      </c>
      <c r="J3049" s="3">
        <v>1.5351868211381285</v>
      </c>
      <c r="K3049" s="3">
        <v>1.075500634146096</v>
      </c>
      <c r="L3049" s="3">
        <v>0.14199425618222009</v>
      </c>
      <c r="M3049" s="2">
        <v>1420</v>
      </c>
      <c r="N3049" s="3" t="s">
        <v>93</v>
      </c>
      <c r="O3049" s="3" t="s">
        <v>182</v>
      </c>
      <c r="P3049" s="3" t="s">
        <v>183</v>
      </c>
      <c r="Q3049" s="3">
        <v>22.504399344399999</v>
      </c>
      <c r="R3049" s="3" t="s">
        <v>182</v>
      </c>
      <c r="S3049" s="3" t="s">
        <v>183</v>
      </c>
      <c r="T3049" s="3" t="s">
        <v>57</v>
      </c>
      <c r="U3049" s="3" t="s">
        <v>184</v>
      </c>
      <c r="V3049" s="3" t="s">
        <v>185</v>
      </c>
      <c r="W3049" s="3" t="s">
        <v>186</v>
      </c>
      <c r="X3049" s="3" t="s">
        <v>187</v>
      </c>
      <c r="Y3049" s="3" t="s">
        <v>75</v>
      </c>
      <c r="Z3049" s="3" t="s">
        <v>188</v>
      </c>
      <c r="AA3049" s="3"/>
      <c r="AB3049" s="3"/>
      <c r="AC3049" s="3" t="s">
        <v>47</v>
      </c>
      <c r="AD3049" s="8" t="s">
        <v>189</v>
      </c>
      <c r="AE3049" s="3" t="s">
        <v>190</v>
      </c>
      <c r="AF3049" s="3" t="s">
        <v>191</v>
      </c>
      <c r="AG3049" s="3" t="s">
        <v>192</v>
      </c>
      <c r="AH3049" s="3" t="s">
        <v>193</v>
      </c>
      <c r="AI3049" s="3" t="s">
        <v>194</v>
      </c>
      <c r="AJ3049" s="3" t="s">
        <v>80</v>
      </c>
      <c r="AK3049" s="3" t="s">
        <v>76</v>
      </c>
      <c r="AL3049" s="3" t="s">
        <v>81</v>
      </c>
      <c r="AM3049" s="3" t="s">
        <v>71</v>
      </c>
      <c r="AN3049" s="3" t="s">
        <v>71</v>
      </c>
      <c r="AO3049" s="3" t="s">
        <v>71</v>
      </c>
      <c r="AP3049" s="3" t="s">
        <v>195</v>
      </c>
      <c r="AQ3049" s="3" t="s">
        <v>83</v>
      </c>
      <c r="AR3049" s="3">
        <v>86.816130844907349</v>
      </c>
      <c r="AS3049" s="3">
        <v>374.30647505749118</v>
      </c>
    </row>
    <row r="3050" spans="1:45" x14ac:dyDescent="0.25">
      <c r="A3050" s="2">
        <v>3049</v>
      </c>
      <c r="B3050" s="3" t="s">
        <v>57</v>
      </c>
      <c r="C3050" s="3" t="s">
        <v>46</v>
      </c>
      <c r="D3050" s="3" t="s">
        <v>47</v>
      </c>
      <c r="E3050" s="3" t="s">
        <v>48</v>
      </c>
      <c r="F3050" s="3">
        <v>0.59</v>
      </c>
      <c r="G3050" s="3">
        <v>0.64</v>
      </c>
      <c r="H3050" s="3">
        <v>4.1156953094227802E-2</v>
      </c>
      <c r="I3050" s="3">
        <v>11.627895691414098</v>
      </c>
      <c r="J3050" s="3">
        <v>1.5351868211381285</v>
      </c>
      <c r="K3050" s="3">
        <v>0.47856875755610362</v>
      </c>
      <c r="L3050" s="3">
        <v>6.3183611988458649E-2</v>
      </c>
      <c r="M3050" s="2">
        <v>1410</v>
      </c>
      <c r="N3050" s="3" t="s">
        <v>61</v>
      </c>
      <c r="O3050" s="3" t="s">
        <v>182</v>
      </c>
      <c r="P3050" s="3" t="s">
        <v>183</v>
      </c>
      <c r="Q3050" s="3">
        <v>22.504399344399999</v>
      </c>
      <c r="R3050" s="3" t="s">
        <v>182</v>
      </c>
      <c r="S3050" s="3" t="s">
        <v>183</v>
      </c>
      <c r="T3050" s="3" t="s">
        <v>57</v>
      </c>
      <c r="U3050" s="3" t="s">
        <v>184</v>
      </c>
      <c r="V3050" s="3" t="s">
        <v>185</v>
      </c>
      <c r="W3050" s="3" t="s">
        <v>186</v>
      </c>
      <c r="X3050" s="3" t="s">
        <v>187</v>
      </c>
      <c r="Y3050" s="3" t="s">
        <v>75</v>
      </c>
      <c r="Z3050" s="3" t="s">
        <v>188</v>
      </c>
      <c r="AA3050" s="3"/>
      <c r="AB3050" s="3"/>
      <c r="AC3050" s="3" t="s">
        <v>47</v>
      </c>
      <c r="AD3050" s="8" t="s">
        <v>189</v>
      </c>
      <c r="AE3050" s="3" t="s">
        <v>190</v>
      </c>
      <c r="AF3050" s="3" t="s">
        <v>191</v>
      </c>
      <c r="AG3050" s="3" t="s">
        <v>192</v>
      </c>
      <c r="AH3050" s="3" t="s">
        <v>193</v>
      </c>
      <c r="AI3050" s="3" t="s">
        <v>194</v>
      </c>
      <c r="AJ3050" s="3" t="s">
        <v>80</v>
      </c>
      <c r="AK3050" s="3" t="s">
        <v>76</v>
      </c>
      <c r="AL3050" s="3" t="s">
        <v>81</v>
      </c>
      <c r="AM3050" s="3" t="s">
        <v>71</v>
      </c>
      <c r="AN3050" s="3" t="s">
        <v>71</v>
      </c>
      <c r="AO3050" s="3" t="s">
        <v>71</v>
      </c>
      <c r="AP3050" s="3" t="s">
        <v>195</v>
      </c>
      <c r="AQ3050" s="3" t="s">
        <v>83</v>
      </c>
      <c r="AR3050" s="3">
        <v>51.631368428197788</v>
      </c>
      <c r="AS3050" s="3">
        <v>166.5562799557913</v>
      </c>
    </row>
    <row r="3051" spans="1:45" x14ac:dyDescent="0.25">
      <c r="A3051" s="2">
        <v>3050</v>
      </c>
      <c r="B3051" s="3" t="s">
        <v>57</v>
      </c>
      <c r="C3051" s="3" t="s">
        <v>46</v>
      </c>
      <c r="D3051" s="3" t="s">
        <v>47</v>
      </c>
      <c r="E3051" s="3" t="s">
        <v>48</v>
      </c>
      <c r="F3051" s="3">
        <v>0.59</v>
      </c>
      <c r="G3051" s="3">
        <v>0.64</v>
      </c>
      <c r="H3051" s="3">
        <v>0.12553143371982201</v>
      </c>
      <c r="I3051" s="3">
        <v>11.627895691414098</v>
      </c>
      <c r="J3051" s="3">
        <v>1.5351868211381285</v>
      </c>
      <c r="K3051" s="3">
        <v>1.4596664172877527</v>
      </c>
      <c r="L3051" s="3">
        <v>0.19271420268524522</v>
      </c>
      <c r="M3051" s="2">
        <v>1410</v>
      </c>
      <c r="N3051" s="3" t="s">
        <v>61</v>
      </c>
      <c r="O3051" s="3" t="s">
        <v>182</v>
      </c>
      <c r="P3051" s="3" t="s">
        <v>183</v>
      </c>
      <c r="Q3051" s="3">
        <v>22.504399344399999</v>
      </c>
      <c r="R3051" s="3" t="s">
        <v>182</v>
      </c>
      <c r="S3051" s="3" t="s">
        <v>183</v>
      </c>
      <c r="T3051" s="3" t="s">
        <v>57</v>
      </c>
      <c r="U3051" s="3" t="s">
        <v>184</v>
      </c>
      <c r="V3051" s="3" t="s">
        <v>185</v>
      </c>
      <c r="W3051" s="3" t="s">
        <v>186</v>
      </c>
      <c r="X3051" s="3" t="s">
        <v>187</v>
      </c>
      <c r="Y3051" s="3" t="s">
        <v>75</v>
      </c>
      <c r="Z3051" s="3" t="s">
        <v>188</v>
      </c>
      <c r="AA3051" s="3"/>
      <c r="AB3051" s="3"/>
      <c r="AC3051" s="3" t="s">
        <v>47</v>
      </c>
      <c r="AD3051" s="8" t="s">
        <v>189</v>
      </c>
      <c r="AE3051" s="3" t="s">
        <v>190</v>
      </c>
      <c r="AF3051" s="3" t="s">
        <v>191</v>
      </c>
      <c r="AG3051" s="3" t="s">
        <v>192</v>
      </c>
      <c r="AH3051" s="3" t="s">
        <v>193</v>
      </c>
      <c r="AI3051" s="3" t="s">
        <v>194</v>
      </c>
      <c r="AJ3051" s="3" t="s">
        <v>80</v>
      </c>
      <c r="AK3051" s="3" t="s">
        <v>76</v>
      </c>
      <c r="AL3051" s="3" t="s">
        <v>81</v>
      </c>
      <c r="AM3051" s="3" t="s">
        <v>71</v>
      </c>
      <c r="AN3051" s="3" t="s">
        <v>71</v>
      </c>
      <c r="AO3051" s="3" t="s">
        <v>71</v>
      </c>
      <c r="AP3051" s="3" t="s">
        <v>195</v>
      </c>
      <c r="AQ3051" s="3" t="s">
        <v>83</v>
      </c>
      <c r="AR3051" s="3">
        <v>101.84466691968639</v>
      </c>
      <c r="AS3051" s="3">
        <v>508.00768876214204</v>
      </c>
    </row>
    <row r="3052" spans="1:45" x14ac:dyDescent="0.25">
      <c r="A3052" s="2">
        <v>3051</v>
      </c>
      <c r="B3052" s="3" t="s">
        <v>57</v>
      </c>
      <c r="C3052" s="3" t="s">
        <v>46</v>
      </c>
      <c r="D3052" s="3" t="s">
        <v>47</v>
      </c>
      <c r="E3052" s="3" t="s">
        <v>48</v>
      </c>
      <c r="F3052" s="3">
        <v>0.59</v>
      </c>
      <c r="G3052" s="3">
        <v>0.64</v>
      </c>
      <c r="H3052" s="3">
        <v>5.9502367359847097E-2</v>
      </c>
      <c r="I3052" s="3">
        <v>8.7218205798598465</v>
      </c>
      <c r="J3052" s="3">
        <v>1.5234225348282744</v>
      </c>
      <c r="K3052" s="3">
        <v>0.51896897218949523</v>
      </c>
      <c r="L3052" s="3">
        <v>9.0647247311621437E-2</v>
      </c>
      <c r="M3052" s="2">
        <v>1200</v>
      </c>
      <c r="N3052" s="3" t="s">
        <v>54</v>
      </c>
      <c r="O3052" s="3" t="s">
        <v>182</v>
      </c>
      <c r="P3052" s="3" t="s">
        <v>183</v>
      </c>
      <c r="Q3052" s="3">
        <v>22.504399344399999</v>
      </c>
      <c r="R3052" s="3" t="s">
        <v>182</v>
      </c>
      <c r="S3052" s="3" t="s">
        <v>183</v>
      </c>
      <c r="T3052" s="3" t="s">
        <v>57</v>
      </c>
      <c r="U3052" s="3" t="s">
        <v>184</v>
      </c>
      <c r="V3052" s="3" t="s">
        <v>185</v>
      </c>
      <c r="W3052" s="3" t="s">
        <v>186</v>
      </c>
      <c r="X3052" s="3" t="s">
        <v>187</v>
      </c>
      <c r="Y3052" s="3" t="s">
        <v>75</v>
      </c>
      <c r="Z3052" s="3" t="s">
        <v>188</v>
      </c>
      <c r="AA3052" s="3"/>
      <c r="AB3052" s="3"/>
      <c r="AC3052" s="3" t="s">
        <v>47</v>
      </c>
      <c r="AD3052" s="8" t="s">
        <v>189</v>
      </c>
      <c r="AE3052" s="3" t="s">
        <v>190</v>
      </c>
      <c r="AF3052" s="3" t="s">
        <v>191</v>
      </c>
      <c r="AG3052" s="3" t="s">
        <v>192</v>
      </c>
      <c r="AH3052" s="3" t="s">
        <v>193</v>
      </c>
      <c r="AI3052" s="3" t="s">
        <v>194</v>
      </c>
      <c r="AJ3052" s="3" t="s">
        <v>80</v>
      </c>
      <c r="AK3052" s="3" t="s">
        <v>76</v>
      </c>
      <c r="AL3052" s="3" t="s">
        <v>81</v>
      </c>
      <c r="AM3052" s="3" t="s">
        <v>71</v>
      </c>
      <c r="AN3052" s="3" t="s">
        <v>71</v>
      </c>
      <c r="AO3052" s="3" t="s">
        <v>71</v>
      </c>
      <c r="AP3052" s="3" t="s">
        <v>195</v>
      </c>
      <c r="AQ3052" s="3" t="s">
        <v>83</v>
      </c>
      <c r="AR3052" s="3">
        <v>115.63198215014981</v>
      </c>
      <c r="AS3052" s="3">
        <v>240.79753749820154</v>
      </c>
    </row>
    <row r="3053" spans="1:45" x14ac:dyDescent="0.25">
      <c r="A3053" s="2">
        <v>3052</v>
      </c>
      <c r="B3053" s="3" t="s">
        <v>57</v>
      </c>
      <c r="C3053" s="3" t="s">
        <v>46</v>
      </c>
      <c r="D3053" s="3" t="s">
        <v>47</v>
      </c>
      <c r="E3053" s="3" t="s">
        <v>48</v>
      </c>
      <c r="F3053" s="3">
        <v>0.59</v>
      </c>
      <c r="G3053" s="3">
        <v>0.64</v>
      </c>
      <c r="H3053" s="3">
        <v>0.13394441062324899</v>
      </c>
      <c r="I3053" s="3">
        <v>8.7218205798598465</v>
      </c>
      <c r="J3053" s="3">
        <v>1.5234225348282744</v>
      </c>
      <c r="K3053" s="3">
        <v>1.1682391171310509</v>
      </c>
      <c r="L3053" s="3">
        <v>0.20405393355774923</v>
      </c>
      <c r="M3053" s="2">
        <v>1300</v>
      </c>
      <c r="N3053" s="3" t="s">
        <v>56</v>
      </c>
      <c r="O3053" s="3" t="s">
        <v>182</v>
      </c>
      <c r="P3053" s="3" t="s">
        <v>183</v>
      </c>
      <c r="Q3053" s="3">
        <v>22.504399344399999</v>
      </c>
      <c r="R3053" s="3" t="s">
        <v>182</v>
      </c>
      <c r="S3053" s="3" t="s">
        <v>183</v>
      </c>
      <c r="T3053" s="3" t="s">
        <v>57</v>
      </c>
      <c r="U3053" s="3" t="s">
        <v>184</v>
      </c>
      <c r="V3053" s="3" t="s">
        <v>185</v>
      </c>
      <c r="W3053" s="3" t="s">
        <v>186</v>
      </c>
      <c r="X3053" s="3" t="s">
        <v>187</v>
      </c>
      <c r="Y3053" s="3" t="s">
        <v>75</v>
      </c>
      <c r="Z3053" s="3" t="s">
        <v>188</v>
      </c>
      <c r="AA3053" s="3"/>
      <c r="AB3053" s="3"/>
      <c r="AC3053" s="3" t="s">
        <v>47</v>
      </c>
      <c r="AD3053" s="8" t="s">
        <v>189</v>
      </c>
      <c r="AE3053" s="3" t="s">
        <v>190</v>
      </c>
      <c r="AF3053" s="3" t="s">
        <v>191</v>
      </c>
      <c r="AG3053" s="3" t="s">
        <v>192</v>
      </c>
      <c r="AH3053" s="3" t="s">
        <v>193</v>
      </c>
      <c r="AI3053" s="3" t="s">
        <v>194</v>
      </c>
      <c r="AJ3053" s="3" t="s">
        <v>80</v>
      </c>
      <c r="AK3053" s="3" t="s">
        <v>76</v>
      </c>
      <c r="AL3053" s="3" t="s">
        <v>81</v>
      </c>
      <c r="AM3053" s="3" t="s">
        <v>71</v>
      </c>
      <c r="AN3053" s="3" t="s">
        <v>71</v>
      </c>
      <c r="AO3053" s="3" t="s">
        <v>71</v>
      </c>
      <c r="AP3053" s="3" t="s">
        <v>195</v>
      </c>
      <c r="AQ3053" s="3" t="s">
        <v>83</v>
      </c>
      <c r="AR3053" s="3">
        <v>129.9439122687985</v>
      </c>
      <c r="AS3053" s="3">
        <v>542.05379837527937</v>
      </c>
    </row>
    <row r="3054" spans="1:45" x14ac:dyDescent="0.25">
      <c r="A3054" s="2">
        <v>3053</v>
      </c>
      <c r="B3054" s="3" t="s">
        <v>57</v>
      </c>
      <c r="C3054" s="3" t="s">
        <v>46</v>
      </c>
      <c r="D3054" s="3" t="s">
        <v>47</v>
      </c>
      <c r="E3054" s="3" t="s">
        <v>48</v>
      </c>
      <c r="F3054" s="3">
        <v>0.59</v>
      </c>
      <c r="G3054" s="3">
        <v>0.64</v>
      </c>
      <c r="H3054" s="3">
        <v>5.1821969201722599E-2</v>
      </c>
      <c r="I3054" s="3">
        <v>8.7218205798598465</v>
      </c>
      <c r="J3054" s="3">
        <v>1.5234225348282744</v>
      </c>
      <c r="K3054" s="3">
        <v>0.45198191747244731</v>
      </c>
      <c r="L3054" s="3">
        <v>7.8946755681081004E-2</v>
      </c>
      <c r="M3054" s="2">
        <v>1300</v>
      </c>
      <c r="N3054" s="3" t="s">
        <v>56</v>
      </c>
      <c r="O3054" s="3" t="s">
        <v>182</v>
      </c>
      <c r="P3054" s="3" t="s">
        <v>183</v>
      </c>
      <c r="Q3054" s="3">
        <v>22.504399344399999</v>
      </c>
      <c r="R3054" s="3" t="s">
        <v>182</v>
      </c>
      <c r="S3054" s="3" t="s">
        <v>183</v>
      </c>
      <c r="T3054" s="3" t="s">
        <v>57</v>
      </c>
      <c r="U3054" s="3" t="s">
        <v>184</v>
      </c>
      <c r="V3054" s="3" t="s">
        <v>185</v>
      </c>
      <c r="W3054" s="3" t="s">
        <v>186</v>
      </c>
      <c r="X3054" s="3" t="s">
        <v>187</v>
      </c>
      <c r="Y3054" s="3" t="s">
        <v>75</v>
      </c>
      <c r="Z3054" s="3" t="s">
        <v>188</v>
      </c>
      <c r="AA3054" s="3"/>
      <c r="AB3054" s="3"/>
      <c r="AC3054" s="3" t="s">
        <v>47</v>
      </c>
      <c r="AD3054" s="8" t="s">
        <v>189</v>
      </c>
      <c r="AE3054" s="3" t="s">
        <v>190</v>
      </c>
      <c r="AF3054" s="3" t="s">
        <v>191</v>
      </c>
      <c r="AG3054" s="3" t="s">
        <v>192</v>
      </c>
      <c r="AH3054" s="3" t="s">
        <v>193</v>
      </c>
      <c r="AI3054" s="3" t="s">
        <v>194</v>
      </c>
      <c r="AJ3054" s="3" t="s">
        <v>80</v>
      </c>
      <c r="AK3054" s="3" t="s">
        <v>76</v>
      </c>
      <c r="AL3054" s="3" t="s">
        <v>81</v>
      </c>
      <c r="AM3054" s="3" t="s">
        <v>71</v>
      </c>
      <c r="AN3054" s="3" t="s">
        <v>71</v>
      </c>
      <c r="AO3054" s="3" t="s">
        <v>71</v>
      </c>
      <c r="AP3054" s="3" t="s">
        <v>195</v>
      </c>
      <c r="AQ3054" s="3" t="s">
        <v>83</v>
      </c>
      <c r="AR3054" s="3">
        <v>64.518923115723652</v>
      </c>
      <c r="AS3054" s="3">
        <v>209.716068885406</v>
      </c>
    </row>
    <row r="3055" spans="1:45" x14ac:dyDescent="0.25">
      <c r="A3055" s="2">
        <v>3054</v>
      </c>
      <c r="B3055" s="3" t="s">
        <v>57</v>
      </c>
      <c r="C3055" s="3" t="s">
        <v>46</v>
      </c>
      <c r="D3055" s="3" t="s">
        <v>47</v>
      </c>
      <c r="E3055" s="3" t="s">
        <v>48</v>
      </c>
      <c r="F3055" s="3">
        <v>0.59</v>
      </c>
      <c r="G3055" s="3">
        <v>0.64</v>
      </c>
      <c r="H3055" s="3">
        <v>0.100727829087754</v>
      </c>
      <c r="I3055" s="3">
        <v>11.928357603433298</v>
      </c>
      <c r="J3055" s="3">
        <v>1.9120633882991209</v>
      </c>
      <c r="K3055" s="3">
        <v>1.2015175659762403</v>
      </c>
      <c r="L3055" s="3">
        <v>0.19259799418154566</v>
      </c>
      <c r="M3055" s="2">
        <v>1300</v>
      </c>
      <c r="N3055" s="3" t="s">
        <v>56</v>
      </c>
      <c r="O3055" s="3" t="s">
        <v>182</v>
      </c>
      <c r="P3055" s="3" t="s">
        <v>183</v>
      </c>
      <c r="Q3055" s="3">
        <v>22.504399344399999</v>
      </c>
      <c r="R3055" s="3" t="s">
        <v>182</v>
      </c>
      <c r="S3055" s="3" t="s">
        <v>183</v>
      </c>
      <c r="T3055" s="3" t="s">
        <v>57</v>
      </c>
      <c r="U3055" s="3" t="s">
        <v>184</v>
      </c>
      <c r="V3055" s="3" t="s">
        <v>185</v>
      </c>
      <c r="W3055" s="3" t="s">
        <v>186</v>
      </c>
      <c r="X3055" s="3" t="s">
        <v>187</v>
      </c>
      <c r="Y3055" s="3" t="s">
        <v>75</v>
      </c>
      <c r="Z3055" s="3" t="s">
        <v>188</v>
      </c>
      <c r="AA3055" s="3"/>
      <c r="AB3055" s="3"/>
      <c r="AC3055" s="3" t="s">
        <v>47</v>
      </c>
      <c r="AD3055" s="8" t="s">
        <v>189</v>
      </c>
      <c r="AE3055" s="3" t="s">
        <v>190</v>
      </c>
      <c r="AF3055" s="3" t="s">
        <v>191</v>
      </c>
      <c r="AG3055" s="3" t="s">
        <v>192</v>
      </c>
      <c r="AH3055" s="3" t="s">
        <v>193</v>
      </c>
      <c r="AI3055" s="3" t="s">
        <v>194</v>
      </c>
      <c r="AJ3055" s="3" t="s">
        <v>80</v>
      </c>
      <c r="AK3055" s="3" t="s">
        <v>76</v>
      </c>
      <c r="AL3055" s="3" t="s">
        <v>81</v>
      </c>
      <c r="AM3055" s="3" t="s">
        <v>71</v>
      </c>
      <c r="AN3055" s="3" t="s">
        <v>71</v>
      </c>
      <c r="AO3055" s="3" t="s">
        <v>71</v>
      </c>
      <c r="AP3055" s="3" t="s">
        <v>195</v>
      </c>
      <c r="AQ3055" s="3" t="s">
        <v>83</v>
      </c>
      <c r="AR3055" s="3">
        <v>93.13102116659087</v>
      </c>
      <c r="AS3055" s="3">
        <v>407.63106205818576</v>
      </c>
    </row>
    <row r="3056" spans="1:45" x14ac:dyDescent="0.25">
      <c r="A3056" s="2">
        <v>3055</v>
      </c>
      <c r="B3056" s="3" t="s">
        <v>57</v>
      </c>
      <c r="C3056" s="3" t="s">
        <v>46</v>
      </c>
      <c r="D3056" s="3" t="s">
        <v>47</v>
      </c>
      <c r="E3056" s="3" t="s">
        <v>48</v>
      </c>
      <c r="F3056" s="3">
        <v>0.59</v>
      </c>
      <c r="G3056" s="3">
        <v>0.64</v>
      </c>
      <c r="H3056" s="3">
        <v>6.8120284157109107E-2</v>
      </c>
      <c r="I3056" s="3">
        <v>11.928357603433298</v>
      </c>
      <c r="J3056" s="3">
        <v>1.9120633882991209</v>
      </c>
      <c r="K3056" s="3">
        <v>0.8125631094734892</v>
      </c>
      <c r="L3056" s="3">
        <v>0.13025030133734097</v>
      </c>
      <c r="M3056" s="2">
        <v>1400</v>
      </c>
      <c r="N3056" s="3" t="s">
        <v>60</v>
      </c>
      <c r="O3056" s="3" t="s">
        <v>182</v>
      </c>
      <c r="P3056" s="3" t="s">
        <v>183</v>
      </c>
      <c r="Q3056" s="3">
        <v>22.504399344399999</v>
      </c>
      <c r="R3056" s="3" t="s">
        <v>182</v>
      </c>
      <c r="S3056" s="3" t="s">
        <v>183</v>
      </c>
      <c r="T3056" s="3" t="s">
        <v>57</v>
      </c>
      <c r="U3056" s="3" t="s">
        <v>184</v>
      </c>
      <c r="V3056" s="3" t="s">
        <v>185</v>
      </c>
      <c r="W3056" s="3" t="s">
        <v>186</v>
      </c>
      <c r="X3056" s="3" t="s">
        <v>187</v>
      </c>
      <c r="Y3056" s="3" t="s">
        <v>75</v>
      </c>
      <c r="Z3056" s="3" t="s">
        <v>188</v>
      </c>
      <c r="AA3056" s="3"/>
      <c r="AB3056" s="3"/>
      <c r="AC3056" s="3" t="s">
        <v>47</v>
      </c>
      <c r="AD3056" s="8" t="s">
        <v>189</v>
      </c>
      <c r="AE3056" s="3" t="s">
        <v>190</v>
      </c>
      <c r="AF3056" s="3" t="s">
        <v>191</v>
      </c>
      <c r="AG3056" s="3" t="s">
        <v>192</v>
      </c>
      <c r="AH3056" s="3" t="s">
        <v>193</v>
      </c>
      <c r="AI3056" s="3" t="s">
        <v>194</v>
      </c>
      <c r="AJ3056" s="3" t="s">
        <v>80</v>
      </c>
      <c r="AK3056" s="3" t="s">
        <v>76</v>
      </c>
      <c r="AL3056" s="3" t="s">
        <v>81</v>
      </c>
      <c r="AM3056" s="3" t="s">
        <v>71</v>
      </c>
      <c r="AN3056" s="3" t="s">
        <v>71</v>
      </c>
      <c r="AO3056" s="3" t="s">
        <v>71</v>
      </c>
      <c r="AP3056" s="3" t="s">
        <v>195</v>
      </c>
      <c r="AQ3056" s="3" t="s">
        <v>83</v>
      </c>
      <c r="AR3056" s="3">
        <v>126.99390091953424</v>
      </c>
      <c r="AS3056" s="3">
        <v>275.67300943690981</v>
      </c>
    </row>
    <row r="3057" spans="1:45" x14ac:dyDescent="0.25">
      <c r="A3057" s="2">
        <v>3056</v>
      </c>
      <c r="B3057" s="3" t="s">
        <v>57</v>
      </c>
      <c r="C3057" s="3" t="s">
        <v>46</v>
      </c>
      <c r="D3057" s="3" t="s">
        <v>47</v>
      </c>
      <c r="E3057" s="3" t="s">
        <v>48</v>
      </c>
      <c r="F3057" s="3">
        <v>0.59</v>
      </c>
      <c r="G3057" s="3">
        <v>0.64</v>
      </c>
      <c r="H3057" s="3">
        <v>2.37684362578869E-3</v>
      </c>
      <c r="I3057" s="3">
        <v>6.4464406966651007</v>
      </c>
      <c r="J3057" s="3">
        <v>0.88509513281275365</v>
      </c>
      <c r="K3057" s="3">
        <v>1.5322181478893247E-2</v>
      </c>
      <c r="L3057" s="3">
        <v>2.1037327246425873E-3</v>
      </c>
      <c r="M3057" s="2">
        <v>1400</v>
      </c>
      <c r="N3057" s="3" t="s">
        <v>60</v>
      </c>
      <c r="O3057" s="3" t="s">
        <v>182</v>
      </c>
      <c r="P3057" s="3" t="s">
        <v>183</v>
      </c>
      <c r="Q3057" s="3">
        <v>22.504399344399999</v>
      </c>
      <c r="R3057" s="3" t="s">
        <v>182</v>
      </c>
      <c r="S3057" s="3" t="s">
        <v>183</v>
      </c>
      <c r="T3057" s="3" t="s">
        <v>57</v>
      </c>
      <c r="U3057" s="3" t="s">
        <v>184</v>
      </c>
      <c r="V3057" s="3" t="s">
        <v>185</v>
      </c>
      <c r="W3057" s="3" t="s">
        <v>186</v>
      </c>
      <c r="X3057" s="3" t="s">
        <v>187</v>
      </c>
      <c r="Y3057" s="3" t="s">
        <v>75</v>
      </c>
      <c r="Z3057" s="3" t="s">
        <v>188</v>
      </c>
      <c r="AA3057" s="3"/>
      <c r="AB3057" s="3"/>
      <c r="AC3057" s="3" t="s">
        <v>47</v>
      </c>
      <c r="AD3057" s="8" t="s">
        <v>189</v>
      </c>
      <c r="AE3057" s="3" t="s">
        <v>190</v>
      </c>
      <c r="AF3057" s="3" t="s">
        <v>191</v>
      </c>
      <c r="AG3057" s="3" t="s">
        <v>192</v>
      </c>
      <c r="AH3057" s="3" t="s">
        <v>193</v>
      </c>
      <c r="AI3057" s="3" t="s">
        <v>194</v>
      </c>
      <c r="AJ3057" s="3" t="s">
        <v>80</v>
      </c>
      <c r="AK3057" s="3" t="s">
        <v>76</v>
      </c>
      <c r="AL3057" s="3" t="s">
        <v>81</v>
      </c>
      <c r="AM3057" s="3" t="s">
        <v>71</v>
      </c>
      <c r="AN3057" s="3" t="s">
        <v>71</v>
      </c>
      <c r="AO3057" s="3" t="s">
        <v>71</v>
      </c>
      <c r="AP3057" s="3" t="s">
        <v>195</v>
      </c>
      <c r="AQ3057" s="3" t="s">
        <v>83</v>
      </c>
      <c r="AR3057" s="3">
        <v>14.954429905879092</v>
      </c>
      <c r="AS3057" s="3">
        <v>9.618744892063475</v>
      </c>
    </row>
    <row r="3058" spans="1:45" x14ac:dyDescent="0.25">
      <c r="A3058" s="2">
        <v>3057</v>
      </c>
      <c r="B3058" s="3" t="s">
        <v>57</v>
      </c>
      <c r="C3058" s="3" t="s">
        <v>46</v>
      </c>
      <c r="D3058" s="3" t="s">
        <v>47</v>
      </c>
      <c r="E3058" s="3" t="s">
        <v>48</v>
      </c>
      <c r="F3058" s="3">
        <v>0.59</v>
      </c>
      <c r="G3058" s="3">
        <v>0.64</v>
      </c>
      <c r="H3058" s="3">
        <v>0.15374047324753201</v>
      </c>
      <c r="I3058" s="3">
        <v>11.229749823642468</v>
      </c>
      <c r="J3058" s="3">
        <v>1.7949619958003129</v>
      </c>
      <c r="K3058" s="3">
        <v>1.7264670523381822</v>
      </c>
      <c r="L3058" s="3">
        <v>0.27595830669567467</v>
      </c>
      <c r="M3058" s="2">
        <v>1300</v>
      </c>
      <c r="N3058" s="3" t="s">
        <v>56</v>
      </c>
      <c r="O3058" s="3" t="s">
        <v>182</v>
      </c>
      <c r="P3058" s="3" t="s">
        <v>183</v>
      </c>
      <c r="Q3058" s="3">
        <v>22.504399344399999</v>
      </c>
      <c r="R3058" s="3" t="s">
        <v>182</v>
      </c>
      <c r="S3058" s="3" t="s">
        <v>183</v>
      </c>
      <c r="T3058" s="3" t="s">
        <v>57</v>
      </c>
      <c r="U3058" s="3" t="s">
        <v>184</v>
      </c>
      <c r="V3058" s="3" t="s">
        <v>185</v>
      </c>
      <c r="W3058" s="3" t="s">
        <v>186</v>
      </c>
      <c r="X3058" s="3" t="s">
        <v>187</v>
      </c>
      <c r="Y3058" s="3" t="s">
        <v>75</v>
      </c>
      <c r="Z3058" s="3" t="s">
        <v>188</v>
      </c>
      <c r="AA3058" s="3"/>
      <c r="AB3058" s="3"/>
      <c r="AC3058" s="3" t="s">
        <v>47</v>
      </c>
      <c r="AD3058" s="8" t="s">
        <v>189</v>
      </c>
      <c r="AE3058" s="3" t="s">
        <v>190</v>
      </c>
      <c r="AF3058" s="3" t="s">
        <v>191</v>
      </c>
      <c r="AG3058" s="3" t="s">
        <v>192</v>
      </c>
      <c r="AH3058" s="3" t="s">
        <v>193</v>
      </c>
      <c r="AI3058" s="3" t="s">
        <v>194</v>
      </c>
      <c r="AJ3058" s="3" t="s">
        <v>80</v>
      </c>
      <c r="AK3058" s="3" t="s">
        <v>76</v>
      </c>
      <c r="AL3058" s="3" t="s">
        <v>81</v>
      </c>
      <c r="AM3058" s="3" t="s">
        <v>71</v>
      </c>
      <c r="AN3058" s="3" t="s">
        <v>71</v>
      </c>
      <c r="AO3058" s="3" t="s">
        <v>71</v>
      </c>
      <c r="AP3058" s="3" t="s">
        <v>195</v>
      </c>
      <c r="AQ3058" s="3" t="s">
        <v>83</v>
      </c>
      <c r="AR3058" s="3">
        <v>124.91634350042324</v>
      </c>
      <c r="AS3058" s="3">
        <v>622.16562154458961</v>
      </c>
    </row>
    <row r="3059" spans="1:45" x14ac:dyDescent="0.25">
      <c r="A3059" s="2">
        <v>3058</v>
      </c>
      <c r="B3059" s="3" t="s">
        <v>57</v>
      </c>
      <c r="C3059" s="3" t="s">
        <v>46</v>
      </c>
      <c r="D3059" s="3" t="s">
        <v>47</v>
      </c>
      <c r="E3059" s="3" t="s">
        <v>48</v>
      </c>
      <c r="F3059" s="3">
        <v>0.59</v>
      </c>
      <c r="G3059" s="3">
        <v>0.64</v>
      </c>
      <c r="H3059" s="3">
        <v>3.9708488003748398E-2</v>
      </c>
      <c r="I3059" s="3">
        <v>11.229749823642468</v>
      </c>
      <c r="J3059" s="3">
        <v>1.7949619958003129</v>
      </c>
      <c r="K3059" s="3">
        <v>0.44591638615720264</v>
      </c>
      <c r="L3059" s="3">
        <v>7.1275226877421008E-2</v>
      </c>
      <c r="M3059" s="2">
        <v>1400</v>
      </c>
      <c r="N3059" s="3" t="s">
        <v>60</v>
      </c>
      <c r="O3059" s="3" t="s">
        <v>182</v>
      </c>
      <c r="P3059" s="3" t="s">
        <v>183</v>
      </c>
      <c r="Q3059" s="3">
        <v>22.504399344399999</v>
      </c>
      <c r="R3059" s="3" t="s">
        <v>182</v>
      </c>
      <c r="S3059" s="3" t="s">
        <v>183</v>
      </c>
      <c r="T3059" s="3" t="s">
        <v>57</v>
      </c>
      <c r="U3059" s="3" t="s">
        <v>184</v>
      </c>
      <c r="V3059" s="3" t="s">
        <v>185</v>
      </c>
      <c r="W3059" s="3" t="s">
        <v>186</v>
      </c>
      <c r="X3059" s="3" t="s">
        <v>187</v>
      </c>
      <c r="Y3059" s="3" t="s">
        <v>75</v>
      </c>
      <c r="Z3059" s="3" t="s">
        <v>188</v>
      </c>
      <c r="AA3059" s="3"/>
      <c r="AB3059" s="3"/>
      <c r="AC3059" s="3" t="s">
        <v>47</v>
      </c>
      <c r="AD3059" s="8" t="s">
        <v>189</v>
      </c>
      <c r="AE3059" s="3" t="s">
        <v>190</v>
      </c>
      <c r="AF3059" s="3" t="s">
        <v>191</v>
      </c>
      <c r="AG3059" s="3" t="s">
        <v>192</v>
      </c>
      <c r="AH3059" s="3" t="s">
        <v>193</v>
      </c>
      <c r="AI3059" s="3" t="s">
        <v>194</v>
      </c>
      <c r="AJ3059" s="3" t="s">
        <v>80</v>
      </c>
      <c r="AK3059" s="3" t="s">
        <v>76</v>
      </c>
      <c r="AL3059" s="3" t="s">
        <v>81</v>
      </c>
      <c r="AM3059" s="3" t="s">
        <v>71</v>
      </c>
      <c r="AN3059" s="3" t="s">
        <v>71</v>
      </c>
      <c r="AO3059" s="3" t="s">
        <v>71</v>
      </c>
      <c r="AP3059" s="3" t="s">
        <v>195</v>
      </c>
      <c r="AQ3059" s="3" t="s">
        <v>83</v>
      </c>
      <c r="AR3059" s="3">
        <v>106.38569622211955</v>
      </c>
      <c r="AS3059" s="3">
        <v>160.69454970176264</v>
      </c>
    </row>
    <row r="3060" spans="1:45" x14ac:dyDescent="0.25">
      <c r="A3060" s="2">
        <v>3059</v>
      </c>
      <c r="B3060" s="3" t="s">
        <v>57</v>
      </c>
      <c r="C3060" s="3" t="s">
        <v>46</v>
      </c>
      <c r="D3060" s="3" t="s">
        <v>47</v>
      </c>
      <c r="E3060" s="3" t="s">
        <v>48</v>
      </c>
      <c r="F3060" s="3">
        <v>0.59</v>
      </c>
      <c r="G3060" s="3">
        <v>0.64</v>
      </c>
      <c r="H3060" s="3">
        <v>5.5734381003749403E-2</v>
      </c>
      <c r="I3060" s="3">
        <v>11.627895694013134</v>
      </c>
      <c r="J3060" s="3">
        <v>1.5351868214812692</v>
      </c>
      <c r="K3060" s="3">
        <v>0.64807356888198508</v>
      </c>
      <c r="L3060" s="3">
        <v>8.556268722037208E-2</v>
      </c>
      <c r="M3060" s="2">
        <v>1410</v>
      </c>
      <c r="N3060" s="3" t="s">
        <v>61</v>
      </c>
      <c r="O3060" s="3" t="s">
        <v>182</v>
      </c>
      <c r="P3060" s="3" t="s">
        <v>183</v>
      </c>
      <c r="Q3060" s="3">
        <v>22.504399344399999</v>
      </c>
      <c r="R3060" s="3" t="s">
        <v>182</v>
      </c>
      <c r="S3060" s="3" t="s">
        <v>183</v>
      </c>
      <c r="T3060" s="3" t="s">
        <v>57</v>
      </c>
      <c r="U3060" s="3" t="s">
        <v>184</v>
      </c>
      <c r="V3060" s="3" t="s">
        <v>185</v>
      </c>
      <c r="W3060" s="3" t="s">
        <v>186</v>
      </c>
      <c r="X3060" s="3" t="s">
        <v>187</v>
      </c>
      <c r="Y3060" s="3" t="s">
        <v>75</v>
      </c>
      <c r="Z3060" s="3" t="s">
        <v>188</v>
      </c>
      <c r="AA3060" s="3"/>
      <c r="AB3060" s="3"/>
      <c r="AC3060" s="3" t="s">
        <v>47</v>
      </c>
      <c r="AD3060" s="8" t="s">
        <v>189</v>
      </c>
      <c r="AE3060" s="3" t="s">
        <v>190</v>
      </c>
      <c r="AF3060" s="3" t="s">
        <v>191</v>
      </c>
      <c r="AG3060" s="3" t="s">
        <v>192</v>
      </c>
      <c r="AH3060" s="3" t="s">
        <v>193</v>
      </c>
      <c r="AI3060" s="3" t="s">
        <v>194</v>
      </c>
      <c r="AJ3060" s="3" t="s">
        <v>80</v>
      </c>
      <c r="AK3060" s="3" t="s">
        <v>76</v>
      </c>
      <c r="AL3060" s="3" t="s">
        <v>81</v>
      </c>
      <c r="AM3060" s="3" t="s">
        <v>71</v>
      </c>
      <c r="AN3060" s="3" t="s">
        <v>71</v>
      </c>
      <c r="AO3060" s="3" t="s">
        <v>71</v>
      </c>
      <c r="AP3060" s="3" t="s">
        <v>195</v>
      </c>
      <c r="AQ3060" s="3" t="s">
        <v>83</v>
      </c>
      <c r="AR3060" s="3">
        <v>60.744624504080178</v>
      </c>
      <c r="AS3060" s="3">
        <v>225.54903771351178</v>
      </c>
    </row>
    <row r="3061" spans="1:45" x14ac:dyDescent="0.25">
      <c r="A3061" s="2">
        <v>3060</v>
      </c>
      <c r="B3061" s="3" t="s">
        <v>57</v>
      </c>
      <c r="C3061" s="3" t="s">
        <v>46</v>
      </c>
      <c r="D3061" s="3" t="s">
        <v>47</v>
      </c>
      <c r="E3061" s="3" t="s">
        <v>48</v>
      </c>
      <c r="F3061" s="3">
        <v>0.59</v>
      </c>
      <c r="G3061" s="3">
        <v>0.64</v>
      </c>
      <c r="H3061" s="3">
        <v>0.45479922759749097</v>
      </c>
      <c r="I3061" s="3">
        <v>11.627895694013134</v>
      </c>
      <c r="J3061" s="3">
        <v>1.5351868214812692</v>
      </c>
      <c r="K3061" s="3">
        <v>5.2883579802213641</v>
      </c>
      <c r="L3061" s="3">
        <v>0.69820178062752847</v>
      </c>
      <c r="M3061" s="2">
        <v>1410</v>
      </c>
      <c r="N3061" s="3" t="s">
        <v>61</v>
      </c>
      <c r="O3061" s="3" t="s">
        <v>182</v>
      </c>
      <c r="P3061" s="3" t="s">
        <v>183</v>
      </c>
      <c r="Q3061" s="3">
        <v>22.504399344399999</v>
      </c>
      <c r="R3061" s="3" t="s">
        <v>182</v>
      </c>
      <c r="S3061" s="3" t="s">
        <v>183</v>
      </c>
      <c r="T3061" s="3" t="s">
        <v>57</v>
      </c>
      <c r="U3061" s="3" t="s">
        <v>184</v>
      </c>
      <c r="V3061" s="3" t="s">
        <v>185</v>
      </c>
      <c r="W3061" s="3" t="s">
        <v>186</v>
      </c>
      <c r="X3061" s="3" t="s">
        <v>187</v>
      </c>
      <c r="Y3061" s="3" t="s">
        <v>75</v>
      </c>
      <c r="Z3061" s="3" t="s">
        <v>188</v>
      </c>
      <c r="AA3061" s="3"/>
      <c r="AB3061" s="3"/>
      <c r="AC3061" s="3" t="s">
        <v>47</v>
      </c>
      <c r="AD3061" s="8" t="s">
        <v>189</v>
      </c>
      <c r="AE3061" s="3" t="s">
        <v>190</v>
      </c>
      <c r="AF3061" s="3" t="s">
        <v>191</v>
      </c>
      <c r="AG3061" s="3" t="s">
        <v>192</v>
      </c>
      <c r="AH3061" s="3" t="s">
        <v>193</v>
      </c>
      <c r="AI3061" s="3" t="s">
        <v>194</v>
      </c>
      <c r="AJ3061" s="3" t="s">
        <v>80</v>
      </c>
      <c r="AK3061" s="3" t="s">
        <v>76</v>
      </c>
      <c r="AL3061" s="3" t="s">
        <v>81</v>
      </c>
      <c r="AM3061" s="3" t="s">
        <v>71</v>
      </c>
      <c r="AN3061" s="3" t="s">
        <v>71</v>
      </c>
      <c r="AO3061" s="3" t="s">
        <v>71</v>
      </c>
      <c r="AP3061" s="3" t="s">
        <v>195</v>
      </c>
      <c r="AQ3061" s="3" t="s">
        <v>83</v>
      </c>
      <c r="AR3061" s="3">
        <v>173.62644933432367</v>
      </c>
      <c r="AS3061" s="3">
        <v>1840.5071751054675</v>
      </c>
    </row>
    <row r="3062" spans="1:45" x14ac:dyDescent="0.25">
      <c r="A3062" s="2">
        <v>3061</v>
      </c>
      <c r="B3062" s="3" t="s">
        <v>57</v>
      </c>
      <c r="C3062" s="3" t="s">
        <v>46</v>
      </c>
      <c r="D3062" s="3" t="s">
        <v>47</v>
      </c>
      <c r="E3062" s="3" t="s">
        <v>48</v>
      </c>
      <c r="F3062" s="3">
        <v>0.59</v>
      </c>
      <c r="G3062" s="3">
        <v>0.64</v>
      </c>
      <c r="H3062" s="3">
        <v>0.107229844997632</v>
      </c>
      <c r="I3062" s="3">
        <v>11.627895694013134</v>
      </c>
      <c r="J3062" s="3">
        <v>1.5351868214812692</v>
      </c>
      <c r="K3062" s="3">
        <v>1.2468574529176608</v>
      </c>
      <c r="L3062" s="3">
        <v>0.16461784490984382</v>
      </c>
      <c r="M3062" s="2">
        <v>1410</v>
      </c>
      <c r="N3062" s="3" t="s">
        <v>61</v>
      </c>
      <c r="O3062" s="3" t="s">
        <v>182</v>
      </c>
      <c r="P3062" s="3" t="s">
        <v>183</v>
      </c>
      <c r="Q3062" s="3">
        <v>22.504399344399999</v>
      </c>
      <c r="R3062" s="3" t="s">
        <v>182</v>
      </c>
      <c r="S3062" s="3" t="s">
        <v>183</v>
      </c>
      <c r="T3062" s="3" t="s">
        <v>57</v>
      </c>
      <c r="U3062" s="3" t="s">
        <v>184</v>
      </c>
      <c r="V3062" s="3" t="s">
        <v>185</v>
      </c>
      <c r="W3062" s="3" t="s">
        <v>186</v>
      </c>
      <c r="X3062" s="3" t="s">
        <v>187</v>
      </c>
      <c r="Y3062" s="3" t="s">
        <v>75</v>
      </c>
      <c r="Z3062" s="3" t="s">
        <v>188</v>
      </c>
      <c r="AA3062" s="3"/>
      <c r="AB3062" s="3"/>
      <c r="AC3062" s="3" t="s">
        <v>47</v>
      </c>
      <c r="AD3062" s="8" t="s">
        <v>189</v>
      </c>
      <c r="AE3062" s="3" t="s">
        <v>190</v>
      </c>
      <c r="AF3062" s="3" t="s">
        <v>191</v>
      </c>
      <c r="AG3062" s="3" t="s">
        <v>192</v>
      </c>
      <c r="AH3062" s="3" t="s">
        <v>193</v>
      </c>
      <c r="AI3062" s="3" t="s">
        <v>194</v>
      </c>
      <c r="AJ3062" s="3" t="s">
        <v>80</v>
      </c>
      <c r="AK3062" s="3" t="s">
        <v>76</v>
      </c>
      <c r="AL3062" s="3" t="s">
        <v>81</v>
      </c>
      <c r="AM3062" s="3" t="s">
        <v>71</v>
      </c>
      <c r="AN3062" s="3" t="s">
        <v>71</v>
      </c>
      <c r="AO3062" s="3" t="s">
        <v>71</v>
      </c>
      <c r="AP3062" s="3" t="s">
        <v>195</v>
      </c>
      <c r="AQ3062" s="3" t="s">
        <v>83</v>
      </c>
      <c r="AR3062" s="3">
        <v>91.787973242185529</v>
      </c>
      <c r="AS3062" s="3">
        <v>433.94378690162387</v>
      </c>
    </row>
    <row r="3063" spans="1:45" x14ac:dyDescent="0.25">
      <c r="A3063" s="2">
        <v>3062</v>
      </c>
      <c r="B3063" s="3" t="s">
        <v>57</v>
      </c>
      <c r="C3063" s="3" t="s">
        <v>46</v>
      </c>
      <c r="D3063" s="3" t="s">
        <v>47</v>
      </c>
      <c r="E3063" s="3" t="s">
        <v>48</v>
      </c>
      <c r="F3063" s="3">
        <v>0.59</v>
      </c>
      <c r="G3063" s="3">
        <v>0.64</v>
      </c>
      <c r="H3063" s="3">
        <v>5.0048929546878201E-2</v>
      </c>
      <c r="I3063" s="3">
        <v>11.942497934403205</v>
      </c>
      <c r="J3063" s="3">
        <v>1.5730967612919979</v>
      </c>
      <c r="K3063" s="3">
        <v>0.59770923773268447</v>
      </c>
      <c r="L3063" s="3">
        <v>7.8731808976325479E-2</v>
      </c>
      <c r="M3063" s="2">
        <v>1400</v>
      </c>
      <c r="N3063" s="3" t="s">
        <v>60</v>
      </c>
      <c r="O3063" s="3" t="s">
        <v>182</v>
      </c>
      <c r="P3063" s="3" t="s">
        <v>183</v>
      </c>
      <c r="Q3063" s="3">
        <v>22.504399344399999</v>
      </c>
      <c r="R3063" s="3" t="s">
        <v>182</v>
      </c>
      <c r="S3063" s="3" t="s">
        <v>183</v>
      </c>
      <c r="T3063" s="3" t="s">
        <v>57</v>
      </c>
      <c r="U3063" s="3" t="s">
        <v>184</v>
      </c>
      <c r="V3063" s="3" t="s">
        <v>185</v>
      </c>
      <c r="W3063" s="3" t="s">
        <v>186</v>
      </c>
      <c r="X3063" s="3" t="s">
        <v>187</v>
      </c>
      <c r="Y3063" s="3" t="s">
        <v>75</v>
      </c>
      <c r="Z3063" s="3" t="s">
        <v>188</v>
      </c>
      <c r="AA3063" s="3"/>
      <c r="AB3063" s="3"/>
      <c r="AC3063" s="3" t="s">
        <v>47</v>
      </c>
      <c r="AD3063" s="8" t="s">
        <v>189</v>
      </c>
      <c r="AE3063" s="3" t="s">
        <v>190</v>
      </c>
      <c r="AF3063" s="3" t="s">
        <v>191</v>
      </c>
      <c r="AG3063" s="3" t="s">
        <v>192</v>
      </c>
      <c r="AH3063" s="3" t="s">
        <v>193</v>
      </c>
      <c r="AI3063" s="3" t="s">
        <v>194</v>
      </c>
      <c r="AJ3063" s="3" t="s">
        <v>80</v>
      </c>
      <c r="AK3063" s="3" t="s">
        <v>76</v>
      </c>
      <c r="AL3063" s="3" t="s">
        <v>81</v>
      </c>
      <c r="AM3063" s="3" t="s">
        <v>71</v>
      </c>
      <c r="AN3063" s="3" t="s">
        <v>71</v>
      </c>
      <c r="AO3063" s="3" t="s">
        <v>71</v>
      </c>
      <c r="AP3063" s="3" t="s">
        <v>195</v>
      </c>
      <c r="AQ3063" s="3" t="s">
        <v>83</v>
      </c>
      <c r="AR3063" s="3">
        <v>111.44222061582668</v>
      </c>
      <c r="AS3063" s="3">
        <v>202.54083197102915</v>
      </c>
    </row>
    <row r="3064" spans="1:45" x14ac:dyDescent="0.25">
      <c r="A3064" s="2">
        <v>3063</v>
      </c>
      <c r="B3064" s="3" t="s">
        <v>57</v>
      </c>
      <c r="C3064" s="3" t="s">
        <v>46</v>
      </c>
      <c r="D3064" s="3" t="s">
        <v>47</v>
      </c>
      <c r="E3064" s="3" t="s">
        <v>48</v>
      </c>
      <c r="F3064" s="3">
        <v>0.59</v>
      </c>
      <c r="G3064" s="3">
        <v>0.64</v>
      </c>
      <c r="H3064" s="3">
        <v>5.8384145096455403E-3</v>
      </c>
      <c r="I3064" s="3">
        <v>11.942497934403205</v>
      </c>
      <c r="J3064" s="3">
        <v>1.5730967612919979</v>
      </c>
      <c r="K3064" s="3">
        <v>6.9725253221631561E-2</v>
      </c>
      <c r="L3064" s="3">
        <v>9.1843909562036082E-3</v>
      </c>
      <c r="M3064" s="2">
        <v>1410</v>
      </c>
      <c r="N3064" s="3" t="s">
        <v>61</v>
      </c>
      <c r="O3064" s="3" t="s">
        <v>182</v>
      </c>
      <c r="P3064" s="3" t="s">
        <v>183</v>
      </c>
      <c r="Q3064" s="3">
        <v>22.504399344399999</v>
      </c>
      <c r="R3064" s="3" t="s">
        <v>182</v>
      </c>
      <c r="S3064" s="3" t="s">
        <v>183</v>
      </c>
      <c r="T3064" s="3" t="s">
        <v>57</v>
      </c>
      <c r="U3064" s="3" t="s">
        <v>184</v>
      </c>
      <c r="V3064" s="3" t="s">
        <v>185</v>
      </c>
      <c r="W3064" s="3" t="s">
        <v>186</v>
      </c>
      <c r="X3064" s="3" t="s">
        <v>187</v>
      </c>
      <c r="Y3064" s="3" t="s">
        <v>75</v>
      </c>
      <c r="Z3064" s="3" t="s">
        <v>188</v>
      </c>
      <c r="AA3064" s="3"/>
      <c r="AB3064" s="3"/>
      <c r="AC3064" s="3" t="s">
        <v>47</v>
      </c>
      <c r="AD3064" s="8" t="s">
        <v>189</v>
      </c>
      <c r="AE3064" s="3" t="s">
        <v>190</v>
      </c>
      <c r="AF3064" s="3" t="s">
        <v>191</v>
      </c>
      <c r="AG3064" s="3" t="s">
        <v>192</v>
      </c>
      <c r="AH3064" s="3" t="s">
        <v>193</v>
      </c>
      <c r="AI3064" s="3" t="s">
        <v>194</v>
      </c>
      <c r="AJ3064" s="3" t="s">
        <v>80</v>
      </c>
      <c r="AK3064" s="3" t="s">
        <v>76</v>
      </c>
      <c r="AL3064" s="3" t="s">
        <v>81</v>
      </c>
      <c r="AM3064" s="3" t="s">
        <v>71</v>
      </c>
      <c r="AN3064" s="3" t="s">
        <v>71</v>
      </c>
      <c r="AO3064" s="3" t="s">
        <v>71</v>
      </c>
      <c r="AP3064" s="3" t="s">
        <v>195</v>
      </c>
      <c r="AQ3064" s="3" t="s">
        <v>83</v>
      </c>
      <c r="AR3064" s="3">
        <v>70.275254778270678</v>
      </c>
      <c r="AS3064" s="3">
        <v>23.62722525499241</v>
      </c>
    </row>
    <row r="3065" spans="1:45" x14ac:dyDescent="0.25">
      <c r="A3065" s="2">
        <v>3064</v>
      </c>
      <c r="B3065" s="3" t="s">
        <v>57</v>
      </c>
      <c r="C3065" s="3" t="s">
        <v>46</v>
      </c>
      <c r="D3065" s="3" t="s">
        <v>47</v>
      </c>
      <c r="E3065" s="3" t="s">
        <v>48</v>
      </c>
      <c r="F3065" s="3">
        <v>0.59</v>
      </c>
      <c r="G3065" s="3">
        <v>0.64</v>
      </c>
      <c r="H3065" s="3">
        <v>0.192824240897529</v>
      </c>
      <c r="I3065" s="3">
        <v>11.942497934403205</v>
      </c>
      <c r="J3065" s="3">
        <v>1.5730967612919979</v>
      </c>
      <c r="K3065" s="3">
        <v>2.3028030986216059</v>
      </c>
      <c r="L3065" s="3">
        <v>0.3033311888544909</v>
      </c>
      <c r="M3065" s="2">
        <v>1410</v>
      </c>
      <c r="N3065" s="3" t="s">
        <v>61</v>
      </c>
      <c r="O3065" s="3" t="s">
        <v>182</v>
      </c>
      <c r="P3065" s="3" t="s">
        <v>183</v>
      </c>
      <c r="Q3065" s="3">
        <v>22.504399344399999</v>
      </c>
      <c r="R3065" s="3" t="s">
        <v>182</v>
      </c>
      <c r="S3065" s="3" t="s">
        <v>183</v>
      </c>
      <c r="T3065" s="3" t="s">
        <v>57</v>
      </c>
      <c r="U3065" s="3" t="s">
        <v>184</v>
      </c>
      <c r="V3065" s="3" t="s">
        <v>185</v>
      </c>
      <c r="W3065" s="3" t="s">
        <v>186</v>
      </c>
      <c r="X3065" s="3" t="s">
        <v>187</v>
      </c>
      <c r="Y3065" s="3" t="s">
        <v>75</v>
      </c>
      <c r="Z3065" s="3" t="s">
        <v>188</v>
      </c>
      <c r="AA3065" s="3"/>
      <c r="AB3065" s="3"/>
      <c r="AC3065" s="3" t="s">
        <v>47</v>
      </c>
      <c r="AD3065" s="8" t="s">
        <v>189</v>
      </c>
      <c r="AE3065" s="3" t="s">
        <v>190</v>
      </c>
      <c r="AF3065" s="3" t="s">
        <v>191</v>
      </c>
      <c r="AG3065" s="3" t="s">
        <v>192</v>
      </c>
      <c r="AH3065" s="3" t="s">
        <v>193</v>
      </c>
      <c r="AI3065" s="3" t="s">
        <v>194</v>
      </c>
      <c r="AJ3065" s="3" t="s">
        <v>80</v>
      </c>
      <c r="AK3065" s="3" t="s">
        <v>76</v>
      </c>
      <c r="AL3065" s="3" t="s">
        <v>81</v>
      </c>
      <c r="AM3065" s="3" t="s">
        <v>71</v>
      </c>
      <c r="AN3065" s="3" t="s">
        <v>71</v>
      </c>
      <c r="AO3065" s="3" t="s">
        <v>71</v>
      </c>
      <c r="AP3065" s="3" t="s">
        <v>195</v>
      </c>
      <c r="AQ3065" s="3" t="s">
        <v>83</v>
      </c>
      <c r="AR3065" s="3">
        <v>114.04710307351692</v>
      </c>
      <c r="AS3065" s="3">
        <v>780.33201767056858</v>
      </c>
    </row>
    <row r="3066" spans="1:45" x14ac:dyDescent="0.25">
      <c r="A3066" s="2">
        <v>3065</v>
      </c>
      <c r="B3066" s="3" t="s">
        <v>57</v>
      </c>
      <c r="C3066" s="3" t="s">
        <v>46</v>
      </c>
      <c r="D3066" s="3" t="s">
        <v>47</v>
      </c>
      <c r="E3066" s="3" t="s">
        <v>48</v>
      </c>
      <c r="F3066" s="3">
        <v>0.59</v>
      </c>
      <c r="G3066" s="3">
        <v>0.64</v>
      </c>
      <c r="H3066" s="3">
        <v>0.15880322713662201</v>
      </c>
      <c r="I3066" s="3">
        <v>11.942497934403205</v>
      </c>
      <c r="J3066" s="3">
        <v>1.5730967612919979</v>
      </c>
      <c r="K3066" s="3">
        <v>1.8965072120556714</v>
      </c>
      <c r="L3066" s="3">
        <v>0.2498128422913376</v>
      </c>
      <c r="M3066" s="2">
        <v>1410</v>
      </c>
      <c r="N3066" s="3" t="s">
        <v>61</v>
      </c>
      <c r="O3066" s="3" t="s">
        <v>182</v>
      </c>
      <c r="P3066" s="3" t="s">
        <v>183</v>
      </c>
      <c r="Q3066" s="3">
        <v>22.504399344399999</v>
      </c>
      <c r="R3066" s="3" t="s">
        <v>182</v>
      </c>
      <c r="S3066" s="3" t="s">
        <v>183</v>
      </c>
      <c r="T3066" s="3" t="s">
        <v>57</v>
      </c>
      <c r="U3066" s="3" t="s">
        <v>184</v>
      </c>
      <c r="V3066" s="3" t="s">
        <v>185</v>
      </c>
      <c r="W3066" s="3" t="s">
        <v>186</v>
      </c>
      <c r="X3066" s="3" t="s">
        <v>187</v>
      </c>
      <c r="Y3066" s="3" t="s">
        <v>75</v>
      </c>
      <c r="Z3066" s="3" t="s">
        <v>188</v>
      </c>
      <c r="AA3066" s="3"/>
      <c r="AB3066" s="3"/>
      <c r="AC3066" s="3" t="s">
        <v>47</v>
      </c>
      <c r="AD3066" s="8" t="s">
        <v>189</v>
      </c>
      <c r="AE3066" s="3" t="s">
        <v>190</v>
      </c>
      <c r="AF3066" s="3" t="s">
        <v>191</v>
      </c>
      <c r="AG3066" s="3" t="s">
        <v>192</v>
      </c>
      <c r="AH3066" s="3" t="s">
        <v>193</v>
      </c>
      <c r="AI3066" s="3" t="s">
        <v>194</v>
      </c>
      <c r="AJ3066" s="3" t="s">
        <v>80</v>
      </c>
      <c r="AK3066" s="3" t="s">
        <v>76</v>
      </c>
      <c r="AL3066" s="3" t="s">
        <v>81</v>
      </c>
      <c r="AM3066" s="3" t="s">
        <v>71</v>
      </c>
      <c r="AN3066" s="3" t="s">
        <v>71</v>
      </c>
      <c r="AO3066" s="3" t="s">
        <v>71</v>
      </c>
      <c r="AP3066" s="3" t="s">
        <v>195</v>
      </c>
      <c r="AQ3066" s="3" t="s">
        <v>83</v>
      </c>
      <c r="AR3066" s="3">
        <v>105.94555037300736</v>
      </c>
      <c r="AS3066" s="3">
        <v>642.65385963568542</v>
      </c>
    </row>
    <row r="3067" spans="1:45" x14ac:dyDescent="0.25">
      <c r="A3067" s="2">
        <v>3066</v>
      </c>
      <c r="B3067" s="3" t="s">
        <v>57</v>
      </c>
      <c r="C3067" s="3" t="s">
        <v>46</v>
      </c>
      <c r="D3067" s="3" t="s">
        <v>47</v>
      </c>
      <c r="E3067" s="3" t="s">
        <v>48</v>
      </c>
      <c r="F3067" s="3">
        <v>0.59</v>
      </c>
      <c r="G3067" s="3">
        <v>0.64</v>
      </c>
      <c r="H3067" s="3">
        <v>1.87693498280061E-3</v>
      </c>
      <c r="I3067" s="3">
        <v>11.942497934403205</v>
      </c>
      <c r="J3067" s="3">
        <v>1.5730967612919979</v>
      </c>
      <c r="K3067" s="3">
        <v>2.2415292155105401E-2</v>
      </c>
      <c r="L3067" s="3">
        <v>2.9526003425992915E-3</v>
      </c>
      <c r="M3067" s="2">
        <v>1410</v>
      </c>
      <c r="N3067" s="3" t="s">
        <v>61</v>
      </c>
      <c r="O3067" s="3" t="s">
        <v>182</v>
      </c>
      <c r="P3067" s="3" t="s">
        <v>183</v>
      </c>
      <c r="Q3067" s="3">
        <v>22.504399344399999</v>
      </c>
      <c r="R3067" s="3" t="s">
        <v>182</v>
      </c>
      <c r="S3067" s="3" t="s">
        <v>183</v>
      </c>
      <c r="T3067" s="3" t="s">
        <v>57</v>
      </c>
      <c r="U3067" s="3" t="s">
        <v>184</v>
      </c>
      <c r="V3067" s="3" t="s">
        <v>185</v>
      </c>
      <c r="W3067" s="3" t="s">
        <v>186</v>
      </c>
      <c r="X3067" s="3" t="s">
        <v>187</v>
      </c>
      <c r="Y3067" s="3" t="s">
        <v>75</v>
      </c>
      <c r="Z3067" s="3" t="s">
        <v>188</v>
      </c>
      <c r="AA3067" s="3"/>
      <c r="AB3067" s="3"/>
      <c r="AC3067" s="3" t="s">
        <v>47</v>
      </c>
      <c r="AD3067" s="8" t="s">
        <v>189</v>
      </c>
      <c r="AE3067" s="3" t="s">
        <v>190</v>
      </c>
      <c r="AF3067" s="3" t="s">
        <v>191</v>
      </c>
      <c r="AG3067" s="3" t="s">
        <v>192</v>
      </c>
      <c r="AH3067" s="3" t="s">
        <v>193</v>
      </c>
      <c r="AI3067" s="3" t="s">
        <v>194</v>
      </c>
      <c r="AJ3067" s="3" t="s">
        <v>80</v>
      </c>
      <c r="AK3067" s="3" t="s">
        <v>76</v>
      </c>
      <c r="AL3067" s="3" t="s">
        <v>81</v>
      </c>
      <c r="AM3067" s="3" t="s">
        <v>71</v>
      </c>
      <c r="AN3067" s="3" t="s">
        <v>71</v>
      </c>
      <c r="AO3067" s="3" t="s">
        <v>71</v>
      </c>
      <c r="AP3067" s="3" t="s">
        <v>195</v>
      </c>
      <c r="AQ3067" s="3" t="s">
        <v>83</v>
      </c>
      <c r="AR3067" s="3">
        <v>23.316597583565809</v>
      </c>
      <c r="AS3067" s="3">
        <v>7.5956863895738955</v>
      </c>
    </row>
    <row r="3068" spans="1:45" x14ac:dyDescent="0.25">
      <c r="A3068" s="2">
        <v>3067</v>
      </c>
      <c r="B3068" s="3" t="s">
        <v>57</v>
      </c>
      <c r="C3068" s="3" t="s">
        <v>46</v>
      </c>
      <c r="D3068" s="3" t="s">
        <v>47</v>
      </c>
      <c r="E3068" s="3" t="s">
        <v>48</v>
      </c>
      <c r="F3068" s="3">
        <v>0.59</v>
      </c>
      <c r="G3068" s="3">
        <v>0.64</v>
      </c>
      <c r="H3068" s="3">
        <v>0.123699748301121</v>
      </c>
      <c r="I3068" s="3">
        <v>11.942497934403205</v>
      </c>
      <c r="J3068" s="3">
        <v>1.5730967612919979</v>
      </c>
      <c r="K3068" s="3">
        <v>1.4772839885723339</v>
      </c>
      <c r="L3068" s="3">
        <v>0.19459167342512876</v>
      </c>
      <c r="M3068" s="2">
        <v>1430</v>
      </c>
      <c r="N3068" s="3" t="s">
        <v>62</v>
      </c>
      <c r="O3068" s="3" t="s">
        <v>182</v>
      </c>
      <c r="P3068" s="3" t="s">
        <v>183</v>
      </c>
      <c r="Q3068" s="3">
        <v>22.504399344399999</v>
      </c>
      <c r="R3068" s="3" t="s">
        <v>182</v>
      </c>
      <c r="S3068" s="3" t="s">
        <v>183</v>
      </c>
      <c r="T3068" s="3" t="s">
        <v>57</v>
      </c>
      <c r="U3068" s="3" t="s">
        <v>184</v>
      </c>
      <c r="V3068" s="3" t="s">
        <v>185</v>
      </c>
      <c r="W3068" s="3" t="s">
        <v>186</v>
      </c>
      <c r="X3068" s="3" t="s">
        <v>187</v>
      </c>
      <c r="Y3068" s="3" t="s">
        <v>75</v>
      </c>
      <c r="Z3068" s="3" t="s">
        <v>188</v>
      </c>
      <c r="AA3068" s="3"/>
      <c r="AB3068" s="3"/>
      <c r="AC3068" s="3" t="s">
        <v>47</v>
      </c>
      <c r="AD3068" s="8" t="s">
        <v>189</v>
      </c>
      <c r="AE3068" s="3" t="s">
        <v>190</v>
      </c>
      <c r="AF3068" s="3" t="s">
        <v>191</v>
      </c>
      <c r="AG3068" s="3" t="s">
        <v>192</v>
      </c>
      <c r="AH3068" s="3" t="s">
        <v>193</v>
      </c>
      <c r="AI3068" s="3" t="s">
        <v>194</v>
      </c>
      <c r="AJ3068" s="3" t="s">
        <v>80</v>
      </c>
      <c r="AK3068" s="3" t="s">
        <v>76</v>
      </c>
      <c r="AL3068" s="3" t="s">
        <v>81</v>
      </c>
      <c r="AM3068" s="3" t="s">
        <v>71</v>
      </c>
      <c r="AN3068" s="3" t="s">
        <v>71</v>
      </c>
      <c r="AO3068" s="3" t="s">
        <v>71</v>
      </c>
      <c r="AP3068" s="3" t="s">
        <v>195</v>
      </c>
      <c r="AQ3068" s="3" t="s">
        <v>83</v>
      </c>
      <c r="AR3068" s="3">
        <v>110.45945776860671</v>
      </c>
      <c r="AS3068" s="3">
        <v>500.59512086165398</v>
      </c>
    </row>
    <row r="3069" spans="1:45" x14ac:dyDescent="0.25">
      <c r="A3069" s="2">
        <v>3068</v>
      </c>
      <c r="B3069" s="3" t="s">
        <v>57</v>
      </c>
      <c r="C3069" s="3" t="s">
        <v>46</v>
      </c>
      <c r="D3069" s="3" t="s">
        <v>47</v>
      </c>
      <c r="E3069" s="3" t="s">
        <v>48</v>
      </c>
      <c r="F3069" s="3">
        <v>0.59</v>
      </c>
      <c r="G3069" s="3">
        <v>0.64</v>
      </c>
      <c r="H3069" s="3">
        <v>0.22716305441854201</v>
      </c>
      <c r="I3069" s="3">
        <v>11.631441886392668</v>
      </c>
      <c r="J3069" s="3">
        <v>1.5356567057062331</v>
      </c>
      <c r="K3069" s="3">
        <v>2.6422338662047267</v>
      </c>
      <c r="L3069" s="3">
        <v>0.34884446780654399</v>
      </c>
      <c r="M3069" s="2">
        <v>1400</v>
      </c>
      <c r="N3069" s="3" t="s">
        <v>60</v>
      </c>
      <c r="O3069" s="3" t="s">
        <v>182</v>
      </c>
      <c r="P3069" s="3" t="s">
        <v>183</v>
      </c>
      <c r="Q3069" s="3">
        <v>22.504399344399999</v>
      </c>
      <c r="R3069" s="3" t="s">
        <v>182</v>
      </c>
      <c r="S3069" s="3" t="s">
        <v>183</v>
      </c>
      <c r="T3069" s="3" t="s">
        <v>57</v>
      </c>
      <c r="U3069" s="3" t="s">
        <v>184</v>
      </c>
      <c r="V3069" s="3" t="s">
        <v>185</v>
      </c>
      <c r="W3069" s="3" t="s">
        <v>186</v>
      </c>
      <c r="X3069" s="3" t="s">
        <v>187</v>
      </c>
      <c r="Y3069" s="3" t="s">
        <v>75</v>
      </c>
      <c r="Z3069" s="3" t="s">
        <v>188</v>
      </c>
      <c r="AA3069" s="3"/>
      <c r="AB3069" s="3"/>
      <c r="AC3069" s="3" t="s">
        <v>47</v>
      </c>
      <c r="AD3069" s="8" t="s">
        <v>189</v>
      </c>
      <c r="AE3069" s="3" t="s">
        <v>190</v>
      </c>
      <c r="AF3069" s="3" t="s">
        <v>191</v>
      </c>
      <c r="AG3069" s="3" t="s">
        <v>192</v>
      </c>
      <c r="AH3069" s="3" t="s">
        <v>193</v>
      </c>
      <c r="AI3069" s="3" t="s">
        <v>194</v>
      </c>
      <c r="AJ3069" s="3" t="s">
        <v>80</v>
      </c>
      <c r="AK3069" s="3" t="s">
        <v>76</v>
      </c>
      <c r="AL3069" s="3" t="s">
        <v>81</v>
      </c>
      <c r="AM3069" s="3" t="s">
        <v>71</v>
      </c>
      <c r="AN3069" s="3" t="s">
        <v>71</v>
      </c>
      <c r="AO3069" s="3" t="s">
        <v>71</v>
      </c>
      <c r="AP3069" s="3" t="s">
        <v>195</v>
      </c>
      <c r="AQ3069" s="3" t="s">
        <v>83</v>
      </c>
      <c r="AR3069" s="3">
        <v>200.02105758679261</v>
      </c>
      <c r="AS3069" s="3">
        <v>919.29626570567939</v>
      </c>
    </row>
    <row r="3070" spans="1:45" x14ac:dyDescent="0.25">
      <c r="A3070" s="2">
        <v>3069</v>
      </c>
      <c r="B3070" s="3" t="s">
        <v>57</v>
      </c>
      <c r="C3070" s="3" t="s">
        <v>46</v>
      </c>
      <c r="D3070" s="3" t="s">
        <v>47</v>
      </c>
      <c r="E3070" s="3" t="s">
        <v>48</v>
      </c>
      <c r="F3070" s="3">
        <v>0.59</v>
      </c>
      <c r="G3070" s="3">
        <v>0.64</v>
      </c>
      <c r="H3070" s="3">
        <v>3.1960898156403697E-2</v>
      </c>
      <c r="I3070" s="3">
        <v>11.631441886392668</v>
      </c>
      <c r="J3070" s="3">
        <v>1.5356567057062331</v>
      </c>
      <c r="K3070" s="3">
        <v>0.37175132954312418</v>
      </c>
      <c r="L3070" s="3">
        <v>4.9080967574275325E-2</v>
      </c>
      <c r="M3070" s="2">
        <v>1420</v>
      </c>
      <c r="N3070" s="3" t="s">
        <v>93</v>
      </c>
      <c r="O3070" s="3" t="s">
        <v>182</v>
      </c>
      <c r="P3070" s="3" t="s">
        <v>183</v>
      </c>
      <c r="Q3070" s="3">
        <v>22.504399344399999</v>
      </c>
      <c r="R3070" s="3" t="s">
        <v>182</v>
      </c>
      <c r="S3070" s="3" t="s">
        <v>183</v>
      </c>
      <c r="T3070" s="3" t="s">
        <v>57</v>
      </c>
      <c r="U3070" s="3" t="s">
        <v>184</v>
      </c>
      <c r="V3070" s="3" t="s">
        <v>185</v>
      </c>
      <c r="W3070" s="3" t="s">
        <v>186</v>
      </c>
      <c r="X3070" s="3" t="s">
        <v>187</v>
      </c>
      <c r="Y3070" s="3" t="s">
        <v>75</v>
      </c>
      <c r="Z3070" s="3" t="s">
        <v>188</v>
      </c>
      <c r="AA3070" s="3"/>
      <c r="AB3070" s="3"/>
      <c r="AC3070" s="3" t="s">
        <v>47</v>
      </c>
      <c r="AD3070" s="8" t="s">
        <v>189</v>
      </c>
      <c r="AE3070" s="3" t="s">
        <v>190</v>
      </c>
      <c r="AF3070" s="3" t="s">
        <v>191</v>
      </c>
      <c r="AG3070" s="3" t="s">
        <v>192</v>
      </c>
      <c r="AH3070" s="3" t="s">
        <v>193</v>
      </c>
      <c r="AI3070" s="3" t="s">
        <v>194</v>
      </c>
      <c r="AJ3070" s="3" t="s">
        <v>80</v>
      </c>
      <c r="AK3070" s="3" t="s">
        <v>76</v>
      </c>
      <c r="AL3070" s="3" t="s">
        <v>81</v>
      </c>
      <c r="AM3070" s="3" t="s">
        <v>71</v>
      </c>
      <c r="AN3070" s="3" t="s">
        <v>71</v>
      </c>
      <c r="AO3070" s="3" t="s">
        <v>71</v>
      </c>
      <c r="AP3070" s="3" t="s">
        <v>195</v>
      </c>
      <c r="AQ3070" s="3" t="s">
        <v>83</v>
      </c>
      <c r="AR3070" s="3">
        <v>70.998890880867663</v>
      </c>
      <c r="AS3070" s="3">
        <v>129.34116596991458</v>
      </c>
    </row>
    <row r="3071" spans="1:45" x14ac:dyDescent="0.25">
      <c r="A3071" s="2">
        <v>3070</v>
      </c>
      <c r="B3071" s="3" t="s">
        <v>57</v>
      </c>
      <c r="C3071" s="3" t="s">
        <v>46</v>
      </c>
      <c r="D3071" s="3" t="s">
        <v>47</v>
      </c>
      <c r="E3071" s="3" t="s">
        <v>48</v>
      </c>
      <c r="F3071" s="3">
        <v>0.59</v>
      </c>
      <c r="G3071" s="3">
        <v>0.64</v>
      </c>
      <c r="H3071" s="3">
        <v>0.11601082691096599</v>
      </c>
      <c r="I3071" s="3">
        <v>11.631441886392668</v>
      </c>
      <c r="J3071" s="3">
        <v>1.5356567057062331</v>
      </c>
      <c r="K3071" s="3">
        <v>1.3493731914072595</v>
      </c>
      <c r="L3071" s="3">
        <v>0.17815280428035005</v>
      </c>
      <c r="M3071" s="2">
        <v>1420</v>
      </c>
      <c r="N3071" s="3" t="s">
        <v>93</v>
      </c>
      <c r="O3071" s="3" t="s">
        <v>182</v>
      </c>
      <c r="P3071" s="3" t="s">
        <v>183</v>
      </c>
      <c r="Q3071" s="3">
        <v>22.504399344399999</v>
      </c>
      <c r="R3071" s="3" t="s">
        <v>182</v>
      </c>
      <c r="S3071" s="3" t="s">
        <v>183</v>
      </c>
      <c r="T3071" s="3" t="s">
        <v>57</v>
      </c>
      <c r="U3071" s="3" t="s">
        <v>184</v>
      </c>
      <c r="V3071" s="3" t="s">
        <v>185</v>
      </c>
      <c r="W3071" s="3" t="s">
        <v>186</v>
      </c>
      <c r="X3071" s="3" t="s">
        <v>187</v>
      </c>
      <c r="Y3071" s="3" t="s">
        <v>75</v>
      </c>
      <c r="Z3071" s="3" t="s">
        <v>188</v>
      </c>
      <c r="AA3071" s="3"/>
      <c r="AB3071" s="3"/>
      <c r="AC3071" s="3" t="s">
        <v>47</v>
      </c>
      <c r="AD3071" s="8" t="s">
        <v>189</v>
      </c>
      <c r="AE3071" s="3" t="s">
        <v>190</v>
      </c>
      <c r="AF3071" s="3" t="s">
        <v>191</v>
      </c>
      <c r="AG3071" s="3" t="s">
        <v>192</v>
      </c>
      <c r="AH3071" s="3" t="s">
        <v>193</v>
      </c>
      <c r="AI3071" s="3" t="s">
        <v>194</v>
      </c>
      <c r="AJ3071" s="3" t="s">
        <v>80</v>
      </c>
      <c r="AK3071" s="3" t="s">
        <v>76</v>
      </c>
      <c r="AL3071" s="3" t="s">
        <v>81</v>
      </c>
      <c r="AM3071" s="3" t="s">
        <v>71</v>
      </c>
      <c r="AN3071" s="3" t="s">
        <v>71</v>
      </c>
      <c r="AO3071" s="3" t="s">
        <v>71</v>
      </c>
      <c r="AP3071" s="3" t="s">
        <v>195</v>
      </c>
      <c r="AQ3071" s="3" t="s">
        <v>83</v>
      </c>
      <c r="AR3071" s="3">
        <v>92.16091465181357</v>
      </c>
      <c r="AS3071" s="3">
        <v>469.47915995257586</v>
      </c>
    </row>
    <row r="3072" spans="1:45" x14ac:dyDescent="0.25">
      <c r="A3072" s="2">
        <v>3071</v>
      </c>
      <c r="B3072" s="3" t="s">
        <v>57</v>
      </c>
      <c r="C3072" s="3" t="s">
        <v>46</v>
      </c>
      <c r="D3072" s="3" t="s">
        <v>47</v>
      </c>
      <c r="E3072" s="3" t="s">
        <v>48</v>
      </c>
      <c r="F3072" s="3">
        <v>0.59</v>
      </c>
      <c r="G3072" s="3">
        <v>0.64</v>
      </c>
      <c r="H3072" s="3">
        <v>0.116889769847069</v>
      </c>
      <c r="I3072" s="3">
        <v>11.631441886392668</v>
      </c>
      <c r="J3072" s="3">
        <v>1.5356567057062331</v>
      </c>
      <c r="K3072" s="3">
        <v>1.359596565089997</v>
      </c>
      <c r="L3072" s="3">
        <v>0.17950255889410976</v>
      </c>
      <c r="M3072" s="2">
        <v>1410</v>
      </c>
      <c r="N3072" s="3" t="s">
        <v>61</v>
      </c>
      <c r="O3072" s="3" t="s">
        <v>182</v>
      </c>
      <c r="P3072" s="3" t="s">
        <v>183</v>
      </c>
      <c r="Q3072" s="3">
        <v>22.504399344399999</v>
      </c>
      <c r="R3072" s="3" t="s">
        <v>182</v>
      </c>
      <c r="S3072" s="3" t="s">
        <v>183</v>
      </c>
      <c r="T3072" s="3" t="s">
        <v>57</v>
      </c>
      <c r="U3072" s="3" t="s">
        <v>184</v>
      </c>
      <c r="V3072" s="3" t="s">
        <v>185</v>
      </c>
      <c r="W3072" s="3" t="s">
        <v>186</v>
      </c>
      <c r="X3072" s="3" t="s">
        <v>187</v>
      </c>
      <c r="Y3072" s="3" t="s">
        <v>75</v>
      </c>
      <c r="Z3072" s="3" t="s">
        <v>188</v>
      </c>
      <c r="AA3072" s="3"/>
      <c r="AB3072" s="3"/>
      <c r="AC3072" s="3" t="s">
        <v>47</v>
      </c>
      <c r="AD3072" s="8" t="s">
        <v>189</v>
      </c>
      <c r="AE3072" s="3" t="s">
        <v>190</v>
      </c>
      <c r="AF3072" s="3" t="s">
        <v>191</v>
      </c>
      <c r="AG3072" s="3" t="s">
        <v>192</v>
      </c>
      <c r="AH3072" s="3" t="s">
        <v>193</v>
      </c>
      <c r="AI3072" s="3" t="s">
        <v>194</v>
      </c>
      <c r="AJ3072" s="3" t="s">
        <v>80</v>
      </c>
      <c r="AK3072" s="3" t="s">
        <v>76</v>
      </c>
      <c r="AL3072" s="3" t="s">
        <v>81</v>
      </c>
      <c r="AM3072" s="3" t="s">
        <v>71</v>
      </c>
      <c r="AN3072" s="3" t="s">
        <v>71</v>
      </c>
      <c r="AO3072" s="3" t="s">
        <v>71</v>
      </c>
      <c r="AP3072" s="3" t="s">
        <v>195</v>
      </c>
      <c r="AQ3072" s="3" t="s">
        <v>83</v>
      </c>
      <c r="AR3072" s="3">
        <v>92.082731188765024</v>
      </c>
      <c r="AS3072" s="3">
        <v>473.03611581846911</v>
      </c>
    </row>
    <row r="3073" spans="1:45" x14ac:dyDescent="0.25">
      <c r="A3073" s="2">
        <v>3072</v>
      </c>
      <c r="B3073" s="3" t="s">
        <v>57</v>
      </c>
      <c r="C3073" s="3" t="s">
        <v>46</v>
      </c>
      <c r="D3073" s="3" t="s">
        <v>47</v>
      </c>
      <c r="E3073" s="3" t="s">
        <v>48</v>
      </c>
      <c r="F3073" s="3">
        <v>0.59</v>
      </c>
      <c r="G3073" s="3">
        <v>0.64</v>
      </c>
      <c r="H3073" s="3">
        <v>1.49427973031706E-2</v>
      </c>
      <c r="I3073" s="3">
        <v>11.631441886392668</v>
      </c>
      <c r="J3073" s="3">
        <v>1.5356567057062331</v>
      </c>
      <c r="K3073" s="3">
        <v>0.17380627845197394</v>
      </c>
      <c r="L3073" s="3">
        <v>2.2947006880622949E-2</v>
      </c>
      <c r="M3073" s="2">
        <v>1410</v>
      </c>
      <c r="N3073" s="3" t="s">
        <v>61</v>
      </c>
      <c r="O3073" s="3" t="s">
        <v>182</v>
      </c>
      <c r="P3073" s="3" t="s">
        <v>183</v>
      </c>
      <c r="Q3073" s="3">
        <v>22.504399344399999</v>
      </c>
      <c r="R3073" s="3" t="s">
        <v>182</v>
      </c>
      <c r="S3073" s="3" t="s">
        <v>183</v>
      </c>
      <c r="T3073" s="3" t="s">
        <v>57</v>
      </c>
      <c r="U3073" s="3" t="s">
        <v>184</v>
      </c>
      <c r="V3073" s="3" t="s">
        <v>185</v>
      </c>
      <c r="W3073" s="3" t="s">
        <v>186</v>
      </c>
      <c r="X3073" s="3" t="s">
        <v>187</v>
      </c>
      <c r="Y3073" s="3" t="s">
        <v>75</v>
      </c>
      <c r="Z3073" s="3" t="s">
        <v>188</v>
      </c>
      <c r="AA3073" s="3"/>
      <c r="AB3073" s="3"/>
      <c r="AC3073" s="3" t="s">
        <v>47</v>
      </c>
      <c r="AD3073" s="8" t="s">
        <v>189</v>
      </c>
      <c r="AE3073" s="3" t="s">
        <v>190</v>
      </c>
      <c r="AF3073" s="3" t="s">
        <v>191</v>
      </c>
      <c r="AG3073" s="3" t="s">
        <v>192</v>
      </c>
      <c r="AH3073" s="3" t="s">
        <v>193</v>
      </c>
      <c r="AI3073" s="3" t="s">
        <v>194</v>
      </c>
      <c r="AJ3073" s="3" t="s">
        <v>80</v>
      </c>
      <c r="AK3073" s="3" t="s">
        <v>76</v>
      </c>
      <c r="AL3073" s="3" t="s">
        <v>81</v>
      </c>
      <c r="AM3073" s="3" t="s">
        <v>71</v>
      </c>
      <c r="AN3073" s="3" t="s">
        <v>71</v>
      </c>
      <c r="AO3073" s="3" t="s">
        <v>71</v>
      </c>
      <c r="AP3073" s="3" t="s">
        <v>195</v>
      </c>
      <c r="AQ3073" s="3" t="s">
        <v>83</v>
      </c>
      <c r="AR3073" s="3">
        <v>36.696317629220324</v>
      </c>
      <c r="AS3073" s="3">
        <v>60.471355234957301</v>
      </c>
    </row>
    <row r="3074" spans="1:45" x14ac:dyDescent="0.25">
      <c r="A3074" s="2">
        <v>3073</v>
      </c>
      <c r="B3074" s="3" t="s">
        <v>57</v>
      </c>
      <c r="C3074" s="3" t="s">
        <v>46</v>
      </c>
      <c r="D3074" s="3" t="s">
        <v>47</v>
      </c>
      <c r="E3074" s="3" t="s">
        <v>48</v>
      </c>
      <c r="F3074" s="3">
        <v>0.59</v>
      </c>
      <c r="G3074" s="3">
        <v>0.64</v>
      </c>
      <c r="H3074" s="3">
        <v>0.110796107100802</v>
      </c>
      <c r="I3074" s="3">
        <v>11.631441886392668</v>
      </c>
      <c r="J3074" s="3">
        <v>1.5356567057062331</v>
      </c>
      <c r="K3074" s="3">
        <v>1.2887184809815164</v>
      </c>
      <c r="L3074" s="3">
        <v>0.17014478483549259</v>
      </c>
      <c r="M3074" s="2">
        <v>1410</v>
      </c>
      <c r="N3074" s="3" t="s">
        <v>61</v>
      </c>
      <c r="O3074" s="3" t="s">
        <v>182</v>
      </c>
      <c r="P3074" s="3" t="s">
        <v>183</v>
      </c>
      <c r="Q3074" s="3">
        <v>22.504399344399999</v>
      </c>
      <c r="R3074" s="3" t="s">
        <v>182</v>
      </c>
      <c r="S3074" s="3" t="s">
        <v>183</v>
      </c>
      <c r="T3074" s="3" t="s">
        <v>57</v>
      </c>
      <c r="U3074" s="3" t="s">
        <v>184</v>
      </c>
      <c r="V3074" s="3" t="s">
        <v>185</v>
      </c>
      <c r="W3074" s="3" t="s">
        <v>186</v>
      </c>
      <c r="X3074" s="3" t="s">
        <v>187</v>
      </c>
      <c r="Y3074" s="3" t="s">
        <v>75</v>
      </c>
      <c r="Z3074" s="3" t="s">
        <v>188</v>
      </c>
      <c r="AA3074" s="3"/>
      <c r="AB3074" s="3"/>
      <c r="AC3074" s="3" t="s">
        <v>47</v>
      </c>
      <c r="AD3074" s="8" t="s">
        <v>189</v>
      </c>
      <c r="AE3074" s="3" t="s">
        <v>190</v>
      </c>
      <c r="AF3074" s="3" t="s">
        <v>191</v>
      </c>
      <c r="AG3074" s="3" t="s">
        <v>192</v>
      </c>
      <c r="AH3074" s="3" t="s">
        <v>193</v>
      </c>
      <c r="AI3074" s="3" t="s">
        <v>194</v>
      </c>
      <c r="AJ3074" s="3" t="s">
        <v>80</v>
      </c>
      <c r="AK3074" s="3" t="s">
        <v>76</v>
      </c>
      <c r="AL3074" s="3" t="s">
        <v>81</v>
      </c>
      <c r="AM3074" s="3" t="s">
        <v>71</v>
      </c>
      <c r="AN3074" s="3" t="s">
        <v>71</v>
      </c>
      <c r="AO3074" s="3" t="s">
        <v>71</v>
      </c>
      <c r="AP3074" s="3" t="s">
        <v>195</v>
      </c>
      <c r="AQ3074" s="3" t="s">
        <v>83</v>
      </c>
      <c r="AR3074" s="3">
        <v>90.405189485669936</v>
      </c>
      <c r="AS3074" s="3">
        <v>448.37593759780043</v>
      </c>
    </row>
    <row r="3075" spans="1:45" x14ac:dyDescent="0.25">
      <c r="A3075" s="2">
        <v>3074</v>
      </c>
      <c r="B3075" s="3" t="s">
        <v>57</v>
      </c>
      <c r="C3075" s="3" t="s">
        <v>46</v>
      </c>
      <c r="D3075" s="3" t="s">
        <v>47</v>
      </c>
      <c r="E3075" s="3" t="s">
        <v>48</v>
      </c>
      <c r="F3075" s="3">
        <v>0.59</v>
      </c>
      <c r="G3075" s="3">
        <v>0.64</v>
      </c>
      <c r="H3075" s="3">
        <v>0.29956667222222</v>
      </c>
      <c r="I3075" s="3">
        <v>11.631441888992498</v>
      </c>
      <c r="J3075" s="3">
        <v>1.5356567060494795</v>
      </c>
      <c r="K3075" s="3">
        <v>3.484392339831615</v>
      </c>
      <c r="L3075" s="3">
        <v>0.46003156910697846</v>
      </c>
      <c r="M3075" s="2">
        <v>1410</v>
      </c>
      <c r="N3075" s="3" t="s">
        <v>61</v>
      </c>
      <c r="O3075" s="3" t="s">
        <v>182</v>
      </c>
      <c r="P3075" s="3" t="s">
        <v>183</v>
      </c>
      <c r="Q3075" s="3">
        <v>22.504399344399999</v>
      </c>
      <c r="R3075" s="3" t="s">
        <v>182</v>
      </c>
      <c r="S3075" s="3" t="s">
        <v>183</v>
      </c>
      <c r="T3075" s="3" t="s">
        <v>57</v>
      </c>
      <c r="U3075" s="3" t="s">
        <v>184</v>
      </c>
      <c r="V3075" s="3" t="s">
        <v>185</v>
      </c>
      <c r="W3075" s="3" t="s">
        <v>186</v>
      </c>
      <c r="X3075" s="3" t="s">
        <v>187</v>
      </c>
      <c r="Y3075" s="3" t="s">
        <v>75</v>
      </c>
      <c r="Z3075" s="3" t="s">
        <v>188</v>
      </c>
      <c r="AA3075" s="3"/>
      <c r="AB3075" s="3"/>
      <c r="AC3075" s="3" t="s">
        <v>47</v>
      </c>
      <c r="AD3075" s="8" t="s">
        <v>189</v>
      </c>
      <c r="AE3075" s="3" t="s">
        <v>190</v>
      </c>
      <c r="AF3075" s="3" t="s">
        <v>191</v>
      </c>
      <c r="AG3075" s="3" t="s">
        <v>192</v>
      </c>
      <c r="AH3075" s="3" t="s">
        <v>193</v>
      </c>
      <c r="AI3075" s="3" t="s">
        <v>194</v>
      </c>
      <c r="AJ3075" s="3" t="s">
        <v>80</v>
      </c>
      <c r="AK3075" s="3" t="s">
        <v>76</v>
      </c>
      <c r="AL3075" s="3" t="s">
        <v>81</v>
      </c>
      <c r="AM3075" s="3" t="s">
        <v>71</v>
      </c>
      <c r="AN3075" s="3" t="s">
        <v>71</v>
      </c>
      <c r="AO3075" s="3" t="s">
        <v>71</v>
      </c>
      <c r="AP3075" s="3" t="s">
        <v>195</v>
      </c>
      <c r="AQ3075" s="3" t="s">
        <v>83</v>
      </c>
      <c r="AR3075" s="3">
        <v>148.67626447345953</v>
      </c>
      <c r="AS3075" s="3">
        <v>1212.3033114194868</v>
      </c>
    </row>
    <row r="3076" spans="1:45" x14ac:dyDescent="0.25">
      <c r="A3076" s="2">
        <v>3075</v>
      </c>
      <c r="B3076" s="3" t="s">
        <v>57</v>
      </c>
      <c r="C3076" s="3" t="s">
        <v>46</v>
      </c>
      <c r="D3076" s="3" t="s">
        <v>47</v>
      </c>
      <c r="E3076" s="3" t="s">
        <v>48</v>
      </c>
      <c r="F3076" s="3">
        <v>0.59</v>
      </c>
      <c r="G3076" s="3">
        <v>0.64</v>
      </c>
      <c r="H3076" s="3">
        <v>8.7885065440534704E-2</v>
      </c>
      <c r="I3076" s="3">
        <v>11.939076973954348</v>
      </c>
      <c r="J3076" s="3">
        <v>1.8683593751668897</v>
      </c>
      <c r="K3076" s="3">
        <v>1.0492665611555589</v>
      </c>
      <c r="L3076" s="3">
        <v>0.16420088595297863</v>
      </c>
      <c r="M3076" s="2">
        <v>1300</v>
      </c>
      <c r="N3076" s="3" t="s">
        <v>56</v>
      </c>
      <c r="O3076" s="3" t="s">
        <v>182</v>
      </c>
      <c r="P3076" s="3" t="s">
        <v>183</v>
      </c>
      <c r="Q3076" s="3">
        <v>22.504399344399999</v>
      </c>
      <c r="R3076" s="3" t="s">
        <v>182</v>
      </c>
      <c r="S3076" s="3" t="s">
        <v>183</v>
      </c>
      <c r="T3076" s="3" t="s">
        <v>57</v>
      </c>
      <c r="U3076" s="3" t="s">
        <v>184</v>
      </c>
      <c r="V3076" s="3" t="s">
        <v>185</v>
      </c>
      <c r="W3076" s="3" t="s">
        <v>186</v>
      </c>
      <c r="X3076" s="3" t="s">
        <v>187</v>
      </c>
      <c r="Y3076" s="3" t="s">
        <v>75</v>
      </c>
      <c r="Z3076" s="3" t="s">
        <v>188</v>
      </c>
      <c r="AA3076" s="3"/>
      <c r="AB3076" s="3"/>
      <c r="AC3076" s="3" t="s">
        <v>47</v>
      </c>
      <c r="AD3076" s="8" t="s">
        <v>189</v>
      </c>
      <c r="AE3076" s="3" t="s">
        <v>190</v>
      </c>
      <c r="AF3076" s="3" t="s">
        <v>191</v>
      </c>
      <c r="AG3076" s="3" t="s">
        <v>192</v>
      </c>
      <c r="AH3076" s="3" t="s">
        <v>193</v>
      </c>
      <c r="AI3076" s="3" t="s">
        <v>194</v>
      </c>
      <c r="AJ3076" s="3" t="s">
        <v>80</v>
      </c>
      <c r="AK3076" s="3" t="s">
        <v>76</v>
      </c>
      <c r="AL3076" s="3" t="s">
        <v>81</v>
      </c>
      <c r="AM3076" s="3" t="s">
        <v>71</v>
      </c>
      <c r="AN3076" s="3" t="s">
        <v>71</v>
      </c>
      <c r="AO3076" s="3" t="s">
        <v>71</v>
      </c>
      <c r="AP3076" s="3" t="s">
        <v>195</v>
      </c>
      <c r="AQ3076" s="3" t="s">
        <v>83</v>
      </c>
      <c r="AR3076" s="3">
        <v>80.902950792692351</v>
      </c>
      <c r="AS3076" s="3">
        <v>355.65824151107211</v>
      </c>
    </row>
    <row r="3077" spans="1:45" x14ac:dyDescent="0.25">
      <c r="A3077" s="2">
        <v>3076</v>
      </c>
      <c r="B3077" s="3" t="s">
        <v>57</v>
      </c>
      <c r="C3077" s="3" t="s">
        <v>46</v>
      </c>
      <c r="D3077" s="3" t="s">
        <v>47</v>
      </c>
      <c r="E3077" s="3" t="s">
        <v>48</v>
      </c>
      <c r="F3077" s="3">
        <v>0.59</v>
      </c>
      <c r="G3077" s="3">
        <v>0.64</v>
      </c>
      <c r="H3077" s="3">
        <v>9.4422907225256494E-2</v>
      </c>
      <c r="I3077" s="3">
        <v>11.939076973954348</v>
      </c>
      <c r="J3077" s="3">
        <v>1.8683593751668897</v>
      </c>
      <c r="K3077" s="3">
        <v>1.1273223574668876</v>
      </c>
      <c r="L3077" s="3">
        <v>0.17641592394482142</v>
      </c>
      <c r="M3077" s="2">
        <v>1400</v>
      </c>
      <c r="N3077" s="3" t="s">
        <v>60</v>
      </c>
      <c r="O3077" s="3" t="s">
        <v>182</v>
      </c>
      <c r="P3077" s="3" t="s">
        <v>183</v>
      </c>
      <c r="Q3077" s="3">
        <v>22.504399344399999</v>
      </c>
      <c r="R3077" s="3" t="s">
        <v>182</v>
      </c>
      <c r="S3077" s="3" t="s">
        <v>183</v>
      </c>
      <c r="T3077" s="3" t="s">
        <v>57</v>
      </c>
      <c r="U3077" s="3" t="s">
        <v>184</v>
      </c>
      <c r="V3077" s="3" t="s">
        <v>185</v>
      </c>
      <c r="W3077" s="3" t="s">
        <v>186</v>
      </c>
      <c r="X3077" s="3" t="s">
        <v>187</v>
      </c>
      <c r="Y3077" s="3" t="s">
        <v>75</v>
      </c>
      <c r="Z3077" s="3" t="s">
        <v>188</v>
      </c>
      <c r="AA3077" s="3"/>
      <c r="AB3077" s="3"/>
      <c r="AC3077" s="3" t="s">
        <v>47</v>
      </c>
      <c r="AD3077" s="8" t="s">
        <v>189</v>
      </c>
      <c r="AE3077" s="3" t="s">
        <v>190</v>
      </c>
      <c r="AF3077" s="3" t="s">
        <v>191</v>
      </c>
      <c r="AG3077" s="3" t="s">
        <v>192</v>
      </c>
      <c r="AH3077" s="3" t="s">
        <v>193</v>
      </c>
      <c r="AI3077" s="3" t="s">
        <v>194</v>
      </c>
      <c r="AJ3077" s="3" t="s">
        <v>80</v>
      </c>
      <c r="AK3077" s="3" t="s">
        <v>76</v>
      </c>
      <c r="AL3077" s="3" t="s">
        <v>81</v>
      </c>
      <c r="AM3077" s="3" t="s">
        <v>71</v>
      </c>
      <c r="AN3077" s="3" t="s">
        <v>71</v>
      </c>
      <c r="AO3077" s="3" t="s">
        <v>71</v>
      </c>
      <c r="AP3077" s="3" t="s">
        <v>195</v>
      </c>
      <c r="AQ3077" s="3" t="s">
        <v>83</v>
      </c>
      <c r="AR3077" s="3">
        <v>130.48993534972888</v>
      </c>
      <c r="AS3077" s="3">
        <v>382.11594852620868</v>
      </c>
    </row>
    <row r="3078" spans="1:45" x14ac:dyDescent="0.25">
      <c r="A3078" s="2">
        <v>3077</v>
      </c>
      <c r="B3078" s="3" t="s">
        <v>57</v>
      </c>
      <c r="C3078" s="3" t="s">
        <v>46</v>
      </c>
      <c r="D3078" s="3" t="s">
        <v>47</v>
      </c>
      <c r="E3078" s="3" t="s">
        <v>48</v>
      </c>
      <c r="F3078" s="3">
        <v>0.59</v>
      </c>
      <c r="G3078" s="3">
        <v>0.64</v>
      </c>
      <c r="H3078" s="3">
        <v>5.4621144583528201E-2</v>
      </c>
      <c r="I3078" s="3">
        <v>8.9211579445030456</v>
      </c>
      <c r="J3078" s="3">
        <v>1.5106157521191479</v>
      </c>
      <c r="K3078" s="3">
        <v>0.4872838579391921</v>
      </c>
      <c r="L3078" s="3">
        <v>8.2511561406655179E-2</v>
      </c>
      <c r="M3078" s="2">
        <v>1200</v>
      </c>
      <c r="N3078" s="3" t="s">
        <v>54</v>
      </c>
      <c r="O3078" s="3" t="s">
        <v>182</v>
      </c>
      <c r="P3078" s="3" t="s">
        <v>183</v>
      </c>
      <c r="Q3078" s="3">
        <v>22.504399344399999</v>
      </c>
      <c r="R3078" s="3" t="s">
        <v>182</v>
      </c>
      <c r="S3078" s="3" t="s">
        <v>183</v>
      </c>
      <c r="T3078" s="3" t="s">
        <v>57</v>
      </c>
      <c r="U3078" s="3" t="s">
        <v>184</v>
      </c>
      <c r="V3078" s="3" t="s">
        <v>185</v>
      </c>
      <c r="W3078" s="3" t="s">
        <v>186</v>
      </c>
      <c r="X3078" s="3" t="s">
        <v>187</v>
      </c>
      <c r="Y3078" s="3" t="s">
        <v>75</v>
      </c>
      <c r="Z3078" s="3" t="s">
        <v>188</v>
      </c>
      <c r="AA3078" s="3"/>
      <c r="AB3078" s="3"/>
      <c r="AC3078" s="3" t="s">
        <v>47</v>
      </c>
      <c r="AD3078" s="8" t="s">
        <v>189</v>
      </c>
      <c r="AE3078" s="3" t="s">
        <v>190</v>
      </c>
      <c r="AF3078" s="3" t="s">
        <v>191</v>
      </c>
      <c r="AG3078" s="3" t="s">
        <v>192</v>
      </c>
      <c r="AH3078" s="3" t="s">
        <v>193</v>
      </c>
      <c r="AI3078" s="3" t="s">
        <v>194</v>
      </c>
      <c r="AJ3078" s="3" t="s">
        <v>80</v>
      </c>
      <c r="AK3078" s="3" t="s">
        <v>76</v>
      </c>
      <c r="AL3078" s="3" t="s">
        <v>81</v>
      </c>
      <c r="AM3078" s="3" t="s">
        <v>71</v>
      </c>
      <c r="AN3078" s="3" t="s">
        <v>71</v>
      </c>
      <c r="AO3078" s="3" t="s">
        <v>71</v>
      </c>
      <c r="AP3078" s="3" t="s">
        <v>195</v>
      </c>
      <c r="AQ3078" s="3" t="s">
        <v>83</v>
      </c>
      <c r="AR3078" s="3">
        <v>108.90842123388677</v>
      </c>
      <c r="AS3078" s="3">
        <v>221.04392975668992</v>
      </c>
    </row>
    <row r="3079" spans="1:45" x14ac:dyDescent="0.25">
      <c r="A3079" s="2">
        <v>3078</v>
      </c>
      <c r="B3079" s="3" t="s">
        <v>57</v>
      </c>
      <c r="C3079" s="3" t="s">
        <v>46</v>
      </c>
      <c r="D3079" s="3" t="s">
        <v>47</v>
      </c>
      <c r="E3079" s="3" t="s">
        <v>48</v>
      </c>
      <c r="F3079" s="3">
        <v>0.59</v>
      </c>
      <c r="G3079" s="3">
        <v>0.64</v>
      </c>
      <c r="H3079" s="3">
        <v>0.17727749867183101</v>
      </c>
      <c r="I3079" s="3">
        <v>8.9211579445030456</v>
      </c>
      <c r="J3079" s="3">
        <v>1.5106157521191479</v>
      </c>
      <c r="K3079" s="3">
        <v>1.5815205656578333</v>
      </c>
      <c r="L3079" s="3">
        <v>0.26779818198994926</v>
      </c>
      <c r="M3079" s="2">
        <v>1300</v>
      </c>
      <c r="N3079" s="3" t="s">
        <v>56</v>
      </c>
      <c r="O3079" s="3" t="s">
        <v>182</v>
      </c>
      <c r="P3079" s="3" t="s">
        <v>183</v>
      </c>
      <c r="Q3079" s="3">
        <v>22.504399344399999</v>
      </c>
      <c r="R3079" s="3" t="s">
        <v>182</v>
      </c>
      <c r="S3079" s="3" t="s">
        <v>183</v>
      </c>
      <c r="T3079" s="3" t="s">
        <v>57</v>
      </c>
      <c r="U3079" s="3" t="s">
        <v>184</v>
      </c>
      <c r="V3079" s="3" t="s">
        <v>185</v>
      </c>
      <c r="W3079" s="3" t="s">
        <v>186</v>
      </c>
      <c r="X3079" s="3" t="s">
        <v>187</v>
      </c>
      <c r="Y3079" s="3" t="s">
        <v>75</v>
      </c>
      <c r="Z3079" s="3" t="s">
        <v>188</v>
      </c>
      <c r="AA3079" s="3"/>
      <c r="AB3079" s="3"/>
      <c r="AC3079" s="3" t="s">
        <v>47</v>
      </c>
      <c r="AD3079" s="8" t="s">
        <v>189</v>
      </c>
      <c r="AE3079" s="3" t="s">
        <v>190</v>
      </c>
      <c r="AF3079" s="3" t="s">
        <v>191</v>
      </c>
      <c r="AG3079" s="3" t="s">
        <v>192</v>
      </c>
      <c r="AH3079" s="3" t="s">
        <v>193</v>
      </c>
      <c r="AI3079" s="3" t="s">
        <v>194</v>
      </c>
      <c r="AJ3079" s="3" t="s">
        <v>80</v>
      </c>
      <c r="AK3079" s="3" t="s">
        <v>76</v>
      </c>
      <c r="AL3079" s="3" t="s">
        <v>81</v>
      </c>
      <c r="AM3079" s="3" t="s">
        <v>71</v>
      </c>
      <c r="AN3079" s="3" t="s">
        <v>71</v>
      </c>
      <c r="AO3079" s="3" t="s">
        <v>71</v>
      </c>
      <c r="AP3079" s="3" t="s">
        <v>195</v>
      </c>
      <c r="AQ3079" s="3" t="s">
        <v>83</v>
      </c>
      <c r="AR3079" s="3">
        <v>135.71493505889396</v>
      </c>
      <c r="AS3079" s="3">
        <v>717.41658404710779</v>
      </c>
    </row>
    <row r="3080" spans="1:45" x14ac:dyDescent="0.25">
      <c r="A3080" s="2">
        <v>3079</v>
      </c>
      <c r="B3080" s="3" t="s">
        <v>57</v>
      </c>
      <c r="C3080" s="3" t="s">
        <v>46</v>
      </c>
      <c r="D3080" s="3" t="s">
        <v>47</v>
      </c>
      <c r="E3080" s="3" t="s">
        <v>48</v>
      </c>
      <c r="F3080" s="3">
        <v>0.59</v>
      </c>
      <c r="G3080" s="3">
        <v>0.64</v>
      </c>
      <c r="H3080" s="3">
        <v>2.5084041017166801E-2</v>
      </c>
      <c r="I3080" s="3">
        <v>8.9211579445030456</v>
      </c>
      <c r="J3080" s="3">
        <v>1.5106157521191479</v>
      </c>
      <c r="K3080" s="3">
        <v>0.22377869180053786</v>
      </c>
      <c r="L3080" s="3">
        <v>3.7892347487334985E-2</v>
      </c>
      <c r="M3080" s="2">
        <v>1400</v>
      </c>
      <c r="N3080" s="3" t="s">
        <v>60</v>
      </c>
      <c r="O3080" s="3" t="s">
        <v>182</v>
      </c>
      <c r="P3080" s="3" t="s">
        <v>183</v>
      </c>
      <c r="Q3080" s="3">
        <v>22.504399344399999</v>
      </c>
      <c r="R3080" s="3" t="s">
        <v>182</v>
      </c>
      <c r="S3080" s="3" t="s">
        <v>183</v>
      </c>
      <c r="T3080" s="3" t="s">
        <v>57</v>
      </c>
      <c r="U3080" s="3" t="s">
        <v>184</v>
      </c>
      <c r="V3080" s="3" t="s">
        <v>185</v>
      </c>
      <c r="W3080" s="3" t="s">
        <v>186</v>
      </c>
      <c r="X3080" s="3" t="s">
        <v>187</v>
      </c>
      <c r="Y3080" s="3" t="s">
        <v>75</v>
      </c>
      <c r="Z3080" s="3" t="s">
        <v>188</v>
      </c>
      <c r="AA3080" s="3"/>
      <c r="AB3080" s="3"/>
      <c r="AC3080" s="3" t="s">
        <v>47</v>
      </c>
      <c r="AD3080" s="8" t="s">
        <v>189</v>
      </c>
      <c r="AE3080" s="3" t="s">
        <v>190</v>
      </c>
      <c r="AF3080" s="3" t="s">
        <v>191</v>
      </c>
      <c r="AG3080" s="3" t="s">
        <v>192</v>
      </c>
      <c r="AH3080" s="3" t="s">
        <v>193</v>
      </c>
      <c r="AI3080" s="3" t="s">
        <v>194</v>
      </c>
      <c r="AJ3080" s="3" t="s">
        <v>80</v>
      </c>
      <c r="AK3080" s="3" t="s">
        <v>76</v>
      </c>
      <c r="AL3080" s="3" t="s">
        <v>81</v>
      </c>
      <c r="AM3080" s="3" t="s">
        <v>71</v>
      </c>
      <c r="AN3080" s="3" t="s">
        <v>71</v>
      </c>
      <c r="AO3080" s="3" t="s">
        <v>71</v>
      </c>
      <c r="AP3080" s="3" t="s">
        <v>195</v>
      </c>
      <c r="AQ3080" s="3" t="s">
        <v>83</v>
      </c>
      <c r="AR3080" s="3">
        <v>53.29778022099601</v>
      </c>
      <c r="AS3080" s="3">
        <v>101.51151249006631</v>
      </c>
    </row>
    <row r="3081" spans="1:45" x14ac:dyDescent="0.25">
      <c r="A3081" s="2">
        <v>3080</v>
      </c>
      <c r="B3081" s="3" t="s">
        <v>57</v>
      </c>
      <c r="C3081" s="3" t="s">
        <v>46</v>
      </c>
      <c r="D3081" s="3" t="s">
        <v>47</v>
      </c>
      <c r="E3081" s="3" t="s">
        <v>48</v>
      </c>
      <c r="F3081" s="3">
        <v>0.59</v>
      </c>
      <c r="G3081" s="3">
        <v>0.64</v>
      </c>
      <c r="H3081" s="3">
        <v>7.9513486144437207E-2</v>
      </c>
      <c r="I3081" s="3">
        <v>8.9211579445030456</v>
      </c>
      <c r="J3081" s="3">
        <v>1.5106157521191479</v>
      </c>
      <c r="K3081" s="3">
        <v>0.70935236861257878</v>
      </c>
      <c r="L3081" s="3">
        <v>0.12011432467569445</v>
      </c>
      <c r="M3081" s="2">
        <v>1300</v>
      </c>
      <c r="N3081" s="3" t="s">
        <v>56</v>
      </c>
      <c r="O3081" s="3" t="s">
        <v>182</v>
      </c>
      <c r="P3081" s="3" t="s">
        <v>183</v>
      </c>
      <c r="Q3081" s="3">
        <v>22.504399344399999</v>
      </c>
      <c r="R3081" s="3" t="s">
        <v>182</v>
      </c>
      <c r="S3081" s="3" t="s">
        <v>183</v>
      </c>
      <c r="T3081" s="3" t="s">
        <v>57</v>
      </c>
      <c r="U3081" s="3" t="s">
        <v>184</v>
      </c>
      <c r="V3081" s="3" t="s">
        <v>185</v>
      </c>
      <c r="W3081" s="3" t="s">
        <v>186</v>
      </c>
      <c r="X3081" s="3" t="s">
        <v>187</v>
      </c>
      <c r="Y3081" s="3" t="s">
        <v>75</v>
      </c>
      <c r="Z3081" s="3" t="s">
        <v>188</v>
      </c>
      <c r="AA3081" s="3"/>
      <c r="AB3081" s="3"/>
      <c r="AC3081" s="3" t="s">
        <v>47</v>
      </c>
      <c r="AD3081" s="8" t="s">
        <v>189</v>
      </c>
      <c r="AE3081" s="3" t="s">
        <v>190</v>
      </c>
      <c r="AF3081" s="3" t="s">
        <v>191</v>
      </c>
      <c r="AG3081" s="3" t="s">
        <v>192</v>
      </c>
      <c r="AH3081" s="3" t="s">
        <v>193</v>
      </c>
      <c r="AI3081" s="3" t="s">
        <v>194</v>
      </c>
      <c r="AJ3081" s="3" t="s">
        <v>80</v>
      </c>
      <c r="AK3081" s="3" t="s">
        <v>76</v>
      </c>
      <c r="AL3081" s="3" t="s">
        <v>81</v>
      </c>
      <c r="AM3081" s="3" t="s">
        <v>71</v>
      </c>
      <c r="AN3081" s="3" t="s">
        <v>71</v>
      </c>
      <c r="AO3081" s="3" t="s">
        <v>71</v>
      </c>
      <c r="AP3081" s="3" t="s">
        <v>195</v>
      </c>
      <c r="AQ3081" s="3" t="s">
        <v>83</v>
      </c>
      <c r="AR3081" s="3">
        <v>94.184309937097325</v>
      </c>
      <c r="AS3081" s="3">
        <v>321.77966207102912</v>
      </c>
    </row>
    <row r="3082" spans="1:45" x14ac:dyDescent="0.25">
      <c r="A3082" s="2">
        <v>3081</v>
      </c>
      <c r="B3082" s="3" t="s">
        <v>57</v>
      </c>
      <c r="C3082" s="3" t="s">
        <v>46</v>
      </c>
      <c r="D3082" s="3" t="s">
        <v>47</v>
      </c>
      <c r="E3082" s="3" t="s">
        <v>48</v>
      </c>
      <c r="F3082" s="3">
        <v>0.59</v>
      </c>
      <c r="G3082" s="3">
        <v>0.64</v>
      </c>
      <c r="H3082" s="3">
        <v>5.1507897789601402E-2</v>
      </c>
      <c r="I3082" s="3">
        <v>10.262090171841791</v>
      </c>
      <c r="J3082" s="3">
        <v>1.4352109683741614</v>
      </c>
      <c r="K3082" s="3">
        <v>0.52857869167890004</v>
      </c>
      <c r="L3082" s="3">
        <v>7.3924699865531157E-2</v>
      </c>
      <c r="M3082" s="2">
        <v>1200</v>
      </c>
      <c r="N3082" s="3" t="s">
        <v>54</v>
      </c>
      <c r="O3082" s="3" t="s">
        <v>182</v>
      </c>
      <c r="P3082" s="3" t="s">
        <v>183</v>
      </c>
      <c r="Q3082" s="3">
        <v>22.504399344399999</v>
      </c>
      <c r="R3082" s="3" t="s">
        <v>182</v>
      </c>
      <c r="S3082" s="3" t="s">
        <v>183</v>
      </c>
      <c r="T3082" s="3" t="s">
        <v>57</v>
      </c>
      <c r="U3082" s="3" t="s">
        <v>184</v>
      </c>
      <c r="V3082" s="3" t="s">
        <v>185</v>
      </c>
      <c r="W3082" s="3" t="s">
        <v>186</v>
      </c>
      <c r="X3082" s="3" t="s">
        <v>187</v>
      </c>
      <c r="Y3082" s="3" t="s">
        <v>75</v>
      </c>
      <c r="Z3082" s="3" t="s">
        <v>188</v>
      </c>
      <c r="AA3082" s="3"/>
      <c r="AB3082" s="3"/>
      <c r="AC3082" s="3" t="s">
        <v>47</v>
      </c>
      <c r="AD3082" s="8" t="s">
        <v>189</v>
      </c>
      <c r="AE3082" s="3" t="s">
        <v>190</v>
      </c>
      <c r="AF3082" s="3" t="s">
        <v>191</v>
      </c>
      <c r="AG3082" s="3" t="s">
        <v>192</v>
      </c>
      <c r="AH3082" s="3" t="s">
        <v>193</v>
      </c>
      <c r="AI3082" s="3" t="s">
        <v>194</v>
      </c>
      <c r="AJ3082" s="3" t="s">
        <v>80</v>
      </c>
      <c r="AK3082" s="3" t="s">
        <v>76</v>
      </c>
      <c r="AL3082" s="3" t="s">
        <v>81</v>
      </c>
      <c r="AM3082" s="3" t="s">
        <v>71</v>
      </c>
      <c r="AN3082" s="3" t="s">
        <v>71</v>
      </c>
      <c r="AO3082" s="3" t="s">
        <v>71</v>
      </c>
      <c r="AP3082" s="3" t="s">
        <v>195</v>
      </c>
      <c r="AQ3082" s="3" t="s">
        <v>83</v>
      </c>
      <c r="AR3082" s="3">
        <v>108.40449004829797</v>
      </c>
      <c r="AS3082" s="3">
        <v>208.44506697417125</v>
      </c>
    </row>
    <row r="3083" spans="1:45" x14ac:dyDescent="0.25">
      <c r="A3083" s="2">
        <v>3082</v>
      </c>
      <c r="B3083" s="3" t="s">
        <v>57</v>
      </c>
      <c r="C3083" s="3" t="s">
        <v>46</v>
      </c>
      <c r="D3083" s="3" t="s">
        <v>47</v>
      </c>
      <c r="E3083" s="3" t="s">
        <v>48</v>
      </c>
      <c r="F3083" s="3">
        <v>0.59</v>
      </c>
      <c r="G3083" s="3">
        <v>0.64</v>
      </c>
      <c r="H3083" s="3">
        <v>0.18159873829385001</v>
      </c>
      <c r="I3083" s="3">
        <v>10.262090171841791</v>
      </c>
      <c r="J3083" s="3">
        <v>1.4352109683741614</v>
      </c>
      <c r="K3083" s="3">
        <v>1.8635826274641878</v>
      </c>
      <c r="L3083" s="3">
        <v>0.26063250104224239</v>
      </c>
      <c r="M3083" s="2">
        <v>1400</v>
      </c>
      <c r="N3083" s="3" t="s">
        <v>60</v>
      </c>
      <c r="O3083" s="3" t="s">
        <v>182</v>
      </c>
      <c r="P3083" s="3" t="s">
        <v>183</v>
      </c>
      <c r="Q3083" s="3">
        <v>22.504399344399999</v>
      </c>
      <c r="R3083" s="3" t="s">
        <v>182</v>
      </c>
      <c r="S3083" s="3" t="s">
        <v>183</v>
      </c>
      <c r="T3083" s="3" t="s">
        <v>57</v>
      </c>
      <c r="U3083" s="3" t="s">
        <v>184</v>
      </c>
      <c r="V3083" s="3" t="s">
        <v>185</v>
      </c>
      <c r="W3083" s="3" t="s">
        <v>186</v>
      </c>
      <c r="X3083" s="3" t="s">
        <v>187</v>
      </c>
      <c r="Y3083" s="3" t="s">
        <v>75</v>
      </c>
      <c r="Z3083" s="3" t="s">
        <v>188</v>
      </c>
      <c r="AA3083" s="3"/>
      <c r="AB3083" s="3"/>
      <c r="AC3083" s="3" t="s">
        <v>47</v>
      </c>
      <c r="AD3083" s="8" t="s">
        <v>189</v>
      </c>
      <c r="AE3083" s="3" t="s">
        <v>190</v>
      </c>
      <c r="AF3083" s="3" t="s">
        <v>191</v>
      </c>
      <c r="AG3083" s="3" t="s">
        <v>192</v>
      </c>
      <c r="AH3083" s="3" t="s">
        <v>193</v>
      </c>
      <c r="AI3083" s="3" t="s">
        <v>194</v>
      </c>
      <c r="AJ3083" s="3" t="s">
        <v>80</v>
      </c>
      <c r="AK3083" s="3" t="s">
        <v>76</v>
      </c>
      <c r="AL3083" s="3" t="s">
        <v>81</v>
      </c>
      <c r="AM3083" s="3" t="s">
        <v>71</v>
      </c>
      <c r="AN3083" s="3" t="s">
        <v>71</v>
      </c>
      <c r="AO3083" s="3" t="s">
        <v>71</v>
      </c>
      <c r="AP3083" s="3" t="s">
        <v>195</v>
      </c>
      <c r="AQ3083" s="3" t="s">
        <v>83</v>
      </c>
      <c r="AR3083" s="3">
        <v>143.430696966553</v>
      </c>
      <c r="AS3083" s="3">
        <v>734.90402036420392</v>
      </c>
    </row>
    <row r="3084" spans="1:45" x14ac:dyDescent="0.25">
      <c r="A3084" s="2">
        <v>3083</v>
      </c>
      <c r="B3084" s="3" t="s">
        <v>57</v>
      </c>
      <c r="C3084" s="3" t="s">
        <v>46</v>
      </c>
      <c r="D3084" s="3" t="s">
        <v>47</v>
      </c>
      <c r="E3084" s="3" t="s">
        <v>48</v>
      </c>
      <c r="F3084" s="3">
        <v>0.59</v>
      </c>
      <c r="G3084" s="3">
        <v>0.64</v>
      </c>
      <c r="H3084" s="3">
        <v>1.1307038231543999E-2</v>
      </c>
      <c r="I3084" s="3">
        <v>10.262090171841791</v>
      </c>
      <c r="J3084" s="3">
        <v>1.4352109683741614</v>
      </c>
      <c r="K3084" s="3">
        <v>0.11603384590856707</v>
      </c>
      <c r="L3084" s="3">
        <v>1.6227985289737928E-2</v>
      </c>
      <c r="M3084" s="2">
        <v>1410</v>
      </c>
      <c r="N3084" s="3" t="s">
        <v>61</v>
      </c>
      <c r="O3084" s="3" t="s">
        <v>182</v>
      </c>
      <c r="P3084" s="3" t="s">
        <v>183</v>
      </c>
      <c r="Q3084" s="3">
        <v>22.504399344399999</v>
      </c>
      <c r="R3084" s="3" t="s">
        <v>182</v>
      </c>
      <c r="S3084" s="3" t="s">
        <v>183</v>
      </c>
      <c r="T3084" s="3" t="s">
        <v>57</v>
      </c>
      <c r="U3084" s="3" t="s">
        <v>184</v>
      </c>
      <c r="V3084" s="3" t="s">
        <v>185</v>
      </c>
      <c r="W3084" s="3" t="s">
        <v>186</v>
      </c>
      <c r="X3084" s="3" t="s">
        <v>187</v>
      </c>
      <c r="Y3084" s="3" t="s">
        <v>75</v>
      </c>
      <c r="Z3084" s="3" t="s">
        <v>188</v>
      </c>
      <c r="AA3084" s="3"/>
      <c r="AB3084" s="3"/>
      <c r="AC3084" s="3" t="s">
        <v>47</v>
      </c>
      <c r="AD3084" s="8" t="s">
        <v>189</v>
      </c>
      <c r="AE3084" s="3" t="s">
        <v>190</v>
      </c>
      <c r="AF3084" s="3" t="s">
        <v>191</v>
      </c>
      <c r="AG3084" s="3" t="s">
        <v>192</v>
      </c>
      <c r="AH3084" s="3" t="s">
        <v>193</v>
      </c>
      <c r="AI3084" s="3" t="s">
        <v>194</v>
      </c>
      <c r="AJ3084" s="3" t="s">
        <v>80</v>
      </c>
      <c r="AK3084" s="3" t="s">
        <v>76</v>
      </c>
      <c r="AL3084" s="3" t="s">
        <v>81</v>
      </c>
      <c r="AM3084" s="3" t="s">
        <v>71</v>
      </c>
      <c r="AN3084" s="3" t="s">
        <v>71</v>
      </c>
      <c r="AO3084" s="3" t="s">
        <v>71</v>
      </c>
      <c r="AP3084" s="3" t="s">
        <v>195</v>
      </c>
      <c r="AQ3084" s="3" t="s">
        <v>83</v>
      </c>
      <c r="AR3084" s="3">
        <v>27.113783559982632</v>
      </c>
      <c r="AS3084" s="3">
        <v>45.75796028564627</v>
      </c>
    </row>
    <row r="3085" spans="1:45" x14ac:dyDescent="0.25">
      <c r="A3085" s="2">
        <v>3084</v>
      </c>
      <c r="B3085" s="3" t="s">
        <v>57</v>
      </c>
      <c r="C3085" s="3" t="s">
        <v>46</v>
      </c>
      <c r="D3085" s="3" t="s">
        <v>47</v>
      </c>
      <c r="E3085" s="3" t="s">
        <v>48</v>
      </c>
      <c r="F3085" s="3">
        <v>0.59</v>
      </c>
      <c r="G3085" s="3">
        <v>0.64</v>
      </c>
      <c r="H3085" s="3">
        <v>6.8013659638843996E-2</v>
      </c>
      <c r="I3085" s="3">
        <v>10.262090171841791</v>
      </c>
      <c r="J3085" s="3">
        <v>1.4352109683741614</v>
      </c>
      <c r="K3085" s="3">
        <v>0.69796230813077365</v>
      </c>
      <c r="L3085" s="3">
        <v>9.7613950312935904E-2</v>
      </c>
      <c r="M3085" s="2">
        <v>1430</v>
      </c>
      <c r="N3085" s="3" t="s">
        <v>62</v>
      </c>
      <c r="O3085" s="3" t="s">
        <v>182</v>
      </c>
      <c r="P3085" s="3" t="s">
        <v>183</v>
      </c>
      <c r="Q3085" s="3">
        <v>22.504399344399999</v>
      </c>
      <c r="R3085" s="3" t="s">
        <v>182</v>
      </c>
      <c r="S3085" s="3" t="s">
        <v>183</v>
      </c>
      <c r="T3085" s="3" t="s">
        <v>57</v>
      </c>
      <c r="U3085" s="3" t="s">
        <v>184</v>
      </c>
      <c r="V3085" s="3" t="s">
        <v>185</v>
      </c>
      <c r="W3085" s="3" t="s">
        <v>186</v>
      </c>
      <c r="X3085" s="3" t="s">
        <v>187</v>
      </c>
      <c r="Y3085" s="3" t="s">
        <v>75</v>
      </c>
      <c r="Z3085" s="3" t="s">
        <v>188</v>
      </c>
      <c r="AA3085" s="3"/>
      <c r="AB3085" s="3"/>
      <c r="AC3085" s="3" t="s">
        <v>47</v>
      </c>
      <c r="AD3085" s="8" t="s">
        <v>189</v>
      </c>
      <c r="AE3085" s="3" t="s">
        <v>190</v>
      </c>
      <c r="AF3085" s="3" t="s">
        <v>191</v>
      </c>
      <c r="AG3085" s="3" t="s">
        <v>192</v>
      </c>
      <c r="AH3085" s="3" t="s">
        <v>193</v>
      </c>
      <c r="AI3085" s="3" t="s">
        <v>194</v>
      </c>
      <c r="AJ3085" s="3" t="s">
        <v>80</v>
      </c>
      <c r="AK3085" s="3" t="s">
        <v>76</v>
      </c>
      <c r="AL3085" s="3" t="s">
        <v>81</v>
      </c>
      <c r="AM3085" s="3" t="s">
        <v>71</v>
      </c>
      <c r="AN3085" s="3" t="s">
        <v>71</v>
      </c>
      <c r="AO3085" s="3" t="s">
        <v>71</v>
      </c>
      <c r="AP3085" s="3" t="s">
        <v>195</v>
      </c>
      <c r="AQ3085" s="3" t="s">
        <v>83</v>
      </c>
      <c r="AR3085" s="3">
        <v>93.194465338323965</v>
      </c>
      <c r="AS3085" s="3">
        <v>275.24151532038366</v>
      </c>
    </row>
    <row r="3086" spans="1:45" x14ac:dyDescent="0.25">
      <c r="A3086" s="2">
        <v>3085</v>
      </c>
      <c r="B3086" s="3" t="s">
        <v>57</v>
      </c>
      <c r="C3086" s="3" t="s">
        <v>46</v>
      </c>
      <c r="D3086" s="3" t="s">
        <v>47</v>
      </c>
      <c r="E3086" s="3" t="s">
        <v>48</v>
      </c>
      <c r="F3086" s="3">
        <v>0.59</v>
      </c>
      <c r="G3086" s="3">
        <v>0.64</v>
      </c>
      <c r="H3086" s="3">
        <v>2.23285822224518E-2</v>
      </c>
      <c r="I3086" s="3">
        <v>11.40774106154422</v>
      </c>
      <c r="J3086" s="3">
        <v>1.5057129593822072</v>
      </c>
      <c r="K3086" s="3">
        <v>0.25471868426512967</v>
      </c>
      <c r="L3086" s="3">
        <v>3.3620435616976842E-2</v>
      </c>
      <c r="M3086" s="2">
        <v>1410</v>
      </c>
      <c r="N3086" s="3" t="s">
        <v>61</v>
      </c>
      <c r="O3086" s="3" t="s">
        <v>182</v>
      </c>
      <c r="P3086" s="3" t="s">
        <v>183</v>
      </c>
      <c r="Q3086" s="3">
        <v>22.504399344399999</v>
      </c>
      <c r="R3086" s="3" t="s">
        <v>182</v>
      </c>
      <c r="S3086" s="3" t="s">
        <v>183</v>
      </c>
      <c r="T3086" s="3" t="s">
        <v>57</v>
      </c>
      <c r="U3086" s="3" t="s">
        <v>184</v>
      </c>
      <c r="V3086" s="3" t="s">
        <v>185</v>
      </c>
      <c r="W3086" s="3" t="s">
        <v>186</v>
      </c>
      <c r="X3086" s="3" t="s">
        <v>187</v>
      </c>
      <c r="Y3086" s="3" t="s">
        <v>75</v>
      </c>
      <c r="Z3086" s="3" t="s">
        <v>188</v>
      </c>
      <c r="AA3086" s="3"/>
      <c r="AB3086" s="3"/>
      <c r="AC3086" s="3" t="s">
        <v>47</v>
      </c>
      <c r="AD3086" s="8" t="s">
        <v>189</v>
      </c>
      <c r="AE3086" s="3" t="s">
        <v>190</v>
      </c>
      <c r="AF3086" s="3" t="s">
        <v>191</v>
      </c>
      <c r="AG3086" s="3" t="s">
        <v>192</v>
      </c>
      <c r="AH3086" s="3" t="s">
        <v>193</v>
      </c>
      <c r="AI3086" s="3" t="s">
        <v>194</v>
      </c>
      <c r="AJ3086" s="3" t="s">
        <v>80</v>
      </c>
      <c r="AK3086" s="3" t="s">
        <v>76</v>
      </c>
      <c r="AL3086" s="3" t="s">
        <v>81</v>
      </c>
      <c r="AM3086" s="3" t="s">
        <v>71</v>
      </c>
      <c r="AN3086" s="3" t="s">
        <v>71</v>
      </c>
      <c r="AO3086" s="3" t="s">
        <v>71</v>
      </c>
      <c r="AP3086" s="3" t="s">
        <v>195</v>
      </c>
      <c r="AQ3086" s="3" t="s">
        <v>83</v>
      </c>
      <c r="AR3086" s="3">
        <v>44.889442763410578</v>
      </c>
      <c r="AS3086" s="3">
        <v>90.360566370015405</v>
      </c>
    </row>
    <row r="3087" spans="1:45" x14ac:dyDescent="0.25">
      <c r="A3087" s="2">
        <v>3086</v>
      </c>
      <c r="B3087" s="3" t="s">
        <v>57</v>
      </c>
      <c r="C3087" s="3" t="s">
        <v>46</v>
      </c>
      <c r="D3087" s="3" t="s">
        <v>47</v>
      </c>
      <c r="E3087" s="3" t="s">
        <v>48</v>
      </c>
      <c r="F3087" s="3">
        <v>0.59</v>
      </c>
      <c r="G3087" s="3">
        <v>0.64</v>
      </c>
      <c r="H3087" s="3">
        <v>2.2826319860305502E-2</v>
      </c>
      <c r="I3087" s="3">
        <v>11.40774106154422</v>
      </c>
      <c r="J3087" s="3">
        <v>1.5057129593822072</v>
      </c>
      <c r="K3087" s="3">
        <v>0.2603967463543494</v>
      </c>
      <c r="L3087" s="3">
        <v>3.4369885628665449E-2</v>
      </c>
      <c r="M3087" s="2">
        <v>1410</v>
      </c>
      <c r="N3087" s="3" t="s">
        <v>61</v>
      </c>
      <c r="O3087" s="3" t="s">
        <v>182</v>
      </c>
      <c r="P3087" s="3" t="s">
        <v>183</v>
      </c>
      <c r="Q3087" s="3">
        <v>22.504399344399999</v>
      </c>
      <c r="R3087" s="3" t="s">
        <v>182</v>
      </c>
      <c r="S3087" s="3" t="s">
        <v>183</v>
      </c>
      <c r="T3087" s="3" t="s">
        <v>57</v>
      </c>
      <c r="U3087" s="3" t="s">
        <v>184</v>
      </c>
      <c r="V3087" s="3" t="s">
        <v>185</v>
      </c>
      <c r="W3087" s="3" t="s">
        <v>186</v>
      </c>
      <c r="X3087" s="3" t="s">
        <v>187</v>
      </c>
      <c r="Y3087" s="3" t="s">
        <v>75</v>
      </c>
      <c r="Z3087" s="3" t="s">
        <v>188</v>
      </c>
      <c r="AA3087" s="3"/>
      <c r="AB3087" s="3"/>
      <c r="AC3087" s="3" t="s">
        <v>47</v>
      </c>
      <c r="AD3087" s="8" t="s">
        <v>189</v>
      </c>
      <c r="AE3087" s="3" t="s">
        <v>190</v>
      </c>
      <c r="AF3087" s="3" t="s">
        <v>191</v>
      </c>
      <c r="AG3087" s="3" t="s">
        <v>192</v>
      </c>
      <c r="AH3087" s="3" t="s">
        <v>193</v>
      </c>
      <c r="AI3087" s="3" t="s">
        <v>194</v>
      </c>
      <c r="AJ3087" s="3" t="s">
        <v>80</v>
      </c>
      <c r="AK3087" s="3" t="s">
        <v>76</v>
      </c>
      <c r="AL3087" s="3" t="s">
        <v>81</v>
      </c>
      <c r="AM3087" s="3" t="s">
        <v>71</v>
      </c>
      <c r="AN3087" s="3" t="s">
        <v>71</v>
      </c>
      <c r="AO3087" s="3" t="s">
        <v>71</v>
      </c>
      <c r="AP3087" s="3" t="s">
        <v>195</v>
      </c>
      <c r="AQ3087" s="3" t="s">
        <v>83</v>
      </c>
      <c r="AR3087" s="3">
        <v>42.358730385462394</v>
      </c>
      <c r="AS3087" s="3">
        <v>92.374839126433969</v>
      </c>
    </row>
    <row r="3088" spans="1:45" x14ac:dyDescent="0.25">
      <c r="A3088" s="2">
        <v>3087</v>
      </c>
      <c r="B3088" s="3" t="s">
        <v>57</v>
      </c>
      <c r="C3088" s="3" t="s">
        <v>46</v>
      </c>
      <c r="D3088" s="3" t="s">
        <v>47</v>
      </c>
      <c r="E3088" s="3" t="s">
        <v>48</v>
      </c>
      <c r="F3088" s="3">
        <v>0.59</v>
      </c>
      <c r="G3088" s="3">
        <v>0.64</v>
      </c>
      <c r="H3088" s="3">
        <v>2.3194918698743801E-2</v>
      </c>
      <c r="I3088" s="3">
        <v>11.629606656609132</v>
      </c>
      <c r="J3088" s="3">
        <v>1.535413064243413</v>
      </c>
      <c r="K3088" s="3">
        <v>0.26974778089841855</v>
      </c>
      <c r="L3088" s="3">
        <v>3.5613781194115054E-2</v>
      </c>
      <c r="M3088" s="2">
        <v>1400</v>
      </c>
      <c r="N3088" s="3" t="s">
        <v>60</v>
      </c>
      <c r="O3088" s="3" t="s">
        <v>182</v>
      </c>
      <c r="P3088" s="3" t="s">
        <v>183</v>
      </c>
      <c r="Q3088" s="3">
        <v>22.504399344399999</v>
      </c>
      <c r="R3088" s="3" t="s">
        <v>182</v>
      </c>
      <c r="S3088" s="3" t="s">
        <v>183</v>
      </c>
      <c r="T3088" s="3" t="s">
        <v>57</v>
      </c>
      <c r="U3088" s="3" t="s">
        <v>184</v>
      </c>
      <c r="V3088" s="3" t="s">
        <v>185</v>
      </c>
      <c r="W3088" s="3" t="s">
        <v>186</v>
      </c>
      <c r="X3088" s="3" t="s">
        <v>187</v>
      </c>
      <c r="Y3088" s="3" t="s">
        <v>75</v>
      </c>
      <c r="Z3088" s="3" t="s">
        <v>188</v>
      </c>
      <c r="AA3088" s="3"/>
      <c r="AB3088" s="3"/>
      <c r="AC3088" s="3" t="s">
        <v>47</v>
      </c>
      <c r="AD3088" s="8" t="s">
        <v>189</v>
      </c>
      <c r="AE3088" s="3" t="s">
        <v>190</v>
      </c>
      <c r="AF3088" s="3" t="s">
        <v>191</v>
      </c>
      <c r="AG3088" s="3" t="s">
        <v>192</v>
      </c>
      <c r="AH3088" s="3" t="s">
        <v>193</v>
      </c>
      <c r="AI3088" s="3" t="s">
        <v>194</v>
      </c>
      <c r="AJ3088" s="3" t="s">
        <v>80</v>
      </c>
      <c r="AK3088" s="3" t="s">
        <v>76</v>
      </c>
      <c r="AL3088" s="3" t="s">
        <v>81</v>
      </c>
      <c r="AM3088" s="3" t="s">
        <v>71</v>
      </c>
      <c r="AN3088" s="3" t="s">
        <v>71</v>
      </c>
      <c r="AO3088" s="3" t="s">
        <v>71</v>
      </c>
      <c r="AP3088" s="3" t="s">
        <v>195</v>
      </c>
      <c r="AQ3088" s="3" t="s">
        <v>83</v>
      </c>
      <c r="AR3088" s="3">
        <v>51.949067780298563</v>
      </c>
      <c r="AS3088" s="3">
        <v>93.866505703057243</v>
      </c>
    </row>
    <row r="3089" spans="1:45" x14ac:dyDescent="0.25">
      <c r="A3089" s="2">
        <v>3088</v>
      </c>
      <c r="B3089" s="3" t="s">
        <v>57</v>
      </c>
      <c r="C3089" s="3" t="s">
        <v>46</v>
      </c>
      <c r="D3089" s="3" t="s">
        <v>47</v>
      </c>
      <c r="E3089" s="3" t="s">
        <v>48</v>
      </c>
      <c r="F3089" s="3">
        <v>0.59</v>
      </c>
      <c r="G3089" s="3">
        <v>0.64</v>
      </c>
      <c r="H3089" s="3">
        <v>0.124291043255349</v>
      </c>
      <c r="I3089" s="3">
        <v>11.629606656609132</v>
      </c>
      <c r="J3089" s="3">
        <v>1.535413064243413</v>
      </c>
      <c r="K3089" s="3">
        <v>1.4454559439993002</v>
      </c>
      <c r="L3089" s="3">
        <v>0.19083809158270598</v>
      </c>
      <c r="M3089" s="2">
        <v>1410</v>
      </c>
      <c r="N3089" s="3" t="s">
        <v>61</v>
      </c>
      <c r="O3089" s="3" t="s">
        <v>182</v>
      </c>
      <c r="P3089" s="3" t="s">
        <v>183</v>
      </c>
      <c r="Q3089" s="3">
        <v>22.504399344399999</v>
      </c>
      <c r="R3089" s="3" t="s">
        <v>182</v>
      </c>
      <c r="S3089" s="3" t="s">
        <v>183</v>
      </c>
      <c r="T3089" s="3" t="s">
        <v>57</v>
      </c>
      <c r="U3089" s="3" t="s">
        <v>184</v>
      </c>
      <c r="V3089" s="3" t="s">
        <v>185</v>
      </c>
      <c r="W3089" s="3" t="s">
        <v>186</v>
      </c>
      <c r="X3089" s="3" t="s">
        <v>187</v>
      </c>
      <c r="Y3089" s="3" t="s">
        <v>75</v>
      </c>
      <c r="Z3089" s="3" t="s">
        <v>188</v>
      </c>
      <c r="AA3089" s="3"/>
      <c r="AB3089" s="3"/>
      <c r="AC3089" s="3" t="s">
        <v>47</v>
      </c>
      <c r="AD3089" s="8" t="s">
        <v>189</v>
      </c>
      <c r="AE3089" s="3" t="s">
        <v>190</v>
      </c>
      <c r="AF3089" s="3" t="s">
        <v>191</v>
      </c>
      <c r="AG3089" s="3" t="s">
        <v>192</v>
      </c>
      <c r="AH3089" s="3" t="s">
        <v>193</v>
      </c>
      <c r="AI3089" s="3" t="s">
        <v>194</v>
      </c>
      <c r="AJ3089" s="3" t="s">
        <v>80</v>
      </c>
      <c r="AK3089" s="3" t="s">
        <v>76</v>
      </c>
      <c r="AL3089" s="3" t="s">
        <v>81</v>
      </c>
      <c r="AM3089" s="3" t="s">
        <v>71</v>
      </c>
      <c r="AN3089" s="3" t="s">
        <v>71</v>
      </c>
      <c r="AO3089" s="3" t="s">
        <v>71</v>
      </c>
      <c r="AP3089" s="3" t="s">
        <v>195</v>
      </c>
      <c r="AQ3089" s="3" t="s">
        <v>83</v>
      </c>
      <c r="AR3089" s="3">
        <v>89.879334372884827</v>
      </c>
      <c r="AS3089" s="3">
        <v>502.98800664470531</v>
      </c>
    </row>
    <row r="3090" spans="1:45" x14ac:dyDescent="0.25">
      <c r="A3090" s="2">
        <v>3089</v>
      </c>
      <c r="B3090" s="3" t="s">
        <v>57</v>
      </c>
      <c r="C3090" s="3" t="s">
        <v>46</v>
      </c>
      <c r="D3090" s="3" t="s">
        <v>47</v>
      </c>
      <c r="E3090" s="3" t="s">
        <v>48</v>
      </c>
      <c r="F3090" s="3">
        <v>0.59</v>
      </c>
      <c r="G3090" s="3">
        <v>0.64</v>
      </c>
      <c r="H3090" s="3">
        <v>0.12806578482772199</v>
      </c>
      <c r="I3090" s="3">
        <v>10.529010581779813</v>
      </c>
      <c r="J3090" s="3">
        <v>1.4025717973634775</v>
      </c>
      <c r="K3090" s="3">
        <v>1.3484060036150214</v>
      </c>
      <c r="L3090" s="3">
        <v>0.17962145800658239</v>
      </c>
      <c r="M3090" s="2">
        <v>1410</v>
      </c>
      <c r="N3090" s="3" t="s">
        <v>61</v>
      </c>
      <c r="O3090" s="3" t="s">
        <v>182</v>
      </c>
      <c r="P3090" s="3" t="s">
        <v>183</v>
      </c>
      <c r="Q3090" s="3">
        <v>22.504399344399999</v>
      </c>
      <c r="R3090" s="3" t="s">
        <v>182</v>
      </c>
      <c r="S3090" s="3" t="s">
        <v>183</v>
      </c>
      <c r="T3090" s="3" t="s">
        <v>57</v>
      </c>
      <c r="U3090" s="3" t="s">
        <v>184</v>
      </c>
      <c r="V3090" s="3" t="s">
        <v>185</v>
      </c>
      <c r="W3090" s="3" t="s">
        <v>186</v>
      </c>
      <c r="X3090" s="3" t="s">
        <v>187</v>
      </c>
      <c r="Y3090" s="3" t="s">
        <v>75</v>
      </c>
      <c r="Z3090" s="3" t="s">
        <v>188</v>
      </c>
      <c r="AA3090" s="3"/>
      <c r="AB3090" s="3"/>
      <c r="AC3090" s="3" t="s">
        <v>47</v>
      </c>
      <c r="AD3090" s="8" t="s">
        <v>189</v>
      </c>
      <c r="AE3090" s="3" t="s">
        <v>190</v>
      </c>
      <c r="AF3090" s="3" t="s">
        <v>191</v>
      </c>
      <c r="AG3090" s="3" t="s">
        <v>192</v>
      </c>
      <c r="AH3090" s="3" t="s">
        <v>193</v>
      </c>
      <c r="AI3090" s="3" t="s">
        <v>194</v>
      </c>
      <c r="AJ3090" s="3" t="s">
        <v>80</v>
      </c>
      <c r="AK3090" s="3" t="s">
        <v>76</v>
      </c>
      <c r="AL3090" s="3" t="s">
        <v>81</v>
      </c>
      <c r="AM3090" s="3" t="s">
        <v>71</v>
      </c>
      <c r="AN3090" s="3" t="s">
        <v>71</v>
      </c>
      <c r="AO3090" s="3" t="s">
        <v>71</v>
      </c>
      <c r="AP3090" s="3" t="s">
        <v>195</v>
      </c>
      <c r="AQ3090" s="3" t="s">
        <v>83</v>
      </c>
      <c r="AR3090" s="3">
        <v>101.17455737856072</v>
      </c>
      <c r="AS3090" s="3">
        <v>518.2638438197622</v>
      </c>
    </row>
    <row r="3091" spans="1:45" x14ac:dyDescent="0.25">
      <c r="A3091" s="2">
        <v>3090</v>
      </c>
      <c r="B3091" s="3" t="s">
        <v>57</v>
      </c>
      <c r="C3091" s="3" t="s">
        <v>46</v>
      </c>
      <c r="D3091" s="3" t="s">
        <v>47</v>
      </c>
      <c r="E3091" s="3" t="s">
        <v>48</v>
      </c>
      <c r="F3091" s="3">
        <v>0.59</v>
      </c>
      <c r="G3091" s="3">
        <v>0.64</v>
      </c>
      <c r="H3091" s="3">
        <v>7.0901517723905905E-2</v>
      </c>
      <c r="I3091" s="3">
        <v>10.529010581779813</v>
      </c>
      <c r="J3091" s="3">
        <v>1.4025717973634775</v>
      </c>
      <c r="K3091" s="3">
        <v>0.74652283037925427</v>
      </c>
      <c r="L3091" s="3">
        <v>9.9444469149817166E-2</v>
      </c>
      <c r="M3091" s="2">
        <v>1410</v>
      </c>
      <c r="N3091" s="3" t="s">
        <v>61</v>
      </c>
      <c r="O3091" s="3" t="s">
        <v>182</v>
      </c>
      <c r="P3091" s="3" t="s">
        <v>183</v>
      </c>
      <c r="Q3091" s="3">
        <v>22.504399344399999</v>
      </c>
      <c r="R3091" s="3" t="s">
        <v>182</v>
      </c>
      <c r="S3091" s="3" t="s">
        <v>183</v>
      </c>
      <c r="T3091" s="3" t="s">
        <v>57</v>
      </c>
      <c r="U3091" s="3" t="s">
        <v>184</v>
      </c>
      <c r="V3091" s="3" t="s">
        <v>185</v>
      </c>
      <c r="W3091" s="3" t="s">
        <v>186</v>
      </c>
      <c r="X3091" s="3" t="s">
        <v>187</v>
      </c>
      <c r="Y3091" s="3" t="s">
        <v>75</v>
      </c>
      <c r="Z3091" s="3" t="s">
        <v>188</v>
      </c>
      <c r="AA3091" s="3"/>
      <c r="AB3091" s="3"/>
      <c r="AC3091" s="3" t="s">
        <v>47</v>
      </c>
      <c r="AD3091" s="8" t="s">
        <v>189</v>
      </c>
      <c r="AE3091" s="3" t="s">
        <v>190</v>
      </c>
      <c r="AF3091" s="3" t="s">
        <v>191</v>
      </c>
      <c r="AG3091" s="3" t="s">
        <v>192</v>
      </c>
      <c r="AH3091" s="3" t="s">
        <v>193</v>
      </c>
      <c r="AI3091" s="3" t="s">
        <v>194</v>
      </c>
      <c r="AJ3091" s="3" t="s">
        <v>80</v>
      </c>
      <c r="AK3091" s="3" t="s">
        <v>76</v>
      </c>
      <c r="AL3091" s="3" t="s">
        <v>81</v>
      </c>
      <c r="AM3091" s="3" t="s">
        <v>71</v>
      </c>
      <c r="AN3091" s="3" t="s">
        <v>71</v>
      </c>
      <c r="AO3091" s="3" t="s">
        <v>71</v>
      </c>
      <c r="AP3091" s="3" t="s">
        <v>195</v>
      </c>
      <c r="AQ3091" s="3" t="s">
        <v>83</v>
      </c>
      <c r="AR3091" s="3">
        <v>69.25105488123782</v>
      </c>
      <c r="AS3091" s="3">
        <v>286.92826235889618</v>
      </c>
    </row>
    <row r="3092" spans="1:45" x14ac:dyDescent="0.25">
      <c r="A3092" s="2">
        <v>3091</v>
      </c>
      <c r="B3092" s="3" t="s">
        <v>57</v>
      </c>
      <c r="C3092" s="3" t="s">
        <v>46</v>
      </c>
      <c r="D3092" s="3" t="s">
        <v>47</v>
      </c>
      <c r="E3092" s="3" t="s">
        <v>48</v>
      </c>
      <c r="F3092" s="3">
        <v>0.59</v>
      </c>
      <c r="G3092" s="3">
        <v>0.64</v>
      </c>
      <c r="H3092" s="3">
        <v>0.163315129411677</v>
      </c>
      <c r="I3092" s="3">
        <v>10.529010581779813</v>
      </c>
      <c r="J3092" s="3">
        <v>1.4025717973634775</v>
      </c>
      <c r="K3092" s="3">
        <v>1.7195467257402868</v>
      </c>
      <c r="L3092" s="3">
        <v>0.22906119459558474</v>
      </c>
      <c r="M3092" s="2">
        <v>1430</v>
      </c>
      <c r="N3092" s="3" t="s">
        <v>62</v>
      </c>
      <c r="O3092" s="3" t="s">
        <v>182</v>
      </c>
      <c r="P3092" s="3" t="s">
        <v>183</v>
      </c>
      <c r="Q3092" s="3">
        <v>22.504399344399999</v>
      </c>
      <c r="R3092" s="3" t="s">
        <v>182</v>
      </c>
      <c r="S3092" s="3" t="s">
        <v>183</v>
      </c>
      <c r="T3092" s="3" t="s">
        <v>57</v>
      </c>
      <c r="U3092" s="3" t="s">
        <v>184</v>
      </c>
      <c r="V3092" s="3" t="s">
        <v>185</v>
      </c>
      <c r="W3092" s="3" t="s">
        <v>186</v>
      </c>
      <c r="X3092" s="3" t="s">
        <v>187</v>
      </c>
      <c r="Y3092" s="3" t="s">
        <v>75</v>
      </c>
      <c r="Z3092" s="3" t="s">
        <v>188</v>
      </c>
      <c r="AA3092" s="3"/>
      <c r="AB3092" s="3"/>
      <c r="AC3092" s="3" t="s">
        <v>47</v>
      </c>
      <c r="AD3092" s="8" t="s">
        <v>189</v>
      </c>
      <c r="AE3092" s="3" t="s">
        <v>190</v>
      </c>
      <c r="AF3092" s="3" t="s">
        <v>191</v>
      </c>
      <c r="AG3092" s="3" t="s">
        <v>192</v>
      </c>
      <c r="AH3092" s="3" t="s">
        <v>193</v>
      </c>
      <c r="AI3092" s="3" t="s">
        <v>194</v>
      </c>
      <c r="AJ3092" s="3" t="s">
        <v>80</v>
      </c>
      <c r="AK3092" s="3" t="s">
        <v>76</v>
      </c>
      <c r="AL3092" s="3" t="s">
        <v>81</v>
      </c>
      <c r="AM3092" s="3" t="s">
        <v>71</v>
      </c>
      <c r="AN3092" s="3" t="s">
        <v>71</v>
      </c>
      <c r="AO3092" s="3" t="s">
        <v>71</v>
      </c>
      <c r="AP3092" s="3" t="s">
        <v>195</v>
      </c>
      <c r="AQ3092" s="3" t="s">
        <v>83</v>
      </c>
      <c r="AR3092" s="3">
        <v>108.78376382065426</v>
      </c>
      <c r="AS3092" s="3">
        <v>660.91288033473359</v>
      </c>
    </row>
    <row r="3093" spans="1:45" x14ac:dyDescent="0.25">
      <c r="A3093" s="2">
        <v>3092</v>
      </c>
      <c r="B3093" s="3" t="s">
        <v>57</v>
      </c>
      <c r="C3093" s="3" t="s">
        <v>46</v>
      </c>
      <c r="D3093" s="3" t="s">
        <v>47</v>
      </c>
      <c r="E3093" s="3" t="s">
        <v>48</v>
      </c>
      <c r="F3093" s="3">
        <v>0.59</v>
      </c>
      <c r="G3093" s="3">
        <v>0.64</v>
      </c>
      <c r="H3093" s="3">
        <v>7.9681932709346204E-2</v>
      </c>
      <c r="I3093" s="3">
        <v>10.529010581779813</v>
      </c>
      <c r="J3093" s="3">
        <v>1.4025717973634775</v>
      </c>
      <c r="K3093" s="3">
        <v>0.83897191267337323</v>
      </c>
      <c r="L3093" s="3">
        <v>0.11175963157754337</v>
      </c>
      <c r="M3093" s="2">
        <v>1410</v>
      </c>
      <c r="N3093" s="3" t="s">
        <v>61</v>
      </c>
      <c r="O3093" s="3" t="s">
        <v>182</v>
      </c>
      <c r="P3093" s="3" t="s">
        <v>183</v>
      </c>
      <c r="Q3093" s="3">
        <v>22.504399344399999</v>
      </c>
      <c r="R3093" s="3" t="s">
        <v>182</v>
      </c>
      <c r="S3093" s="3" t="s">
        <v>183</v>
      </c>
      <c r="T3093" s="3" t="s">
        <v>57</v>
      </c>
      <c r="U3093" s="3" t="s">
        <v>184</v>
      </c>
      <c r="V3093" s="3" t="s">
        <v>185</v>
      </c>
      <c r="W3093" s="3" t="s">
        <v>186</v>
      </c>
      <c r="X3093" s="3" t="s">
        <v>187</v>
      </c>
      <c r="Y3093" s="3" t="s">
        <v>75</v>
      </c>
      <c r="Z3093" s="3" t="s">
        <v>188</v>
      </c>
      <c r="AA3093" s="3"/>
      <c r="AB3093" s="3"/>
      <c r="AC3093" s="3" t="s">
        <v>47</v>
      </c>
      <c r="AD3093" s="8" t="s">
        <v>189</v>
      </c>
      <c r="AE3093" s="3" t="s">
        <v>190</v>
      </c>
      <c r="AF3093" s="3" t="s">
        <v>191</v>
      </c>
      <c r="AG3093" s="3" t="s">
        <v>192</v>
      </c>
      <c r="AH3093" s="3" t="s">
        <v>193</v>
      </c>
      <c r="AI3093" s="3" t="s">
        <v>194</v>
      </c>
      <c r="AJ3093" s="3" t="s">
        <v>80</v>
      </c>
      <c r="AK3093" s="3" t="s">
        <v>76</v>
      </c>
      <c r="AL3093" s="3" t="s">
        <v>81</v>
      </c>
      <c r="AM3093" s="3" t="s">
        <v>71</v>
      </c>
      <c r="AN3093" s="3" t="s">
        <v>71</v>
      </c>
      <c r="AO3093" s="3" t="s">
        <v>71</v>
      </c>
      <c r="AP3093" s="3" t="s">
        <v>195</v>
      </c>
      <c r="AQ3093" s="3" t="s">
        <v>83</v>
      </c>
      <c r="AR3093" s="3">
        <v>73.973478192278463</v>
      </c>
      <c r="AS3093" s="3">
        <v>322.46134113406225</v>
      </c>
    </row>
    <row r="3094" spans="1:45" x14ac:dyDescent="0.25">
      <c r="A3094" s="2">
        <v>3093</v>
      </c>
      <c r="B3094" s="3" t="s">
        <v>57</v>
      </c>
      <c r="C3094" s="3" t="s">
        <v>46</v>
      </c>
      <c r="D3094" s="3" t="s">
        <v>47</v>
      </c>
      <c r="E3094" s="3" t="s">
        <v>48</v>
      </c>
      <c r="F3094" s="3">
        <v>0.59</v>
      </c>
      <c r="G3094" s="3">
        <v>0.64</v>
      </c>
      <c r="H3094" s="3">
        <v>1.66301836017031E-2</v>
      </c>
      <c r="I3094" s="3">
        <v>10.529010581779813</v>
      </c>
      <c r="J3094" s="3">
        <v>1.4025717973634775</v>
      </c>
      <c r="K3094" s="3">
        <v>0.17509937911927306</v>
      </c>
      <c r="L3094" s="3">
        <v>2.3325026504725347E-2</v>
      </c>
      <c r="M3094" s="2">
        <v>1410</v>
      </c>
      <c r="N3094" s="3" t="s">
        <v>61</v>
      </c>
      <c r="O3094" s="3" t="s">
        <v>182</v>
      </c>
      <c r="P3094" s="3" t="s">
        <v>183</v>
      </c>
      <c r="Q3094" s="3">
        <v>22.504399344399999</v>
      </c>
      <c r="R3094" s="3" t="s">
        <v>182</v>
      </c>
      <c r="S3094" s="3" t="s">
        <v>183</v>
      </c>
      <c r="T3094" s="3" t="s">
        <v>57</v>
      </c>
      <c r="U3094" s="3" t="s">
        <v>184</v>
      </c>
      <c r="V3094" s="3" t="s">
        <v>185</v>
      </c>
      <c r="W3094" s="3" t="s">
        <v>186</v>
      </c>
      <c r="X3094" s="3" t="s">
        <v>187</v>
      </c>
      <c r="Y3094" s="3" t="s">
        <v>75</v>
      </c>
      <c r="Z3094" s="3" t="s">
        <v>188</v>
      </c>
      <c r="AA3094" s="3"/>
      <c r="AB3094" s="3"/>
      <c r="AC3094" s="3" t="s">
        <v>47</v>
      </c>
      <c r="AD3094" s="8" t="s">
        <v>189</v>
      </c>
      <c r="AE3094" s="3" t="s">
        <v>190</v>
      </c>
      <c r="AF3094" s="3" t="s">
        <v>191</v>
      </c>
      <c r="AG3094" s="3" t="s">
        <v>192</v>
      </c>
      <c r="AH3094" s="3" t="s">
        <v>193</v>
      </c>
      <c r="AI3094" s="3" t="s">
        <v>194</v>
      </c>
      <c r="AJ3094" s="3" t="s">
        <v>80</v>
      </c>
      <c r="AK3094" s="3" t="s">
        <v>76</v>
      </c>
      <c r="AL3094" s="3" t="s">
        <v>81</v>
      </c>
      <c r="AM3094" s="3" t="s">
        <v>71</v>
      </c>
      <c r="AN3094" s="3" t="s">
        <v>71</v>
      </c>
      <c r="AO3094" s="3" t="s">
        <v>71</v>
      </c>
      <c r="AP3094" s="3" t="s">
        <v>195</v>
      </c>
      <c r="AQ3094" s="3" t="s">
        <v>83</v>
      </c>
      <c r="AR3094" s="3">
        <v>38.138328199055948</v>
      </c>
      <c r="AS3094" s="3">
        <v>67.299965314243423</v>
      </c>
    </row>
    <row r="3095" spans="1:45" x14ac:dyDescent="0.25">
      <c r="A3095" s="2">
        <v>3094</v>
      </c>
      <c r="B3095" s="3" t="s">
        <v>57</v>
      </c>
      <c r="C3095" s="3" t="s">
        <v>46</v>
      </c>
      <c r="D3095" s="3" t="s">
        <v>47</v>
      </c>
      <c r="E3095" s="3" t="s">
        <v>48</v>
      </c>
      <c r="F3095" s="3">
        <v>0.59</v>
      </c>
      <c r="G3095" s="3">
        <v>0.64</v>
      </c>
      <c r="H3095" s="3">
        <v>0.14875689853705401</v>
      </c>
      <c r="I3095" s="3">
        <v>10.529010581779813</v>
      </c>
      <c r="J3095" s="3">
        <v>1.4025717973634775</v>
      </c>
      <c r="K3095" s="3">
        <v>1.5662629588093877</v>
      </c>
      <c r="L3095" s="3">
        <v>0.2086422305513323</v>
      </c>
      <c r="M3095" s="2">
        <v>1410</v>
      </c>
      <c r="N3095" s="3" t="s">
        <v>61</v>
      </c>
      <c r="O3095" s="3" t="s">
        <v>182</v>
      </c>
      <c r="P3095" s="3" t="s">
        <v>183</v>
      </c>
      <c r="Q3095" s="3">
        <v>22.504399344399999</v>
      </c>
      <c r="R3095" s="3" t="s">
        <v>182</v>
      </c>
      <c r="S3095" s="3" t="s">
        <v>183</v>
      </c>
      <c r="T3095" s="3" t="s">
        <v>57</v>
      </c>
      <c r="U3095" s="3" t="s">
        <v>184</v>
      </c>
      <c r="V3095" s="3" t="s">
        <v>185</v>
      </c>
      <c r="W3095" s="3" t="s">
        <v>186</v>
      </c>
      <c r="X3095" s="3" t="s">
        <v>187</v>
      </c>
      <c r="Y3095" s="3" t="s">
        <v>75</v>
      </c>
      <c r="Z3095" s="3" t="s">
        <v>188</v>
      </c>
      <c r="AA3095" s="3"/>
      <c r="AB3095" s="3"/>
      <c r="AC3095" s="3" t="s">
        <v>47</v>
      </c>
      <c r="AD3095" s="8" t="s">
        <v>189</v>
      </c>
      <c r="AE3095" s="3" t="s">
        <v>190</v>
      </c>
      <c r="AF3095" s="3" t="s">
        <v>191</v>
      </c>
      <c r="AG3095" s="3" t="s">
        <v>192</v>
      </c>
      <c r="AH3095" s="3" t="s">
        <v>193</v>
      </c>
      <c r="AI3095" s="3" t="s">
        <v>194</v>
      </c>
      <c r="AJ3095" s="3" t="s">
        <v>80</v>
      </c>
      <c r="AK3095" s="3" t="s">
        <v>76</v>
      </c>
      <c r="AL3095" s="3" t="s">
        <v>81</v>
      </c>
      <c r="AM3095" s="3" t="s">
        <v>71</v>
      </c>
      <c r="AN3095" s="3" t="s">
        <v>71</v>
      </c>
      <c r="AO3095" s="3" t="s">
        <v>71</v>
      </c>
      <c r="AP3095" s="3" t="s">
        <v>195</v>
      </c>
      <c r="AQ3095" s="3" t="s">
        <v>83</v>
      </c>
      <c r="AR3095" s="3">
        <v>104.77944991831927</v>
      </c>
      <c r="AS3095" s="3">
        <v>601.99781022098318</v>
      </c>
    </row>
    <row r="3096" spans="1:45" x14ac:dyDescent="0.25">
      <c r="A3096" s="2">
        <v>3095</v>
      </c>
      <c r="B3096" s="3" t="s">
        <v>57</v>
      </c>
      <c r="C3096" s="3" t="s">
        <v>46</v>
      </c>
      <c r="D3096" s="3" t="s">
        <v>47</v>
      </c>
      <c r="E3096" s="3" t="s">
        <v>48</v>
      </c>
      <c r="F3096" s="3">
        <v>0.59</v>
      </c>
      <c r="G3096" s="3">
        <v>0.64</v>
      </c>
      <c r="H3096" s="3">
        <v>5.8613342208462199E-3</v>
      </c>
      <c r="I3096" s="3">
        <v>10.455098689695413</v>
      </c>
      <c r="J3096" s="3">
        <v>1.7539575606243958</v>
      </c>
      <c r="K3096" s="3">
        <v>6.1280827732236198E-2</v>
      </c>
      <c r="L3096" s="3">
        <v>1.028053147199973E-2</v>
      </c>
      <c r="M3096" s="2">
        <v>1400</v>
      </c>
      <c r="N3096" s="3" t="s">
        <v>60</v>
      </c>
      <c r="O3096" s="3" t="s">
        <v>182</v>
      </c>
      <c r="P3096" s="3" t="s">
        <v>183</v>
      </c>
      <c r="Q3096" s="3">
        <v>22.504399344399999</v>
      </c>
      <c r="R3096" s="3" t="s">
        <v>182</v>
      </c>
      <c r="S3096" s="3" t="s">
        <v>183</v>
      </c>
      <c r="T3096" s="3" t="s">
        <v>57</v>
      </c>
      <c r="U3096" s="3" t="s">
        <v>184</v>
      </c>
      <c r="V3096" s="3" t="s">
        <v>185</v>
      </c>
      <c r="W3096" s="3" t="s">
        <v>186</v>
      </c>
      <c r="X3096" s="3" t="s">
        <v>187</v>
      </c>
      <c r="Y3096" s="3" t="s">
        <v>75</v>
      </c>
      <c r="Z3096" s="3" t="s">
        <v>188</v>
      </c>
      <c r="AA3096" s="3"/>
      <c r="AB3096" s="3"/>
      <c r="AC3096" s="3" t="s">
        <v>47</v>
      </c>
      <c r="AD3096" s="8" t="s">
        <v>189</v>
      </c>
      <c r="AE3096" s="3" t="s">
        <v>190</v>
      </c>
      <c r="AF3096" s="3" t="s">
        <v>191</v>
      </c>
      <c r="AG3096" s="3" t="s">
        <v>192</v>
      </c>
      <c r="AH3096" s="3" t="s">
        <v>193</v>
      </c>
      <c r="AI3096" s="3" t="s">
        <v>194</v>
      </c>
      <c r="AJ3096" s="3" t="s">
        <v>80</v>
      </c>
      <c r="AK3096" s="3" t="s">
        <v>76</v>
      </c>
      <c r="AL3096" s="3" t="s">
        <v>81</v>
      </c>
      <c r="AM3096" s="3" t="s">
        <v>71</v>
      </c>
      <c r="AN3096" s="3" t="s">
        <v>71</v>
      </c>
      <c r="AO3096" s="3" t="s">
        <v>71</v>
      </c>
      <c r="AP3096" s="3" t="s">
        <v>195</v>
      </c>
      <c r="AQ3096" s="3" t="s">
        <v>83</v>
      </c>
      <c r="AR3096" s="3">
        <v>100.90344417535364</v>
      </c>
      <c r="AS3096" s="3">
        <v>23.719978035464415</v>
      </c>
    </row>
    <row r="3097" spans="1:45" x14ac:dyDescent="0.25">
      <c r="A3097" s="2">
        <v>3096</v>
      </c>
      <c r="B3097" s="3" t="s">
        <v>57</v>
      </c>
      <c r="C3097" s="3" t="s">
        <v>46</v>
      </c>
      <c r="D3097" s="3" t="s">
        <v>47</v>
      </c>
      <c r="E3097" s="3" t="s">
        <v>48</v>
      </c>
      <c r="F3097" s="3">
        <v>0.59</v>
      </c>
      <c r="G3097" s="3">
        <v>0.64</v>
      </c>
      <c r="H3097" s="3">
        <v>7.3829257963704104E-4</v>
      </c>
      <c r="I3097" s="3">
        <v>10.455098689695413</v>
      </c>
      <c r="J3097" s="3">
        <v>1.7539575606243958</v>
      </c>
      <c r="K3097" s="3">
        <v>7.7189217819750742E-3</v>
      </c>
      <c r="L3097" s="3">
        <v>1.2949338520072769E-3</v>
      </c>
      <c r="M3097" s="2">
        <v>1410</v>
      </c>
      <c r="N3097" s="3" t="s">
        <v>61</v>
      </c>
      <c r="O3097" s="3" t="s">
        <v>182</v>
      </c>
      <c r="P3097" s="3" t="s">
        <v>183</v>
      </c>
      <c r="Q3097" s="3">
        <v>22.504399344399999</v>
      </c>
      <c r="R3097" s="3" t="s">
        <v>182</v>
      </c>
      <c r="S3097" s="3" t="s">
        <v>183</v>
      </c>
      <c r="T3097" s="3" t="s">
        <v>57</v>
      </c>
      <c r="U3097" s="3" t="s">
        <v>184</v>
      </c>
      <c r="V3097" s="3" t="s">
        <v>185</v>
      </c>
      <c r="W3097" s="3" t="s">
        <v>186</v>
      </c>
      <c r="X3097" s="3" t="s">
        <v>187</v>
      </c>
      <c r="Y3097" s="3" t="s">
        <v>75</v>
      </c>
      <c r="Z3097" s="3" t="s">
        <v>188</v>
      </c>
      <c r="AA3097" s="3"/>
      <c r="AB3097" s="3"/>
      <c r="AC3097" s="3" t="s">
        <v>47</v>
      </c>
      <c r="AD3097" s="8" t="s">
        <v>189</v>
      </c>
      <c r="AE3097" s="3" t="s">
        <v>190</v>
      </c>
      <c r="AF3097" s="3" t="s">
        <v>191</v>
      </c>
      <c r="AG3097" s="3" t="s">
        <v>192</v>
      </c>
      <c r="AH3097" s="3" t="s">
        <v>193</v>
      </c>
      <c r="AI3097" s="3" t="s">
        <v>194</v>
      </c>
      <c r="AJ3097" s="3" t="s">
        <v>80</v>
      </c>
      <c r="AK3097" s="3" t="s">
        <v>76</v>
      </c>
      <c r="AL3097" s="3" t="s">
        <v>81</v>
      </c>
      <c r="AM3097" s="3" t="s">
        <v>71</v>
      </c>
      <c r="AN3097" s="3" t="s">
        <v>71</v>
      </c>
      <c r="AO3097" s="3" t="s">
        <v>71</v>
      </c>
      <c r="AP3097" s="3" t="s">
        <v>195</v>
      </c>
      <c r="AQ3097" s="3" t="s">
        <v>83</v>
      </c>
      <c r="AR3097" s="3">
        <v>10.001673060859623</v>
      </c>
      <c r="AS3097" s="3">
        <v>2.9877640675144219</v>
      </c>
    </row>
    <row r="3098" spans="1:45" x14ac:dyDescent="0.25">
      <c r="A3098" s="2">
        <v>3097</v>
      </c>
      <c r="B3098" s="3" t="s">
        <v>57</v>
      </c>
      <c r="C3098" s="3" t="s">
        <v>46</v>
      </c>
      <c r="D3098" s="3" t="s">
        <v>47</v>
      </c>
      <c r="E3098" s="3" t="s">
        <v>48</v>
      </c>
      <c r="F3098" s="3">
        <v>0.59</v>
      </c>
      <c r="G3098" s="3">
        <v>0.64</v>
      </c>
      <c r="H3098" s="3">
        <v>4.1914569258004998E-2</v>
      </c>
      <c r="I3098" s="3">
        <v>10.455098689695413</v>
      </c>
      <c r="J3098" s="3">
        <v>1.7539575606243958</v>
      </c>
      <c r="K3098" s="3">
        <v>0.43822095812851569</v>
      </c>
      <c r="L3098" s="3">
        <v>7.3516375650392735E-2</v>
      </c>
      <c r="M3098" s="2">
        <v>1430</v>
      </c>
      <c r="N3098" s="3" t="s">
        <v>62</v>
      </c>
      <c r="O3098" s="3" t="s">
        <v>182</v>
      </c>
      <c r="P3098" s="3" t="s">
        <v>183</v>
      </c>
      <c r="Q3098" s="3">
        <v>22.504399344399999</v>
      </c>
      <c r="R3098" s="3" t="s">
        <v>182</v>
      </c>
      <c r="S3098" s="3" t="s">
        <v>183</v>
      </c>
      <c r="T3098" s="3" t="s">
        <v>57</v>
      </c>
      <c r="U3098" s="3" t="s">
        <v>184</v>
      </c>
      <c r="V3098" s="3" t="s">
        <v>185</v>
      </c>
      <c r="W3098" s="3" t="s">
        <v>186</v>
      </c>
      <c r="X3098" s="3" t="s">
        <v>187</v>
      </c>
      <c r="Y3098" s="3" t="s">
        <v>75</v>
      </c>
      <c r="Z3098" s="3" t="s">
        <v>188</v>
      </c>
      <c r="AA3098" s="3"/>
      <c r="AB3098" s="3"/>
      <c r="AC3098" s="3" t="s">
        <v>47</v>
      </c>
      <c r="AD3098" s="8" t="s">
        <v>189</v>
      </c>
      <c r="AE3098" s="3" t="s">
        <v>190</v>
      </c>
      <c r="AF3098" s="3" t="s">
        <v>191</v>
      </c>
      <c r="AG3098" s="3" t="s">
        <v>192</v>
      </c>
      <c r="AH3098" s="3" t="s">
        <v>193</v>
      </c>
      <c r="AI3098" s="3" t="s">
        <v>194</v>
      </c>
      <c r="AJ3098" s="3" t="s">
        <v>80</v>
      </c>
      <c r="AK3098" s="3" t="s">
        <v>76</v>
      </c>
      <c r="AL3098" s="3" t="s">
        <v>81</v>
      </c>
      <c r="AM3098" s="3" t="s">
        <v>71</v>
      </c>
      <c r="AN3098" s="3" t="s">
        <v>71</v>
      </c>
      <c r="AO3098" s="3" t="s">
        <v>71</v>
      </c>
      <c r="AP3098" s="3" t="s">
        <v>195</v>
      </c>
      <c r="AQ3098" s="3" t="s">
        <v>83</v>
      </c>
      <c r="AR3098" s="3">
        <v>95.704010449421816</v>
      </c>
      <c r="AS3098" s="3">
        <v>169.62224379388721</v>
      </c>
    </row>
    <row r="3099" spans="1:45" x14ac:dyDescent="0.25">
      <c r="A3099" s="2">
        <v>3098</v>
      </c>
      <c r="B3099" s="3" t="s">
        <v>57</v>
      </c>
      <c r="C3099" s="3" t="s">
        <v>46</v>
      </c>
      <c r="D3099" s="3" t="s">
        <v>47</v>
      </c>
      <c r="E3099" s="3" t="s">
        <v>48</v>
      </c>
      <c r="F3099" s="3">
        <v>0.59</v>
      </c>
      <c r="G3099" s="3">
        <v>0.64</v>
      </c>
      <c r="H3099" s="3">
        <v>2.6229476132885701E-3</v>
      </c>
      <c r="I3099" s="3">
        <v>10.455098689695413</v>
      </c>
      <c r="J3099" s="3">
        <v>1.7539575606243958</v>
      </c>
      <c r="K3099" s="3">
        <v>2.7423176154833043E-2</v>
      </c>
      <c r="L3099" s="3">
        <v>4.6005387974492017E-3</v>
      </c>
      <c r="M3099" s="2">
        <v>1410</v>
      </c>
      <c r="N3099" s="3" t="s">
        <v>61</v>
      </c>
      <c r="O3099" s="3" t="s">
        <v>182</v>
      </c>
      <c r="P3099" s="3" t="s">
        <v>183</v>
      </c>
      <c r="Q3099" s="3">
        <v>22.504399344399999</v>
      </c>
      <c r="R3099" s="3" t="s">
        <v>182</v>
      </c>
      <c r="S3099" s="3" t="s">
        <v>183</v>
      </c>
      <c r="T3099" s="3" t="s">
        <v>57</v>
      </c>
      <c r="U3099" s="3" t="s">
        <v>184</v>
      </c>
      <c r="V3099" s="3" t="s">
        <v>185</v>
      </c>
      <c r="W3099" s="3" t="s">
        <v>186</v>
      </c>
      <c r="X3099" s="3" t="s">
        <v>187</v>
      </c>
      <c r="Y3099" s="3" t="s">
        <v>75</v>
      </c>
      <c r="Z3099" s="3" t="s">
        <v>188</v>
      </c>
      <c r="AA3099" s="3"/>
      <c r="AB3099" s="3"/>
      <c r="AC3099" s="3" t="s">
        <v>47</v>
      </c>
      <c r="AD3099" s="8" t="s">
        <v>189</v>
      </c>
      <c r="AE3099" s="3" t="s">
        <v>190</v>
      </c>
      <c r="AF3099" s="3" t="s">
        <v>191</v>
      </c>
      <c r="AG3099" s="3" t="s">
        <v>192</v>
      </c>
      <c r="AH3099" s="3" t="s">
        <v>193</v>
      </c>
      <c r="AI3099" s="3" t="s">
        <v>194</v>
      </c>
      <c r="AJ3099" s="3" t="s">
        <v>80</v>
      </c>
      <c r="AK3099" s="3" t="s">
        <v>76</v>
      </c>
      <c r="AL3099" s="3" t="s">
        <v>81</v>
      </c>
      <c r="AM3099" s="3" t="s">
        <v>71</v>
      </c>
      <c r="AN3099" s="3" t="s">
        <v>71</v>
      </c>
      <c r="AO3099" s="3" t="s">
        <v>71</v>
      </c>
      <c r="AP3099" s="3" t="s">
        <v>195</v>
      </c>
      <c r="AQ3099" s="3" t="s">
        <v>83</v>
      </c>
      <c r="AR3099" s="3">
        <v>31.935366958253635</v>
      </c>
      <c r="AS3099" s="3">
        <v>10.614692394455595</v>
      </c>
    </row>
    <row r="3100" spans="1:45" x14ac:dyDescent="0.25">
      <c r="A3100" s="2">
        <v>3099</v>
      </c>
      <c r="B3100" s="3" t="s">
        <v>57</v>
      </c>
      <c r="C3100" s="3" t="s">
        <v>46</v>
      </c>
      <c r="D3100" s="3" t="s">
        <v>47</v>
      </c>
      <c r="E3100" s="3" t="s">
        <v>48</v>
      </c>
      <c r="F3100" s="3">
        <v>0.59</v>
      </c>
      <c r="G3100" s="3">
        <v>0.64</v>
      </c>
      <c r="H3100" s="3">
        <v>0.166577480058206</v>
      </c>
      <c r="I3100" s="3">
        <v>10.455098689695413</v>
      </c>
      <c r="J3100" s="3">
        <v>1.7539575606243958</v>
      </c>
      <c r="K3100" s="3">
        <v>1.7415839934893134</v>
      </c>
      <c r="L3100" s="3">
        <v>0.2921698305778499</v>
      </c>
      <c r="M3100" s="2">
        <v>1410</v>
      </c>
      <c r="N3100" s="3" t="s">
        <v>61</v>
      </c>
      <c r="O3100" s="3" t="s">
        <v>182</v>
      </c>
      <c r="P3100" s="3" t="s">
        <v>183</v>
      </c>
      <c r="Q3100" s="3">
        <v>22.504399344399999</v>
      </c>
      <c r="R3100" s="3" t="s">
        <v>182</v>
      </c>
      <c r="S3100" s="3" t="s">
        <v>183</v>
      </c>
      <c r="T3100" s="3" t="s">
        <v>57</v>
      </c>
      <c r="U3100" s="3" t="s">
        <v>184</v>
      </c>
      <c r="V3100" s="3" t="s">
        <v>185</v>
      </c>
      <c r="W3100" s="3" t="s">
        <v>186</v>
      </c>
      <c r="X3100" s="3" t="s">
        <v>187</v>
      </c>
      <c r="Y3100" s="3" t="s">
        <v>75</v>
      </c>
      <c r="Z3100" s="3" t="s">
        <v>188</v>
      </c>
      <c r="AA3100" s="3"/>
      <c r="AB3100" s="3"/>
      <c r="AC3100" s="3" t="s">
        <v>47</v>
      </c>
      <c r="AD3100" s="8" t="s">
        <v>189</v>
      </c>
      <c r="AE3100" s="3" t="s">
        <v>190</v>
      </c>
      <c r="AF3100" s="3" t="s">
        <v>191</v>
      </c>
      <c r="AG3100" s="3" t="s">
        <v>192</v>
      </c>
      <c r="AH3100" s="3" t="s">
        <v>193</v>
      </c>
      <c r="AI3100" s="3" t="s">
        <v>194</v>
      </c>
      <c r="AJ3100" s="3" t="s">
        <v>80</v>
      </c>
      <c r="AK3100" s="3" t="s">
        <v>76</v>
      </c>
      <c r="AL3100" s="3" t="s">
        <v>81</v>
      </c>
      <c r="AM3100" s="3" t="s">
        <v>71</v>
      </c>
      <c r="AN3100" s="3" t="s">
        <v>71</v>
      </c>
      <c r="AO3100" s="3" t="s">
        <v>71</v>
      </c>
      <c r="AP3100" s="3" t="s">
        <v>195</v>
      </c>
      <c r="AQ3100" s="3" t="s">
        <v>83</v>
      </c>
      <c r="AR3100" s="3">
        <v>118.83277422253096</v>
      </c>
      <c r="AS3100" s="3">
        <v>674.11514500075987</v>
      </c>
    </row>
    <row r="3101" spans="1:45" x14ac:dyDescent="0.25">
      <c r="A3101" s="2">
        <v>3100</v>
      </c>
      <c r="B3101" s="3" t="s">
        <v>57</v>
      </c>
      <c r="C3101" s="3" t="s">
        <v>46</v>
      </c>
      <c r="D3101" s="3" t="s">
        <v>47</v>
      </c>
      <c r="E3101" s="3" t="s">
        <v>48</v>
      </c>
      <c r="F3101" s="3">
        <v>0.59</v>
      </c>
      <c r="G3101" s="3">
        <v>0.64</v>
      </c>
      <c r="H3101" s="3">
        <v>5.2470248650075104E-3</v>
      </c>
      <c r="I3101" s="3">
        <v>10.455098689695413</v>
      </c>
      <c r="J3101" s="3">
        <v>1.7539575606243958</v>
      </c>
      <c r="K3101" s="3">
        <v>5.4858162790939274E-2</v>
      </c>
      <c r="L3101" s="3">
        <v>9.203058932764123E-3</v>
      </c>
      <c r="M3101" s="2">
        <v>1430</v>
      </c>
      <c r="N3101" s="3" t="s">
        <v>62</v>
      </c>
      <c r="O3101" s="3" t="s">
        <v>182</v>
      </c>
      <c r="P3101" s="3" t="s">
        <v>183</v>
      </c>
      <c r="Q3101" s="3">
        <v>22.504399344399999</v>
      </c>
      <c r="R3101" s="3" t="s">
        <v>182</v>
      </c>
      <c r="S3101" s="3" t="s">
        <v>183</v>
      </c>
      <c r="T3101" s="3" t="s">
        <v>57</v>
      </c>
      <c r="U3101" s="3" t="s">
        <v>184</v>
      </c>
      <c r="V3101" s="3" t="s">
        <v>185</v>
      </c>
      <c r="W3101" s="3" t="s">
        <v>186</v>
      </c>
      <c r="X3101" s="3" t="s">
        <v>187</v>
      </c>
      <c r="Y3101" s="3" t="s">
        <v>75</v>
      </c>
      <c r="Z3101" s="3" t="s">
        <v>188</v>
      </c>
      <c r="AA3101" s="3"/>
      <c r="AB3101" s="3"/>
      <c r="AC3101" s="3" t="s">
        <v>47</v>
      </c>
      <c r="AD3101" s="8" t="s">
        <v>189</v>
      </c>
      <c r="AE3101" s="3" t="s">
        <v>190</v>
      </c>
      <c r="AF3101" s="3" t="s">
        <v>191</v>
      </c>
      <c r="AG3101" s="3" t="s">
        <v>192</v>
      </c>
      <c r="AH3101" s="3" t="s">
        <v>193</v>
      </c>
      <c r="AI3101" s="3" t="s">
        <v>194</v>
      </c>
      <c r="AJ3101" s="3" t="s">
        <v>80</v>
      </c>
      <c r="AK3101" s="3" t="s">
        <v>76</v>
      </c>
      <c r="AL3101" s="3" t="s">
        <v>81</v>
      </c>
      <c r="AM3101" s="3" t="s">
        <v>71</v>
      </c>
      <c r="AN3101" s="3" t="s">
        <v>71</v>
      </c>
      <c r="AO3101" s="3" t="s">
        <v>71</v>
      </c>
      <c r="AP3101" s="3" t="s">
        <v>195</v>
      </c>
      <c r="AQ3101" s="3" t="s">
        <v>83</v>
      </c>
      <c r="AR3101" s="3">
        <v>62.237062832907647</v>
      </c>
      <c r="AS3101" s="3">
        <v>21.233956273448136</v>
      </c>
    </row>
    <row r="3102" spans="1:45" x14ac:dyDescent="0.25">
      <c r="A3102" s="2">
        <v>3101</v>
      </c>
      <c r="B3102" s="3" t="s">
        <v>57</v>
      </c>
      <c r="C3102" s="3" t="s">
        <v>46</v>
      </c>
      <c r="D3102" s="3" t="s">
        <v>47</v>
      </c>
      <c r="E3102" s="3" t="s">
        <v>48</v>
      </c>
      <c r="F3102" s="3">
        <v>0.59</v>
      </c>
      <c r="G3102" s="3">
        <v>0.64</v>
      </c>
      <c r="H3102" s="3">
        <v>1.37713554041623E-2</v>
      </c>
      <c r="I3102" s="3">
        <v>10.455098689695413</v>
      </c>
      <c r="J3102" s="3">
        <v>1.7539575606243958</v>
      </c>
      <c r="K3102" s="3">
        <v>0.1439808798413871</v>
      </c>
      <c r="L3102" s="3">
        <v>2.4154372931176098E-2</v>
      </c>
      <c r="M3102" s="2">
        <v>1300</v>
      </c>
      <c r="N3102" s="3" t="s">
        <v>56</v>
      </c>
      <c r="O3102" s="3" t="s">
        <v>182</v>
      </c>
      <c r="P3102" s="3" t="s">
        <v>183</v>
      </c>
      <c r="Q3102" s="3">
        <v>22.504399344399999</v>
      </c>
      <c r="R3102" s="3" t="s">
        <v>182</v>
      </c>
      <c r="S3102" s="3" t="s">
        <v>183</v>
      </c>
      <c r="T3102" s="3" t="s">
        <v>57</v>
      </c>
      <c r="U3102" s="3" t="s">
        <v>184</v>
      </c>
      <c r="V3102" s="3" t="s">
        <v>185</v>
      </c>
      <c r="W3102" s="3" t="s">
        <v>186</v>
      </c>
      <c r="X3102" s="3" t="s">
        <v>187</v>
      </c>
      <c r="Y3102" s="3" t="s">
        <v>75</v>
      </c>
      <c r="Z3102" s="3" t="s">
        <v>188</v>
      </c>
      <c r="AA3102" s="3"/>
      <c r="AB3102" s="3"/>
      <c r="AC3102" s="3" t="s">
        <v>47</v>
      </c>
      <c r="AD3102" s="8" t="s">
        <v>189</v>
      </c>
      <c r="AE3102" s="3" t="s">
        <v>190</v>
      </c>
      <c r="AF3102" s="3" t="s">
        <v>191</v>
      </c>
      <c r="AG3102" s="3" t="s">
        <v>192</v>
      </c>
      <c r="AH3102" s="3" t="s">
        <v>193</v>
      </c>
      <c r="AI3102" s="3" t="s">
        <v>194</v>
      </c>
      <c r="AJ3102" s="3" t="s">
        <v>80</v>
      </c>
      <c r="AK3102" s="3" t="s">
        <v>76</v>
      </c>
      <c r="AL3102" s="3" t="s">
        <v>81</v>
      </c>
      <c r="AM3102" s="3" t="s">
        <v>71</v>
      </c>
      <c r="AN3102" s="3" t="s">
        <v>71</v>
      </c>
      <c r="AO3102" s="3" t="s">
        <v>71</v>
      </c>
      <c r="AP3102" s="3" t="s">
        <v>195</v>
      </c>
      <c r="AQ3102" s="3" t="s">
        <v>83</v>
      </c>
      <c r="AR3102" s="3">
        <v>91.940058192735208</v>
      </c>
      <c r="AS3102" s="3">
        <v>55.73069806248732</v>
      </c>
    </row>
    <row r="3103" spans="1:45" x14ac:dyDescent="0.25">
      <c r="A3103" s="2">
        <v>3102</v>
      </c>
      <c r="B3103" s="3" t="s">
        <v>57</v>
      </c>
      <c r="C3103" s="3" t="s">
        <v>46</v>
      </c>
      <c r="D3103" s="3" t="s">
        <v>47</v>
      </c>
      <c r="E3103" s="3" t="s">
        <v>48</v>
      </c>
      <c r="F3103" s="3">
        <v>0.59</v>
      </c>
      <c r="G3103" s="3">
        <v>0.64</v>
      </c>
      <c r="H3103" s="3">
        <v>0.32568119981073002</v>
      </c>
      <c r="I3103" s="3">
        <v>10.455098689695413</v>
      </c>
      <c r="J3103" s="3">
        <v>1.7539575606243958</v>
      </c>
      <c r="K3103" s="3">
        <v>3.4050290853995935</v>
      </c>
      <c r="L3103" s="3">
        <v>0.57123100276125449</v>
      </c>
      <c r="M3103" s="2">
        <v>1300</v>
      </c>
      <c r="N3103" s="3" t="s">
        <v>56</v>
      </c>
      <c r="O3103" s="3" t="s">
        <v>182</v>
      </c>
      <c r="P3103" s="3" t="s">
        <v>183</v>
      </c>
      <c r="Q3103" s="3">
        <v>22.504399344399999</v>
      </c>
      <c r="R3103" s="3" t="s">
        <v>182</v>
      </c>
      <c r="S3103" s="3" t="s">
        <v>183</v>
      </c>
      <c r="T3103" s="3" t="s">
        <v>57</v>
      </c>
      <c r="U3103" s="3" t="s">
        <v>184</v>
      </c>
      <c r="V3103" s="3" t="s">
        <v>185</v>
      </c>
      <c r="W3103" s="3" t="s">
        <v>186</v>
      </c>
      <c r="X3103" s="3" t="s">
        <v>187</v>
      </c>
      <c r="Y3103" s="3" t="s">
        <v>75</v>
      </c>
      <c r="Z3103" s="3" t="s">
        <v>188</v>
      </c>
      <c r="AA3103" s="3"/>
      <c r="AB3103" s="3"/>
      <c r="AC3103" s="3" t="s">
        <v>47</v>
      </c>
      <c r="AD3103" s="8" t="s">
        <v>189</v>
      </c>
      <c r="AE3103" s="3" t="s">
        <v>190</v>
      </c>
      <c r="AF3103" s="3" t="s">
        <v>191</v>
      </c>
      <c r="AG3103" s="3" t="s">
        <v>192</v>
      </c>
      <c r="AH3103" s="3" t="s">
        <v>193</v>
      </c>
      <c r="AI3103" s="3" t="s">
        <v>194</v>
      </c>
      <c r="AJ3103" s="3" t="s">
        <v>80</v>
      </c>
      <c r="AK3103" s="3" t="s">
        <v>76</v>
      </c>
      <c r="AL3103" s="3" t="s">
        <v>81</v>
      </c>
      <c r="AM3103" s="3" t="s">
        <v>71</v>
      </c>
      <c r="AN3103" s="3" t="s">
        <v>71</v>
      </c>
      <c r="AO3103" s="3" t="s">
        <v>71</v>
      </c>
      <c r="AP3103" s="3" t="s">
        <v>195</v>
      </c>
      <c r="AQ3103" s="3" t="s">
        <v>83</v>
      </c>
      <c r="AR3103" s="3">
        <v>148.23346841212106</v>
      </c>
      <c r="AS3103" s="3">
        <v>1317.9850551089919</v>
      </c>
    </row>
    <row r="3104" spans="1:45" x14ac:dyDescent="0.25">
      <c r="A3104" s="2">
        <v>3103</v>
      </c>
      <c r="B3104" s="3" t="s">
        <v>57</v>
      </c>
      <c r="C3104" s="3" t="s">
        <v>46</v>
      </c>
      <c r="D3104" s="3" t="s">
        <v>47</v>
      </c>
      <c r="E3104" s="3" t="s">
        <v>48</v>
      </c>
      <c r="F3104" s="3">
        <v>0.59</v>
      </c>
      <c r="G3104" s="3">
        <v>0.64</v>
      </c>
      <c r="H3104" s="3">
        <v>9.0318873790640308E-3</v>
      </c>
      <c r="I3104" s="3">
        <v>10.956411114181009</v>
      </c>
      <c r="J3104" s="3">
        <v>1.9838464758405776</v>
      </c>
      <c r="K3104" s="3">
        <v>9.8957071262008325E-2</v>
      </c>
      <c r="L3104" s="3">
        <v>1.791787794714517E-2</v>
      </c>
      <c r="M3104" s="2">
        <v>1400</v>
      </c>
      <c r="N3104" s="3" t="s">
        <v>60</v>
      </c>
      <c r="O3104" s="3" t="s">
        <v>182</v>
      </c>
      <c r="P3104" s="3" t="s">
        <v>183</v>
      </c>
      <c r="Q3104" s="3">
        <v>22.504399344399999</v>
      </c>
      <c r="R3104" s="3" t="s">
        <v>182</v>
      </c>
      <c r="S3104" s="3" t="s">
        <v>183</v>
      </c>
      <c r="T3104" s="3" t="s">
        <v>57</v>
      </c>
      <c r="U3104" s="3" t="s">
        <v>184</v>
      </c>
      <c r="V3104" s="3" t="s">
        <v>185</v>
      </c>
      <c r="W3104" s="3" t="s">
        <v>186</v>
      </c>
      <c r="X3104" s="3" t="s">
        <v>187</v>
      </c>
      <c r="Y3104" s="3" t="s">
        <v>75</v>
      </c>
      <c r="Z3104" s="3" t="s">
        <v>188</v>
      </c>
      <c r="AA3104" s="3"/>
      <c r="AB3104" s="3"/>
      <c r="AC3104" s="3" t="s">
        <v>47</v>
      </c>
      <c r="AD3104" s="8" t="s">
        <v>189</v>
      </c>
      <c r="AE3104" s="3" t="s">
        <v>190</v>
      </c>
      <c r="AF3104" s="3" t="s">
        <v>191</v>
      </c>
      <c r="AG3104" s="3" t="s">
        <v>192</v>
      </c>
      <c r="AH3104" s="3" t="s">
        <v>193</v>
      </c>
      <c r="AI3104" s="3" t="s">
        <v>194</v>
      </c>
      <c r="AJ3104" s="3" t="s">
        <v>80</v>
      </c>
      <c r="AK3104" s="3" t="s">
        <v>76</v>
      </c>
      <c r="AL3104" s="3" t="s">
        <v>81</v>
      </c>
      <c r="AM3104" s="3" t="s">
        <v>71</v>
      </c>
      <c r="AN3104" s="3" t="s">
        <v>71</v>
      </c>
      <c r="AO3104" s="3" t="s">
        <v>71</v>
      </c>
      <c r="AP3104" s="3" t="s">
        <v>195</v>
      </c>
      <c r="AQ3104" s="3" t="s">
        <v>83</v>
      </c>
      <c r="AR3104" s="3">
        <v>101.31080750306447</v>
      </c>
      <c r="AS3104" s="3">
        <v>36.550751446358795</v>
      </c>
    </row>
    <row r="3105" spans="1:45" x14ac:dyDescent="0.25">
      <c r="A3105" s="2">
        <v>3104</v>
      </c>
      <c r="B3105" s="3" t="s">
        <v>57</v>
      </c>
      <c r="C3105" s="3" t="s">
        <v>46</v>
      </c>
      <c r="D3105" s="3" t="s">
        <v>47</v>
      </c>
      <c r="E3105" s="3" t="s">
        <v>48</v>
      </c>
      <c r="F3105" s="3">
        <v>0.59</v>
      </c>
      <c r="G3105" s="3">
        <v>0.64</v>
      </c>
      <c r="H3105" s="3">
        <v>5.3207202845431401E-3</v>
      </c>
      <c r="I3105" s="3">
        <v>10.956411114181009</v>
      </c>
      <c r="J3105" s="3">
        <v>1.9838464758405776</v>
      </c>
      <c r="K3105" s="3">
        <v>5.8295998861016801E-2</v>
      </c>
      <c r="L3105" s="3">
        <v>1.0555492185424384E-2</v>
      </c>
      <c r="M3105" s="2">
        <v>1430</v>
      </c>
      <c r="N3105" s="3" t="s">
        <v>62</v>
      </c>
      <c r="O3105" s="3" t="s">
        <v>182</v>
      </c>
      <c r="P3105" s="3" t="s">
        <v>183</v>
      </c>
      <c r="Q3105" s="3">
        <v>22.504399344399999</v>
      </c>
      <c r="R3105" s="3" t="s">
        <v>182</v>
      </c>
      <c r="S3105" s="3" t="s">
        <v>183</v>
      </c>
      <c r="T3105" s="3" t="s">
        <v>57</v>
      </c>
      <c r="U3105" s="3" t="s">
        <v>184</v>
      </c>
      <c r="V3105" s="3" t="s">
        <v>185</v>
      </c>
      <c r="W3105" s="3" t="s">
        <v>186</v>
      </c>
      <c r="X3105" s="3" t="s">
        <v>187</v>
      </c>
      <c r="Y3105" s="3" t="s">
        <v>75</v>
      </c>
      <c r="Z3105" s="3" t="s">
        <v>188</v>
      </c>
      <c r="AA3105" s="3"/>
      <c r="AB3105" s="3"/>
      <c r="AC3105" s="3" t="s">
        <v>47</v>
      </c>
      <c r="AD3105" s="8" t="s">
        <v>189</v>
      </c>
      <c r="AE3105" s="3" t="s">
        <v>190</v>
      </c>
      <c r="AF3105" s="3" t="s">
        <v>191</v>
      </c>
      <c r="AG3105" s="3" t="s">
        <v>192</v>
      </c>
      <c r="AH3105" s="3" t="s">
        <v>193</v>
      </c>
      <c r="AI3105" s="3" t="s">
        <v>194</v>
      </c>
      <c r="AJ3105" s="3" t="s">
        <v>80</v>
      </c>
      <c r="AK3105" s="3" t="s">
        <v>76</v>
      </c>
      <c r="AL3105" s="3" t="s">
        <v>81</v>
      </c>
      <c r="AM3105" s="3" t="s">
        <v>71</v>
      </c>
      <c r="AN3105" s="3" t="s">
        <v>71</v>
      </c>
      <c r="AO3105" s="3" t="s">
        <v>71</v>
      </c>
      <c r="AP3105" s="3" t="s">
        <v>195</v>
      </c>
      <c r="AQ3105" s="3" t="s">
        <v>83</v>
      </c>
      <c r="AR3105" s="3">
        <v>62.744235013310437</v>
      </c>
      <c r="AS3105" s="3">
        <v>21.532191055297357</v>
      </c>
    </row>
    <row r="3106" spans="1:45" x14ac:dyDescent="0.25">
      <c r="A3106" s="2">
        <v>3105</v>
      </c>
      <c r="B3106" s="3" t="s">
        <v>57</v>
      </c>
      <c r="C3106" s="3" t="s">
        <v>46</v>
      </c>
      <c r="D3106" s="3" t="s">
        <v>47</v>
      </c>
      <c r="E3106" s="3" t="s">
        <v>48</v>
      </c>
      <c r="F3106" s="3">
        <v>0.59</v>
      </c>
      <c r="G3106" s="3">
        <v>0.64</v>
      </c>
      <c r="H3106" s="3">
        <v>5.4093715635786202E-2</v>
      </c>
      <c r="I3106" s="3">
        <v>10.956411114181009</v>
      </c>
      <c r="J3106" s="3">
        <v>1.9838464758405776</v>
      </c>
      <c r="K3106" s="3">
        <v>0.59267298719927497</v>
      </c>
      <c r="L3106" s="3">
        <v>0.1073136271291768</v>
      </c>
      <c r="M3106" s="2">
        <v>1410</v>
      </c>
      <c r="N3106" s="3" t="s">
        <v>61</v>
      </c>
      <c r="O3106" s="3" t="s">
        <v>182</v>
      </c>
      <c r="P3106" s="3" t="s">
        <v>183</v>
      </c>
      <c r="Q3106" s="3">
        <v>22.504399344399999</v>
      </c>
      <c r="R3106" s="3" t="s">
        <v>182</v>
      </c>
      <c r="S3106" s="3" t="s">
        <v>183</v>
      </c>
      <c r="T3106" s="3" t="s">
        <v>57</v>
      </c>
      <c r="U3106" s="3" t="s">
        <v>184</v>
      </c>
      <c r="V3106" s="3" t="s">
        <v>185</v>
      </c>
      <c r="W3106" s="3" t="s">
        <v>186</v>
      </c>
      <c r="X3106" s="3" t="s">
        <v>187</v>
      </c>
      <c r="Y3106" s="3" t="s">
        <v>75</v>
      </c>
      <c r="Z3106" s="3" t="s">
        <v>188</v>
      </c>
      <c r="AA3106" s="3"/>
      <c r="AB3106" s="3"/>
      <c r="AC3106" s="3" t="s">
        <v>47</v>
      </c>
      <c r="AD3106" s="8" t="s">
        <v>189</v>
      </c>
      <c r="AE3106" s="3" t="s">
        <v>190</v>
      </c>
      <c r="AF3106" s="3" t="s">
        <v>191</v>
      </c>
      <c r="AG3106" s="3" t="s">
        <v>192</v>
      </c>
      <c r="AH3106" s="3" t="s">
        <v>193</v>
      </c>
      <c r="AI3106" s="3" t="s">
        <v>194</v>
      </c>
      <c r="AJ3106" s="3" t="s">
        <v>80</v>
      </c>
      <c r="AK3106" s="3" t="s">
        <v>76</v>
      </c>
      <c r="AL3106" s="3" t="s">
        <v>81</v>
      </c>
      <c r="AM3106" s="3" t="s">
        <v>71</v>
      </c>
      <c r="AN3106" s="3" t="s">
        <v>71</v>
      </c>
      <c r="AO3106" s="3" t="s">
        <v>71</v>
      </c>
      <c r="AP3106" s="3" t="s">
        <v>195</v>
      </c>
      <c r="AQ3106" s="3" t="s">
        <v>83</v>
      </c>
      <c r="AR3106" s="3">
        <v>131.902830007006</v>
      </c>
      <c r="AS3106" s="3">
        <v>218.90950053216068</v>
      </c>
    </row>
    <row r="3107" spans="1:45" x14ac:dyDescent="0.25">
      <c r="A3107" s="2">
        <v>3106</v>
      </c>
      <c r="B3107" s="3" t="s">
        <v>57</v>
      </c>
      <c r="C3107" s="3" t="s">
        <v>46</v>
      </c>
      <c r="D3107" s="3" t="s">
        <v>47</v>
      </c>
      <c r="E3107" s="3" t="s">
        <v>48</v>
      </c>
      <c r="F3107" s="3">
        <v>0.59</v>
      </c>
      <c r="G3107" s="3">
        <v>0.64</v>
      </c>
      <c r="H3107" s="3">
        <v>0.50669162328480799</v>
      </c>
      <c r="I3107" s="3">
        <v>10.956411114181009</v>
      </c>
      <c r="J3107" s="3">
        <v>1.9838464758405776</v>
      </c>
      <c r="K3107" s="3">
        <v>5.5515217328200874</v>
      </c>
      <c r="L3107" s="3">
        <v>1.0051983911915079</v>
      </c>
      <c r="M3107" s="2">
        <v>1300</v>
      </c>
      <c r="N3107" s="3" t="s">
        <v>56</v>
      </c>
      <c r="O3107" s="3" t="s">
        <v>182</v>
      </c>
      <c r="P3107" s="3" t="s">
        <v>183</v>
      </c>
      <c r="Q3107" s="3">
        <v>22.504399344399999</v>
      </c>
      <c r="R3107" s="3" t="s">
        <v>182</v>
      </c>
      <c r="S3107" s="3" t="s">
        <v>183</v>
      </c>
      <c r="T3107" s="3" t="s">
        <v>57</v>
      </c>
      <c r="U3107" s="3" t="s">
        <v>184</v>
      </c>
      <c r="V3107" s="3" t="s">
        <v>185</v>
      </c>
      <c r="W3107" s="3" t="s">
        <v>186</v>
      </c>
      <c r="X3107" s="3" t="s">
        <v>187</v>
      </c>
      <c r="Y3107" s="3" t="s">
        <v>75</v>
      </c>
      <c r="Z3107" s="3" t="s">
        <v>188</v>
      </c>
      <c r="AA3107" s="3"/>
      <c r="AB3107" s="3"/>
      <c r="AC3107" s="3" t="s">
        <v>47</v>
      </c>
      <c r="AD3107" s="8" t="s">
        <v>189</v>
      </c>
      <c r="AE3107" s="3" t="s">
        <v>190</v>
      </c>
      <c r="AF3107" s="3" t="s">
        <v>191</v>
      </c>
      <c r="AG3107" s="3" t="s">
        <v>192</v>
      </c>
      <c r="AH3107" s="3" t="s">
        <v>193</v>
      </c>
      <c r="AI3107" s="3" t="s">
        <v>194</v>
      </c>
      <c r="AJ3107" s="3" t="s">
        <v>80</v>
      </c>
      <c r="AK3107" s="3" t="s">
        <v>76</v>
      </c>
      <c r="AL3107" s="3" t="s">
        <v>81</v>
      </c>
      <c r="AM3107" s="3" t="s">
        <v>71</v>
      </c>
      <c r="AN3107" s="3" t="s">
        <v>71</v>
      </c>
      <c r="AO3107" s="3" t="s">
        <v>71</v>
      </c>
      <c r="AP3107" s="3" t="s">
        <v>195</v>
      </c>
      <c r="AQ3107" s="3" t="s">
        <v>83</v>
      </c>
      <c r="AR3107" s="3">
        <v>181.13931085574785</v>
      </c>
      <c r="AS3107" s="3">
        <v>2050.5082498664065</v>
      </c>
    </row>
    <row r="3108" spans="1:45" x14ac:dyDescent="0.25">
      <c r="A3108" s="2">
        <v>3107</v>
      </c>
      <c r="B3108" s="3" t="s">
        <v>57</v>
      </c>
      <c r="C3108" s="3" t="s">
        <v>46</v>
      </c>
      <c r="D3108" s="3" t="s">
        <v>47</v>
      </c>
      <c r="E3108" s="3" t="s">
        <v>48</v>
      </c>
      <c r="F3108" s="3">
        <v>0.59</v>
      </c>
      <c r="G3108" s="3">
        <v>0.64</v>
      </c>
      <c r="H3108" s="3">
        <v>3.3445363760885E-2</v>
      </c>
      <c r="I3108" s="3">
        <v>11.626866006517707</v>
      </c>
      <c r="J3108" s="3">
        <v>1.5349804756289427</v>
      </c>
      <c r="K3108" s="3">
        <v>0.38886476298705303</v>
      </c>
      <c r="L3108" s="3">
        <v>5.1337980373266263E-2</v>
      </c>
      <c r="M3108" s="2">
        <v>1400</v>
      </c>
      <c r="N3108" s="3" t="s">
        <v>60</v>
      </c>
      <c r="O3108" s="3" t="s">
        <v>182</v>
      </c>
      <c r="P3108" s="3" t="s">
        <v>183</v>
      </c>
      <c r="Q3108" s="3">
        <v>22.504399344399999</v>
      </c>
      <c r="R3108" s="3" t="s">
        <v>182</v>
      </c>
      <c r="S3108" s="3" t="s">
        <v>183</v>
      </c>
      <c r="T3108" s="3" t="s">
        <v>57</v>
      </c>
      <c r="U3108" s="3" t="s">
        <v>184</v>
      </c>
      <c r="V3108" s="3" t="s">
        <v>185</v>
      </c>
      <c r="W3108" s="3" t="s">
        <v>186</v>
      </c>
      <c r="X3108" s="3" t="s">
        <v>187</v>
      </c>
      <c r="Y3108" s="3" t="s">
        <v>75</v>
      </c>
      <c r="Z3108" s="3" t="s">
        <v>188</v>
      </c>
      <c r="AA3108" s="3"/>
      <c r="AB3108" s="3"/>
      <c r="AC3108" s="3" t="s">
        <v>47</v>
      </c>
      <c r="AD3108" s="8" t="s">
        <v>189</v>
      </c>
      <c r="AE3108" s="3" t="s">
        <v>190</v>
      </c>
      <c r="AF3108" s="3" t="s">
        <v>191</v>
      </c>
      <c r="AG3108" s="3" t="s">
        <v>192</v>
      </c>
      <c r="AH3108" s="3" t="s">
        <v>193</v>
      </c>
      <c r="AI3108" s="3" t="s">
        <v>194</v>
      </c>
      <c r="AJ3108" s="3" t="s">
        <v>80</v>
      </c>
      <c r="AK3108" s="3" t="s">
        <v>76</v>
      </c>
      <c r="AL3108" s="3" t="s">
        <v>81</v>
      </c>
      <c r="AM3108" s="3" t="s">
        <v>71</v>
      </c>
      <c r="AN3108" s="3" t="s">
        <v>71</v>
      </c>
      <c r="AO3108" s="3" t="s">
        <v>71</v>
      </c>
      <c r="AP3108" s="3" t="s">
        <v>195</v>
      </c>
      <c r="AQ3108" s="3" t="s">
        <v>83</v>
      </c>
      <c r="AR3108" s="3">
        <v>89.622802130100126</v>
      </c>
      <c r="AS3108" s="3">
        <v>135.34858513524176</v>
      </c>
    </row>
    <row r="3109" spans="1:45" x14ac:dyDescent="0.25">
      <c r="A3109" s="2">
        <v>3108</v>
      </c>
      <c r="B3109" s="3" t="s">
        <v>57</v>
      </c>
      <c r="C3109" s="3" t="s">
        <v>46</v>
      </c>
      <c r="D3109" s="3" t="s">
        <v>47</v>
      </c>
      <c r="E3109" s="3" t="s">
        <v>48</v>
      </c>
      <c r="F3109" s="3">
        <v>0.59</v>
      </c>
      <c r="G3109" s="3">
        <v>0.64</v>
      </c>
      <c r="H3109" s="3">
        <v>0.29256458068430702</v>
      </c>
      <c r="I3109" s="3">
        <v>11.626866006517707</v>
      </c>
      <c r="J3109" s="3">
        <v>1.5349804756289427</v>
      </c>
      <c r="K3109" s="3">
        <v>3.4016091778694761</v>
      </c>
      <c r="L3109" s="3">
        <v>0.44908091921097976</v>
      </c>
      <c r="M3109" s="2">
        <v>1410</v>
      </c>
      <c r="N3109" s="3" t="s">
        <v>61</v>
      </c>
      <c r="O3109" s="3" t="s">
        <v>182</v>
      </c>
      <c r="P3109" s="3" t="s">
        <v>183</v>
      </c>
      <c r="Q3109" s="3">
        <v>22.504399344399999</v>
      </c>
      <c r="R3109" s="3" t="s">
        <v>182</v>
      </c>
      <c r="S3109" s="3" t="s">
        <v>183</v>
      </c>
      <c r="T3109" s="3" t="s">
        <v>57</v>
      </c>
      <c r="U3109" s="3" t="s">
        <v>184</v>
      </c>
      <c r="V3109" s="3" t="s">
        <v>185</v>
      </c>
      <c r="W3109" s="3" t="s">
        <v>186</v>
      </c>
      <c r="X3109" s="3" t="s">
        <v>187</v>
      </c>
      <c r="Y3109" s="3" t="s">
        <v>75</v>
      </c>
      <c r="Z3109" s="3" t="s">
        <v>188</v>
      </c>
      <c r="AA3109" s="3"/>
      <c r="AB3109" s="3"/>
      <c r="AC3109" s="3" t="s">
        <v>47</v>
      </c>
      <c r="AD3109" s="8" t="s">
        <v>189</v>
      </c>
      <c r="AE3109" s="3" t="s">
        <v>190</v>
      </c>
      <c r="AF3109" s="3" t="s">
        <v>191</v>
      </c>
      <c r="AG3109" s="3" t="s">
        <v>192</v>
      </c>
      <c r="AH3109" s="3" t="s">
        <v>193</v>
      </c>
      <c r="AI3109" s="3" t="s">
        <v>194</v>
      </c>
      <c r="AJ3109" s="3" t="s">
        <v>80</v>
      </c>
      <c r="AK3109" s="3" t="s">
        <v>76</v>
      </c>
      <c r="AL3109" s="3" t="s">
        <v>81</v>
      </c>
      <c r="AM3109" s="3" t="s">
        <v>71</v>
      </c>
      <c r="AN3109" s="3" t="s">
        <v>71</v>
      </c>
      <c r="AO3109" s="3" t="s">
        <v>71</v>
      </c>
      <c r="AP3109" s="3" t="s">
        <v>195</v>
      </c>
      <c r="AQ3109" s="3" t="s">
        <v>83</v>
      </c>
      <c r="AR3109" s="3">
        <v>140.41405381287177</v>
      </c>
      <c r="AS3109" s="3">
        <v>1183.96685230905</v>
      </c>
    </row>
    <row r="3110" spans="1:45" x14ac:dyDescent="0.25">
      <c r="A3110" s="2">
        <v>3109</v>
      </c>
      <c r="B3110" s="3" t="s">
        <v>57</v>
      </c>
      <c r="C3110" s="3" t="s">
        <v>46</v>
      </c>
      <c r="D3110" s="3" t="s">
        <v>47</v>
      </c>
      <c r="E3110" s="3" t="s">
        <v>48</v>
      </c>
      <c r="F3110" s="3">
        <v>0.59</v>
      </c>
      <c r="G3110" s="3">
        <v>0.64</v>
      </c>
      <c r="H3110" s="3">
        <v>1.6991520590094701E-3</v>
      </c>
      <c r="I3110" s="3">
        <v>11.973172711105864</v>
      </c>
      <c r="J3110" s="3">
        <v>1.5768019178845709</v>
      </c>
      <c r="K3110" s="3">
        <v>2.0344241064951526E-2</v>
      </c>
      <c r="L3110" s="3">
        <v>2.6792262254236501E-3</v>
      </c>
      <c r="M3110" s="2">
        <v>1400</v>
      </c>
      <c r="N3110" s="3" t="s">
        <v>60</v>
      </c>
      <c r="O3110" s="3" t="s">
        <v>182</v>
      </c>
      <c r="P3110" s="3" t="s">
        <v>183</v>
      </c>
      <c r="Q3110" s="3">
        <v>22.504399344399999</v>
      </c>
      <c r="R3110" s="3" t="s">
        <v>182</v>
      </c>
      <c r="S3110" s="3" t="s">
        <v>183</v>
      </c>
      <c r="T3110" s="3" t="s">
        <v>57</v>
      </c>
      <c r="U3110" s="3" t="s">
        <v>184</v>
      </c>
      <c r="V3110" s="3" t="s">
        <v>185</v>
      </c>
      <c r="W3110" s="3" t="s">
        <v>186</v>
      </c>
      <c r="X3110" s="3" t="s">
        <v>187</v>
      </c>
      <c r="Y3110" s="3" t="s">
        <v>75</v>
      </c>
      <c r="Z3110" s="3" t="s">
        <v>188</v>
      </c>
      <c r="AA3110" s="3"/>
      <c r="AB3110" s="3"/>
      <c r="AC3110" s="3" t="s">
        <v>47</v>
      </c>
      <c r="AD3110" s="8" t="s">
        <v>189</v>
      </c>
      <c r="AE3110" s="3" t="s">
        <v>190</v>
      </c>
      <c r="AF3110" s="3" t="s">
        <v>191</v>
      </c>
      <c r="AG3110" s="3" t="s">
        <v>192</v>
      </c>
      <c r="AH3110" s="3" t="s">
        <v>193</v>
      </c>
      <c r="AI3110" s="3" t="s">
        <v>194</v>
      </c>
      <c r="AJ3110" s="3" t="s">
        <v>80</v>
      </c>
      <c r="AK3110" s="3" t="s">
        <v>76</v>
      </c>
      <c r="AL3110" s="3" t="s">
        <v>81</v>
      </c>
      <c r="AM3110" s="3" t="s">
        <v>71</v>
      </c>
      <c r="AN3110" s="3" t="s">
        <v>71</v>
      </c>
      <c r="AO3110" s="3" t="s">
        <v>71</v>
      </c>
      <c r="AP3110" s="3" t="s">
        <v>195</v>
      </c>
      <c r="AQ3110" s="3" t="s">
        <v>83</v>
      </c>
      <c r="AR3110" s="3">
        <v>100.3258455972633</v>
      </c>
      <c r="AS3110" s="3">
        <v>6.8762244226366658</v>
      </c>
    </row>
    <row r="3111" spans="1:45" x14ac:dyDescent="0.25">
      <c r="A3111" s="2">
        <v>3110</v>
      </c>
      <c r="B3111" s="3" t="s">
        <v>57</v>
      </c>
      <c r="C3111" s="3" t="s">
        <v>46</v>
      </c>
      <c r="D3111" s="3" t="s">
        <v>47</v>
      </c>
      <c r="E3111" s="3" t="s">
        <v>48</v>
      </c>
      <c r="F3111" s="3">
        <v>0.59</v>
      </c>
      <c r="G3111" s="3">
        <v>0.64</v>
      </c>
      <c r="H3111" s="3">
        <v>5.2942578238841902E-2</v>
      </c>
      <c r="I3111" s="3">
        <v>11.973172711105864</v>
      </c>
      <c r="J3111" s="3">
        <v>1.5768019178845709</v>
      </c>
      <c r="K3111" s="3">
        <v>0.63389063302488902</v>
      </c>
      <c r="L3111" s="3">
        <v>8.3479958904759857E-2</v>
      </c>
      <c r="M3111" s="2">
        <v>1410</v>
      </c>
      <c r="N3111" s="3" t="s">
        <v>61</v>
      </c>
      <c r="O3111" s="3" t="s">
        <v>182</v>
      </c>
      <c r="P3111" s="3" t="s">
        <v>183</v>
      </c>
      <c r="Q3111" s="3">
        <v>22.504399344399999</v>
      </c>
      <c r="R3111" s="3" t="s">
        <v>182</v>
      </c>
      <c r="S3111" s="3" t="s">
        <v>183</v>
      </c>
      <c r="T3111" s="3" t="s">
        <v>57</v>
      </c>
      <c r="U3111" s="3" t="s">
        <v>184</v>
      </c>
      <c r="V3111" s="3" t="s">
        <v>185</v>
      </c>
      <c r="W3111" s="3" t="s">
        <v>186</v>
      </c>
      <c r="X3111" s="3" t="s">
        <v>187</v>
      </c>
      <c r="Y3111" s="3" t="s">
        <v>75</v>
      </c>
      <c r="Z3111" s="3" t="s">
        <v>188</v>
      </c>
      <c r="AA3111" s="3"/>
      <c r="AB3111" s="3"/>
      <c r="AC3111" s="3" t="s">
        <v>47</v>
      </c>
      <c r="AD3111" s="8" t="s">
        <v>189</v>
      </c>
      <c r="AE3111" s="3" t="s">
        <v>190</v>
      </c>
      <c r="AF3111" s="3" t="s">
        <v>191</v>
      </c>
      <c r="AG3111" s="3" t="s">
        <v>192</v>
      </c>
      <c r="AH3111" s="3" t="s">
        <v>193</v>
      </c>
      <c r="AI3111" s="3" t="s">
        <v>194</v>
      </c>
      <c r="AJ3111" s="3" t="s">
        <v>80</v>
      </c>
      <c r="AK3111" s="3" t="s">
        <v>76</v>
      </c>
      <c r="AL3111" s="3" t="s">
        <v>81</v>
      </c>
      <c r="AM3111" s="3" t="s">
        <v>71</v>
      </c>
      <c r="AN3111" s="3" t="s">
        <v>71</v>
      </c>
      <c r="AO3111" s="3" t="s">
        <v>71</v>
      </c>
      <c r="AP3111" s="3" t="s">
        <v>195</v>
      </c>
      <c r="AQ3111" s="3" t="s">
        <v>83</v>
      </c>
      <c r="AR3111" s="3">
        <v>99.395690483249567</v>
      </c>
      <c r="AS3111" s="3">
        <v>214.25101276427196</v>
      </c>
    </row>
    <row r="3112" spans="1:45" x14ac:dyDescent="0.25">
      <c r="A3112" s="2">
        <v>3111</v>
      </c>
      <c r="B3112" s="3" t="s">
        <v>57</v>
      </c>
      <c r="C3112" s="3" t="s">
        <v>46</v>
      </c>
      <c r="D3112" s="3" t="s">
        <v>47</v>
      </c>
      <c r="E3112" s="3" t="s">
        <v>48</v>
      </c>
      <c r="F3112" s="3">
        <v>0.59</v>
      </c>
      <c r="G3112" s="3">
        <v>0.64</v>
      </c>
      <c r="H3112" s="3">
        <v>0.169536069950872</v>
      </c>
      <c r="I3112" s="3">
        <v>11.973172711105864</v>
      </c>
      <c r="J3112" s="3">
        <v>1.5768019178845709</v>
      </c>
      <c r="K3112" s="3">
        <v>2.0298846462839157</v>
      </c>
      <c r="L3112" s="3">
        <v>0.26732480024914773</v>
      </c>
      <c r="M3112" s="2">
        <v>1410</v>
      </c>
      <c r="N3112" s="3" t="s">
        <v>61</v>
      </c>
      <c r="O3112" s="3" t="s">
        <v>182</v>
      </c>
      <c r="P3112" s="3" t="s">
        <v>183</v>
      </c>
      <c r="Q3112" s="3">
        <v>22.504399344399999</v>
      </c>
      <c r="R3112" s="3" t="s">
        <v>182</v>
      </c>
      <c r="S3112" s="3" t="s">
        <v>183</v>
      </c>
      <c r="T3112" s="3" t="s">
        <v>57</v>
      </c>
      <c r="U3112" s="3" t="s">
        <v>184</v>
      </c>
      <c r="V3112" s="3" t="s">
        <v>185</v>
      </c>
      <c r="W3112" s="3" t="s">
        <v>186</v>
      </c>
      <c r="X3112" s="3" t="s">
        <v>187</v>
      </c>
      <c r="Y3112" s="3" t="s">
        <v>75</v>
      </c>
      <c r="Z3112" s="3" t="s">
        <v>188</v>
      </c>
      <c r="AA3112" s="3"/>
      <c r="AB3112" s="3"/>
      <c r="AC3112" s="3" t="s">
        <v>47</v>
      </c>
      <c r="AD3112" s="8" t="s">
        <v>189</v>
      </c>
      <c r="AE3112" s="3" t="s">
        <v>190</v>
      </c>
      <c r="AF3112" s="3" t="s">
        <v>191</v>
      </c>
      <c r="AG3112" s="3" t="s">
        <v>192</v>
      </c>
      <c r="AH3112" s="3" t="s">
        <v>193</v>
      </c>
      <c r="AI3112" s="3" t="s">
        <v>194</v>
      </c>
      <c r="AJ3112" s="3" t="s">
        <v>80</v>
      </c>
      <c r="AK3112" s="3" t="s">
        <v>76</v>
      </c>
      <c r="AL3112" s="3" t="s">
        <v>81</v>
      </c>
      <c r="AM3112" s="3" t="s">
        <v>71</v>
      </c>
      <c r="AN3112" s="3" t="s">
        <v>71</v>
      </c>
      <c r="AO3112" s="3" t="s">
        <v>71</v>
      </c>
      <c r="AP3112" s="3" t="s">
        <v>195</v>
      </c>
      <c r="AQ3112" s="3" t="s">
        <v>83</v>
      </c>
      <c r="AR3112" s="3">
        <v>120.40905063396205</v>
      </c>
      <c r="AS3112" s="3">
        <v>686.08813350914102</v>
      </c>
    </row>
    <row r="3113" spans="1:45" x14ac:dyDescent="0.25">
      <c r="A3113" s="2">
        <v>3112</v>
      </c>
      <c r="B3113" s="3" t="s">
        <v>57</v>
      </c>
      <c r="C3113" s="3" t="s">
        <v>46</v>
      </c>
      <c r="D3113" s="3" t="s">
        <v>47</v>
      </c>
      <c r="E3113" s="3" t="s">
        <v>48</v>
      </c>
      <c r="F3113" s="3">
        <v>0.59</v>
      </c>
      <c r="G3113" s="3">
        <v>0.64</v>
      </c>
      <c r="H3113" s="3">
        <v>0.33253375309779998</v>
      </c>
      <c r="I3113" s="3">
        <v>11.973172711105864</v>
      </c>
      <c r="J3113" s="3">
        <v>1.5768019178845709</v>
      </c>
      <c r="K3113" s="3">
        <v>3.9814840581121937</v>
      </c>
      <c r="L3113" s="3">
        <v>0.52433985964596541</v>
      </c>
      <c r="M3113" s="2">
        <v>1430</v>
      </c>
      <c r="N3113" s="3" t="s">
        <v>62</v>
      </c>
      <c r="O3113" s="3" t="s">
        <v>182</v>
      </c>
      <c r="P3113" s="3" t="s">
        <v>183</v>
      </c>
      <c r="Q3113" s="3">
        <v>22.504399344399999</v>
      </c>
      <c r="R3113" s="3" t="s">
        <v>182</v>
      </c>
      <c r="S3113" s="3" t="s">
        <v>183</v>
      </c>
      <c r="T3113" s="3" t="s">
        <v>57</v>
      </c>
      <c r="U3113" s="3" t="s">
        <v>184</v>
      </c>
      <c r="V3113" s="3" t="s">
        <v>185</v>
      </c>
      <c r="W3113" s="3" t="s">
        <v>186</v>
      </c>
      <c r="X3113" s="3" t="s">
        <v>187</v>
      </c>
      <c r="Y3113" s="3" t="s">
        <v>75</v>
      </c>
      <c r="Z3113" s="3" t="s">
        <v>188</v>
      </c>
      <c r="AA3113" s="3"/>
      <c r="AB3113" s="3"/>
      <c r="AC3113" s="3" t="s">
        <v>47</v>
      </c>
      <c r="AD3113" s="8" t="s">
        <v>189</v>
      </c>
      <c r="AE3113" s="3" t="s">
        <v>190</v>
      </c>
      <c r="AF3113" s="3" t="s">
        <v>191</v>
      </c>
      <c r="AG3113" s="3" t="s">
        <v>192</v>
      </c>
      <c r="AH3113" s="3" t="s">
        <v>193</v>
      </c>
      <c r="AI3113" s="3" t="s">
        <v>194</v>
      </c>
      <c r="AJ3113" s="3" t="s">
        <v>80</v>
      </c>
      <c r="AK3113" s="3" t="s">
        <v>76</v>
      </c>
      <c r="AL3113" s="3" t="s">
        <v>81</v>
      </c>
      <c r="AM3113" s="3" t="s">
        <v>71</v>
      </c>
      <c r="AN3113" s="3" t="s">
        <v>71</v>
      </c>
      <c r="AO3113" s="3" t="s">
        <v>71</v>
      </c>
      <c r="AP3113" s="3" t="s">
        <v>195</v>
      </c>
      <c r="AQ3113" s="3" t="s">
        <v>83</v>
      </c>
      <c r="AR3113" s="3">
        <v>149.76511958138343</v>
      </c>
      <c r="AS3113" s="3">
        <v>1345.716354388607</v>
      </c>
    </row>
    <row r="3114" spans="1:45" x14ac:dyDescent="0.25">
      <c r="A3114" s="2">
        <v>3113</v>
      </c>
      <c r="B3114" s="3" t="s">
        <v>57</v>
      </c>
      <c r="C3114" s="3" t="s">
        <v>46</v>
      </c>
      <c r="D3114" s="3" t="s">
        <v>47</v>
      </c>
      <c r="E3114" s="3" t="s">
        <v>48</v>
      </c>
      <c r="F3114" s="3">
        <v>0.59</v>
      </c>
      <c r="G3114" s="3">
        <v>0.64</v>
      </c>
      <c r="H3114" s="3">
        <v>3.5382150593594203E-2</v>
      </c>
      <c r="I3114" s="3">
        <v>11.521248300094152</v>
      </c>
      <c r="J3114" s="3">
        <v>1.5978712444273075</v>
      </c>
      <c r="K3114" s="3">
        <v>0.40764654238012249</v>
      </c>
      <c r="L3114" s="3">
        <v>5.6536120999500769E-2</v>
      </c>
      <c r="M3114" s="2">
        <v>1300</v>
      </c>
      <c r="N3114" s="3" t="s">
        <v>56</v>
      </c>
      <c r="O3114" s="3" t="s">
        <v>182</v>
      </c>
      <c r="P3114" s="3" t="s">
        <v>183</v>
      </c>
      <c r="Q3114" s="3">
        <v>22.504399344399999</v>
      </c>
      <c r="R3114" s="3" t="s">
        <v>182</v>
      </c>
      <c r="S3114" s="3" t="s">
        <v>183</v>
      </c>
      <c r="T3114" s="3" t="s">
        <v>57</v>
      </c>
      <c r="U3114" s="3" t="s">
        <v>184</v>
      </c>
      <c r="V3114" s="3" t="s">
        <v>185</v>
      </c>
      <c r="W3114" s="3" t="s">
        <v>186</v>
      </c>
      <c r="X3114" s="3" t="s">
        <v>187</v>
      </c>
      <c r="Y3114" s="3" t="s">
        <v>75</v>
      </c>
      <c r="Z3114" s="3" t="s">
        <v>188</v>
      </c>
      <c r="AA3114" s="3"/>
      <c r="AB3114" s="3"/>
      <c r="AC3114" s="3" t="s">
        <v>47</v>
      </c>
      <c r="AD3114" s="8" t="s">
        <v>189</v>
      </c>
      <c r="AE3114" s="3" t="s">
        <v>190</v>
      </c>
      <c r="AF3114" s="3" t="s">
        <v>191</v>
      </c>
      <c r="AG3114" s="3" t="s">
        <v>192</v>
      </c>
      <c r="AH3114" s="3" t="s">
        <v>193</v>
      </c>
      <c r="AI3114" s="3" t="s">
        <v>194</v>
      </c>
      <c r="AJ3114" s="3" t="s">
        <v>80</v>
      </c>
      <c r="AK3114" s="3" t="s">
        <v>76</v>
      </c>
      <c r="AL3114" s="3" t="s">
        <v>81</v>
      </c>
      <c r="AM3114" s="3" t="s">
        <v>71</v>
      </c>
      <c r="AN3114" s="3" t="s">
        <v>71</v>
      </c>
      <c r="AO3114" s="3" t="s">
        <v>71</v>
      </c>
      <c r="AP3114" s="3" t="s">
        <v>195</v>
      </c>
      <c r="AQ3114" s="3" t="s">
        <v>83</v>
      </c>
      <c r="AR3114" s="3">
        <v>47.881898792216603</v>
      </c>
      <c r="AS3114" s="3">
        <v>143.18648336801078</v>
      </c>
    </row>
    <row r="3115" spans="1:45" x14ac:dyDescent="0.25">
      <c r="A3115" s="2">
        <v>3114</v>
      </c>
      <c r="B3115" s="3" t="s">
        <v>57</v>
      </c>
      <c r="C3115" s="3" t="s">
        <v>46</v>
      </c>
      <c r="D3115" s="3" t="s">
        <v>47</v>
      </c>
      <c r="E3115" s="3" t="s">
        <v>48</v>
      </c>
      <c r="F3115" s="3">
        <v>0.59</v>
      </c>
      <c r="G3115" s="3">
        <v>0.64</v>
      </c>
      <c r="H3115" s="3">
        <v>0.136802458565143</v>
      </c>
      <c r="I3115" s="3">
        <v>11.521248300094152</v>
      </c>
      <c r="J3115" s="3">
        <v>1.5978712444273075</v>
      </c>
      <c r="K3115" s="3">
        <v>1.5761350931923546</v>
      </c>
      <c r="L3115" s="3">
        <v>0.21859271470820024</v>
      </c>
      <c r="M3115" s="2">
        <v>1400</v>
      </c>
      <c r="N3115" s="3" t="s">
        <v>60</v>
      </c>
      <c r="O3115" s="3" t="s">
        <v>182</v>
      </c>
      <c r="P3115" s="3" t="s">
        <v>183</v>
      </c>
      <c r="Q3115" s="3">
        <v>22.504399344399999</v>
      </c>
      <c r="R3115" s="3" t="s">
        <v>182</v>
      </c>
      <c r="S3115" s="3" t="s">
        <v>183</v>
      </c>
      <c r="T3115" s="3" t="s">
        <v>57</v>
      </c>
      <c r="U3115" s="3" t="s">
        <v>184</v>
      </c>
      <c r="V3115" s="3" t="s">
        <v>185</v>
      </c>
      <c r="W3115" s="3" t="s">
        <v>186</v>
      </c>
      <c r="X3115" s="3" t="s">
        <v>187</v>
      </c>
      <c r="Y3115" s="3" t="s">
        <v>75</v>
      </c>
      <c r="Z3115" s="3" t="s">
        <v>188</v>
      </c>
      <c r="AA3115" s="3"/>
      <c r="AB3115" s="3"/>
      <c r="AC3115" s="3" t="s">
        <v>47</v>
      </c>
      <c r="AD3115" s="8" t="s">
        <v>189</v>
      </c>
      <c r="AE3115" s="3" t="s">
        <v>190</v>
      </c>
      <c r="AF3115" s="3" t="s">
        <v>191</v>
      </c>
      <c r="AG3115" s="3" t="s">
        <v>192</v>
      </c>
      <c r="AH3115" s="3" t="s">
        <v>193</v>
      </c>
      <c r="AI3115" s="3" t="s">
        <v>194</v>
      </c>
      <c r="AJ3115" s="3" t="s">
        <v>80</v>
      </c>
      <c r="AK3115" s="3" t="s">
        <v>76</v>
      </c>
      <c r="AL3115" s="3" t="s">
        <v>81</v>
      </c>
      <c r="AM3115" s="3" t="s">
        <v>71</v>
      </c>
      <c r="AN3115" s="3" t="s">
        <v>71</v>
      </c>
      <c r="AO3115" s="3" t="s">
        <v>71</v>
      </c>
      <c r="AP3115" s="3" t="s">
        <v>195</v>
      </c>
      <c r="AQ3115" s="3" t="s">
        <v>83</v>
      </c>
      <c r="AR3115" s="3">
        <v>127.05697589230805</v>
      </c>
      <c r="AS3115" s="3">
        <v>553.61990804445736</v>
      </c>
    </row>
    <row r="3116" spans="1:45" x14ac:dyDescent="0.25">
      <c r="A3116" s="2">
        <v>3115</v>
      </c>
      <c r="B3116" s="3" t="s">
        <v>68</v>
      </c>
      <c r="C3116" s="3" t="s">
        <v>46</v>
      </c>
      <c r="D3116" s="3" t="s">
        <v>47</v>
      </c>
      <c r="E3116" s="3" t="s">
        <v>48</v>
      </c>
      <c r="F3116" s="3">
        <v>0.59</v>
      </c>
      <c r="G3116" s="3">
        <v>0.64</v>
      </c>
      <c r="H3116" s="3">
        <v>0.214159826148</v>
      </c>
      <c r="I3116" s="3">
        <v>11.622576401691134</v>
      </c>
      <c r="J3116" s="3">
        <v>1.5344819946492037</v>
      </c>
      <c r="K3116" s="3">
        <v>2.4890889415780206</v>
      </c>
      <c r="L3116" s="3">
        <v>0.3286243972013097</v>
      </c>
      <c r="M3116" s="2">
        <v>1400</v>
      </c>
      <c r="N3116" s="3" t="s">
        <v>60</v>
      </c>
      <c r="O3116" s="3" t="s">
        <v>182</v>
      </c>
      <c r="P3116" s="3" t="s">
        <v>183</v>
      </c>
      <c r="Q3116" s="3">
        <v>22.504399344399999</v>
      </c>
      <c r="R3116" s="3" t="s">
        <v>182</v>
      </c>
      <c r="S3116" s="3" t="s">
        <v>183</v>
      </c>
      <c r="T3116" s="3" t="s">
        <v>57</v>
      </c>
      <c r="U3116" s="3" t="s">
        <v>184</v>
      </c>
      <c r="V3116" s="3" t="s">
        <v>185</v>
      </c>
      <c r="W3116" s="3" t="s">
        <v>186</v>
      </c>
      <c r="X3116" s="3" t="s">
        <v>187</v>
      </c>
      <c r="Y3116" s="3" t="s">
        <v>75</v>
      </c>
      <c r="Z3116" s="3" t="s">
        <v>188</v>
      </c>
      <c r="AA3116" s="3"/>
      <c r="AB3116" s="3"/>
      <c r="AC3116" s="3" t="s">
        <v>47</v>
      </c>
      <c r="AD3116" s="8" t="s">
        <v>189</v>
      </c>
      <c r="AE3116" s="3" t="s">
        <v>190</v>
      </c>
      <c r="AF3116" s="3" t="s">
        <v>191</v>
      </c>
      <c r="AG3116" s="3" t="s">
        <v>192</v>
      </c>
      <c r="AH3116" s="3" t="s">
        <v>193</v>
      </c>
      <c r="AI3116" s="3" t="s">
        <v>194</v>
      </c>
      <c r="AJ3116" s="3" t="s">
        <v>80</v>
      </c>
      <c r="AK3116" s="3" t="s">
        <v>76</v>
      </c>
      <c r="AL3116" s="3" t="s">
        <v>81</v>
      </c>
      <c r="AM3116" s="3" t="s">
        <v>71</v>
      </c>
      <c r="AN3116" s="3" t="s">
        <v>71</v>
      </c>
      <c r="AO3116" s="3" t="s">
        <v>71</v>
      </c>
      <c r="AP3116" s="3" t="s">
        <v>195</v>
      </c>
      <c r="AQ3116" s="3" t="s">
        <v>83</v>
      </c>
      <c r="AR3116" s="3">
        <v>134.64549862135183</v>
      </c>
      <c r="AS3116" s="3">
        <v>866.67406786709944</v>
      </c>
    </row>
    <row r="3117" spans="1:45" x14ac:dyDescent="0.25">
      <c r="A3117" s="2">
        <v>3116</v>
      </c>
      <c r="B3117" s="3" t="s">
        <v>68</v>
      </c>
      <c r="C3117" s="3" t="s">
        <v>46</v>
      </c>
      <c r="D3117" s="3" t="s">
        <v>47</v>
      </c>
      <c r="E3117" s="3" t="s">
        <v>48</v>
      </c>
      <c r="F3117" s="3">
        <v>0.59</v>
      </c>
      <c r="G3117" s="3">
        <v>0.64</v>
      </c>
      <c r="H3117" s="3">
        <v>4.3687798311394598E-2</v>
      </c>
      <c r="I3117" s="3">
        <v>12.010351837924311</v>
      </c>
      <c r="J3117" s="3">
        <v>1.5812935022148102</v>
      </c>
      <c r="K3117" s="3">
        <v>0.52470582874412475</v>
      </c>
      <c r="L3117" s="3">
        <v>6.9083231595879438E-2</v>
      </c>
      <c r="M3117" s="2">
        <v>1400</v>
      </c>
      <c r="N3117" s="3" t="s">
        <v>60</v>
      </c>
      <c r="O3117" s="3" t="s">
        <v>182</v>
      </c>
      <c r="P3117" s="3" t="s">
        <v>183</v>
      </c>
      <c r="Q3117" s="3">
        <v>22.504399344399999</v>
      </c>
      <c r="R3117" s="3" t="s">
        <v>182</v>
      </c>
      <c r="S3117" s="3" t="s">
        <v>183</v>
      </c>
      <c r="T3117" s="3" t="s">
        <v>57</v>
      </c>
      <c r="U3117" s="3" t="s">
        <v>184</v>
      </c>
      <c r="V3117" s="3" t="s">
        <v>185</v>
      </c>
      <c r="W3117" s="3" t="s">
        <v>186</v>
      </c>
      <c r="X3117" s="3" t="s">
        <v>187</v>
      </c>
      <c r="Y3117" s="3" t="s">
        <v>75</v>
      </c>
      <c r="Z3117" s="3" t="s">
        <v>188</v>
      </c>
      <c r="AA3117" s="3"/>
      <c r="AB3117" s="3"/>
      <c r="AC3117" s="3" t="s">
        <v>47</v>
      </c>
      <c r="AD3117" s="8" t="s">
        <v>189</v>
      </c>
      <c r="AE3117" s="3" t="s">
        <v>190</v>
      </c>
      <c r="AF3117" s="3" t="s">
        <v>191</v>
      </c>
      <c r="AG3117" s="3" t="s">
        <v>192</v>
      </c>
      <c r="AH3117" s="3" t="s">
        <v>193</v>
      </c>
      <c r="AI3117" s="3" t="s">
        <v>194</v>
      </c>
      <c r="AJ3117" s="3" t="s">
        <v>80</v>
      </c>
      <c r="AK3117" s="3" t="s">
        <v>76</v>
      </c>
      <c r="AL3117" s="3" t="s">
        <v>81</v>
      </c>
      <c r="AM3117" s="3" t="s">
        <v>71</v>
      </c>
      <c r="AN3117" s="3" t="s">
        <v>71</v>
      </c>
      <c r="AO3117" s="3" t="s">
        <v>71</v>
      </c>
      <c r="AP3117" s="3" t="s">
        <v>195</v>
      </c>
      <c r="AQ3117" s="3" t="s">
        <v>83</v>
      </c>
      <c r="AR3117" s="3">
        <v>89.738734636826464</v>
      </c>
      <c r="AS3117" s="3">
        <v>176.79824717698318</v>
      </c>
    </row>
    <row r="3118" spans="1:45" x14ac:dyDescent="0.25">
      <c r="A3118" s="2">
        <v>3117</v>
      </c>
      <c r="B3118" s="3" t="s">
        <v>68</v>
      </c>
      <c r="C3118" s="3" t="s">
        <v>46</v>
      </c>
      <c r="D3118" s="3" t="s">
        <v>47</v>
      </c>
      <c r="E3118" s="3" t="s">
        <v>48</v>
      </c>
      <c r="F3118" s="3">
        <v>0.59</v>
      </c>
      <c r="G3118" s="3">
        <v>0.64</v>
      </c>
      <c r="H3118" s="3">
        <v>7.8454496113049901E-2</v>
      </c>
      <c r="I3118" s="3">
        <v>11.514863752608766</v>
      </c>
      <c r="J3118" s="3">
        <v>1.6074376080381876</v>
      </c>
      <c r="K3118" s="3">
        <v>0.9033928335213437</v>
      </c>
      <c r="L3118" s="3">
        <v>0.12611070757180221</v>
      </c>
      <c r="M3118" s="2">
        <v>1400</v>
      </c>
      <c r="N3118" s="3" t="s">
        <v>60</v>
      </c>
      <c r="O3118" s="3" t="s">
        <v>182</v>
      </c>
      <c r="P3118" s="3" t="s">
        <v>183</v>
      </c>
      <c r="Q3118" s="3">
        <v>22.504399344399999</v>
      </c>
      <c r="R3118" s="3" t="s">
        <v>182</v>
      </c>
      <c r="S3118" s="3" t="s">
        <v>183</v>
      </c>
      <c r="T3118" s="3" t="s">
        <v>57</v>
      </c>
      <c r="U3118" s="3" t="s">
        <v>184</v>
      </c>
      <c r="V3118" s="3" t="s">
        <v>185</v>
      </c>
      <c r="W3118" s="3" t="s">
        <v>186</v>
      </c>
      <c r="X3118" s="3" t="s">
        <v>187</v>
      </c>
      <c r="Y3118" s="3" t="s">
        <v>75</v>
      </c>
      <c r="Z3118" s="3" t="s">
        <v>188</v>
      </c>
      <c r="AA3118" s="3"/>
      <c r="AB3118" s="3"/>
      <c r="AC3118" s="3" t="s">
        <v>47</v>
      </c>
      <c r="AD3118" s="8" t="s">
        <v>189</v>
      </c>
      <c r="AE3118" s="3" t="s">
        <v>190</v>
      </c>
      <c r="AF3118" s="3" t="s">
        <v>191</v>
      </c>
      <c r="AG3118" s="3" t="s">
        <v>192</v>
      </c>
      <c r="AH3118" s="3" t="s">
        <v>193</v>
      </c>
      <c r="AI3118" s="3" t="s">
        <v>194</v>
      </c>
      <c r="AJ3118" s="3" t="s">
        <v>80</v>
      </c>
      <c r="AK3118" s="3" t="s">
        <v>76</v>
      </c>
      <c r="AL3118" s="3" t="s">
        <v>81</v>
      </c>
      <c r="AM3118" s="3" t="s">
        <v>71</v>
      </c>
      <c r="AN3118" s="3" t="s">
        <v>71</v>
      </c>
      <c r="AO3118" s="3" t="s">
        <v>71</v>
      </c>
      <c r="AP3118" s="3" t="s">
        <v>195</v>
      </c>
      <c r="AQ3118" s="3" t="s">
        <v>83</v>
      </c>
      <c r="AR3118" s="3">
        <v>77.509699442536004</v>
      </c>
      <c r="AS3118" s="3">
        <v>317.49408146125182</v>
      </c>
    </row>
    <row r="3119" spans="1:45" x14ac:dyDescent="0.25">
      <c r="A3119" s="2">
        <v>3118</v>
      </c>
      <c r="B3119" s="3" t="s">
        <v>68</v>
      </c>
      <c r="C3119" s="3" t="s">
        <v>46</v>
      </c>
      <c r="D3119" s="3" t="s">
        <v>47</v>
      </c>
      <c r="E3119" s="3" t="s">
        <v>48</v>
      </c>
      <c r="F3119" s="3">
        <v>0.59</v>
      </c>
      <c r="G3119" s="3">
        <v>0.64</v>
      </c>
      <c r="H3119" s="3">
        <v>0.19956839186104</v>
      </c>
      <c r="I3119" s="3">
        <v>11.622576399093287</v>
      </c>
      <c r="J3119" s="3">
        <v>1.5344819943062202</v>
      </c>
      <c r="K3119" s="3">
        <v>2.3194988812491242</v>
      </c>
      <c r="L3119" s="3">
        <v>0.30623410394341394</v>
      </c>
      <c r="M3119" s="2">
        <v>1400</v>
      </c>
      <c r="N3119" s="3" t="s">
        <v>60</v>
      </c>
      <c r="O3119" s="3" t="s">
        <v>182</v>
      </c>
      <c r="P3119" s="3" t="s">
        <v>183</v>
      </c>
      <c r="Q3119" s="3">
        <v>22.504399344399999</v>
      </c>
      <c r="R3119" s="3" t="s">
        <v>182</v>
      </c>
      <c r="S3119" s="3" t="s">
        <v>183</v>
      </c>
      <c r="T3119" s="3" t="s">
        <v>57</v>
      </c>
      <c r="U3119" s="3" t="s">
        <v>184</v>
      </c>
      <c r="V3119" s="3" t="s">
        <v>185</v>
      </c>
      <c r="W3119" s="3" t="s">
        <v>186</v>
      </c>
      <c r="X3119" s="3" t="s">
        <v>187</v>
      </c>
      <c r="Y3119" s="3" t="s">
        <v>75</v>
      </c>
      <c r="Z3119" s="3" t="s">
        <v>188</v>
      </c>
      <c r="AA3119" s="3"/>
      <c r="AB3119" s="3"/>
      <c r="AC3119" s="3" t="s">
        <v>47</v>
      </c>
      <c r="AD3119" s="8" t="s">
        <v>189</v>
      </c>
      <c r="AE3119" s="3" t="s">
        <v>190</v>
      </c>
      <c r="AF3119" s="3" t="s">
        <v>191</v>
      </c>
      <c r="AG3119" s="3" t="s">
        <v>192</v>
      </c>
      <c r="AH3119" s="3" t="s">
        <v>193</v>
      </c>
      <c r="AI3119" s="3" t="s">
        <v>194</v>
      </c>
      <c r="AJ3119" s="3" t="s">
        <v>80</v>
      </c>
      <c r="AK3119" s="3" t="s">
        <v>76</v>
      </c>
      <c r="AL3119" s="3" t="s">
        <v>81</v>
      </c>
      <c r="AM3119" s="3" t="s">
        <v>71</v>
      </c>
      <c r="AN3119" s="3" t="s">
        <v>71</v>
      </c>
      <c r="AO3119" s="3" t="s">
        <v>71</v>
      </c>
      <c r="AP3119" s="3" t="s">
        <v>195</v>
      </c>
      <c r="AQ3119" s="3" t="s">
        <v>83</v>
      </c>
      <c r="AR3119" s="3">
        <v>131.8957951563188</v>
      </c>
      <c r="AS3119" s="3">
        <v>807.62462831088908</v>
      </c>
    </row>
    <row r="3120" spans="1:45" x14ac:dyDescent="0.25">
      <c r="A3120" s="2">
        <v>3119</v>
      </c>
      <c r="B3120" s="3" t="s">
        <v>68</v>
      </c>
      <c r="C3120" s="3" t="s">
        <v>46</v>
      </c>
      <c r="D3120" s="3" t="s">
        <v>47</v>
      </c>
      <c r="E3120" s="3" t="s">
        <v>48</v>
      </c>
      <c r="F3120" s="3">
        <v>0.59</v>
      </c>
      <c r="G3120" s="3">
        <v>0.64</v>
      </c>
      <c r="H3120" s="3">
        <v>3.0740140324590999E-2</v>
      </c>
      <c r="I3120" s="3">
        <v>12.010369721586112</v>
      </c>
      <c r="J3120" s="3">
        <v>1.5812958567935118</v>
      </c>
      <c r="K3120" s="3">
        <v>0.36920045059177603</v>
      </c>
      <c r="L3120" s="3">
        <v>4.8609256532526908E-2</v>
      </c>
      <c r="M3120" s="2">
        <v>1400</v>
      </c>
      <c r="N3120" s="3" t="s">
        <v>60</v>
      </c>
      <c r="O3120" s="3" t="s">
        <v>182</v>
      </c>
      <c r="P3120" s="3" t="s">
        <v>183</v>
      </c>
      <c r="Q3120" s="3">
        <v>22.504399344399999</v>
      </c>
      <c r="R3120" s="3" t="s">
        <v>182</v>
      </c>
      <c r="S3120" s="3" t="s">
        <v>183</v>
      </c>
      <c r="T3120" s="3" t="s">
        <v>57</v>
      </c>
      <c r="U3120" s="3" t="s">
        <v>184</v>
      </c>
      <c r="V3120" s="3" t="s">
        <v>185</v>
      </c>
      <c r="W3120" s="3" t="s">
        <v>186</v>
      </c>
      <c r="X3120" s="3" t="s">
        <v>187</v>
      </c>
      <c r="Y3120" s="3" t="s">
        <v>75</v>
      </c>
      <c r="Z3120" s="3" t="s">
        <v>188</v>
      </c>
      <c r="AA3120" s="3"/>
      <c r="AB3120" s="3"/>
      <c r="AC3120" s="3" t="s">
        <v>47</v>
      </c>
      <c r="AD3120" s="8" t="s">
        <v>189</v>
      </c>
      <c r="AE3120" s="3" t="s">
        <v>190</v>
      </c>
      <c r="AF3120" s="3" t="s">
        <v>191</v>
      </c>
      <c r="AG3120" s="3" t="s">
        <v>192</v>
      </c>
      <c r="AH3120" s="3" t="s">
        <v>193</v>
      </c>
      <c r="AI3120" s="3" t="s">
        <v>194</v>
      </c>
      <c r="AJ3120" s="3" t="s">
        <v>80</v>
      </c>
      <c r="AK3120" s="3" t="s">
        <v>76</v>
      </c>
      <c r="AL3120" s="3" t="s">
        <v>81</v>
      </c>
      <c r="AM3120" s="3" t="s">
        <v>71</v>
      </c>
      <c r="AN3120" s="3" t="s">
        <v>71</v>
      </c>
      <c r="AO3120" s="3" t="s">
        <v>71</v>
      </c>
      <c r="AP3120" s="3" t="s">
        <v>195</v>
      </c>
      <c r="AQ3120" s="3" t="s">
        <v>83</v>
      </c>
      <c r="AR3120" s="3">
        <v>85.113960807545467</v>
      </c>
      <c r="AS3120" s="3">
        <v>124.4009342980485</v>
      </c>
    </row>
    <row r="3121" spans="1:45" x14ac:dyDescent="0.25">
      <c r="A3121" s="2">
        <v>3120</v>
      </c>
      <c r="B3121" s="3" t="s">
        <v>68</v>
      </c>
      <c r="C3121" s="3" t="s">
        <v>46</v>
      </c>
      <c r="D3121" s="3" t="s">
        <v>47</v>
      </c>
      <c r="E3121" s="3" t="s">
        <v>48</v>
      </c>
      <c r="F3121" s="3">
        <v>0.59</v>
      </c>
      <c r="G3121" s="3">
        <v>0.64</v>
      </c>
      <c r="H3121" s="3">
        <v>4.3666696658039802E-4</v>
      </c>
      <c r="I3121" s="3">
        <v>12.010369721586112</v>
      </c>
      <c r="J3121" s="3">
        <v>1.5812958567935118</v>
      </c>
      <c r="K3121" s="3">
        <v>5.2445317138340676E-3</v>
      </c>
      <c r="L3121" s="3">
        <v>6.9049966505217426E-4</v>
      </c>
      <c r="M3121" s="2">
        <v>1410</v>
      </c>
      <c r="N3121" s="3" t="s">
        <v>61</v>
      </c>
      <c r="O3121" s="3" t="s">
        <v>182</v>
      </c>
      <c r="P3121" s="3" t="s">
        <v>183</v>
      </c>
      <c r="Q3121" s="3">
        <v>22.504399344399999</v>
      </c>
      <c r="R3121" s="3" t="s">
        <v>182</v>
      </c>
      <c r="S3121" s="3" t="s">
        <v>183</v>
      </c>
      <c r="T3121" s="3" t="s">
        <v>57</v>
      </c>
      <c r="U3121" s="3" t="s">
        <v>184</v>
      </c>
      <c r="V3121" s="3" t="s">
        <v>185</v>
      </c>
      <c r="W3121" s="3" t="s">
        <v>186</v>
      </c>
      <c r="X3121" s="3" t="s">
        <v>187</v>
      </c>
      <c r="Y3121" s="3" t="s">
        <v>75</v>
      </c>
      <c r="Z3121" s="3" t="s">
        <v>188</v>
      </c>
      <c r="AA3121" s="3"/>
      <c r="AB3121" s="3"/>
      <c r="AC3121" s="3" t="s">
        <v>47</v>
      </c>
      <c r="AD3121" s="8" t="s">
        <v>189</v>
      </c>
      <c r="AE3121" s="3" t="s">
        <v>190</v>
      </c>
      <c r="AF3121" s="3" t="s">
        <v>191</v>
      </c>
      <c r="AG3121" s="3" t="s">
        <v>192</v>
      </c>
      <c r="AH3121" s="3" t="s">
        <v>193</v>
      </c>
      <c r="AI3121" s="3" t="s">
        <v>194</v>
      </c>
      <c r="AJ3121" s="3" t="s">
        <v>80</v>
      </c>
      <c r="AK3121" s="3" t="s">
        <v>76</v>
      </c>
      <c r="AL3121" s="3" t="s">
        <v>81</v>
      </c>
      <c r="AM3121" s="3" t="s">
        <v>71</v>
      </c>
      <c r="AN3121" s="3" t="s">
        <v>71</v>
      </c>
      <c r="AO3121" s="3" t="s">
        <v>71</v>
      </c>
      <c r="AP3121" s="3" t="s">
        <v>195</v>
      </c>
      <c r="AQ3121" s="3" t="s">
        <v>83</v>
      </c>
      <c r="AR3121" s="3">
        <v>10.187747647297904</v>
      </c>
      <c r="AS3121" s="3">
        <v>1.7671285181558103</v>
      </c>
    </row>
    <row r="3122" spans="1:45" x14ac:dyDescent="0.25">
      <c r="A3122" s="2">
        <v>3121</v>
      </c>
      <c r="B3122" s="3" t="s">
        <v>68</v>
      </c>
      <c r="C3122" s="3" t="s">
        <v>46</v>
      </c>
      <c r="D3122" s="3" t="s">
        <v>47</v>
      </c>
      <c r="E3122" s="3" t="s">
        <v>48</v>
      </c>
      <c r="F3122" s="3">
        <v>0.59</v>
      </c>
      <c r="G3122" s="3">
        <v>0.64</v>
      </c>
      <c r="H3122" s="3">
        <v>1.38444435658293E-5</v>
      </c>
      <c r="I3122" s="3">
        <v>12.010369721586112</v>
      </c>
      <c r="J3122" s="3">
        <v>1.5812958567935118</v>
      </c>
      <c r="K3122" s="3">
        <v>1.6627688581524389E-4</v>
      </c>
      <c r="L3122" s="3">
        <v>2.1892161250257463E-5</v>
      </c>
      <c r="M3122" s="2">
        <v>1410</v>
      </c>
      <c r="N3122" s="3" t="s">
        <v>61</v>
      </c>
      <c r="O3122" s="3" t="s">
        <v>182</v>
      </c>
      <c r="P3122" s="3" t="s">
        <v>183</v>
      </c>
      <c r="Q3122" s="3">
        <v>22.504399344399999</v>
      </c>
      <c r="R3122" s="3" t="s">
        <v>182</v>
      </c>
      <c r="S3122" s="3" t="s">
        <v>183</v>
      </c>
      <c r="T3122" s="3" t="s">
        <v>57</v>
      </c>
      <c r="U3122" s="3" t="s">
        <v>184</v>
      </c>
      <c r="V3122" s="3" t="s">
        <v>185</v>
      </c>
      <c r="W3122" s="3" t="s">
        <v>186</v>
      </c>
      <c r="X3122" s="3" t="s">
        <v>187</v>
      </c>
      <c r="Y3122" s="3" t="s">
        <v>75</v>
      </c>
      <c r="Z3122" s="3" t="s">
        <v>188</v>
      </c>
      <c r="AA3122" s="3"/>
      <c r="AB3122" s="3"/>
      <c r="AC3122" s="3" t="s">
        <v>47</v>
      </c>
      <c r="AD3122" s="8" t="s">
        <v>189</v>
      </c>
      <c r="AE3122" s="3" t="s">
        <v>190</v>
      </c>
      <c r="AF3122" s="3" t="s">
        <v>191</v>
      </c>
      <c r="AG3122" s="3" t="s">
        <v>192</v>
      </c>
      <c r="AH3122" s="3" t="s">
        <v>193</v>
      </c>
      <c r="AI3122" s="3" t="s">
        <v>194</v>
      </c>
      <c r="AJ3122" s="3" t="s">
        <v>80</v>
      </c>
      <c r="AK3122" s="3" t="s">
        <v>76</v>
      </c>
      <c r="AL3122" s="3" t="s">
        <v>81</v>
      </c>
      <c r="AM3122" s="3" t="s">
        <v>71</v>
      </c>
      <c r="AN3122" s="3" t="s">
        <v>71</v>
      </c>
      <c r="AO3122" s="3" t="s">
        <v>71</v>
      </c>
      <c r="AP3122" s="3" t="s">
        <v>195</v>
      </c>
      <c r="AQ3122" s="3" t="s">
        <v>83</v>
      </c>
      <c r="AR3122" s="3">
        <v>1.5349530162674843</v>
      </c>
      <c r="AS3122" s="3">
        <v>5.6026475358930711E-2</v>
      </c>
    </row>
    <row r="3123" spans="1:45" x14ac:dyDescent="0.25">
      <c r="A3123" s="2">
        <v>3122</v>
      </c>
      <c r="B3123" s="3" t="s">
        <v>68</v>
      </c>
      <c r="C3123" s="3" t="s">
        <v>46</v>
      </c>
      <c r="D3123" s="3" t="s">
        <v>47</v>
      </c>
      <c r="E3123" s="3" t="s">
        <v>48</v>
      </c>
      <c r="F3123" s="3">
        <v>0.59</v>
      </c>
      <c r="G3123" s="3">
        <v>0.64</v>
      </c>
      <c r="H3123" s="3">
        <v>2.1835615069762601E-2</v>
      </c>
      <c r="I3123" s="3">
        <v>11.621001462490131</v>
      </c>
      <c r="J3123" s="3">
        <v>1.5342728935600922</v>
      </c>
      <c r="K3123" s="3">
        <v>0.25375171466008273</v>
      </c>
      <c r="L3123" s="3">
        <v>3.350179231574902E-2</v>
      </c>
      <c r="M3123" s="2">
        <v>1400</v>
      </c>
      <c r="N3123" s="3" t="s">
        <v>60</v>
      </c>
      <c r="O3123" s="3" t="s">
        <v>182</v>
      </c>
      <c r="P3123" s="3" t="s">
        <v>183</v>
      </c>
      <c r="Q3123" s="3">
        <v>22.504399344399999</v>
      </c>
      <c r="R3123" s="3" t="s">
        <v>182</v>
      </c>
      <c r="S3123" s="3" t="s">
        <v>183</v>
      </c>
      <c r="T3123" s="3" t="s">
        <v>57</v>
      </c>
      <c r="U3123" s="3" t="s">
        <v>184</v>
      </c>
      <c r="V3123" s="3" t="s">
        <v>185</v>
      </c>
      <c r="W3123" s="3" t="s">
        <v>186</v>
      </c>
      <c r="X3123" s="3" t="s">
        <v>187</v>
      </c>
      <c r="Y3123" s="3" t="s">
        <v>75</v>
      </c>
      <c r="Z3123" s="3" t="s">
        <v>188</v>
      </c>
      <c r="AA3123" s="3"/>
      <c r="AB3123" s="3"/>
      <c r="AC3123" s="3" t="s">
        <v>47</v>
      </c>
      <c r="AD3123" s="8" t="s">
        <v>189</v>
      </c>
      <c r="AE3123" s="3" t="s">
        <v>190</v>
      </c>
      <c r="AF3123" s="3" t="s">
        <v>191</v>
      </c>
      <c r="AG3123" s="3" t="s">
        <v>192</v>
      </c>
      <c r="AH3123" s="3" t="s">
        <v>193</v>
      </c>
      <c r="AI3123" s="3" t="s">
        <v>194</v>
      </c>
      <c r="AJ3123" s="3" t="s">
        <v>80</v>
      </c>
      <c r="AK3123" s="3" t="s">
        <v>76</v>
      </c>
      <c r="AL3123" s="3" t="s">
        <v>81</v>
      </c>
      <c r="AM3123" s="3" t="s">
        <v>71</v>
      </c>
      <c r="AN3123" s="3" t="s">
        <v>71</v>
      </c>
      <c r="AO3123" s="3" t="s">
        <v>71</v>
      </c>
      <c r="AP3123" s="3" t="s">
        <v>195</v>
      </c>
      <c r="AQ3123" s="3" t="s">
        <v>83</v>
      </c>
      <c r="AR3123" s="3">
        <v>60.471792004817921</v>
      </c>
      <c r="AS3123" s="3">
        <v>88.365599082122884</v>
      </c>
    </row>
    <row r="3124" spans="1:45" x14ac:dyDescent="0.25">
      <c r="A3124" s="2">
        <v>3123</v>
      </c>
      <c r="B3124" s="3" t="s">
        <v>68</v>
      </c>
      <c r="C3124" s="3" t="s">
        <v>46</v>
      </c>
      <c r="D3124" s="3" t="s">
        <v>47</v>
      </c>
      <c r="E3124" s="3" t="s">
        <v>48</v>
      </c>
      <c r="F3124" s="3">
        <v>0.59</v>
      </c>
      <c r="G3124" s="3">
        <v>0.64</v>
      </c>
      <c r="H3124" s="3">
        <v>1.65379463017719E-4</v>
      </c>
      <c r="I3124" s="3">
        <v>11.621001462490131</v>
      </c>
      <c r="J3124" s="3">
        <v>1.5342728935600922</v>
      </c>
      <c r="K3124" s="3">
        <v>1.9218749815947452E-3</v>
      </c>
      <c r="L3124" s="3">
        <v>2.5373722725960998E-4</v>
      </c>
      <c r="M3124" s="2">
        <v>1410</v>
      </c>
      <c r="N3124" s="3" t="s">
        <v>61</v>
      </c>
      <c r="O3124" s="3" t="s">
        <v>182</v>
      </c>
      <c r="P3124" s="3" t="s">
        <v>183</v>
      </c>
      <c r="Q3124" s="3">
        <v>22.504399344399999</v>
      </c>
      <c r="R3124" s="3" t="s">
        <v>182</v>
      </c>
      <c r="S3124" s="3" t="s">
        <v>183</v>
      </c>
      <c r="T3124" s="3" t="s">
        <v>57</v>
      </c>
      <c r="U3124" s="3" t="s">
        <v>184</v>
      </c>
      <c r="V3124" s="3" t="s">
        <v>185</v>
      </c>
      <c r="W3124" s="3" t="s">
        <v>186</v>
      </c>
      <c r="X3124" s="3" t="s">
        <v>187</v>
      </c>
      <c r="Y3124" s="3" t="s">
        <v>75</v>
      </c>
      <c r="Z3124" s="3" t="s">
        <v>188</v>
      </c>
      <c r="AA3124" s="3"/>
      <c r="AB3124" s="3"/>
      <c r="AC3124" s="3" t="s">
        <v>47</v>
      </c>
      <c r="AD3124" s="8" t="s">
        <v>189</v>
      </c>
      <c r="AE3124" s="3" t="s">
        <v>190</v>
      </c>
      <c r="AF3124" s="3" t="s">
        <v>191</v>
      </c>
      <c r="AG3124" s="3" t="s">
        <v>192</v>
      </c>
      <c r="AH3124" s="3" t="s">
        <v>193</v>
      </c>
      <c r="AI3124" s="3" t="s">
        <v>194</v>
      </c>
      <c r="AJ3124" s="3" t="s">
        <v>80</v>
      </c>
      <c r="AK3124" s="3" t="s">
        <v>76</v>
      </c>
      <c r="AL3124" s="3" t="s">
        <v>81</v>
      </c>
      <c r="AM3124" s="3" t="s">
        <v>71</v>
      </c>
      <c r="AN3124" s="3" t="s">
        <v>71</v>
      </c>
      <c r="AO3124" s="3" t="s">
        <v>71</v>
      </c>
      <c r="AP3124" s="3" t="s">
        <v>195</v>
      </c>
      <c r="AQ3124" s="3" t="s">
        <v>83</v>
      </c>
      <c r="AR3124" s="3">
        <v>12.975708449104488</v>
      </c>
      <c r="AS3124" s="3">
        <v>0.66926694204631954</v>
      </c>
    </row>
    <row r="3125" spans="1:45" x14ac:dyDescent="0.25">
      <c r="A3125" s="2">
        <v>3124</v>
      </c>
      <c r="B3125" s="3" t="s">
        <v>68</v>
      </c>
      <c r="C3125" s="3" t="s">
        <v>46</v>
      </c>
      <c r="D3125" s="3" t="s">
        <v>47</v>
      </c>
      <c r="E3125" s="3" t="s">
        <v>48</v>
      </c>
      <c r="F3125" s="3">
        <v>0.59</v>
      </c>
      <c r="G3125" s="3">
        <v>0.64</v>
      </c>
      <c r="H3125" s="3">
        <v>0.128834413275631</v>
      </c>
      <c r="I3125" s="3">
        <v>10.337084949397973</v>
      </c>
      <c r="J3125" s="3">
        <v>1.3751368789908944</v>
      </c>
      <c r="K3125" s="3">
        <v>1.3317722744360436</v>
      </c>
      <c r="L3125" s="3">
        <v>0.17716495297847426</v>
      </c>
      <c r="M3125" s="2">
        <v>1400</v>
      </c>
      <c r="N3125" s="3" t="s">
        <v>60</v>
      </c>
      <c r="O3125" s="3" t="s">
        <v>182</v>
      </c>
      <c r="P3125" s="3" t="s">
        <v>183</v>
      </c>
      <c r="Q3125" s="3">
        <v>22.504399344399999</v>
      </c>
      <c r="R3125" s="3" t="s">
        <v>182</v>
      </c>
      <c r="S3125" s="3" t="s">
        <v>183</v>
      </c>
      <c r="T3125" s="3" t="s">
        <v>57</v>
      </c>
      <c r="U3125" s="3" t="s">
        <v>184</v>
      </c>
      <c r="V3125" s="3" t="s">
        <v>185</v>
      </c>
      <c r="W3125" s="3" t="s">
        <v>186</v>
      </c>
      <c r="X3125" s="3" t="s">
        <v>187</v>
      </c>
      <c r="Y3125" s="3" t="s">
        <v>75</v>
      </c>
      <c r="Z3125" s="3" t="s">
        <v>188</v>
      </c>
      <c r="AA3125" s="3"/>
      <c r="AB3125" s="3"/>
      <c r="AC3125" s="3" t="s">
        <v>47</v>
      </c>
      <c r="AD3125" s="8" t="s">
        <v>189</v>
      </c>
      <c r="AE3125" s="3" t="s">
        <v>190</v>
      </c>
      <c r="AF3125" s="3" t="s">
        <v>191</v>
      </c>
      <c r="AG3125" s="3" t="s">
        <v>192</v>
      </c>
      <c r="AH3125" s="3" t="s">
        <v>193</v>
      </c>
      <c r="AI3125" s="3" t="s">
        <v>194</v>
      </c>
      <c r="AJ3125" s="3" t="s">
        <v>80</v>
      </c>
      <c r="AK3125" s="3" t="s">
        <v>76</v>
      </c>
      <c r="AL3125" s="3" t="s">
        <v>81</v>
      </c>
      <c r="AM3125" s="3" t="s">
        <v>71</v>
      </c>
      <c r="AN3125" s="3" t="s">
        <v>71</v>
      </c>
      <c r="AO3125" s="3" t="s">
        <v>71</v>
      </c>
      <c r="AP3125" s="3" t="s">
        <v>195</v>
      </c>
      <c r="AQ3125" s="3" t="s">
        <v>83</v>
      </c>
      <c r="AR3125" s="3">
        <v>110.67177453159017</v>
      </c>
      <c r="AS3125" s="3">
        <v>521.37437279062135</v>
      </c>
    </row>
    <row r="3126" spans="1:45" x14ac:dyDescent="0.25">
      <c r="A3126" s="2">
        <v>3125</v>
      </c>
      <c r="B3126" s="3" t="s">
        <v>68</v>
      </c>
      <c r="C3126" s="3" t="s">
        <v>46</v>
      </c>
      <c r="D3126" s="3" t="s">
        <v>47</v>
      </c>
      <c r="E3126" s="3" t="s">
        <v>48</v>
      </c>
      <c r="F3126" s="3">
        <v>0.59</v>
      </c>
      <c r="G3126" s="3">
        <v>0.64</v>
      </c>
      <c r="H3126" s="3">
        <v>6.2295092112313197E-2</v>
      </c>
      <c r="I3126" s="3">
        <v>12.010369720691273</v>
      </c>
      <c r="J3126" s="3">
        <v>1.5812958566756961</v>
      </c>
      <c r="K3126" s="3">
        <v>0.74818708805340017</v>
      </c>
      <c r="L3126" s="3">
        <v>9.8506971048431688E-2</v>
      </c>
      <c r="M3126" s="2">
        <v>1400</v>
      </c>
      <c r="N3126" s="3" t="s">
        <v>60</v>
      </c>
      <c r="O3126" s="3" t="s">
        <v>182</v>
      </c>
      <c r="P3126" s="3" t="s">
        <v>183</v>
      </c>
      <c r="Q3126" s="3">
        <v>22.504399344399999</v>
      </c>
      <c r="R3126" s="3" t="s">
        <v>182</v>
      </c>
      <c r="S3126" s="3" t="s">
        <v>183</v>
      </c>
      <c r="T3126" s="3" t="s">
        <v>57</v>
      </c>
      <c r="U3126" s="3" t="s">
        <v>184</v>
      </c>
      <c r="V3126" s="3" t="s">
        <v>185</v>
      </c>
      <c r="W3126" s="3" t="s">
        <v>186</v>
      </c>
      <c r="X3126" s="3" t="s">
        <v>187</v>
      </c>
      <c r="Y3126" s="3" t="s">
        <v>75</v>
      </c>
      <c r="Z3126" s="3" t="s">
        <v>188</v>
      </c>
      <c r="AA3126" s="3"/>
      <c r="AB3126" s="3"/>
      <c r="AC3126" s="3" t="s">
        <v>47</v>
      </c>
      <c r="AD3126" s="8" t="s">
        <v>189</v>
      </c>
      <c r="AE3126" s="3" t="s">
        <v>190</v>
      </c>
      <c r="AF3126" s="3" t="s">
        <v>191</v>
      </c>
      <c r="AG3126" s="3" t="s">
        <v>192</v>
      </c>
      <c r="AH3126" s="3" t="s">
        <v>193</v>
      </c>
      <c r="AI3126" s="3" t="s">
        <v>194</v>
      </c>
      <c r="AJ3126" s="3" t="s">
        <v>80</v>
      </c>
      <c r="AK3126" s="3" t="s">
        <v>76</v>
      </c>
      <c r="AL3126" s="3" t="s">
        <v>81</v>
      </c>
      <c r="AM3126" s="3" t="s">
        <v>71</v>
      </c>
      <c r="AN3126" s="3" t="s">
        <v>71</v>
      </c>
      <c r="AO3126" s="3" t="s">
        <v>71</v>
      </c>
      <c r="AP3126" s="3" t="s">
        <v>195</v>
      </c>
      <c r="AQ3126" s="3" t="s">
        <v>83</v>
      </c>
      <c r="AR3126" s="3">
        <v>110.21406678659048</v>
      </c>
      <c r="AS3126" s="3">
        <v>252.09929359871444</v>
      </c>
    </row>
    <row r="3127" spans="1:45" x14ac:dyDescent="0.25">
      <c r="A3127" s="2">
        <v>3126</v>
      </c>
      <c r="B3127" s="3" t="s">
        <v>68</v>
      </c>
      <c r="C3127" s="3" t="s">
        <v>46</v>
      </c>
      <c r="D3127" s="3" t="s">
        <v>47</v>
      </c>
      <c r="E3127" s="3" t="s">
        <v>48</v>
      </c>
      <c r="F3127" s="3">
        <v>0.59</v>
      </c>
      <c r="G3127" s="3">
        <v>0.64</v>
      </c>
      <c r="H3127" s="3">
        <v>4.2032224620532502E-3</v>
      </c>
      <c r="I3127" s="3">
        <v>12.010369720691273</v>
      </c>
      <c r="J3127" s="3">
        <v>1.5812958566756961</v>
      </c>
      <c r="K3127" s="3">
        <v>5.0482255787573781E-2</v>
      </c>
      <c r="L3127" s="3">
        <v>6.6465382639310224E-3</v>
      </c>
      <c r="M3127" s="2">
        <v>1410</v>
      </c>
      <c r="N3127" s="3" t="s">
        <v>61</v>
      </c>
      <c r="O3127" s="3" t="s">
        <v>182</v>
      </c>
      <c r="P3127" s="3" t="s">
        <v>183</v>
      </c>
      <c r="Q3127" s="3">
        <v>22.504399344399999</v>
      </c>
      <c r="R3127" s="3" t="s">
        <v>182</v>
      </c>
      <c r="S3127" s="3" t="s">
        <v>183</v>
      </c>
      <c r="T3127" s="3" t="s">
        <v>57</v>
      </c>
      <c r="U3127" s="3" t="s">
        <v>184</v>
      </c>
      <c r="V3127" s="3" t="s">
        <v>185</v>
      </c>
      <c r="W3127" s="3" t="s">
        <v>186</v>
      </c>
      <c r="X3127" s="3" t="s">
        <v>187</v>
      </c>
      <c r="Y3127" s="3" t="s">
        <v>75</v>
      </c>
      <c r="Z3127" s="3" t="s">
        <v>188</v>
      </c>
      <c r="AA3127" s="3"/>
      <c r="AB3127" s="3"/>
      <c r="AC3127" s="3" t="s">
        <v>47</v>
      </c>
      <c r="AD3127" s="8" t="s">
        <v>189</v>
      </c>
      <c r="AE3127" s="3" t="s">
        <v>190</v>
      </c>
      <c r="AF3127" s="3" t="s">
        <v>191</v>
      </c>
      <c r="AG3127" s="3" t="s">
        <v>192</v>
      </c>
      <c r="AH3127" s="3" t="s">
        <v>193</v>
      </c>
      <c r="AI3127" s="3" t="s">
        <v>194</v>
      </c>
      <c r="AJ3127" s="3" t="s">
        <v>80</v>
      </c>
      <c r="AK3127" s="3" t="s">
        <v>76</v>
      </c>
      <c r="AL3127" s="3" t="s">
        <v>81</v>
      </c>
      <c r="AM3127" s="3" t="s">
        <v>71</v>
      </c>
      <c r="AN3127" s="3" t="s">
        <v>71</v>
      </c>
      <c r="AO3127" s="3" t="s">
        <v>71</v>
      </c>
      <c r="AP3127" s="3" t="s">
        <v>195</v>
      </c>
      <c r="AQ3127" s="3" t="s">
        <v>83</v>
      </c>
      <c r="AR3127" s="3">
        <v>71.600848211208344</v>
      </c>
      <c r="AS3127" s="3">
        <v>17.00983781533612</v>
      </c>
    </row>
    <row r="3128" spans="1:45" x14ac:dyDescent="0.25">
      <c r="A3128" s="2">
        <v>3127</v>
      </c>
      <c r="B3128" s="3" t="s">
        <v>68</v>
      </c>
      <c r="C3128" s="3" t="s">
        <v>46</v>
      </c>
      <c r="D3128" s="3" t="s">
        <v>47</v>
      </c>
      <c r="E3128" s="3" t="s">
        <v>48</v>
      </c>
      <c r="F3128" s="3">
        <v>0.59</v>
      </c>
      <c r="G3128" s="3">
        <v>0.64</v>
      </c>
      <c r="H3128" s="3">
        <v>9.0281102391409407E-2</v>
      </c>
      <c r="I3128" s="3">
        <v>11.8600578658797</v>
      </c>
      <c r="J3128" s="3">
        <v>1.5631420130925764</v>
      </c>
      <c r="K3128" s="3">
        <v>1.0707390985575258</v>
      </c>
      <c r="L3128" s="3">
        <v>0.14112218413632471</v>
      </c>
      <c r="M3128" s="2">
        <v>1400</v>
      </c>
      <c r="N3128" s="3" t="s">
        <v>60</v>
      </c>
      <c r="O3128" s="3" t="s">
        <v>182</v>
      </c>
      <c r="P3128" s="3" t="s">
        <v>183</v>
      </c>
      <c r="Q3128" s="3">
        <v>22.504399344399999</v>
      </c>
      <c r="R3128" s="3" t="s">
        <v>182</v>
      </c>
      <c r="S3128" s="3" t="s">
        <v>183</v>
      </c>
      <c r="T3128" s="3" t="s">
        <v>57</v>
      </c>
      <c r="U3128" s="3" t="s">
        <v>184</v>
      </c>
      <c r="V3128" s="3" t="s">
        <v>185</v>
      </c>
      <c r="W3128" s="3" t="s">
        <v>186</v>
      </c>
      <c r="X3128" s="3" t="s">
        <v>187</v>
      </c>
      <c r="Y3128" s="3" t="s">
        <v>75</v>
      </c>
      <c r="Z3128" s="3" t="s">
        <v>188</v>
      </c>
      <c r="AA3128" s="3"/>
      <c r="AB3128" s="3"/>
      <c r="AC3128" s="3" t="s">
        <v>47</v>
      </c>
      <c r="AD3128" s="8" t="s">
        <v>189</v>
      </c>
      <c r="AE3128" s="3" t="s">
        <v>190</v>
      </c>
      <c r="AF3128" s="3" t="s">
        <v>191</v>
      </c>
      <c r="AG3128" s="3" t="s">
        <v>192</v>
      </c>
      <c r="AH3128" s="3" t="s">
        <v>193</v>
      </c>
      <c r="AI3128" s="3" t="s">
        <v>194</v>
      </c>
      <c r="AJ3128" s="3" t="s">
        <v>80</v>
      </c>
      <c r="AK3128" s="3" t="s">
        <v>76</v>
      </c>
      <c r="AL3128" s="3" t="s">
        <v>81</v>
      </c>
      <c r="AM3128" s="3" t="s">
        <v>71</v>
      </c>
      <c r="AN3128" s="3" t="s">
        <v>71</v>
      </c>
      <c r="AO3128" s="3" t="s">
        <v>71</v>
      </c>
      <c r="AP3128" s="3" t="s">
        <v>195</v>
      </c>
      <c r="AQ3128" s="3" t="s">
        <v>83</v>
      </c>
      <c r="AR3128" s="3">
        <v>106.59026089158465</v>
      </c>
      <c r="AS3128" s="3">
        <v>365.35465903402724</v>
      </c>
    </row>
    <row r="3129" spans="1:45" x14ac:dyDescent="0.25">
      <c r="A3129" s="2">
        <v>3128</v>
      </c>
      <c r="B3129" s="3" t="s">
        <v>68</v>
      </c>
      <c r="C3129" s="3" t="s">
        <v>46</v>
      </c>
      <c r="D3129" s="3" t="s">
        <v>47</v>
      </c>
      <c r="E3129" s="3" t="s">
        <v>48</v>
      </c>
      <c r="F3129" s="3">
        <v>0.59</v>
      </c>
      <c r="G3129" s="3">
        <v>0.64</v>
      </c>
      <c r="H3129" s="3">
        <v>6.9142316134005301E-4</v>
      </c>
      <c r="I3129" s="3">
        <v>11.8600578658797</v>
      </c>
      <c r="J3129" s="3">
        <v>1.5631420130925764</v>
      </c>
      <c r="K3129" s="3">
        <v>8.2003187033025046E-3</v>
      </c>
      <c r="L3129" s="3">
        <v>1.0807925923159236E-3</v>
      </c>
      <c r="M3129" s="2">
        <v>1430</v>
      </c>
      <c r="N3129" s="3" t="s">
        <v>62</v>
      </c>
      <c r="O3129" s="3" t="s">
        <v>182</v>
      </c>
      <c r="P3129" s="3" t="s">
        <v>183</v>
      </c>
      <c r="Q3129" s="3">
        <v>22.504399344399999</v>
      </c>
      <c r="R3129" s="3" t="s">
        <v>182</v>
      </c>
      <c r="S3129" s="3" t="s">
        <v>183</v>
      </c>
      <c r="T3129" s="3" t="s">
        <v>57</v>
      </c>
      <c r="U3129" s="3" t="s">
        <v>184</v>
      </c>
      <c r="V3129" s="3" t="s">
        <v>185</v>
      </c>
      <c r="W3129" s="3" t="s">
        <v>186</v>
      </c>
      <c r="X3129" s="3" t="s">
        <v>187</v>
      </c>
      <c r="Y3129" s="3" t="s">
        <v>75</v>
      </c>
      <c r="Z3129" s="3" t="s">
        <v>188</v>
      </c>
      <c r="AA3129" s="3"/>
      <c r="AB3129" s="3"/>
      <c r="AC3129" s="3" t="s">
        <v>47</v>
      </c>
      <c r="AD3129" s="8" t="s">
        <v>189</v>
      </c>
      <c r="AE3129" s="3" t="s">
        <v>190</v>
      </c>
      <c r="AF3129" s="3" t="s">
        <v>191</v>
      </c>
      <c r="AG3129" s="3" t="s">
        <v>192</v>
      </c>
      <c r="AH3129" s="3" t="s">
        <v>193</v>
      </c>
      <c r="AI3129" s="3" t="s">
        <v>194</v>
      </c>
      <c r="AJ3129" s="3" t="s">
        <v>80</v>
      </c>
      <c r="AK3129" s="3" t="s">
        <v>76</v>
      </c>
      <c r="AL3129" s="3" t="s">
        <v>81</v>
      </c>
      <c r="AM3129" s="3" t="s">
        <v>71</v>
      </c>
      <c r="AN3129" s="3" t="s">
        <v>71</v>
      </c>
      <c r="AO3129" s="3" t="s">
        <v>71</v>
      </c>
      <c r="AP3129" s="3" t="s">
        <v>195</v>
      </c>
      <c r="AQ3129" s="3" t="s">
        <v>83</v>
      </c>
      <c r="AR3129" s="3">
        <v>35.640581901594828</v>
      </c>
      <c r="AS3129" s="3">
        <v>2.7980902610651057</v>
      </c>
    </row>
    <row r="3130" spans="1:45" x14ac:dyDescent="0.25">
      <c r="A3130" s="2">
        <v>3129</v>
      </c>
      <c r="B3130" s="3" t="s">
        <v>68</v>
      </c>
      <c r="C3130" s="3" t="s">
        <v>46</v>
      </c>
      <c r="D3130" s="3" t="s">
        <v>47</v>
      </c>
      <c r="E3130" s="3" t="s">
        <v>48</v>
      </c>
      <c r="F3130" s="3">
        <v>0.59</v>
      </c>
      <c r="G3130" s="3">
        <v>0.64</v>
      </c>
      <c r="H3130" s="3">
        <v>1.28801588032354E-3</v>
      </c>
      <c r="I3130" s="3">
        <v>11.8600578658797</v>
      </c>
      <c r="J3130" s="3">
        <v>1.5631420130925764</v>
      </c>
      <c r="K3130" s="3">
        <v>1.5275942872809166E-2</v>
      </c>
      <c r="L3130" s="3">
        <v>2.0133517360641454E-3</v>
      </c>
      <c r="M3130" s="2">
        <v>1410</v>
      </c>
      <c r="N3130" s="3" t="s">
        <v>61</v>
      </c>
      <c r="O3130" s="3" t="s">
        <v>182</v>
      </c>
      <c r="P3130" s="3" t="s">
        <v>183</v>
      </c>
      <c r="Q3130" s="3">
        <v>22.504399344399999</v>
      </c>
      <c r="R3130" s="3" t="s">
        <v>182</v>
      </c>
      <c r="S3130" s="3" t="s">
        <v>183</v>
      </c>
      <c r="T3130" s="3" t="s">
        <v>57</v>
      </c>
      <c r="U3130" s="3" t="s">
        <v>184</v>
      </c>
      <c r="V3130" s="3" t="s">
        <v>185</v>
      </c>
      <c r="W3130" s="3" t="s">
        <v>186</v>
      </c>
      <c r="X3130" s="3" t="s">
        <v>187</v>
      </c>
      <c r="Y3130" s="3" t="s">
        <v>75</v>
      </c>
      <c r="Z3130" s="3" t="s">
        <v>188</v>
      </c>
      <c r="AA3130" s="3"/>
      <c r="AB3130" s="3"/>
      <c r="AC3130" s="3" t="s">
        <v>47</v>
      </c>
      <c r="AD3130" s="8" t="s">
        <v>189</v>
      </c>
      <c r="AE3130" s="3" t="s">
        <v>190</v>
      </c>
      <c r="AF3130" s="3" t="s">
        <v>191</v>
      </c>
      <c r="AG3130" s="3" t="s">
        <v>192</v>
      </c>
      <c r="AH3130" s="3" t="s">
        <v>193</v>
      </c>
      <c r="AI3130" s="3" t="s">
        <v>194</v>
      </c>
      <c r="AJ3130" s="3" t="s">
        <v>80</v>
      </c>
      <c r="AK3130" s="3" t="s">
        <v>76</v>
      </c>
      <c r="AL3130" s="3" t="s">
        <v>81</v>
      </c>
      <c r="AM3130" s="3" t="s">
        <v>71</v>
      </c>
      <c r="AN3130" s="3" t="s">
        <v>71</v>
      </c>
      <c r="AO3130" s="3" t="s">
        <v>71</v>
      </c>
      <c r="AP3130" s="3" t="s">
        <v>195</v>
      </c>
      <c r="AQ3130" s="3" t="s">
        <v>83</v>
      </c>
      <c r="AR3130" s="3">
        <v>9.1343098340392768</v>
      </c>
      <c r="AS3130" s="3">
        <v>5.2124153374405102</v>
      </c>
    </row>
    <row r="3131" spans="1:45" x14ac:dyDescent="0.25">
      <c r="A3131" s="2">
        <v>3130</v>
      </c>
      <c r="B3131" s="3" t="s">
        <v>68</v>
      </c>
      <c r="C3131" s="3" t="s">
        <v>46</v>
      </c>
      <c r="D3131" s="3" t="s">
        <v>47</v>
      </c>
      <c r="E3131" s="3" t="s">
        <v>48</v>
      </c>
      <c r="F3131" s="3">
        <v>0.59</v>
      </c>
      <c r="G3131" s="3">
        <v>0.64</v>
      </c>
      <c r="H3131" s="3">
        <v>6.0969332495653498E-2</v>
      </c>
      <c r="I3131" s="3">
        <v>11.933983425566781</v>
      </c>
      <c r="J3131" s="3">
        <v>1.5719972310976937</v>
      </c>
      <c r="K3131" s="3">
        <v>0.72760700347099905</v>
      </c>
      <c r="L3131" s="3">
        <v>9.5843621865041945E-2</v>
      </c>
      <c r="M3131" s="2">
        <v>1400</v>
      </c>
      <c r="N3131" s="3" t="s">
        <v>60</v>
      </c>
      <c r="O3131" s="3" t="s">
        <v>182</v>
      </c>
      <c r="P3131" s="3" t="s">
        <v>183</v>
      </c>
      <c r="Q3131" s="3">
        <v>22.504399344399999</v>
      </c>
      <c r="R3131" s="3" t="s">
        <v>182</v>
      </c>
      <c r="S3131" s="3" t="s">
        <v>183</v>
      </c>
      <c r="T3131" s="3" t="s">
        <v>57</v>
      </c>
      <c r="U3131" s="3" t="s">
        <v>184</v>
      </c>
      <c r="V3131" s="3" t="s">
        <v>185</v>
      </c>
      <c r="W3131" s="3" t="s">
        <v>186</v>
      </c>
      <c r="X3131" s="3" t="s">
        <v>187</v>
      </c>
      <c r="Y3131" s="3" t="s">
        <v>75</v>
      </c>
      <c r="Z3131" s="3" t="s">
        <v>188</v>
      </c>
      <c r="AA3131" s="3"/>
      <c r="AB3131" s="3"/>
      <c r="AC3131" s="3" t="s">
        <v>47</v>
      </c>
      <c r="AD3131" s="8" t="s">
        <v>189</v>
      </c>
      <c r="AE3131" s="3" t="s">
        <v>190</v>
      </c>
      <c r="AF3131" s="3" t="s">
        <v>191</v>
      </c>
      <c r="AG3131" s="3" t="s">
        <v>192</v>
      </c>
      <c r="AH3131" s="3" t="s">
        <v>193</v>
      </c>
      <c r="AI3131" s="3" t="s">
        <v>194</v>
      </c>
      <c r="AJ3131" s="3" t="s">
        <v>80</v>
      </c>
      <c r="AK3131" s="3" t="s">
        <v>76</v>
      </c>
      <c r="AL3131" s="3" t="s">
        <v>81</v>
      </c>
      <c r="AM3131" s="3" t="s">
        <v>71</v>
      </c>
      <c r="AN3131" s="3" t="s">
        <v>71</v>
      </c>
      <c r="AO3131" s="3" t="s">
        <v>71</v>
      </c>
      <c r="AP3131" s="3" t="s">
        <v>195</v>
      </c>
      <c r="AQ3131" s="3" t="s">
        <v>83</v>
      </c>
      <c r="AR3131" s="3">
        <v>117.59527117567197</v>
      </c>
      <c r="AS3131" s="3">
        <v>246.73413477947622</v>
      </c>
    </row>
    <row r="3132" spans="1:45" x14ac:dyDescent="0.25">
      <c r="A3132" s="2">
        <v>3131</v>
      </c>
      <c r="B3132" s="3" t="s">
        <v>68</v>
      </c>
      <c r="C3132" s="3" t="s">
        <v>46</v>
      </c>
      <c r="D3132" s="3" t="s">
        <v>47</v>
      </c>
      <c r="E3132" s="3" t="s">
        <v>48</v>
      </c>
      <c r="F3132" s="3">
        <v>0.59</v>
      </c>
      <c r="G3132" s="3">
        <v>0.64</v>
      </c>
      <c r="H3132" s="3">
        <v>9.0910032173809802E-2</v>
      </c>
      <c r="I3132" s="3">
        <v>12.010336248505753</v>
      </c>
      <c r="J3132" s="3">
        <v>1.5812914496982899</v>
      </c>
      <c r="K3132" s="3">
        <v>1.0918600547699322</v>
      </c>
      <c r="L3132" s="3">
        <v>0.1437552565682419</v>
      </c>
      <c r="M3132" s="2">
        <v>1400</v>
      </c>
      <c r="N3132" s="3" t="s">
        <v>60</v>
      </c>
      <c r="O3132" s="3" t="s">
        <v>182</v>
      </c>
      <c r="P3132" s="3" t="s">
        <v>183</v>
      </c>
      <c r="Q3132" s="3">
        <v>22.504399344399999</v>
      </c>
      <c r="R3132" s="3" t="s">
        <v>182</v>
      </c>
      <c r="S3132" s="3" t="s">
        <v>183</v>
      </c>
      <c r="T3132" s="3" t="s">
        <v>57</v>
      </c>
      <c r="U3132" s="3" t="s">
        <v>184</v>
      </c>
      <c r="V3132" s="3" t="s">
        <v>185</v>
      </c>
      <c r="W3132" s="3" t="s">
        <v>186</v>
      </c>
      <c r="X3132" s="3" t="s">
        <v>187</v>
      </c>
      <c r="Y3132" s="3" t="s">
        <v>75</v>
      </c>
      <c r="Z3132" s="3" t="s">
        <v>188</v>
      </c>
      <c r="AA3132" s="3"/>
      <c r="AB3132" s="3"/>
      <c r="AC3132" s="3" t="s">
        <v>47</v>
      </c>
      <c r="AD3132" s="8" t="s">
        <v>189</v>
      </c>
      <c r="AE3132" s="3" t="s">
        <v>190</v>
      </c>
      <c r="AF3132" s="3" t="s">
        <v>191</v>
      </c>
      <c r="AG3132" s="3" t="s">
        <v>192</v>
      </c>
      <c r="AH3132" s="3" t="s">
        <v>193</v>
      </c>
      <c r="AI3132" s="3" t="s">
        <v>194</v>
      </c>
      <c r="AJ3132" s="3" t="s">
        <v>80</v>
      </c>
      <c r="AK3132" s="3" t="s">
        <v>76</v>
      </c>
      <c r="AL3132" s="3" t="s">
        <v>81</v>
      </c>
      <c r="AM3132" s="3" t="s">
        <v>71</v>
      </c>
      <c r="AN3132" s="3" t="s">
        <v>71</v>
      </c>
      <c r="AO3132" s="3" t="s">
        <v>71</v>
      </c>
      <c r="AP3132" s="3" t="s">
        <v>195</v>
      </c>
      <c r="AQ3132" s="3" t="s">
        <v>83</v>
      </c>
      <c r="AR3132" s="3">
        <v>115.27731681578607</v>
      </c>
      <c r="AS3132" s="3">
        <v>367.89984756317278</v>
      </c>
    </row>
    <row r="3133" spans="1:45" x14ac:dyDescent="0.25">
      <c r="A3133" s="2">
        <v>3132</v>
      </c>
      <c r="B3133" s="3" t="s">
        <v>68</v>
      </c>
      <c r="C3133" s="3" t="s">
        <v>46</v>
      </c>
      <c r="D3133" s="3" t="s">
        <v>47</v>
      </c>
      <c r="E3133" s="3" t="s">
        <v>48</v>
      </c>
      <c r="F3133" s="3">
        <v>0.59</v>
      </c>
      <c r="G3133" s="3">
        <v>0.64</v>
      </c>
      <c r="H3133" s="3">
        <v>6.3169588442700596E-4</v>
      </c>
      <c r="I3133" s="3">
        <v>10.239611637606311</v>
      </c>
      <c r="J3133" s="3">
        <v>1.4718028344476619</v>
      </c>
      <c r="K3133" s="3">
        <v>6.4683205296067817E-3</v>
      </c>
      <c r="L3133" s="3">
        <v>9.2973179320859E-4</v>
      </c>
      <c r="M3133" s="2">
        <v>1400</v>
      </c>
      <c r="N3133" s="3" t="s">
        <v>60</v>
      </c>
      <c r="O3133" s="3" t="s">
        <v>182</v>
      </c>
      <c r="P3133" s="3" t="s">
        <v>183</v>
      </c>
      <c r="Q3133" s="3">
        <v>22.504399344399999</v>
      </c>
      <c r="R3133" s="3" t="s">
        <v>182</v>
      </c>
      <c r="S3133" s="3" t="s">
        <v>183</v>
      </c>
      <c r="T3133" s="3" t="s">
        <v>57</v>
      </c>
      <c r="U3133" s="3" t="s">
        <v>184</v>
      </c>
      <c r="V3133" s="3" t="s">
        <v>185</v>
      </c>
      <c r="W3133" s="3" t="s">
        <v>186</v>
      </c>
      <c r="X3133" s="3" t="s">
        <v>187</v>
      </c>
      <c r="Y3133" s="3" t="s">
        <v>75</v>
      </c>
      <c r="Z3133" s="3" t="s">
        <v>188</v>
      </c>
      <c r="AA3133" s="3"/>
      <c r="AB3133" s="3"/>
      <c r="AC3133" s="3" t="s">
        <v>47</v>
      </c>
      <c r="AD3133" s="8" t="s">
        <v>189</v>
      </c>
      <c r="AE3133" s="3" t="s">
        <v>190</v>
      </c>
      <c r="AF3133" s="3" t="s">
        <v>191</v>
      </c>
      <c r="AG3133" s="3" t="s">
        <v>192</v>
      </c>
      <c r="AH3133" s="3" t="s">
        <v>193</v>
      </c>
      <c r="AI3133" s="3" t="s">
        <v>194</v>
      </c>
      <c r="AJ3133" s="3" t="s">
        <v>80</v>
      </c>
      <c r="AK3133" s="3" t="s">
        <v>76</v>
      </c>
      <c r="AL3133" s="3" t="s">
        <v>81</v>
      </c>
      <c r="AM3133" s="3" t="s">
        <v>71</v>
      </c>
      <c r="AN3133" s="3" t="s">
        <v>71</v>
      </c>
      <c r="AO3133" s="3" t="s">
        <v>71</v>
      </c>
      <c r="AP3133" s="3" t="s">
        <v>195</v>
      </c>
      <c r="AQ3133" s="3" t="s">
        <v>83</v>
      </c>
      <c r="AR3133" s="3">
        <v>21.205382209432315</v>
      </c>
      <c r="AS3133" s="3">
        <v>2.5563825468970767</v>
      </c>
    </row>
    <row r="3134" spans="1:45" x14ac:dyDescent="0.25">
      <c r="A3134" s="2">
        <v>3133</v>
      </c>
      <c r="B3134" s="3" t="s">
        <v>68</v>
      </c>
      <c r="C3134" s="3" t="s">
        <v>46</v>
      </c>
      <c r="D3134" s="3" t="s">
        <v>47</v>
      </c>
      <c r="E3134" s="3" t="s">
        <v>48</v>
      </c>
      <c r="F3134" s="3">
        <v>0.59</v>
      </c>
      <c r="G3134" s="3">
        <v>0.64</v>
      </c>
      <c r="H3134" s="3">
        <v>5.0355538513283601E-2</v>
      </c>
      <c r="I3134" s="3">
        <v>11.818031225508463</v>
      </c>
      <c r="J3134" s="3">
        <v>1.5580686661130692</v>
      </c>
      <c r="K3134" s="3">
        <v>0.5951033265272796</v>
      </c>
      <c r="L3134" s="3">
        <v>7.8457386722797062E-2</v>
      </c>
      <c r="M3134" s="2">
        <v>1400</v>
      </c>
      <c r="N3134" s="3" t="s">
        <v>60</v>
      </c>
      <c r="O3134" s="3" t="s">
        <v>182</v>
      </c>
      <c r="P3134" s="3" t="s">
        <v>183</v>
      </c>
      <c r="Q3134" s="3">
        <v>22.504399344399999</v>
      </c>
      <c r="R3134" s="3" t="s">
        <v>182</v>
      </c>
      <c r="S3134" s="3" t="s">
        <v>183</v>
      </c>
      <c r="T3134" s="3" t="s">
        <v>57</v>
      </c>
      <c r="U3134" s="3" t="s">
        <v>184</v>
      </c>
      <c r="V3134" s="3" t="s">
        <v>185</v>
      </c>
      <c r="W3134" s="3" t="s">
        <v>186</v>
      </c>
      <c r="X3134" s="3" t="s">
        <v>187</v>
      </c>
      <c r="Y3134" s="3" t="s">
        <v>75</v>
      </c>
      <c r="Z3134" s="3" t="s">
        <v>188</v>
      </c>
      <c r="AA3134" s="3"/>
      <c r="AB3134" s="3"/>
      <c r="AC3134" s="3" t="s">
        <v>47</v>
      </c>
      <c r="AD3134" s="8" t="s">
        <v>189</v>
      </c>
      <c r="AE3134" s="3" t="s">
        <v>190</v>
      </c>
      <c r="AF3134" s="3" t="s">
        <v>191</v>
      </c>
      <c r="AG3134" s="3" t="s">
        <v>192</v>
      </c>
      <c r="AH3134" s="3" t="s">
        <v>193</v>
      </c>
      <c r="AI3134" s="3" t="s">
        <v>194</v>
      </c>
      <c r="AJ3134" s="3" t="s">
        <v>80</v>
      </c>
      <c r="AK3134" s="3" t="s">
        <v>76</v>
      </c>
      <c r="AL3134" s="3" t="s">
        <v>81</v>
      </c>
      <c r="AM3134" s="3" t="s">
        <v>71</v>
      </c>
      <c r="AN3134" s="3" t="s">
        <v>71</v>
      </c>
      <c r="AO3134" s="3" t="s">
        <v>71</v>
      </c>
      <c r="AP3134" s="3" t="s">
        <v>195</v>
      </c>
      <c r="AQ3134" s="3" t="s">
        <v>83</v>
      </c>
      <c r="AR3134" s="3">
        <v>95.430378482554602</v>
      </c>
      <c r="AS3134" s="3">
        <v>203.78163443589233</v>
      </c>
    </row>
    <row r="3135" spans="1:45" x14ac:dyDescent="0.25">
      <c r="A3135" s="2">
        <v>3134</v>
      </c>
      <c r="B3135" s="3" t="s">
        <v>68</v>
      </c>
      <c r="C3135" s="3" t="s">
        <v>46</v>
      </c>
      <c r="D3135" s="3" t="s">
        <v>47</v>
      </c>
      <c r="E3135" s="3" t="s">
        <v>48</v>
      </c>
      <c r="F3135" s="3">
        <v>0.59</v>
      </c>
      <c r="G3135" s="3">
        <v>0.64</v>
      </c>
      <c r="H3135" s="3">
        <v>0.223356027721893</v>
      </c>
      <c r="I3135" s="3">
        <v>10.784991135501851</v>
      </c>
      <c r="J3135" s="3">
        <v>1.4334403885335567</v>
      </c>
      <c r="K3135" s="3">
        <v>2.4088927790415218</v>
      </c>
      <c r="L3135" s="3">
        <v>0.32016755115898216</v>
      </c>
      <c r="M3135" s="2">
        <v>1400</v>
      </c>
      <c r="N3135" s="3" t="s">
        <v>60</v>
      </c>
      <c r="O3135" s="3" t="s">
        <v>182</v>
      </c>
      <c r="P3135" s="3" t="s">
        <v>183</v>
      </c>
      <c r="Q3135" s="3">
        <v>22.504399344399999</v>
      </c>
      <c r="R3135" s="3" t="s">
        <v>182</v>
      </c>
      <c r="S3135" s="3" t="s">
        <v>183</v>
      </c>
      <c r="T3135" s="3" t="s">
        <v>57</v>
      </c>
      <c r="U3135" s="3" t="s">
        <v>184</v>
      </c>
      <c r="V3135" s="3" t="s">
        <v>185</v>
      </c>
      <c r="W3135" s="3" t="s">
        <v>186</v>
      </c>
      <c r="X3135" s="3" t="s">
        <v>187</v>
      </c>
      <c r="Y3135" s="3" t="s">
        <v>75</v>
      </c>
      <c r="Z3135" s="3" t="s">
        <v>188</v>
      </c>
      <c r="AA3135" s="3"/>
      <c r="AB3135" s="3"/>
      <c r="AC3135" s="3" t="s">
        <v>47</v>
      </c>
      <c r="AD3135" s="8" t="s">
        <v>189</v>
      </c>
      <c r="AE3135" s="3" t="s">
        <v>190</v>
      </c>
      <c r="AF3135" s="3" t="s">
        <v>191</v>
      </c>
      <c r="AG3135" s="3" t="s">
        <v>192</v>
      </c>
      <c r="AH3135" s="3" t="s">
        <v>193</v>
      </c>
      <c r="AI3135" s="3" t="s">
        <v>194</v>
      </c>
      <c r="AJ3135" s="3" t="s">
        <v>80</v>
      </c>
      <c r="AK3135" s="3" t="s">
        <v>76</v>
      </c>
      <c r="AL3135" s="3" t="s">
        <v>81</v>
      </c>
      <c r="AM3135" s="3" t="s">
        <v>71</v>
      </c>
      <c r="AN3135" s="3" t="s">
        <v>71</v>
      </c>
      <c r="AO3135" s="3" t="s">
        <v>71</v>
      </c>
      <c r="AP3135" s="3" t="s">
        <v>195</v>
      </c>
      <c r="AQ3135" s="3" t="s">
        <v>83</v>
      </c>
      <c r="AR3135" s="3">
        <v>136.2914113748804</v>
      </c>
      <c r="AS3135" s="3">
        <v>903.88977526809458</v>
      </c>
    </row>
    <row r="3136" spans="1:45" x14ac:dyDescent="0.25">
      <c r="A3136" s="2">
        <v>3135</v>
      </c>
      <c r="B3136" s="3" t="s">
        <v>68</v>
      </c>
      <c r="C3136" s="3" t="s">
        <v>46</v>
      </c>
      <c r="D3136" s="3" t="s">
        <v>47</v>
      </c>
      <c r="E3136" s="3" t="s">
        <v>48</v>
      </c>
      <c r="F3136" s="3">
        <v>0.59</v>
      </c>
      <c r="G3136" s="3">
        <v>0.64</v>
      </c>
      <c r="H3136" s="3">
        <v>7.9568121636423794E-2</v>
      </c>
      <c r="I3136" s="3">
        <v>11.928357603433298</v>
      </c>
      <c r="J3136" s="3">
        <v>1.9120633882991209</v>
      </c>
      <c r="K3136" s="3">
        <v>0.94911700871274129</v>
      </c>
      <c r="L3136" s="3">
        <v>0.15213929225673709</v>
      </c>
      <c r="M3136" s="2">
        <v>1400</v>
      </c>
      <c r="N3136" s="3" t="s">
        <v>60</v>
      </c>
      <c r="O3136" s="3" t="s">
        <v>182</v>
      </c>
      <c r="P3136" s="3" t="s">
        <v>183</v>
      </c>
      <c r="Q3136" s="3">
        <v>22.504399344399999</v>
      </c>
      <c r="R3136" s="3" t="s">
        <v>182</v>
      </c>
      <c r="S3136" s="3" t="s">
        <v>183</v>
      </c>
      <c r="T3136" s="3" t="s">
        <v>57</v>
      </c>
      <c r="U3136" s="3" t="s">
        <v>184</v>
      </c>
      <c r="V3136" s="3" t="s">
        <v>185</v>
      </c>
      <c r="W3136" s="3" t="s">
        <v>186</v>
      </c>
      <c r="X3136" s="3" t="s">
        <v>187</v>
      </c>
      <c r="Y3136" s="3" t="s">
        <v>75</v>
      </c>
      <c r="Z3136" s="3" t="s">
        <v>188</v>
      </c>
      <c r="AA3136" s="3"/>
      <c r="AB3136" s="3"/>
      <c r="AC3136" s="3" t="s">
        <v>47</v>
      </c>
      <c r="AD3136" s="8" t="s">
        <v>189</v>
      </c>
      <c r="AE3136" s="3" t="s">
        <v>190</v>
      </c>
      <c r="AF3136" s="3" t="s">
        <v>191</v>
      </c>
      <c r="AG3136" s="3" t="s">
        <v>192</v>
      </c>
      <c r="AH3136" s="3" t="s">
        <v>193</v>
      </c>
      <c r="AI3136" s="3" t="s">
        <v>194</v>
      </c>
      <c r="AJ3136" s="3" t="s">
        <v>80</v>
      </c>
      <c r="AK3136" s="3" t="s">
        <v>76</v>
      </c>
      <c r="AL3136" s="3" t="s">
        <v>81</v>
      </c>
      <c r="AM3136" s="3" t="s">
        <v>71</v>
      </c>
      <c r="AN3136" s="3" t="s">
        <v>71</v>
      </c>
      <c r="AO3136" s="3" t="s">
        <v>71</v>
      </c>
      <c r="AP3136" s="3" t="s">
        <v>195</v>
      </c>
      <c r="AQ3136" s="3" t="s">
        <v>83</v>
      </c>
      <c r="AR3136" s="3">
        <v>112.34681874676355</v>
      </c>
      <c r="AS3136" s="3">
        <v>322.00076406266612</v>
      </c>
    </row>
    <row r="3137" spans="1:45" x14ac:dyDescent="0.25">
      <c r="A3137" s="2">
        <v>3136</v>
      </c>
      <c r="B3137" s="3" t="s">
        <v>68</v>
      </c>
      <c r="C3137" s="3" t="s">
        <v>46</v>
      </c>
      <c r="D3137" s="3" t="s">
        <v>47</v>
      </c>
      <c r="E3137" s="3" t="s">
        <v>48</v>
      </c>
      <c r="F3137" s="3">
        <v>0.59</v>
      </c>
      <c r="G3137" s="3">
        <v>0.64</v>
      </c>
      <c r="H3137" s="3">
        <v>1.1777639413518099E-2</v>
      </c>
      <c r="I3137" s="3">
        <v>11.229749823642468</v>
      </c>
      <c r="J3137" s="3">
        <v>1.7949619958003129</v>
      </c>
      <c r="K3137" s="3">
        <v>0.13225994412687947</v>
      </c>
      <c r="L3137" s="3">
        <v>2.1140415147504876E-2</v>
      </c>
      <c r="M3137" s="2">
        <v>1400</v>
      </c>
      <c r="N3137" s="3" t="s">
        <v>60</v>
      </c>
      <c r="O3137" s="3" t="s">
        <v>182</v>
      </c>
      <c r="P3137" s="3" t="s">
        <v>183</v>
      </c>
      <c r="Q3137" s="3">
        <v>22.504399344399999</v>
      </c>
      <c r="R3137" s="3" t="s">
        <v>182</v>
      </c>
      <c r="S3137" s="3" t="s">
        <v>183</v>
      </c>
      <c r="T3137" s="3" t="s">
        <v>57</v>
      </c>
      <c r="U3137" s="3" t="s">
        <v>184</v>
      </c>
      <c r="V3137" s="3" t="s">
        <v>185</v>
      </c>
      <c r="W3137" s="3" t="s">
        <v>186</v>
      </c>
      <c r="X3137" s="3" t="s">
        <v>187</v>
      </c>
      <c r="Y3137" s="3" t="s">
        <v>75</v>
      </c>
      <c r="Z3137" s="3" t="s">
        <v>188</v>
      </c>
      <c r="AA3137" s="3"/>
      <c r="AB3137" s="3"/>
      <c r="AC3137" s="3" t="s">
        <v>47</v>
      </c>
      <c r="AD3137" s="8" t="s">
        <v>189</v>
      </c>
      <c r="AE3137" s="3" t="s">
        <v>190</v>
      </c>
      <c r="AF3137" s="3" t="s">
        <v>191</v>
      </c>
      <c r="AG3137" s="3" t="s">
        <v>192</v>
      </c>
      <c r="AH3137" s="3" t="s">
        <v>193</v>
      </c>
      <c r="AI3137" s="3" t="s">
        <v>194</v>
      </c>
      <c r="AJ3137" s="3" t="s">
        <v>80</v>
      </c>
      <c r="AK3137" s="3" t="s">
        <v>76</v>
      </c>
      <c r="AL3137" s="3" t="s">
        <v>81</v>
      </c>
      <c r="AM3137" s="3" t="s">
        <v>71</v>
      </c>
      <c r="AN3137" s="3" t="s">
        <v>71</v>
      </c>
      <c r="AO3137" s="3" t="s">
        <v>71</v>
      </c>
      <c r="AP3137" s="3" t="s">
        <v>195</v>
      </c>
      <c r="AQ3137" s="3" t="s">
        <v>83</v>
      </c>
      <c r="AR3137" s="3">
        <v>102.00120313697695</v>
      </c>
      <c r="AS3137" s="3">
        <v>47.662415701307268</v>
      </c>
    </row>
    <row r="3138" spans="1:45" x14ac:dyDescent="0.25">
      <c r="A3138" s="2">
        <v>3137</v>
      </c>
      <c r="B3138" s="3" t="s">
        <v>68</v>
      </c>
      <c r="C3138" s="3" t="s">
        <v>46</v>
      </c>
      <c r="D3138" s="3" t="s">
        <v>47</v>
      </c>
      <c r="E3138" s="3" t="s">
        <v>48</v>
      </c>
      <c r="F3138" s="3">
        <v>0.59</v>
      </c>
      <c r="G3138" s="3">
        <v>0.64</v>
      </c>
      <c r="H3138" s="3">
        <v>7.1040495255526803E-2</v>
      </c>
      <c r="I3138" s="3">
        <v>11.942497934403205</v>
      </c>
      <c r="J3138" s="3">
        <v>1.5730967612919979</v>
      </c>
      <c r="K3138" s="3">
        <v>0.84840096784810948</v>
      </c>
      <c r="L3138" s="3">
        <v>0.11175357300704876</v>
      </c>
      <c r="M3138" s="2">
        <v>1400</v>
      </c>
      <c r="N3138" s="3" t="s">
        <v>60</v>
      </c>
      <c r="O3138" s="3" t="s">
        <v>182</v>
      </c>
      <c r="P3138" s="3" t="s">
        <v>183</v>
      </c>
      <c r="Q3138" s="3">
        <v>22.504399344399999</v>
      </c>
      <c r="R3138" s="3" t="s">
        <v>182</v>
      </c>
      <c r="S3138" s="3" t="s">
        <v>183</v>
      </c>
      <c r="T3138" s="3" t="s">
        <v>57</v>
      </c>
      <c r="U3138" s="3" t="s">
        <v>184</v>
      </c>
      <c r="V3138" s="3" t="s">
        <v>185</v>
      </c>
      <c r="W3138" s="3" t="s">
        <v>186</v>
      </c>
      <c r="X3138" s="3" t="s">
        <v>187</v>
      </c>
      <c r="Y3138" s="3" t="s">
        <v>75</v>
      </c>
      <c r="Z3138" s="3" t="s">
        <v>188</v>
      </c>
      <c r="AA3138" s="3"/>
      <c r="AB3138" s="3"/>
      <c r="AC3138" s="3" t="s">
        <v>47</v>
      </c>
      <c r="AD3138" s="8" t="s">
        <v>189</v>
      </c>
      <c r="AE3138" s="3" t="s">
        <v>190</v>
      </c>
      <c r="AF3138" s="3" t="s">
        <v>191</v>
      </c>
      <c r="AG3138" s="3" t="s">
        <v>192</v>
      </c>
      <c r="AH3138" s="3" t="s">
        <v>193</v>
      </c>
      <c r="AI3138" s="3" t="s">
        <v>194</v>
      </c>
      <c r="AJ3138" s="3" t="s">
        <v>80</v>
      </c>
      <c r="AK3138" s="3" t="s">
        <v>76</v>
      </c>
      <c r="AL3138" s="3" t="s">
        <v>81</v>
      </c>
      <c r="AM3138" s="3" t="s">
        <v>71</v>
      </c>
      <c r="AN3138" s="3" t="s">
        <v>71</v>
      </c>
      <c r="AO3138" s="3" t="s">
        <v>71</v>
      </c>
      <c r="AP3138" s="3" t="s">
        <v>195</v>
      </c>
      <c r="AQ3138" s="3" t="s">
        <v>83</v>
      </c>
      <c r="AR3138" s="3">
        <v>112.21095694379255</v>
      </c>
      <c r="AS3138" s="3">
        <v>287.49068447530556</v>
      </c>
    </row>
    <row r="3139" spans="1:45" x14ac:dyDescent="0.25">
      <c r="A3139" s="2">
        <v>3138</v>
      </c>
      <c r="B3139" s="3" t="s">
        <v>68</v>
      </c>
      <c r="C3139" s="3" t="s">
        <v>46</v>
      </c>
      <c r="D3139" s="3" t="s">
        <v>47</v>
      </c>
      <c r="E3139" s="3" t="s">
        <v>48</v>
      </c>
      <c r="F3139" s="3">
        <v>0.59</v>
      </c>
      <c r="G3139" s="3">
        <v>0.64</v>
      </c>
      <c r="H3139" s="3">
        <v>1.35512564658527E-2</v>
      </c>
      <c r="I3139" s="3">
        <v>11.942497934403205</v>
      </c>
      <c r="J3139" s="3">
        <v>1.5730967612919979</v>
      </c>
      <c r="K3139" s="3">
        <v>0.16183585235201395</v>
      </c>
      <c r="L3139" s="3">
        <v>2.1317437657870128E-2</v>
      </c>
      <c r="M3139" s="2">
        <v>1410</v>
      </c>
      <c r="N3139" s="3" t="s">
        <v>61</v>
      </c>
      <c r="O3139" s="3" t="s">
        <v>182</v>
      </c>
      <c r="P3139" s="3" t="s">
        <v>183</v>
      </c>
      <c r="Q3139" s="3">
        <v>22.504399344399999</v>
      </c>
      <c r="R3139" s="3" t="s">
        <v>182</v>
      </c>
      <c r="S3139" s="3" t="s">
        <v>183</v>
      </c>
      <c r="T3139" s="3" t="s">
        <v>57</v>
      </c>
      <c r="U3139" s="3" t="s">
        <v>184</v>
      </c>
      <c r="V3139" s="3" t="s">
        <v>185</v>
      </c>
      <c r="W3139" s="3" t="s">
        <v>186</v>
      </c>
      <c r="X3139" s="3" t="s">
        <v>187</v>
      </c>
      <c r="Y3139" s="3" t="s">
        <v>75</v>
      </c>
      <c r="Z3139" s="3" t="s">
        <v>188</v>
      </c>
      <c r="AA3139" s="3"/>
      <c r="AB3139" s="3"/>
      <c r="AC3139" s="3" t="s">
        <v>47</v>
      </c>
      <c r="AD3139" s="8" t="s">
        <v>189</v>
      </c>
      <c r="AE3139" s="3" t="s">
        <v>190</v>
      </c>
      <c r="AF3139" s="3" t="s">
        <v>191</v>
      </c>
      <c r="AG3139" s="3" t="s">
        <v>192</v>
      </c>
      <c r="AH3139" s="3" t="s">
        <v>193</v>
      </c>
      <c r="AI3139" s="3" t="s">
        <v>194</v>
      </c>
      <c r="AJ3139" s="3" t="s">
        <v>80</v>
      </c>
      <c r="AK3139" s="3" t="s">
        <v>76</v>
      </c>
      <c r="AL3139" s="3" t="s">
        <v>81</v>
      </c>
      <c r="AM3139" s="3" t="s">
        <v>71</v>
      </c>
      <c r="AN3139" s="3" t="s">
        <v>71</v>
      </c>
      <c r="AO3139" s="3" t="s">
        <v>71</v>
      </c>
      <c r="AP3139" s="3" t="s">
        <v>195</v>
      </c>
      <c r="AQ3139" s="3" t="s">
        <v>83</v>
      </c>
      <c r="AR3139" s="3">
        <v>70.211409904094253</v>
      </c>
      <c r="AS3139" s="3">
        <v>54.839989260425718</v>
      </c>
    </row>
    <row r="3140" spans="1:45" x14ac:dyDescent="0.25">
      <c r="A3140" s="2">
        <v>3139</v>
      </c>
      <c r="B3140" s="3" t="s">
        <v>68</v>
      </c>
      <c r="C3140" s="3" t="s">
        <v>46</v>
      </c>
      <c r="D3140" s="3" t="s">
        <v>47</v>
      </c>
      <c r="E3140" s="3" t="s">
        <v>48</v>
      </c>
      <c r="F3140" s="3">
        <v>0.59</v>
      </c>
      <c r="G3140" s="3">
        <v>0.64</v>
      </c>
      <c r="H3140" s="3">
        <v>8.0206640978268995E-5</v>
      </c>
      <c r="I3140" s="3">
        <v>11.942497934403205</v>
      </c>
      <c r="J3140" s="3">
        <v>1.5730967612919979</v>
      </c>
      <c r="K3140" s="3">
        <v>9.5786764420839696E-4</v>
      </c>
      <c r="L3140" s="3">
        <v>1.26172807157025E-4</v>
      </c>
      <c r="M3140" s="2">
        <v>1430</v>
      </c>
      <c r="N3140" s="3" t="s">
        <v>62</v>
      </c>
      <c r="O3140" s="3" t="s">
        <v>182</v>
      </c>
      <c r="P3140" s="3" t="s">
        <v>183</v>
      </c>
      <c r="Q3140" s="3">
        <v>22.504399344399999</v>
      </c>
      <c r="R3140" s="3" t="s">
        <v>182</v>
      </c>
      <c r="S3140" s="3" t="s">
        <v>183</v>
      </c>
      <c r="T3140" s="3" t="s">
        <v>57</v>
      </c>
      <c r="U3140" s="3" t="s">
        <v>184</v>
      </c>
      <c r="V3140" s="3" t="s">
        <v>185</v>
      </c>
      <c r="W3140" s="3" t="s">
        <v>186</v>
      </c>
      <c r="X3140" s="3" t="s">
        <v>187</v>
      </c>
      <c r="Y3140" s="3" t="s">
        <v>75</v>
      </c>
      <c r="Z3140" s="3" t="s">
        <v>188</v>
      </c>
      <c r="AA3140" s="3"/>
      <c r="AB3140" s="3"/>
      <c r="AC3140" s="3" t="s">
        <v>47</v>
      </c>
      <c r="AD3140" s="8" t="s">
        <v>189</v>
      </c>
      <c r="AE3140" s="3" t="s">
        <v>190</v>
      </c>
      <c r="AF3140" s="3" t="s">
        <v>191</v>
      </c>
      <c r="AG3140" s="3" t="s">
        <v>192</v>
      </c>
      <c r="AH3140" s="3" t="s">
        <v>193</v>
      </c>
      <c r="AI3140" s="3" t="s">
        <v>194</v>
      </c>
      <c r="AJ3140" s="3" t="s">
        <v>80</v>
      </c>
      <c r="AK3140" s="3" t="s">
        <v>76</v>
      </c>
      <c r="AL3140" s="3" t="s">
        <v>81</v>
      </c>
      <c r="AM3140" s="3" t="s">
        <v>71</v>
      </c>
      <c r="AN3140" s="3" t="s">
        <v>71</v>
      </c>
      <c r="AO3140" s="3" t="s">
        <v>71</v>
      </c>
      <c r="AP3140" s="3" t="s">
        <v>195</v>
      </c>
      <c r="AQ3140" s="3" t="s">
        <v>83</v>
      </c>
      <c r="AR3140" s="3">
        <v>9.8330419359913712</v>
      </c>
      <c r="AS3140" s="3">
        <v>0.32458476016203908</v>
      </c>
    </row>
    <row r="3141" spans="1:45" x14ac:dyDescent="0.25">
      <c r="A3141" s="2">
        <v>3140</v>
      </c>
      <c r="B3141" s="3" t="s">
        <v>68</v>
      </c>
      <c r="C3141" s="3" t="s">
        <v>46</v>
      </c>
      <c r="D3141" s="3" t="s">
        <v>47</v>
      </c>
      <c r="E3141" s="3" t="s">
        <v>48</v>
      </c>
      <c r="F3141" s="3">
        <v>0.59</v>
      </c>
      <c r="G3141" s="3">
        <v>0.64</v>
      </c>
      <c r="H3141" s="3">
        <v>6.7421382640967004E-2</v>
      </c>
      <c r="I3141" s="3">
        <v>11.939076973954348</v>
      </c>
      <c r="J3141" s="3">
        <v>1.8683593751668897</v>
      </c>
      <c r="K3141" s="3">
        <v>0.80494907704093455</v>
      </c>
      <c r="L3141" s="3">
        <v>0.12596737234396488</v>
      </c>
      <c r="M3141" s="2">
        <v>1400</v>
      </c>
      <c r="N3141" s="3" t="s">
        <v>60</v>
      </c>
      <c r="O3141" s="3" t="s">
        <v>182</v>
      </c>
      <c r="P3141" s="3" t="s">
        <v>183</v>
      </c>
      <c r="Q3141" s="3">
        <v>22.504399344399999</v>
      </c>
      <c r="R3141" s="3" t="s">
        <v>182</v>
      </c>
      <c r="S3141" s="3" t="s">
        <v>183</v>
      </c>
      <c r="T3141" s="3" t="s">
        <v>57</v>
      </c>
      <c r="U3141" s="3" t="s">
        <v>184</v>
      </c>
      <c r="V3141" s="3" t="s">
        <v>185</v>
      </c>
      <c r="W3141" s="3" t="s">
        <v>186</v>
      </c>
      <c r="X3141" s="3" t="s">
        <v>187</v>
      </c>
      <c r="Y3141" s="3" t="s">
        <v>75</v>
      </c>
      <c r="Z3141" s="3" t="s">
        <v>188</v>
      </c>
      <c r="AA3141" s="3"/>
      <c r="AB3141" s="3"/>
      <c r="AC3141" s="3" t="s">
        <v>47</v>
      </c>
      <c r="AD3141" s="8" t="s">
        <v>189</v>
      </c>
      <c r="AE3141" s="3" t="s">
        <v>190</v>
      </c>
      <c r="AF3141" s="3" t="s">
        <v>191</v>
      </c>
      <c r="AG3141" s="3" t="s">
        <v>192</v>
      </c>
      <c r="AH3141" s="3" t="s">
        <v>193</v>
      </c>
      <c r="AI3141" s="3" t="s">
        <v>194</v>
      </c>
      <c r="AJ3141" s="3" t="s">
        <v>80</v>
      </c>
      <c r="AK3141" s="3" t="s">
        <v>76</v>
      </c>
      <c r="AL3141" s="3" t="s">
        <v>81</v>
      </c>
      <c r="AM3141" s="3" t="s">
        <v>71</v>
      </c>
      <c r="AN3141" s="3" t="s">
        <v>71</v>
      </c>
      <c r="AO3141" s="3" t="s">
        <v>71</v>
      </c>
      <c r="AP3141" s="3" t="s">
        <v>195</v>
      </c>
      <c r="AQ3141" s="3" t="s">
        <v>83</v>
      </c>
      <c r="AR3141" s="3">
        <v>110.92716677066821</v>
      </c>
      <c r="AS3141" s="3">
        <v>272.84465534768538</v>
      </c>
    </row>
    <row r="3142" spans="1:45" x14ac:dyDescent="0.25">
      <c r="A3142" s="2">
        <v>3141</v>
      </c>
      <c r="B3142" s="3" t="s">
        <v>68</v>
      </c>
      <c r="C3142" s="3" t="s">
        <v>46</v>
      </c>
      <c r="D3142" s="3" t="s">
        <v>47</v>
      </c>
      <c r="E3142" s="3" t="s">
        <v>48</v>
      </c>
      <c r="F3142" s="3">
        <v>0.59</v>
      </c>
      <c r="G3142" s="3">
        <v>0.64</v>
      </c>
      <c r="H3142" s="3">
        <v>5.5349249788989599E-2</v>
      </c>
      <c r="I3142" s="3">
        <v>10.455098689695413</v>
      </c>
      <c r="J3142" s="3">
        <v>1.7539575606243958</v>
      </c>
      <c r="K3142" s="3">
        <v>0.57868186894448925</v>
      </c>
      <c r="L3142" s="3">
        <v>9.7080235142286544E-2</v>
      </c>
      <c r="M3142" s="2">
        <v>1400</v>
      </c>
      <c r="N3142" s="3" t="s">
        <v>60</v>
      </c>
      <c r="O3142" s="3" t="s">
        <v>182</v>
      </c>
      <c r="P3142" s="3" t="s">
        <v>183</v>
      </c>
      <c r="Q3142" s="3">
        <v>22.504399344399999</v>
      </c>
      <c r="R3142" s="3" t="s">
        <v>182</v>
      </c>
      <c r="S3142" s="3" t="s">
        <v>183</v>
      </c>
      <c r="T3142" s="3" t="s">
        <v>57</v>
      </c>
      <c r="U3142" s="3" t="s">
        <v>184</v>
      </c>
      <c r="V3142" s="3" t="s">
        <v>185</v>
      </c>
      <c r="W3142" s="3" t="s">
        <v>186</v>
      </c>
      <c r="X3142" s="3" t="s">
        <v>187</v>
      </c>
      <c r="Y3142" s="3" t="s">
        <v>75</v>
      </c>
      <c r="Z3142" s="3" t="s">
        <v>188</v>
      </c>
      <c r="AA3142" s="3"/>
      <c r="AB3142" s="3"/>
      <c r="AC3142" s="3" t="s">
        <v>47</v>
      </c>
      <c r="AD3142" s="8" t="s">
        <v>189</v>
      </c>
      <c r="AE3142" s="3" t="s">
        <v>190</v>
      </c>
      <c r="AF3142" s="3" t="s">
        <v>191</v>
      </c>
      <c r="AG3142" s="3" t="s">
        <v>192</v>
      </c>
      <c r="AH3142" s="3" t="s">
        <v>193</v>
      </c>
      <c r="AI3142" s="3" t="s">
        <v>194</v>
      </c>
      <c r="AJ3142" s="3" t="s">
        <v>80</v>
      </c>
      <c r="AK3142" s="3" t="s">
        <v>76</v>
      </c>
      <c r="AL3142" s="3" t="s">
        <v>81</v>
      </c>
      <c r="AM3142" s="3" t="s">
        <v>71</v>
      </c>
      <c r="AN3142" s="3" t="s">
        <v>71</v>
      </c>
      <c r="AO3142" s="3" t="s">
        <v>71</v>
      </c>
      <c r="AP3142" s="3" t="s">
        <v>195</v>
      </c>
      <c r="AQ3142" s="3" t="s">
        <v>83</v>
      </c>
      <c r="AR3142" s="3">
        <v>109.04422205193882</v>
      </c>
      <c r="AS3142" s="3">
        <v>223.9904669835943</v>
      </c>
    </row>
    <row r="3143" spans="1:45" x14ac:dyDescent="0.25">
      <c r="A3143" s="2">
        <v>3142</v>
      </c>
      <c r="B3143" s="3" t="s">
        <v>68</v>
      </c>
      <c r="C3143" s="3" t="s">
        <v>46</v>
      </c>
      <c r="D3143" s="3" t="s">
        <v>47</v>
      </c>
      <c r="E3143" s="3" t="s">
        <v>48</v>
      </c>
      <c r="F3143" s="3">
        <v>0.59</v>
      </c>
      <c r="G3143" s="3">
        <v>0.64</v>
      </c>
      <c r="H3143" s="3">
        <v>4.2625507037685001E-2</v>
      </c>
      <c r="I3143" s="3">
        <v>10.956411114181009</v>
      </c>
      <c r="J3143" s="3">
        <v>1.9838464758405776</v>
      </c>
      <c r="K3143" s="3">
        <v>0.46702257905529276</v>
      </c>
      <c r="L3143" s="3">
        <v>8.4562461917629131E-2</v>
      </c>
      <c r="M3143" s="2">
        <v>1400</v>
      </c>
      <c r="N3143" s="3" t="s">
        <v>60</v>
      </c>
      <c r="O3143" s="3" t="s">
        <v>182</v>
      </c>
      <c r="P3143" s="3" t="s">
        <v>183</v>
      </c>
      <c r="Q3143" s="3">
        <v>22.504399344399999</v>
      </c>
      <c r="R3143" s="3" t="s">
        <v>182</v>
      </c>
      <c r="S3143" s="3" t="s">
        <v>183</v>
      </c>
      <c r="T3143" s="3" t="s">
        <v>57</v>
      </c>
      <c r="U3143" s="3" t="s">
        <v>184</v>
      </c>
      <c r="V3143" s="3" t="s">
        <v>185</v>
      </c>
      <c r="W3143" s="3" t="s">
        <v>186</v>
      </c>
      <c r="X3143" s="3" t="s">
        <v>187</v>
      </c>
      <c r="Y3143" s="3" t="s">
        <v>75</v>
      </c>
      <c r="Z3143" s="3" t="s">
        <v>188</v>
      </c>
      <c r="AA3143" s="3"/>
      <c r="AB3143" s="3"/>
      <c r="AC3143" s="3" t="s">
        <v>47</v>
      </c>
      <c r="AD3143" s="8" t="s">
        <v>189</v>
      </c>
      <c r="AE3143" s="3" t="s">
        <v>190</v>
      </c>
      <c r="AF3143" s="3" t="s">
        <v>191</v>
      </c>
      <c r="AG3143" s="3" t="s">
        <v>192</v>
      </c>
      <c r="AH3143" s="3" t="s">
        <v>193</v>
      </c>
      <c r="AI3143" s="3" t="s">
        <v>194</v>
      </c>
      <c r="AJ3143" s="3" t="s">
        <v>80</v>
      </c>
      <c r="AK3143" s="3" t="s">
        <v>76</v>
      </c>
      <c r="AL3143" s="3" t="s">
        <v>81</v>
      </c>
      <c r="AM3143" s="3" t="s">
        <v>71</v>
      </c>
      <c r="AN3143" s="3" t="s">
        <v>71</v>
      </c>
      <c r="AO3143" s="3" t="s">
        <v>71</v>
      </c>
      <c r="AP3143" s="3" t="s">
        <v>195</v>
      </c>
      <c r="AQ3143" s="3" t="s">
        <v>83</v>
      </c>
      <c r="AR3143" s="3">
        <v>107.07224937697582</v>
      </c>
      <c r="AS3143" s="3">
        <v>172.4993069135121</v>
      </c>
    </row>
    <row r="3144" spans="1:45" x14ac:dyDescent="0.25">
      <c r="A3144" s="2">
        <v>3143</v>
      </c>
      <c r="B3144" s="3" t="s">
        <v>68</v>
      </c>
      <c r="C3144" s="3" t="s">
        <v>46</v>
      </c>
      <c r="D3144" s="3" t="s">
        <v>47</v>
      </c>
      <c r="E3144" s="3" t="s">
        <v>48</v>
      </c>
      <c r="F3144" s="3">
        <v>0.59</v>
      </c>
      <c r="G3144" s="3">
        <v>0.64</v>
      </c>
      <c r="H3144" s="3">
        <v>6.1051900160295998E-2</v>
      </c>
      <c r="I3144" s="3">
        <v>11.973172711105864</v>
      </c>
      <c r="J3144" s="3">
        <v>1.5768019178845709</v>
      </c>
      <c r="K3144" s="3">
        <v>0.73098494496041577</v>
      </c>
      <c r="L3144" s="3">
        <v>9.6266753263252069E-2</v>
      </c>
      <c r="M3144" s="2">
        <v>1400</v>
      </c>
      <c r="N3144" s="3" t="s">
        <v>60</v>
      </c>
      <c r="O3144" s="3" t="s">
        <v>182</v>
      </c>
      <c r="P3144" s="3" t="s">
        <v>183</v>
      </c>
      <c r="Q3144" s="3">
        <v>22.504399344399999</v>
      </c>
      <c r="R3144" s="3" t="s">
        <v>182</v>
      </c>
      <c r="S3144" s="3" t="s">
        <v>183</v>
      </c>
      <c r="T3144" s="3" t="s">
        <v>57</v>
      </c>
      <c r="U3144" s="3" t="s">
        <v>184</v>
      </c>
      <c r="V3144" s="3" t="s">
        <v>185</v>
      </c>
      <c r="W3144" s="3" t="s">
        <v>186</v>
      </c>
      <c r="X3144" s="3" t="s">
        <v>187</v>
      </c>
      <c r="Y3144" s="3" t="s">
        <v>75</v>
      </c>
      <c r="Z3144" s="3" t="s">
        <v>188</v>
      </c>
      <c r="AA3144" s="3"/>
      <c r="AB3144" s="3"/>
      <c r="AC3144" s="3" t="s">
        <v>47</v>
      </c>
      <c r="AD3144" s="8" t="s">
        <v>189</v>
      </c>
      <c r="AE3144" s="3" t="s">
        <v>190</v>
      </c>
      <c r="AF3144" s="3" t="s">
        <v>191</v>
      </c>
      <c r="AG3144" s="3" t="s">
        <v>192</v>
      </c>
      <c r="AH3144" s="3" t="s">
        <v>193</v>
      </c>
      <c r="AI3144" s="3" t="s">
        <v>194</v>
      </c>
      <c r="AJ3144" s="3" t="s">
        <v>80</v>
      </c>
      <c r="AK3144" s="3" t="s">
        <v>76</v>
      </c>
      <c r="AL3144" s="3" t="s">
        <v>81</v>
      </c>
      <c r="AM3144" s="3" t="s">
        <v>71</v>
      </c>
      <c r="AN3144" s="3" t="s">
        <v>71</v>
      </c>
      <c r="AO3144" s="3" t="s">
        <v>71</v>
      </c>
      <c r="AP3144" s="3" t="s">
        <v>195</v>
      </c>
      <c r="AQ3144" s="3" t="s">
        <v>83</v>
      </c>
      <c r="AR3144" s="3">
        <v>109.83426752835861</v>
      </c>
      <c r="AS3144" s="3">
        <v>247.06827426341752</v>
      </c>
    </row>
    <row r="3145" spans="1:45" x14ac:dyDescent="0.25">
      <c r="A3145" s="2">
        <v>3144</v>
      </c>
      <c r="B3145" s="3" t="s">
        <v>68</v>
      </c>
      <c r="C3145" s="3" t="s">
        <v>46</v>
      </c>
      <c r="D3145" s="3" t="s">
        <v>47</v>
      </c>
      <c r="E3145" s="3" t="s">
        <v>48</v>
      </c>
      <c r="F3145" s="3">
        <v>0.59</v>
      </c>
      <c r="G3145" s="3">
        <v>0.64</v>
      </c>
      <c r="H3145" s="3">
        <v>3.3588376643473097E-2</v>
      </c>
      <c r="I3145" s="3">
        <v>11.521248300094152</v>
      </c>
      <c r="J3145" s="3">
        <v>1.5978712444273075</v>
      </c>
      <c r="K3145" s="3">
        <v>0.38698002730653652</v>
      </c>
      <c r="L3145" s="3">
        <v>5.3669901185599472E-2</v>
      </c>
      <c r="M3145" s="2">
        <v>1400</v>
      </c>
      <c r="N3145" s="3" t="s">
        <v>60</v>
      </c>
      <c r="O3145" s="3" t="s">
        <v>182</v>
      </c>
      <c r="P3145" s="3" t="s">
        <v>183</v>
      </c>
      <c r="Q3145" s="3">
        <v>22.504399344399999</v>
      </c>
      <c r="R3145" s="3" t="s">
        <v>182</v>
      </c>
      <c r="S3145" s="3" t="s">
        <v>183</v>
      </c>
      <c r="T3145" s="3" t="s">
        <v>57</v>
      </c>
      <c r="U3145" s="3" t="s">
        <v>184</v>
      </c>
      <c r="V3145" s="3" t="s">
        <v>185</v>
      </c>
      <c r="W3145" s="3" t="s">
        <v>186</v>
      </c>
      <c r="X3145" s="3" t="s">
        <v>187</v>
      </c>
      <c r="Y3145" s="3" t="s">
        <v>75</v>
      </c>
      <c r="Z3145" s="3" t="s">
        <v>188</v>
      </c>
      <c r="AA3145" s="3"/>
      <c r="AB3145" s="3"/>
      <c r="AC3145" s="3" t="s">
        <v>47</v>
      </c>
      <c r="AD3145" s="8" t="s">
        <v>189</v>
      </c>
      <c r="AE3145" s="3" t="s">
        <v>190</v>
      </c>
      <c r="AF3145" s="3" t="s">
        <v>191</v>
      </c>
      <c r="AG3145" s="3" t="s">
        <v>192</v>
      </c>
      <c r="AH3145" s="3" t="s">
        <v>193</v>
      </c>
      <c r="AI3145" s="3" t="s">
        <v>194</v>
      </c>
      <c r="AJ3145" s="3" t="s">
        <v>80</v>
      </c>
      <c r="AK3145" s="3" t="s">
        <v>76</v>
      </c>
      <c r="AL3145" s="3" t="s">
        <v>81</v>
      </c>
      <c r="AM3145" s="3" t="s">
        <v>71</v>
      </c>
      <c r="AN3145" s="3" t="s">
        <v>71</v>
      </c>
      <c r="AO3145" s="3" t="s">
        <v>71</v>
      </c>
      <c r="AP3145" s="3" t="s">
        <v>195</v>
      </c>
      <c r="AQ3145" s="3" t="s">
        <v>83</v>
      </c>
      <c r="AR3145" s="3">
        <v>105.46702972257614</v>
      </c>
      <c r="AS3145" s="3">
        <v>135.92733773762944</v>
      </c>
    </row>
    <row r="3146" spans="1:45" x14ac:dyDescent="0.25">
      <c r="A3146" s="2">
        <v>3145</v>
      </c>
      <c r="B3146" s="3" t="s">
        <v>57</v>
      </c>
      <c r="C3146" s="3" t="s">
        <v>46</v>
      </c>
      <c r="D3146" s="3" t="s">
        <v>47</v>
      </c>
      <c r="E3146" s="3" t="s">
        <v>48</v>
      </c>
      <c r="F3146" s="3">
        <v>0.59</v>
      </c>
      <c r="G3146" s="3">
        <v>0.64</v>
      </c>
      <c r="H3146" s="3">
        <v>2.3299770092232599E-4</v>
      </c>
      <c r="I3146" s="3">
        <v>11.613667344485936</v>
      </c>
      <c r="J3146" s="3">
        <v>1.5335964676087472</v>
      </c>
      <c r="K3146" s="3">
        <v>2.7059577905419181E-3</v>
      </c>
      <c r="L3146" s="3">
        <v>3.5732445109543846E-4</v>
      </c>
      <c r="M3146" s="2">
        <v>1400</v>
      </c>
      <c r="N3146" s="3" t="s">
        <v>60</v>
      </c>
      <c r="O3146" s="3" t="s">
        <v>196</v>
      </c>
      <c r="P3146" s="3" t="s">
        <v>197</v>
      </c>
      <c r="Q3146" s="3">
        <v>2.7003329210100002</v>
      </c>
      <c r="R3146" s="3" t="s">
        <v>198</v>
      </c>
      <c r="S3146" s="3" t="s">
        <v>197</v>
      </c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8"/>
      <c r="AE3146" s="3"/>
      <c r="AF3146" s="3"/>
      <c r="AG3146" s="3"/>
      <c r="AH3146" s="3"/>
      <c r="AI3146" s="3"/>
      <c r="AJ3146" s="3"/>
      <c r="AK3146" s="3"/>
      <c r="AL3146" s="3"/>
      <c r="AM3146" s="3"/>
      <c r="AN3146" s="3"/>
      <c r="AO3146" s="3"/>
      <c r="AP3146" s="3"/>
      <c r="AQ3146" s="3"/>
      <c r="AR3146" s="3">
        <v>5.6586201354534813</v>
      </c>
      <c r="AS3146" s="3">
        <v>0.94290824238194815</v>
      </c>
    </row>
    <row r="3147" spans="1:45" x14ac:dyDescent="0.25">
      <c r="A3147" s="2">
        <v>3146</v>
      </c>
      <c r="B3147" s="3" t="s">
        <v>57</v>
      </c>
      <c r="C3147" s="3" t="s">
        <v>46</v>
      </c>
      <c r="D3147" s="3" t="s">
        <v>47</v>
      </c>
      <c r="E3147" s="3" t="s">
        <v>48</v>
      </c>
      <c r="F3147" s="3">
        <v>0.59</v>
      </c>
      <c r="G3147" s="3">
        <v>0.64</v>
      </c>
      <c r="H3147" s="3">
        <v>3.03268516851893E-2</v>
      </c>
      <c r="I3147" s="3">
        <v>11.449605444225085</v>
      </c>
      <c r="J3147" s="3">
        <v>1.5135817815647605</v>
      </c>
      <c r="K3147" s="3">
        <v>0.34723048616095009</v>
      </c>
      <c r="L3147" s="3">
        <v>4.5902170202919083E-2</v>
      </c>
      <c r="M3147" s="2">
        <v>1400</v>
      </c>
      <c r="N3147" s="3" t="s">
        <v>60</v>
      </c>
      <c r="O3147" s="3" t="s">
        <v>196</v>
      </c>
      <c r="P3147" s="3" t="s">
        <v>197</v>
      </c>
      <c r="Q3147" s="3">
        <v>2.7003329210100002</v>
      </c>
      <c r="R3147" s="3" t="s">
        <v>198</v>
      </c>
      <c r="S3147" s="3" t="s">
        <v>197</v>
      </c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8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>
        <v>204.9066691932054</v>
      </c>
      <c r="AS3147" s="3">
        <v>122.72841451338057</v>
      </c>
    </row>
    <row r="3148" spans="1:45" x14ac:dyDescent="0.25">
      <c r="A3148" s="2">
        <v>3147</v>
      </c>
      <c r="B3148" s="3" t="s">
        <v>57</v>
      </c>
      <c r="C3148" s="3" t="s">
        <v>46</v>
      </c>
      <c r="D3148" s="3" t="s">
        <v>47</v>
      </c>
      <c r="E3148" s="3" t="s">
        <v>48</v>
      </c>
      <c r="F3148" s="3">
        <v>0.59</v>
      </c>
      <c r="G3148" s="3">
        <v>0.64</v>
      </c>
      <c r="H3148" s="3">
        <v>3.6198477420877298E-2</v>
      </c>
      <c r="I3148" s="3">
        <v>11.449605444225085</v>
      </c>
      <c r="J3148" s="3">
        <v>1.5135817815647605</v>
      </c>
      <c r="K3148" s="3">
        <v>0.41445828415073555</v>
      </c>
      <c r="L3148" s="3">
        <v>5.4789355944623218E-2</v>
      </c>
      <c r="M3148" s="2">
        <v>1410</v>
      </c>
      <c r="N3148" s="3" t="s">
        <v>61</v>
      </c>
      <c r="O3148" s="3" t="s">
        <v>196</v>
      </c>
      <c r="P3148" s="3" t="s">
        <v>197</v>
      </c>
      <c r="Q3148" s="3">
        <v>2.7003329210100002</v>
      </c>
      <c r="R3148" s="3" t="s">
        <v>198</v>
      </c>
      <c r="S3148" s="3" t="s">
        <v>197</v>
      </c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8"/>
      <c r="AE3148" s="3"/>
      <c r="AF3148" s="3"/>
      <c r="AG3148" s="3"/>
      <c r="AH3148" s="3"/>
      <c r="AI3148" s="3"/>
      <c r="AJ3148" s="3"/>
      <c r="AK3148" s="3"/>
      <c r="AL3148" s="3"/>
      <c r="AM3148" s="3"/>
      <c r="AN3148" s="3"/>
      <c r="AO3148" s="3"/>
      <c r="AP3148" s="3"/>
      <c r="AQ3148" s="3"/>
      <c r="AR3148" s="3">
        <v>91.995158837316964</v>
      </c>
      <c r="AS3148" s="3">
        <v>146.4900408317786</v>
      </c>
    </row>
    <row r="3149" spans="1:45" x14ac:dyDescent="0.25">
      <c r="A3149" s="2">
        <v>3148</v>
      </c>
      <c r="B3149" s="3" t="s">
        <v>57</v>
      </c>
      <c r="C3149" s="3" t="s">
        <v>46</v>
      </c>
      <c r="D3149" s="3" t="s">
        <v>47</v>
      </c>
      <c r="E3149" s="3" t="s">
        <v>48</v>
      </c>
      <c r="F3149" s="3">
        <v>0.59</v>
      </c>
      <c r="G3149" s="3">
        <v>0.64</v>
      </c>
      <c r="H3149" s="3">
        <v>0.19264874518620601</v>
      </c>
      <c r="I3149" s="3">
        <v>11.449605444225085</v>
      </c>
      <c r="J3149" s="3">
        <v>1.5135817815647605</v>
      </c>
      <c r="K3149" s="3">
        <v>2.2057521217071154</v>
      </c>
      <c r="L3149" s="3">
        <v>0.29158963095515328</v>
      </c>
      <c r="M3149" s="2">
        <v>1410</v>
      </c>
      <c r="N3149" s="3" t="s">
        <v>61</v>
      </c>
      <c r="O3149" s="3" t="s">
        <v>196</v>
      </c>
      <c r="P3149" s="3" t="s">
        <v>197</v>
      </c>
      <c r="Q3149" s="3">
        <v>2.7003329210100002</v>
      </c>
      <c r="R3149" s="3" t="s">
        <v>198</v>
      </c>
      <c r="S3149" s="3" t="s">
        <v>197</v>
      </c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8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>
        <v>121.7462231360317</v>
      </c>
      <c r="AS3149" s="3">
        <v>779.62181172409964</v>
      </c>
    </row>
    <row r="3150" spans="1:45" x14ac:dyDescent="0.25">
      <c r="A3150" s="2">
        <v>3149</v>
      </c>
      <c r="B3150" s="3" t="s">
        <v>57</v>
      </c>
      <c r="C3150" s="3" t="s">
        <v>46</v>
      </c>
      <c r="D3150" s="3" t="s">
        <v>47</v>
      </c>
      <c r="E3150" s="3" t="s">
        <v>48</v>
      </c>
      <c r="F3150" s="3">
        <v>0.59</v>
      </c>
      <c r="G3150" s="3">
        <v>0.64</v>
      </c>
      <c r="H3150" s="3">
        <v>0.192762278379293</v>
      </c>
      <c r="I3150" s="3">
        <v>11.449605444225085</v>
      </c>
      <c r="J3150" s="3">
        <v>1.5135817815647605</v>
      </c>
      <c r="K3150" s="3">
        <v>2.2070520319727844</v>
      </c>
      <c r="L3150" s="3">
        <v>0.29176147272781261</v>
      </c>
      <c r="M3150" s="2">
        <v>1430</v>
      </c>
      <c r="N3150" s="3" t="s">
        <v>62</v>
      </c>
      <c r="O3150" s="3" t="s">
        <v>196</v>
      </c>
      <c r="P3150" s="3" t="s">
        <v>197</v>
      </c>
      <c r="Q3150" s="3">
        <v>2.7003329210100002</v>
      </c>
      <c r="R3150" s="3" t="s">
        <v>198</v>
      </c>
      <c r="S3150" s="3" t="s">
        <v>197</v>
      </c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8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>
        <v>121.77504697952917</v>
      </c>
      <c r="AS3150" s="3">
        <v>780.08126425570026</v>
      </c>
    </row>
    <row r="3151" spans="1:45" x14ac:dyDescent="0.25">
      <c r="A3151" s="2">
        <v>3150</v>
      </c>
      <c r="B3151" s="3" t="s">
        <v>57</v>
      </c>
      <c r="C3151" s="3" t="s">
        <v>46</v>
      </c>
      <c r="D3151" s="3" t="s">
        <v>47</v>
      </c>
      <c r="E3151" s="3" t="s">
        <v>48</v>
      </c>
      <c r="F3151" s="3">
        <v>0.59</v>
      </c>
      <c r="G3151" s="3">
        <v>0.64</v>
      </c>
      <c r="H3151" s="3">
        <v>0.104191902708183</v>
      </c>
      <c r="I3151" s="3">
        <v>11.449605444225085</v>
      </c>
      <c r="J3151" s="3">
        <v>1.5135817815647605</v>
      </c>
      <c r="K3151" s="3">
        <v>1.1929561764917824</v>
      </c>
      <c r="L3151" s="3">
        <v>0.15770296572567383</v>
      </c>
      <c r="M3151" s="2">
        <v>1410</v>
      </c>
      <c r="N3151" s="3" t="s">
        <v>61</v>
      </c>
      <c r="O3151" s="3" t="s">
        <v>196</v>
      </c>
      <c r="P3151" s="3" t="s">
        <v>197</v>
      </c>
      <c r="Q3151" s="3">
        <v>2.7003329210100002</v>
      </c>
      <c r="R3151" s="3" t="s">
        <v>198</v>
      </c>
      <c r="S3151" s="3" t="s">
        <v>197</v>
      </c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8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/>
      <c r="AR3151" s="3">
        <v>104.96585896518386</v>
      </c>
      <c r="AS3151" s="3">
        <v>421.64967063668541</v>
      </c>
    </row>
    <row r="3152" spans="1:45" x14ac:dyDescent="0.25">
      <c r="A3152" s="2">
        <v>3151</v>
      </c>
      <c r="B3152" s="3" t="s">
        <v>57</v>
      </c>
      <c r="C3152" s="3" t="s">
        <v>46</v>
      </c>
      <c r="D3152" s="3" t="s">
        <v>47</v>
      </c>
      <c r="E3152" s="3" t="s">
        <v>48</v>
      </c>
      <c r="F3152" s="3">
        <v>0.59</v>
      </c>
      <c r="G3152" s="3">
        <v>0.64</v>
      </c>
      <c r="H3152" s="3">
        <v>1.1116364662268001E-3</v>
      </c>
      <c r="I3152" s="3">
        <v>10.835456854547742</v>
      </c>
      <c r="J3152" s="3">
        <v>1.4767147462251144</v>
      </c>
      <c r="K3152" s="3">
        <v>1.2045088967742409E-2</v>
      </c>
      <c r="L3152" s="3">
        <v>1.6415699621186921E-3</v>
      </c>
      <c r="M3152" s="2">
        <v>1400</v>
      </c>
      <c r="N3152" s="3" t="s">
        <v>60</v>
      </c>
      <c r="O3152" s="3" t="s">
        <v>196</v>
      </c>
      <c r="P3152" s="3" t="s">
        <v>197</v>
      </c>
      <c r="Q3152" s="3">
        <v>2.7003329210100002</v>
      </c>
      <c r="R3152" s="3" t="s">
        <v>198</v>
      </c>
      <c r="S3152" s="3" t="s">
        <v>197</v>
      </c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8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>
        <v>18.366938685257779</v>
      </c>
      <c r="AS3152" s="3">
        <v>4.4986331727239648</v>
      </c>
    </row>
    <row r="3153" spans="1:45" x14ac:dyDescent="0.25">
      <c r="A3153" s="2">
        <v>3152</v>
      </c>
      <c r="B3153" s="3" t="s">
        <v>57</v>
      </c>
      <c r="C3153" s="3" t="s">
        <v>46</v>
      </c>
      <c r="D3153" s="3" t="s">
        <v>47</v>
      </c>
      <c r="E3153" s="3" t="s">
        <v>48</v>
      </c>
      <c r="F3153" s="3">
        <v>0.59</v>
      </c>
      <c r="G3153" s="3">
        <v>0.64</v>
      </c>
      <c r="H3153" s="3">
        <v>3.4204458104951201E-2</v>
      </c>
      <c r="I3153" s="3">
        <v>10.835456854547742</v>
      </c>
      <c r="J3153" s="3">
        <v>1.4767147462251144</v>
      </c>
      <c r="K3153" s="3">
        <v>0.37062093002938457</v>
      </c>
      <c r="L3153" s="3">
        <v>5.0510227670220571E-2</v>
      </c>
      <c r="M3153" s="2">
        <v>1410</v>
      </c>
      <c r="N3153" s="3" t="s">
        <v>61</v>
      </c>
      <c r="O3153" s="3" t="s">
        <v>196</v>
      </c>
      <c r="P3153" s="3" t="s">
        <v>197</v>
      </c>
      <c r="Q3153" s="3">
        <v>2.7003329210100002</v>
      </c>
      <c r="R3153" s="3" t="s">
        <v>198</v>
      </c>
      <c r="S3153" s="3" t="s">
        <v>197</v>
      </c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8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/>
      <c r="AR3153" s="3">
        <v>89.452804605829755</v>
      </c>
      <c r="AS3153" s="3">
        <v>138.4205309567337</v>
      </c>
    </row>
    <row r="3154" spans="1:45" x14ac:dyDescent="0.25">
      <c r="A3154" s="2">
        <v>3153</v>
      </c>
      <c r="B3154" s="3" t="s">
        <v>57</v>
      </c>
      <c r="C3154" s="3" t="s">
        <v>46</v>
      </c>
      <c r="D3154" s="3" t="s">
        <v>47</v>
      </c>
      <c r="E3154" s="3" t="s">
        <v>48</v>
      </c>
      <c r="F3154" s="3">
        <v>0.59</v>
      </c>
      <c r="G3154" s="3">
        <v>0.64</v>
      </c>
      <c r="H3154" s="3">
        <v>1.61574031254338E-2</v>
      </c>
      <c r="I3154" s="3">
        <v>10.835456854547742</v>
      </c>
      <c r="J3154" s="3">
        <v>1.4767147462251144</v>
      </c>
      <c r="K3154" s="3">
        <v>0.17507284444717278</v>
      </c>
      <c r="L3154" s="3">
        <v>2.3859875456031843E-2</v>
      </c>
      <c r="M3154" s="2">
        <v>1410</v>
      </c>
      <c r="N3154" s="3" t="s">
        <v>61</v>
      </c>
      <c r="O3154" s="3" t="s">
        <v>196</v>
      </c>
      <c r="P3154" s="3" t="s">
        <v>197</v>
      </c>
      <c r="Q3154" s="3">
        <v>2.7003329210100002</v>
      </c>
      <c r="R3154" s="3" t="s">
        <v>198</v>
      </c>
      <c r="S3154" s="3" t="s">
        <v>197</v>
      </c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8"/>
      <c r="AE3154" s="3"/>
      <c r="AF3154" s="3"/>
      <c r="AG3154" s="3"/>
      <c r="AH3154" s="3"/>
      <c r="AI3154" s="3"/>
      <c r="AJ3154" s="3"/>
      <c r="AK3154" s="3"/>
      <c r="AL3154" s="3"/>
      <c r="AM3154" s="3"/>
      <c r="AN3154" s="3"/>
      <c r="AO3154" s="3"/>
      <c r="AP3154" s="3"/>
      <c r="AQ3154" s="3"/>
      <c r="AR3154" s="3">
        <v>88.08573022847969</v>
      </c>
      <c r="AS3154" s="3">
        <v>65.386690607467514</v>
      </c>
    </row>
    <row r="3155" spans="1:45" x14ac:dyDescent="0.25">
      <c r="A3155" s="2">
        <v>3154</v>
      </c>
      <c r="B3155" s="3" t="s">
        <v>57</v>
      </c>
      <c r="C3155" s="3" t="s">
        <v>46</v>
      </c>
      <c r="D3155" s="3" t="s">
        <v>47</v>
      </c>
      <c r="E3155" s="3" t="s">
        <v>48</v>
      </c>
      <c r="F3155" s="3">
        <v>0.59</v>
      </c>
      <c r="G3155" s="3">
        <v>0.64</v>
      </c>
      <c r="H3155" s="3">
        <v>0.23667108459979</v>
      </c>
      <c r="I3155" s="3">
        <v>10.713989350785063</v>
      </c>
      <c r="J3155" s="3">
        <v>1.4248172477729202</v>
      </c>
      <c r="K3155" s="3">
        <v>2.5356914800409007</v>
      </c>
      <c r="L3155" s="3">
        <v>0.33721304338690472</v>
      </c>
      <c r="M3155" s="2">
        <v>1400</v>
      </c>
      <c r="N3155" s="3" t="s">
        <v>60</v>
      </c>
      <c r="O3155" s="3" t="s">
        <v>196</v>
      </c>
      <c r="P3155" s="3" t="s">
        <v>197</v>
      </c>
      <c r="Q3155" s="3">
        <v>2.7003329210100002</v>
      </c>
      <c r="R3155" s="3" t="s">
        <v>198</v>
      </c>
      <c r="S3155" s="3" t="s">
        <v>197</v>
      </c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8"/>
      <c r="AE3155" s="3"/>
      <c r="AF3155" s="3"/>
      <c r="AG3155" s="3"/>
      <c r="AH3155" s="3"/>
      <c r="AI3155" s="3"/>
      <c r="AJ3155" s="3"/>
      <c r="AK3155" s="3"/>
      <c r="AL3155" s="3"/>
      <c r="AM3155" s="3"/>
      <c r="AN3155" s="3"/>
      <c r="AO3155" s="3"/>
      <c r="AP3155" s="3"/>
      <c r="AQ3155" s="3"/>
      <c r="AR3155" s="3">
        <v>191.41614701177841</v>
      </c>
      <c r="AS3155" s="3">
        <v>957.77389870903312</v>
      </c>
    </row>
    <row r="3156" spans="1:45" x14ac:dyDescent="0.25">
      <c r="A3156" s="2">
        <v>3155</v>
      </c>
      <c r="B3156" s="3" t="s">
        <v>57</v>
      </c>
      <c r="C3156" s="3" t="s">
        <v>46</v>
      </c>
      <c r="D3156" s="3" t="s">
        <v>47</v>
      </c>
      <c r="E3156" s="3" t="s">
        <v>48</v>
      </c>
      <c r="F3156" s="3">
        <v>0.59</v>
      </c>
      <c r="G3156" s="3">
        <v>0.64</v>
      </c>
      <c r="H3156" s="3">
        <v>2.4478086964741502E-2</v>
      </c>
      <c r="I3156" s="3">
        <v>10.713989350785063</v>
      </c>
      <c r="J3156" s="3">
        <v>1.4248172477729202</v>
      </c>
      <c r="K3156" s="3">
        <v>0.26225796306783111</v>
      </c>
      <c r="L3156" s="3">
        <v>3.4876800499849182E-2</v>
      </c>
      <c r="M3156" s="2">
        <v>1410</v>
      </c>
      <c r="N3156" s="3" t="s">
        <v>61</v>
      </c>
      <c r="O3156" s="3" t="s">
        <v>196</v>
      </c>
      <c r="P3156" s="3" t="s">
        <v>197</v>
      </c>
      <c r="Q3156" s="3">
        <v>2.7003329210100002</v>
      </c>
      <c r="R3156" s="3" t="s">
        <v>198</v>
      </c>
      <c r="S3156" s="3" t="s">
        <v>197</v>
      </c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8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/>
      <c r="AR3156" s="3">
        <v>88.500849957732271</v>
      </c>
      <c r="AS3156" s="3">
        <v>99.059303441329718</v>
      </c>
    </row>
    <row r="3157" spans="1:45" x14ac:dyDescent="0.25">
      <c r="A3157" s="2">
        <v>3156</v>
      </c>
      <c r="B3157" s="3" t="s">
        <v>57</v>
      </c>
      <c r="C3157" s="3" t="s">
        <v>46</v>
      </c>
      <c r="D3157" s="3" t="s">
        <v>47</v>
      </c>
      <c r="E3157" s="3" t="s">
        <v>48</v>
      </c>
      <c r="F3157" s="3">
        <v>0.59</v>
      </c>
      <c r="G3157" s="3">
        <v>0.64</v>
      </c>
      <c r="H3157" s="3">
        <v>0.19002903007017999</v>
      </c>
      <c r="I3157" s="3">
        <v>10.713989350785063</v>
      </c>
      <c r="J3157" s="3">
        <v>1.4248172477729202</v>
      </c>
      <c r="K3157" s="3">
        <v>2.035969004511923</v>
      </c>
      <c r="L3157" s="3">
        <v>0.27075663962155133</v>
      </c>
      <c r="M3157" s="2">
        <v>1410</v>
      </c>
      <c r="N3157" s="3" t="s">
        <v>61</v>
      </c>
      <c r="O3157" s="3" t="s">
        <v>196</v>
      </c>
      <c r="P3157" s="3" t="s">
        <v>197</v>
      </c>
      <c r="Q3157" s="3">
        <v>2.7003329210100002</v>
      </c>
      <c r="R3157" s="3" t="s">
        <v>198</v>
      </c>
      <c r="S3157" s="3" t="s">
        <v>197</v>
      </c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8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>
        <v>120.58873864426032</v>
      </c>
      <c r="AS3157" s="3">
        <v>769.0202007819521</v>
      </c>
    </row>
    <row r="3158" spans="1:45" x14ac:dyDescent="0.25">
      <c r="A3158" s="2">
        <v>3157</v>
      </c>
      <c r="B3158" s="3" t="s">
        <v>57</v>
      </c>
      <c r="C3158" s="3" t="s">
        <v>46</v>
      </c>
      <c r="D3158" s="3" t="s">
        <v>47</v>
      </c>
      <c r="E3158" s="3" t="s">
        <v>48</v>
      </c>
      <c r="F3158" s="3">
        <v>0.59</v>
      </c>
      <c r="G3158" s="3">
        <v>0.64</v>
      </c>
      <c r="H3158" s="3">
        <v>0.114009395206329</v>
      </c>
      <c r="I3158" s="3">
        <v>10.713989350785063</v>
      </c>
      <c r="J3158" s="3">
        <v>1.4248172477729202</v>
      </c>
      <c r="K3158" s="3">
        <v>1.2214954461300545</v>
      </c>
      <c r="L3158" s="3">
        <v>0.16244255269813684</v>
      </c>
      <c r="M3158" s="2">
        <v>1410</v>
      </c>
      <c r="N3158" s="3" t="s">
        <v>61</v>
      </c>
      <c r="O3158" s="3" t="s">
        <v>196</v>
      </c>
      <c r="P3158" s="3" t="s">
        <v>197</v>
      </c>
      <c r="Q3158" s="3">
        <v>2.7003329210100002</v>
      </c>
      <c r="R3158" s="3" t="s">
        <v>198</v>
      </c>
      <c r="S3158" s="3" t="s">
        <v>197</v>
      </c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8"/>
      <c r="AE3158" s="3"/>
      <c r="AF3158" s="3"/>
      <c r="AG3158" s="3"/>
      <c r="AH3158" s="3"/>
      <c r="AI3158" s="3"/>
      <c r="AJ3158" s="3"/>
      <c r="AK3158" s="3"/>
      <c r="AL3158" s="3"/>
      <c r="AM3158" s="3"/>
      <c r="AN3158" s="3"/>
      <c r="AO3158" s="3"/>
      <c r="AP3158" s="3"/>
      <c r="AQ3158" s="3"/>
      <c r="AR3158" s="3">
        <v>105.99213856192065</v>
      </c>
      <c r="AS3158" s="3">
        <v>461.37965320467185</v>
      </c>
    </row>
    <row r="3159" spans="1:45" x14ac:dyDescent="0.25">
      <c r="A3159" s="2">
        <v>3158</v>
      </c>
      <c r="B3159" s="3" t="s">
        <v>57</v>
      </c>
      <c r="C3159" s="3" t="s">
        <v>46</v>
      </c>
      <c r="D3159" s="3" t="s">
        <v>47</v>
      </c>
      <c r="E3159" s="3" t="s">
        <v>48</v>
      </c>
      <c r="F3159" s="3">
        <v>0.59</v>
      </c>
      <c r="G3159" s="3">
        <v>0.64</v>
      </c>
      <c r="H3159" s="3">
        <v>0.22357806501824501</v>
      </c>
      <c r="I3159" s="3">
        <v>10.885167909686665</v>
      </c>
      <c r="J3159" s="3">
        <v>1.4454902331726991</v>
      </c>
      <c r="K3159" s="3">
        <v>2.4336847786464393</v>
      </c>
      <c r="L3159" s="3">
        <v>0.32317990933552387</v>
      </c>
      <c r="M3159" s="2">
        <v>1400</v>
      </c>
      <c r="N3159" s="3" t="s">
        <v>60</v>
      </c>
      <c r="O3159" s="3" t="s">
        <v>196</v>
      </c>
      <c r="P3159" s="3" t="s">
        <v>197</v>
      </c>
      <c r="Q3159" s="3">
        <v>2.7003329210100002</v>
      </c>
      <c r="R3159" s="3" t="s">
        <v>198</v>
      </c>
      <c r="S3159" s="3" t="s">
        <v>197</v>
      </c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8"/>
      <c r="AE3159" s="3"/>
      <c r="AF3159" s="3"/>
      <c r="AG3159" s="3"/>
      <c r="AH3159" s="3"/>
      <c r="AI3159" s="3"/>
      <c r="AJ3159" s="3"/>
      <c r="AK3159" s="3"/>
      <c r="AL3159" s="3"/>
      <c r="AM3159" s="3"/>
      <c r="AN3159" s="3"/>
      <c r="AO3159" s="3"/>
      <c r="AP3159" s="3"/>
      <c r="AQ3159" s="3"/>
      <c r="AR3159" s="3">
        <v>234.43599341602609</v>
      </c>
      <c r="AS3159" s="3">
        <v>904.78832832685021</v>
      </c>
    </row>
    <row r="3160" spans="1:45" x14ac:dyDescent="0.25">
      <c r="A3160" s="2">
        <v>3159</v>
      </c>
      <c r="B3160" s="3" t="s">
        <v>57</v>
      </c>
      <c r="C3160" s="3" t="s">
        <v>46</v>
      </c>
      <c r="D3160" s="3" t="s">
        <v>47</v>
      </c>
      <c r="E3160" s="3" t="s">
        <v>48</v>
      </c>
      <c r="F3160" s="3">
        <v>0.59</v>
      </c>
      <c r="G3160" s="3">
        <v>0.64</v>
      </c>
      <c r="H3160" s="3">
        <v>0.176213242974188</v>
      </c>
      <c r="I3160" s="3">
        <v>10.885167909686665</v>
      </c>
      <c r="J3160" s="3">
        <v>1.4454902331726991</v>
      </c>
      <c r="K3160" s="3">
        <v>1.9181107376844504</v>
      </c>
      <c r="L3160" s="3">
        <v>0.25471452167487652</v>
      </c>
      <c r="M3160" s="2">
        <v>1410</v>
      </c>
      <c r="N3160" s="3" t="s">
        <v>61</v>
      </c>
      <c r="O3160" s="3" t="s">
        <v>196</v>
      </c>
      <c r="P3160" s="3" t="s">
        <v>197</v>
      </c>
      <c r="Q3160" s="3">
        <v>2.7003329210100002</v>
      </c>
      <c r="R3160" s="3" t="s">
        <v>198</v>
      </c>
      <c r="S3160" s="3" t="s">
        <v>197</v>
      </c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8"/>
      <c r="AE3160" s="3"/>
      <c r="AF3160" s="3"/>
      <c r="AG3160" s="3"/>
      <c r="AH3160" s="3"/>
      <c r="AI3160" s="3"/>
      <c r="AJ3160" s="3"/>
      <c r="AK3160" s="3"/>
      <c r="AL3160" s="3"/>
      <c r="AM3160" s="3"/>
      <c r="AN3160" s="3"/>
      <c r="AO3160" s="3"/>
      <c r="AP3160" s="3"/>
      <c r="AQ3160" s="3"/>
      <c r="AR3160" s="3">
        <v>118.53666763275595</v>
      </c>
      <c r="AS3160" s="3">
        <v>713.10969404202558</v>
      </c>
    </row>
    <row r="3161" spans="1:45" x14ac:dyDescent="0.25">
      <c r="A3161" s="2">
        <v>3160</v>
      </c>
      <c r="B3161" s="3" t="s">
        <v>57</v>
      </c>
      <c r="C3161" s="3" t="s">
        <v>46</v>
      </c>
      <c r="D3161" s="3" t="s">
        <v>47</v>
      </c>
      <c r="E3161" s="3" t="s">
        <v>48</v>
      </c>
      <c r="F3161" s="3">
        <v>0.59</v>
      </c>
      <c r="G3161" s="3">
        <v>0.64</v>
      </c>
      <c r="H3161" s="3">
        <v>0.15639464494271799</v>
      </c>
      <c r="I3161" s="3">
        <v>10.885167909686665</v>
      </c>
      <c r="J3161" s="3">
        <v>1.4454902331726991</v>
      </c>
      <c r="K3161" s="3">
        <v>1.7023819703773138</v>
      </c>
      <c r="L3161" s="3">
        <v>0.2260669317852109</v>
      </c>
      <c r="M3161" s="2">
        <v>1410</v>
      </c>
      <c r="N3161" s="3" t="s">
        <v>61</v>
      </c>
      <c r="O3161" s="3" t="s">
        <v>196</v>
      </c>
      <c r="P3161" s="3" t="s">
        <v>197</v>
      </c>
      <c r="Q3161" s="3">
        <v>2.7003329210100002</v>
      </c>
      <c r="R3161" s="3" t="s">
        <v>198</v>
      </c>
      <c r="S3161" s="3" t="s">
        <v>197</v>
      </c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8"/>
      <c r="AE3161" s="3"/>
      <c r="AF3161" s="3"/>
      <c r="AG3161" s="3"/>
      <c r="AH3161" s="3"/>
      <c r="AI3161" s="3"/>
      <c r="AJ3161" s="3"/>
      <c r="AK3161" s="3"/>
      <c r="AL3161" s="3"/>
      <c r="AM3161" s="3"/>
      <c r="AN3161" s="3"/>
      <c r="AO3161" s="3"/>
      <c r="AP3161" s="3"/>
      <c r="AQ3161" s="3"/>
      <c r="AR3161" s="3">
        <v>114.77341238041474</v>
      </c>
      <c r="AS3161" s="3">
        <v>632.90667331540737</v>
      </c>
    </row>
    <row r="3162" spans="1:45" x14ac:dyDescent="0.25">
      <c r="A3162" s="2">
        <v>3161</v>
      </c>
      <c r="B3162" s="3" t="s">
        <v>57</v>
      </c>
      <c r="C3162" s="3" t="s">
        <v>46</v>
      </c>
      <c r="D3162" s="3" t="s">
        <v>47</v>
      </c>
      <c r="E3162" s="3" t="s">
        <v>48</v>
      </c>
      <c r="F3162" s="3">
        <v>0.59</v>
      </c>
      <c r="G3162" s="3">
        <v>0.64</v>
      </c>
      <c r="H3162" s="3">
        <v>4.4058880231600497E-2</v>
      </c>
      <c r="I3162" s="3">
        <v>11.618639044501856</v>
      </c>
      <c r="J3162" s="3">
        <v>1.5339592406295104</v>
      </c>
      <c r="K3162" s="3">
        <v>0.51190422611590458</v>
      </c>
      <c r="L3162" s="3">
        <v>6.7584526463052449E-2</v>
      </c>
      <c r="M3162" s="2">
        <v>1400</v>
      </c>
      <c r="N3162" s="3" t="s">
        <v>60</v>
      </c>
      <c r="O3162" s="3" t="s">
        <v>196</v>
      </c>
      <c r="P3162" s="3" t="s">
        <v>197</v>
      </c>
      <c r="Q3162" s="3">
        <v>2.7003329210100002</v>
      </c>
      <c r="R3162" s="3" t="s">
        <v>198</v>
      </c>
      <c r="S3162" s="3" t="s">
        <v>197</v>
      </c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8"/>
      <c r="AE3162" s="3"/>
      <c r="AF3162" s="3"/>
      <c r="AG3162" s="3"/>
      <c r="AH3162" s="3"/>
      <c r="AI3162" s="3"/>
      <c r="AJ3162" s="3"/>
      <c r="AK3162" s="3"/>
      <c r="AL3162" s="3"/>
      <c r="AM3162" s="3"/>
      <c r="AN3162" s="3"/>
      <c r="AO3162" s="3"/>
      <c r="AP3162" s="3"/>
      <c r="AQ3162" s="3"/>
      <c r="AR3162" s="3">
        <v>106.80835640965572</v>
      </c>
      <c r="AS3162" s="3">
        <v>178.29996242900489</v>
      </c>
    </row>
    <row r="3163" spans="1:45" x14ac:dyDescent="0.25">
      <c r="A3163" s="2">
        <v>3162</v>
      </c>
      <c r="B3163" s="3" t="s">
        <v>57</v>
      </c>
      <c r="C3163" s="3" t="s">
        <v>46</v>
      </c>
      <c r="D3163" s="3" t="s">
        <v>47</v>
      </c>
      <c r="E3163" s="3" t="s">
        <v>48</v>
      </c>
      <c r="F3163" s="3">
        <v>0.59</v>
      </c>
      <c r="G3163" s="3">
        <v>0.64</v>
      </c>
      <c r="H3163" s="3">
        <v>2.6520651412282499E-2</v>
      </c>
      <c r="I3163" s="3">
        <v>11.618639044501856</v>
      </c>
      <c r="J3163" s="3">
        <v>1.5339592406295104</v>
      </c>
      <c r="K3163" s="3">
        <v>0.30813387598436875</v>
      </c>
      <c r="L3163" s="3">
        <v>4.0681598301384812E-2</v>
      </c>
      <c r="M3163" s="2">
        <v>1410</v>
      </c>
      <c r="N3163" s="3" t="s">
        <v>61</v>
      </c>
      <c r="O3163" s="3" t="s">
        <v>196</v>
      </c>
      <c r="P3163" s="3" t="s">
        <v>197</v>
      </c>
      <c r="Q3163" s="3">
        <v>2.7003329210100002</v>
      </c>
      <c r="R3163" s="3" t="s">
        <v>198</v>
      </c>
      <c r="S3163" s="3" t="s">
        <v>197</v>
      </c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8"/>
      <c r="AE3163" s="3"/>
      <c r="AF3163" s="3"/>
      <c r="AG3163" s="3"/>
      <c r="AH3163" s="3"/>
      <c r="AI3163" s="3"/>
      <c r="AJ3163" s="3"/>
      <c r="AK3163" s="3"/>
      <c r="AL3163" s="3"/>
      <c r="AM3163" s="3"/>
      <c r="AN3163" s="3"/>
      <c r="AO3163" s="3"/>
      <c r="AP3163" s="3"/>
      <c r="AQ3163" s="3"/>
      <c r="AR3163" s="3">
        <v>46.528888389660494</v>
      </c>
      <c r="AS3163" s="3">
        <v>107.32526849402694</v>
      </c>
    </row>
    <row r="3164" spans="1:45" x14ac:dyDescent="0.25">
      <c r="A3164" s="2">
        <v>3163</v>
      </c>
      <c r="B3164" s="3" t="s">
        <v>57</v>
      </c>
      <c r="C3164" s="3" t="s">
        <v>46</v>
      </c>
      <c r="D3164" s="3" t="s">
        <v>47</v>
      </c>
      <c r="E3164" s="3" t="s">
        <v>48</v>
      </c>
      <c r="F3164" s="3">
        <v>0.59</v>
      </c>
      <c r="G3164" s="3">
        <v>0.64</v>
      </c>
      <c r="H3164" s="3">
        <v>0.107678987031775</v>
      </c>
      <c r="I3164" s="3">
        <v>11.618639044501856</v>
      </c>
      <c r="J3164" s="3">
        <v>1.5339592406295104</v>
      </c>
      <c r="K3164" s="3">
        <v>1.2510832829997902</v>
      </c>
      <c r="L3164" s="3">
        <v>0.16517517717901647</v>
      </c>
      <c r="M3164" s="2">
        <v>1410</v>
      </c>
      <c r="N3164" s="3" t="s">
        <v>61</v>
      </c>
      <c r="O3164" s="3" t="s">
        <v>196</v>
      </c>
      <c r="P3164" s="3" t="s">
        <v>197</v>
      </c>
      <c r="Q3164" s="3">
        <v>2.7003329210100002</v>
      </c>
      <c r="R3164" s="3" t="s">
        <v>198</v>
      </c>
      <c r="S3164" s="3" t="s">
        <v>197</v>
      </c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8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/>
      <c r="AR3164" s="3">
        <v>101.08053258382907</v>
      </c>
      <c r="AS3164" s="3">
        <v>435.76140022706574</v>
      </c>
    </row>
    <row r="3165" spans="1:45" x14ac:dyDescent="0.25">
      <c r="A3165" s="2">
        <v>3164</v>
      </c>
      <c r="B3165" s="3" t="s">
        <v>57</v>
      </c>
      <c r="C3165" s="3" t="s">
        <v>46</v>
      </c>
      <c r="D3165" s="3" t="s">
        <v>47</v>
      </c>
      <c r="E3165" s="3" t="s">
        <v>48</v>
      </c>
      <c r="F3165" s="3">
        <v>0.59</v>
      </c>
      <c r="G3165" s="3">
        <v>0.64</v>
      </c>
      <c r="H3165" s="3">
        <v>0.164177504390144</v>
      </c>
      <c r="I3165" s="3">
        <v>11.618639044501856</v>
      </c>
      <c r="J3165" s="3">
        <v>1.5339592406295104</v>
      </c>
      <c r="K3165" s="3">
        <v>1.907519162736202</v>
      </c>
      <c r="L3165" s="3">
        <v>0.2518415999627534</v>
      </c>
      <c r="M3165" s="2">
        <v>1410</v>
      </c>
      <c r="N3165" s="3" t="s">
        <v>61</v>
      </c>
      <c r="O3165" s="3" t="s">
        <v>196</v>
      </c>
      <c r="P3165" s="3" t="s">
        <v>197</v>
      </c>
      <c r="Q3165" s="3">
        <v>2.7003329210100002</v>
      </c>
      <c r="R3165" s="3" t="s">
        <v>198</v>
      </c>
      <c r="S3165" s="3" t="s">
        <v>197</v>
      </c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8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/>
      <c r="AR3165" s="3">
        <v>114.55061817966772</v>
      </c>
      <c r="AS3165" s="3">
        <v>664.40278805485741</v>
      </c>
    </row>
    <row r="3166" spans="1:45" x14ac:dyDescent="0.25">
      <c r="A3166" s="2">
        <v>3165</v>
      </c>
      <c r="B3166" s="3" t="s">
        <v>57</v>
      </c>
      <c r="C3166" s="3" t="s">
        <v>46</v>
      </c>
      <c r="D3166" s="3" t="s">
        <v>47</v>
      </c>
      <c r="E3166" s="3" t="s">
        <v>48</v>
      </c>
      <c r="F3166" s="3">
        <v>0.59</v>
      </c>
      <c r="G3166" s="3">
        <v>0.64</v>
      </c>
      <c r="H3166" s="3">
        <v>9.7372127387530902E-3</v>
      </c>
      <c r="I3166" s="3">
        <v>11.61604347275904</v>
      </c>
      <c r="J3166" s="3">
        <v>1.5336463460230136</v>
      </c>
      <c r="K3166" s="3">
        <v>0.11310788647685902</v>
      </c>
      <c r="L3166" s="3">
        <v>1.4933440737237418E-2</v>
      </c>
      <c r="M3166" s="2">
        <v>1400</v>
      </c>
      <c r="N3166" s="3" t="s">
        <v>60</v>
      </c>
      <c r="O3166" s="3" t="s">
        <v>196</v>
      </c>
      <c r="P3166" s="3" t="s">
        <v>197</v>
      </c>
      <c r="Q3166" s="3">
        <v>2.7003329210100002</v>
      </c>
      <c r="R3166" s="3" t="s">
        <v>198</v>
      </c>
      <c r="S3166" s="3" t="s">
        <v>197</v>
      </c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8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/>
      <c r="AR3166" s="3">
        <v>27.98676223428793</v>
      </c>
      <c r="AS3166" s="3">
        <v>39.405101908098032</v>
      </c>
    </row>
    <row r="3167" spans="1:45" x14ac:dyDescent="0.25">
      <c r="A3167" s="2">
        <v>3166</v>
      </c>
      <c r="B3167" s="3" t="s">
        <v>57</v>
      </c>
      <c r="C3167" s="3" t="s">
        <v>46</v>
      </c>
      <c r="D3167" s="3" t="s">
        <v>47</v>
      </c>
      <c r="E3167" s="3" t="s">
        <v>48</v>
      </c>
      <c r="F3167" s="3">
        <v>0.59</v>
      </c>
      <c r="G3167" s="3">
        <v>0.64</v>
      </c>
      <c r="H3167" s="3">
        <v>0.11505557736000301</v>
      </c>
      <c r="I3167" s="3">
        <v>11.61604347275904</v>
      </c>
      <c r="J3167" s="3">
        <v>1.5336463460230136</v>
      </c>
      <c r="K3167" s="3">
        <v>1.3364905883971858</v>
      </c>
      <c r="L3167" s="3">
        <v>0.17645456580773677</v>
      </c>
      <c r="M3167" s="2">
        <v>1430</v>
      </c>
      <c r="N3167" s="3" t="s">
        <v>62</v>
      </c>
      <c r="O3167" s="3" t="s">
        <v>196</v>
      </c>
      <c r="P3167" s="3" t="s">
        <v>197</v>
      </c>
      <c r="Q3167" s="3">
        <v>2.7003329210100002</v>
      </c>
      <c r="R3167" s="3" t="s">
        <v>198</v>
      </c>
      <c r="S3167" s="3" t="s">
        <v>197</v>
      </c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8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/>
      <c r="AR3167" s="3">
        <v>102.59285800179718</v>
      </c>
      <c r="AS3167" s="3">
        <v>465.61340217226928</v>
      </c>
    </row>
    <row r="3168" spans="1:45" x14ac:dyDescent="0.25">
      <c r="A3168" s="2">
        <v>3167</v>
      </c>
      <c r="B3168" s="3" t="s">
        <v>57</v>
      </c>
      <c r="C3168" s="3" t="s">
        <v>46</v>
      </c>
      <c r="D3168" s="3" t="s">
        <v>47</v>
      </c>
      <c r="E3168" s="3" t="s">
        <v>48</v>
      </c>
      <c r="F3168" s="3">
        <v>0.59</v>
      </c>
      <c r="G3168" s="3">
        <v>0.64</v>
      </c>
      <c r="H3168" s="3">
        <v>7.6288741115532396E-2</v>
      </c>
      <c r="I3168" s="3">
        <v>11.61604347275904</v>
      </c>
      <c r="J3168" s="3">
        <v>1.5336463460230136</v>
      </c>
      <c r="K3168" s="3">
        <v>0.8861733332800843</v>
      </c>
      <c r="L3168" s="3">
        <v>0.1169999490545319</v>
      </c>
      <c r="M3168" s="2">
        <v>1410</v>
      </c>
      <c r="N3168" s="3" t="s">
        <v>61</v>
      </c>
      <c r="O3168" s="3" t="s">
        <v>196</v>
      </c>
      <c r="P3168" s="3" t="s">
        <v>197</v>
      </c>
      <c r="Q3168" s="3">
        <v>2.7003329210100002</v>
      </c>
      <c r="R3168" s="3" t="s">
        <v>198</v>
      </c>
      <c r="S3168" s="3" t="s">
        <v>197</v>
      </c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8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/>
      <c r="AR3168" s="3">
        <v>98.770026925063959</v>
      </c>
      <c r="AS3168" s="3">
        <v>308.72958194020305</v>
      </c>
    </row>
    <row r="3169" spans="1:45" x14ac:dyDescent="0.25">
      <c r="A3169" s="2">
        <v>3168</v>
      </c>
      <c r="B3169" s="3" t="s">
        <v>57</v>
      </c>
      <c r="C3169" s="3" t="s">
        <v>46</v>
      </c>
      <c r="D3169" s="3" t="s">
        <v>47</v>
      </c>
      <c r="E3169" s="3" t="s">
        <v>48</v>
      </c>
      <c r="F3169" s="3">
        <v>0.59</v>
      </c>
      <c r="G3169" s="3">
        <v>0.64</v>
      </c>
      <c r="H3169" s="3">
        <v>5.69422010080023E-3</v>
      </c>
      <c r="I3169" s="3">
        <v>11.254442154750642</v>
      </c>
      <c r="J3169" s="3">
        <v>1.490048907218283</v>
      </c>
      <c r="K3169" s="3">
        <v>6.4085270740874556E-2</v>
      </c>
      <c r="L3169" s="3">
        <v>8.4846664386577647E-3</v>
      </c>
      <c r="M3169" s="2">
        <v>1400</v>
      </c>
      <c r="N3169" s="3" t="s">
        <v>60</v>
      </c>
      <c r="O3169" s="3" t="s">
        <v>196</v>
      </c>
      <c r="P3169" s="3" t="s">
        <v>197</v>
      </c>
      <c r="Q3169" s="3">
        <v>2.7003329210100002</v>
      </c>
      <c r="R3169" s="3" t="s">
        <v>198</v>
      </c>
      <c r="S3169" s="3" t="s">
        <v>197</v>
      </c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8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>
        <v>45.747696194100897</v>
      </c>
      <c r="AS3169" s="3">
        <v>23.043691185482572</v>
      </c>
    </row>
    <row r="3170" spans="1:45" x14ac:dyDescent="0.25">
      <c r="A3170" s="2">
        <v>3169</v>
      </c>
      <c r="B3170" s="3" t="s">
        <v>57</v>
      </c>
      <c r="C3170" s="3" t="s">
        <v>46</v>
      </c>
      <c r="D3170" s="3" t="s">
        <v>47</v>
      </c>
      <c r="E3170" s="3" t="s">
        <v>48</v>
      </c>
      <c r="F3170" s="3">
        <v>0.59</v>
      </c>
      <c r="G3170" s="3">
        <v>0.64</v>
      </c>
      <c r="H3170" s="3">
        <v>2.9000962761549301E-2</v>
      </c>
      <c r="I3170" s="3">
        <v>11.254442154750642</v>
      </c>
      <c r="J3170" s="3">
        <v>1.490048907218283</v>
      </c>
      <c r="K3170" s="3">
        <v>0.32638965783193402</v>
      </c>
      <c r="L3170" s="3">
        <v>4.3212852871124655E-2</v>
      </c>
      <c r="M3170" s="2">
        <v>1430</v>
      </c>
      <c r="N3170" s="3" t="s">
        <v>62</v>
      </c>
      <c r="O3170" s="3" t="s">
        <v>196</v>
      </c>
      <c r="P3170" s="3" t="s">
        <v>197</v>
      </c>
      <c r="Q3170" s="3">
        <v>2.7003329210100002</v>
      </c>
      <c r="R3170" s="3" t="s">
        <v>198</v>
      </c>
      <c r="S3170" s="3" t="s">
        <v>197</v>
      </c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8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/>
      <c r="AR3170" s="3">
        <v>89.658335676814573</v>
      </c>
      <c r="AS3170" s="3">
        <v>117.36273240735891</v>
      </c>
    </row>
    <row r="3171" spans="1:45" x14ac:dyDescent="0.25">
      <c r="A3171" s="2">
        <v>3170</v>
      </c>
      <c r="B3171" s="3" t="s">
        <v>57</v>
      </c>
      <c r="C3171" s="3" t="s">
        <v>46</v>
      </c>
      <c r="D3171" s="3" t="s">
        <v>47</v>
      </c>
      <c r="E3171" s="3" t="s">
        <v>48</v>
      </c>
      <c r="F3171" s="3">
        <v>0.59</v>
      </c>
      <c r="G3171" s="3">
        <v>0.64</v>
      </c>
      <c r="H3171" s="3">
        <v>8.8620758549560794E-2</v>
      </c>
      <c r="I3171" s="3">
        <v>11.254442154750642</v>
      </c>
      <c r="J3171" s="3">
        <v>1.490048907218283</v>
      </c>
      <c r="K3171" s="3">
        <v>0.99737720080615533</v>
      </c>
      <c r="L3171" s="3">
        <v>0.13204926443362838</v>
      </c>
      <c r="M3171" s="2">
        <v>1410</v>
      </c>
      <c r="N3171" s="3" t="s">
        <v>61</v>
      </c>
      <c r="O3171" s="3" t="s">
        <v>196</v>
      </c>
      <c r="P3171" s="3" t="s">
        <v>197</v>
      </c>
      <c r="Q3171" s="3">
        <v>2.7003329210100002</v>
      </c>
      <c r="R3171" s="3" t="s">
        <v>198</v>
      </c>
      <c r="S3171" s="3" t="s">
        <v>197</v>
      </c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8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>
        <v>102.00552625241416</v>
      </c>
      <c r="AS3171" s="3">
        <v>358.63548589424977</v>
      </c>
    </row>
    <row r="3172" spans="1:45" x14ac:dyDescent="0.25">
      <c r="A3172" s="2">
        <v>3171</v>
      </c>
      <c r="B3172" s="3" t="s">
        <v>68</v>
      </c>
      <c r="C3172" s="3" t="s">
        <v>46</v>
      </c>
      <c r="D3172" s="3" t="s">
        <v>47</v>
      </c>
      <c r="E3172" s="3" t="s">
        <v>48</v>
      </c>
      <c r="F3172" s="3">
        <v>0.59</v>
      </c>
      <c r="G3172" s="3">
        <v>0.64</v>
      </c>
      <c r="H3172" s="3">
        <v>2.8142803890697E-2</v>
      </c>
      <c r="I3172" s="3">
        <v>11.449605444225085</v>
      </c>
      <c r="J3172" s="3">
        <v>1.5135817815647605</v>
      </c>
      <c r="K3172" s="3">
        <v>0.32222400064268325</v>
      </c>
      <c r="L3172" s="3">
        <v>4.2596435251108837E-2</v>
      </c>
      <c r="M3172" s="2">
        <v>1400</v>
      </c>
      <c r="N3172" s="3" t="s">
        <v>60</v>
      </c>
      <c r="O3172" s="3" t="s">
        <v>196</v>
      </c>
      <c r="P3172" s="3" t="s">
        <v>197</v>
      </c>
      <c r="Q3172" s="3">
        <v>2.7003329210100002</v>
      </c>
      <c r="R3172" s="3" t="s">
        <v>198</v>
      </c>
      <c r="S3172" s="3" t="s">
        <v>197</v>
      </c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8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>
        <v>104.55414905706765</v>
      </c>
      <c r="AS3172" s="3">
        <v>113.88988666941106</v>
      </c>
    </row>
    <row r="3173" spans="1:45" x14ac:dyDescent="0.25">
      <c r="A3173" s="2">
        <v>3172</v>
      </c>
      <c r="B3173" s="3" t="s">
        <v>68</v>
      </c>
      <c r="C3173" s="3" t="s">
        <v>46</v>
      </c>
      <c r="D3173" s="3" t="s">
        <v>47</v>
      </c>
      <c r="E3173" s="3" t="s">
        <v>48</v>
      </c>
      <c r="F3173" s="3">
        <v>0.59</v>
      </c>
      <c r="G3173" s="3">
        <v>0.64</v>
      </c>
      <c r="H3173" s="3">
        <v>3.1994459633395797E-2</v>
      </c>
      <c r="I3173" s="3">
        <v>11.618639045367512</v>
      </c>
      <c r="J3173" s="3">
        <v>1.5339592407437992</v>
      </c>
      <c r="K3173" s="3">
        <v>0.37173207793200713</v>
      </c>
      <c r="L3173" s="3">
        <v>4.9078197007251946E-2</v>
      </c>
      <c r="M3173" s="2">
        <v>1400</v>
      </c>
      <c r="N3173" s="3" t="s">
        <v>60</v>
      </c>
      <c r="O3173" s="3" t="s">
        <v>196</v>
      </c>
      <c r="P3173" s="3" t="s">
        <v>197</v>
      </c>
      <c r="Q3173" s="3">
        <v>2.7003329210100002</v>
      </c>
      <c r="R3173" s="3" t="s">
        <v>198</v>
      </c>
      <c r="S3173" s="3" t="s">
        <v>197</v>
      </c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8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>
        <v>47.517119374203006</v>
      </c>
      <c r="AS3173" s="3">
        <v>129.47698444862536</v>
      </c>
    </row>
    <row r="3174" spans="1:45" x14ac:dyDescent="0.25">
      <c r="A3174" s="2">
        <v>3173</v>
      </c>
      <c r="B3174" s="3" t="s">
        <v>68</v>
      </c>
      <c r="C3174" s="3" t="s">
        <v>46</v>
      </c>
      <c r="D3174" s="3" t="s">
        <v>47</v>
      </c>
      <c r="E3174" s="3" t="s">
        <v>48</v>
      </c>
      <c r="F3174" s="3">
        <v>0.59</v>
      </c>
      <c r="G3174" s="3">
        <v>0.64</v>
      </c>
      <c r="H3174" s="3">
        <v>7.2122872349683804E-4</v>
      </c>
      <c r="I3174" s="3">
        <v>10.835456854547742</v>
      </c>
      <c r="J3174" s="3">
        <v>1.4767147462251144</v>
      </c>
      <c r="K3174" s="3">
        <v>7.8148427157105314E-3</v>
      </c>
      <c r="L3174" s="3">
        <v>1.0650490913888964E-3</v>
      </c>
      <c r="M3174" s="2">
        <v>1400</v>
      </c>
      <c r="N3174" s="3" t="s">
        <v>60</v>
      </c>
      <c r="O3174" s="3" t="s">
        <v>196</v>
      </c>
      <c r="P3174" s="3" t="s">
        <v>197</v>
      </c>
      <c r="Q3174" s="3">
        <v>2.7003329210100002</v>
      </c>
      <c r="R3174" s="3" t="s">
        <v>198</v>
      </c>
      <c r="S3174" s="3" t="s">
        <v>197</v>
      </c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8"/>
      <c r="AE3174" s="3"/>
      <c r="AF3174" s="3"/>
      <c r="AG3174" s="3"/>
      <c r="AH3174" s="3"/>
      <c r="AI3174" s="3"/>
      <c r="AJ3174" s="3"/>
      <c r="AK3174" s="3"/>
      <c r="AL3174" s="3"/>
      <c r="AM3174" s="3"/>
      <c r="AN3174" s="3"/>
      <c r="AO3174" s="3"/>
      <c r="AP3174" s="3"/>
      <c r="AQ3174" s="3"/>
      <c r="AR3174" s="3">
        <v>10.660426561079097</v>
      </c>
      <c r="AS3174" s="3">
        <v>2.9187090917025347</v>
      </c>
    </row>
    <row r="3175" spans="1:45" x14ac:dyDescent="0.25">
      <c r="A3175" s="2">
        <v>3174</v>
      </c>
      <c r="B3175" s="3" t="s">
        <v>68</v>
      </c>
      <c r="C3175" s="3" t="s">
        <v>46</v>
      </c>
      <c r="D3175" s="3" t="s">
        <v>47</v>
      </c>
      <c r="E3175" s="3" t="s">
        <v>48</v>
      </c>
      <c r="F3175" s="3">
        <v>0.59</v>
      </c>
      <c r="G3175" s="3">
        <v>0.64</v>
      </c>
      <c r="H3175" s="3">
        <v>4.7865028370165902E-2</v>
      </c>
      <c r="I3175" s="3">
        <v>10.713989350785063</v>
      </c>
      <c r="J3175" s="3">
        <v>1.4248172477729202</v>
      </c>
      <c r="K3175" s="3">
        <v>0.5128254042329824</v>
      </c>
      <c r="L3175" s="3">
        <v>6.8198917986952518E-2</v>
      </c>
      <c r="M3175" s="2">
        <v>1400</v>
      </c>
      <c r="N3175" s="3" t="s">
        <v>60</v>
      </c>
      <c r="O3175" s="3" t="s">
        <v>196</v>
      </c>
      <c r="P3175" s="3" t="s">
        <v>197</v>
      </c>
      <c r="Q3175" s="3">
        <v>2.7003329210100002</v>
      </c>
      <c r="R3175" s="3" t="s">
        <v>198</v>
      </c>
      <c r="S3175" s="3" t="s">
        <v>197</v>
      </c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8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/>
      <c r="AR3175" s="3">
        <v>108.59599187245769</v>
      </c>
      <c r="AS3175" s="3">
        <v>193.7028974681642</v>
      </c>
    </row>
    <row r="3176" spans="1:45" x14ac:dyDescent="0.25">
      <c r="A3176" s="2">
        <v>3175</v>
      </c>
      <c r="B3176" s="3" t="s">
        <v>68</v>
      </c>
      <c r="C3176" s="3" t="s">
        <v>46</v>
      </c>
      <c r="D3176" s="3" t="s">
        <v>47</v>
      </c>
      <c r="E3176" s="3" t="s">
        <v>48</v>
      </c>
      <c r="F3176" s="3">
        <v>0.59</v>
      </c>
      <c r="G3176" s="3">
        <v>0.64</v>
      </c>
      <c r="H3176" s="3">
        <v>3.2430438664919799E-4</v>
      </c>
      <c r="I3176" s="3">
        <v>10.713989350785063</v>
      </c>
      <c r="J3176" s="3">
        <v>1.4248172477729202</v>
      </c>
      <c r="K3176" s="3">
        <v>3.4745937449723887E-3</v>
      </c>
      <c r="L3176" s="3">
        <v>4.6207448362619522E-4</v>
      </c>
      <c r="M3176" s="2">
        <v>1410</v>
      </c>
      <c r="N3176" s="3" t="s">
        <v>61</v>
      </c>
      <c r="O3176" s="3" t="s">
        <v>196</v>
      </c>
      <c r="P3176" s="3" t="s">
        <v>197</v>
      </c>
      <c r="Q3176" s="3">
        <v>2.7003329210100002</v>
      </c>
      <c r="R3176" s="3" t="s">
        <v>198</v>
      </c>
      <c r="S3176" s="3" t="s">
        <v>197</v>
      </c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8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>
        <v>5.1692778209970749</v>
      </c>
      <c r="AS3176" s="3">
        <v>1.312413289923799</v>
      </c>
    </row>
    <row r="3177" spans="1:45" x14ac:dyDescent="0.25">
      <c r="A3177" s="2">
        <v>3176</v>
      </c>
      <c r="B3177" s="3" t="s">
        <v>68</v>
      </c>
      <c r="C3177" s="3" t="s">
        <v>46</v>
      </c>
      <c r="D3177" s="3" t="s">
        <v>47</v>
      </c>
      <c r="E3177" s="3" t="s">
        <v>48</v>
      </c>
      <c r="F3177" s="3">
        <v>0.59</v>
      </c>
      <c r="G3177" s="3">
        <v>0.64</v>
      </c>
      <c r="H3177" s="3">
        <v>2.7853292009665498E-3</v>
      </c>
      <c r="I3177" s="3">
        <v>10.713989350785063</v>
      </c>
      <c r="J3177" s="3">
        <v>1.4248172477729202</v>
      </c>
      <c r="K3177" s="3">
        <v>2.9841987397586284E-2</v>
      </c>
      <c r="L3177" s="3">
        <v>3.9685850862627063E-3</v>
      </c>
      <c r="M3177" s="2">
        <v>1410</v>
      </c>
      <c r="N3177" s="3" t="s">
        <v>61</v>
      </c>
      <c r="O3177" s="3" t="s">
        <v>196</v>
      </c>
      <c r="P3177" s="3" t="s">
        <v>197</v>
      </c>
      <c r="Q3177" s="3">
        <v>2.7003329210100002</v>
      </c>
      <c r="R3177" s="3" t="s">
        <v>198</v>
      </c>
      <c r="S3177" s="3" t="s">
        <v>197</v>
      </c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8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/>
      <c r="AR3177" s="3">
        <v>37.882914628430775</v>
      </c>
      <c r="AS3177" s="3">
        <v>11.271827365429727</v>
      </c>
    </row>
    <row r="3178" spans="1:45" x14ac:dyDescent="0.25">
      <c r="A3178" s="2">
        <v>3177</v>
      </c>
      <c r="B3178" s="3" t="s">
        <v>68</v>
      </c>
      <c r="C3178" s="3" t="s">
        <v>46</v>
      </c>
      <c r="D3178" s="3" t="s">
        <v>47</v>
      </c>
      <c r="E3178" s="3" t="s">
        <v>48</v>
      </c>
      <c r="F3178" s="3">
        <v>0.59</v>
      </c>
      <c r="G3178" s="3">
        <v>0.64</v>
      </c>
      <c r="H3178" s="3">
        <v>1.60119470799676E-3</v>
      </c>
      <c r="I3178" s="3">
        <v>10.713989350785063</v>
      </c>
      <c r="J3178" s="3">
        <v>1.4248172477729202</v>
      </c>
      <c r="K3178" s="3">
        <v>1.7155183050010684E-2</v>
      </c>
      <c r="L3178" s="3">
        <v>2.281409836996508E-3</v>
      </c>
      <c r="M3178" s="2">
        <v>1410</v>
      </c>
      <c r="N3178" s="3" t="s">
        <v>61</v>
      </c>
      <c r="O3178" s="3" t="s">
        <v>196</v>
      </c>
      <c r="P3178" s="3" t="s">
        <v>197</v>
      </c>
      <c r="Q3178" s="3">
        <v>2.7003329210100002</v>
      </c>
      <c r="R3178" s="3" t="s">
        <v>198</v>
      </c>
      <c r="S3178" s="3" t="s">
        <v>197</v>
      </c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8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/>
      <c r="AR3178" s="3">
        <v>24.046320911309905</v>
      </c>
      <c r="AS3178" s="3">
        <v>6.4798050875695985</v>
      </c>
    </row>
    <row r="3179" spans="1:45" x14ac:dyDescent="0.25">
      <c r="A3179" s="2">
        <v>3178</v>
      </c>
      <c r="B3179" s="3" t="s">
        <v>68</v>
      </c>
      <c r="C3179" s="3" t="s">
        <v>46</v>
      </c>
      <c r="D3179" s="3" t="s">
        <v>47</v>
      </c>
      <c r="E3179" s="3" t="s">
        <v>48</v>
      </c>
      <c r="F3179" s="3">
        <v>0.59</v>
      </c>
      <c r="G3179" s="3">
        <v>0.64</v>
      </c>
      <c r="H3179" s="3">
        <v>1.6117406104735801E-2</v>
      </c>
      <c r="I3179" s="3">
        <v>10.885167909686665</v>
      </c>
      <c r="J3179" s="3">
        <v>1.4454902331726991</v>
      </c>
      <c r="K3179" s="3">
        <v>0.1754406717186581</v>
      </c>
      <c r="L3179" s="3">
        <v>2.3297553108473635E-2</v>
      </c>
      <c r="M3179" s="2">
        <v>1400</v>
      </c>
      <c r="N3179" s="3" t="s">
        <v>60</v>
      </c>
      <c r="O3179" s="3" t="s">
        <v>196</v>
      </c>
      <c r="P3179" s="3" t="s">
        <v>197</v>
      </c>
      <c r="Q3179" s="3">
        <v>2.7003329210100002</v>
      </c>
      <c r="R3179" s="3" t="s">
        <v>198</v>
      </c>
      <c r="S3179" s="3" t="s">
        <v>197</v>
      </c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8"/>
      <c r="AE3179" s="3"/>
      <c r="AF3179" s="3"/>
      <c r="AG3179" s="3"/>
      <c r="AH3179" s="3"/>
      <c r="AI3179" s="3"/>
      <c r="AJ3179" s="3"/>
      <c r="AK3179" s="3"/>
      <c r="AL3179" s="3"/>
      <c r="AM3179" s="3"/>
      <c r="AN3179" s="3"/>
      <c r="AO3179" s="3"/>
      <c r="AP3179" s="3"/>
      <c r="AQ3179" s="3"/>
      <c r="AR3179" s="3">
        <v>102.61340899855132</v>
      </c>
      <c r="AS3179" s="3">
        <v>65.224828407379022</v>
      </c>
    </row>
    <row r="3180" spans="1:45" x14ac:dyDescent="0.25">
      <c r="A3180" s="2">
        <v>3179</v>
      </c>
      <c r="B3180" s="3" t="s">
        <v>68</v>
      </c>
      <c r="C3180" s="3" t="s">
        <v>46</v>
      </c>
      <c r="D3180" s="3" t="s">
        <v>47</v>
      </c>
      <c r="E3180" s="3" t="s">
        <v>48</v>
      </c>
      <c r="F3180" s="3">
        <v>0.59</v>
      </c>
      <c r="G3180" s="3">
        <v>0.64</v>
      </c>
      <c r="H3180" s="3">
        <v>1.5944561592736499E-4</v>
      </c>
      <c r="I3180" s="3">
        <v>10.885167909686665</v>
      </c>
      <c r="J3180" s="3">
        <v>1.4454902331726991</v>
      </c>
      <c r="K3180" s="3">
        <v>1.7355923018327784E-3</v>
      </c>
      <c r="L3180" s="3">
        <v>2.3047708054521146E-4</v>
      </c>
      <c r="M3180" s="2">
        <v>1410</v>
      </c>
      <c r="N3180" s="3" t="s">
        <v>61</v>
      </c>
      <c r="O3180" s="3" t="s">
        <v>196</v>
      </c>
      <c r="P3180" s="3" t="s">
        <v>197</v>
      </c>
      <c r="Q3180" s="3">
        <v>2.7003329210100002</v>
      </c>
      <c r="R3180" s="3" t="s">
        <v>198</v>
      </c>
      <c r="S3180" s="3" t="s">
        <v>197</v>
      </c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8"/>
      <c r="AE3180" s="3"/>
      <c r="AF3180" s="3"/>
      <c r="AG3180" s="3"/>
      <c r="AH3180" s="3"/>
      <c r="AI3180" s="3"/>
      <c r="AJ3180" s="3"/>
      <c r="AK3180" s="3"/>
      <c r="AL3180" s="3"/>
      <c r="AM3180" s="3"/>
      <c r="AN3180" s="3"/>
      <c r="AO3180" s="3"/>
      <c r="AP3180" s="3"/>
      <c r="AQ3180" s="3"/>
      <c r="AR3180" s="3">
        <v>19.096625146063662</v>
      </c>
      <c r="AS3180" s="3">
        <v>0.64525351483918014</v>
      </c>
    </row>
    <row r="3181" spans="1:45" x14ac:dyDescent="0.25">
      <c r="A3181" s="2">
        <v>3180</v>
      </c>
      <c r="B3181" s="3" t="s">
        <v>68</v>
      </c>
      <c r="C3181" s="3" t="s">
        <v>46</v>
      </c>
      <c r="D3181" s="3" t="s">
        <v>47</v>
      </c>
      <c r="E3181" s="3" t="s">
        <v>48</v>
      </c>
      <c r="F3181" s="3">
        <v>0.59</v>
      </c>
      <c r="G3181" s="3">
        <v>0.64</v>
      </c>
      <c r="H3181" s="3">
        <v>1.39628570154405E-2</v>
      </c>
      <c r="I3181" s="3">
        <v>11.618639044501856</v>
      </c>
      <c r="J3181" s="3">
        <v>1.5339592406295104</v>
      </c>
      <c r="K3181" s="3">
        <v>0.16222939569239364</v>
      </c>
      <c r="L3181" s="3">
        <v>2.1418453544423541E-2</v>
      </c>
      <c r="M3181" s="2">
        <v>1400</v>
      </c>
      <c r="N3181" s="3" t="s">
        <v>60</v>
      </c>
      <c r="O3181" s="3" t="s">
        <v>196</v>
      </c>
      <c r="P3181" s="3" t="s">
        <v>197</v>
      </c>
      <c r="Q3181" s="3">
        <v>2.7003329210100002</v>
      </c>
      <c r="R3181" s="3" t="s">
        <v>198</v>
      </c>
      <c r="S3181" s="3" t="s">
        <v>197</v>
      </c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8"/>
      <c r="AE3181" s="3"/>
      <c r="AF3181" s="3"/>
      <c r="AG3181" s="3"/>
      <c r="AH3181" s="3"/>
      <c r="AI3181" s="3"/>
      <c r="AJ3181" s="3"/>
      <c r="AK3181" s="3"/>
      <c r="AL3181" s="3"/>
      <c r="AM3181" s="3"/>
      <c r="AN3181" s="3"/>
      <c r="AO3181" s="3"/>
      <c r="AP3181" s="3"/>
      <c r="AQ3181" s="3"/>
      <c r="AR3181" s="3">
        <v>37.664794028546645</v>
      </c>
      <c r="AS3181" s="3">
        <v>56.505677587988352</v>
      </c>
    </row>
    <row r="3182" spans="1:45" x14ac:dyDescent="0.25">
      <c r="A3182" s="2">
        <v>3181</v>
      </c>
      <c r="B3182" s="3" t="s">
        <v>68</v>
      </c>
      <c r="C3182" s="3" t="s">
        <v>46</v>
      </c>
      <c r="D3182" s="3" t="s">
        <v>47</v>
      </c>
      <c r="E3182" s="3" t="s">
        <v>48</v>
      </c>
      <c r="F3182" s="3">
        <v>0.59</v>
      </c>
      <c r="G3182" s="3">
        <v>0.64</v>
      </c>
      <c r="H3182" s="3">
        <v>2.6585515873475802E-3</v>
      </c>
      <c r="I3182" s="3">
        <v>11.618639044501856</v>
      </c>
      <c r="J3182" s="3">
        <v>1.5339592406295104</v>
      </c>
      <c r="K3182" s="3">
        <v>3.0888751274578984E-2</v>
      </c>
      <c r="L3182" s="3">
        <v>4.0781097741020731E-3</v>
      </c>
      <c r="M3182" s="2">
        <v>1410</v>
      </c>
      <c r="N3182" s="3" t="s">
        <v>61</v>
      </c>
      <c r="O3182" s="3" t="s">
        <v>196</v>
      </c>
      <c r="P3182" s="3" t="s">
        <v>197</v>
      </c>
      <c r="Q3182" s="3">
        <v>2.7003329210100002</v>
      </c>
      <c r="R3182" s="3" t="s">
        <v>198</v>
      </c>
      <c r="S3182" s="3" t="s">
        <v>197</v>
      </c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8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/>
      <c r="AR3182" s="3">
        <v>31.266121628526172</v>
      </c>
      <c r="AS3182" s="3">
        <v>10.758776565539254</v>
      </c>
    </row>
    <row r="3183" spans="1:45" x14ac:dyDescent="0.25">
      <c r="A3183" s="2">
        <v>3182</v>
      </c>
      <c r="B3183" s="3" t="s">
        <v>68</v>
      </c>
      <c r="C3183" s="3" t="s">
        <v>46</v>
      </c>
      <c r="D3183" s="3" t="s">
        <v>47</v>
      </c>
      <c r="E3183" s="3" t="s">
        <v>48</v>
      </c>
      <c r="F3183" s="3">
        <v>0.59</v>
      </c>
      <c r="G3183" s="3">
        <v>0.64</v>
      </c>
      <c r="H3183" s="3">
        <v>9.5174398855336503E-2</v>
      </c>
      <c r="I3183" s="3">
        <v>11.498271058994167</v>
      </c>
      <c r="J3183" s="3">
        <v>1.6169099709229293</v>
      </c>
      <c r="K3183" s="3">
        <v>1.0943410359154833</v>
      </c>
      <c r="L3183" s="3">
        <v>0.15388843448578943</v>
      </c>
      <c r="M3183" s="2">
        <v>1400</v>
      </c>
      <c r="N3183" s="3" t="s">
        <v>60</v>
      </c>
      <c r="O3183" s="3" t="s">
        <v>196</v>
      </c>
      <c r="P3183" s="3" t="s">
        <v>197</v>
      </c>
      <c r="Q3183" s="3">
        <v>2.7003329210100002</v>
      </c>
      <c r="R3183" s="3" t="s">
        <v>198</v>
      </c>
      <c r="S3183" s="3" t="s">
        <v>197</v>
      </c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8"/>
      <c r="AE3183" s="3"/>
      <c r="AF3183" s="3"/>
      <c r="AG3183" s="3"/>
      <c r="AH3183" s="3"/>
      <c r="AI3183" s="3"/>
      <c r="AJ3183" s="3"/>
      <c r="AK3183" s="3"/>
      <c r="AL3183" s="3"/>
      <c r="AM3183" s="3"/>
      <c r="AN3183" s="3"/>
      <c r="AO3183" s="3"/>
      <c r="AP3183" s="3"/>
      <c r="AQ3183" s="3"/>
      <c r="AR3183" s="3">
        <v>115.40800893426615</v>
      </c>
      <c r="AS3183" s="3">
        <v>385.15712725577771</v>
      </c>
    </row>
    <row r="3184" spans="1:45" x14ac:dyDescent="0.25">
      <c r="A3184" s="2">
        <v>3183</v>
      </c>
      <c r="B3184" s="3" t="s">
        <v>68</v>
      </c>
      <c r="C3184" s="3" t="s">
        <v>46</v>
      </c>
      <c r="D3184" s="3" t="s">
        <v>47</v>
      </c>
      <c r="E3184" s="3" t="s">
        <v>48</v>
      </c>
      <c r="F3184" s="3">
        <v>0.59</v>
      </c>
      <c r="G3184" s="3">
        <v>0.64</v>
      </c>
      <c r="H3184" s="3">
        <v>3.5967003027081799E-2</v>
      </c>
      <c r="I3184" s="3">
        <v>11.560054770417944</v>
      </c>
      <c r="J3184" s="3">
        <v>1.5743305714579088</v>
      </c>
      <c r="K3184" s="3">
        <v>0.4157805249208536</v>
      </c>
      <c r="L3184" s="3">
        <v>5.6623952429254026E-2</v>
      </c>
      <c r="M3184" s="2">
        <v>1400</v>
      </c>
      <c r="N3184" s="3" t="s">
        <v>60</v>
      </c>
      <c r="O3184" s="3" t="s">
        <v>196</v>
      </c>
      <c r="P3184" s="3" t="s">
        <v>197</v>
      </c>
      <c r="Q3184" s="3">
        <v>2.7003329210100002</v>
      </c>
      <c r="R3184" s="3" t="s">
        <v>198</v>
      </c>
      <c r="S3184" s="3" t="s">
        <v>197</v>
      </c>
      <c r="T3184" s="3"/>
      <c r="U3184" s="3"/>
      <c r="V3184" s="3"/>
      <c r="W3184" s="3"/>
      <c r="X3184" s="3"/>
      <c r="Y3184" s="3"/>
      <c r="Z3184" s="3"/>
      <c r="AA3184" s="3"/>
      <c r="AB3184" s="3"/>
      <c r="AC3184" s="3"/>
      <c r="AD3184" s="8"/>
      <c r="AE3184" s="3"/>
      <c r="AF3184" s="3"/>
      <c r="AG3184" s="3"/>
      <c r="AH3184" s="3"/>
      <c r="AI3184" s="3"/>
      <c r="AJ3184" s="3"/>
      <c r="AK3184" s="3"/>
      <c r="AL3184" s="3"/>
      <c r="AM3184" s="3"/>
      <c r="AN3184" s="3"/>
      <c r="AO3184" s="3"/>
      <c r="AP3184" s="3"/>
      <c r="AQ3184" s="3"/>
      <c r="AR3184" s="3">
        <v>55.148125723167887</v>
      </c>
      <c r="AS3184" s="3">
        <v>145.55329719462625</v>
      </c>
    </row>
    <row r="3185" spans="1:45" x14ac:dyDescent="0.25">
      <c r="A3185" s="2">
        <v>3184</v>
      </c>
      <c r="B3185" s="3" t="s">
        <v>68</v>
      </c>
      <c r="C3185" s="3" t="s">
        <v>46</v>
      </c>
      <c r="D3185" s="3" t="s">
        <v>47</v>
      </c>
      <c r="E3185" s="3" t="s">
        <v>48</v>
      </c>
      <c r="F3185" s="3">
        <v>0.59</v>
      </c>
      <c r="G3185" s="3">
        <v>0.64</v>
      </c>
      <c r="H3185" s="3">
        <v>1.63536437230202E-2</v>
      </c>
      <c r="I3185" s="3">
        <v>11.61604347275904</v>
      </c>
      <c r="J3185" s="3">
        <v>1.5336463460230136</v>
      </c>
      <c r="K3185" s="3">
        <v>0.18996463642461564</v>
      </c>
      <c r="L3185" s="3">
        <v>2.5080705939972123E-2</v>
      </c>
      <c r="M3185" s="2">
        <v>1400</v>
      </c>
      <c r="N3185" s="3" t="s">
        <v>60</v>
      </c>
      <c r="O3185" s="3" t="s">
        <v>196</v>
      </c>
      <c r="P3185" s="3" t="s">
        <v>197</v>
      </c>
      <c r="Q3185" s="3">
        <v>2.7003329210100002</v>
      </c>
      <c r="R3185" s="3" t="s">
        <v>198</v>
      </c>
      <c r="S3185" s="3" t="s">
        <v>197</v>
      </c>
      <c r="T3185" s="3"/>
      <c r="U3185" s="3"/>
      <c r="V3185" s="3"/>
      <c r="W3185" s="3"/>
      <c r="X3185" s="3"/>
      <c r="Y3185" s="3"/>
      <c r="Z3185" s="3"/>
      <c r="AA3185" s="3"/>
      <c r="AB3185" s="3"/>
      <c r="AC3185" s="3"/>
      <c r="AD3185" s="8"/>
      <c r="AE3185" s="3"/>
      <c r="AF3185" s="3"/>
      <c r="AG3185" s="3"/>
      <c r="AH3185" s="3"/>
      <c r="AI3185" s="3"/>
      <c r="AJ3185" s="3"/>
      <c r="AK3185" s="3"/>
      <c r="AL3185" s="3"/>
      <c r="AM3185" s="3"/>
      <c r="AN3185" s="3"/>
      <c r="AO3185" s="3"/>
      <c r="AP3185" s="3"/>
      <c r="AQ3185" s="3"/>
      <c r="AR3185" s="3">
        <v>45.063694342179218</v>
      </c>
      <c r="AS3185" s="3">
        <v>66.180848130145918</v>
      </c>
    </row>
    <row r="3186" spans="1:45" x14ac:dyDescent="0.25">
      <c r="A3186" s="2">
        <v>3185</v>
      </c>
      <c r="B3186" s="3" t="s">
        <v>68</v>
      </c>
      <c r="C3186" s="3" t="s">
        <v>46</v>
      </c>
      <c r="D3186" s="3" t="s">
        <v>47</v>
      </c>
      <c r="E3186" s="3" t="s">
        <v>48</v>
      </c>
      <c r="F3186" s="3">
        <v>0.59</v>
      </c>
      <c r="G3186" s="3">
        <v>0.64</v>
      </c>
      <c r="H3186" s="3">
        <v>1.5480437145433299E-3</v>
      </c>
      <c r="I3186" s="3">
        <v>11.61604347275904</v>
      </c>
      <c r="J3186" s="3">
        <v>1.5336463460230136</v>
      </c>
      <c r="K3186" s="3">
        <v>1.7982143085866705E-2</v>
      </c>
      <c r="L3186" s="3">
        <v>2.374151586293271E-3</v>
      </c>
      <c r="M3186" s="2">
        <v>1430</v>
      </c>
      <c r="N3186" s="3" t="s">
        <v>62</v>
      </c>
      <c r="O3186" s="3" t="s">
        <v>196</v>
      </c>
      <c r="P3186" s="3" t="s">
        <v>197</v>
      </c>
      <c r="Q3186" s="3">
        <v>2.7003329210100002</v>
      </c>
      <c r="R3186" s="3" t="s">
        <v>198</v>
      </c>
      <c r="S3186" s="3" t="s">
        <v>197</v>
      </c>
      <c r="T3186" s="3"/>
      <c r="U3186" s="3"/>
      <c r="V3186" s="3"/>
      <c r="W3186" s="3"/>
      <c r="X3186" s="3"/>
      <c r="Y3186" s="3"/>
      <c r="Z3186" s="3"/>
      <c r="AA3186" s="3"/>
      <c r="AB3186" s="3"/>
      <c r="AC3186" s="3"/>
      <c r="AD3186" s="8"/>
      <c r="AE3186" s="3"/>
      <c r="AF3186" s="3"/>
      <c r="AG3186" s="3"/>
      <c r="AH3186" s="3"/>
      <c r="AI3186" s="3"/>
      <c r="AJ3186" s="3"/>
      <c r="AK3186" s="3"/>
      <c r="AL3186" s="3"/>
      <c r="AM3186" s="3"/>
      <c r="AN3186" s="3"/>
      <c r="AO3186" s="3"/>
      <c r="AP3186" s="3"/>
      <c r="AQ3186" s="3"/>
      <c r="AR3186" s="3">
        <v>25.887167739336309</v>
      </c>
      <c r="AS3186" s="3">
        <v>6.2647106483556412</v>
      </c>
    </row>
    <row r="3187" spans="1:45" x14ac:dyDescent="0.25">
      <c r="A3187" s="2">
        <v>3186</v>
      </c>
      <c r="B3187" s="3" t="s">
        <v>68</v>
      </c>
      <c r="C3187" s="3" t="s">
        <v>46</v>
      </c>
      <c r="D3187" s="3" t="s">
        <v>47</v>
      </c>
      <c r="E3187" s="3" t="s">
        <v>48</v>
      </c>
      <c r="F3187" s="3">
        <v>0.59</v>
      </c>
      <c r="G3187" s="3">
        <v>0.64</v>
      </c>
      <c r="H3187" s="3">
        <v>9.1402492197853197E-4</v>
      </c>
      <c r="I3187" s="3">
        <v>11.61604347275904</v>
      </c>
      <c r="J3187" s="3">
        <v>1.5336463460230136</v>
      </c>
      <c r="K3187" s="3">
        <v>1.0617353228887818E-2</v>
      </c>
      <c r="L3187" s="3">
        <v>1.4017909817663457E-3</v>
      </c>
      <c r="M3187" s="2">
        <v>1410</v>
      </c>
      <c r="N3187" s="3" t="s">
        <v>61</v>
      </c>
      <c r="O3187" s="3" t="s">
        <v>196</v>
      </c>
      <c r="P3187" s="3" t="s">
        <v>197</v>
      </c>
      <c r="Q3187" s="3">
        <v>2.7003329210100002</v>
      </c>
      <c r="R3187" s="3" t="s">
        <v>198</v>
      </c>
      <c r="S3187" s="3" t="s">
        <v>197</v>
      </c>
      <c r="T3187" s="3"/>
      <c r="U3187" s="3"/>
      <c r="V3187" s="3"/>
      <c r="W3187" s="3"/>
      <c r="X3187" s="3"/>
      <c r="Y3187" s="3"/>
      <c r="Z3187" s="3"/>
      <c r="AA3187" s="3"/>
      <c r="AB3187" s="3"/>
      <c r="AC3187" s="3"/>
      <c r="AD3187" s="8"/>
      <c r="AE3187" s="3"/>
      <c r="AF3187" s="3"/>
      <c r="AG3187" s="3"/>
      <c r="AH3187" s="3"/>
      <c r="AI3187" s="3"/>
      <c r="AJ3187" s="3"/>
      <c r="AK3187" s="3"/>
      <c r="AL3187" s="3"/>
      <c r="AM3187" s="3"/>
      <c r="AN3187" s="3"/>
      <c r="AO3187" s="3"/>
      <c r="AP3187" s="3"/>
      <c r="AQ3187" s="3"/>
      <c r="AR3187" s="3">
        <v>14.815569692668404</v>
      </c>
      <c r="AS3187" s="3">
        <v>3.6989276257424799</v>
      </c>
    </row>
    <row r="3188" spans="1:45" x14ac:dyDescent="0.25">
      <c r="A3188" s="2">
        <v>3187</v>
      </c>
      <c r="B3188" s="3" t="s">
        <v>68</v>
      </c>
      <c r="C3188" s="3" t="s">
        <v>46</v>
      </c>
      <c r="D3188" s="3" t="s">
        <v>47</v>
      </c>
      <c r="E3188" s="3" t="s">
        <v>48</v>
      </c>
      <c r="F3188" s="3">
        <v>0.59</v>
      </c>
      <c r="G3188" s="3">
        <v>0.64</v>
      </c>
      <c r="H3188" s="3">
        <v>8.0027120552517601E-3</v>
      </c>
      <c r="I3188" s="3">
        <v>11.254442154750642</v>
      </c>
      <c r="J3188" s="3">
        <v>1.490048907218283</v>
      </c>
      <c r="K3188" s="3">
        <v>9.0066059906956555E-2</v>
      </c>
      <c r="L3188" s="3">
        <v>1.1924432352710465E-2</v>
      </c>
      <c r="M3188" s="2">
        <v>1400</v>
      </c>
      <c r="N3188" s="3" t="s">
        <v>60</v>
      </c>
      <c r="O3188" s="3" t="s">
        <v>196</v>
      </c>
      <c r="P3188" s="3" t="s">
        <v>197</v>
      </c>
      <c r="Q3188" s="3">
        <v>2.7003329210100002</v>
      </c>
      <c r="R3188" s="3" t="s">
        <v>198</v>
      </c>
      <c r="S3188" s="3" t="s">
        <v>197</v>
      </c>
      <c r="T3188" s="3"/>
      <c r="U3188" s="3"/>
      <c r="V3188" s="3"/>
      <c r="W3188" s="3"/>
      <c r="X3188" s="3"/>
      <c r="Y3188" s="3"/>
      <c r="Z3188" s="3"/>
      <c r="AA3188" s="3"/>
      <c r="AB3188" s="3"/>
      <c r="AC3188" s="3"/>
      <c r="AD3188" s="8"/>
      <c r="AE3188" s="3"/>
      <c r="AF3188" s="3"/>
      <c r="AG3188" s="3"/>
      <c r="AH3188" s="3"/>
      <c r="AI3188" s="3"/>
      <c r="AJ3188" s="3"/>
      <c r="AK3188" s="3"/>
      <c r="AL3188" s="3"/>
      <c r="AM3188" s="3"/>
      <c r="AN3188" s="3"/>
      <c r="AO3188" s="3"/>
      <c r="AP3188" s="3"/>
      <c r="AQ3188" s="3"/>
      <c r="AR3188" s="3">
        <v>28.109330044922444</v>
      </c>
      <c r="AS3188" s="3">
        <v>32.385826677413505</v>
      </c>
    </row>
    <row r="3189" spans="1:45" x14ac:dyDescent="0.25">
      <c r="A3189" s="2">
        <v>3188</v>
      </c>
      <c r="B3189" s="3" t="s">
        <v>57</v>
      </c>
      <c r="C3189" s="3" t="s">
        <v>46</v>
      </c>
      <c r="D3189" s="3" t="s">
        <v>47</v>
      </c>
      <c r="E3189" s="3" t="s">
        <v>48</v>
      </c>
      <c r="F3189" s="3">
        <v>0.59</v>
      </c>
      <c r="G3189" s="3">
        <v>0.64</v>
      </c>
      <c r="H3189" s="3">
        <v>9.5947714462130296E-2</v>
      </c>
      <c r="I3189" s="3">
        <v>10.525515615222908</v>
      </c>
      <c r="J3189" s="3">
        <v>1.9529015761409207</v>
      </c>
      <c r="K3189" s="3">
        <v>1.0098991668161013</v>
      </c>
      <c r="L3189" s="3">
        <v>0.18737644280021326</v>
      </c>
      <c r="M3189" s="2">
        <v>1300</v>
      </c>
      <c r="N3189" s="3" t="s">
        <v>56</v>
      </c>
      <c r="O3189" s="3" t="s">
        <v>199</v>
      </c>
      <c r="P3189" s="3" t="s">
        <v>200</v>
      </c>
      <c r="Q3189" s="3">
        <v>13.607078895900001</v>
      </c>
      <c r="R3189" s="3" t="s">
        <v>201</v>
      </c>
      <c r="S3189" s="3" t="s">
        <v>200</v>
      </c>
      <c r="T3189" s="3"/>
      <c r="U3189" s="3"/>
      <c r="V3189" s="3"/>
      <c r="W3189" s="3"/>
      <c r="X3189" s="3"/>
      <c r="Y3189" s="3"/>
      <c r="Z3189" s="3"/>
      <c r="AA3189" s="3"/>
      <c r="AB3189" s="3"/>
      <c r="AC3189" s="3"/>
      <c r="AD3189" s="8"/>
      <c r="AE3189" s="3"/>
      <c r="AF3189" s="3"/>
      <c r="AG3189" s="3"/>
      <c r="AH3189" s="3"/>
      <c r="AI3189" s="3"/>
      <c r="AJ3189" s="3"/>
      <c r="AK3189" s="3"/>
      <c r="AL3189" s="3"/>
      <c r="AM3189" s="3"/>
      <c r="AN3189" s="3"/>
      <c r="AO3189" s="3"/>
      <c r="AP3189" s="3"/>
      <c r="AQ3189" s="3"/>
      <c r="AR3189" s="3">
        <v>88.495246512574624</v>
      </c>
      <c r="AS3189" s="3">
        <v>388.28662448567326</v>
      </c>
    </row>
    <row r="3190" spans="1:45" x14ac:dyDescent="0.25">
      <c r="A3190" s="2">
        <v>3189</v>
      </c>
      <c r="B3190" s="3" t="s">
        <v>57</v>
      </c>
      <c r="C3190" s="3" t="s">
        <v>46</v>
      </c>
      <c r="D3190" s="3" t="s">
        <v>47</v>
      </c>
      <c r="E3190" s="3" t="s">
        <v>48</v>
      </c>
      <c r="F3190" s="3">
        <v>0.59</v>
      </c>
      <c r="G3190" s="3">
        <v>0.64</v>
      </c>
      <c r="H3190" s="3">
        <v>4.2216555218612797E-2</v>
      </c>
      <c r="I3190" s="3">
        <v>10.525515615222908</v>
      </c>
      <c r="J3190" s="3">
        <v>1.9529015761409207</v>
      </c>
      <c r="K3190" s="3">
        <v>0.44435101117442916</v>
      </c>
      <c r="L3190" s="3">
        <v>8.2444777225669147E-2</v>
      </c>
      <c r="M3190" s="2">
        <v>1890</v>
      </c>
      <c r="N3190" s="3" t="s">
        <v>121</v>
      </c>
      <c r="O3190" s="3" t="s">
        <v>199</v>
      </c>
      <c r="P3190" s="3" t="s">
        <v>200</v>
      </c>
      <c r="Q3190" s="3">
        <v>13.607078895900001</v>
      </c>
      <c r="R3190" s="3" t="s">
        <v>201</v>
      </c>
      <c r="S3190" s="3" t="s">
        <v>200</v>
      </c>
      <c r="T3190" s="3"/>
      <c r="U3190" s="3"/>
      <c r="V3190" s="3"/>
      <c r="W3190" s="3"/>
      <c r="X3190" s="3"/>
      <c r="Y3190" s="3"/>
      <c r="Z3190" s="3"/>
      <c r="AA3190" s="3"/>
      <c r="AB3190" s="3"/>
      <c r="AC3190" s="3"/>
      <c r="AD3190" s="8"/>
      <c r="AE3190" s="3"/>
      <c r="AF3190" s="3"/>
      <c r="AG3190" s="3"/>
      <c r="AH3190" s="3"/>
      <c r="AI3190" s="3"/>
      <c r="AJ3190" s="3"/>
      <c r="AK3190" s="3"/>
      <c r="AL3190" s="3"/>
      <c r="AM3190" s="3"/>
      <c r="AN3190" s="3"/>
      <c r="AO3190" s="3"/>
      <c r="AP3190" s="3"/>
      <c r="AQ3190" s="3"/>
      <c r="AR3190" s="3">
        <v>55.024489222625178</v>
      </c>
      <c r="AS3190" s="3">
        <v>170.84433761804738</v>
      </c>
    </row>
    <row r="3191" spans="1:45" x14ac:dyDescent="0.25">
      <c r="A3191" s="2">
        <v>3190</v>
      </c>
      <c r="B3191" s="3" t="s">
        <v>57</v>
      </c>
      <c r="C3191" s="3" t="s">
        <v>46</v>
      </c>
      <c r="D3191" s="3" t="s">
        <v>47</v>
      </c>
      <c r="E3191" s="3" t="s">
        <v>48</v>
      </c>
      <c r="F3191" s="3">
        <v>0.59</v>
      </c>
      <c r="G3191" s="3">
        <v>0.64</v>
      </c>
      <c r="H3191" s="3">
        <v>0.16398376123199099</v>
      </c>
      <c r="I3191" s="3">
        <v>11.925259833784207</v>
      </c>
      <c r="J3191" s="3">
        <v>1.5700371911879016</v>
      </c>
      <c r="K3191" s="3">
        <v>1.9555489612127219</v>
      </c>
      <c r="L3191" s="3">
        <v>0.25746060388510267</v>
      </c>
      <c r="M3191" s="2">
        <v>1400</v>
      </c>
      <c r="N3191" s="3" t="s">
        <v>60</v>
      </c>
      <c r="O3191" s="3" t="s">
        <v>199</v>
      </c>
      <c r="P3191" s="3" t="s">
        <v>200</v>
      </c>
      <c r="Q3191" s="3">
        <v>13.607078895900001</v>
      </c>
      <c r="R3191" s="3" t="s">
        <v>201</v>
      </c>
      <c r="S3191" s="3" t="s">
        <v>200</v>
      </c>
      <c r="T3191" s="3"/>
      <c r="U3191" s="3"/>
      <c r="V3191" s="3"/>
      <c r="W3191" s="3"/>
      <c r="X3191" s="3"/>
      <c r="Y3191" s="3"/>
      <c r="Z3191" s="3"/>
      <c r="AA3191" s="3"/>
      <c r="AB3191" s="3"/>
      <c r="AC3191" s="3"/>
      <c r="AD3191" s="8"/>
      <c r="AE3191" s="3"/>
      <c r="AF3191" s="3"/>
      <c r="AG3191" s="3"/>
      <c r="AH3191" s="3"/>
      <c r="AI3191" s="3"/>
      <c r="AJ3191" s="3"/>
      <c r="AK3191" s="3"/>
      <c r="AL3191" s="3"/>
      <c r="AM3191" s="3"/>
      <c r="AN3191" s="3"/>
      <c r="AO3191" s="3"/>
      <c r="AP3191" s="3"/>
      <c r="AQ3191" s="3"/>
      <c r="AR3191" s="3">
        <v>125.62806521385909</v>
      </c>
      <c r="AS3191" s="3">
        <v>663.61873731099126</v>
      </c>
    </row>
    <row r="3192" spans="1:45" x14ac:dyDescent="0.25">
      <c r="A3192" s="2">
        <v>3191</v>
      </c>
      <c r="B3192" s="3" t="s">
        <v>57</v>
      </c>
      <c r="C3192" s="3" t="s">
        <v>46</v>
      </c>
      <c r="D3192" s="3" t="s">
        <v>47</v>
      </c>
      <c r="E3192" s="3" t="s">
        <v>48</v>
      </c>
      <c r="F3192" s="3">
        <v>0.59</v>
      </c>
      <c r="G3192" s="3">
        <v>0.64</v>
      </c>
      <c r="H3192" s="3">
        <v>1.6387620599320099E-2</v>
      </c>
      <c r="I3192" s="3">
        <v>11.727572462559076</v>
      </c>
      <c r="J3192" s="3">
        <v>2.3820605535641679</v>
      </c>
      <c r="K3192" s="3">
        <v>0.19218700806745226</v>
      </c>
      <c r="L3192" s="3">
        <v>3.9036304596415994E-2</v>
      </c>
      <c r="M3192" s="2">
        <v>1300</v>
      </c>
      <c r="N3192" s="3" t="s">
        <v>56</v>
      </c>
      <c r="O3192" s="3" t="s">
        <v>199</v>
      </c>
      <c r="P3192" s="3" t="s">
        <v>200</v>
      </c>
      <c r="Q3192" s="3">
        <v>13.607078895900001</v>
      </c>
      <c r="R3192" s="3" t="s">
        <v>201</v>
      </c>
      <c r="S3192" s="3" t="s">
        <v>200</v>
      </c>
      <c r="T3192" s="3"/>
      <c r="U3192" s="3"/>
      <c r="V3192" s="3"/>
      <c r="W3192" s="3"/>
      <c r="X3192" s="3"/>
      <c r="Y3192" s="3"/>
      <c r="Z3192" s="3"/>
      <c r="AA3192" s="3"/>
      <c r="AB3192" s="3"/>
      <c r="AC3192" s="3"/>
      <c r="AD3192" s="8"/>
      <c r="AE3192" s="3"/>
      <c r="AF3192" s="3"/>
      <c r="AG3192" s="3"/>
      <c r="AH3192" s="3"/>
      <c r="AI3192" s="3"/>
      <c r="AJ3192" s="3"/>
      <c r="AK3192" s="3"/>
      <c r="AL3192" s="3"/>
      <c r="AM3192" s="3"/>
      <c r="AN3192" s="3"/>
      <c r="AO3192" s="3"/>
      <c r="AP3192" s="3"/>
      <c r="AQ3192" s="3"/>
      <c r="AR3192" s="3">
        <v>83.694662360239334</v>
      </c>
      <c r="AS3192" s="3">
        <v>66.318347670213001</v>
      </c>
    </row>
    <row r="3193" spans="1:45" x14ac:dyDescent="0.25">
      <c r="A3193" s="2">
        <v>3192</v>
      </c>
      <c r="B3193" s="3" t="s">
        <v>57</v>
      </c>
      <c r="C3193" s="3" t="s">
        <v>46</v>
      </c>
      <c r="D3193" s="3" t="s">
        <v>47</v>
      </c>
      <c r="E3193" s="3" t="s">
        <v>48</v>
      </c>
      <c r="F3193" s="3">
        <v>0.59</v>
      </c>
      <c r="G3193" s="3">
        <v>0.64</v>
      </c>
      <c r="H3193" s="3">
        <v>0.16407516816036699</v>
      </c>
      <c r="I3193" s="3">
        <v>11.845312331823093</v>
      </c>
      <c r="J3193" s="3">
        <v>1.560379312516271</v>
      </c>
      <c r="K3193" s="3">
        <v>1.9435216127559429</v>
      </c>
      <c r="L3193" s="3">
        <v>0.25601949809506502</v>
      </c>
      <c r="M3193" s="2">
        <v>1400</v>
      </c>
      <c r="N3193" s="3" t="s">
        <v>60</v>
      </c>
      <c r="O3193" s="3" t="s">
        <v>199</v>
      </c>
      <c r="P3193" s="3" t="s">
        <v>200</v>
      </c>
      <c r="Q3193" s="3">
        <v>13.607078895900001</v>
      </c>
      <c r="R3193" s="3" t="s">
        <v>201</v>
      </c>
      <c r="S3193" s="3" t="s">
        <v>200</v>
      </c>
      <c r="T3193" s="3"/>
      <c r="U3193" s="3"/>
      <c r="V3193" s="3"/>
      <c r="W3193" s="3"/>
      <c r="X3193" s="3"/>
      <c r="Y3193" s="3"/>
      <c r="Z3193" s="3"/>
      <c r="AA3193" s="3"/>
      <c r="AB3193" s="3"/>
      <c r="AC3193" s="3"/>
      <c r="AD3193" s="8"/>
      <c r="AE3193" s="3"/>
      <c r="AF3193" s="3"/>
      <c r="AG3193" s="3"/>
      <c r="AH3193" s="3"/>
      <c r="AI3193" s="3"/>
      <c r="AJ3193" s="3"/>
      <c r="AK3193" s="3"/>
      <c r="AL3193" s="3"/>
      <c r="AM3193" s="3"/>
      <c r="AN3193" s="3"/>
      <c r="AO3193" s="3"/>
      <c r="AP3193" s="3"/>
      <c r="AQ3193" s="3"/>
      <c r="AR3193" s="3">
        <v>126.99615568511283</v>
      </c>
      <c r="AS3193" s="3">
        <v>663.98864802613934</v>
      </c>
    </row>
    <row r="3194" spans="1:45" x14ac:dyDescent="0.25">
      <c r="A3194" s="2">
        <v>3193</v>
      </c>
      <c r="B3194" s="3" t="s">
        <v>57</v>
      </c>
      <c r="C3194" s="3" t="s">
        <v>46</v>
      </c>
      <c r="D3194" s="3" t="s">
        <v>47</v>
      </c>
      <c r="E3194" s="3" t="s">
        <v>48</v>
      </c>
      <c r="F3194" s="3">
        <v>0.59</v>
      </c>
      <c r="G3194" s="3">
        <v>0.64</v>
      </c>
      <c r="H3194" s="3">
        <v>3.4500069405774103E-2</v>
      </c>
      <c r="I3194" s="3">
        <v>11.736175122556954</v>
      </c>
      <c r="J3194" s="3">
        <v>2.3837198730832561</v>
      </c>
      <c r="K3194" s="3">
        <v>0.40489885628653433</v>
      </c>
      <c r="L3194" s="3">
        <v>8.2238501065295372E-2</v>
      </c>
      <c r="M3194" s="2">
        <v>1300</v>
      </c>
      <c r="N3194" s="3" t="s">
        <v>56</v>
      </c>
      <c r="O3194" s="3" t="s">
        <v>199</v>
      </c>
      <c r="P3194" s="3" t="s">
        <v>200</v>
      </c>
      <c r="Q3194" s="3">
        <v>13.607078895900001</v>
      </c>
      <c r="R3194" s="3" t="s">
        <v>201</v>
      </c>
      <c r="S3194" s="3" t="s">
        <v>200</v>
      </c>
      <c r="T3194" s="3"/>
      <c r="U3194" s="3"/>
      <c r="V3194" s="3"/>
      <c r="W3194" s="3"/>
      <c r="X3194" s="3"/>
      <c r="Y3194" s="3"/>
      <c r="Z3194" s="3"/>
      <c r="AA3194" s="3"/>
      <c r="AB3194" s="3"/>
      <c r="AC3194" s="3"/>
      <c r="AD3194" s="8"/>
      <c r="AE3194" s="3"/>
      <c r="AF3194" s="3"/>
      <c r="AG3194" s="3"/>
      <c r="AH3194" s="3"/>
      <c r="AI3194" s="3"/>
      <c r="AJ3194" s="3"/>
      <c r="AK3194" s="3"/>
      <c r="AL3194" s="3"/>
      <c r="AM3194" s="3"/>
      <c r="AN3194" s="3"/>
      <c r="AO3194" s="3"/>
      <c r="AP3194" s="3"/>
      <c r="AQ3194" s="3"/>
      <c r="AR3194" s="3">
        <v>51.780730628884982</v>
      </c>
      <c r="AS3194" s="3">
        <v>139.6168274480026</v>
      </c>
    </row>
    <row r="3195" spans="1:45" x14ac:dyDescent="0.25">
      <c r="A3195" s="2">
        <v>3194</v>
      </c>
      <c r="B3195" s="3" t="s">
        <v>57</v>
      </c>
      <c r="C3195" s="3" t="s">
        <v>46</v>
      </c>
      <c r="D3195" s="3" t="s">
        <v>47</v>
      </c>
      <c r="E3195" s="3" t="s">
        <v>48</v>
      </c>
      <c r="F3195" s="3">
        <v>0.59</v>
      </c>
      <c r="G3195" s="3">
        <v>0.64</v>
      </c>
      <c r="H3195" s="3">
        <v>2.00922444457532E-2</v>
      </c>
      <c r="I3195" s="3">
        <v>9.4867124968976331</v>
      </c>
      <c r="J3195" s="3">
        <v>1.2562454612461484</v>
      </c>
      <c r="K3195" s="3">
        <v>0.19060934647424893</v>
      </c>
      <c r="L3195" s="3">
        <v>2.5240790891225592E-2</v>
      </c>
      <c r="M3195" s="2">
        <v>1400</v>
      </c>
      <c r="N3195" s="3" t="s">
        <v>60</v>
      </c>
      <c r="O3195" s="3" t="s">
        <v>199</v>
      </c>
      <c r="P3195" s="3" t="s">
        <v>200</v>
      </c>
      <c r="Q3195" s="3">
        <v>13.607078895900001</v>
      </c>
      <c r="R3195" s="3" t="s">
        <v>201</v>
      </c>
      <c r="S3195" s="3" t="s">
        <v>200</v>
      </c>
      <c r="T3195" s="3"/>
      <c r="U3195" s="3"/>
      <c r="V3195" s="3"/>
      <c r="W3195" s="3"/>
      <c r="X3195" s="3"/>
      <c r="Y3195" s="3"/>
      <c r="Z3195" s="3"/>
      <c r="AA3195" s="3"/>
      <c r="AB3195" s="3"/>
      <c r="AC3195" s="3"/>
      <c r="AD3195" s="8"/>
      <c r="AE3195" s="3"/>
      <c r="AF3195" s="3"/>
      <c r="AG3195" s="3"/>
      <c r="AH3195" s="3"/>
      <c r="AI3195" s="3"/>
      <c r="AJ3195" s="3"/>
      <c r="AK3195" s="3"/>
      <c r="AL3195" s="3"/>
      <c r="AM3195" s="3"/>
      <c r="AN3195" s="3"/>
      <c r="AO3195" s="3"/>
      <c r="AP3195" s="3"/>
      <c r="AQ3195" s="3"/>
      <c r="AR3195" s="3">
        <v>46.140592493830582</v>
      </c>
      <c r="AS3195" s="3">
        <v>81.310428475726951</v>
      </c>
    </row>
    <row r="3196" spans="1:45" x14ac:dyDescent="0.25">
      <c r="A3196" s="2">
        <v>3195</v>
      </c>
      <c r="B3196" s="3" t="s">
        <v>57</v>
      </c>
      <c r="C3196" s="3" t="s">
        <v>46</v>
      </c>
      <c r="D3196" s="3" t="s">
        <v>47</v>
      </c>
      <c r="E3196" s="3" t="s">
        <v>48</v>
      </c>
      <c r="F3196" s="3">
        <v>0.59</v>
      </c>
      <c r="G3196" s="3">
        <v>0.64</v>
      </c>
      <c r="H3196" s="3">
        <v>5.3888932637113501E-2</v>
      </c>
      <c r="I3196" s="3">
        <v>9.4867124968976331</v>
      </c>
      <c r="J3196" s="3">
        <v>1.2562454612461484</v>
      </c>
      <c r="K3196" s="3">
        <v>0.51122881069297943</v>
      </c>
      <c r="L3196" s="3">
        <v>6.7697727036773278E-2</v>
      </c>
      <c r="M3196" s="2">
        <v>1890</v>
      </c>
      <c r="N3196" s="3" t="s">
        <v>121</v>
      </c>
      <c r="O3196" s="3" t="s">
        <v>199</v>
      </c>
      <c r="P3196" s="3" t="s">
        <v>200</v>
      </c>
      <c r="Q3196" s="3">
        <v>13.607078895900001</v>
      </c>
      <c r="R3196" s="3" t="s">
        <v>201</v>
      </c>
      <c r="S3196" s="3" t="s">
        <v>200</v>
      </c>
      <c r="T3196" s="3"/>
      <c r="U3196" s="3"/>
      <c r="V3196" s="3"/>
      <c r="W3196" s="3"/>
      <c r="X3196" s="3"/>
      <c r="Y3196" s="3"/>
      <c r="Z3196" s="3"/>
      <c r="AA3196" s="3"/>
      <c r="AB3196" s="3"/>
      <c r="AC3196" s="3"/>
      <c r="AD3196" s="8"/>
      <c r="AE3196" s="3"/>
      <c r="AF3196" s="3"/>
      <c r="AG3196" s="3"/>
      <c r="AH3196" s="3"/>
      <c r="AI3196" s="3"/>
      <c r="AJ3196" s="3"/>
      <c r="AK3196" s="3"/>
      <c r="AL3196" s="3"/>
      <c r="AM3196" s="3"/>
      <c r="AN3196" s="3"/>
      <c r="AO3196" s="3"/>
      <c r="AP3196" s="3"/>
      <c r="AQ3196" s="3"/>
      <c r="AR3196" s="3">
        <v>76.79425015110489</v>
      </c>
      <c r="AS3196" s="3">
        <v>218.08077313878368</v>
      </c>
    </row>
    <row r="3197" spans="1:45" x14ac:dyDescent="0.25">
      <c r="A3197" s="2">
        <v>3196</v>
      </c>
      <c r="B3197" s="3" t="s">
        <v>57</v>
      </c>
      <c r="C3197" s="3" t="s">
        <v>46</v>
      </c>
      <c r="D3197" s="3" t="s">
        <v>47</v>
      </c>
      <c r="E3197" s="3" t="s">
        <v>48</v>
      </c>
      <c r="F3197" s="3">
        <v>0.59</v>
      </c>
      <c r="G3197" s="3">
        <v>0.64</v>
      </c>
      <c r="H3197" s="3">
        <v>0.20135520771086701</v>
      </c>
      <c r="I3197" s="3">
        <v>11.727572462559076</v>
      </c>
      <c r="J3197" s="3">
        <v>2.3820605535641679</v>
      </c>
      <c r="K3197" s="3">
        <v>2.3614077891428269</v>
      </c>
      <c r="L3197" s="3">
        <v>0.47964029754277587</v>
      </c>
      <c r="M3197" s="2">
        <v>1300</v>
      </c>
      <c r="N3197" s="3" t="s">
        <v>56</v>
      </c>
      <c r="O3197" s="3" t="s">
        <v>199</v>
      </c>
      <c r="P3197" s="3" t="s">
        <v>200</v>
      </c>
      <c r="Q3197" s="3">
        <v>13.607078895900001</v>
      </c>
      <c r="R3197" s="3" t="s">
        <v>201</v>
      </c>
      <c r="S3197" s="3" t="s">
        <v>200</v>
      </c>
      <c r="T3197" s="3"/>
      <c r="U3197" s="3"/>
      <c r="V3197" s="3"/>
      <c r="W3197" s="3"/>
      <c r="X3197" s="3"/>
      <c r="Y3197" s="3"/>
      <c r="Z3197" s="3"/>
      <c r="AA3197" s="3"/>
      <c r="AB3197" s="3"/>
      <c r="AC3197" s="3"/>
      <c r="AD3197" s="8"/>
      <c r="AE3197" s="3"/>
      <c r="AF3197" s="3"/>
      <c r="AG3197" s="3"/>
      <c r="AH3197" s="3"/>
      <c r="AI3197" s="3"/>
      <c r="AJ3197" s="3"/>
      <c r="AK3197" s="3"/>
      <c r="AL3197" s="3"/>
      <c r="AM3197" s="3"/>
      <c r="AN3197" s="3"/>
      <c r="AO3197" s="3"/>
      <c r="AP3197" s="3"/>
      <c r="AQ3197" s="3"/>
      <c r="AR3197" s="3">
        <v>132.24408378985675</v>
      </c>
      <c r="AS3197" s="3">
        <v>814.85561550840794</v>
      </c>
    </row>
    <row r="3198" spans="1:45" x14ac:dyDescent="0.25">
      <c r="A3198" s="2">
        <v>3197</v>
      </c>
      <c r="B3198" s="3" t="s">
        <v>57</v>
      </c>
      <c r="C3198" s="3" t="s">
        <v>46</v>
      </c>
      <c r="D3198" s="3" t="s">
        <v>47</v>
      </c>
      <c r="E3198" s="3" t="s">
        <v>48</v>
      </c>
      <c r="F3198" s="3">
        <v>0.59</v>
      </c>
      <c r="G3198" s="3">
        <v>0.64</v>
      </c>
      <c r="H3198" s="3">
        <v>1.3206270909262401E-2</v>
      </c>
      <c r="I3198" s="3">
        <v>9.8302641178760712</v>
      </c>
      <c r="J3198" s="3">
        <v>1.5843568761889961</v>
      </c>
      <c r="K3198" s="3">
        <v>0.12982113105027276</v>
      </c>
      <c r="L3198" s="3">
        <v>2.092344612390459E-2</v>
      </c>
      <c r="M3198" s="2">
        <v>1200</v>
      </c>
      <c r="N3198" s="3" t="s">
        <v>54</v>
      </c>
      <c r="O3198" s="3" t="s">
        <v>199</v>
      </c>
      <c r="P3198" s="3" t="s">
        <v>200</v>
      </c>
      <c r="Q3198" s="3">
        <v>13.607078895900001</v>
      </c>
      <c r="R3198" s="3" t="s">
        <v>201</v>
      </c>
      <c r="S3198" s="3" t="s">
        <v>200</v>
      </c>
      <c r="T3198" s="3"/>
      <c r="U3198" s="3"/>
      <c r="V3198" s="3"/>
      <c r="W3198" s="3"/>
      <c r="X3198" s="3"/>
      <c r="Y3198" s="3"/>
      <c r="Z3198" s="3"/>
      <c r="AA3198" s="3"/>
      <c r="AB3198" s="3"/>
      <c r="AC3198" s="3"/>
      <c r="AD3198" s="8"/>
      <c r="AE3198" s="3"/>
      <c r="AF3198" s="3"/>
      <c r="AG3198" s="3"/>
      <c r="AH3198" s="3"/>
      <c r="AI3198" s="3"/>
      <c r="AJ3198" s="3"/>
      <c r="AK3198" s="3"/>
      <c r="AL3198" s="3"/>
      <c r="AM3198" s="3"/>
      <c r="AN3198" s="3"/>
      <c r="AO3198" s="3"/>
      <c r="AP3198" s="3"/>
      <c r="AQ3198" s="3"/>
      <c r="AR3198" s="3">
        <v>87.321826003806436</v>
      </c>
      <c r="AS3198" s="3">
        <v>53.443882245102671</v>
      </c>
    </row>
    <row r="3199" spans="1:45" x14ac:dyDescent="0.25">
      <c r="A3199" s="2">
        <v>3198</v>
      </c>
      <c r="B3199" s="3" t="s">
        <v>57</v>
      </c>
      <c r="C3199" s="3" t="s">
        <v>46</v>
      </c>
      <c r="D3199" s="3" t="s">
        <v>47</v>
      </c>
      <c r="E3199" s="3" t="s">
        <v>48</v>
      </c>
      <c r="F3199" s="3">
        <v>0.59</v>
      </c>
      <c r="G3199" s="3">
        <v>0.64</v>
      </c>
      <c r="H3199" s="3">
        <v>1.37953846139465E-2</v>
      </c>
      <c r="I3199" s="3">
        <v>9.8302641178760712</v>
      </c>
      <c r="J3199" s="3">
        <v>1.5843568761889961</v>
      </c>
      <c r="K3199" s="3">
        <v>0.13561227436277792</v>
      </c>
      <c r="L3199" s="3">
        <v>2.1856812472778018E-2</v>
      </c>
      <c r="M3199" s="2">
        <v>1400</v>
      </c>
      <c r="N3199" s="3" t="s">
        <v>60</v>
      </c>
      <c r="O3199" s="3" t="s">
        <v>199</v>
      </c>
      <c r="P3199" s="3" t="s">
        <v>200</v>
      </c>
      <c r="Q3199" s="3">
        <v>13.607078895900001</v>
      </c>
      <c r="R3199" s="3" t="s">
        <v>201</v>
      </c>
      <c r="S3199" s="3" t="s">
        <v>200</v>
      </c>
      <c r="T3199" s="3"/>
      <c r="U3199" s="3"/>
      <c r="V3199" s="3"/>
      <c r="W3199" s="3"/>
      <c r="X3199" s="3"/>
      <c r="Y3199" s="3"/>
      <c r="Z3199" s="3"/>
      <c r="AA3199" s="3"/>
      <c r="AB3199" s="3"/>
      <c r="AC3199" s="3"/>
      <c r="AD3199" s="8"/>
      <c r="AE3199" s="3"/>
      <c r="AF3199" s="3"/>
      <c r="AG3199" s="3"/>
      <c r="AH3199" s="3"/>
      <c r="AI3199" s="3"/>
      <c r="AJ3199" s="3"/>
      <c r="AK3199" s="3"/>
      <c r="AL3199" s="3"/>
      <c r="AM3199" s="3"/>
      <c r="AN3199" s="3"/>
      <c r="AO3199" s="3"/>
      <c r="AP3199" s="3"/>
      <c r="AQ3199" s="3"/>
      <c r="AR3199" s="3">
        <v>33.915819919541626</v>
      </c>
      <c r="AS3199" s="3">
        <v>55.827940824427358</v>
      </c>
    </row>
    <row r="3200" spans="1:45" x14ac:dyDescent="0.25">
      <c r="A3200" s="2">
        <v>3199</v>
      </c>
      <c r="B3200" s="3" t="s">
        <v>57</v>
      </c>
      <c r="C3200" s="3" t="s">
        <v>46</v>
      </c>
      <c r="D3200" s="3" t="s">
        <v>47</v>
      </c>
      <c r="E3200" s="3" t="s">
        <v>48</v>
      </c>
      <c r="F3200" s="3">
        <v>0.59</v>
      </c>
      <c r="G3200" s="3">
        <v>0.64</v>
      </c>
      <c r="H3200" s="3">
        <v>0.112855883521279</v>
      </c>
      <c r="I3200" s="3">
        <v>9.8302641178760712</v>
      </c>
      <c r="J3200" s="3">
        <v>1.5843568761889961</v>
      </c>
      <c r="K3200" s="3">
        <v>1.1094031422704302</v>
      </c>
      <c r="L3200" s="3">
        <v>0.1788039950753228</v>
      </c>
      <c r="M3200" s="2">
        <v>1300</v>
      </c>
      <c r="N3200" s="3" t="s">
        <v>56</v>
      </c>
      <c r="O3200" s="3" t="s">
        <v>199</v>
      </c>
      <c r="P3200" s="3" t="s">
        <v>200</v>
      </c>
      <c r="Q3200" s="3">
        <v>13.607078895900001</v>
      </c>
      <c r="R3200" s="3" t="s">
        <v>201</v>
      </c>
      <c r="S3200" s="3" t="s">
        <v>200</v>
      </c>
      <c r="T3200" s="3"/>
      <c r="U3200" s="3"/>
      <c r="V3200" s="3"/>
      <c r="W3200" s="3"/>
      <c r="X3200" s="3"/>
      <c r="Y3200" s="3"/>
      <c r="Z3200" s="3"/>
      <c r="AA3200" s="3"/>
      <c r="AB3200" s="3"/>
      <c r="AC3200" s="3"/>
      <c r="AD3200" s="8"/>
      <c r="AE3200" s="3"/>
      <c r="AF3200" s="3"/>
      <c r="AG3200" s="3"/>
      <c r="AH3200" s="3"/>
      <c r="AI3200" s="3"/>
      <c r="AJ3200" s="3"/>
      <c r="AK3200" s="3"/>
      <c r="AL3200" s="3"/>
      <c r="AM3200" s="3"/>
      <c r="AN3200" s="3"/>
      <c r="AO3200" s="3"/>
      <c r="AP3200" s="3"/>
      <c r="AQ3200" s="3"/>
      <c r="AR3200" s="3">
        <v>105.06257831891017</v>
      </c>
      <c r="AS3200" s="3">
        <v>456.71155703371232</v>
      </c>
    </row>
    <row r="3201" spans="1:45" x14ac:dyDescent="0.25">
      <c r="A3201" s="2">
        <v>3200</v>
      </c>
      <c r="B3201" s="3" t="s">
        <v>57</v>
      </c>
      <c r="C3201" s="3" t="s">
        <v>46</v>
      </c>
      <c r="D3201" s="3" t="s">
        <v>47</v>
      </c>
      <c r="E3201" s="3" t="s">
        <v>48</v>
      </c>
      <c r="F3201" s="3">
        <v>0.59</v>
      </c>
      <c r="G3201" s="3">
        <v>0.64</v>
      </c>
      <c r="H3201" s="3">
        <v>4.8840077318665097E-2</v>
      </c>
      <c r="I3201" s="3">
        <v>9.4867124968976331</v>
      </c>
      <c r="J3201" s="3">
        <v>1.2562454612461484</v>
      </c>
      <c r="K3201" s="3">
        <v>0.46333177184842683</v>
      </c>
      <c r="L3201" s="3">
        <v>6.135512545848399E-2</v>
      </c>
      <c r="M3201" s="2">
        <v>1400</v>
      </c>
      <c r="N3201" s="3" t="s">
        <v>60</v>
      </c>
      <c r="O3201" s="3" t="s">
        <v>199</v>
      </c>
      <c r="P3201" s="3" t="s">
        <v>200</v>
      </c>
      <c r="Q3201" s="3">
        <v>13.607078895900001</v>
      </c>
      <c r="R3201" s="3" t="s">
        <v>201</v>
      </c>
      <c r="S3201" s="3" t="s">
        <v>200</v>
      </c>
      <c r="T3201" s="3"/>
      <c r="U3201" s="3"/>
      <c r="V3201" s="3"/>
      <c r="W3201" s="3"/>
      <c r="X3201" s="3"/>
      <c r="Y3201" s="3"/>
      <c r="Z3201" s="3"/>
      <c r="AA3201" s="3"/>
      <c r="AB3201" s="3"/>
      <c r="AC3201" s="3"/>
      <c r="AD3201" s="8"/>
      <c r="AE3201" s="3"/>
      <c r="AF3201" s="3"/>
      <c r="AG3201" s="3"/>
      <c r="AH3201" s="3"/>
      <c r="AI3201" s="3"/>
      <c r="AJ3201" s="3"/>
      <c r="AK3201" s="3"/>
      <c r="AL3201" s="3"/>
      <c r="AM3201" s="3"/>
      <c r="AN3201" s="3"/>
      <c r="AO3201" s="3"/>
      <c r="AP3201" s="3"/>
      <c r="AQ3201" s="3"/>
      <c r="AR3201" s="3">
        <v>58.305560442599855</v>
      </c>
      <c r="AS3201" s="3">
        <v>197.64878056755242</v>
      </c>
    </row>
    <row r="3202" spans="1:45" x14ac:dyDescent="0.25">
      <c r="A3202" s="2">
        <v>3201</v>
      </c>
      <c r="B3202" s="3" t="s">
        <v>57</v>
      </c>
      <c r="C3202" s="3" t="s">
        <v>46</v>
      </c>
      <c r="D3202" s="3" t="s">
        <v>47</v>
      </c>
      <c r="E3202" s="3" t="s">
        <v>48</v>
      </c>
      <c r="F3202" s="3">
        <v>0.59</v>
      </c>
      <c r="G3202" s="3">
        <v>0.64</v>
      </c>
      <c r="H3202" s="3">
        <v>6.8325321942161496E-2</v>
      </c>
      <c r="I3202" s="3">
        <v>9.4867124968976331</v>
      </c>
      <c r="J3202" s="3">
        <v>1.2562454612461484</v>
      </c>
      <c r="K3202" s="3">
        <v>0.64818268552325753</v>
      </c>
      <c r="L3202" s="3">
        <v>8.5833375578022258E-2</v>
      </c>
      <c r="M3202" s="2">
        <v>1890</v>
      </c>
      <c r="N3202" s="3" t="s">
        <v>121</v>
      </c>
      <c r="O3202" s="3" t="s">
        <v>199</v>
      </c>
      <c r="P3202" s="3" t="s">
        <v>200</v>
      </c>
      <c r="Q3202" s="3">
        <v>13.607078895900001</v>
      </c>
      <c r="R3202" s="3" t="s">
        <v>201</v>
      </c>
      <c r="S3202" s="3" t="s">
        <v>200</v>
      </c>
      <c r="T3202" s="3"/>
      <c r="U3202" s="3"/>
      <c r="V3202" s="3"/>
      <c r="W3202" s="3"/>
      <c r="X3202" s="3"/>
      <c r="Y3202" s="3"/>
      <c r="Z3202" s="3"/>
      <c r="AA3202" s="3"/>
      <c r="AB3202" s="3"/>
      <c r="AC3202" s="3"/>
      <c r="AD3202" s="8"/>
      <c r="AE3202" s="3"/>
      <c r="AF3202" s="3"/>
      <c r="AG3202" s="3"/>
      <c r="AH3202" s="3"/>
      <c r="AI3202" s="3"/>
      <c r="AJ3202" s="3"/>
      <c r="AK3202" s="3"/>
      <c r="AL3202" s="3"/>
      <c r="AM3202" s="3"/>
      <c r="AN3202" s="3"/>
      <c r="AO3202" s="3"/>
      <c r="AP3202" s="3"/>
      <c r="AQ3202" s="3"/>
      <c r="AR3202" s="3">
        <v>80.946411186738302</v>
      </c>
      <c r="AS3202" s="3">
        <v>276.50276791418372</v>
      </c>
    </row>
    <row r="3203" spans="1:45" x14ac:dyDescent="0.25">
      <c r="A3203" s="2">
        <v>3202</v>
      </c>
      <c r="B3203" s="3" t="s">
        <v>57</v>
      </c>
      <c r="C3203" s="3" t="s">
        <v>46</v>
      </c>
      <c r="D3203" s="3" t="s">
        <v>47</v>
      </c>
      <c r="E3203" s="3" t="s">
        <v>48</v>
      </c>
      <c r="F3203" s="3">
        <v>0.59</v>
      </c>
      <c r="G3203" s="3">
        <v>0.64</v>
      </c>
      <c r="H3203" s="3">
        <v>3.5591762139175302E-2</v>
      </c>
      <c r="I3203" s="3">
        <v>10.525515615222908</v>
      </c>
      <c r="J3203" s="3">
        <v>1.9529015761409207</v>
      </c>
      <c r="K3203" s="3">
        <v>0.37462164816918914</v>
      </c>
      <c r="L3203" s="3">
        <v>6.9507208379228191E-2</v>
      </c>
      <c r="M3203" s="2">
        <v>1300</v>
      </c>
      <c r="N3203" s="3" t="s">
        <v>56</v>
      </c>
      <c r="O3203" s="3" t="s">
        <v>199</v>
      </c>
      <c r="P3203" s="3" t="s">
        <v>200</v>
      </c>
      <c r="Q3203" s="3">
        <v>13.607078895900001</v>
      </c>
      <c r="R3203" s="3" t="s">
        <v>201</v>
      </c>
      <c r="S3203" s="3" t="s">
        <v>200</v>
      </c>
      <c r="T3203" s="3"/>
      <c r="U3203" s="3"/>
      <c r="V3203" s="3"/>
      <c r="W3203" s="3"/>
      <c r="X3203" s="3"/>
      <c r="Y3203" s="3"/>
      <c r="Z3203" s="3"/>
      <c r="AA3203" s="3"/>
      <c r="AB3203" s="3"/>
      <c r="AC3203" s="3"/>
      <c r="AD3203" s="8"/>
      <c r="AE3203" s="3"/>
      <c r="AF3203" s="3"/>
      <c r="AG3203" s="3"/>
      <c r="AH3203" s="3"/>
      <c r="AI3203" s="3"/>
      <c r="AJ3203" s="3"/>
      <c r="AK3203" s="3"/>
      <c r="AL3203" s="3"/>
      <c r="AM3203" s="3"/>
      <c r="AN3203" s="3"/>
      <c r="AO3203" s="3"/>
      <c r="AP3203" s="3"/>
      <c r="AQ3203" s="3"/>
      <c r="AR3203" s="3">
        <v>71.975587677583079</v>
      </c>
      <c r="AS3203" s="3">
        <v>144.03475119745457</v>
      </c>
    </row>
    <row r="3204" spans="1:45" x14ac:dyDescent="0.25">
      <c r="A3204" s="2">
        <v>3203</v>
      </c>
      <c r="B3204" s="3" t="s">
        <v>57</v>
      </c>
      <c r="C3204" s="3" t="s">
        <v>46</v>
      </c>
      <c r="D3204" s="3" t="s">
        <v>47</v>
      </c>
      <c r="E3204" s="3" t="s">
        <v>48</v>
      </c>
      <c r="F3204" s="3">
        <v>0.59</v>
      </c>
      <c r="G3204" s="3">
        <v>0.64</v>
      </c>
      <c r="H3204" s="3">
        <v>3.0692260307574999E-2</v>
      </c>
      <c r="I3204" s="3">
        <v>10.525515615222908</v>
      </c>
      <c r="J3204" s="3">
        <v>1.9529015761409207</v>
      </c>
      <c r="K3204" s="3">
        <v>0.32305186513386691</v>
      </c>
      <c r="L3204" s="3">
        <v>5.993896352999064E-2</v>
      </c>
      <c r="M3204" s="2">
        <v>1890</v>
      </c>
      <c r="N3204" s="3" t="s">
        <v>121</v>
      </c>
      <c r="O3204" s="3" t="s">
        <v>199</v>
      </c>
      <c r="P3204" s="3" t="s">
        <v>200</v>
      </c>
      <c r="Q3204" s="3">
        <v>13.607078895900001</v>
      </c>
      <c r="R3204" s="3" t="s">
        <v>201</v>
      </c>
      <c r="S3204" s="3" t="s">
        <v>200</v>
      </c>
      <c r="T3204" s="3"/>
      <c r="U3204" s="3"/>
      <c r="V3204" s="3"/>
      <c r="W3204" s="3"/>
      <c r="X3204" s="3"/>
      <c r="Y3204" s="3"/>
      <c r="Z3204" s="3"/>
      <c r="AA3204" s="3"/>
      <c r="AB3204" s="3"/>
      <c r="AC3204" s="3"/>
      <c r="AD3204" s="8"/>
      <c r="AE3204" s="3"/>
      <c r="AF3204" s="3"/>
      <c r="AG3204" s="3"/>
      <c r="AH3204" s="3"/>
      <c r="AI3204" s="3"/>
      <c r="AJ3204" s="3"/>
      <c r="AK3204" s="3"/>
      <c r="AL3204" s="3"/>
      <c r="AM3204" s="3"/>
      <c r="AN3204" s="3"/>
      <c r="AO3204" s="3"/>
      <c r="AP3204" s="3"/>
      <c r="AQ3204" s="3"/>
      <c r="AR3204" s="3">
        <v>50.699826995182846</v>
      </c>
      <c r="AS3204" s="3">
        <v>124.20717074368234</v>
      </c>
    </row>
    <row r="3205" spans="1:45" x14ac:dyDescent="0.25">
      <c r="A3205" s="2">
        <v>3204</v>
      </c>
      <c r="B3205" s="3" t="s">
        <v>57</v>
      </c>
      <c r="C3205" s="3" t="s">
        <v>46</v>
      </c>
      <c r="D3205" s="3" t="s">
        <v>47</v>
      </c>
      <c r="E3205" s="3" t="s">
        <v>48</v>
      </c>
      <c r="F3205" s="3">
        <v>0.59</v>
      </c>
      <c r="G3205" s="3">
        <v>0.64</v>
      </c>
      <c r="H3205" s="3">
        <v>0.15624673595548</v>
      </c>
      <c r="I3205" s="3">
        <v>11.537790562803321</v>
      </c>
      <c r="J3205" s="3">
        <v>1.523239187834571</v>
      </c>
      <c r="K3205" s="3">
        <v>1.8027421155759595</v>
      </c>
      <c r="L3205" s="3">
        <v>0.23800115117862802</v>
      </c>
      <c r="M3205" s="2">
        <v>1400</v>
      </c>
      <c r="N3205" s="3" t="s">
        <v>60</v>
      </c>
      <c r="O3205" s="3" t="s">
        <v>199</v>
      </c>
      <c r="P3205" s="3" t="s">
        <v>200</v>
      </c>
      <c r="Q3205" s="3">
        <v>13.607078895900001</v>
      </c>
      <c r="R3205" s="3" t="s">
        <v>201</v>
      </c>
      <c r="S3205" s="3" t="s">
        <v>200</v>
      </c>
      <c r="T3205" s="3"/>
      <c r="U3205" s="3"/>
      <c r="V3205" s="3"/>
      <c r="W3205" s="3"/>
      <c r="X3205" s="3"/>
      <c r="Y3205" s="3"/>
      <c r="Z3205" s="3"/>
      <c r="AA3205" s="3"/>
      <c r="AB3205" s="3"/>
      <c r="AC3205" s="3"/>
      <c r="AD3205" s="8"/>
      <c r="AE3205" s="3"/>
      <c r="AF3205" s="3"/>
      <c r="AG3205" s="3"/>
      <c r="AH3205" s="3"/>
      <c r="AI3205" s="3"/>
      <c r="AJ3205" s="3"/>
      <c r="AK3205" s="3"/>
      <c r="AL3205" s="3"/>
      <c r="AM3205" s="3"/>
      <c r="AN3205" s="3"/>
      <c r="AO3205" s="3"/>
      <c r="AP3205" s="3"/>
      <c r="AQ3205" s="3"/>
      <c r="AR3205" s="3">
        <v>125.82365811713309</v>
      </c>
      <c r="AS3205" s="3">
        <v>632.30810688047006</v>
      </c>
    </row>
    <row r="3206" spans="1:45" x14ac:dyDescent="0.25">
      <c r="A3206" s="2">
        <v>3205</v>
      </c>
      <c r="B3206" s="3" t="s">
        <v>57</v>
      </c>
      <c r="C3206" s="3" t="s">
        <v>46</v>
      </c>
      <c r="D3206" s="3" t="s">
        <v>47</v>
      </c>
      <c r="E3206" s="3" t="s">
        <v>48</v>
      </c>
      <c r="F3206" s="3">
        <v>0.59</v>
      </c>
      <c r="G3206" s="3">
        <v>0.64</v>
      </c>
      <c r="H3206" s="3">
        <v>0.1543953491358</v>
      </c>
      <c r="I3206" s="3">
        <v>11.535664670979823</v>
      </c>
      <c r="J3206" s="3">
        <v>1.5229578154493024</v>
      </c>
      <c r="K3206" s="3">
        <v>1.7810529743894432</v>
      </c>
      <c r="L3206" s="3">
        <v>0.2351376036353903</v>
      </c>
      <c r="M3206" s="2">
        <v>1400</v>
      </c>
      <c r="N3206" s="3" t="s">
        <v>60</v>
      </c>
      <c r="O3206" s="3" t="s">
        <v>199</v>
      </c>
      <c r="P3206" s="3" t="s">
        <v>200</v>
      </c>
      <c r="Q3206" s="3">
        <v>13.607078895900001</v>
      </c>
      <c r="R3206" s="3" t="s">
        <v>201</v>
      </c>
      <c r="S3206" s="3" t="s">
        <v>200</v>
      </c>
      <c r="T3206" s="3"/>
      <c r="U3206" s="3"/>
      <c r="V3206" s="3"/>
      <c r="W3206" s="3"/>
      <c r="X3206" s="3"/>
      <c r="Y3206" s="3"/>
      <c r="Z3206" s="3"/>
      <c r="AA3206" s="3"/>
      <c r="AB3206" s="3"/>
      <c r="AC3206" s="3"/>
      <c r="AD3206" s="8"/>
      <c r="AE3206" s="3"/>
      <c r="AF3206" s="3"/>
      <c r="AG3206" s="3"/>
      <c r="AH3206" s="3"/>
      <c r="AI3206" s="3"/>
      <c r="AJ3206" s="3"/>
      <c r="AK3206" s="3"/>
      <c r="AL3206" s="3"/>
      <c r="AM3206" s="3"/>
      <c r="AN3206" s="3"/>
      <c r="AO3206" s="3"/>
      <c r="AP3206" s="3"/>
      <c r="AQ3206" s="3"/>
      <c r="AR3206" s="3">
        <v>125.51564222364347</v>
      </c>
      <c r="AS3206" s="3">
        <v>624.81581023890135</v>
      </c>
    </row>
    <row r="3207" spans="1:45" x14ac:dyDescent="0.25">
      <c r="A3207" s="2">
        <v>3206</v>
      </c>
      <c r="B3207" s="3" t="s">
        <v>57</v>
      </c>
      <c r="C3207" s="3" t="s">
        <v>46</v>
      </c>
      <c r="D3207" s="3" t="s">
        <v>47</v>
      </c>
      <c r="E3207" s="3" t="s">
        <v>48</v>
      </c>
      <c r="F3207" s="3">
        <v>0.59</v>
      </c>
      <c r="G3207" s="3">
        <v>0.64</v>
      </c>
      <c r="H3207" s="3">
        <v>1.3669808454168601E-2</v>
      </c>
      <c r="I3207" s="3">
        <v>11.747704000972012</v>
      </c>
      <c r="J3207" s="3">
        <v>1.5485933910671243</v>
      </c>
      <c r="K3207" s="3">
        <v>0.1605888634695575</v>
      </c>
      <c r="L3207" s="3">
        <v>2.1168975029278999E-2</v>
      </c>
      <c r="M3207" s="2">
        <v>1400</v>
      </c>
      <c r="N3207" s="3" t="s">
        <v>60</v>
      </c>
      <c r="O3207" s="3" t="s">
        <v>199</v>
      </c>
      <c r="P3207" s="3" t="s">
        <v>200</v>
      </c>
      <c r="Q3207" s="3">
        <v>13.607078895900001</v>
      </c>
      <c r="R3207" s="3" t="s">
        <v>201</v>
      </c>
      <c r="S3207" s="3" t="s">
        <v>200</v>
      </c>
      <c r="T3207" s="3"/>
      <c r="U3207" s="3"/>
      <c r="V3207" s="3"/>
      <c r="W3207" s="3"/>
      <c r="X3207" s="3"/>
      <c r="Y3207" s="3"/>
      <c r="Z3207" s="3"/>
      <c r="AA3207" s="3"/>
      <c r="AB3207" s="3"/>
      <c r="AC3207" s="3"/>
      <c r="AD3207" s="8"/>
      <c r="AE3207" s="3"/>
      <c r="AF3207" s="3"/>
      <c r="AG3207" s="3"/>
      <c r="AH3207" s="3"/>
      <c r="AI3207" s="3"/>
      <c r="AJ3207" s="3"/>
      <c r="AK3207" s="3"/>
      <c r="AL3207" s="3"/>
      <c r="AM3207" s="3"/>
      <c r="AN3207" s="3"/>
      <c r="AO3207" s="3"/>
      <c r="AP3207" s="3"/>
      <c r="AQ3207" s="3"/>
      <c r="AR3207" s="3">
        <v>68.831913508975902</v>
      </c>
      <c r="AS3207" s="3">
        <v>55.319752135730027</v>
      </c>
    </row>
    <row r="3208" spans="1:45" x14ac:dyDescent="0.25">
      <c r="A3208" s="2">
        <v>3207</v>
      </c>
      <c r="B3208" s="3" t="s">
        <v>57</v>
      </c>
      <c r="C3208" s="3" t="s">
        <v>46</v>
      </c>
      <c r="D3208" s="3" t="s">
        <v>47</v>
      </c>
      <c r="E3208" s="3" t="s">
        <v>48</v>
      </c>
      <c r="F3208" s="3">
        <v>0.59</v>
      </c>
      <c r="G3208" s="3">
        <v>0.64</v>
      </c>
      <c r="H3208" s="3">
        <v>5.8826669318903901E-2</v>
      </c>
      <c r="I3208" s="3">
        <v>11.631441888992498</v>
      </c>
      <c r="J3208" s="3">
        <v>1.5356567060494792</v>
      </c>
      <c r="K3208" s="3">
        <v>0.68423898570580866</v>
      </c>
      <c r="L3208" s="3">
        <v>9.033756923412993E-2</v>
      </c>
      <c r="M3208" s="2">
        <v>1400</v>
      </c>
      <c r="N3208" s="3" t="s">
        <v>60</v>
      </c>
      <c r="O3208" s="3" t="s">
        <v>202</v>
      </c>
      <c r="P3208" s="3" t="s">
        <v>203</v>
      </c>
      <c r="Q3208" s="3">
        <v>0.81969022291799998</v>
      </c>
      <c r="R3208" s="3" t="s">
        <v>204</v>
      </c>
      <c r="S3208" s="3" t="s">
        <v>203</v>
      </c>
      <c r="T3208" s="3"/>
      <c r="U3208" s="3"/>
      <c r="V3208" s="3"/>
      <c r="W3208" s="3"/>
      <c r="X3208" s="3"/>
      <c r="Y3208" s="3"/>
      <c r="Z3208" s="3"/>
      <c r="AA3208" s="3"/>
      <c r="AB3208" s="3"/>
      <c r="AC3208" s="3"/>
      <c r="AD3208" s="8"/>
      <c r="AE3208" s="3"/>
      <c r="AF3208" s="3"/>
      <c r="AG3208" s="3"/>
      <c r="AH3208" s="3"/>
      <c r="AI3208" s="3"/>
      <c r="AJ3208" s="3"/>
      <c r="AK3208" s="3"/>
      <c r="AL3208" s="3"/>
      <c r="AM3208" s="3"/>
      <c r="AN3208" s="3"/>
      <c r="AO3208" s="3"/>
      <c r="AP3208" s="3"/>
      <c r="AQ3208" s="3"/>
      <c r="AR3208" s="3">
        <v>93.953562635204094</v>
      </c>
      <c r="AS3208" s="3">
        <v>238.06308454160717</v>
      </c>
    </row>
    <row r="3209" spans="1:45" x14ac:dyDescent="0.25">
      <c r="A3209" s="2">
        <v>3208</v>
      </c>
      <c r="B3209" s="3" t="s">
        <v>57</v>
      </c>
      <c r="C3209" s="3" t="s">
        <v>46</v>
      </c>
      <c r="D3209" s="3" t="s">
        <v>47</v>
      </c>
      <c r="E3209" s="3" t="s">
        <v>48</v>
      </c>
      <c r="F3209" s="3">
        <v>0.59</v>
      </c>
      <c r="G3209" s="3">
        <v>0.64</v>
      </c>
      <c r="H3209" s="3">
        <v>0.29758293004243502</v>
      </c>
      <c r="I3209" s="3">
        <v>11.631441888992498</v>
      </c>
      <c r="J3209" s="3">
        <v>1.5356567060494792</v>
      </c>
      <c r="K3209" s="3">
        <v>3.4613185579447028</v>
      </c>
      <c r="L3209" s="3">
        <v>0.4569852221255184</v>
      </c>
      <c r="M3209" s="2">
        <v>1410</v>
      </c>
      <c r="N3209" s="3" t="s">
        <v>61</v>
      </c>
      <c r="O3209" s="3" t="s">
        <v>202</v>
      </c>
      <c r="P3209" s="3" t="s">
        <v>203</v>
      </c>
      <c r="Q3209" s="3">
        <v>0.81969022291799998</v>
      </c>
      <c r="R3209" s="3" t="s">
        <v>204</v>
      </c>
      <c r="S3209" s="3" t="s">
        <v>203</v>
      </c>
      <c r="T3209" s="3"/>
      <c r="U3209" s="3"/>
      <c r="V3209" s="3"/>
      <c r="W3209" s="3"/>
      <c r="X3209" s="3"/>
      <c r="Y3209" s="3"/>
      <c r="Z3209" s="3"/>
      <c r="AA3209" s="3"/>
      <c r="AB3209" s="3"/>
      <c r="AC3209" s="3"/>
      <c r="AD3209" s="8"/>
      <c r="AE3209" s="3"/>
      <c r="AF3209" s="3"/>
      <c r="AG3209" s="3"/>
      <c r="AH3209" s="3"/>
      <c r="AI3209" s="3"/>
      <c r="AJ3209" s="3"/>
      <c r="AK3209" s="3"/>
      <c r="AL3209" s="3"/>
      <c r="AM3209" s="3"/>
      <c r="AN3209" s="3"/>
      <c r="AO3209" s="3"/>
      <c r="AP3209" s="3"/>
      <c r="AQ3209" s="3"/>
      <c r="AR3209" s="3">
        <v>140.69501001366262</v>
      </c>
      <c r="AS3209" s="3">
        <v>1204.2753916388392</v>
      </c>
    </row>
    <row r="3210" spans="1:45" x14ac:dyDescent="0.25">
      <c r="A3210" s="2">
        <v>3209</v>
      </c>
      <c r="B3210" s="3" t="s">
        <v>57</v>
      </c>
      <c r="C3210" s="3" t="s">
        <v>46</v>
      </c>
      <c r="D3210" s="3" t="s">
        <v>47</v>
      </c>
      <c r="E3210" s="3" t="s">
        <v>48</v>
      </c>
      <c r="F3210" s="3">
        <v>0.59</v>
      </c>
      <c r="G3210" s="3">
        <v>0.64</v>
      </c>
      <c r="H3210" s="3">
        <v>1.17961653694784E-2</v>
      </c>
      <c r="I3210" s="3">
        <v>9.8709603920635853</v>
      </c>
      <c r="J3210" s="3">
        <v>1.3162528022749489</v>
      </c>
      <c r="K3210" s="3">
        <v>0.11643948114035339</v>
      </c>
      <c r="L3210" s="3">
        <v>1.5526735723674651E-2</v>
      </c>
      <c r="M3210" s="2">
        <v>1400</v>
      </c>
      <c r="N3210" s="3" t="s">
        <v>60</v>
      </c>
      <c r="O3210" s="3" t="s">
        <v>202</v>
      </c>
      <c r="P3210" s="3" t="s">
        <v>203</v>
      </c>
      <c r="Q3210" s="3">
        <v>0.81969022291799998</v>
      </c>
      <c r="R3210" s="3" t="s">
        <v>204</v>
      </c>
      <c r="S3210" s="3" t="s">
        <v>203</v>
      </c>
      <c r="T3210" s="3"/>
      <c r="U3210" s="3"/>
      <c r="V3210" s="3"/>
      <c r="W3210" s="3"/>
      <c r="X3210" s="3"/>
      <c r="Y3210" s="3"/>
      <c r="Z3210" s="3"/>
      <c r="AA3210" s="3"/>
      <c r="AB3210" s="3"/>
      <c r="AC3210" s="3"/>
      <c r="AD3210" s="8"/>
      <c r="AE3210" s="3"/>
      <c r="AF3210" s="3"/>
      <c r="AG3210" s="3"/>
      <c r="AH3210" s="3"/>
      <c r="AI3210" s="3"/>
      <c r="AJ3210" s="3"/>
      <c r="AK3210" s="3"/>
      <c r="AL3210" s="3"/>
      <c r="AM3210" s="3"/>
      <c r="AN3210" s="3"/>
      <c r="AO3210" s="3"/>
      <c r="AP3210" s="3"/>
      <c r="AQ3210" s="3"/>
      <c r="AR3210" s="3">
        <v>30.834065531357851</v>
      </c>
      <c r="AS3210" s="3">
        <v>47.737387585166303</v>
      </c>
    </row>
    <row r="3211" spans="1:45" x14ac:dyDescent="0.25">
      <c r="A3211" s="2">
        <v>3210</v>
      </c>
      <c r="B3211" s="3" t="s">
        <v>57</v>
      </c>
      <c r="C3211" s="3" t="s">
        <v>46</v>
      </c>
      <c r="D3211" s="3" t="s">
        <v>47</v>
      </c>
      <c r="E3211" s="3" t="s">
        <v>48</v>
      </c>
      <c r="F3211" s="3">
        <v>0.59</v>
      </c>
      <c r="G3211" s="3">
        <v>0.64</v>
      </c>
      <c r="H3211" s="3">
        <v>1.96120822517483E-3</v>
      </c>
      <c r="I3211" s="3">
        <v>9.8709603920635853</v>
      </c>
      <c r="J3211" s="3">
        <v>1.3162528022749489</v>
      </c>
      <c r="K3211" s="3">
        <v>1.9359008711290069E-2</v>
      </c>
      <c r="L3211" s="3">
        <v>2.5814458222310492E-3</v>
      </c>
      <c r="M3211" s="2">
        <v>1420</v>
      </c>
      <c r="N3211" s="3" t="s">
        <v>93</v>
      </c>
      <c r="O3211" s="3" t="s">
        <v>202</v>
      </c>
      <c r="P3211" s="3" t="s">
        <v>203</v>
      </c>
      <c r="Q3211" s="3">
        <v>0.81969022291799998</v>
      </c>
      <c r="R3211" s="3" t="s">
        <v>204</v>
      </c>
      <c r="S3211" s="3" t="s">
        <v>203</v>
      </c>
      <c r="T3211" s="3"/>
      <c r="U3211" s="3"/>
      <c r="V3211" s="3"/>
      <c r="W3211" s="3"/>
      <c r="X3211" s="3"/>
      <c r="Y3211" s="3"/>
      <c r="Z3211" s="3"/>
      <c r="AA3211" s="3"/>
      <c r="AB3211" s="3"/>
      <c r="AC3211" s="3"/>
      <c r="AD3211" s="8"/>
      <c r="AE3211" s="3"/>
      <c r="AF3211" s="3"/>
      <c r="AG3211" s="3"/>
      <c r="AH3211" s="3"/>
      <c r="AI3211" s="3"/>
      <c r="AJ3211" s="3"/>
      <c r="AK3211" s="3"/>
      <c r="AL3211" s="3"/>
      <c r="AM3211" s="3"/>
      <c r="AN3211" s="3"/>
      <c r="AO3211" s="3"/>
      <c r="AP3211" s="3"/>
      <c r="AQ3211" s="3"/>
      <c r="AR3211" s="3">
        <v>13.728152302771136</v>
      </c>
      <c r="AS3211" s="3">
        <v>7.936728101712486</v>
      </c>
    </row>
    <row r="3212" spans="1:45" x14ac:dyDescent="0.25">
      <c r="A3212" s="2">
        <v>3211</v>
      </c>
      <c r="B3212" s="3" t="s">
        <v>57</v>
      </c>
      <c r="C3212" s="3" t="s">
        <v>46</v>
      </c>
      <c r="D3212" s="3" t="s">
        <v>47</v>
      </c>
      <c r="E3212" s="3" t="s">
        <v>48</v>
      </c>
      <c r="F3212" s="3">
        <v>0.59</v>
      </c>
      <c r="G3212" s="3">
        <v>0.64</v>
      </c>
      <c r="H3212" s="3">
        <v>2.8737445687750499E-2</v>
      </c>
      <c r="I3212" s="3">
        <v>11.631441886392668</v>
      </c>
      <c r="J3212" s="3">
        <v>1.5356567057062336</v>
      </c>
      <c r="K3212" s="3">
        <v>0.33425792948043553</v>
      </c>
      <c r="L3212" s="3">
        <v>4.4130851175262741E-2</v>
      </c>
      <c r="M3212" s="2">
        <v>1400</v>
      </c>
      <c r="N3212" s="3" t="s">
        <v>60</v>
      </c>
      <c r="O3212" s="3" t="s">
        <v>202</v>
      </c>
      <c r="P3212" s="3" t="s">
        <v>203</v>
      </c>
      <c r="Q3212" s="3">
        <v>0.81969022291799998</v>
      </c>
      <c r="R3212" s="3" t="s">
        <v>204</v>
      </c>
      <c r="S3212" s="3" t="s">
        <v>203</v>
      </c>
      <c r="T3212" s="3"/>
      <c r="U3212" s="3"/>
      <c r="V3212" s="3"/>
      <c r="W3212" s="3"/>
      <c r="X3212" s="3"/>
      <c r="Y3212" s="3"/>
      <c r="Z3212" s="3"/>
      <c r="AA3212" s="3"/>
      <c r="AB3212" s="3"/>
      <c r="AC3212" s="3"/>
      <c r="AD3212" s="8"/>
      <c r="AE3212" s="3"/>
      <c r="AF3212" s="3"/>
      <c r="AG3212" s="3"/>
      <c r="AH3212" s="3"/>
      <c r="AI3212" s="3"/>
      <c r="AJ3212" s="3"/>
      <c r="AK3212" s="3"/>
      <c r="AL3212" s="3"/>
      <c r="AM3212" s="3"/>
      <c r="AN3212" s="3"/>
      <c r="AO3212" s="3"/>
      <c r="AP3212" s="3"/>
      <c r="AQ3212" s="3"/>
      <c r="AR3212" s="3">
        <v>68.532795020763061</v>
      </c>
      <c r="AS3212" s="3">
        <v>116.29631664484411</v>
      </c>
    </row>
    <row r="3213" spans="1:45" x14ac:dyDescent="0.25">
      <c r="A3213" s="2">
        <v>3212</v>
      </c>
      <c r="B3213" s="3" t="s">
        <v>57</v>
      </c>
      <c r="C3213" s="3" t="s">
        <v>46</v>
      </c>
      <c r="D3213" s="3" t="s">
        <v>47</v>
      </c>
      <c r="E3213" s="3" t="s">
        <v>48</v>
      </c>
      <c r="F3213" s="3">
        <v>0.59</v>
      </c>
      <c r="G3213" s="3">
        <v>0.64</v>
      </c>
      <c r="H3213" s="3">
        <v>1.6931172445880001E-2</v>
      </c>
      <c r="I3213" s="3">
        <v>11.631441886392668</v>
      </c>
      <c r="J3213" s="3">
        <v>1.5356567057062336</v>
      </c>
      <c r="K3213" s="3">
        <v>0.19693394837274605</v>
      </c>
      <c r="L3213" s="3">
        <v>2.6000468501984234E-2</v>
      </c>
      <c r="M3213" s="2">
        <v>1410</v>
      </c>
      <c r="N3213" s="3" t="s">
        <v>61</v>
      </c>
      <c r="O3213" s="3" t="s">
        <v>202</v>
      </c>
      <c r="P3213" s="3" t="s">
        <v>203</v>
      </c>
      <c r="Q3213" s="3">
        <v>0.81969022291799998</v>
      </c>
      <c r="R3213" s="3" t="s">
        <v>204</v>
      </c>
      <c r="S3213" s="3" t="s">
        <v>203</v>
      </c>
      <c r="T3213" s="3"/>
      <c r="U3213" s="3"/>
      <c r="V3213" s="3"/>
      <c r="W3213" s="3"/>
      <c r="X3213" s="3"/>
      <c r="Y3213" s="3"/>
      <c r="Z3213" s="3"/>
      <c r="AA3213" s="3"/>
      <c r="AB3213" s="3"/>
      <c r="AC3213" s="3"/>
      <c r="AD3213" s="8"/>
      <c r="AE3213" s="3"/>
      <c r="AF3213" s="3"/>
      <c r="AG3213" s="3"/>
      <c r="AH3213" s="3"/>
      <c r="AI3213" s="3"/>
      <c r="AJ3213" s="3"/>
      <c r="AK3213" s="3"/>
      <c r="AL3213" s="3"/>
      <c r="AM3213" s="3"/>
      <c r="AN3213" s="3"/>
      <c r="AO3213" s="3"/>
      <c r="AP3213" s="3"/>
      <c r="AQ3213" s="3"/>
      <c r="AR3213" s="3">
        <v>34.38949263193625</v>
      </c>
      <c r="AS3213" s="3">
        <v>68.518023951371418</v>
      </c>
    </row>
    <row r="3214" spans="1:45" x14ac:dyDescent="0.25">
      <c r="A3214" s="2">
        <v>3213</v>
      </c>
      <c r="B3214" s="3" t="s">
        <v>57</v>
      </c>
      <c r="C3214" s="3" t="s">
        <v>46</v>
      </c>
      <c r="D3214" s="3" t="s">
        <v>47</v>
      </c>
      <c r="E3214" s="3" t="s">
        <v>48</v>
      </c>
      <c r="F3214" s="3">
        <v>0.59</v>
      </c>
      <c r="G3214" s="3">
        <v>0.64</v>
      </c>
      <c r="H3214" s="3">
        <v>1.28806579269082E-2</v>
      </c>
      <c r="I3214" s="3">
        <v>11.631441886392668</v>
      </c>
      <c r="J3214" s="3">
        <v>1.5356567057062336</v>
      </c>
      <c r="K3214" s="3">
        <v>0.14982062413533578</v>
      </c>
      <c r="L3214" s="3">
        <v>1.9780268719364731E-2</v>
      </c>
      <c r="M3214" s="2">
        <v>1430</v>
      </c>
      <c r="N3214" s="3" t="s">
        <v>62</v>
      </c>
      <c r="O3214" s="3" t="s">
        <v>202</v>
      </c>
      <c r="P3214" s="3" t="s">
        <v>203</v>
      </c>
      <c r="Q3214" s="3">
        <v>0.81969022291799998</v>
      </c>
      <c r="R3214" s="3" t="s">
        <v>204</v>
      </c>
      <c r="S3214" s="3" t="s">
        <v>203</v>
      </c>
      <c r="T3214" s="3"/>
      <c r="U3214" s="3"/>
      <c r="V3214" s="3"/>
      <c r="W3214" s="3"/>
      <c r="X3214" s="3"/>
      <c r="Y3214" s="3"/>
      <c r="Z3214" s="3"/>
      <c r="AA3214" s="3"/>
      <c r="AB3214" s="3"/>
      <c r="AC3214" s="3"/>
      <c r="AD3214" s="8"/>
      <c r="AE3214" s="3"/>
      <c r="AF3214" s="3"/>
      <c r="AG3214" s="3"/>
      <c r="AH3214" s="3"/>
      <c r="AI3214" s="3"/>
      <c r="AJ3214" s="3"/>
      <c r="AK3214" s="3"/>
      <c r="AL3214" s="3"/>
      <c r="AM3214" s="3"/>
      <c r="AN3214" s="3"/>
      <c r="AO3214" s="3"/>
      <c r="AP3214" s="3"/>
      <c r="AQ3214" s="3"/>
      <c r="AR3214" s="3">
        <v>40.302986274485257</v>
      </c>
      <c r="AS3214" s="3">
        <v>52.12617325624592</v>
      </c>
    </row>
    <row r="3215" spans="1:45" x14ac:dyDescent="0.25">
      <c r="A3215" s="2">
        <v>3214</v>
      </c>
      <c r="B3215" s="3" t="s">
        <v>57</v>
      </c>
      <c r="C3215" s="3" t="s">
        <v>46</v>
      </c>
      <c r="D3215" s="3" t="s">
        <v>47</v>
      </c>
      <c r="E3215" s="3" t="s">
        <v>48</v>
      </c>
      <c r="F3215" s="3">
        <v>0.59</v>
      </c>
      <c r="G3215" s="3">
        <v>0.64</v>
      </c>
      <c r="H3215" s="3">
        <v>1.2411923763393099E-4</v>
      </c>
      <c r="I3215" s="3">
        <v>11.631441886392668</v>
      </c>
      <c r="J3215" s="3">
        <v>1.5356567057062336</v>
      </c>
      <c r="K3215" s="3">
        <v>1.4436856995224301E-3</v>
      </c>
      <c r="L3215" s="3">
        <v>1.9060453957969164E-4</v>
      </c>
      <c r="M3215" s="2">
        <v>1410</v>
      </c>
      <c r="N3215" s="3" t="s">
        <v>61</v>
      </c>
      <c r="O3215" s="3" t="s">
        <v>202</v>
      </c>
      <c r="P3215" s="3" t="s">
        <v>203</v>
      </c>
      <c r="Q3215" s="3">
        <v>0.81969022291799998</v>
      </c>
      <c r="R3215" s="3" t="s">
        <v>204</v>
      </c>
      <c r="S3215" s="3" t="s">
        <v>203</v>
      </c>
      <c r="T3215" s="3"/>
      <c r="U3215" s="3"/>
      <c r="V3215" s="3"/>
      <c r="W3215" s="3"/>
      <c r="X3215" s="3"/>
      <c r="Y3215" s="3"/>
      <c r="Z3215" s="3"/>
      <c r="AA3215" s="3"/>
      <c r="AB3215" s="3"/>
      <c r="AC3215" s="3"/>
      <c r="AD3215" s="8"/>
      <c r="AE3215" s="3"/>
      <c r="AF3215" s="3"/>
      <c r="AG3215" s="3"/>
      <c r="AH3215" s="3"/>
      <c r="AI3215" s="3"/>
      <c r="AJ3215" s="3"/>
      <c r="AK3215" s="3"/>
      <c r="AL3215" s="3"/>
      <c r="AM3215" s="3"/>
      <c r="AN3215" s="3"/>
      <c r="AO3215" s="3"/>
      <c r="AP3215" s="3"/>
      <c r="AQ3215" s="3"/>
      <c r="AR3215" s="3">
        <v>12.106367187049223</v>
      </c>
      <c r="AS3215" s="3">
        <v>0.50229273396226648</v>
      </c>
    </row>
    <row r="3216" spans="1:45" x14ac:dyDescent="0.25">
      <c r="A3216" s="2">
        <v>3215</v>
      </c>
      <c r="B3216" s="3" t="s">
        <v>57</v>
      </c>
      <c r="C3216" s="3" t="s">
        <v>46</v>
      </c>
      <c r="D3216" s="3" t="s">
        <v>47</v>
      </c>
      <c r="E3216" s="3" t="s">
        <v>48</v>
      </c>
      <c r="F3216" s="3">
        <v>0.59</v>
      </c>
      <c r="G3216" s="3">
        <v>0.64</v>
      </c>
      <c r="H3216" s="3">
        <v>0.115661072813091</v>
      </c>
      <c r="I3216" s="3">
        <v>11.631441886392668</v>
      </c>
      <c r="J3216" s="3">
        <v>1.5356567057062331</v>
      </c>
      <c r="K3216" s="3">
        <v>1.345305046943299</v>
      </c>
      <c r="L3216" s="3">
        <v>0.17761570205460009</v>
      </c>
      <c r="M3216" s="2">
        <v>1400</v>
      </c>
      <c r="N3216" s="3" t="s">
        <v>60</v>
      </c>
      <c r="O3216" s="3" t="s">
        <v>202</v>
      </c>
      <c r="P3216" s="3" t="s">
        <v>203</v>
      </c>
      <c r="Q3216" s="3">
        <v>0.81969022291799998</v>
      </c>
      <c r="R3216" s="3" t="s">
        <v>204</v>
      </c>
      <c r="S3216" s="3" t="s">
        <v>203</v>
      </c>
      <c r="T3216" s="3"/>
      <c r="U3216" s="3"/>
      <c r="V3216" s="3"/>
      <c r="W3216" s="3"/>
      <c r="X3216" s="3"/>
      <c r="Y3216" s="3"/>
      <c r="Z3216" s="3"/>
      <c r="AA3216" s="3"/>
      <c r="AB3216" s="3"/>
      <c r="AC3216" s="3"/>
      <c r="AD3216" s="8"/>
      <c r="AE3216" s="3"/>
      <c r="AF3216" s="3"/>
      <c r="AG3216" s="3"/>
      <c r="AH3216" s="3"/>
      <c r="AI3216" s="3"/>
      <c r="AJ3216" s="3"/>
      <c r="AK3216" s="3"/>
      <c r="AL3216" s="3"/>
      <c r="AM3216" s="3"/>
      <c r="AN3216" s="3"/>
      <c r="AO3216" s="3"/>
      <c r="AP3216" s="3"/>
      <c r="AQ3216" s="3"/>
      <c r="AR3216" s="3">
        <v>174.34037235001989</v>
      </c>
      <c r="AS3216" s="3">
        <v>468.0637553353306</v>
      </c>
    </row>
    <row r="3217" spans="1:45" x14ac:dyDescent="0.25">
      <c r="A3217" s="2">
        <v>3216</v>
      </c>
      <c r="B3217" s="3" t="s">
        <v>57</v>
      </c>
      <c r="C3217" s="3" t="s">
        <v>46</v>
      </c>
      <c r="D3217" s="3" t="s">
        <v>47</v>
      </c>
      <c r="E3217" s="3" t="s">
        <v>48</v>
      </c>
      <c r="F3217" s="3">
        <v>0.59</v>
      </c>
      <c r="G3217" s="3">
        <v>0.64</v>
      </c>
      <c r="H3217" s="3">
        <v>0.104556451381753</v>
      </c>
      <c r="I3217" s="3">
        <v>11.631441886392668</v>
      </c>
      <c r="J3217" s="3">
        <v>1.5356567057062331</v>
      </c>
      <c r="K3217" s="3">
        <v>1.2161422880943005</v>
      </c>
      <c r="L3217" s="3">
        <v>0.16056281568923675</v>
      </c>
      <c r="M3217" s="2">
        <v>1420</v>
      </c>
      <c r="N3217" s="3" t="s">
        <v>93</v>
      </c>
      <c r="O3217" s="3" t="s">
        <v>202</v>
      </c>
      <c r="P3217" s="3" t="s">
        <v>203</v>
      </c>
      <c r="Q3217" s="3">
        <v>0.81969022291799998</v>
      </c>
      <c r="R3217" s="3" t="s">
        <v>204</v>
      </c>
      <c r="S3217" s="3" t="s">
        <v>203</v>
      </c>
      <c r="T3217" s="3"/>
      <c r="U3217" s="3"/>
      <c r="V3217" s="3"/>
      <c r="W3217" s="3"/>
      <c r="X3217" s="3"/>
      <c r="Y3217" s="3"/>
      <c r="Z3217" s="3"/>
      <c r="AA3217" s="3"/>
      <c r="AB3217" s="3"/>
      <c r="AC3217" s="3"/>
      <c r="AD3217" s="8"/>
      <c r="AE3217" s="3"/>
      <c r="AF3217" s="3"/>
      <c r="AG3217" s="3"/>
      <c r="AH3217" s="3"/>
      <c r="AI3217" s="3"/>
      <c r="AJ3217" s="3"/>
      <c r="AK3217" s="3"/>
      <c r="AL3217" s="3"/>
      <c r="AM3217" s="3"/>
      <c r="AN3217" s="3"/>
      <c r="AO3217" s="3"/>
      <c r="AP3217" s="3"/>
      <c r="AQ3217" s="3"/>
      <c r="AR3217" s="3">
        <v>86.708908844388404</v>
      </c>
      <c r="AS3217" s="3">
        <v>423.12494677759867</v>
      </c>
    </row>
    <row r="3218" spans="1:45" x14ac:dyDescent="0.25">
      <c r="A3218" s="2">
        <v>3217</v>
      </c>
      <c r="B3218" s="3" t="s">
        <v>57</v>
      </c>
      <c r="C3218" s="3" t="s">
        <v>46</v>
      </c>
      <c r="D3218" s="3" t="s">
        <v>47</v>
      </c>
      <c r="E3218" s="3" t="s">
        <v>48</v>
      </c>
      <c r="F3218" s="3">
        <v>0.59</v>
      </c>
      <c r="G3218" s="3">
        <v>0.64</v>
      </c>
      <c r="H3218" s="3">
        <v>6.3563070149545098E-2</v>
      </c>
      <c r="I3218" s="3">
        <v>11.631441886392668</v>
      </c>
      <c r="J3218" s="3">
        <v>1.5356567057062331</v>
      </c>
      <c r="K3218" s="3">
        <v>0.73933015656513434</v>
      </c>
      <c r="L3218" s="3">
        <v>9.7611054910424627E-2</v>
      </c>
      <c r="M3218" s="2">
        <v>1410</v>
      </c>
      <c r="N3218" s="3" t="s">
        <v>61</v>
      </c>
      <c r="O3218" s="3" t="s">
        <v>202</v>
      </c>
      <c r="P3218" s="3" t="s">
        <v>203</v>
      </c>
      <c r="Q3218" s="3">
        <v>0.81969022291799998</v>
      </c>
      <c r="R3218" s="3" t="s">
        <v>204</v>
      </c>
      <c r="S3218" s="3" t="s">
        <v>203</v>
      </c>
      <c r="T3218" s="3"/>
      <c r="U3218" s="3"/>
      <c r="V3218" s="3"/>
      <c r="W3218" s="3"/>
      <c r="X3218" s="3"/>
      <c r="Y3218" s="3"/>
      <c r="Z3218" s="3"/>
      <c r="AA3218" s="3"/>
      <c r="AB3218" s="3"/>
      <c r="AC3218" s="3"/>
      <c r="AD3218" s="8"/>
      <c r="AE3218" s="3"/>
      <c r="AF3218" s="3"/>
      <c r="AG3218" s="3"/>
      <c r="AH3218" s="3"/>
      <c r="AI3218" s="3"/>
      <c r="AJ3218" s="3"/>
      <c r="AK3218" s="3"/>
      <c r="AL3218" s="3"/>
      <c r="AM3218" s="3"/>
      <c r="AN3218" s="3"/>
      <c r="AO3218" s="3"/>
      <c r="AP3218" s="3"/>
      <c r="AQ3218" s="3"/>
      <c r="AR3218" s="3">
        <v>67.950967433666335</v>
      </c>
      <c r="AS3218" s="3">
        <v>257.23061866214834</v>
      </c>
    </row>
    <row r="3219" spans="1:45" x14ac:dyDescent="0.25">
      <c r="A3219" s="2">
        <v>3218</v>
      </c>
      <c r="B3219" s="3" t="s">
        <v>57</v>
      </c>
      <c r="C3219" s="3" t="s">
        <v>46</v>
      </c>
      <c r="D3219" s="3" t="s">
        <v>47</v>
      </c>
      <c r="E3219" s="3" t="s">
        <v>48</v>
      </c>
      <c r="F3219" s="3">
        <v>0.59</v>
      </c>
      <c r="G3219" s="3">
        <v>0.64</v>
      </c>
      <c r="H3219" s="3">
        <v>0.107068746295279</v>
      </c>
      <c r="I3219" s="3">
        <v>11.631441886392668</v>
      </c>
      <c r="J3219" s="3">
        <v>1.5356567057062331</v>
      </c>
      <c r="K3219" s="3">
        <v>1.2453639003824579</v>
      </c>
      <c r="L3219" s="3">
        <v>0.16442083821990461</v>
      </c>
      <c r="M3219" s="2">
        <v>1410</v>
      </c>
      <c r="N3219" s="3" t="s">
        <v>61</v>
      </c>
      <c r="O3219" s="3" t="s">
        <v>202</v>
      </c>
      <c r="P3219" s="3" t="s">
        <v>203</v>
      </c>
      <c r="Q3219" s="3">
        <v>0.81969022291799998</v>
      </c>
      <c r="R3219" s="3" t="s">
        <v>204</v>
      </c>
      <c r="S3219" s="3" t="s">
        <v>203</v>
      </c>
      <c r="T3219" s="3"/>
      <c r="U3219" s="3"/>
      <c r="V3219" s="3"/>
      <c r="W3219" s="3"/>
      <c r="X3219" s="3"/>
      <c r="Y3219" s="3"/>
      <c r="Z3219" s="3"/>
      <c r="AA3219" s="3"/>
      <c r="AB3219" s="3"/>
      <c r="AC3219" s="3"/>
      <c r="AD3219" s="8"/>
      <c r="AE3219" s="3"/>
      <c r="AF3219" s="3"/>
      <c r="AG3219" s="3"/>
      <c r="AH3219" s="3"/>
      <c r="AI3219" s="3"/>
      <c r="AJ3219" s="3"/>
      <c r="AK3219" s="3"/>
      <c r="AL3219" s="3"/>
      <c r="AM3219" s="3"/>
      <c r="AN3219" s="3"/>
      <c r="AO3219" s="3"/>
      <c r="AP3219" s="3"/>
      <c r="AQ3219" s="3"/>
      <c r="AR3219" s="3">
        <v>88.372914974333341</v>
      </c>
      <c r="AS3219" s="3">
        <v>433.2918435833642</v>
      </c>
    </row>
    <row r="3220" spans="1:45" x14ac:dyDescent="0.25">
      <c r="A3220" s="2">
        <v>3219</v>
      </c>
      <c r="B3220" s="3" t="s">
        <v>57</v>
      </c>
      <c r="C3220" s="3" t="s">
        <v>46</v>
      </c>
      <c r="D3220" s="3" t="s">
        <v>47</v>
      </c>
      <c r="E3220" s="3" t="s">
        <v>48</v>
      </c>
      <c r="F3220" s="3">
        <v>0.59</v>
      </c>
      <c r="G3220" s="3">
        <v>0.64</v>
      </c>
      <c r="H3220" s="3">
        <v>9.3420635222970699E-2</v>
      </c>
      <c r="I3220" s="3">
        <v>6.6479893454949268</v>
      </c>
      <c r="J3220" s="3">
        <v>0.9230395177399553</v>
      </c>
      <c r="K3220" s="3">
        <v>0.62105938761167734</v>
      </c>
      <c r="L3220" s="3">
        <v>8.6230938083171157E-2</v>
      </c>
      <c r="M3220" s="2">
        <v>1400</v>
      </c>
      <c r="N3220" s="3" t="s">
        <v>60</v>
      </c>
      <c r="O3220" s="3" t="s">
        <v>205</v>
      </c>
      <c r="P3220" s="3" t="s">
        <v>206</v>
      </c>
      <c r="Q3220" s="3">
        <v>0.48036262483699999</v>
      </c>
      <c r="R3220" s="3" t="s">
        <v>207</v>
      </c>
      <c r="S3220" s="3" t="s">
        <v>206</v>
      </c>
      <c r="T3220" s="3"/>
      <c r="U3220" s="3"/>
      <c r="V3220" s="3"/>
      <c r="W3220" s="3"/>
      <c r="X3220" s="3"/>
      <c r="Y3220" s="3"/>
      <c r="Z3220" s="3"/>
      <c r="AA3220" s="3"/>
      <c r="AB3220" s="3"/>
      <c r="AC3220" s="3"/>
      <c r="AD3220" s="8"/>
      <c r="AE3220" s="3"/>
      <c r="AF3220" s="3"/>
      <c r="AG3220" s="3"/>
      <c r="AH3220" s="3"/>
      <c r="AI3220" s="3"/>
      <c r="AJ3220" s="3"/>
      <c r="AK3220" s="3"/>
      <c r="AL3220" s="3"/>
      <c r="AM3220" s="3"/>
      <c r="AN3220" s="3"/>
      <c r="AO3220" s="3"/>
      <c r="AP3220" s="3"/>
      <c r="AQ3220" s="3"/>
      <c r="AR3220" s="3">
        <v>115.17520376663774</v>
      </c>
      <c r="AS3220" s="3">
        <v>378.05989763676678</v>
      </c>
    </row>
    <row r="3221" spans="1:45" x14ac:dyDescent="0.25">
      <c r="A3221" s="2">
        <v>3220</v>
      </c>
      <c r="B3221" s="3" t="s">
        <v>57</v>
      </c>
      <c r="C3221" s="3" t="s">
        <v>46</v>
      </c>
      <c r="D3221" s="3" t="s">
        <v>47</v>
      </c>
      <c r="E3221" s="3" t="s">
        <v>48</v>
      </c>
      <c r="F3221" s="3">
        <v>0.59</v>
      </c>
      <c r="G3221" s="3">
        <v>0.64</v>
      </c>
      <c r="H3221" s="3">
        <v>8.7562391103776796E-2</v>
      </c>
      <c r="I3221" s="3">
        <v>6.7556750793336038</v>
      </c>
      <c r="J3221" s="3">
        <v>0.94297393693562415</v>
      </c>
      <c r="K3221" s="3">
        <v>0.59154306346664731</v>
      </c>
      <c r="L3221" s="3">
        <v>8.2569052666625273E-2</v>
      </c>
      <c r="M3221" s="2">
        <v>1400</v>
      </c>
      <c r="N3221" s="3" t="s">
        <v>60</v>
      </c>
      <c r="O3221" s="3" t="s">
        <v>205</v>
      </c>
      <c r="P3221" s="3" t="s">
        <v>206</v>
      </c>
      <c r="Q3221" s="3">
        <v>0.48036262483699999</v>
      </c>
      <c r="R3221" s="3" t="s">
        <v>207</v>
      </c>
      <c r="S3221" s="3" t="s">
        <v>206</v>
      </c>
      <c r="T3221" s="3"/>
      <c r="U3221" s="3"/>
      <c r="V3221" s="3"/>
      <c r="W3221" s="3"/>
      <c r="X3221" s="3"/>
      <c r="Y3221" s="3"/>
      <c r="Z3221" s="3"/>
      <c r="AA3221" s="3"/>
      <c r="AB3221" s="3"/>
      <c r="AC3221" s="3"/>
      <c r="AD3221" s="8"/>
      <c r="AE3221" s="3"/>
      <c r="AF3221" s="3"/>
      <c r="AG3221" s="3"/>
      <c r="AH3221" s="3"/>
      <c r="AI3221" s="3"/>
      <c r="AJ3221" s="3"/>
      <c r="AK3221" s="3"/>
      <c r="AL3221" s="3"/>
      <c r="AM3221" s="3"/>
      <c r="AN3221" s="3"/>
      <c r="AO3221" s="3"/>
      <c r="AP3221" s="3"/>
      <c r="AQ3221" s="3"/>
      <c r="AR3221" s="3">
        <v>114.22690486851954</v>
      </c>
      <c r="AS3221" s="3">
        <v>354.35242479901973</v>
      </c>
    </row>
    <row r="3222" spans="1:45" x14ac:dyDescent="0.25">
      <c r="A3222" s="2">
        <v>3221</v>
      </c>
      <c r="B3222" s="3" t="s">
        <v>57</v>
      </c>
      <c r="C3222" s="3" t="s">
        <v>46</v>
      </c>
      <c r="D3222" s="3" t="s">
        <v>47</v>
      </c>
      <c r="E3222" s="3" t="s">
        <v>48</v>
      </c>
      <c r="F3222" s="3">
        <v>0.59</v>
      </c>
      <c r="G3222" s="3">
        <v>0.64</v>
      </c>
      <c r="H3222" s="3">
        <v>1.8229558774254601E-2</v>
      </c>
      <c r="I3222" s="3">
        <v>6.2861362830793519</v>
      </c>
      <c r="J3222" s="3">
        <v>0.85875812512570704</v>
      </c>
      <c r="K3222" s="3">
        <v>0.1145934908353694</v>
      </c>
      <c r="L3222" s="3">
        <v>1.5654781714847764E-2</v>
      </c>
      <c r="M3222" s="2">
        <v>1400</v>
      </c>
      <c r="N3222" s="3" t="s">
        <v>60</v>
      </c>
      <c r="O3222" s="3" t="s">
        <v>205</v>
      </c>
      <c r="P3222" s="3" t="s">
        <v>206</v>
      </c>
      <c r="Q3222" s="3">
        <v>0.48036262483699999</v>
      </c>
      <c r="R3222" s="3" t="s">
        <v>207</v>
      </c>
      <c r="S3222" s="3" t="s">
        <v>206</v>
      </c>
      <c r="T3222" s="3"/>
      <c r="U3222" s="3"/>
      <c r="V3222" s="3"/>
      <c r="W3222" s="3"/>
      <c r="X3222" s="3"/>
      <c r="Y3222" s="3"/>
      <c r="Z3222" s="3"/>
      <c r="AA3222" s="3"/>
      <c r="AB3222" s="3"/>
      <c r="AC3222" s="3"/>
      <c r="AD3222" s="8"/>
      <c r="AE3222" s="3"/>
      <c r="AF3222" s="3"/>
      <c r="AG3222" s="3"/>
      <c r="AH3222" s="3"/>
      <c r="AI3222" s="3"/>
      <c r="AJ3222" s="3"/>
      <c r="AK3222" s="3"/>
      <c r="AL3222" s="3"/>
      <c r="AM3222" s="3"/>
      <c r="AN3222" s="3"/>
      <c r="AO3222" s="3"/>
      <c r="AP3222" s="3"/>
      <c r="AQ3222" s="3"/>
      <c r="AR3222" s="3">
        <v>33.959990664499756</v>
      </c>
      <c r="AS3222" s="3">
        <v>73.772407003110601</v>
      </c>
    </row>
    <row r="3223" spans="1:45" x14ac:dyDescent="0.25">
      <c r="A3223" s="2">
        <v>3222</v>
      </c>
      <c r="B3223" s="3" t="s">
        <v>45</v>
      </c>
      <c r="C3223" s="3" t="s">
        <v>46</v>
      </c>
      <c r="D3223" s="3" t="s">
        <v>47</v>
      </c>
      <c r="E3223" s="3" t="s">
        <v>48</v>
      </c>
      <c r="F3223" s="3">
        <v>0.59</v>
      </c>
      <c r="G3223" s="3">
        <v>0.64</v>
      </c>
      <c r="H3223" s="3">
        <v>2.4562185281228998E-4</v>
      </c>
      <c r="I3223" s="3">
        <v>6.2861362830793519</v>
      </c>
      <c r="J3223" s="3">
        <v>0.85875812512570704</v>
      </c>
      <c r="K3223" s="3">
        <v>1.5440124408805122E-3</v>
      </c>
      <c r="L3223" s="3">
        <v>2.1092976181098452E-4</v>
      </c>
      <c r="M3223" s="2">
        <v>5400</v>
      </c>
      <c r="N3223" s="3" t="s">
        <v>49</v>
      </c>
      <c r="O3223" s="3" t="s">
        <v>205</v>
      </c>
      <c r="P3223" s="3" t="s">
        <v>206</v>
      </c>
      <c r="Q3223" s="3">
        <v>0.48036262483699999</v>
      </c>
      <c r="R3223" s="3" t="s">
        <v>207</v>
      </c>
      <c r="S3223" s="3" t="s">
        <v>206</v>
      </c>
      <c r="T3223" s="3"/>
      <c r="U3223" s="3"/>
      <c r="V3223" s="3"/>
      <c r="W3223" s="3"/>
      <c r="X3223" s="3"/>
      <c r="Y3223" s="3"/>
      <c r="Z3223" s="3"/>
      <c r="AA3223" s="3"/>
      <c r="AB3223" s="3"/>
      <c r="AC3223" s="3"/>
      <c r="AD3223" s="8"/>
      <c r="AE3223" s="3"/>
      <c r="AF3223" s="3"/>
      <c r="AG3223" s="3"/>
      <c r="AH3223" s="3"/>
      <c r="AI3223" s="3"/>
      <c r="AJ3223" s="3"/>
      <c r="AK3223" s="3"/>
      <c r="AL3223" s="3"/>
      <c r="AM3223" s="3"/>
      <c r="AN3223" s="3"/>
      <c r="AO3223" s="3"/>
      <c r="AP3223" s="3"/>
      <c r="AQ3223" s="3"/>
      <c r="AR3223" s="3">
        <v>15.805689546444018</v>
      </c>
      <c r="AS3223" s="3">
        <v>0.99399637253520456</v>
      </c>
    </row>
    <row r="3224" spans="1:45" x14ac:dyDescent="0.25">
      <c r="A3224" s="2">
        <v>3223</v>
      </c>
      <c r="B3224" s="3" t="s">
        <v>57</v>
      </c>
      <c r="C3224" s="3" t="s">
        <v>46</v>
      </c>
      <c r="D3224" s="3" t="s">
        <v>47</v>
      </c>
      <c r="E3224" s="3" t="s">
        <v>48</v>
      </c>
      <c r="F3224" s="3">
        <v>0.59</v>
      </c>
      <c r="G3224" s="3">
        <v>0.64</v>
      </c>
      <c r="H3224" s="3">
        <v>0.105076081380742</v>
      </c>
      <c r="I3224" s="3">
        <v>6.4464406966651007</v>
      </c>
      <c r="J3224" s="3">
        <v>0.88509513281275365</v>
      </c>
      <c r="K3224" s="3">
        <v>0.67736672725890923</v>
      </c>
      <c r="L3224" s="3">
        <v>9.3002328205131546E-2</v>
      </c>
      <c r="M3224" s="2">
        <v>1400</v>
      </c>
      <c r="N3224" s="3" t="s">
        <v>60</v>
      </c>
      <c r="O3224" s="3" t="s">
        <v>205</v>
      </c>
      <c r="P3224" s="3" t="s">
        <v>206</v>
      </c>
      <c r="Q3224" s="3">
        <v>0.48036262483699999</v>
      </c>
      <c r="R3224" s="3" t="s">
        <v>207</v>
      </c>
      <c r="S3224" s="3" t="s">
        <v>206</v>
      </c>
      <c r="T3224" s="3"/>
      <c r="U3224" s="3"/>
      <c r="V3224" s="3"/>
      <c r="W3224" s="3"/>
      <c r="X3224" s="3"/>
      <c r="Y3224" s="3"/>
      <c r="Z3224" s="3"/>
      <c r="AA3224" s="3"/>
      <c r="AB3224" s="3"/>
      <c r="AC3224" s="3"/>
      <c r="AD3224" s="8"/>
      <c r="AE3224" s="3"/>
      <c r="AF3224" s="3"/>
      <c r="AG3224" s="3"/>
      <c r="AH3224" s="3"/>
      <c r="AI3224" s="3"/>
      <c r="AJ3224" s="3"/>
      <c r="AK3224" s="3"/>
      <c r="AL3224" s="3"/>
      <c r="AM3224" s="3"/>
      <c r="AN3224" s="3"/>
      <c r="AO3224" s="3"/>
      <c r="AP3224" s="3"/>
      <c r="AQ3224" s="3"/>
      <c r="AR3224" s="3">
        <v>116.99043904700284</v>
      </c>
      <c r="AS3224" s="3">
        <v>425.22781477628234</v>
      </c>
    </row>
    <row r="3225" spans="1:45" x14ac:dyDescent="0.25">
      <c r="A3225" s="2">
        <v>3224</v>
      </c>
      <c r="B3225" s="3" t="s">
        <v>45</v>
      </c>
      <c r="C3225" s="3" t="s">
        <v>46</v>
      </c>
      <c r="D3225" s="3" t="s">
        <v>47</v>
      </c>
      <c r="E3225" s="3" t="s">
        <v>48</v>
      </c>
      <c r="F3225" s="3">
        <v>0.59</v>
      </c>
      <c r="G3225" s="3">
        <v>0.64</v>
      </c>
      <c r="H3225" s="3">
        <v>6.1042072220401699E-5</v>
      </c>
      <c r="I3225" s="3">
        <v>6.4464406966651007</v>
      </c>
      <c r="J3225" s="3">
        <v>0.88509513281275365</v>
      </c>
      <c r="K3225" s="3">
        <v>3.9350409857036772E-4</v>
      </c>
      <c r="L3225" s="3">
        <v>5.4028041019082145E-5</v>
      </c>
      <c r="M3225" s="2">
        <v>5400</v>
      </c>
      <c r="N3225" s="3" t="s">
        <v>49</v>
      </c>
      <c r="O3225" s="3" t="s">
        <v>205</v>
      </c>
      <c r="P3225" s="3" t="s">
        <v>206</v>
      </c>
      <c r="Q3225" s="3">
        <v>0.48036262483699999</v>
      </c>
      <c r="R3225" s="3" t="s">
        <v>207</v>
      </c>
      <c r="S3225" s="3" t="s">
        <v>206</v>
      </c>
      <c r="T3225" s="3"/>
      <c r="U3225" s="3"/>
      <c r="V3225" s="3"/>
      <c r="W3225" s="3"/>
      <c r="X3225" s="3"/>
      <c r="Y3225" s="3"/>
      <c r="Z3225" s="3"/>
      <c r="AA3225" s="3"/>
      <c r="AB3225" s="3"/>
      <c r="AC3225" s="3"/>
      <c r="AD3225" s="8"/>
      <c r="AE3225" s="3"/>
      <c r="AF3225" s="3"/>
      <c r="AG3225" s="3"/>
      <c r="AH3225" s="3"/>
      <c r="AI3225" s="3"/>
      <c r="AJ3225" s="3"/>
      <c r="AK3225" s="3"/>
      <c r="AL3225" s="3"/>
      <c r="AM3225" s="3"/>
      <c r="AN3225" s="3"/>
      <c r="AO3225" s="3"/>
      <c r="AP3225" s="3"/>
      <c r="AQ3225" s="3"/>
      <c r="AR3225" s="3">
        <v>12.600943127822656</v>
      </c>
      <c r="AS3225" s="3">
        <v>0.24702850200173737</v>
      </c>
    </row>
    <row r="3226" spans="1:45" x14ac:dyDescent="0.25">
      <c r="A3226" s="2">
        <v>3225</v>
      </c>
      <c r="B3226" s="3" t="s">
        <v>57</v>
      </c>
      <c r="C3226" s="3" t="s">
        <v>46</v>
      </c>
      <c r="D3226" s="3" t="s">
        <v>47</v>
      </c>
      <c r="E3226" s="3" t="s">
        <v>48</v>
      </c>
      <c r="F3226" s="3">
        <v>0.59</v>
      </c>
      <c r="G3226" s="3">
        <v>0.64</v>
      </c>
      <c r="H3226" s="3">
        <v>9.9278879369569695E-2</v>
      </c>
      <c r="I3226" s="3">
        <v>6.547166726558177</v>
      </c>
      <c r="J3226" s="3">
        <v>0.90405995890754343</v>
      </c>
      <c r="K3226" s="3">
        <v>0.6499953756584298</v>
      </c>
      <c r="L3226" s="3">
        <v>8.9754059603240136E-2</v>
      </c>
      <c r="M3226" s="2">
        <v>1400</v>
      </c>
      <c r="N3226" s="3" t="s">
        <v>60</v>
      </c>
      <c r="O3226" s="3" t="s">
        <v>205</v>
      </c>
      <c r="P3226" s="3" t="s">
        <v>206</v>
      </c>
      <c r="Q3226" s="3">
        <v>0.48036262483699999</v>
      </c>
      <c r="R3226" s="3" t="s">
        <v>207</v>
      </c>
      <c r="S3226" s="3" t="s">
        <v>206</v>
      </c>
      <c r="T3226" s="3"/>
      <c r="U3226" s="3"/>
      <c r="V3226" s="3"/>
      <c r="W3226" s="3"/>
      <c r="X3226" s="3"/>
      <c r="Y3226" s="3"/>
      <c r="Z3226" s="3"/>
      <c r="AA3226" s="3"/>
      <c r="AB3226" s="3"/>
      <c r="AC3226" s="3"/>
      <c r="AD3226" s="8"/>
      <c r="AE3226" s="3"/>
      <c r="AF3226" s="3"/>
      <c r="AG3226" s="3"/>
      <c r="AH3226" s="3"/>
      <c r="AI3226" s="3"/>
      <c r="AJ3226" s="3"/>
      <c r="AK3226" s="3"/>
      <c r="AL3226" s="3"/>
      <c r="AM3226" s="3"/>
      <c r="AN3226" s="3"/>
      <c r="AO3226" s="3"/>
      <c r="AP3226" s="3"/>
      <c r="AQ3226" s="3"/>
      <c r="AR3226" s="3">
        <v>116.12350269279588</v>
      </c>
      <c r="AS3226" s="3">
        <v>401.76737058541801</v>
      </c>
    </row>
    <row r="3227" spans="1:45" x14ac:dyDescent="0.25">
      <c r="A3227" s="2">
        <v>3226</v>
      </c>
      <c r="B3227" s="3" t="s">
        <v>57</v>
      </c>
      <c r="C3227" s="3" t="s">
        <v>46</v>
      </c>
      <c r="D3227" s="3" t="s">
        <v>47</v>
      </c>
      <c r="E3227" s="3" t="s">
        <v>48</v>
      </c>
      <c r="F3227" s="3">
        <v>0.59</v>
      </c>
      <c r="G3227" s="3">
        <v>0.64</v>
      </c>
      <c r="H3227" s="3">
        <v>7.6489669270566205E-2</v>
      </c>
      <c r="I3227" s="3">
        <v>5.9069963952792319</v>
      </c>
      <c r="J3227" s="3">
        <v>0.82498997657880013</v>
      </c>
      <c r="K3227" s="3">
        <v>0.4518242006573352</v>
      </c>
      <c r="L3227" s="3">
        <v>6.3103210460044579E-2</v>
      </c>
      <c r="M3227" s="2">
        <v>1400</v>
      </c>
      <c r="N3227" s="3" t="s">
        <v>60</v>
      </c>
      <c r="O3227" s="3" t="s">
        <v>205</v>
      </c>
      <c r="P3227" s="3" t="s">
        <v>206</v>
      </c>
      <c r="Q3227" s="3">
        <v>0.48036262483699999</v>
      </c>
      <c r="R3227" s="3" t="s">
        <v>207</v>
      </c>
      <c r="S3227" s="3" t="s">
        <v>206</v>
      </c>
      <c r="T3227" s="3"/>
      <c r="U3227" s="3"/>
      <c r="V3227" s="3"/>
      <c r="W3227" s="3"/>
      <c r="X3227" s="3"/>
      <c r="Y3227" s="3"/>
      <c r="Z3227" s="3"/>
      <c r="AA3227" s="3"/>
      <c r="AB3227" s="3"/>
      <c r="AC3227" s="3"/>
      <c r="AD3227" s="8"/>
      <c r="AE3227" s="3"/>
      <c r="AF3227" s="3"/>
      <c r="AG3227" s="3"/>
      <c r="AH3227" s="3"/>
      <c r="AI3227" s="3"/>
      <c r="AJ3227" s="3"/>
      <c r="AK3227" s="3"/>
      <c r="AL3227" s="3"/>
      <c r="AM3227" s="3"/>
      <c r="AN3227" s="3"/>
      <c r="AO3227" s="3"/>
      <c r="AP3227" s="3"/>
      <c r="AQ3227" s="3"/>
      <c r="AR3227" s="3">
        <v>106.75646726939226</v>
      </c>
      <c r="AS3227" s="3">
        <v>309.54270933484287</v>
      </c>
    </row>
    <row r="3228" spans="1:45" x14ac:dyDescent="0.25">
      <c r="A3228" s="2">
        <v>3227</v>
      </c>
      <c r="B3228" s="3" t="s">
        <v>57</v>
      </c>
      <c r="C3228" s="3" t="s">
        <v>46</v>
      </c>
      <c r="D3228" s="3" t="s">
        <v>47</v>
      </c>
      <c r="E3228" s="3" t="s">
        <v>48</v>
      </c>
      <c r="F3228" s="3">
        <v>0.59</v>
      </c>
      <c r="G3228" s="3">
        <v>0.64</v>
      </c>
      <c r="H3228" s="3">
        <v>5.1572866114677499E-2</v>
      </c>
      <c r="I3228" s="3">
        <v>6.0933685828395321</v>
      </c>
      <c r="J3228" s="3">
        <v>0.89387086141280914</v>
      </c>
      <c r="K3228" s="3">
        <v>0.31425248211016538</v>
      </c>
      <c r="L3228" s="3">
        <v>4.6099482259454254E-2</v>
      </c>
      <c r="M3228" s="2">
        <v>1210</v>
      </c>
      <c r="N3228" s="3" t="s">
        <v>55</v>
      </c>
      <c r="O3228" s="3" t="s">
        <v>208</v>
      </c>
      <c r="P3228" s="3" t="s">
        <v>209</v>
      </c>
      <c r="Q3228" s="3">
        <v>2.7417284911599999</v>
      </c>
      <c r="R3228" s="3" t="s">
        <v>210</v>
      </c>
      <c r="S3228" s="3" t="s">
        <v>209</v>
      </c>
      <c r="T3228" s="3"/>
      <c r="U3228" s="3"/>
      <c r="V3228" s="3"/>
      <c r="W3228" s="3"/>
      <c r="X3228" s="3"/>
      <c r="Y3228" s="3"/>
      <c r="Z3228" s="3"/>
      <c r="AA3228" s="3"/>
      <c r="AB3228" s="3"/>
      <c r="AC3228" s="3"/>
      <c r="AD3228" s="8"/>
      <c r="AE3228" s="3"/>
      <c r="AF3228" s="3"/>
      <c r="AG3228" s="3"/>
      <c r="AH3228" s="3"/>
      <c r="AI3228" s="3"/>
      <c r="AJ3228" s="3"/>
      <c r="AK3228" s="3"/>
      <c r="AL3228" s="3"/>
      <c r="AM3228" s="3"/>
      <c r="AN3228" s="3"/>
      <c r="AO3228" s="3"/>
      <c r="AP3228" s="3"/>
      <c r="AQ3228" s="3"/>
      <c r="AR3228" s="3">
        <v>59.376393347368634</v>
      </c>
      <c r="AS3228" s="3">
        <v>208.70798445775802</v>
      </c>
    </row>
    <row r="3229" spans="1:45" x14ac:dyDescent="0.25">
      <c r="A3229" s="2">
        <v>3228</v>
      </c>
      <c r="B3229" s="3" t="s">
        <v>57</v>
      </c>
      <c r="C3229" s="3" t="s">
        <v>46</v>
      </c>
      <c r="D3229" s="3" t="s">
        <v>47</v>
      </c>
      <c r="E3229" s="3" t="s">
        <v>48</v>
      </c>
      <c r="F3229" s="3">
        <v>0.59</v>
      </c>
      <c r="G3229" s="3">
        <v>0.64</v>
      </c>
      <c r="H3229" s="3">
        <v>2.08860694340646E-2</v>
      </c>
      <c r="I3229" s="3">
        <v>6.0933685828395321</v>
      </c>
      <c r="J3229" s="3">
        <v>0.89387086141280914</v>
      </c>
      <c r="K3229" s="3">
        <v>0.12726651930853428</v>
      </c>
      <c r="L3229" s="3">
        <v>1.8669448876555066E-2</v>
      </c>
      <c r="M3229" s="2">
        <v>1210</v>
      </c>
      <c r="N3229" s="3" t="s">
        <v>55</v>
      </c>
      <c r="O3229" s="3" t="s">
        <v>208</v>
      </c>
      <c r="P3229" s="3" t="s">
        <v>209</v>
      </c>
      <c r="Q3229" s="3">
        <v>2.7417284911599999</v>
      </c>
      <c r="R3229" s="3" t="s">
        <v>210</v>
      </c>
      <c r="S3229" s="3" t="s">
        <v>209</v>
      </c>
      <c r="T3229" s="3"/>
      <c r="U3229" s="3"/>
      <c r="V3229" s="3"/>
      <c r="W3229" s="3"/>
      <c r="X3229" s="3"/>
      <c r="Y3229" s="3"/>
      <c r="Z3229" s="3"/>
      <c r="AA3229" s="3"/>
      <c r="AB3229" s="3"/>
      <c r="AC3229" s="3"/>
      <c r="AD3229" s="8"/>
      <c r="AE3229" s="3"/>
      <c r="AF3229" s="3"/>
      <c r="AG3229" s="3"/>
      <c r="AH3229" s="3"/>
      <c r="AI3229" s="3"/>
      <c r="AJ3229" s="3"/>
      <c r="AK3229" s="3"/>
      <c r="AL3229" s="3"/>
      <c r="AM3229" s="3"/>
      <c r="AN3229" s="3"/>
      <c r="AO3229" s="3"/>
      <c r="AP3229" s="3"/>
      <c r="AQ3229" s="3"/>
      <c r="AR3229" s="3">
        <v>41.435864673327572</v>
      </c>
      <c r="AS3229" s="3">
        <v>84.522924227936514</v>
      </c>
    </row>
    <row r="3230" spans="1:45" x14ac:dyDescent="0.25">
      <c r="A3230" s="2">
        <v>3229</v>
      </c>
      <c r="B3230" s="3" t="s">
        <v>57</v>
      </c>
      <c r="C3230" s="3" t="s">
        <v>46</v>
      </c>
      <c r="D3230" s="3" t="s">
        <v>47</v>
      </c>
      <c r="E3230" s="3" t="s">
        <v>48</v>
      </c>
      <c r="F3230" s="3">
        <v>0.59</v>
      </c>
      <c r="G3230" s="3">
        <v>0.64</v>
      </c>
      <c r="H3230" s="3">
        <v>6.6554256232219902E-2</v>
      </c>
      <c r="I3230" s="3">
        <v>6.0933685828395321</v>
      </c>
      <c r="J3230" s="3">
        <v>0.89387086141280914</v>
      </c>
      <c r="K3230" s="3">
        <v>0.40553961397966087</v>
      </c>
      <c r="L3230" s="3">
        <v>5.9490910348983225E-2</v>
      </c>
      <c r="M3230" s="2">
        <v>1210</v>
      </c>
      <c r="N3230" s="3" t="s">
        <v>55</v>
      </c>
      <c r="O3230" s="3" t="s">
        <v>208</v>
      </c>
      <c r="P3230" s="3" t="s">
        <v>209</v>
      </c>
      <c r="Q3230" s="3">
        <v>2.7417284911599999</v>
      </c>
      <c r="R3230" s="3" t="s">
        <v>210</v>
      </c>
      <c r="S3230" s="3" t="s">
        <v>209</v>
      </c>
      <c r="T3230" s="3"/>
      <c r="U3230" s="3"/>
      <c r="V3230" s="3"/>
      <c r="W3230" s="3"/>
      <c r="X3230" s="3"/>
      <c r="Y3230" s="3"/>
      <c r="Z3230" s="3"/>
      <c r="AA3230" s="3"/>
      <c r="AB3230" s="3"/>
      <c r="AC3230" s="3"/>
      <c r="AD3230" s="8"/>
      <c r="AE3230" s="3"/>
      <c r="AF3230" s="3"/>
      <c r="AG3230" s="3"/>
      <c r="AH3230" s="3"/>
      <c r="AI3230" s="3"/>
      <c r="AJ3230" s="3"/>
      <c r="AK3230" s="3"/>
      <c r="AL3230" s="3"/>
      <c r="AM3230" s="3"/>
      <c r="AN3230" s="3"/>
      <c r="AO3230" s="3"/>
      <c r="AP3230" s="3"/>
      <c r="AQ3230" s="3"/>
      <c r="AR3230" s="3">
        <v>71.585708144015371</v>
      </c>
      <c r="AS3230" s="3">
        <v>269.33551927141423</v>
      </c>
    </row>
    <row r="3231" spans="1:45" x14ac:dyDescent="0.25">
      <c r="A3231" s="2">
        <v>3230</v>
      </c>
      <c r="B3231" s="3" t="s">
        <v>57</v>
      </c>
      <c r="C3231" s="3" t="s">
        <v>46</v>
      </c>
      <c r="D3231" s="3" t="s">
        <v>47</v>
      </c>
      <c r="E3231" s="3" t="s">
        <v>48</v>
      </c>
      <c r="F3231" s="3">
        <v>0.59</v>
      </c>
      <c r="G3231" s="3">
        <v>0.64</v>
      </c>
      <c r="H3231" s="3">
        <v>1.48188098927163E-6</v>
      </c>
      <c r="I3231" s="3">
        <v>8.9907539672503827</v>
      </c>
      <c r="J3231" s="3">
        <v>1.3222196492799474</v>
      </c>
      <c r="K3231" s="3">
        <v>1.3323227383286829E-5</v>
      </c>
      <c r="L3231" s="3">
        <v>1.9593721619093563E-6</v>
      </c>
      <c r="M3231" s="2">
        <v>1210</v>
      </c>
      <c r="N3231" s="3" t="s">
        <v>55</v>
      </c>
      <c r="O3231" s="3" t="s">
        <v>208</v>
      </c>
      <c r="P3231" s="3" t="s">
        <v>209</v>
      </c>
      <c r="Q3231" s="3">
        <v>2.7417284911599999</v>
      </c>
      <c r="R3231" s="3" t="s">
        <v>210</v>
      </c>
      <c r="S3231" s="3" t="s">
        <v>209</v>
      </c>
      <c r="T3231" s="3"/>
      <c r="U3231" s="3"/>
      <c r="V3231" s="3"/>
      <c r="W3231" s="3"/>
      <c r="X3231" s="3"/>
      <c r="Y3231" s="3"/>
      <c r="Z3231" s="3"/>
      <c r="AA3231" s="3"/>
      <c r="AB3231" s="3"/>
      <c r="AC3231" s="3"/>
      <c r="AD3231" s="8"/>
      <c r="AE3231" s="3"/>
      <c r="AF3231" s="3"/>
      <c r="AG3231" s="3"/>
      <c r="AH3231" s="3"/>
      <c r="AI3231" s="3"/>
      <c r="AJ3231" s="3"/>
      <c r="AK3231" s="3"/>
      <c r="AL3231" s="3"/>
      <c r="AM3231" s="3"/>
      <c r="AN3231" s="3"/>
      <c r="AO3231" s="3"/>
      <c r="AP3231" s="3"/>
      <c r="AQ3231" s="3"/>
      <c r="AR3231" s="3">
        <v>0.38327004726396163</v>
      </c>
      <c r="AS3231" s="3">
        <v>5.99695959866638E-3</v>
      </c>
    </row>
    <row r="3232" spans="1:45" x14ac:dyDescent="0.25">
      <c r="A3232" s="2">
        <v>3231</v>
      </c>
      <c r="B3232" s="3" t="s">
        <v>57</v>
      </c>
      <c r="C3232" s="3" t="s">
        <v>46</v>
      </c>
      <c r="D3232" s="3" t="s">
        <v>47</v>
      </c>
      <c r="E3232" s="3" t="s">
        <v>48</v>
      </c>
      <c r="F3232" s="3">
        <v>0.59</v>
      </c>
      <c r="G3232" s="3">
        <v>0.64</v>
      </c>
      <c r="H3232" s="3">
        <v>1.0831840614388599E-3</v>
      </c>
      <c r="I3232" s="3">
        <v>1.1860362504502153</v>
      </c>
      <c r="J3232" s="3">
        <v>0.17580312924777547</v>
      </c>
      <c r="K3232" s="3">
        <v>1.284695562776381E-3</v>
      </c>
      <c r="L3232" s="3">
        <v>1.9042714755226626E-4</v>
      </c>
      <c r="M3232" s="2">
        <v>1210</v>
      </c>
      <c r="N3232" s="3" t="s">
        <v>55</v>
      </c>
      <c r="O3232" s="3" t="s">
        <v>208</v>
      </c>
      <c r="P3232" s="3" t="s">
        <v>209</v>
      </c>
      <c r="Q3232" s="3">
        <v>2.7417284911599999</v>
      </c>
      <c r="R3232" s="3" t="s">
        <v>210</v>
      </c>
      <c r="S3232" s="3" t="s">
        <v>209</v>
      </c>
      <c r="T3232" s="3"/>
      <c r="U3232" s="3"/>
      <c r="V3232" s="3"/>
      <c r="W3232" s="3"/>
      <c r="X3232" s="3"/>
      <c r="Y3232" s="3"/>
      <c r="Z3232" s="3"/>
      <c r="AA3232" s="3"/>
      <c r="AB3232" s="3"/>
      <c r="AC3232" s="3"/>
      <c r="AD3232" s="8"/>
      <c r="AE3232" s="3"/>
      <c r="AF3232" s="3"/>
      <c r="AG3232" s="3"/>
      <c r="AH3232" s="3"/>
      <c r="AI3232" s="3"/>
      <c r="AJ3232" s="3"/>
      <c r="AK3232" s="3"/>
      <c r="AL3232" s="3"/>
      <c r="AM3232" s="3"/>
      <c r="AN3232" s="3"/>
      <c r="AO3232" s="3"/>
      <c r="AP3232" s="3"/>
      <c r="AQ3232" s="3"/>
      <c r="AR3232" s="3">
        <v>10.009919564042949</v>
      </c>
      <c r="AS3232" s="3">
        <v>4.3834903756751809</v>
      </c>
    </row>
    <row r="3233" spans="1:45" x14ac:dyDescent="0.25">
      <c r="A3233" s="2">
        <v>3232</v>
      </c>
      <c r="B3233" s="3" t="s">
        <v>57</v>
      </c>
      <c r="C3233" s="3" t="s">
        <v>46</v>
      </c>
      <c r="D3233" s="3" t="s">
        <v>47</v>
      </c>
      <c r="E3233" s="3" t="s">
        <v>48</v>
      </c>
      <c r="F3233" s="3">
        <v>0.59</v>
      </c>
      <c r="G3233" s="3">
        <v>0.64</v>
      </c>
      <c r="H3233" s="3">
        <v>9.2903445261901696E-2</v>
      </c>
      <c r="I3233" s="3">
        <v>4.7893880568154135</v>
      </c>
      <c r="J3233" s="3">
        <v>0.70591151821575104</v>
      </c>
      <c r="K3233" s="3">
        <v>0.4449506511743565</v>
      </c>
      <c r="L3233" s="3">
        <v>6.5581612092302954E-2</v>
      </c>
      <c r="M3233" s="2">
        <v>1210</v>
      </c>
      <c r="N3233" s="3" t="s">
        <v>55</v>
      </c>
      <c r="O3233" s="3" t="s">
        <v>208</v>
      </c>
      <c r="P3233" s="3" t="s">
        <v>209</v>
      </c>
      <c r="Q3233" s="3">
        <v>2.7417284911599999</v>
      </c>
      <c r="R3233" s="3" t="s">
        <v>210</v>
      </c>
      <c r="S3233" s="3" t="s">
        <v>209</v>
      </c>
      <c r="T3233" s="3"/>
      <c r="U3233" s="3"/>
      <c r="V3233" s="3"/>
      <c r="W3233" s="3"/>
      <c r="X3233" s="3"/>
      <c r="Y3233" s="3"/>
      <c r="Z3233" s="3"/>
      <c r="AA3233" s="3"/>
      <c r="AB3233" s="3"/>
      <c r="AC3233" s="3"/>
      <c r="AD3233" s="8"/>
      <c r="AE3233" s="3"/>
      <c r="AF3233" s="3"/>
      <c r="AG3233" s="3"/>
      <c r="AH3233" s="3"/>
      <c r="AI3233" s="3"/>
      <c r="AJ3233" s="3"/>
      <c r="AK3233" s="3"/>
      <c r="AL3233" s="3"/>
      <c r="AM3233" s="3"/>
      <c r="AN3233" s="3"/>
      <c r="AO3233" s="3"/>
      <c r="AP3233" s="3"/>
      <c r="AQ3233" s="3"/>
      <c r="AR3233" s="3">
        <v>80.827817396618258</v>
      </c>
      <c r="AS3233" s="3">
        <v>375.96690412121376</v>
      </c>
    </row>
    <row r="3234" spans="1:45" x14ac:dyDescent="0.25">
      <c r="A3234" s="2">
        <v>3233</v>
      </c>
      <c r="B3234" s="3" t="s">
        <v>57</v>
      </c>
      <c r="C3234" s="3" t="s">
        <v>46</v>
      </c>
      <c r="D3234" s="3" t="s">
        <v>47</v>
      </c>
      <c r="E3234" s="3" t="s">
        <v>48</v>
      </c>
      <c r="F3234" s="3">
        <v>0.59</v>
      </c>
      <c r="G3234" s="3">
        <v>0.64</v>
      </c>
      <c r="H3234" s="3">
        <v>1.08492223917987E-2</v>
      </c>
      <c r="I3234" s="3">
        <v>4.7893880568154135</v>
      </c>
      <c r="J3234" s="3">
        <v>0.70591151821575104</v>
      </c>
      <c r="K3234" s="3">
        <v>5.1961136149015048E-2</v>
      </c>
      <c r="L3234" s="3">
        <v>7.6585910500549421E-3</v>
      </c>
      <c r="M3234" s="2">
        <v>1210</v>
      </c>
      <c r="N3234" s="3" t="s">
        <v>55</v>
      </c>
      <c r="O3234" s="3" t="s">
        <v>208</v>
      </c>
      <c r="P3234" s="3" t="s">
        <v>209</v>
      </c>
      <c r="Q3234" s="3">
        <v>2.7417284911599999</v>
      </c>
      <c r="R3234" s="3" t="s">
        <v>210</v>
      </c>
      <c r="S3234" s="3" t="s">
        <v>209</v>
      </c>
      <c r="T3234" s="3"/>
      <c r="U3234" s="3"/>
      <c r="V3234" s="3"/>
      <c r="W3234" s="3"/>
      <c r="X3234" s="3"/>
      <c r="Y3234" s="3"/>
      <c r="Z3234" s="3"/>
      <c r="AA3234" s="3"/>
      <c r="AB3234" s="3"/>
      <c r="AC3234" s="3"/>
      <c r="AD3234" s="8"/>
      <c r="AE3234" s="3"/>
      <c r="AF3234" s="3"/>
      <c r="AG3234" s="3"/>
      <c r="AH3234" s="3"/>
      <c r="AI3234" s="3"/>
      <c r="AJ3234" s="3"/>
      <c r="AK3234" s="3"/>
      <c r="AL3234" s="3"/>
      <c r="AM3234" s="3"/>
      <c r="AN3234" s="3"/>
      <c r="AO3234" s="3"/>
      <c r="AP3234" s="3"/>
      <c r="AQ3234" s="3"/>
      <c r="AR3234" s="3">
        <v>31.75472862824622</v>
      </c>
      <c r="AS3234" s="3">
        <v>43.905245314296366</v>
      </c>
    </row>
    <row r="3235" spans="1:45" x14ac:dyDescent="0.25">
      <c r="A3235" s="2">
        <v>3234</v>
      </c>
      <c r="B3235" s="3" t="s">
        <v>57</v>
      </c>
      <c r="C3235" s="3" t="s">
        <v>46</v>
      </c>
      <c r="D3235" s="3" t="s">
        <v>47</v>
      </c>
      <c r="E3235" s="3" t="s">
        <v>48</v>
      </c>
      <c r="F3235" s="3">
        <v>0.59</v>
      </c>
      <c r="G3235" s="3">
        <v>0.64</v>
      </c>
      <c r="H3235" s="3">
        <v>3.7067839071198601E-2</v>
      </c>
      <c r="I3235" s="3">
        <v>6.4966360962753908</v>
      </c>
      <c r="J3235" s="3">
        <v>0.95657697543446307</v>
      </c>
      <c r="K3235" s="3">
        <v>0.24081626132087608</v>
      </c>
      <c r="L3235" s="3">
        <v>3.5458241384618575E-2</v>
      </c>
      <c r="M3235" s="2">
        <v>1210</v>
      </c>
      <c r="N3235" s="3" t="s">
        <v>55</v>
      </c>
      <c r="O3235" s="3" t="s">
        <v>208</v>
      </c>
      <c r="P3235" s="3" t="s">
        <v>209</v>
      </c>
      <c r="Q3235" s="3">
        <v>2.7417284911599999</v>
      </c>
      <c r="R3235" s="3" t="s">
        <v>210</v>
      </c>
      <c r="S3235" s="3" t="s">
        <v>209</v>
      </c>
      <c r="T3235" s="3"/>
      <c r="U3235" s="3"/>
      <c r="V3235" s="3"/>
      <c r="W3235" s="3"/>
      <c r="X3235" s="3"/>
      <c r="Y3235" s="3"/>
      <c r="Z3235" s="3"/>
      <c r="AA3235" s="3"/>
      <c r="AB3235" s="3"/>
      <c r="AC3235" s="3"/>
      <c r="AD3235" s="8"/>
      <c r="AE3235" s="3"/>
      <c r="AF3235" s="3"/>
      <c r="AG3235" s="3"/>
      <c r="AH3235" s="3"/>
      <c r="AI3235" s="3"/>
      <c r="AJ3235" s="3"/>
      <c r="AK3235" s="3"/>
      <c r="AL3235" s="3"/>
      <c r="AM3235" s="3"/>
      <c r="AN3235" s="3"/>
      <c r="AO3235" s="3"/>
      <c r="AP3235" s="3"/>
      <c r="AQ3235" s="3"/>
      <c r="AR3235" s="3">
        <v>51.413101926871363</v>
      </c>
      <c r="AS3235" s="3">
        <v>150.00822260976975</v>
      </c>
    </row>
    <row r="3236" spans="1:45" x14ac:dyDescent="0.25">
      <c r="A3236" s="2">
        <v>3235</v>
      </c>
      <c r="B3236" s="3" t="s">
        <v>57</v>
      </c>
      <c r="C3236" s="3" t="s">
        <v>46</v>
      </c>
      <c r="D3236" s="3" t="s">
        <v>47</v>
      </c>
      <c r="E3236" s="3" t="s">
        <v>48</v>
      </c>
      <c r="F3236" s="3">
        <v>0.59</v>
      </c>
      <c r="G3236" s="3">
        <v>0.64</v>
      </c>
      <c r="H3236" s="3">
        <v>7.4854371293249802E-2</v>
      </c>
      <c r="I3236" s="3">
        <v>6.4966360962753908</v>
      </c>
      <c r="J3236" s="3">
        <v>0.95657697543446307</v>
      </c>
      <c r="K3236" s="3">
        <v>0.48630161050772708</v>
      </c>
      <c r="L3236" s="3">
        <v>7.1603968089745187E-2</v>
      </c>
      <c r="M3236" s="2">
        <v>1210</v>
      </c>
      <c r="N3236" s="3" t="s">
        <v>55</v>
      </c>
      <c r="O3236" s="3" t="s">
        <v>208</v>
      </c>
      <c r="P3236" s="3" t="s">
        <v>209</v>
      </c>
      <c r="Q3236" s="3">
        <v>2.7417284911599999</v>
      </c>
      <c r="R3236" s="3" t="s">
        <v>210</v>
      </c>
      <c r="S3236" s="3" t="s">
        <v>209</v>
      </c>
      <c r="T3236" s="3"/>
      <c r="U3236" s="3"/>
      <c r="V3236" s="3"/>
      <c r="W3236" s="3"/>
      <c r="X3236" s="3"/>
      <c r="Y3236" s="3"/>
      <c r="Z3236" s="3"/>
      <c r="AA3236" s="3"/>
      <c r="AB3236" s="3"/>
      <c r="AC3236" s="3"/>
      <c r="AD3236" s="8"/>
      <c r="AE3236" s="3"/>
      <c r="AF3236" s="3"/>
      <c r="AG3236" s="3"/>
      <c r="AH3236" s="3"/>
      <c r="AI3236" s="3"/>
      <c r="AJ3236" s="3"/>
      <c r="AK3236" s="3"/>
      <c r="AL3236" s="3"/>
      <c r="AM3236" s="3"/>
      <c r="AN3236" s="3"/>
      <c r="AO3236" s="3"/>
      <c r="AP3236" s="3"/>
      <c r="AQ3236" s="3"/>
      <c r="AR3236" s="3">
        <v>74.61074428488422</v>
      </c>
      <c r="AS3236" s="3">
        <v>302.92489321280203</v>
      </c>
    </row>
    <row r="3237" spans="1:45" x14ac:dyDescent="0.25">
      <c r="A3237" s="2">
        <v>3236</v>
      </c>
      <c r="B3237" s="3" t="s">
        <v>57</v>
      </c>
      <c r="C3237" s="3" t="s">
        <v>46</v>
      </c>
      <c r="D3237" s="3" t="s">
        <v>47</v>
      </c>
      <c r="E3237" s="3" t="s">
        <v>48</v>
      </c>
      <c r="F3237" s="3">
        <v>0.59</v>
      </c>
      <c r="G3237" s="3">
        <v>0.64</v>
      </c>
      <c r="H3237" s="3">
        <v>2.3069395640882102E-3</v>
      </c>
      <c r="I3237" s="3">
        <v>6.4966360962753908</v>
      </c>
      <c r="J3237" s="3">
        <v>0.95657697543446307</v>
      </c>
      <c r="K3237" s="3">
        <v>1.4987346843981281E-2</v>
      </c>
      <c r="L3237" s="3">
        <v>2.2067652707255989E-3</v>
      </c>
      <c r="M3237" s="2">
        <v>1210</v>
      </c>
      <c r="N3237" s="3" t="s">
        <v>55</v>
      </c>
      <c r="O3237" s="3" t="s">
        <v>208</v>
      </c>
      <c r="P3237" s="3" t="s">
        <v>209</v>
      </c>
      <c r="Q3237" s="3">
        <v>2.7417284911599999</v>
      </c>
      <c r="R3237" s="3" t="s">
        <v>210</v>
      </c>
      <c r="S3237" s="3" t="s">
        <v>209</v>
      </c>
      <c r="T3237" s="3"/>
      <c r="U3237" s="3"/>
      <c r="V3237" s="3"/>
      <c r="W3237" s="3"/>
      <c r="X3237" s="3"/>
      <c r="Y3237" s="3"/>
      <c r="Z3237" s="3"/>
      <c r="AA3237" s="3"/>
      <c r="AB3237" s="3"/>
      <c r="AC3237" s="3"/>
      <c r="AD3237" s="8"/>
      <c r="AE3237" s="3"/>
      <c r="AF3237" s="3"/>
      <c r="AG3237" s="3"/>
      <c r="AH3237" s="3"/>
      <c r="AI3237" s="3"/>
      <c r="AJ3237" s="3"/>
      <c r="AK3237" s="3"/>
      <c r="AL3237" s="3"/>
      <c r="AM3237" s="3"/>
      <c r="AN3237" s="3"/>
      <c r="AO3237" s="3"/>
      <c r="AP3237" s="3"/>
      <c r="AQ3237" s="3"/>
      <c r="AR3237" s="3">
        <v>14.719074548218291</v>
      </c>
      <c r="AS3237" s="3">
        <v>9.3358531910190479</v>
      </c>
    </row>
    <row r="3238" spans="1:45" x14ac:dyDescent="0.25">
      <c r="A3238" s="2">
        <v>3237</v>
      </c>
      <c r="B3238" s="3" t="s">
        <v>57</v>
      </c>
      <c r="C3238" s="3" t="s">
        <v>46</v>
      </c>
      <c r="D3238" s="3" t="s">
        <v>47</v>
      </c>
      <c r="E3238" s="3" t="s">
        <v>48</v>
      </c>
      <c r="F3238" s="3">
        <v>0.59</v>
      </c>
      <c r="G3238" s="3">
        <v>0.64</v>
      </c>
      <c r="H3238" s="3">
        <v>0.139751251684609</v>
      </c>
      <c r="I3238" s="3">
        <v>9.2696442545323237</v>
      </c>
      <c r="J3238" s="3">
        <v>1.3632137612167028</v>
      </c>
      <c r="K3238" s="3">
        <v>1.2954443872419366</v>
      </c>
      <c r="L3238" s="3">
        <v>0.19051082944371792</v>
      </c>
      <c r="M3238" s="2">
        <v>1200</v>
      </c>
      <c r="N3238" s="3" t="s">
        <v>54</v>
      </c>
      <c r="O3238" s="3" t="s">
        <v>208</v>
      </c>
      <c r="P3238" s="3" t="s">
        <v>209</v>
      </c>
      <c r="Q3238" s="3">
        <v>2.7417284911599999</v>
      </c>
      <c r="R3238" s="3" t="s">
        <v>210</v>
      </c>
      <c r="S3238" s="3" t="s">
        <v>209</v>
      </c>
      <c r="T3238" s="3"/>
      <c r="U3238" s="3"/>
      <c r="V3238" s="3"/>
      <c r="W3238" s="3"/>
      <c r="X3238" s="3"/>
      <c r="Y3238" s="3"/>
      <c r="Z3238" s="3"/>
      <c r="AA3238" s="3"/>
      <c r="AB3238" s="3"/>
      <c r="AC3238" s="3"/>
      <c r="AD3238" s="8"/>
      <c r="AE3238" s="3"/>
      <c r="AF3238" s="3"/>
      <c r="AG3238" s="3"/>
      <c r="AH3238" s="3"/>
      <c r="AI3238" s="3"/>
      <c r="AJ3238" s="3"/>
      <c r="AK3238" s="3"/>
      <c r="AL3238" s="3"/>
      <c r="AM3238" s="3"/>
      <c r="AN3238" s="3"/>
      <c r="AO3238" s="3"/>
      <c r="AP3238" s="3"/>
      <c r="AQ3238" s="3"/>
      <c r="AR3238" s="3">
        <v>104.43445138627722</v>
      </c>
      <c r="AS3238" s="3">
        <v>565.55325041829974</v>
      </c>
    </row>
    <row r="3239" spans="1:45" x14ac:dyDescent="0.25">
      <c r="A3239" s="2">
        <v>3238</v>
      </c>
      <c r="B3239" s="3" t="s">
        <v>57</v>
      </c>
      <c r="C3239" s="3" t="s">
        <v>46</v>
      </c>
      <c r="D3239" s="3" t="s">
        <v>47</v>
      </c>
      <c r="E3239" s="3" t="s">
        <v>48</v>
      </c>
      <c r="F3239" s="3">
        <v>0.59</v>
      </c>
      <c r="G3239" s="3">
        <v>0.64</v>
      </c>
      <c r="H3239" s="3">
        <v>6.7205363660418002E-3</v>
      </c>
      <c r="I3239" s="3">
        <v>9.2696442545323237</v>
      </c>
      <c r="J3239" s="3">
        <v>1.3632137612167028</v>
      </c>
      <c r="K3239" s="3">
        <v>6.2296981312854917E-2</v>
      </c>
      <c r="L3239" s="3">
        <v>9.1615276569454746E-3</v>
      </c>
      <c r="M3239" s="2">
        <v>1210</v>
      </c>
      <c r="N3239" s="3" t="s">
        <v>55</v>
      </c>
      <c r="O3239" s="3" t="s">
        <v>208</v>
      </c>
      <c r="P3239" s="3" t="s">
        <v>209</v>
      </c>
      <c r="Q3239" s="3">
        <v>2.7417284911599999</v>
      </c>
      <c r="R3239" s="3" t="s">
        <v>210</v>
      </c>
      <c r="S3239" s="3" t="s">
        <v>209</v>
      </c>
      <c r="T3239" s="3"/>
      <c r="U3239" s="3"/>
      <c r="V3239" s="3"/>
      <c r="W3239" s="3"/>
      <c r="X3239" s="3"/>
      <c r="Y3239" s="3"/>
      <c r="Z3239" s="3"/>
      <c r="AA3239" s="3"/>
      <c r="AB3239" s="3"/>
      <c r="AC3239" s="3"/>
      <c r="AD3239" s="8"/>
      <c r="AE3239" s="3"/>
      <c r="AF3239" s="3"/>
      <c r="AG3239" s="3"/>
      <c r="AH3239" s="3"/>
      <c r="AI3239" s="3"/>
      <c r="AJ3239" s="3"/>
      <c r="AK3239" s="3"/>
      <c r="AL3239" s="3"/>
      <c r="AM3239" s="3"/>
      <c r="AN3239" s="3"/>
      <c r="AO3239" s="3"/>
      <c r="AP3239" s="3"/>
      <c r="AQ3239" s="3"/>
      <c r="AR3239" s="3">
        <v>23.524525293171713</v>
      </c>
      <c r="AS3239" s="3">
        <v>27.197045754888997</v>
      </c>
    </row>
    <row r="3240" spans="1:45" x14ac:dyDescent="0.25">
      <c r="A3240" s="2">
        <v>3239</v>
      </c>
      <c r="B3240" s="3" t="s">
        <v>57</v>
      </c>
      <c r="C3240" s="3" t="s">
        <v>46</v>
      </c>
      <c r="D3240" s="3" t="s">
        <v>47</v>
      </c>
      <c r="E3240" s="3" t="s">
        <v>48</v>
      </c>
      <c r="F3240" s="3">
        <v>0.59</v>
      </c>
      <c r="G3240" s="3">
        <v>0.64</v>
      </c>
      <c r="H3240" s="3">
        <v>5.79059722011349E-2</v>
      </c>
      <c r="I3240" s="3">
        <v>9.2696442545323237</v>
      </c>
      <c r="J3240" s="3">
        <v>1.3632137612167028</v>
      </c>
      <c r="K3240" s="3">
        <v>0.53676776251735858</v>
      </c>
      <c r="L3240" s="3">
        <v>7.8938218161218945E-2</v>
      </c>
      <c r="M3240" s="2">
        <v>1210</v>
      </c>
      <c r="N3240" s="3" t="s">
        <v>55</v>
      </c>
      <c r="O3240" s="3" t="s">
        <v>208</v>
      </c>
      <c r="P3240" s="3" t="s">
        <v>209</v>
      </c>
      <c r="Q3240" s="3">
        <v>2.7417284911599999</v>
      </c>
      <c r="R3240" s="3" t="s">
        <v>210</v>
      </c>
      <c r="S3240" s="3" t="s">
        <v>209</v>
      </c>
      <c r="T3240" s="3"/>
      <c r="U3240" s="3"/>
      <c r="V3240" s="3"/>
      <c r="W3240" s="3"/>
      <c r="X3240" s="3"/>
      <c r="Y3240" s="3"/>
      <c r="Z3240" s="3"/>
      <c r="AA3240" s="3"/>
      <c r="AB3240" s="3"/>
      <c r="AC3240" s="3"/>
      <c r="AD3240" s="8"/>
      <c r="AE3240" s="3"/>
      <c r="AF3240" s="3"/>
      <c r="AG3240" s="3"/>
      <c r="AH3240" s="3"/>
      <c r="AI3240" s="3"/>
      <c r="AJ3240" s="3"/>
      <c r="AK3240" s="3"/>
      <c r="AL3240" s="3"/>
      <c r="AM3240" s="3"/>
      <c r="AN3240" s="3"/>
      <c r="AO3240" s="3"/>
      <c r="AP3240" s="3"/>
      <c r="AQ3240" s="3"/>
      <c r="AR3240" s="3">
        <v>64.617272865923781</v>
      </c>
      <c r="AS3240" s="3">
        <v>234.33715549747876</v>
      </c>
    </row>
    <row r="3241" spans="1:45" x14ac:dyDescent="0.25">
      <c r="A3241" s="2">
        <v>3240</v>
      </c>
      <c r="B3241" s="3" t="s">
        <v>57</v>
      </c>
      <c r="C3241" s="3" t="s">
        <v>46</v>
      </c>
      <c r="D3241" s="3" t="s">
        <v>47</v>
      </c>
      <c r="E3241" s="3" t="s">
        <v>48</v>
      </c>
      <c r="F3241" s="3">
        <v>0.59</v>
      </c>
      <c r="G3241" s="3">
        <v>0.64</v>
      </c>
      <c r="H3241" s="3">
        <v>5.0675658813380202E-2</v>
      </c>
      <c r="I3241" s="3">
        <v>9.2696442545323237</v>
      </c>
      <c r="J3241" s="3">
        <v>1.3632137612167028</v>
      </c>
      <c r="K3241" s="3">
        <v>0.4697453295640901</v>
      </c>
      <c r="L3241" s="3">
        <v>6.9081755453122382E-2</v>
      </c>
      <c r="M3241" s="2">
        <v>1210</v>
      </c>
      <c r="N3241" s="3" t="s">
        <v>55</v>
      </c>
      <c r="O3241" s="3" t="s">
        <v>208</v>
      </c>
      <c r="P3241" s="3" t="s">
        <v>209</v>
      </c>
      <c r="Q3241" s="3">
        <v>2.7417284911599999</v>
      </c>
      <c r="R3241" s="3" t="s">
        <v>210</v>
      </c>
      <c r="S3241" s="3" t="s">
        <v>209</v>
      </c>
      <c r="T3241" s="3"/>
      <c r="U3241" s="3"/>
      <c r="V3241" s="3"/>
      <c r="W3241" s="3"/>
      <c r="X3241" s="3"/>
      <c r="Y3241" s="3"/>
      <c r="Z3241" s="3"/>
      <c r="AA3241" s="3"/>
      <c r="AB3241" s="3"/>
      <c r="AC3241" s="3"/>
      <c r="AD3241" s="8"/>
      <c r="AE3241" s="3"/>
      <c r="AF3241" s="3"/>
      <c r="AG3241" s="3"/>
      <c r="AH3241" s="3"/>
      <c r="AI3241" s="3"/>
      <c r="AJ3241" s="3"/>
      <c r="AK3241" s="3"/>
      <c r="AL3241" s="3"/>
      <c r="AM3241" s="3"/>
      <c r="AN3241" s="3"/>
      <c r="AO3241" s="3"/>
      <c r="AP3241" s="3"/>
      <c r="AQ3241" s="3"/>
      <c r="AR3241" s="3">
        <v>65.545041336658954</v>
      </c>
      <c r="AS3241" s="3">
        <v>205.07711532827869</v>
      </c>
    </row>
    <row r="3242" spans="1:45" x14ac:dyDescent="0.25">
      <c r="A3242" s="2">
        <v>3241</v>
      </c>
      <c r="B3242" s="3" t="s">
        <v>57</v>
      </c>
      <c r="C3242" s="3" t="s">
        <v>46</v>
      </c>
      <c r="D3242" s="3" t="s">
        <v>47</v>
      </c>
      <c r="E3242" s="3" t="s">
        <v>48</v>
      </c>
      <c r="F3242" s="3">
        <v>0.59</v>
      </c>
      <c r="G3242" s="3">
        <v>0.64</v>
      </c>
      <c r="H3242" s="3">
        <v>5.9543892859412598E-2</v>
      </c>
      <c r="I3242" s="3">
        <v>9.2696442545323237</v>
      </c>
      <c r="J3242" s="3">
        <v>1.3632137612167028</v>
      </c>
      <c r="K3242" s="3">
        <v>0.5519507043367422</v>
      </c>
      <c r="L3242" s="3">
        <v>8.1171054142364224E-2</v>
      </c>
      <c r="M3242" s="2">
        <v>1210</v>
      </c>
      <c r="N3242" s="3" t="s">
        <v>55</v>
      </c>
      <c r="O3242" s="3" t="s">
        <v>208</v>
      </c>
      <c r="P3242" s="3" t="s">
        <v>209</v>
      </c>
      <c r="Q3242" s="3">
        <v>2.7417284911599999</v>
      </c>
      <c r="R3242" s="3" t="s">
        <v>210</v>
      </c>
      <c r="S3242" s="3" t="s">
        <v>209</v>
      </c>
      <c r="T3242" s="3"/>
      <c r="U3242" s="3"/>
      <c r="V3242" s="3"/>
      <c r="W3242" s="3"/>
      <c r="X3242" s="3"/>
      <c r="Y3242" s="3"/>
      <c r="Z3242" s="3"/>
      <c r="AA3242" s="3"/>
      <c r="AB3242" s="3"/>
      <c r="AC3242" s="3"/>
      <c r="AD3242" s="8"/>
      <c r="AE3242" s="3"/>
      <c r="AF3242" s="3"/>
      <c r="AG3242" s="3"/>
      <c r="AH3242" s="3"/>
      <c r="AI3242" s="3"/>
      <c r="AJ3242" s="3"/>
      <c r="AK3242" s="3"/>
      <c r="AL3242" s="3"/>
      <c r="AM3242" s="3"/>
      <c r="AN3242" s="3"/>
      <c r="AO3242" s="3"/>
      <c r="AP3242" s="3"/>
      <c r="AQ3242" s="3"/>
      <c r="AR3242" s="3">
        <v>62.38833064156357</v>
      </c>
      <c r="AS3242" s="3">
        <v>240.96558523281129</v>
      </c>
    </row>
    <row r="3243" spans="1:45" x14ac:dyDescent="0.25">
      <c r="A3243" s="2">
        <v>3242</v>
      </c>
      <c r="B3243" s="3" t="s">
        <v>57</v>
      </c>
      <c r="C3243" s="3" t="s">
        <v>46</v>
      </c>
      <c r="D3243" s="3" t="s">
        <v>47</v>
      </c>
      <c r="E3243" s="3" t="s">
        <v>48</v>
      </c>
      <c r="F3243" s="3">
        <v>0.59</v>
      </c>
      <c r="G3243" s="3">
        <v>0.64</v>
      </c>
      <c r="H3243" s="3">
        <v>3.5114628061056301E-2</v>
      </c>
      <c r="I3243" s="3">
        <v>9.2696442545323237</v>
      </c>
      <c r="J3243" s="3">
        <v>1.3632137612167028</v>
      </c>
      <c r="K3243" s="3">
        <v>0.32550011025621006</v>
      </c>
      <c r="L3243" s="3">
        <v>4.7868744192838132E-2</v>
      </c>
      <c r="M3243" s="2">
        <v>1210</v>
      </c>
      <c r="N3243" s="3" t="s">
        <v>55</v>
      </c>
      <c r="O3243" s="3" t="s">
        <v>208</v>
      </c>
      <c r="P3243" s="3" t="s">
        <v>209</v>
      </c>
      <c r="Q3243" s="3">
        <v>2.7417284911599999</v>
      </c>
      <c r="R3243" s="3" t="s">
        <v>210</v>
      </c>
      <c r="S3243" s="3" t="s">
        <v>209</v>
      </c>
      <c r="T3243" s="3"/>
      <c r="U3243" s="3"/>
      <c r="V3243" s="3"/>
      <c r="W3243" s="3"/>
      <c r="X3243" s="3"/>
      <c r="Y3243" s="3"/>
      <c r="Z3243" s="3"/>
      <c r="AA3243" s="3"/>
      <c r="AB3243" s="3"/>
      <c r="AC3243" s="3"/>
      <c r="AD3243" s="8"/>
      <c r="AE3243" s="3"/>
      <c r="AF3243" s="3"/>
      <c r="AG3243" s="3"/>
      <c r="AH3243" s="3"/>
      <c r="AI3243" s="3"/>
      <c r="AJ3243" s="3"/>
      <c r="AK3243" s="3"/>
      <c r="AL3243" s="3"/>
      <c r="AM3243" s="3"/>
      <c r="AN3243" s="3"/>
      <c r="AO3243" s="3"/>
      <c r="AP3243" s="3"/>
      <c r="AQ3243" s="3"/>
      <c r="AR3243" s="3">
        <v>49.179362026986617</v>
      </c>
      <c r="AS3243" s="3">
        <v>142.10385808907299</v>
      </c>
    </row>
    <row r="3244" spans="1:45" x14ac:dyDescent="0.25">
      <c r="A3244" s="2">
        <v>3243</v>
      </c>
      <c r="B3244" s="3" t="s">
        <v>57</v>
      </c>
      <c r="C3244" s="3" t="s">
        <v>46</v>
      </c>
      <c r="D3244" s="3" t="s">
        <v>47</v>
      </c>
      <c r="E3244" s="3" t="s">
        <v>48</v>
      </c>
      <c r="F3244" s="3">
        <v>0.59</v>
      </c>
      <c r="G3244" s="3">
        <v>0.64</v>
      </c>
      <c r="H3244" s="3">
        <v>2.1413200406872699E-3</v>
      </c>
      <c r="I3244" s="3">
        <v>4.6704959626397686</v>
      </c>
      <c r="J3244" s="3">
        <v>0.68279462148519143</v>
      </c>
      <c r="K3244" s="3">
        <v>1.0001026604749519E-2</v>
      </c>
      <c r="L3244" s="3">
        <v>1.4620818066597191E-3</v>
      </c>
      <c r="M3244" s="2">
        <v>1210</v>
      </c>
      <c r="N3244" s="3" t="s">
        <v>55</v>
      </c>
      <c r="O3244" s="3" t="s">
        <v>208</v>
      </c>
      <c r="P3244" s="3" t="s">
        <v>209</v>
      </c>
      <c r="Q3244" s="3">
        <v>2.7417284911599999</v>
      </c>
      <c r="R3244" s="3" t="s">
        <v>210</v>
      </c>
      <c r="S3244" s="3" t="s">
        <v>209</v>
      </c>
      <c r="T3244" s="3"/>
      <c r="U3244" s="3"/>
      <c r="V3244" s="3"/>
      <c r="W3244" s="3"/>
      <c r="X3244" s="3"/>
      <c r="Y3244" s="3"/>
      <c r="Z3244" s="3"/>
      <c r="AA3244" s="3"/>
      <c r="AB3244" s="3"/>
      <c r="AC3244" s="3"/>
      <c r="AD3244" s="8"/>
      <c r="AE3244" s="3"/>
      <c r="AF3244" s="3"/>
      <c r="AG3244" s="3"/>
      <c r="AH3244" s="3"/>
      <c r="AI3244" s="3"/>
      <c r="AJ3244" s="3"/>
      <c r="AK3244" s="3"/>
      <c r="AL3244" s="3"/>
      <c r="AM3244" s="3"/>
      <c r="AN3244" s="3"/>
      <c r="AO3244" s="3"/>
      <c r="AP3244" s="3"/>
      <c r="AQ3244" s="3"/>
      <c r="AR3244" s="3">
        <v>13.658547245049162</v>
      </c>
      <c r="AS3244" s="3">
        <v>8.6656147590691219</v>
      </c>
    </row>
    <row r="3245" spans="1:45" x14ac:dyDescent="0.25">
      <c r="A3245" s="2">
        <v>3244</v>
      </c>
      <c r="B3245" s="3" t="s">
        <v>57</v>
      </c>
      <c r="C3245" s="3" t="s">
        <v>46</v>
      </c>
      <c r="D3245" s="3" t="s">
        <v>47</v>
      </c>
      <c r="E3245" s="3" t="s">
        <v>48</v>
      </c>
      <c r="F3245" s="3">
        <v>0.59</v>
      </c>
      <c r="G3245" s="3">
        <v>0.64</v>
      </c>
      <c r="H3245" s="3">
        <v>6.8725778561287004E-2</v>
      </c>
      <c r="I3245" s="3">
        <v>4.6704959626397686</v>
      </c>
      <c r="J3245" s="3">
        <v>0.68279462148519143</v>
      </c>
      <c r="K3245" s="3">
        <v>0.32098347129976573</v>
      </c>
      <c r="L3245" s="3">
        <v>4.6925591959029046E-2</v>
      </c>
      <c r="M3245" s="2">
        <v>1210</v>
      </c>
      <c r="N3245" s="3" t="s">
        <v>55</v>
      </c>
      <c r="O3245" s="3" t="s">
        <v>208</v>
      </c>
      <c r="P3245" s="3" t="s">
        <v>209</v>
      </c>
      <c r="Q3245" s="3">
        <v>2.7417284911599999</v>
      </c>
      <c r="R3245" s="3" t="s">
        <v>210</v>
      </c>
      <c r="S3245" s="3" t="s">
        <v>209</v>
      </c>
      <c r="T3245" s="3"/>
      <c r="U3245" s="3"/>
      <c r="V3245" s="3"/>
      <c r="W3245" s="3"/>
      <c r="X3245" s="3"/>
      <c r="Y3245" s="3"/>
      <c r="Z3245" s="3"/>
      <c r="AA3245" s="3"/>
      <c r="AB3245" s="3"/>
      <c r="AC3245" s="3"/>
      <c r="AD3245" s="8"/>
      <c r="AE3245" s="3"/>
      <c r="AF3245" s="3"/>
      <c r="AG3245" s="3"/>
      <c r="AH3245" s="3"/>
      <c r="AI3245" s="3"/>
      <c r="AJ3245" s="3"/>
      <c r="AK3245" s="3"/>
      <c r="AL3245" s="3"/>
      <c r="AM3245" s="3"/>
      <c r="AN3245" s="3"/>
      <c r="AO3245" s="3"/>
      <c r="AP3245" s="3"/>
      <c r="AQ3245" s="3"/>
      <c r="AR3245" s="3">
        <v>73.253016600817787</v>
      </c>
      <c r="AS3245" s="3">
        <v>278.12335835518468</v>
      </c>
    </row>
    <row r="3246" spans="1:45" x14ac:dyDescent="0.25">
      <c r="A3246" s="2">
        <v>3245</v>
      </c>
      <c r="B3246" s="3" t="s">
        <v>57</v>
      </c>
      <c r="C3246" s="3" t="s">
        <v>46</v>
      </c>
      <c r="D3246" s="3" t="s">
        <v>47</v>
      </c>
      <c r="E3246" s="3" t="s">
        <v>48</v>
      </c>
      <c r="F3246" s="3">
        <v>0.59</v>
      </c>
      <c r="G3246" s="3">
        <v>0.64</v>
      </c>
      <c r="H3246" s="3">
        <v>4.2957343910532001E-3</v>
      </c>
      <c r="I3246" s="3">
        <v>4.6704959626397686</v>
      </c>
      <c r="J3246" s="3">
        <v>0.68279462148519143</v>
      </c>
      <c r="K3246" s="3">
        <v>2.0063210129986776E-2</v>
      </c>
      <c r="L3246" s="3">
        <v>2.9331043375400889E-3</v>
      </c>
      <c r="M3246" s="2">
        <v>1210</v>
      </c>
      <c r="N3246" s="3" t="s">
        <v>55</v>
      </c>
      <c r="O3246" s="3" t="s">
        <v>208</v>
      </c>
      <c r="P3246" s="3" t="s">
        <v>209</v>
      </c>
      <c r="Q3246" s="3">
        <v>2.7417284911599999</v>
      </c>
      <c r="R3246" s="3" t="s">
        <v>210</v>
      </c>
      <c r="S3246" s="3" t="s">
        <v>209</v>
      </c>
      <c r="T3246" s="3"/>
      <c r="U3246" s="3"/>
      <c r="V3246" s="3"/>
      <c r="W3246" s="3"/>
      <c r="X3246" s="3"/>
      <c r="Y3246" s="3"/>
      <c r="Z3246" s="3"/>
      <c r="AA3246" s="3"/>
      <c r="AB3246" s="3"/>
      <c r="AC3246" s="3"/>
      <c r="AD3246" s="8"/>
      <c r="AE3246" s="3"/>
      <c r="AF3246" s="3"/>
      <c r="AG3246" s="3"/>
      <c r="AH3246" s="3"/>
      <c r="AI3246" s="3"/>
      <c r="AJ3246" s="3"/>
      <c r="AK3246" s="3"/>
      <c r="AL3246" s="3"/>
      <c r="AM3246" s="3"/>
      <c r="AN3246" s="3"/>
      <c r="AO3246" s="3"/>
      <c r="AP3246" s="3"/>
      <c r="AQ3246" s="3"/>
      <c r="AR3246" s="3">
        <v>30.407375275031082</v>
      </c>
      <c r="AS3246" s="3">
        <v>17.384220309358184</v>
      </c>
    </row>
    <row r="3247" spans="1:45" x14ac:dyDescent="0.25">
      <c r="A3247" s="2">
        <v>3246</v>
      </c>
      <c r="B3247" s="3" t="s">
        <v>57</v>
      </c>
      <c r="C3247" s="3" t="s">
        <v>46</v>
      </c>
      <c r="D3247" s="3" t="s">
        <v>47</v>
      </c>
      <c r="E3247" s="3" t="s">
        <v>48</v>
      </c>
      <c r="F3247" s="3">
        <v>0.59</v>
      </c>
      <c r="G3247" s="3">
        <v>0.64</v>
      </c>
      <c r="H3247" s="3">
        <v>0.12570649405496701</v>
      </c>
      <c r="I3247" s="3">
        <v>8.9322092121397514</v>
      </c>
      <c r="J3247" s="3">
        <v>1.3137167970762371</v>
      </c>
      <c r="K3247" s="3">
        <v>1.1228367042235672</v>
      </c>
      <c r="L3247" s="3">
        <v>0.16514273274157429</v>
      </c>
      <c r="M3247" s="2">
        <v>1200</v>
      </c>
      <c r="N3247" s="3" t="s">
        <v>54</v>
      </c>
      <c r="O3247" s="3" t="s">
        <v>208</v>
      </c>
      <c r="P3247" s="3" t="s">
        <v>209</v>
      </c>
      <c r="Q3247" s="3">
        <v>2.7417284911599999</v>
      </c>
      <c r="R3247" s="3" t="s">
        <v>210</v>
      </c>
      <c r="S3247" s="3" t="s">
        <v>209</v>
      </c>
      <c r="T3247" s="3"/>
      <c r="U3247" s="3"/>
      <c r="V3247" s="3"/>
      <c r="W3247" s="3"/>
      <c r="X3247" s="3"/>
      <c r="Y3247" s="3"/>
      <c r="Z3247" s="3"/>
      <c r="AA3247" s="3"/>
      <c r="AB3247" s="3"/>
      <c r="AC3247" s="3"/>
      <c r="AD3247" s="8"/>
      <c r="AE3247" s="3"/>
      <c r="AF3247" s="3"/>
      <c r="AG3247" s="3"/>
      <c r="AH3247" s="3"/>
      <c r="AI3247" s="3"/>
      <c r="AJ3247" s="3"/>
      <c r="AK3247" s="3"/>
      <c r="AL3247" s="3"/>
      <c r="AM3247" s="3"/>
      <c r="AN3247" s="3"/>
      <c r="AO3247" s="3"/>
      <c r="AP3247" s="3"/>
      <c r="AQ3247" s="3"/>
      <c r="AR3247" s="3">
        <v>122.63925443437824</v>
      </c>
      <c r="AS3247" s="3">
        <v>508.71613280373015</v>
      </c>
    </row>
    <row r="3248" spans="1:45" x14ac:dyDescent="0.25">
      <c r="A3248" s="2">
        <v>3247</v>
      </c>
      <c r="B3248" s="3" t="s">
        <v>57</v>
      </c>
      <c r="C3248" s="3" t="s">
        <v>46</v>
      </c>
      <c r="D3248" s="3" t="s">
        <v>47</v>
      </c>
      <c r="E3248" s="3" t="s">
        <v>48</v>
      </c>
      <c r="F3248" s="3">
        <v>0.59</v>
      </c>
      <c r="G3248" s="3">
        <v>0.64</v>
      </c>
      <c r="H3248" s="3">
        <v>1.4957400724401799E-3</v>
      </c>
      <c r="I3248" s="3">
        <v>8.9322092121397514</v>
      </c>
      <c r="J3248" s="3">
        <v>1.3137167970762371</v>
      </c>
      <c r="K3248" s="3">
        <v>1.3360263254016755E-2</v>
      </c>
      <c r="L3248" s="3">
        <v>1.9649788572246919E-3</v>
      </c>
      <c r="M3248" s="2">
        <v>1210</v>
      </c>
      <c r="N3248" s="3" t="s">
        <v>55</v>
      </c>
      <c r="O3248" s="3" t="s">
        <v>208</v>
      </c>
      <c r="P3248" s="3" t="s">
        <v>209</v>
      </c>
      <c r="Q3248" s="3">
        <v>2.7417284911599999</v>
      </c>
      <c r="R3248" s="3" t="s">
        <v>210</v>
      </c>
      <c r="S3248" s="3" t="s">
        <v>209</v>
      </c>
      <c r="T3248" s="3"/>
      <c r="U3248" s="3"/>
      <c r="V3248" s="3"/>
      <c r="W3248" s="3"/>
      <c r="X3248" s="3"/>
      <c r="Y3248" s="3"/>
      <c r="Z3248" s="3"/>
      <c r="AA3248" s="3"/>
      <c r="AB3248" s="3"/>
      <c r="AC3248" s="3"/>
      <c r="AD3248" s="8"/>
      <c r="AE3248" s="3"/>
      <c r="AF3248" s="3"/>
      <c r="AG3248" s="3"/>
      <c r="AH3248" s="3"/>
      <c r="AI3248" s="3"/>
      <c r="AJ3248" s="3"/>
      <c r="AK3248" s="3"/>
      <c r="AL3248" s="3"/>
      <c r="AM3248" s="3"/>
      <c r="AN3248" s="3"/>
      <c r="AO3248" s="3"/>
      <c r="AP3248" s="3"/>
      <c r="AQ3248" s="3"/>
      <c r="AR3248" s="3">
        <v>14.769256997733844</v>
      </c>
      <c r="AS3248" s="3">
        <v>6.0530453183955872</v>
      </c>
    </row>
    <row r="3249" spans="1:45" x14ac:dyDescent="0.25">
      <c r="A3249" s="2">
        <v>3248</v>
      </c>
      <c r="B3249" s="3" t="s">
        <v>57</v>
      </c>
      <c r="C3249" s="3" t="s">
        <v>46</v>
      </c>
      <c r="D3249" s="3" t="s">
        <v>47</v>
      </c>
      <c r="E3249" s="3" t="s">
        <v>48</v>
      </c>
      <c r="F3249" s="3">
        <v>0.59</v>
      </c>
      <c r="G3249" s="3">
        <v>0.64</v>
      </c>
      <c r="H3249" s="3">
        <v>6.7192634895955297E-2</v>
      </c>
      <c r="I3249" s="3">
        <v>8.9322092121397514</v>
      </c>
      <c r="J3249" s="3">
        <v>1.3137167970762371</v>
      </c>
      <c r="K3249" s="3">
        <v>0.60017867240559486</v>
      </c>
      <c r="L3249" s="3">
        <v>8.8272093102627389E-2</v>
      </c>
      <c r="M3249" s="2">
        <v>1210</v>
      </c>
      <c r="N3249" s="3" t="s">
        <v>55</v>
      </c>
      <c r="O3249" s="3" t="s">
        <v>208</v>
      </c>
      <c r="P3249" s="3" t="s">
        <v>209</v>
      </c>
      <c r="Q3249" s="3">
        <v>2.7417284911599999</v>
      </c>
      <c r="R3249" s="3" t="s">
        <v>210</v>
      </c>
      <c r="S3249" s="3" t="s">
        <v>209</v>
      </c>
      <c r="T3249" s="3"/>
      <c r="U3249" s="3"/>
      <c r="V3249" s="3"/>
      <c r="W3249" s="3"/>
      <c r="X3249" s="3"/>
      <c r="Y3249" s="3"/>
      <c r="Z3249" s="3"/>
      <c r="AA3249" s="3"/>
      <c r="AB3249" s="3"/>
      <c r="AC3249" s="3"/>
      <c r="AD3249" s="8"/>
      <c r="AE3249" s="3"/>
      <c r="AF3249" s="3"/>
      <c r="AG3249" s="3"/>
      <c r="AH3249" s="3"/>
      <c r="AI3249" s="3"/>
      <c r="AJ3249" s="3"/>
      <c r="AK3249" s="3"/>
      <c r="AL3249" s="3"/>
      <c r="AM3249" s="3"/>
      <c r="AN3249" s="3"/>
      <c r="AO3249" s="3"/>
      <c r="AP3249" s="3"/>
      <c r="AQ3249" s="3"/>
      <c r="AR3249" s="3">
        <v>73.000140237320252</v>
      </c>
      <c r="AS3249" s="3">
        <v>271.91894606667506</v>
      </c>
    </row>
    <row r="3250" spans="1:45" x14ac:dyDescent="0.25">
      <c r="A3250" s="2">
        <v>3249</v>
      </c>
      <c r="B3250" s="3" t="s">
        <v>57</v>
      </c>
      <c r="C3250" s="3" t="s">
        <v>46</v>
      </c>
      <c r="D3250" s="3" t="s">
        <v>47</v>
      </c>
      <c r="E3250" s="3" t="s">
        <v>48</v>
      </c>
      <c r="F3250" s="3">
        <v>0.59</v>
      </c>
      <c r="G3250" s="3">
        <v>0.64</v>
      </c>
      <c r="H3250" s="3">
        <v>3.8971418896743902E-2</v>
      </c>
      <c r="I3250" s="3">
        <v>8.9322092121397514</v>
      </c>
      <c r="J3250" s="3">
        <v>1.3137167970762371</v>
      </c>
      <c r="K3250" s="3">
        <v>0.34810086687965308</v>
      </c>
      <c r="L3250" s="3">
        <v>5.1197407610546738E-2</v>
      </c>
      <c r="M3250" s="2">
        <v>1210</v>
      </c>
      <c r="N3250" s="3" t="s">
        <v>55</v>
      </c>
      <c r="O3250" s="3" t="s">
        <v>208</v>
      </c>
      <c r="P3250" s="3" t="s">
        <v>209</v>
      </c>
      <c r="Q3250" s="3">
        <v>2.7417284911599999</v>
      </c>
      <c r="R3250" s="3" t="s">
        <v>210</v>
      </c>
      <c r="S3250" s="3" t="s">
        <v>209</v>
      </c>
      <c r="T3250" s="3"/>
      <c r="U3250" s="3"/>
      <c r="V3250" s="3"/>
      <c r="W3250" s="3"/>
      <c r="X3250" s="3"/>
      <c r="Y3250" s="3"/>
      <c r="Z3250" s="3"/>
      <c r="AA3250" s="3"/>
      <c r="AB3250" s="3"/>
      <c r="AC3250" s="3"/>
      <c r="AD3250" s="8"/>
      <c r="AE3250" s="3"/>
      <c r="AF3250" s="3"/>
      <c r="AG3250" s="3"/>
      <c r="AH3250" s="3"/>
      <c r="AI3250" s="3"/>
      <c r="AJ3250" s="3"/>
      <c r="AK3250" s="3"/>
      <c r="AL3250" s="3"/>
      <c r="AM3250" s="3"/>
      <c r="AN3250" s="3"/>
      <c r="AO3250" s="3"/>
      <c r="AP3250" s="3"/>
      <c r="AQ3250" s="3"/>
      <c r="AR3250" s="3">
        <v>51.332477200997623</v>
      </c>
      <c r="AS3250" s="3">
        <v>157.71173685232864</v>
      </c>
    </row>
    <row r="3251" spans="1:45" x14ac:dyDescent="0.25">
      <c r="A3251" s="2">
        <v>3250</v>
      </c>
      <c r="B3251" s="3" t="s">
        <v>57</v>
      </c>
      <c r="C3251" s="3" t="s">
        <v>46</v>
      </c>
      <c r="D3251" s="3" t="s">
        <v>47</v>
      </c>
      <c r="E3251" s="3" t="s">
        <v>48</v>
      </c>
      <c r="F3251" s="3">
        <v>0.59</v>
      </c>
      <c r="G3251" s="3">
        <v>0.64</v>
      </c>
      <c r="H3251" s="3">
        <v>4.1645443960822801E-2</v>
      </c>
      <c r="I3251" s="3">
        <v>8.9322092121397514</v>
      </c>
      <c r="J3251" s="3">
        <v>1.3137167970762371</v>
      </c>
      <c r="K3251" s="3">
        <v>0.37198581819051119</v>
      </c>
      <c r="L3251" s="3">
        <v>5.4710319253030049E-2</v>
      </c>
      <c r="M3251" s="2">
        <v>1210</v>
      </c>
      <c r="N3251" s="3" t="s">
        <v>55</v>
      </c>
      <c r="O3251" s="3" t="s">
        <v>208</v>
      </c>
      <c r="P3251" s="3" t="s">
        <v>209</v>
      </c>
      <c r="Q3251" s="3">
        <v>2.7417284911599999</v>
      </c>
      <c r="R3251" s="3" t="s">
        <v>210</v>
      </c>
      <c r="S3251" s="3" t="s">
        <v>209</v>
      </c>
      <c r="T3251" s="3"/>
      <c r="U3251" s="3"/>
      <c r="V3251" s="3"/>
      <c r="W3251" s="3"/>
      <c r="X3251" s="3"/>
      <c r="Y3251" s="3"/>
      <c r="Z3251" s="3"/>
      <c r="AA3251" s="3"/>
      <c r="AB3251" s="3"/>
      <c r="AC3251" s="3"/>
      <c r="AD3251" s="8"/>
      <c r="AE3251" s="3"/>
      <c r="AF3251" s="3"/>
      <c r="AG3251" s="3"/>
      <c r="AH3251" s="3"/>
      <c r="AI3251" s="3"/>
      <c r="AJ3251" s="3"/>
      <c r="AK3251" s="3"/>
      <c r="AL3251" s="3"/>
      <c r="AM3251" s="3"/>
      <c r="AN3251" s="3"/>
      <c r="AO3251" s="3"/>
      <c r="AP3251" s="3"/>
      <c r="AQ3251" s="3"/>
      <c r="AR3251" s="3">
        <v>52.511688792188657</v>
      </c>
      <c r="AS3251" s="3">
        <v>168.53313235655492</v>
      </c>
    </row>
    <row r="3252" spans="1:45" x14ac:dyDescent="0.25">
      <c r="A3252" s="2">
        <v>3251</v>
      </c>
      <c r="B3252" s="3" t="s">
        <v>57</v>
      </c>
      <c r="C3252" s="3" t="s">
        <v>46</v>
      </c>
      <c r="D3252" s="3" t="s">
        <v>47</v>
      </c>
      <c r="E3252" s="3" t="s">
        <v>48</v>
      </c>
      <c r="F3252" s="3">
        <v>0.59</v>
      </c>
      <c r="G3252" s="3">
        <v>0.64</v>
      </c>
      <c r="H3252" s="3">
        <v>6.90032769810838E-2</v>
      </c>
      <c r="I3252" s="3">
        <v>8.9279431599277626</v>
      </c>
      <c r="J3252" s="3">
        <v>1.311861304491635</v>
      </c>
      <c r="K3252" s="3">
        <v>0.61605733473586799</v>
      </c>
      <c r="L3252" s="3">
        <v>9.05227289546022E-2</v>
      </c>
      <c r="M3252" s="2">
        <v>1200</v>
      </c>
      <c r="N3252" s="3" t="s">
        <v>54</v>
      </c>
      <c r="O3252" s="3" t="s">
        <v>208</v>
      </c>
      <c r="P3252" s="3" t="s">
        <v>209</v>
      </c>
      <c r="Q3252" s="3">
        <v>2.7417284911599999</v>
      </c>
      <c r="R3252" s="3" t="s">
        <v>210</v>
      </c>
      <c r="S3252" s="3" t="s">
        <v>209</v>
      </c>
      <c r="T3252" s="3"/>
      <c r="U3252" s="3"/>
      <c r="V3252" s="3"/>
      <c r="W3252" s="3"/>
      <c r="X3252" s="3"/>
      <c r="Y3252" s="3"/>
      <c r="Z3252" s="3"/>
      <c r="AA3252" s="3"/>
      <c r="AB3252" s="3"/>
      <c r="AC3252" s="3"/>
      <c r="AD3252" s="8"/>
      <c r="AE3252" s="3"/>
      <c r="AF3252" s="3"/>
      <c r="AG3252" s="3"/>
      <c r="AH3252" s="3"/>
      <c r="AI3252" s="3"/>
      <c r="AJ3252" s="3"/>
      <c r="AK3252" s="3"/>
      <c r="AL3252" s="3"/>
      <c r="AM3252" s="3"/>
      <c r="AN3252" s="3"/>
      <c r="AO3252" s="3"/>
      <c r="AP3252" s="3"/>
      <c r="AQ3252" s="3"/>
      <c r="AR3252" s="3">
        <v>101.94958562876036</v>
      </c>
      <c r="AS3252" s="3">
        <v>279.24635461754525</v>
      </c>
    </row>
    <row r="3253" spans="1:45" x14ac:dyDescent="0.25">
      <c r="A3253" s="2">
        <v>3252</v>
      </c>
      <c r="B3253" s="3" t="s">
        <v>57</v>
      </c>
      <c r="C3253" s="3" t="s">
        <v>46</v>
      </c>
      <c r="D3253" s="3" t="s">
        <v>47</v>
      </c>
      <c r="E3253" s="3" t="s">
        <v>48</v>
      </c>
      <c r="F3253" s="3">
        <v>0.59</v>
      </c>
      <c r="G3253" s="3">
        <v>0.64</v>
      </c>
      <c r="H3253" s="3">
        <v>5.6569858399400298E-2</v>
      </c>
      <c r="I3253" s="3">
        <v>8.9279431599277626</v>
      </c>
      <c r="J3253" s="3">
        <v>1.311861304491635</v>
      </c>
      <c r="K3253" s="3">
        <v>0.50505248035500794</v>
      </c>
      <c r="L3253" s="3">
        <v>7.4211808234744353E-2</v>
      </c>
      <c r="M3253" s="2">
        <v>1210</v>
      </c>
      <c r="N3253" s="3" t="s">
        <v>55</v>
      </c>
      <c r="O3253" s="3" t="s">
        <v>208</v>
      </c>
      <c r="P3253" s="3" t="s">
        <v>209</v>
      </c>
      <c r="Q3253" s="3">
        <v>2.7417284911599999</v>
      </c>
      <c r="R3253" s="3" t="s">
        <v>210</v>
      </c>
      <c r="S3253" s="3" t="s">
        <v>209</v>
      </c>
      <c r="T3253" s="3"/>
      <c r="U3253" s="3"/>
      <c r="V3253" s="3"/>
      <c r="W3253" s="3"/>
      <c r="X3253" s="3"/>
      <c r="Y3253" s="3"/>
      <c r="Z3253" s="3"/>
      <c r="AA3253" s="3"/>
      <c r="AB3253" s="3"/>
      <c r="AC3253" s="3"/>
      <c r="AD3253" s="8"/>
      <c r="AE3253" s="3"/>
      <c r="AF3253" s="3"/>
      <c r="AG3253" s="3"/>
      <c r="AH3253" s="3"/>
      <c r="AI3253" s="3"/>
      <c r="AJ3253" s="3"/>
      <c r="AK3253" s="3"/>
      <c r="AL3253" s="3"/>
      <c r="AM3253" s="3"/>
      <c r="AN3253" s="3"/>
      <c r="AO3253" s="3"/>
      <c r="AP3253" s="3"/>
      <c r="AQ3253" s="3"/>
      <c r="AR3253" s="3">
        <v>61.95064611910734</v>
      </c>
      <c r="AS3253" s="3">
        <v>228.93009477787186</v>
      </c>
    </row>
    <row r="3254" spans="1:45" x14ac:dyDescent="0.25">
      <c r="A3254" s="2">
        <v>3253</v>
      </c>
      <c r="B3254" s="3" t="s">
        <v>57</v>
      </c>
      <c r="C3254" s="3" t="s">
        <v>46</v>
      </c>
      <c r="D3254" s="3" t="s">
        <v>47</v>
      </c>
      <c r="E3254" s="3" t="s">
        <v>48</v>
      </c>
      <c r="F3254" s="3">
        <v>0.59</v>
      </c>
      <c r="G3254" s="3">
        <v>0.64</v>
      </c>
      <c r="H3254" s="3">
        <v>0.11291624931819599</v>
      </c>
      <c r="I3254" s="3">
        <v>8.9279431599277626</v>
      </c>
      <c r="J3254" s="3">
        <v>1.311861304491635</v>
      </c>
      <c r="K3254" s="3">
        <v>1.0081098557450858</v>
      </c>
      <c r="L3254" s="3">
        <v>0.1481304581288713</v>
      </c>
      <c r="M3254" s="2">
        <v>1210</v>
      </c>
      <c r="N3254" s="3" t="s">
        <v>55</v>
      </c>
      <c r="O3254" s="3" t="s">
        <v>208</v>
      </c>
      <c r="P3254" s="3" t="s">
        <v>209</v>
      </c>
      <c r="Q3254" s="3">
        <v>2.7417284911599999</v>
      </c>
      <c r="R3254" s="3" t="s">
        <v>210</v>
      </c>
      <c r="S3254" s="3" t="s">
        <v>209</v>
      </c>
      <c r="T3254" s="3"/>
      <c r="U3254" s="3"/>
      <c r="V3254" s="3"/>
      <c r="W3254" s="3"/>
      <c r="X3254" s="3"/>
      <c r="Y3254" s="3"/>
      <c r="Z3254" s="3"/>
      <c r="AA3254" s="3"/>
      <c r="AB3254" s="3"/>
      <c r="AC3254" s="3"/>
      <c r="AD3254" s="8"/>
      <c r="AE3254" s="3"/>
      <c r="AF3254" s="3"/>
      <c r="AG3254" s="3"/>
      <c r="AH3254" s="3"/>
      <c r="AI3254" s="3"/>
      <c r="AJ3254" s="3"/>
      <c r="AK3254" s="3"/>
      <c r="AL3254" s="3"/>
      <c r="AM3254" s="3"/>
      <c r="AN3254" s="3"/>
      <c r="AO3254" s="3"/>
      <c r="AP3254" s="3"/>
      <c r="AQ3254" s="3"/>
      <c r="AR3254" s="3">
        <v>85.582529723500144</v>
      </c>
      <c r="AS3254" s="3">
        <v>456.95584874666127</v>
      </c>
    </row>
    <row r="3255" spans="1:45" x14ac:dyDescent="0.25">
      <c r="A3255" s="2">
        <v>3254</v>
      </c>
      <c r="B3255" s="3" t="s">
        <v>57</v>
      </c>
      <c r="C3255" s="3" t="s">
        <v>46</v>
      </c>
      <c r="D3255" s="3" t="s">
        <v>47</v>
      </c>
      <c r="E3255" s="3" t="s">
        <v>48</v>
      </c>
      <c r="F3255" s="3">
        <v>0.59</v>
      </c>
      <c r="G3255" s="3">
        <v>0.64</v>
      </c>
      <c r="H3255" s="3">
        <v>8.48598828378338E-2</v>
      </c>
      <c r="I3255" s="3">
        <v>8.9279431599277626</v>
      </c>
      <c r="J3255" s="3">
        <v>1.311861304491635</v>
      </c>
      <c r="K3255" s="3">
        <v>0.75762421053430962</v>
      </c>
      <c r="L3255" s="3">
        <v>0.11132439659864796</v>
      </c>
      <c r="M3255" s="2">
        <v>1210</v>
      </c>
      <c r="N3255" s="3" t="s">
        <v>55</v>
      </c>
      <c r="O3255" s="3" t="s">
        <v>208</v>
      </c>
      <c r="P3255" s="3" t="s">
        <v>209</v>
      </c>
      <c r="Q3255" s="3">
        <v>2.7417284911599999</v>
      </c>
      <c r="R3255" s="3" t="s">
        <v>210</v>
      </c>
      <c r="S3255" s="3" t="s">
        <v>209</v>
      </c>
      <c r="T3255" s="3"/>
      <c r="U3255" s="3"/>
      <c r="V3255" s="3"/>
      <c r="W3255" s="3"/>
      <c r="X3255" s="3"/>
      <c r="Y3255" s="3"/>
      <c r="Z3255" s="3"/>
      <c r="AA3255" s="3"/>
      <c r="AB3255" s="3"/>
      <c r="AC3255" s="3"/>
      <c r="AD3255" s="8"/>
      <c r="AE3255" s="3"/>
      <c r="AF3255" s="3"/>
      <c r="AG3255" s="3"/>
      <c r="AH3255" s="3"/>
      <c r="AI3255" s="3"/>
      <c r="AJ3255" s="3"/>
      <c r="AK3255" s="3"/>
      <c r="AL3255" s="3"/>
      <c r="AM3255" s="3"/>
      <c r="AN3255" s="3"/>
      <c r="AO3255" s="3"/>
      <c r="AP3255" s="3"/>
      <c r="AQ3255" s="3"/>
      <c r="AR3255" s="3">
        <v>75.854278885471018</v>
      </c>
      <c r="AS3255" s="3">
        <v>343.41576186639918</v>
      </c>
    </row>
    <row r="3256" spans="1:45" x14ac:dyDescent="0.25">
      <c r="A3256" s="2">
        <v>3255</v>
      </c>
      <c r="B3256" s="3" t="s">
        <v>57</v>
      </c>
      <c r="C3256" s="3" t="s">
        <v>46</v>
      </c>
      <c r="D3256" s="3" t="s">
        <v>47</v>
      </c>
      <c r="E3256" s="3" t="s">
        <v>48</v>
      </c>
      <c r="F3256" s="3">
        <v>0.59</v>
      </c>
      <c r="G3256" s="3">
        <v>0.64</v>
      </c>
      <c r="H3256" s="3">
        <v>0.29103104345940101</v>
      </c>
      <c r="I3256" s="3">
        <v>9.2672581880548446</v>
      </c>
      <c r="J3256" s="3">
        <v>1.362872166021297</v>
      </c>
      <c r="K3256" s="3">
        <v>2.6970598204772793</v>
      </c>
      <c r="L3256" s="3">
        <v>0.3966381085789521</v>
      </c>
      <c r="M3256" s="2">
        <v>1200</v>
      </c>
      <c r="N3256" s="3" t="s">
        <v>54</v>
      </c>
      <c r="O3256" s="3" t="s">
        <v>208</v>
      </c>
      <c r="P3256" s="3" t="s">
        <v>209</v>
      </c>
      <c r="Q3256" s="3">
        <v>2.7417284911599999</v>
      </c>
      <c r="R3256" s="3" t="s">
        <v>210</v>
      </c>
      <c r="S3256" s="3" t="s">
        <v>209</v>
      </c>
      <c r="T3256" s="3"/>
      <c r="U3256" s="3"/>
      <c r="V3256" s="3"/>
      <c r="W3256" s="3"/>
      <c r="X3256" s="3"/>
      <c r="Y3256" s="3"/>
      <c r="Z3256" s="3"/>
      <c r="AA3256" s="3"/>
      <c r="AB3256" s="3"/>
      <c r="AC3256" s="3"/>
      <c r="AD3256" s="8"/>
      <c r="AE3256" s="3"/>
      <c r="AF3256" s="3"/>
      <c r="AG3256" s="3"/>
      <c r="AH3256" s="3"/>
      <c r="AI3256" s="3"/>
      <c r="AJ3256" s="3"/>
      <c r="AK3256" s="3"/>
      <c r="AL3256" s="3"/>
      <c r="AM3256" s="3"/>
      <c r="AN3256" s="3"/>
      <c r="AO3256" s="3"/>
      <c r="AP3256" s="3"/>
      <c r="AQ3256" s="3"/>
      <c r="AR3256" s="3">
        <v>158.10763258447076</v>
      </c>
      <c r="AS3256" s="3">
        <v>1177.7608473414521</v>
      </c>
    </row>
    <row r="3257" spans="1:45" x14ac:dyDescent="0.25">
      <c r="A3257" s="2">
        <v>3256</v>
      </c>
      <c r="B3257" s="3" t="s">
        <v>57</v>
      </c>
      <c r="C3257" s="3" t="s">
        <v>46</v>
      </c>
      <c r="D3257" s="3" t="s">
        <v>47</v>
      </c>
      <c r="E3257" s="3" t="s">
        <v>48</v>
      </c>
      <c r="F3257" s="3">
        <v>0.59</v>
      </c>
      <c r="G3257" s="3">
        <v>0.64</v>
      </c>
      <c r="H3257" s="3">
        <v>2.9028904914352699E-2</v>
      </c>
      <c r="I3257" s="3">
        <v>9.2672581880548446</v>
      </c>
      <c r="J3257" s="3">
        <v>1.362872166021297</v>
      </c>
      <c r="K3257" s="3">
        <v>0.26901835675780056</v>
      </c>
      <c r="L3257" s="3">
        <v>3.9562686517850137E-2</v>
      </c>
      <c r="M3257" s="2">
        <v>1210</v>
      </c>
      <c r="N3257" s="3" t="s">
        <v>55</v>
      </c>
      <c r="O3257" s="3" t="s">
        <v>208</v>
      </c>
      <c r="P3257" s="3" t="s">
        <v>209</v>
      </c>
      <c r="Q3257" s="3">
        <v>2.7417284911599999</v>
      </c>
      <c r="R3257" s="3" t="s">
        <v>210</v>
      </c>
      <c r="S3257" s="3" t="s">
        <v>209</v>
      </c>
      <c r="T3257" s="3"/>
      <c r="U3257" s="3"/>
      <c r="V3257" s="3"/>
      <c r="W3257" s="3"/>
      <c r="X3257" s="3"/>
      <c r="Y3257" s="3"/>
      <c r="Z3257" s="3"/>
      <c r="AA3257" s="3"/>
      <c r="AB3257" s="3"/>
      <c r="AC3257" s="3"/>
      <c r="AD3257" s="8"/>
      <c r="AE3257" s="3"/>
      <c r="AF3257" s="3"/>
      <c r="AG3257" s="3"/>
      <c r="AH3257" s="3"/>
      <c r="AI3257" s="3"/>
      <c r="AJ3257" s="3"/>
      <c r="AK3257" s="3"/>
      <c r="AL3257" s="3"/>
      <c r="AM3257" s="3"/>
      <c r="AN3257" s="3"/>
      <c r="AO3257" s="3"/>
      <c r="AP3257" s="3"/>
      <c r="AQ3257" s="3"/>
      <c r="AR3257" s="3">
        <v>54.227001212042659</v>
      </c>
      <c r="AS3257" s="3">
        <v>117.47581028788699</v>
      </c>
    </row>
    <row r="3258" spans="1:45" x14ac:dyDescent="0.25">
      <c r="A3258" s="2">
        <v>3257</v>
      </c>
      <c r="B3258" s="3" t="s">
        <v>57</v>
      </c>
      <c r="C3258" s="3" t="s">
        <v>46</v>
      </c>
      <c r="D3258" s="3" t="s">
        <v>47</v>
      </c>
      <c r="E3258" s="3" t="s">
        <v>48</v>
      </c>
      <c r="F3258" s="3">
        <v>0.59</v>
      </c>
      <c r="G3258" s="3">
        <v>0.64</v>
      </c>
      <c r="H3258" s="3">
        <v>0.15438103234727599</v>
      </c>
      <c r="I3258" s="3">
        <v>9.2672581880548446</v>
      </c>
      <c r="J3258" s="3">
        <v>1.362872166021297</v>
      </c>
      <c r="K3258" s="3">
        <v>1.4306888861006533</v>
      </c>
      <c r="L3258" s="3">
        <v>0.21040161194773593</v>
      </c>
      <c r="M3258" s="2">
        <v>1210</v>
      </c>
      <c r="N3258" s="3" t="s">
        <v>55</v>
      </c>
      <c r="O3258" s="3" t="s">
        <v>208</v>
      </c>
      <c r="P3258" s="3" t="s">
        <v>209</v>
      </c>
      <c r="Q3258" s="3">
        <v>2.7417284911599999</v>
      </c>
      <c r="R3258" s="3" t="s">
        <v>210</v>
      </c>
      <c r="S3258" s="3" t="s">
        <v>209</v>
      </c>
      <c r="T3258" s="3"/>
      <c r="U3258" s="3"/>
      <c r="V3258" s="3"/>
      <c r="W3258" s="3"/>
      <c r="X3258" s="3"/>
      <c r="Y3258" s="3"/>
      <c r="Z3258" s="3"/>
      <c r="AA3258" s="3"/>
      <c r="AB3258" s="3"/>
      <c r="AC3258" s="3"/>
      <c r="AD3258" s="8"/>
      <c r="AE3258" s="3"/>
      <c r="AF3258" s="3"/>
      <c r="AG3258" s="3"/>
      <c r="AH3258" s="3"/>
      <c r="AI3258" s="3"/>
      <c r="AJ3258" s="3"/>
      <c r="AK3258" s="3"/>
      <c r="AL3258" s="3"/>
      <c r="AM3258" s="3"/>
      <c r="AN3258" s="3"/>
      <c r="AO3258" s="3"/>
      <c r="AP3258" s="3"/>
      <c r="AQ3258" s="3"/>
      <c r="AR3258" s="3">
        <v>98.764845506331</v>
      </c>
      <c r="AS3258" s="3">
        <v>624.75787225131421</v>
      </c>
    </row>
    <row r="3259" spans="1:45" x14ac:dyDescent="0.25">
      <c r="A3259" s="2">
        <v>3258</v>
      </c>
      <c r="B3259" s="3" t="s">
        <v>57</v>
      </c>
      <c r="C3259" s="3" t="s">
        <v>46</v>
      </c>
      <c r="D3259" s="3" t="s">
        <v>47</v>
      </c>
      <c r="E3259" s="3" t="s">
        <v>48</v>
      </c>
      <c r="F3259" s="3">
        <v>0.59</v>
      </c>
      <c r="G3259" s="3">
        <v>0.64</v>
      </c>
      <c r="H3259" s="3">
        <v>0.10540526131922499</v>
      </c>
      <c r="I3259" s="3">
        <v>9.2672581880548446</v>
      </c>
      <c r="J3259" s="3">
        <v>1.362872166021297</v>
      </c>
      <c r="K3259" s="3">
        <v>0.9768177710246484</v>
      </c>
      <c r="L3259" s="3">
        <v>0.14365389680417301</v>
      </c>
      <c r="M3259" s="2">
        <v>1210</v>
      </c>
      <c r="N3259" s="3" t="s">
        <v>55</v>
      </c>
      <c r="O3259" s="3" t="s">
        <v>208</v>
      </c>
      <c r="P3259" s="3" t="s">
        <v>209</v>
      </c>
      <c r="Q3259" s="3">
        <v>2.7417284911599999</v>
      </c>
      <c r="R3259" s="3" t="s">
        <v>210</v>
      </c>
      <c r="S3259" s="3" t="s">
        <v>209</v>
      </c>
      <c r="T3259" s="3"/>
      <c r="U3259" s="3"/>
      <c r="V3259" s="3"/>
      <c r="W3259" s="3"/>
      <c r="X3259" s="3"/>
      <c r="Y3259" s="3"/>
      <c r="Z3259" s="3"/>
      <c r="AA3259" s="3"/>
      <c r="AB3259" s="3"/>
      <c r="AC3259" s="3"/>
      <c r="AD3259" s="8"/>
      <c r="AE3259" s="3"/>
      <c r="AF3259" s="3"/>
      <c r="AG3259" s="3"/>
      <c r="AH3259" s="3"/>
      <c r="AI3259" s="3"/>
      <c r="AJ3259" s="3"/>
      <c r="AK3259" s="3"/>
      <c r="AL3259" s="3"/>
      <c r="AM3259" s="3"/>
      <c r="AN3259" s="3"/>
      <c r="AO3259" s="3"/>
      <c r="AP3259" s="3"/>
      <c r="AQ3259" s="3"/>
      <c r="AR3259" s="3">
        <v>87.064388064364493</v>
      </c>
      <c r="AS3259" s="3">
        <v>426.55995872445715</v>
      </c>
    </row>
    <row r="3260" spans="1:45" x14ac:dyDescent="0.25">
      <c r="A3260" s="2">
        <v>3259</v>
      </c>
      <c r="B3260" s="3" t="s">
        <v>57</v>
      </c>
      <c r="C3260" s="3" t="s">
        <v>46</v>
      </c>
      <c r="D3260" s="3" t="s">
        <v>47</v>
      </c>
      <c r="E3260" s="3" t="s">
        <v>48</v>
      </c>
      <c r="F3260" s="3">
        <v>0.59</v>
      </c>
      <c r="G3260" s="3">
        <v>0.64</v>
      </c>
      <c r="H3260" s="3">
        <v>3.1496166690334602E-4</v>
      </c>
      <c r="I3260" s="3">
        <v>9.2672581880548446</v>
      </c>
      <c r="J3260" s="3">
        <v>1.362872166021297</v>
      </c>
      <c r="K3260" s="3">
        <v>2.918831086533436E-3</v>
      </c>
      <c r="L3260" s="3">
        <v>4.2925248918624146E-4</v>
      </c>
      <c r="M3260" s="2">
        <v>1210</v>
      </c>
      <c r="N3260" s="3" t="s">
        <v>55</v>
      </c>
      <c r="O3260" s="3" t="s">
        <v>208</v>
      </c>
      <c r="P3260" s="3" t="s">
        <v>209</v>
      </c>
      <c r="Q3260" s="3">
        <v>2.7417284911599999</v>
      </c>
      <c r="R3260" s="3" t="s">
        <v>210</v>
      </c>
      <c r="S3260" s="3" t="s">
        <v>209</v>
      </c>
      <c r="T3260" s="3"/>
      <c r="U3260" s="3"/>
      <c r="V3260" s="3"/>
      <c r="W3260" s="3"/>
      <c r="X3260" s="3"/>
      <c r="Y3260" s="3"/>
      <c r="Z3260" s="3"/>
      <c r="AA3260" s="3"/>
      <c r="AB3260" s="3"/>
      <c r="AC3260" s="3"/>
      <c r="AD3260" s="8"/>
      <c r="AE3260" s="3"/>
      <c r="AF3260" s="3"/>
      <c r="AG3260" s="3"/>
      <c r="AH3260" s="3"/>
      <c r="AI3260" s="3"/>
      <c r="AJ3260" s="3"/>
      <c r="AK3260" s="3"/>
      <c r="AL3260" s="3"/>
      <c r="AM3260" s="3"/>
      <c r="AN3260" s="3"/>
      <c r="AO3260" s="3"/>
      <c r="AP3260" s="3"/>
      <c r="AQ3260" s="3"/>
      <c r="AR3260" s="3">
        <v>21.847679389343742</v>
      </c>
      <c r="AS3260" s="3">
        <v>1.2746046445176142</v>
      </c>
    </row>
    <row r="3261" spans="1:45" x14ac:dyDescent="0.25">
      <c r="A3261" s="2">
        <v>3260</v>
      </c>
      <c r="B3261" s="3" t="s">
        <v>57</v>
      </c>
      <c r="C3261" s="3" t="s">
        <v>46</v>
      </c>
      <c r="D3261" s="3" t="s">
        <v>47</v>
      </c>
      <c r="E3261" s="3" t="s">
        <v>48</v>
      </c>
      <c r="F3261" s="3">
        <v>0.59</v>
      </c>
      <c r="G3261" s="3">
        <v>0.64</v>
      </c>
      <c r="H3261" s="3">
        <v>7.9895263534522797E-6</v>
      </c>
      <c r="I3261" s="3">
        <v>9.2672581880548446</v>
      </c>
      <c r="J3261" s="3">
        <v>1.362872166021297</v>
      </c>
      <c r="K3261" s="3">
        <v>7.4041003517710609E-5</v>
      </c>
      <c r="L3261" s="3">
        <v>1.0888703086813743E-5</v>
      </c>
      <c r="M3261" s="2">
        <v>1210</v>
      </c>
      <c r="N3261" s="3" t="s">
        <v>55</v>
      </c>
      <c r="O3261" s="3" t="s">
        <v>208</v>
      </c>
      <c r="P3261" s="3" t="s">
        <v>209</v>
      </c>
      <c r="Q3261" s="3">
        <v>2.7417284911599999</v>
      </c>
      <c r="R3261" s="3" t="s">
        <v>210</v>
      </c>
      <c r="S3261" s="3" t="s">
        <v>209</v>
      </c>
      <c r="T3261" s="3"/>
      <c r="U3261" s="3"/>
      <c r="V3261" s="3"/>
      <c r="W3261" s="3"/>
      <c r="X3261" s="3"/>
      <c r="Y3261" s="3"/>
      <c r="Z3261" s="3"/>
      <c r="AA3261" s="3"/>
      <c r="AB3261" s="3"/>
      <c r="AC3261" s="3"/>
      <c r="AD3261" s="8"/>
      <c r="AE3261" s="3"/>
      <c r="AF3261" s="3"/>
      <c r="AG3261" s="3"/>
      <c r="AH3261" s="3"/>
      <c r="AI3261" s="3"/>
      <c r="AJ3261" s="3"/>
      <c r="AK3261" s="3"/>
      <c r="AL3261" s="3"/>
      <c r="AM3261" s="3"/>
      <c r="AN3261" s="3"/>
      <c r="AO3261" s="3"/>
      <c r="AP3261" s="3"/>
      <c r="AQ3261" s="3"/>
      <c r="AR3261" s="3">
        <v>1.359914637674172</v>
      </c>
      <c r="AS3261" s="3">
        <v>3.2332466035402421E-2</v>
      </c>
    </row>
    <row r="3262" spans="1:45" x14ac:dyDescent="0.25">
      <c r="A3262" s="2">
        <v>3261</v>
      </c>
      <c r="B3262" s="3" t="s">
        <v>57</v>
      </c>
      <c r="C3262" s="3" t="s">
        <v>46</v>
      </c>
      <c r="D3262" s="3" t="s">
        <v>47</v>
      </c>
      <c r="E3262" s="3" t="s">
        <v>48</v>
      </c>
      <c r="F3262" s="3">
        <v>0.59</v>
      </c>
      <c r="G3262" s="3">
        <v>0.64</v>
      </c>
      <c r="H3262" s="3">
        <v>0.19187997474149601</v>
      </c>
      <c r="I3262" s="3">
        <v>9.2672581901262383</v>
      </c>
      <c r="J3262" s="3">
        <v>1.3628721663259227</v>
      </c>
      <c r="K3262" s="3">
        <v>1.7782012674443446</v>
      </c>
      <c r="L3262" s="3">
        <v>0.26150787685050597</v>
      </c>
      <c r="M3262" s="2">
        <v>1200</v>
      </c>
      <c r="N3262" s="3" t="s">
        <v>54</v>
      </c>
      <c r="O3262" s="3" t="s">
        <v>208</v>
      </c>
      <c r="P3262" s="3" t="s">
        <v>209</v>
      </c>
      <c r="Q3262" s="3">
        <v>2.7417284911599999</v>
      </c>
      <c r="R3262" s="3" t="s">
        <v>210</v>
      </c>
      <c r="S3262" s="3" t="s">
        <v>209</v>
      </c>
      <c r="T3262" s="3"/>
      <c r="U3262" s="3"/>
      <c r="V3262" s="3"/>
      <c r="W3262" s="3"/>
      <c r="X3262" s="3"/>
      <c r="Y3262" s="3"/>
      <c r="Z3262" s="3"/>
      <c r="AA3262" s="3"/>
      <c r="AB3262" s="3"/>
      <c r="AC3262" s="3"/>
      <c r="AD3262" s="8"/>
      <c r="AE3262" s="3"/>
      <c r="AF3262" s="3"/>
      <c r="AG3262" s="3"/>
      <c r="AH3262" s="3"/>
      <c r="AI3262" s="3"/>
      <c r="AJ3262" s="3"/>
      <c r="AK3262" s="3"/>
      <c r="AL3262" s="3"/>
      <c r="AM3262" s="3"/>
      <c r="AN3262" s="3"/>
      <c r="AO3262" s="3"/>
      <c r="AP3262" s="3"/>
      <c r="AQ3262" s="3"/>
      <c r="AR3262" s="3">
        <v>109.10992363491906</v>
      </c>
      <c r="AS3262" s="3">
        <v>776.51070811257318</v>
      </c>
    </row>
    <row r="3263" spans="1:45" x14ac:dyDescent="0.25">
      <c r="A3263" s="2">
        <v>3262</v>
      </c>
      <c r="B3263" s="3" t="s">
        <v>57</v>
      </c>
      <c r="C3263" s="3" t="s">
        <v>46</v>
      </c>
      <c r="D3263" s="3" t="s">
        <v>47</v>
      </c>
      <c r="E3263" s="3" t="s">
        <v>48</v>
      </c>
      <c r="F3263" s="3">
        <v>0.59</v>
      </c>
      <c r="G3263" s="3">
        <v>0.64</v>
      </c>
      <c r="H3263" s="3">
        <v>2.2837010949679501E-3</v>
      </c>
      <c r="I3263" s="3">
        <v>9.2672581901262383</v>
      </c>
      <c r="J3263" s="3">
        <v>1.3628721663259227</v>
      </c>
      <c r="K3263" s="3">
        <v>2.1163647676141994E-2</v>
      </c>
      <c r="L3263" s="3">
        <v>3.1123926585398518E-3</v>
      </c>
      <c r="M3263" s="2">
        <v>1210</v>
      </c>
      <c r="N3263" s="3" t="s">
        <v>55</v>
      </c>
      <c r="O3263" s="3" t="s">
        <v>208</v>
      </c>
      <c r="P3263" s="3" t="s">
        <v>209</v>
      </c>
      <c r="Q3263" s="3">
        <v>2.7417284911599999</v>
      </c>
      <c r="R3263" s="3" t="s">
        <v>210</v>
      </c>
      <c r="S3263" s="3" t="s">
        <v>209</v>
      </c>
      <c r="T3263" s="3"/>
      <c r="U3263" s="3"/>
      <c r="V3263" s="3"/>
      <c r="W3263" s="3"/>
      <c r="X3263" s="3"/>
      <c r="Y3263" s="3"/>
      <c r="Z3263" s="3"/>
      <c r="AA3263" s="3"/>
      <c r="AB3263" s="3"/>
      <c r="AC3263" s="3"/>
      <c r="AD3263" s="8"/>
      <c r="AE3263" s="3"/>
      <c r="AF3263" s="3"/>
      <c r="AG3263" s="3"/>
      <c r="AH3263" s="3"/>
      <c r="AI3263" s="3"/>
      <c r="AJ3263" s="3"/>
      <c r="AK3263" s="3"/>
      <c r="AL3263" s="3"/>
      <c r="AM3263" s="3"/>
      <c r="AN3263" s="3"/>
      <c r="AO3263" s="3"/>
      <c r="AP3263" s="3"/>
      <c r="AQ3263" s="3"/>
      <c r="AR3263" s="3">
        <v>23.033336554778714</v>
      </c>
      <c r="AS3263" s="3">
        <v>9.2418104430129766</v>
      </c>
    </row>
    <row r="3264" spans="1:45" x14ac:dyDescent="0.25">
      <c r="A3264" s="2">
        <v>3263</v>
      </c>
      <c r="B3264" s="3" t="s">
        <v>57</v>
      </c>
      <c r="C3264" s="3" t="s">
        <v>46</v>
      </c>
      <c r="D3264" s="3" t="s">
        <v>47</v>
      </c>
      <c r="E3264" s="3" t="s">
        <v>48</v>
      </c>
      <c r="F3264" s="3">
        <v>0.59</v>
      </c>
      <c r="G3264" s="3">
        <v>0.64</v>
      </c>
      <c r="H3264" s="3">
        <v>3.0604524032282302E-4</v>
      </c>
      <c r="I3264" s="3">
        <v>9.2672581901262383</v>
      </c>
      <c r="J3264" s="3">
        <v>1.3628721663259227</v>
      </c>
      <c r="K3264" s="3">
        <v>2.8362002599308343E-3</v>
      </c>
      <c r="L3264" s="3">
        <v>4.1710053967250341E-4</v>
      </c>
      <c r="M3264" s="2">
        <v>1210</v>
      </c>
      <c r="N3264" s="3" t="s">
        <v>55</v>
      </c>
      <c r="O3264" s="3" t="s">
        <v>208</v>
      </c>
      <c r="P3264" s="3" t="s">
        <v>209</v>
      </c>
      <c r="Q3264" s="3">
        <v>2.7417284911599999</v>
      </c>
      <c r="R3264" s="3" t="s">
        <v>210</v>
      </c>
      <c r="S3264" s="3" t="s">
        <v>209</v>
      </c>
      <c r="T3264" s="3"/>
      <c r="U3264" s="3"/>
      <c r="V3264" s="3"/>
      <c r="W3264" s="3"/>
      <c r="X3264" s="3"/>
      <c r="Y3264" s="3"/>
      <c r="Z3264" s="3"/>
      <c r="AA3264" s="3"/>
      <c r="AB3264" s="3"/>
      <c r="AC3264" s="3"/>
      <c r="AD3264" s="8"/>
      <c r="AE3264" s="3"/>
      <c r="AF3264" s="3"/>
      <c r="AG3264" s="3"/>
      <c r="AH3264" s="3"/>
      <c r="AI3264" s="3"/>
      <c r="AJ3264" s="3"/>
      <c r="AK3264" s="3"/>
      <c r="AL3264" s="3"/>
      <c r="AM3264" s="3"/>
      <c r="AN3264" s="3"/>
      <c r="AO3264" s="3"/>
      <c r="AP3264" s="3"/>
      <c r="AQ3264" s="3"/>
      <c r="AR3264" s="3">
        <v>16.07424633571339</v>
      </c>
      <c r="AS3264" s="3">
        <v>1.2385211463453678</v>
      </c>
    </row>
    <row r="3265" spans="1:45" x14ac:dyDescent="0.25">
      <c r="A3265" s="2">
        <v>3264</v>
      </c>
      <c r="B3265" s="3" t="s">
        <v>57</v>
      </c>
      <c r="C3265" s="3" t="s">
        <v>46</v>
      </c>
      <c r="D3265" s="3" t="s">
        <v>47</v>
      </c>
      <c r="E3265" s="3" t="s">
        <v>48</v>
      </c>
      <c r="F3265" s="3">
        <v>0.59</v>
      </c>
      <c r="G3265" s="3">
        <v>0.64</v>
      </c>
      <c r="H3265" s="3">
        <v>6.1612359718189E-2</v>
      </c>
      <c r="I3265" s="3">
        <v>9.2672581901262383</v>
      </c>
      <c r="J3265" s="3">
        <v>1.3628721663259227</v>
      </c>
      <c r="K3265" s="3">
        <v>0.57097764521139094</v>
      </c>
      <c r="L3265" s="3">
        <v>8.3969770161580262E-2</v>
      </c>
      <c r="M3265" s="2">
        <v>1210</v>
      </c>
      <c r="N3265" s="3" t="s">
        <v>55</v>
      </c>
      <c r="O3265" s="3" t="s">
        <v>208</v>
      </c>
      <c r="P3265" s="3" t="s">
        <v>209</v>
      </c>
      <c r="Q3265" s="3">
        <v>2.7417284911599999</v>
      </c>
      <c r="R3265" s="3" t="s">
        <v>210</v>
      </c>
      <c r="S3265" s="3" t="s">
        <v>209</v>
      </c>
      <c r="T3265" s="3"/>
      <c r="U3265" s="3"/>
      <c r="V3265" s="3"/>
      <c r="W3265" s="3"/>
      <c r="X3265" s="3"/>
      <c r="Y3265" s="3"/>
      <c r="Z3265" s="3"/>
      <c r="AA3265" s="3"/>
      <c r="AB3265" s="3"/>
      <c r="AC3265" s="3"/>
      <c r="AD3265" s="8"/>
      <c r="AE3265" s="3"/>
      <c r="AF3265" s="3"/>
      <c r="AG3265" s="3"/>
      <c r="AH3265" s="3"/>
      <c r="AI3265" s="3"/>
      <c r="AJ3265" s="3"/>
      <c r="AK3265" s="3"/>
      <c r="AL3265" s="3"/>
      <c r="AM3265" s="3"/>
      <c r="AN3265" s="3"/>
      <c r="AO3265" s="3"/>
      <c r="AP3265" s="3"/>
      <c r="AQ3265" s="3"/>
      <c r="AR3265" s="3">
        <v>69.327757857586789</v>
      </c>
      <c r="AS3265" s="3">
        <v>249.33637362477231</v>
      </c>
    </row>
    <row r="3266" spans="1:45" x14ac:dyDescent="0.25">
      <c r="A3266" s="2">
        <v>3265</v>
      </c>
      <c r="B3266" s="3" t="s">
        <v>57</v>
      </c>
      <c r="C3266" s="3" t="s">
        <v>46</v>
      </c>
      <c r="D3266" s="3" t="s">
        <v>47</v>
      </c>
      <c r="E3266" s="3" t="s">
        <v>48</v>
      </c>
      <c r="F3266" s="3">
        <v>0.59</v>
      </c>
      <c r="G3266" s="3">
        <v>0.64</v>
      </c>
      <c r="H3266" s="3">
        <v>2.2932267884939801E-2</v>
      </c>
      <c r="I3266" s="3">
        <v>9.2672581901262383</v>
      </c>
      <c r="J3266" s="3">
        <v>1.3628721663259227</v>
      </c>
      <c r="K3266" s="3">
        <v>0.21251924737487729</v>
      </c>
      <c r="L3266" s="3">
        <v>3.1253749611114288E-2</v>
      </c>
      <c r="M3266" s="2">
        <v>1210</v>
      </c>
      <c r="N3266" s="3" t="s">
        <v>55</v>
      </c>
      <c r="O3266" s="3" t="s">
        <v>208</v>
      </c>
      <c r="P3266" s="3" t="s">
        <v>209</v>
      </c>
      <c r="Q3266" s="3">
        <v>2.7417284911599999</v>
      </c>
      <c r="R3266" s="3" t="s">
        <v>210</v>
      </c>
      <c r="S3266" s="3" t="s">
        <v>209</v>
      </c>
      <c r="T3266" s="3"/>
      <c r="U3266" s="3"/>
      <c r="V3266" s="3"/>
      <c r="W3266" s="3"/>
      <c r="X3266" s="3"/>
      <c r="Y3266" s="3"/>
      <c r="Z3266" s="3"/>
      <c r="AA3266" s="3"/>
      <c r="AB3266" s="3"/>
      <c r="AC3266" s="3"/>
      <c r="AD3266" s="8"/>
      <c r="AE3266" s="3"/>
      <c r="AF3266" s="3"/>
      <c r="AG3266" s="3"/>
      <c r="AH3266" s="3"/>
      <c r="AI3266" s="3"/>
      <c r="AJ3266" s="3"/>
      <c r="AK3266" s="3"/>
      <c r="AL3266" s="3"/>
      <c r="AM3266" s="3"/>
      <c r="AN3266" s="3"/>
      <c r="AO3266" s="3"/>
      <c r="AP3266" s="3"/>
      <c r="AQ3266" s="3"/>
      <c r="AR3266" s="3">
        <v>55.585370145500377</v>
      </c>
      <c r="AS3266" s="3">
        <v>92.8035955703659</v>
      </c>
    </row>
    <row r="3267" spans="1:45" x14ac:dyDescent="0.25">
      <c r="A3267" s="2">
        <v>3266</v>
      </c>
      <c r="B3267" s="3" t="s">
        <v>57</v>
      </c>
      <c r="C3267" s="3" t="s">
        <v>46</v>
      </c>
      <c r="D3267" s="3" t="s">
        <v>47</v>
      </c>
      <c r="E3267" s="3" t="s">
        <v>48</v>
      </c>
      <c r="F3267" s="3">
        <v>0.59</v>
      </c>
      <c r="G3267" s="3">
        <v>0.64</v>
      </c>
      <c r="H3267" s="3">
        <v>0.151281716724255</v>
      </c>
      <c r="I3267" s="3">
        <v>9.2672581901262383</v>
      </c>
      <c r="J3267" s="3">
        <v>1.3628721663259227</v>
      </c>
      <c r="K3267" s="3">
        <v>1.4019667283292097</v>
      </c>
      <c r="L3267" s="3">
        <v>0.20617764099748997</v>
      </c>
      <c r="M3267" s="2">
        <v>1210</v>
      </c>
      <c r="N3267" s="3" t="s">
        <v>55</v>
      </c>
      <c r="O3267" s="3" t="s">
        <v>208</v>
      </c>
      <c r="P3267" s="3" t="s">
        <v>209</v>
      </c>
      <c r="Q3267" s="3">
        <v>2.7417284911599999</v>
      </c>
      <c r="R3267" s="3" t="s">
        <v>210</v>
      </c>
      <c r="S3267" s="3" t="s">
        <v>209</v>
      </c>
      <c r="T3267" s="3"/>
      <c r="U3267" s="3"/>
      <c r="V3267" s="3"/>
      <c r="W3267" s="3"/>
      <c r="X3267" s="3"/>
      <c r="Y3267" s="3"/>
      <c r="Z3267" s="3"/>
      <c r="AA3267" s="3"/>
      <c r="AB3267" s="3"/>
      <c r="AC3267" s="3"/>
      <c r="AD3267" s="8"/>
      <c r="AE3267" s="3"/>
      <c r="AF3267" s="3"/>
      <c r="AG3267" s="3"/>
      <c r="AH3267" s="3"/>
      <c r="AI3267" s="3"/>
      <c r="AJ3267" s="3"/>
      <c r="AK3267" s="3"/>
      <c r="AL3267" s="3"/>
      <c r="AM3267" s="3"/>
      <c r="AN3267" s="3"/>
      <c r="AO3267" s="3"/>
      <c r="AP3267" s="3"/>
      <c r="AQ3267" s="3"/>
      <c r="AR3267" s="3">
        <v>95.03955845597676</v>
      </c>
      <c r="AS3267" s="3">
        <v>612.21538691724766</v>
      </c>
    </row>
    <row r="3268" spans="1:45" x14ac:dyDescent="0.25">
      <c r="A3268" s="2">
        <v>3267</v>
      </c>
      <c r="B3268" s="3" t="s">
        <v>57</v>
      </c>
      <c r="C3268" s="3" t="s">
        <v>46</v>
      </c>
      <c r="D3268" s="3" t="s">
        <v>47</v>
      </c>
      <c r="E3268" s="3" t="s">
        <v>48</v>
      </c>
      <c r="F3268" s="3">
        <v>0.59</v>
      </c>
      <c r="G3268" s="3">
        <v>0.64</v>
      </c>
      <c r="H3268" s="3">
        <v>0.11341986580550301</v>
      </c>
      <c r="I3268" s="3">
        <v>9.2672581901262383</v>
      </c>
      <c r="J3268" s="3">
        <v>1.3628721663259227</v>
      </c>
      <c r="K3268" s="3">
        <v>1.0510911803090666</v>
      </c>
      <c r="L3268" s="3">
        <v>0.15457677821474133</v>
      </c>
      <c r="M3268" s="2">
        <v>1210</v>
      </c>
      <c r="N3268" s="3" t="s">
        <v>55</v>
      </c>
      <c r="O3268" s="3" t="s">
        <v>208</v>
      </c>
      <c r="P3268" s="3" t="s">
        <v>209</v>
      </c>
      <c r="Q3268" s="3">
        <v>2.7417284911599999</v>
      </c>
      <c r="R3268" s="3" t="s">
        <v>210</v>
      </c>
      <c r="S3268" s="3" t="s">
        <v>209</v>
      </c>
      <c r="T3268" s="3"/>
      <c r="U3268" s="3"/>
      <c r="V3268" s="3"/>
      <c r="W3268" s="3"/>
      <c r="X3268" s="3"/>
      <c r="Y3268" s="3"/>
      <c r="Z3268" s="3"/>
      <c r="AA3268" s="3"/>
      <c r="AB3268" s="3"/>
      <c r="AC3268" s="3"/>
      <c r="AD3268" s="8"/>
      <c r="AE3268" s="3"/>
      <c r="AF3268" s="3"/>
      <c r="AG3268" s="3"/>
      <c r="AH3268" s="3"/>
      <c r="AI3268" s="3"/>
      <c r="AJ3268" s="3"/>
      <c r="AK3268" s="3"/>
      <c r="AL3268" s="3"/>
      <c r="AM3268" s="3"/>
      <c r="AN3268" s="3"/>
      <c r="AO3268" s="3"/>
      <c r="AP3268" s="3"/>
      <c r="AQ3268" s="3"/>
      <c r="AR3268" s="3">
        <v>85.114015410842995</v>
      </c>
      <c r="AS3268" s="3">
        <v>458.99391236274488</v>
      </c>
    </row>
    <row r="3269" spans="1:45" x14ac:dyDescent="0.25">
      <c r="A3269" s="2">
        <v>3268</v>
      </c>
      <c r="B3269" s="3" t="s">
        <v>57</v>
      </c>
      <c r="C3269" s="3" t="s">
        <v>46</v>
      </c>
      <c r="D3269" s="3" t="s">
        <v>47</v>
      </c>
      <c r="E3269" s="3" t="s">
        <v>48</v>
      </c>
      <c r="F3269" s="3">
        <v>0.59</v>
      </c>
      <c r="G3269" s="3">
        <v>0.64</v>
      </c>
      <c r="H3269" s="3">
        <v>1.4838331723722901E-2</v>
      </c>
      <c r="I3269" s="3">
        <v>7.7701021600308886</v>
      </c>
      <c r="J3269" s="3">
        <v>1.1430970599556303</v>
      </c>
      <c r="K3269" s="3">
        <v>0.11529535337775416</v>
      </c>
      <c r="L3269" s="3">
        <v>1.6961653368034006E-2</v>
      </c>
      <c r="M3269" s="2">
        <v>1200</v>
      </c>
      <c r="N3269" s="3" t="s">
        <v>54</v>
      </c>
      <c r="O3269" s="3" t="s">
        <v>208</v>
      </c>
      <c r="P3269" s="3" t="s">
        <v>209</v>
      </c>
      <c r="Q3269" s="3">
        <v>2.7417284911599999</v>
      </c>
      <c r="R3269" s="3" t="s">
        <v>210</v>
      </c>
      <c r="S3269" s="3" t="s">
        <v>209</v>
      </c>
      <c r="T3269" s="3"/>
      <c r="U3269" s="3"/>
      <c r="V3269" s="3"/>
      <c r="W3269" s="3"/>
      <c r="X3269" s="3"/>
      <c r="Y3269" s="3"/>
      <c r="Z3269" s="3"/>
      <c r="AA3269" s="3"/>
      <c r="AB3269" s="3"/>
      <c r="AC3269" s="3"/>
      <c r="AD3269" s="8"/>
      <c r="AE3269" s="3"/>
      <c r="AF3269" s="3"/>
      <c r="AG3269" s="3"/>
      <c r="AH3269" s="3"/>
      <c r="AI3269" s="3"/>
      <c r="AJ3269" s="3"/>
      <c r="AK3269" s="3"/>
      <c r="AL3269" s="3"/>
      <c r="AM3269" s="3"/>
      <c r="AN3269" s="3"/>
      <c r="AO3269" s="3"/>
      <c r="AP3269" s="3"/>
      <c r="AQ3269" s="3"/>
      <c r="AR3269" s="3">
        <v>82.751742775814691</v>
      </c>
      <c r="AS3269" s="3">
        <v>60.048598033849551</v>
      </c>
    </row>
    <row r="3270" spans="1:45" x14ac:dyDescent="0.25">
      <c r="A3270" s="2">
        <v>3269</v>
      </c>
      <c r="B3270" s="3" t="s">
        <v>57</v>
      </c>
      <c r="C3270" s="3" t="s">
        <v>46</v>
      </c>
      <c r="D3270" s="3" t="s">
        <v>47</v>
      </c>
      <c r="E3270" s="3" t="s">
        <v>48</v>
      </c>
      <c r="F3270" s="3">
        <v>0.59</v>
      </c>
      <c r="G3270" s="3">
        <v>0.64</v>
      </c>
      <c r="H3270" s="3">
        <v>3.9269599874891502E-2</v>
      </c>
      <c r="I3270" s="3">
        <v>7.7701021600308886</v>
      </c>
      <c r="J3270" s="3">
        <v>1.1430970599556303</v>
      </c>
      <c r="K3270" s="3">
        <v>0.30512880281144317</v>
      </c>
      <c r="L3270" s="3">
        <v>4.4888964162622461E-2</v>
      </c>
      <c r="M3270" s="2">
        <v>1210</v>
      </c>
      <c r="N3270" s="3" t="s">
        <v>55</v>
      </c>
      <c r="O3270" s="3" t="s">
        <v>208</v>
      </c>
      <c r="P3270" s="3" t="s">
        <v>209</v>
      </c>
      <c r="Q3270" s="3">
        <v>2.7417284911599999</v>
      </c>
      <c r="R3270" s="3" t="s">
        <v>210</v>
      </c>
      <c r="S3270" s="3" t="s">
        <v>209</v>
      </c>
      <c r="T3270" s="3"/>
      <c r="U3270" s="3"/>
      <c r="V3270" s="3"/>
      <c r="W3270" s="3"/>
      <c r="X3270" s="3"/>
      <c r="Y3270" s="3"/>
      <c r="Z3270" s="3"/>
      <c r="AA3270" s="3"/>
      <c r="AB3270" s="3"/>
      <c r="AC3270" s="3"/>
      <c r="AD3270" s="8"/>
      <c r="AE3270" s="3"/>
      <c r="AF3270" s="3"/>
      <c r="AG3270" s="3"/>
      <c r="AH3270" s="3"/>
      <c r="AI3270" s="3"/>
      <c r="AJ3270" s="3"/>
      <c r="AK3270" s="3"/>
      <c r="AL3270" s="3"/>
      <c r="AM3270" s="3"/>
      <c r="AN3270" s="3"/>
      <c r="AO3270" s="3"/>
      <c r="AP3270" s="3"/>
      <c r="AQ3270" s="3"/>
      <c r="AR3270" s="3">
        <v>51.824812344717699</v>
      </c>
      <c r="AS3270" s="3">
        <v>158.918432458783</v>
      </c>
    </row>
    <row r="3271" spans="1:45" x14ac:dyDescent="0.25">
      <c r="A3271" s="2">
        <v>3270</v>
      </c>
      <c r="B3271" s="3" t="s">
        <v>57</v>
      </c>
      <c r="C3271" s="3" t="s">
        <v>46</v>
      </c>
      <c r="D3271" s="3" t="s">
        <v>47</v>
      </c>
      <c r="E3271" s="3" t="s">
        <v>48</v>
      </c>
      <c r="F3271" s="3">
        <v>0.59</v>
      </c>
      <c r="G3271" s="3">
        <v>0.64</v>
      </c>
      <c r="H3271" s="3">
        <v>0.11268137754400601</v>
      </c>
      <c r="I3271" s="3">
        <v>7.7701021600308886</v>
      </c>
      <c r="J3271" s="3">
        <v>1.1430970599556303</v>
      </c>
      <c r="K3271" s="3">
        <v>0.87554581504993712</v>
      </c>
      <c r="L3271" s="3">
        <v>0.12880575138230366</v>
      </c>
      <c r="M3271" s="2">
        <v>1210</v>
      </c>
      <c r="N3271" s="3" t="s">
        <v>55</v>
      </c>
      <c r="O3271" s="3" t="s">
        <v>208</v>
      </c>
      <c r="P3271" s="3" t="s">
        <v>209</v>
      </c>
      <c r="Q3271" s="3">
        <v>2.7417284911599999</v>
      </c>
      <c r="R3271" s="3" t="s">
        <v>210</v>
      </c>
      <c r="S3271" s="3" t="s">
        <v>209</v>
      </c>
      <c r="T3271" s="3"/>
      <c r="U3271" s="3"/>
      <c r="V3271" s="3"/>
      <c r="W3271" s="3"/>
      <c r="X3271" s="3"/>
      <c r="Y3271" s="3"/>
      <c r="Z3271" s="3"/>
      <c r="AA3271" s="3"/>
      <c r="AB3271" s="3"/>
      <c r="AC3271" s="3"/>
      <c r="AD3271" s="8"/>
      <c r="AE3271" s="3"/>
      <c r="AF3271" s="3"/>
      <c r="AG3271" s="3"/>
      <c r="AH3271" s="3"/>
      <c r="AI3271" s="3"/>
      <c r="AJ3271" s="3"/>
      <c r="AK3271" s="3"/>
      <c r="AL3271" s="3"/>
      <c r="AM3271" s="3"/>
      <c r="AN3271" s="3"/>
      <c r="AO3271" s="3"/>
      <c r="AP3271" s="3"/>
      <c r="AQ3271" s="3"/>
      <c r="AR3271" s="3">
        <v>84.756640903467996</v>
      </c>
      <c r="AS3271" s="3">
        <v>456.00535639883805</v>
      </c>
    </row>
    <row r="3272" spans="1:45" x14ac:dyDescent="0.25">
      <c r="A3272" s="2">
        <v>3271</v>
      </c>
      <c r="B3272" s="3" t="s">
        <v>57</v>
      </c>
      <c r="C3272" s="3" t="s">
        <v>46</v>
      </c>
      <c r="D3272" s="3" t="s">
        <v>47</v>
      </c>
      <c r="E3272" s="3" t="s">
        <v>48</v>
      </c>
      <c r="F3272" s="3">
        <v>0.59</v>
      </c>
      <c r="G3272" s="3">
        <v>0.64</v>
      </c>
      <c r="H3272" s="3">
        <v>6.9738423034060804E-2</v>
      </c>
      <c r="I3272" s="3">
        <v>7.7701021600308886</v>
      </c>
      <c r="J3272" s="3">
        <v>1.1430970599556303</v>
      </c>
      <c r="K3272" s="3">
        <v>0.54187467145410373</v>
      </c>
      <c r="L3272" s="3">
        <v>7.9717786336176905E-2</v>
      </c>
      <c r="M3272" s="2">
        <v>1210</v>
      </c>
      <c r="N3272" s="3" t="s">
        <v>55</v>
      </c>
      <c r="O3272" s="3" t="s">
        <v>208</v>
      </c>
      <c r="P3272" s="3" t="s">
        <v>209</v>
      </c>
      <c r="Q3272" s="3">
        <v>2.7417284911599999</v>
      </c>
      <c r="R3272" s="3" t="s">
        <v>210</v>
      </c>
      <c r="S3272" s="3" t="s">
        <v>209</v>
      </c>
      <c r="T3272" s="3"/>
      <c r="U3272" s="3"/>
      <c r="V3272" s="3"/>
      <c r="W3272" s="3"/>
      <c r="X3272" s="3"/>
      <c r="Y3272" s="3"/>
      <c r="Z3272" s="3"/>
      <c r="AA3272" s="3"/>
      <c r="AB3272" s="3"/>
      <c r="AC3272" s="3"/>
      <c r="AD3272" s="8"/>
      <c r="AE3272" s="3"/>
      <c r="AF3272" s="3"/>
      <c r="AG3272" s="3"/>
      <c r="AH3272" s="3"/>
      <c r="AI3272" s="3"/>
      <c r="AJ3272" s="3"/>
      <c r="AK3272" s="3"/>
      <c r="AL3272" s="3"/>
      <c r="AM3272" s="3"/>
      <c r="AN3272" s="3"/>
      <c r="AO3272" s="3"/>
      <c r="AP3272" s="3"/>
      <c r="AQ3272" s="3"/>
      <c r="AR3272" s="3">
        <v>67.969800474931205</v>
      </c>
      <c r="AS3272" s="3">
        <v>282.22138514343692</v>
      </c>
    </row>
    <row r="3273" spans="1:45" x14ac:dyDescent="0.25">
      <c r="A3273" s="2">
        <v>3272</v>
      </c>
      <c r="B3273" s="3" t="s">
        <v>57</v>
      </c>
      <c r="C3273" s="3" t="s">
        <v>46</v>
      </c>
      <c r="D3273" s="3" t="s">
        <v>47</v>
      </c>
      <c r="E3273" s="3" t="s">
        <v>48</v>
      </c>
      <c r="F3273" s="3">
        <v>0.59</v>
      </c>
      <c r="G3273" s="3">
        <v>0.64</v>
      </c>
      <c r="H3273" s="3">
        <v>0.12858617590393201</v>
      </c>
      <c r="I3273" s="3">
        <v>9.2571122019392025</v>
      </c>
      <c r="J3273" s="3">
        <v>1.3613959230235484</v>
      </c>
      <c r="K3273" s="3">
        <v>1.1903366579609898</v>
      </c>
      <c r="L3273" s="3">
        <v>0.17505669563280188</v>
      </c>
      <c r="M3273" s="2">
        <v>1200</v>
      </c>
      <c r="N3273" s="3" t="s">
        <v>54</v>
      </c>
      <c r="O3273" s="3" t="s">
        <v>211</v>
      </c>
      <c r="P3273" s="3" t="s">
        <v>212</v>
      </c>
      <c r="Q3273" s="3">
        <v>1.7493045486300001</v>
      </c>
      <c r="R3273" s="3" t="s">
        <v>213</v>
      </c>
      <c r="S3273" s="3" t="s">
        <v>212</v>
      </c>
      <c r="T3273" s="3"/>
      <c r="U3273" s="3"/>
      <c r="V3273" s="3"/>
      <c r="W3273" s="3"/>
      <c r="X3273" s="3"/>
      <c r="Y3273" s="3"/>
      <c r="Z3273" s="3"/>
      <c r="AA3273" s="3"/>
      <c r="AB3273" s="3"/>
      <c r="AC3273" s="3"/>
      <c r="AD3273" s="8"/>
      <c r="AE3273" s="3"/>
      <c r="AF3273" s="3"/>
      <c r="AG3273" s="3"/>
      <c r="AH3273" s="3"/>
      <c r="AI3273" s="3"/>
      <c r="AJ3273" s="3"/>
      <c r="AK3273" s="3"/>
      <c r="AL3273" s="3"/>
      <c r="AM3273" s="3"/>
      <c r="AN3273" s="3"/>
      <c r="AO3273" s="3"/>
      <c r="AP3273" s="3"/>
      <c r="AQ3273" s="3"/>
      <c r="AR3273" s="3">
        <v>140.27969504688335</v>
      </c>
      <c r="AS3273" s="3">
        <v>520.36979178868535</v>
      </c>
    </row>
    <row r="3274" spans="1:45" x14ac:dyDescent="0.25">
      <c r="A3274" s="2">
        <v>3273</v>
      </c>
      <c r="B3274" s="3" t="s">
        <v>57</v>
      </c>
      <c r="C3274" s="3" t="s">
        <v>46</v>
      </c>
      <c r="D3274" s="3" t="s">
        <v>47</v>
      </c>
      <c r="E3274" s="3" t="s">
        <v>48</v>
      </c>
      <c r="F3274" s="3">
        <v>0.59</v>
      </c>
      <c r="G3274" s="3">
        <v>0.64</v>
      </c>
      <c r="H3274" s="3">
        <v>5.1489633236130698E-2</v>
      </c>
      <c r="I3274" s="3">
        <v>9.2571122019392025</v>
      </c>
      <c r="J3274" s="3">
        <v>1.3613959230235484</v>
      </c>
      <c r="K3274" s="3">
        <v>0.47664531210355982</v>
      </c>
      <c r="L3274" s="3">
        <v>7.009777676564613E-2</v>
      </c>
      <c r="M3274" s="2">
        <v>1210</v>
      </c>
      <c r="N3274" s="3" t="s">
        <v>55</v>
      </c>
      <c r="O3274" s="3" t="s">
        <v>211</v>
      </c>
      <c r="P3274" s="3" t="s">
        <v>212</v>
      </c>
      <c r="Q3274" s="3">
        <v>1.7493045486300001</v>
      </c>
      <c r="R3274" s="3" t="s">
        <v>213</v>
      </c>
      <c r="S3274" s="3" t="s">
        <v>212</v>
      </c>
      <c r="T3274" s="3"/>
      <c r="U3274" s="3"/>
      <c r="V3274" s="3"/>
      <c r="W3274" s="3"/>
      <c r="X3274" s="3"/>
      <c r="Y3274" s="3"/>
      <c r="Z3274" s="3"/>
      <c r="AA3274" s="3"/>
      <c r="AB3274" s="3"/>
      <c r="AC3274" s="3"/>
      <c r="AD3274" s="8"/>
      <c r="AE3274" s="3"/>
      <c r="AF3274" s="3"/>
      <c r="AG3274" s="3"/>
      <c r="AH3274" s="3"/>
      <c r="AI3274" s="3"/>
      <c r="AJ3274" s="3"/>
      <c r="AK3274" s="3"/>
      <c r="AL3274" s="3"/>
      <c r="AM3274" s="3"/>
      <c r="AN3274" s="3"/>
      <c r="AO3274" s="3"/>
      <c r="AP3274" s="3"/>
      <c r="AQ3274" s="3"/>
      <c r="AR3274" s="3">
        <v>63.564069353359962</v>
      </c>
      <c r="AS3274" s="3">
        <v>208.37115294865615</v>
      </c>
    </row>
    <row r="3275" spans="1:45" x14ac:dyDescent="0.25">
      <c r="A3275" s="2">
        <v>3274</v>
      </c>
      <c r="B3275" s="3" t="s">
        <v>57</v>
      </c>
      <c r="C3275" s="3" t="s">
        <v>46</v>
      </c>
      <c r="D3275" s="3" t="s">
        <v>47</v>
      </c>
      <c r="E3275" s="3" t="s">
        <v>48</v>
      </c>
      <c r="F3275" s="3">
        <v>0.59</v>
      </c>
      <c r="G3275" s="3">
        <v>0.64</v>
      </c>
      <c r="H3275" s="3">
        <v>1.4190791582683399E-2</v>
      </c>
      <c r="I3275" s="3">
        <v>9.2571122019392025</v>
      </c>
      <c r="J3275" s="3">
        <v>1.3613959230235484</v>
      </c>
      <c r="K3275" s="3">
        <v>0.13136574991523461</v>
      </c>
      <c r="L3275" s="3">
        <v>1.9319285805142066E-2</v>
      </c>
      <c r="M3275" s="2">
        <v>1210</v>
      </c>
      <c r="N3275" s="3" t="s">
        <v>55</v>
      </c>
      <c r="O3275" s="3" t="s">
        <v>211</v>
      </c>
      <c r="P3275" s="3" t="s">
        <v>212</v>
      </c>
      <c r="Q3275" s="3">
        <v>1.7493045486300001</v>
      </c>
      <c r="R3275" s="3" t="s">
        <v>213</v>
      </c>
      <c r="S3275" s="3" t="s">
        <v>212</v>
      </c>
      <c r="T3275" s="3"/>
      <c r="U3275" s="3"/>
      <c r="V3275" s="3"/>
      <c r="W3275" s="3"/>
      <c r="X3275" s="3"/>
      <c r="Y3275" s="3"/>
      <c r="Z3275" s="3"/>
      <c r="AA3275" s="3"/>
      <c r="AB3275" s="3"/>
      <c r="AC3275" s="3"/>
      <c r="AD3275" s="8"/>
      <c r="AE3275" s="3"/>
      <c r="AF3275" s="3"/>
      <c r="AG3275" s="3"/>
      <c r="AH3275" s="3"/>
      <c r="AI3275" s="3"/>
      <c r="AJ3275" s="3"/>
      <c r="AK3275" s="3"/>
      <c r="AL3275" s="3"/>
      <c r="AM3275" s="3"/>
      <c r="AN3275" s="3"/>
      <c r="AO3275" s="3"/>
      <c r="AP3275" s="3"/>
      <c r="AQ3275" s="3"/>
      <c r="AR3275" s="3">
        <v>35.649844690349497</v>
      </c>
      <c r="AS3275" s="3">
        <v>57.428096055321994</v>
      </c>
    </row>
    <row r="3276" spans="1:45" x14ac:dyDescent="0.25">
      <c r="A3276" s="2">
        <v>3275</v>
      </c>
      <c r="B3276" s="3" t="s">
        <v>57</v>
      </c>
      <c r="C3276" s="3" t="s">
        <v>46</v>
      </c>
      <c r="D3276" s="3" t="s">
        <v>47</v>
      </c>
      <c r="E3276" s="3" t="s">
        <v>48</v>
      </c>
      <c r="F3276" s="3">
        <v>0.59</v>
      </c>
      <c r="G3276" s="3">
        <v>0.64</v>
      </c>
      <c r="H3276" s="3">
        <v>0.101124764864089</v>
      </c>
      <c r="I3276" s="3">
        <v>9.2571122019392025</v>
      </c>
      <c r="J3276" s="3">
        <v>1.3613959230235484</v>
      </c>
      <c r="K3276" s="3">
        <v>0.93612329474159106</v>
      </c>
      <c r="L3276" s="3">
        <v>0.13767084260268575</v>
      </c>
      <c r="M3276" s="2">
        <v>1210</v>
      </c>
      <c r="N3276" s="3" t="s">
        <v>55</v>
      </c>
      <c r="O3276" s="3" t="s">
        <v>211</v>
      </c>
      <c r="P3276" s="3" t="s">
        <v>212</v>
      </c>
      <c r="Q3276" s="3">
        <v>1.7493045486300001</v>
      </c>
      <c r="R3276" s="3" t="s">
        <v>213</v>
      </c>
      <c r="S3276" s="3" t="s">
        <v>212</v>
      </c>
      <c r="T3276" s="3"/>
      <c r="U3276" s="3"/>
      <c r="V3276" s="3"/>
      <c r="W3276" s="3"/>
      <c r="X3276" s="3"/>
      <c r="Y3276" s="3"/>
      <c r="Z3276" s="3"/>
      <c r="AA3276" s="3"/>
      <c r="AB3276" s="3"/>
      <c r="AC3276" s="3"/>
      <c r="AD3276" s="8"/>
      <c r="AE3276" s="3"/>
      <c r="AF3276" s="3"/>
      <c r="AG3276" s="3"/>
      <c r="AH3276" s="3"/>
      <c r="AI3276" s="3"/>
      <c r="AJ3276" s="3"/>
      <c r="AK3276" s="3"/>
      <c r="AL3276" s="3"/>
      <c r="AM3276" s="3"/>
      <c r="AN3276" s="3"/>
      <c r="AO3276" s="3"/>
      <c r="AP3276" s="3"/>
      <c r="AQ3276" s="3"/>
      <c r="AR3276" s="3">
        <v>88.985694808545432</v>
      </c>
      <c r="AS3276" s="3">
        <v>409.2374041539274</v>
      </c>
    </row>
    <row r="3277" spans="1:45" x14ac:dyDescent="0.25">
      <c r="A3277" s="2">
        <v>3276</v>
      </c>
      <c r="B3277" s="3" t="s">
        <v>57</v>
      </c>
      <c r="C3277" s="3" t="s">
        <v>46</v>
      </c>
      <c r="D3277" s="3" t="s">
        <v>47</v>
      </c>
      <c r="E3277" s="3" t="s">
        <v>48</v>
      </c>
      <c r="F3277" s="3">
        <v>0.59</v>
      </c>
      <c r="G3277" s="3">
        <v>0.64</v>
      </c>
      <c r="H3277" s="3">
        <v>9.2528876989636605E-2</v>
      </c>
      <c r="I3277" s="3">
        <v>9.2571261963835969</v>
      </c>
      <c r="J3277" s="3">
        <v>1.3614487104634085</v>
      </c>
      <c r="K3277" s="3">
        <v>0.85655149110272044</v>
      </c>
      <c r="L3277" s="3">
        <v>0.1259733202581681</v>
      </c>
      <c r="M3277" s="2">
        <v>1200</v>
      </c>
      <c r="N3277" s="3" t="s">
        <v>54</v>
      </c>
      <c r="O3277" s="3" t="s">
        <v>211</v>
      </c>
      <c r="P3277" s="3" t="s">
        <v>212</v>
      </c>
      <c r="Q3277" s="3">
        <v>1.7493045486300001</v>
      </c>
      <c r="R3277" s="3" t="s">
        <v>213</v>
      </c>
      <c r="S3277" s="3" t="s">
        <v>212</v>
      </c>
      <c r="T3277" s="3"/>
      <c r="U3277" s="3"/>
      <c r="V3277" s="3"/>
      <c r="W3277" s="3"/>
      <c r="X3277" s="3"/>
      <c r="Y3277" s="3"/>
      <c r="Z3277" s="3"/>
      <c r="AA3277" s="3"/>
      <c r="AB3277" s="3"/>
      <c r="AC3277" s="3"/>
      <c r="AD3277" s="8"/>
      <c r="AE3277" s="3"/>
      <c r="AF3277" s="3"/>
      <c r="AG3277" s="3"/>
      <c r="AH3277" s="3"/>
      <c r="AI3277" s="3"/>
      <c r="AJ3277" s="3"/>
      <c r="AK3277" s="3"/>
      <c r="AL3277" s="3"/>
      <c r="AM3277" s="3"/>
      <c r="AN3277" s="3"/>
      <c r="AO3277" s="3"/>
      <c r="AP3277" s="3"/>
      <c r="AQ3277" s="3"/>
      <c r="AR3277" s="3">
        <v>84.633189097236794</v>
      </c>
      <c r="AS3277" s="3">
        <v>374.45108010297054</v>
      </c>
    </row>
    <row r="3278" spans="1:45" x14ac:dyDescent="0.25">
      <c r="A3278" s="2">
        <v>3277</v>
      </c>
      <c r="B3278" s="3" t="s">
        <v>57</v>
      </c>
      <c r="C3278" s="3" t="s">
        <v>46</v>
      </c>
      <c r="D3278" s="3" t="s">
        <v>47</v>
      </c>
      <c r="E3278" s="3" t="s">
        <v>48</v>
      </c>
      <c r="F3278" s="3">
        <v>0.59</v>
      </c>
      <c r="G3278" s="3">
        <v>0.64</v>
      </c>
      <c r="H3278" s="3">
        <v>3.52096720040843E-2</v>
      </c>
      <c r="I3278" s="3">
        <v>9.2571261963835969</v>
      </c>
      <c r="J3278" s="3">
        <v>1.3614487104634085</v>
      </c>
      <c r="K3278" s="3">
        <v>0.32594037707508289</v>
      </c>
      <c r="L3278" s="3">
        <v>4.7936162545800146E-2</v>
      </c>
      <c r="M3278" s="2">
        <v>1210</v>
      </c>
      <c r="N3278" s="3" t="s">
        <v>55</v>
      </c>
      <c r="O3278" s="3" t="s">
        <v>211</v>
      </c>
      <c r="P3278" s="3" t="s">
        <v>212</v>
      </c>
      <c r="Q3278" s="3">
        <v>1.7493045486300001</v>
      </c>
      <c r="R3278" s="3" t="s">
        <v>213</v>
      </c>
      <c r="S3278" s="3" t="s">
        <v>212</v>
      </c>
      <c r="T3278" s="3"/>
      <c r="U3278" s="3"/>
      <c r="V3278" s="3"/>
      <c r="W3278" s="3"/>
      <c r="X3278" s="3"/>
      <c r="Y3278" s="3"/>
      <c r="Z3278" s="3"/>
      <c r="AA3278" s="3"/>
      <c r="AB3278" s="3"/>
      <c r="AC3278" s="3"/>
      <c r="AD3278" s="8"/>
      <c r="AE3278" s="3"/>
      <c r="AF3278" s="3"/>
      <c r="AG3278" s="3"/>
      <c r="AH3278" s="3"/>
      <c r="AI3278" s="3"/>
      <c r="AJ3278" s="3"/>
      <c r="AK3278" s="3"/>
      <c r="AL3278" s="3"/>
      <c r="AM3278" s="3"/>
      <c r="AN3278" s="3"/>
      <c r="AO3278" s="3"/>
      <c r="AP3278" s="3"/>
      <c r="AQ3278" s="3"/>
      <c r="AR3278" s="3">
        <v>52.01843117743001</v>
      </c>
      <c r="AS3278" s="3">
        <v>142.48848728032618</v>
      </c>
    </row>
    <row r="3279" spans="1:45" x14ac:dyDescent="0.25">
      <c r="A3279" s="2">
        <v>3278</v>
      </c>
      <c r="B3279" s="3" t="s">
        <v>57</v>
      </c>
      <c r="C3279" s="3" t="s">
        <v>46</v>
      </c>
      <c r="D3279" s="3" t="s">
        <v>47</v>
      </c>
      <c r="E3279" s="3" t="s">
        <v>48</v>
      </c>
      <c r="F3279" s="3">
        <v>0.59</v>
      </c>
      <c r="G3279" s="3">
        <v>0.64</v>
      </c>
      <c r="H3279" s="3">
        <v>1.3845031057383401E-2</v>
      </c>
      <c r="I3279" s="3">
        <v>9.2571261963835969</v>
      </c>
      <c r="J3279" s="3">
        <v>1.3614487104634085</v>
      </c>
      <c r="K3279" s="3">
        <v>0.12816519969104836</v>
      </c>
      <c r="L3279" s="3">
        <v>1.8849299679400473E-2</v>
      </c>
      <c r="M3279" s="2">
        <v>1210</v>
      </c>
      <c r="N3279" s="3" t="s">
        <v>55</v>
      </c>
      <c r="O3279" s="3" t="s">
        <v>211</v>
      </c>
      <c r="P3279" s="3" t="s">
        <v>212</v>
      </c>
      <c r="Q3279" s="3">
        <v>1.7493045486300001</v>
      </c>
      <c r="R3279" s="3" t="s">
        <v>213</v>
      </c>
      <c r="S3279" s="3" t="s">
        <v>212</v>
      </c>
      <c r="T3279" s="3"/>
      <c r="U3279" s="3"/>
      <c r="V3279" s="3"/>
      <c r="W3279" s="3"/>
      <c r="X3279" s="3"/>
      <c r="Y3279" s="3"/>
      <c r="Z3279" s="3"/>
      <c r="AA3279" s="3"/>
      <c r="AB3279" s="3"/>
      <c r="AC3279" s="3"/>
      <c r="AD3279" s="8"/>
      <c r="AE3279" s="3"/>
      <c r="AF3279" s="3"/>
      <c r="AG3279" s="3"/>
      <c r="AH3279" s="3"/>
      <c r="AI3279" s="3"/>
      <c r="AJ3279" s="3"/>
      <c r="AK3279" s="3"/>
      <c r="AL3279" s="3"/>
      <c r="AM3279" s="3"/>
      <c r="AN3279" s="3"/>
      <c r="AO3279" s="3"/>
      <c r="AP3279" s="3"/>
      <c r="AQ3279" s="3"/>
      <c r="AR3279" s="3">
        <v>43.306590261280888</v>
      </c>
      <c r="AS3279" s="3">
        <v>56.028852852899533</v>
      </c>
    </row>
    <row r="3280" spans="1:45" x14ac:dyDescent="0.25">
      <c r="A3280" s="2">
        <v>3279</v>
      </c>
      <c r="B3280" s="3" t="s">
        <v>57</v>
      </c>
      <c r="C3280" s="3" t="s">
        <v>46</v>
      </c>
      <c r="D3280" s="3" t="s">
        <v>47</v>
      </c>
      <c r="E3280" s="3" t="s">
        <v>48</v>
      </c>
      <c r="F3280" s="3">
        <v>0.59</v>
      </c>
      <c r="G3280" s="3">
        <v>0.64</v>
      </c>
      <c r="H3280" s="3">
        <v>4.5381919639050201E-2</v>
      </c>
      <c r="I3280" s="3">
        <v>9.1319003230339266</v>
      </c>
      <c r="J3280" s="3">
        <v>1.3416303500557856</v>
      </c>
      <c r="K3280" s="3">
        <v>0.41442316661174222</v>
      </c>
      <c r="L3280" s="3">
        <v>6.0885760731542449E-2</v>
      </c>
      <c r="M3280" s="2">
        <v>1200</v>
      </c>
      <c r="N3280" s="3" t="s">
        <v>54</v>
      </c>
      <c r="O3280" s="3" t="s">
        <v>211</v>
      </c>
      <c r="P3280" s="3" t="s">
        <v>212</v>
      </c>
      <c r="Q3280" s="3">
        <v>1.7493045486300001</v>
      </c>
      <c r="R3280" s="3" t="s">
        <v>213</v>
      </c>
      <c r="S3280" s="3" t="s">
        <v>212</v>
      </c>
      <c r="T3280" s="3"/>
      <c r="U3280" s="3"/>
      <c r="V3280" s="3"/>
      <c r="W3280" s="3"/>
      <c r="X3280" s="3"/>
      <c r="Y3280" s="3"/>
      <c r="Z3280" s="3"/>
      <c r="AA3280" s="3"/>
      <c r="AB3280" s="3"/>
      <c r="AC3280" s="3"/>
      <c r="AD3280" s="8"/>
      <c r="AE3280" s="3"/>
      <c r="AF3280" s="3"/>
      <c r="AG3280" s="3"/>
      <c r="AH3280" s="3"/>
      <c r="AI3280" s="3"/>
      <c r="AJ3280" s="3"/>
      <c r="AK3280" s="3"/>
      <c r="AL3280" s="3"/>
      <c r="AM3280" s="3"/>
      <c r="AN3280" s="3"/>
      <c r="AO3280" s="3"/>
      <c r="AP3280" s="3"/>
      <c r="AQ3280" s="3"/>
      <c r="AR3280" s="3">
        <v>78.590560164389856</v>
      </c>
      <c r="AS3280" s="3">
        <v>183.6541129521309</v>
      </c>
    </row>
    <row r="3281" spans="1:45" x14ac:dyDescent="0.25">
      <c r="A3281" s="2">
        <v>3280</v>
      </c>
      <c r="B3281" s="3" t="s">
        <v>57</v>
      </c>
      <c r="C3281" s="3" t="s">
        <v>46</v>
      </c>
      <c r="D3281" s="3" t="s">
        <v>47</v>
      </c>
      <c r="E3281" s="3" t="s">
        <v>48</v>
      </c>
      <c r="F3281" s="3">
        <v>0.59</v>
      </c>
      <c r="G3281" s="3">
        <v>0.64</v>
      </c>
      <c r="H3281" s="3">
        <v>2.2175235784891299E-2</v>
      </c>
      <c r="I3281" s="3">
        <v>9.2522854229750333</v>
      </c>
      <c r="J3281" s="3">
        <v>1.3606923847862955</v>
      </c>
      <c r="K3281" s="3">
        <v>0.20517161080358409</v>
      </c>
      <c r="L3281" s="3">
        <v>3.017367446334214E-2</v>
      </c>
      <c r="M3281" s="2">
        <v>1200</v>
      </c>
      <c r="N3281" s="3" t="s">
        <v>54</v>
      </c>
      <c r="O3281" s="3" t="s">
        <v>211</v>
      </c>
      <c r="P3281" s="3" t="s">
        <v>212</v>
      </c>
      <c r="Q3281" s="3">
        <v>1.7493045486300001</v>
      </c>
      <c r="R3281" s="3" t="s">
        <v>213</v>
      </c>
      <c r="S3281" s="3" t="s">
        <v>212</v>
      </c>
      <c r="T3281" s="3"/>
      <c r="U3281" s="3"/>
      <c r="V3281" s="3"/>
      <c r="W3281" s="3"/>
      <c r="X3281" s="3"/>
      <c r="Y3281" s="3"/>
      <c r="Z3281" s="3"/>
      <c r="AA3281" s="3"/>
      <c r="AB3281" s="3"/>
      <c r="AC3281" s="3"/>
      <c r="AD3281" s="8"/>
      <c r="AE3281" s="3"/>
      <c r="AF3281" s="3"/>
      <c r="AG3281" s="3"/>
      <c r="AH3281" s="3"/>
      <c r="AI3281" s="3"/>
      <c r="AJ3281" s="3"/>
      <c r="AK3281" s="3"/>
      <c r="AL3281" s="3"/>
      <c r="AM3281" s="3"/>
      <c r="AN3281" s="3"/>
      <c r="AO3281" s="3"/>
      <c r="AP3281" s="3"/>
      <c r="AQ3281" s="3"/>
      <c r="AR3281" s="3">
        <v>44.758281612610389</v>
      </c>
      <c r="AS3281" s="3">
        <v>89.739995354321593</v>
      </c>
    </row>
    <row r="3282" spans="1:45" x14ac:dyDescent="0.25">
      <c r="A3282" s="2">
        <v>3281</v>
      </c>
      <c r="B3282" s="3" t="s">
        <v>57</v>
      </c>
      <c r="C3282" s="3" t="s">
        <v>46</v>
      </c>
      <c r="D3282" s="3" t="s">
        <v>47</v>
      </c>
      <c r="E3282" s="3" t="s">
        <v>48</v>
      </c>
      <c r="F3282" s="3">
        <v>0.59</v>
      </c>
      <c r="G3282" s="3">
        <v>0.64</v>
      </c>
      <c r="H3282" s="3">
        <v>2.9879569072291601E-4</v>
      </c>
      <c r="I3282" s="3">
        <v>9.2522854229750333</v>
      </c>
      <c r="J3282" s="3">
        <v>1.3606923847862955</v>
      </c>
      <c r="K3282" s="3">
        <v>2.7645430137233922E-3</v>
      </c>
      <c r="L3282" s="3">
        <v>4.06569020973633E-4</v>
      </c>
      <c r="M3282" s="2">
        <v>1210</v>
      </c>
      <c r="N3282" s="3" t="s">
        <v>55</v>
      </c>
      <c r="O3282" s="3" t="s">
        <v>211</v>
      </c>
      <c r="P3282" s="3" t="s">
        <v>212</v>
      </c>
      <c r="Q3282" s="3">
        <v>1.7493045486300001</v>
      </c>
      <c r="R3282" s="3" t="s">
        <v>213</v>
      </c>
      <c r="S3282" s="3" t="s">
        <v>212</v>
      </c>
      <c r="T3282" s="3"/>
      <c r="U3282" s="3"/>
      <c r="V3282" s="3"/>
      <c r="W3282" s="3"/>
      <c r="X3282" s="3"/>
      <c r="Y3282" s="3"/>
      <c r="Z3282" s="3"/>
      <c r="AA3282" s="3"/>
      <c r="AB3282" s="3"/>
      <c r="AC3282" s="3"/>
      <c r="AD3282" s="8"/>
      <c r="AE3282" s="3"/>
      <c r="AF3282" s="3"/>
      <c r="AG3282" s="3"/>
      <c r="AH3282" s="3"/>
      <c r="AI3282" s="3"/>
      <c r="AJ3282" s="3"/>
      <c r="AK3282" s="3"/>
      <c r="AL3282" s="3"/>
      <c r="AM3282" s="3"/>
      <c r="AN3282" s="3"/>
      <c r="AO3282" s="3"/>
      <c r="AP3282" s="3"/>
      <c r="AQ3282" s="3"/>
      <c r="AR3282" s="3">
        <v>5.3072846307238022</v>
      </c>
      <c r="AS3282" s="3">
        <v>1.209183259987475</v>
      </c>
    </row>
    <row r="3283" spans="1:45" x14ac:dyDescent="0.25">
      <c r="A3283" s="2">
        <v>3282</v>
      </c>
      <c r="B3283" s="3" t="s">
        <v>57</v>
      </c>
      <c r="C3283" s="3" t="s">
        <v>46</v>
      </c>
      <c r="D3283" s="3" t="s">
        <v>47</v>
      </c>
      <c r="E3283" s="3" t="s">
        <v>48</v>
      </c>
      <c r="F3283" s="3">
        <v>0.59</v>
      </c>
      <c r="G3283" s="3">
        <v>0.64</v>
      </c>
      <c r="H3283" s="3">
        <v>1.06089587519875E-2</v>
      </c>
      <c r="I3283" s="3">
        <v>8.3473111086169034</v>
      </c>
      <c r="J3283" s="3">
        <v>1.2257924490635368</v>
      </c>
      <c r="K3283" s="3">
        <v>8.8556279241323782E-2</v>
      </c>
      <c r="L3283" s="3">
        <v>1.3004381530612801E-2</v>
      </c>
      <c r="M3283" s="2">
        <v>1200</v>
      </c>
      <c r="N3283" s="3" t="s">
        <v>54</v>
      </c>
      <c r="O3283" s="3" t="s">
        <v>211</v>
      </c>
      <c r="P3283" s="3" t="s">
        <v>212</v>
      </c>
      <c r="Q3283" s="3">
        <v>1.7493045486300001</v>
      </c>
      <c r="R3283" s="3" t="s">
        <v>213</v>
      </c>
      <c r="S3283" s="3" t="s">
        <v>212</v>
      </c>
      <c r="T3283" s="3"/>
      <c r="U3283" s="3"/>
      <c r="V3283" s="3"/>
      <c r="W3283" s="3"/>
      <c r="X3283" s="3"/>
      <c r="Y3283" s="3"/>
      <c r="Z3283" s="3"/>
      <c r="AA3283" s="3"/>
      <c r="AB3283" s="3"/>
      <c r="AC3283" s="3"/>
      <c r="AD3283" s="8"/>
      <c r="AE3283" s="3"/>
      <c r="AF3283" s="3"/>
      <c r="AG3283" s="3"/>
      <c r="AH3283" s="3"/>
      <c r="AI3283" s="3"/>
      <c r="AJ3283" s="3"/>
      <c r="AK3283" s="3"/>
      <c r="AL3283" s="3"/>
      <c r="AM3283" s="3"/>
      <c r="AN3283" s="3"/>
      <c r="AO3283" s="3"/>
      <c r="AP3283" s="3"/>
      <c r="AQ3283" s="3"/>
      <c r="AR3283" s="3">
        <v>30.207555926819229</v>
      </c>
      <c r="AS3283" s="3">
        <v>42.932932860457228</v>
      </c>
    </row>
    <row r="3284" spans="1:45" x14ac:dyDescent="0.25">
      <c r="A3284" s="2">
        <v>3283</v>
      </c>
      <c r="B3284" s="3" t="s">
        <v>57</v>
      </c>
      <c r="C3284" s="3" t="s">
        <v>46</v>
      </c>
      <c r="D3284" s="3" t="s">
        <v>47</v>
      </c>
      <c r="E3284" s="3" t="s">
        <v>48</v>
      </c>
      <c r="F3284" s="3">
        <v>0.59</v>
      </c>
      <c r="G3284" s="3">
        <v>0.64</v>
      </c>
      <c r="H3284" s="3">
        <v>5.1750695042515997E-3</v>
      </c>
      <c r="I3284" s="3">
        <v>6.3863010905944178</v>
      </c>
      <c r="J3284" s="3">
        <v>0.94106223433539826</v>
      </c>
      <c r="K3284" s="3">
        <v>3.3049552018903902E-2</v>
      </c>
      <c r="L3284" s="3">
        <v>4.8700624705119919E-3</v>
      </c>
      <c r="M3284" s="2">
        <v>1200</v>
      </c>
      <c r="N3284" s="3" t="s">
        <v>54</v>
      </c>
      <c r="O3284" s="3" t="s">
        <v>211</v>
      </c>
      <c r="P3284" s="3" t="s">
        <v>212</v>
      </c>
      <c r="Q3284" s="3">
        <v>1.7493045486300001</v>
      </c>
      <c r="R3284" s="3" t="s">
        <v>213</v>
      </c>
      <c r="S3284" s="3" t="s">
        <v>212</v>
      </c>
      <c r="T3284" s="3"/>
      <c r="U3284" s="3"/>
      <c r="V3284" s="3"/>
      <c r="W3284" s="3"/>
      <c r="X3284" s="3"/>
      <c r="Y3284" s="3"/>
      <c r="Z3284" s="3"/>
      <c r="AA3284" s="3"/>
      <c r="AB3284" s="3"/>
      <c r="AC3284" s="3"/>
      <c r="AD3284" s="8"/>
      <c r="AE3284" s="3"/>
      <c r="AF3284" s="3"/>
      <c r="AG3284" s="3"/>
      <c r="AH3284" s="3"/>
      <c r="AI3284" s="3"/>
      <c r="AJ3284" s="3"/>
      <c r="AK3284" s="3"/>
      <c r="AL3284" s="3"/>
      <c r="AM3284" s="3"/>
      <c r="AN3284" s="3"/>
      <c r="AO3284" s="3"/>
      <c r="AP3284" s="3"/>
      <c r="AQ3284" s="3"/>
      <c r="AR3284" s="3">
        <v>22.38242816798855</v>
      </c>
      <c r="AS3284" s="3">
        <v>20.942763259646988</v>
      </c>
    </row>
    <row r="3285" spans="1:45" x14ac:dyDescent="0.25">
      <c r="A3285" s="2">
        <v>3284</v>
      </c>
      <c r="B3285" s="3" t="s">
        <v>57</v>
      </c>
      <c r="C3285" s="3" t="s">
        <v>46</v>
      </c>
      <c r="D3285" s="3" t="s">
        <v>47</v>
      </c>
      <c r="E3285" s="3" t="s">
        <v>48</v>
      </c>
      <c r="F3285" s="3">
        <v>0.59</v>
      </c>
      <c r="G3285" s="3">
        <v>0.64</v>
      </c>
      <c r="H3285" s="3">
        <v>2.45809578273458E-2</v>
      </c>
      <c r="I3285" s="3">
        <v>6.3863010905944178</v>
      </c>
      <c r="J3285" s="3">
        <v>0.94106223433539826</v>
      </c>
      <c r="K3285" s="3">
        <v>0.15698139778063389</v>
      </c>
      <c r="L3285" s="3">
        <v>2.3132211095106235E-2</v>
      </c>
      <c r="M3285" s="2">
        <v>1210</v>
      </c>
      <c r="N3285" s="3" t="s">
        <v>55</v>
      </c>
      <c r="O3285" s="3" t="s">
        <v>211</v>
      </c>
      <c r="P3285" s="3" t="s">
        <v>212</v>
      </c>
      <c r="Q3285" s="3">
        <v>1.7493045486300001</v>
      </c>
      <c r="R3285" s="3" t="s">
        <v>213</v>
      </c>
      <c r="S3285" s="3" t="s">
        <v>212</v>
      </c>
      <c r="T3285" s="3"/>
      <c r="U3285" s="3"/>
      <c r="V3285" s="3"/>
      <c r="W3285" s="3"/>
      <c r="X3285" s="3"/>
      <c r="Y3285" s="3"/>
      <c r="Z3285" s="3"/>
      <c r="AA3285" s="3"/>
      <c r="AB3285" s="3"/>
      <c r="AC3285" s="3"/>
      <c r="AD3285" s="8"/>
      <c r="AE3285" s="3"/>
      <c r="AF3285" s="3"/>
      <c r="AG3285" s="3"/>
      <c r="AH3285" s="3"/>
      <c r="AI3285" s="3"/>
      <c r="AJ3285" s="3"/>
      <c r="AK3285" s="3"/>
      <c r="AL3285" s="3"/>
      <c r="AM3285" s="3"/>
      <c r="AN3285" s="3"/>
      <c r="AO3285" s="3"/>
      <c r="AP3285" s="3"/>
      <c r="AQ3285" s="3"/>
      <c r="AR3285" s="3">
        <v>48.2626716734569</v>
      </c>
      <c r="AS3285" s="3">
        <v>99.475607052338106</v>
      </c>
    </row>
    <row r="3286" spans="1:45" x14ac:dyDescent="0.25">
      <c r="A3286" s="2">
        <v>3285</v>
      </c>
      <c r="B3286" s="3" t="s">
        <v>57</v>
      </c>
      <c r="C3286" s="3" t="s">
        <v>46</v>
      </c>
      <c r="D3286" s="3" t="s">
        <v>47</v>
      </c>
      <c r="E3286" s="3" t="s">
        <v>48</v>
      </c>
      <c r="F3286" s="3">
        <v>0.59</v>
      </c>
      <c r="G3286" s="3">
        <v>0.64</v>
      </c>
      <c r="H3286" s="3">
        <v>0.102661848585875</v>
      </c>
      <c r="I3286" s="3">
        <v>6.3863010905944178</v>
      </c>
      <c r="J3286" s="3">
        <v>0.94106223433539826</v>
      </c>
      <c r="K3286" s="3">
        <v>0.65562947558641249</v>
      </c>
      <c r="L3286" s="3">
        <v>9.6611188611225876E-2</v>
      </c>
      <c r="M3286" s="2">
        <v>1210</v>
      </c>
      <c r="N3286" s="3" t="s">
        <v>55</v>
      </c>
      <c r="O3286" s="3" t="s">
        <v>211</v>
      </c>
      <c r="P3286" s="3" t="s">
        <v>212</v>
      </c>
      <c r="Q3286" s="3">
        <v>1.7493045486300001</v>
      </c>
      <c r="R3286" s="3" t="s">
        <v>213</v>
      </c>
      <c r="S3286" s="3" t="s">
        <v>212</v>
      </c>
      <c r="T3286" s="3"/>
      <c r="U3286" s="3"/>
      <c r="V3286" s="3"/>
      <c r="W3286" s="3"/>
      <c r="X3286" s="3"/>
      <c r="Y3286" s="3"/>
      <c r="Z3286" s="3"/>
      <c r="AA3286" s="3"/>
      <c r="AB3286" s="3"/>
      <c r="AC3286" s="3"/>
      <c r="AD3286" s="8"/>
      <c r="AE3286" s="3"/>
      <c r="AF3286" s="3"/>
      <c r="AG3286" s="3"/>
      <c r="AH3286" s="3"/>
      <c r="AI3286" s="3"/>
      <c r="AJ3286" s="3"/>
      <c r="AK3286" s="3"/>
      <c r="AL3286" s="3"/>
      <c r="AM3286" s="3"/>
      <c r="AN3286" s="3"/>
      <c r="AO3286" s="3"/>
      <c r="AP3286" s="3"/>
      <c r="AQ3286" s="3"/>
      <c r="AR3286" s="3">
        <v>77.691760416183186</v>
      </c>
      <c r="AS3286" s="3">
        <v>415.45776128520413</v>
      </c>
    </row>
    <row r="3287" spans="1:45" x14ac:dyDescent="0.25">
      <c r="A3287" s="2">
        <v>3286</v>
      </c>
      <c r="B3287" s="3" t="s">
        <v>57</v>
      </c>
      <c r="C3287" s="3" t="s">
        <v>46</v>
      </c>
      <c r="D3287" s="3" t="s">
        <v>47</v>
      </c>
      <c r="E3287" s="3" t="s">
        <v>48</v>
      </c>
      <c r="F3287" s="3">
        <v>0.59</v>
      </c>
      <c r="G3287" s="3">
        <v>0.64</v>
      </c>
      <c r="H3287" s="3">
        <v>3.1578690496522599E-3</v>
      </c>
      <c r="I3287" s="3">
        <v>6.3863010905944178</v>
      </c>
      <c r="J3287" s="3">
        <v>0.94106223433539826</v>
      </c>
      <c r="K3287" s="3">
        <v>2.0167102555748585E-2</v>
      </c>
      <c r="L3287" s="3">
        <v>2.9717513036043564E-3</v>
      </c>
      <c r="M3287" s="2">
        <v>1210</v>
      </c>
      <c r="N3287" s="3" t="s">
        <v>55</v>
      </c>
      <c r="O3287" s="3" t="s">
        <v>211</v>
      </c>
      <c r="P3287" s="3" t="s">
        <v>212</v>
      </c>
      <c r="Q3287" s="3">
        <v>1.7493045486300001</v>
      </c>
      <c r="R3287" s="3" t="s">
        <v>213</v>
      </c>
      <c r="S3287" s="3" t="s">
        <v>212</v>
      </c>
      <c r="T3287" s="3"/>
      <c r="U3287" s="3"/>
      <c r="V3287" s="3"/>
      <c r="W3287" s="3"/>
      <c r="X3287" s="3"/>
      <c r="Y3287" s="3"/>
      <c r="Z3287" s="3"/>
      <c r="AA3287" s="3"/>
      <c r="AB3287" s="3"/>
      <c r="AC3287" s="3"/>
      <c r="AD3287" s="8"/>
      <c r="AE3287" s="3"/>
      <c r="AF3287" s="3"/>
      <c r="AG3287" s="3"/>
      <c r="AH3287" s="3"/>
      <c r="AI3287" s="3"/>
      <c r="AJ3287" s="3"/>
      <c r="AK3287" s="3"/>
      <c r="AL3287" s="3"/>
      <c r="AM3287" s="3"/>
      <c r="AN3287" s="3"/>
      <c r="AO3287" s="3"/>
      <c r="AP3287" s="3"/>
      <c r="AQ3287" s="3"/>
      <c r="AR3287" s="3">
        <v>17.217264886294437</v>
      </c>
      <c r="AS3287" s="3">
        <v>12.779442644683416</v>
      </c>
    </row>
    <row r="3288" spans="1:45" x14ac:dyDescent="0.25">
      <c r="A3288" s="2">
        <v>3287</v>
      </c>
      <c r="B3288" s="3" t="s">
        <v>57</v>
      </c>
      <c r="C3288" s="3" t="s">
        <v>46</v>
      </c>
      <c r="D3288" s="3" t="s">
        <v>47</v>
      </c>
      <c r="E3288" s="3" t="s">
        <v>48</v>
      </c>
      <c r="F3288" s="3">
        <v>0.59</v>
      </c>
      <c r="G3288" s="3">
        <v>0.64</v>
      </c>
      <c r="H3288" s="3">
        <v>6.0075450860674201E-2</v>
      </c>
      <c r="I3288" s="3">
        <v>8.798482020533104</v>
      </c>
      <c r="J3288" s="3">
        <v>1.2952329714921851</v>
      </c>
      <c r="K3288" s="3">
        <v>0.52857277427306193</v>
      </c>
      <c r="L3288" s="3">
        <v>7.7811704732003786E-2</v>
      </c>
      <c r="M3288" s="2">
        <v>1200</v>
      </c>
      <c r="N3288" s="3" t="s">
        <v>54</v>
      </c>
      <c r="O3288" s="3" t="s">
        <v>211</v>
      </c>
      <c r="P3288" s="3" t="s">
        <v>212</v>
      </c>
      <c r="Q3288" s="3">
        <v>1.7493045486300001</v>
      </c>
      <c r="R3288" s="3" t="s">
        <v>213</v>
      </c>
      <c r="S3288" s="3" t="s">
        <v>212</v>
      </c>
      <c r="T3288" s="3"/>
      <c r="U3288" s="3"/>
      <c r="V3288" s="3"/>
      <c r="W3288" s="3"/>
      <c r="X3288" s="3"/>
      <c r="Y3288" s="3"/>
      <c r="Z3288" s="3"/>
      <c r="AA3288" s="3"/>
      <c r="AB3288" s="3"/>
      <c r="AC3288" s="3"/>
      <c r="AD3288" s="8"/>
      <c r="AE3288" s="3"/>
      <c r="AF3288" s="3"/>
      <c r="AG3288" s="3"/>
      <c r="AH3288" s="3"/>
      <c r="AI3288" s="3"/>
      <c r="AJ3288" s="3"/>
      <c r="AK3288" s="3"/>
      <c r="AL3288" s="3"/>
      <c r="AM3288" s="3"/>
      <c r="AN3288" s="3"/>
      <c r="AO3288" s="3"/>
      <c r="AP3288" s="3"/>
      <c r="AQ3288" s="3"/>
      <c r="AR3288" s="3">
        <v>72.252057024156869</v>
      </c>
      <c r="AS3288" s="3">
        <v>243.11672414409492</v>
      </c>
    </row>
    <row r="3289" spans="1:45" x14ac:dyDescent="0.25">
      <c r="A3289" s="2">
        <v>3288</v>
      </c>
      <c r="B3289" s="3" t="s">
        <v>57</v>
      </c>
      <c r="C3289" s="3" t="s">
        <v>46</v>
      </c>
      <c r="D3289" s="3" t="s">
        <v>47</v>
      </c>
      <c r="E3289" s="3" t="s">
        <v>48</v>
      </c>
      <c r="F3289" s="3">
        <v>0.59</v>
      </c>
      <c r="G3289" s="3">
        <v>0.64</v>
      </c>
      <c r="H3289" s="3">
        <v>4.8731968804547797E-2</v>
      </c>
      <c r="I3289" s="3">
        <v>8.798482020533104</v>
      </c>
      <c r="J3289" s="3">
        <v>1.2952329714921851</v>
      </c>
      <c r="K3289" s="3">
        <v>0.4287673513519939</v>
      </c>
      <c r="L3289" s="3">
        <v>6.3119252761378905E-2</v>
      </c>
      <c r="M3289" s="2">
        <v>1210</v>
      </c>
      <c r="N3289" s="3" t="s">
        <v>55</v>
      </c>
      <c r="O3289" s="3" t="s">
        <v>211</v>
      </c>
      <c r="P3289" s="3" t="s">
        <v>212</v>
      </c>
      <c r="Q3289" s="3">
        <v>1.7493045486300001</v>
      </c>
      <c r="R3289" s="3" t="s">
        <v>213</v>
      </c>
      <c r="S3289" s="3" t="s">
        <v>212</v>
      </c>
      <c r="T3289" s="3"/>
      <c r="U3289" s="3"/>
      <c r="V3289" s="3"/>
      <c r="W3289" s="3"/>
      <c r="X3289" s="3"/>
      <c r="Y3289" s="3"/>
      <c r="Z3289" s="3"/>
      <c r="AA3289" s="3"/>
      <c r="AB3289" s="3"/>
      <c r="AC3289" s="3"/>
      <c r="AD3289" s="8"/>
      <c r="AE3289" s="3"/>
      <c r="AF3289" s="3"/>
      <c r="AG3289" s="3"/>
      <c r="AH3289" s="3"/>
      <c r="AI3289" s="3"/>
      <c r="AJ3289" s="3"/>
      <c r="AK3289" s="3"/>
      <c r="AL3289" s="3"/>
      <c r="AM3289" s="3"/>
      <c r="AN3289" s="3"/>
      <c r="AO3289" s="3"/>
      <c r="AP3289" s="3"/>
      <c r="AQ3289" s="3"/>
      <c r="AR3289" s="3">
        <v>59.487957500570282</v>
      </c>
      <c r="AS3289" s="3">
        <v>197.21128093288058</v>
      </c>
    </row>
    <row r="3290" spans="1:45" x14ac:dyDescent="0.25">
      <c r="A3290" s="2">
        <v>3289</v>
      </c>
      <c r="B3290" s="3" t="s">
        <v>57</v>
      </c>
      <c r="C3290" s="3" t="s">
        <v>46</v>
      </c>
      <c r="D3290" s="3" t="s">
        <v>47</v>
      </c>
      <c r="E3290" s="3" t="s">
        <v>48</v>
      </c>
      <c r="F3290" s="3">
        <v>0.59</v>
      </c>
      <c r="G3290" s="3">
        <v>0.64</v>
      </c>
      <c r="H3290" s="3">
        <v>7.8496584081975296E-2</v>
      </c>
      <c r="I3290" s="3">
        <v>8.798482020533104</v>
      </c>
      <c r="J3290" s="3">
        <v>1.2952329714921851</v>
      </c>
      <c r="K3290" s="3">
        <v>0.69065078371852473</v>
      </c>
      <c r="L3290" s="3">
        <v>0.10167136385248302</v>
      </c>
      <c r="M3290" s="2">
        <v>1210</v>
      </c>
      <c r="N3290" s="3" t="s">
        <v>55</v>
      </c>
      <c r="O3290" s="3" t="s">
        <v>211</v>
      </c>
      <c r="P3290" s="3" t="s">
        <v>212</v>
      </c>
      <c r="Q3290" s="3">
        <v>1.7493045486300001</v>
      </c>
      <c r="R3290" s="3" t="s">
        <v>213</v>
      </c>
      <c r="S3290" s="3" t="s">
        <v>212</v>
      </c>
      <c r="T3290" s="3"/>
      <c r="U3290" s="3"/>
      <c r="V3290" s="3"/>
      <c r="W3290" s="3"/>
      <c r="X3290" s="3"/>
      <c r="Y3290" s="3"/>
      <c r="Z3290" s="3"/>
      <c r="AA3290" s="3"/>
      <c r="AB3290" s="3"/>
      <c r="AC3290" s="3"/>
      <c r="AD3290" s="8"/>
      <c r="AE3290" s="3"/>
      <c r="AF3290" s="3"/>
      <c r="AG3290" s="3"/>
      <c r="AH3290" s="3"/>
      <c r="AI3290" s="3"/>
      <c r="AJ3290" s="3"/>
      <c r="AK3290" s="3"/>
      <c r="AL3290" s="3"/>
      <c r="AM3290" s="3"/>
      <c r="AN3290" s="3"/>
      <c r="AO3290" s="3"/>
      <c r="AP3290" s="3"/>
      <c r="AQ3290" s="3"/>
      <c r="AR3290" s="3">
        <v>77.343825194108547</v>
      </c>
      <c r="AS3290" s="3">
        <v>317.66440542860335</v>
      </c>
    </row>
    <row r="3291" spans="1:45" x14ac:dyDescent="0.25">
      <c r="A3291" s="2">
        <v>3290</v>
      </c>
      <c r="B3291" s="3" t="s">
        <v>57</v>
      </c>
      <c r="C3291" s="3" t="s">
        <v>46</v>
      </c>
      <c r="D3291" s="3" t="s">
        <v>47</v>
      </c>
      <c r="E3291" s="3" t="s">
        <v>48</v>
      </c>
      <c r="F3291" s="3">
        <v>0.59</v>
      </c>
      <c r="G3291" s="3">
        <v>0.64</v>
      </c>
      <c r="H3291" s="3">
        <v>0.10513663156801201</v>
      </c>
      <c r="I3291" s="3">
        <v>8.798482020533104</v>
      </c>
      <c r="J3291" s="3">
        <v>1.2952329714921851</v>
      </c>
      <c r="K3291" s="3">
        <v>0.92504276255056683</v>
      </c>
      <c r="L3291" s="3">
        <v>0.13617643171851526</v>
      </c>
      <c r="M3291" s="2">
        <v>1210</v>
      </c>
      <c r="N3291" s="3" t="s">
        <v>55</v>
      </c>
      <c r="O3291" s="3" t="s">
        <v>211</v>
      </c>
      <c r="P3291" s="3" t="s">
        <v>212</v>
      </c>
      <c r="Q3291" s="3">
        <v>1.7493045486300001</v>
      </c>
      <c r="R3291" s="3" t="s">
        <v>213</v>
      </c>
      <c r="S3291" s="3" t="s">
        <v>212</v>
      </c>
      <c r="T3291" s="3"/>
      <c r="U3291" s="3"/>
      <c r="V3291" s="3"/>
      <c r="W3291" s="3"/>
      <c r="X3291" s="3"/>
      <c r="Y3291" s="3"/>
      <c r="Z3291" s="3"/>
      <c r="AA3291" s="3"/>
      <c r="AB3291" s="3"/>
      <c r="AC3291" s="3"/>
      <c r="AD3291" s="8"/>
      <c r="AE3291" s="3"/>
      <c r="AF3291" s="3"/>
      <c r="AG3291" s="3"/>
      <c r="AH3291" s="3"/>
      <c r="AI3291" s="3"/>
      <c r="AJ3291" s="3"/>
      <c r="AK3291" s="3"/>
      <c r="AL3291" s="3"/>
      <c r="AM3291" s="3"/>
      <c r="AN3291" s="3"/>
      <c r="AO3291" s="3"/>
      <c r="AP3291" s="3"/>
      <c r="AQ3291" s="3"/>
      <c r="AR3291" s="3">
        <v>80.438444419098076</v>
      </c>
      <c r="AS3291" s="3">
        <v>425.47285269051139</v>
      </c>
    </row>
    <row r="3292" spans="1:45" x14ac:dyDescent="0.25">
      <c r="A3292" s="2">
        <v>3291</v>
      </c>
      <c r="B3292" s="3" t="s">
        <v>57</v>
      </c>
      <c r="C3292" s="3" t="s">
        <v>46</v>
      </c>
      <c r="D3292" s="3" t="s">
        <v>47</v>
      </c>
      <c r="E3292" s="3" t="s">
        <v>48</v>
      </c>
      <c r="F3292" s="3">
        <v>0.59</v>
      </c>
      <c r="G3292" s="3">
        <v>0.64</v>
      </c>
      <c r="H3292" s="3">
        <v>0.166516001173279</v>
      </c>
      <c r="I3292" s="3">
        <v>9.255689421639806</v>
      </c>
      <c r="J3292" s="3">
        <v>1.361187209282003</v>
      </c>
      <c r="K3292" s="3">
        <v>1.54122039059328</v>
      </c>
      <c r="L3292" s="3">
        <v>0.22665945093785436</v>
      </c>
      <c r="M3292" s="2">
        <v>1200</v>
      </c>
      <c r="N3292" s="3" t="s">
        <v>54</v>
      </c>
      <c r="O3292" s="3" t="s">
        <v>211</v>
      </c>
      <c r="P3292" s="3" t="s">
        <v>212</v>
      </c>
      <c r="Q3292" s="3">
        <v>1.7493045486300001</v>
      </c>
      <c r="R3292" s="3" t="s">
        <v>213</v>
      </c>
      <c r="S3292" s="3" t="s">
        <v>212</v>
      </c>
      <c r="T3292" s="3"/>
      <c r="U3292" s="3"/>
      <c r="V3292" s="3"/>
      <c r="W3292" s="3"/>
      <c r="X3292" s="3"/>
      <c r="Y3292" s="3"/>
      <c r="Z3292" s="3"/>
      <c r="AA3292" s="3"/>
      <c r="AB3292" s="3"/>
      <c r="AC3292" s="3"/>
      <c r="AD3292" s="8"/>
      <c r="AE3292" s="3"/>
      <c r="AF3292" s="3"/>
      <c r="AG3292" s="3"/>
      <c r="AH3292" s="3"/>
      <c r="AI3292" s="3"/>
      <c r="AJ3292" s="3"/>
      <c r="AK3292" s="3"/>
      <c r="AL3292" s="3"/>
      <c r="AM3292" s="3"/>
      <c r="AN3292" s="3"/>
      <c r="AO3292" s="3"/>
      <c r="AP3292" s="3"/>
      <c r="AQ3292" s="3"/>
      <c r="AR3292" s="3">
        <v>146.89975403350354</v>
      </c>
      <c r="AS3292" s="3">
        <v>673.86634878045129</v>
      </c>
    </row>
    <row r="3293" spans="1:45" x14ac:dyDescent="0.25">
      <c r="A3293" s="2">
        <v>3292</v>
      </c>
      <c r="B3293" s="3" t="s">
        <v>57</v>
      </c>
      <c r="C3293" s="3" t="s">
        <v>46</v>
      </c>
      <c r="D3293" s="3" t="s">
        <v>47</v>
      </c>
      <c r="E3293" s="3" t="s">
        <v>48</v>
      </c>
      <c r="F3293" s="3">
        <v>0.59</v>
      </c>
      <c r="G3293" s="3">
        <v>0.64</v>
      </c>
      <c r="H3293" s="3">
        <v>9.3674716254202706E-2</v>
      </c>
      <c r="I3293" s="3">
        <v>9.255689421639806</v>
      </c>
      <c r="J3293" s="3">
        <v>1.361187209282003</v>
      </c>
      <c r="K3293" s="3">
        <v>0.86702408030913436</v>
      </c>
      <c r="L3293" s="3">
        <v>0.12750882559834167</v>
      </c>
      <c r="M3293" s="2">
        <v>1210</v>
      </c>
      <c r="N3293" s="3" t="s">
        <v>55</v>
      </c>
      <c r="O3293" s="3" t="s">
        <v>211</v>
      </c>
      <c r="P3293" s="3" t="s">
        <v>212</v>
      </c>
      <c r="Q3293" s="3">
        <v>1.7493045486300001</v>
      </c>
      <c r="R3293" s="3" t="s">
        <v>213</v>
      </c>
      <c r="S3293" s="3" t="s">
        <v>212</v>
      </c>
      <c r="T3293" s="3"/>
      <c r="U3293" s="3"/>
      <c r="V3293" s="3"/>
      <c r="W3293" s="3"/>
      <c r="X3293" s="3"/>
      <c r="Y3293" s="3"/>
      <c r="Z3293" s="3"/>
      <c r="AA3293" s="3"/>
      <c r="AB3293" s="3"/>
      <c r="AC3293" s="3"/>
      <c r="AD3293" s="8"/>
      <c r="AE3293" s="3"/>
      <c r="AF3293" s="3"/>
      <c r="AG3293" s="3"/>
      <c r="AH3293" s="3"/>
      <c r="AI3293" s="3"/>
      <c r="AJ3293" s="3"/>
      <c r="AK3293" s="3"/>
      <c r="AL3293" s="3"/>
      <c r="AM3293" s="3"/>
      <c r="AN3293" s="3"/>
      <c r="AO3293" s="3"/>
      <c r="AP3293" s="3"/>
      <c r="AQ3293" s="3"/>
      <c r="AR3293" s="3">
        <v>80.0671600953183</v>
      </c>
      <c r="AS3293" s="3">
        <v>379.08812708981793</v>
      </c>
    </row>
    <row r="3294" spans="1:45" x14ac:dyDescent="0.25">
      <c r="A3294" s="2">
        <v>3293</v>
      </c>
      <c r="B3294" s="3" t="s">
        <v>57</v>
      </c>
      <c r="C3294" s="3" t="s">
        <v>46</v>
      </c>
      <c r="D3294" s="3" t="s">
        <v>47</v>
      </c>
      <c r="E3294" s="3" t="s">
        <v>48</v>
      </c>
      <c r="F3294" s="3">
        <v>0.59</v>
      </c>
      <c r="G3294" s="3">
        <v>0.64</v>
      </c>
      <c r="H3294" s="3">
        <v>6.2085289067176898E-2</v>
      </c>
      <c r="I3294" s="3">
        <v>9.255689421639806</v>
      </c>
      <c r="J3294" s="3">
        <v>1.361187209282003</v>
      </c>
      <c r="K3294" s="3">
        <v>0.57464215325851875</v>
      </c>
      <c r="L3294" s="3">
        <v>8.4509701362816977E-2</v>
      </c>
      <c r="M3294" s="2">
        <v>1210</v>
      </c>
      <c r="N3294" s="3" t="s">
        <v>55</v>
      </c>
      <c r="O3294" s="3" t="s">
        <v>211</v>
      </c>
      <c r="P3294" s="3" t="s">
        <v>212</v>
      </c>
      <c r="Q3294" s="3">
        <v>1.7493045486300001</v>
      </c>
      <c r="R3294" s="3" t="s">
        <v>213</v>
      </c>
      <c r="S3294" s="3" t="s">
        <v>212</v>
      </c>
      <c r="T3294" s="3"/>
      <c r="U3294" s="3"/>
      <c r="V3294" s="3"/>
      <c r="W3294" s="3"/>
      <c r="X3294" s="3"/>
      <c r="Y3294" s="3"/>
      <c r="Z3294" s="3"/>
      <c r="AA3294" s="3"/>
      <c r="AB3294" s="3"/>
      <c r="AC3294" s="3"/>
      <c r="AD3294" s="8"/>
      <c r="AE3294" s="3"/>
      <c r="AF3294" s="3"/>
      <c r="AG3294" s="3"/>
      <c r="AH3294" s="3"/>
      <c r="AI3294" s="3"/>
      <c r="AJ3294" s="3"/>
      <c r="AK3294" s="3"/>
      <c r="AL3294" s="3"/>
      <c r="AM3294" s="3"/>
      <c r="AN3294" s="3"/>
      <c r="AO3294" s="3"/>
      <c r="AP3294" s="3"/>
      <c r="AQ3294" s="3"/>
      <c r="AR3294" s="3">
        <v>69.059976518452771</v>
      </c>
      <c r="AS3294" s="3">
        <v>251.25025079806554</v>
      </c>
    </row>
    <row r="3295" spans="1:45" x14ac:dyDescent="0.25">
      <c r="A3295" s="2">
        <v>3294</v>
      </c>
      <c r="B3295" s="3" t="s">
        <v>57</v>
      </c>
      <c r="C3295" s="3" t="s">
        <v>46</v>
      </c>
      <c r="D3295" s="3" t="s">
        <v>47</v>
      </c>
      <c r="E3295" s="3" t="s">
        <v>48</v>
      </c>
      <c r="F3295" s="3">
        <v>0.59</v>
      </c>
      <c r="G3295" s="3">
        <v>0.64</v>
      </c>
      <c r="H3295" s="3">
        <v>6.1022599357773797E-3</v>
      </c>
      <c r="I3295" s="3">
        <v>9.255689421639806</v>
      </c>
      <c r="J3295" s="3">
        <v>1.361187209282003</v>
      </c>
      <c r="K3295" s="3">
        <v>5.6480622735671095E-2</v>
      </c>
      <c r="L3295" s="3">
        <v>8.3063181722941859E-3</v>
      </c>
      <c r="M3295" s="2">
        <v>1210</v>
      </c>
      <c r="N3295" s="3" t="s">
        <v>55</v>
      </c>
      <c r="O3295" s="3" t="s">
        <v>211</v>
      </c>
      <c r="P3295" s="3" t="s">
        <v>212</v>
      </c>
      <c r="Q3295" s="3">
        <v>1.7493045486300001</v>
      </c>
      <c r="R3295" s="3" t="s">
        <v>213</v>
      </c>
      <c r="S3295" s="3" t="s">
        <v>212</v>
      </c>
      <c r="T3295" s="3"/>
      <c r="U3295" s="3"/>
      <c r="V3295" s="3"/>
      <c r="W3295" s="3"/>
      <c r="X3295" s="3"/>
      <c r="Y3295" s="3"/>
      <c r="Z3295" s="3"/>
      <c r="AA3295" s="3"/>
      <c r="AB3295" s="3"/>
      <c r="AC3295" s="3"/>
      <c r="AD3295" s="8"/>
      <c r="AE3295" s="3"/>
      <c r="AF3295" s="3"/>
      <c r="AG3295" s="3"/>
      <c r="AH3295" s="3"/>
      <c r="AI3295" s="3"/>
      <c r="AJ3295" s="3"/>
      <c r="AK3295" s="3"/>
      <c r="AL3295" s="3"/>
      <c r="AM3295" s="3"/>
      <c r="AN3295" s="3"/>
      <c r="AO3295" s="3"/>
      <c r="AP3295" s="3"/>
      <c r="AQ3295" s="3"/>
      <c r="AR3295" s="3">
        <v>24.193873013534631</v>
      </c>
      <c r="AS3295" s="3">
        <v>24.694969812254918</v>
      </c>
    </row>
    <row r="3296" spans="1:45" x14ac:dyDescent="0.25">
      <c r="A3296" s="2">
        <v>3295</v>
      </c>
      <c r="B3296" s="3" t="s">
        <v>57</v>
      </c>
      <c r="C3296" s="3" t="s">
        <v>46</v>
      </c>
      <c r="D3296" s="3" t="s">
        <v>47</v>
      </c>
      <c r="E3296" s="3" t="s">
        <v>48</v>
      </c>
      <c r="F3296" s="3">
        <v>0.59</v>
      </c>
      <c r="G3296" s="3">
        <v>0.64</v>
      </c>
      <c r="H3296" s="3">
        <v>7.8738216885941396E-4</v>
      </c>
      <c r="I3296" s="3">
        <v>2.8100646307377035</v>
      </c>
      <c r="J3296" s="3">
        <v>0.4205242389929067</v>
      </c>
      <c r="K3296" s="3">
        <v>2.2125947835853811E-3</v>
      </c>
      <c r="L3296" s="3">
        <v>3.3111328735618942E-4</v>
      </c>
      <c r="M3296" s="2">
        <v>1210</v>
      </c>
      <c r="N3296" s="3" t="s">
        <v>55</v>
      </c>
      <c r="O3296" s="3" t="s">
        <v>211</v>
      </c>
      <c r="P3296" s="3" t="s">
        <v>212</v>
      </c>
      <c r="Q3296" s="3">
        <v>1.7493045486300001</v>
      </c>
      <c r="R3296" s="3" t="s">
        <v>213</v>
      </c>
      <c r="S3296" s="3" t="s">
        <v>212</v>
      </c>
      <c r="T3296" s="3"/>
      <c r="U3296" s="3"/>
      <c r="V3296" s="3"/>
      <c r="W3296" s="3"/>
      <c r="X3296" s="3"/>
      <c r="Y3296" s="3"/>
      <c r="Z3296" s="3"/>
      <c r="AA3296" s="3"/>
      <c r="AB3296" s="3"/>
      <c r="AC3296" s="3"/>
      <c r="AD3296" s="8"/>
      <c r="AE3296" s="3"/>
      <c r="AF3296" s="3"/>
      <c r="AG3296" s="3"/>
      <c r="AH3296" s="3"/>
      <c r="AI3296" s="3"/>
      <c r="AJ3296" s="3"/>
      <c r="AK3296" s="3"/>
      <c r="AL3296" s="3"/>
      <c r="AM3296" s="3"/>
      <c r="AN3296" s="3"/>
      <c r="AO3296" s="3"/>
      <c r="AP3296" s="3"/>
      <c r="AQ3296" s="3"/>
      <c r="AR3296" s="3">
        <v>10.702858348837555</v>
      </c>
      <c r="AS3296" s="3">
        <v>3.1864225869319607</v>
      </c>
    </row>
    <row r="3297" spans="1:45" x14ac:dyDescent="0.25">
      <c r="A3297" s="2">
        <v>3296</v>
      </c>
      <c r="B3297" s="3" t="s">
        <v>57</v>
      </c>
      <c r="C3297" s="3" t="s">
        <v>46</v>
      </c>
      <c r="D3297" s="3" t="s">
        <v>47</v>
      </c>
      <c r="E3297" s="3" t="s">
        <v>48</v>
      </c>
      <c r="F3297" s="3">
        <v>0.59</v>
      </c>
      <c r="G3297" s="3">
        <v>0.64</v>
      </c>
      <c r="H3297" s="3">
        <v>2.8627006454287102E-3</v>
      </c>
      <c r="I3297" s="3">
        <v>2.8100646307377035</v>
      </c>
      <c r="J3297" s="3">
        <v>0.4205242389929067</v>
      </c>
      <c r="K3297" s="3">
        <v>8.0443738321092136E-3</v>
      </c>
      <c r="L3297" s="3">
        <v>1.2038350103834112E-3</v>
      </c>
      <c r="M3297" s="2">
        <v>1210</v>
      </c>
      <c r="N3297" s="3" t="s">
        <v>55</v>
      </c>
      <c r="O3297" s="3" t="s">
        <v>211</v>
      </c>
      <c r="P3297" s="3" t="s">
        <v>212</v>
      </c>
      <c r="Q3297" s="3">
        <v>1.7493045486300001</v>
      </c>
      <c r="R3297" s="3" t="s">
        <v>213</v>
      </c>
      <c r="S3297" s="3" t="s">
        <v>212</v>
      </c>
      <c r="T3297" s="3"/>
      <c r="U3297" s="3"/>
      <c r="V3297" s="3"/>
      <c r="W3297" s="3"/>
      <c r="X3297" s="3"/>
      <c r="Y3297" s="3"/>
      <c r="Z3297" s="3"/>
      <c r="AA3297" s="3"/>
      <c r="AB3297" s="3"/>
      <c r="AC3297" s="3"/>
      <c r="AD3297" s="8"/>
      <c r="AE3297" s="3"/>
      <c r="AF3297" s="3"/>
      <c r="AG3297" s="3"/>
      <c r="AH3297" s="3"/>
      <c r="AI3297" s="3"/>
      <c r="AJ3297" s="3"/>
      <c r="AK3297" s="3"/>
      <c r="AL3297" s="3"/>
      <c r="AM3297" s="3"/>
      <c r="AN3297" s="3"/>
      <c r="AO3297" s="3"/>
      <c r="AP3297" s="3"/>
      <c r="AQ3297" s="3"/>
      <c r="AR3297" s="3">
        <v>15.259157999719051</v>
      </c>
      <c r="AS3297" s="3">
        <v>11.584938492361797</v>
      </c>
    </row>
    <row r="3298" spans="1:45" x14ac:dyDescent="0.25">
      <c r="A3298" s="2">
        <v>3297</v>
      </c>
      <c r="B3298" s="3" t="s">
        <v>57</v>
      </c>
      <c r="C3298" s="3" t="s">
        <v>46</v>
      </c>
      <c r="D3298" s="3" t="s">
        <v>47</v>
      </c>
      <c r="E3298" s="3" t="s">
        <v>48</v>
      </c>
      <c r="F3298" s="3">
        <v>0.59</v>
      </c>
      <c r="G3298" s="3">
        <v>0.64</v>
      </c>
      <c r="H3298" s="3">
        <v>8.4170179255544902E-2</v>
      </c>
      <c r="I3298" s="3">
        <v>9.1984565769502407</v>
      </c>
      <c r="J3298" s="3">
        <v>1.3507275260001887</v>
      </c>
      <c r="K3298" s="3">
        <v>0.77423573895624775</v>
      </c>
      <c r="L3298" s="3">
        <v>0.11369097798883457</v>
      </c>
      <c r="M3298" s="2">
        <v>1200</v>
      </c>
      <c r="N3298" s="3" t="s">
        <v>54</v>
      </c>
      <c r="O3298" s="3" t="s">
        <v>211</v>
      </c>
      <c r="P3298" s="3" t="s">
        <v>212</v>
      </c>
      <c r="Q3298" s="3">
        <v>1.7493045486300001</v>
      </c>
      <c r="R3298" s="3" t="s">
        <v>213</v>
      </c>
      <c r="S3298" s="3" t="s">
        <v>212</v>
      </c>
      <c r="T3298" s="3"/>
      <c r="U3298" s="3"/>
      <c r="V3298" s="3"/>
      <c r="W3298" s="3"/>
      <c r="X3298" s="3"/>
      <c r="Y3298" s="3"/>
      <c r="Z3298" s="3"/>
      <c r="AA3298" s="3"/>
      <c r="AB3298" s="3"/>
      <c r="AC3298" s="3"/>
      <c r="AD3298" s="8"/>
      <c r="AE3298" s="3"/>
      <c r="AF3298" s="3"/>
      <c r="AG3298" s="3"/>
      <c r="AH3298" s="3"/>
      <c r="AI3298" s="3"/>
      <c r="AJ3298" s="3"/>
      <c r="AK3298" s="3"/>
      <c r="AL3298" s="3"/>
      <c r="AM3298" s="3"/>
      <c r="AN3298" s="3"/>
      <c r="AO3298" s="3"/>
      <c r="AP3298" s="3"/>
      <c r="AQ3298" s="3"/>
      <c r="AR3298" s="3">
        <v>116.24184893439659</v>
      </c>
      <c r="AS3298" s="3">
        <v>340.62463049486121</v>
      </c>
    </row>
    <row r="3299" spans="1:45" x14ac:dyDescent="0.25">
      <c r="A3299" s="2">
        <v>3298</v>
      </c>
      <c r="B3299" s="3" t="s">
        <v>57</v>
      </c>
      <c r="C3299" s="3" t="s">
        <v>46</v>
      </c>
      <c r="D3299" s="3" t="s">
        <v>47</v>
      </c>
      <c r="E3299" s="3" t="s">
        <v>48</v>
      </c>
      <c r="F3299" s="3">
        <v>0.59</v>
      </c>
      <c r="G3299" s="3">
        <v>0.64</v>
      </c>
      <c r="H3299" s="3">
        <v>7.8618295254719694E-2</v>
      </c>
      <c r="I3299" s="3">
        <v>9.1984565769502407</v>
      </c>
      <c r="J3299" s="3">
        <v>1.3507275260001887</v>
      </c>
      <c r="K3299" s="3">
        <v>0.72316697505439231</v>
      </c>
      <c r="L3299" s="3">
        <v>0.10619189544775991</v>
      </c>
      <c r="M3299" s="2">
        <v>1210</v>
      </c>
      <c r="N3299" s="3" t="s">
        <v>55</v>
      </c>
      <c r="O3299" s="3" t="s">
        <v>211</v>
      </c>
      <c r="P3299" s="3" t="s">
        <v>212</v>
      </c>
      <c r="Q3299" s="3">
        <v>1.7493045486300001</v>
      </c>
      <c r="R3299" s="3" t="s">
        <v>213</v>
      </c>
      <c r="S3299" s="3" t="s">
        <v>212</v>
      </c>
      <c r="T3299" s="3"/>
      <c r="U3299" s="3"/>
      <c r="V3299" s="3"/>
      <c r="W3299" s="3"/>
      <c r="X3299" s="3"/>
      <c r="Y3299" s="3"/>
      <c r="Z3299" s="3"/>
      <c r="AA3299" s="3"/>
      <c r="AB3299" s="3"/>
      <c r="AC3299" s="3"/>
      <c r="AD3299" s="8"/>
      <c r="AE3299" s="3"/>
      <c r="AF3299" s="3"/>
      <c r="AG3299" s="3"/>
      <c r="AH3299" s="3"/>
      <c r="AI3299" s="3"/>
      <c r="AJ3299" s="3"/>
      <c r="AK3299" s="3"/>
      <c r="AL3299" s="3"/>
      <c r="AM3299" s="3"/>
      <c r="AN3299" s="3"/>
      <c r="AO3299" s="3"/>
      <c r="AP3299" s="3"/>
      <c r="AQ3299" s="3"/>
      <c r="AR3299" s="3">
        <v>73.526565304713898</v>
      </c>
      <c r="AS3299" s="3">
        <v>318.15695306970173</v>
      </c>
    </row>
    <row r="3300" spans="1:45" x14ac:dyDescent="0.25">
      <c r="A3300" s="2">
        <v>3299</v>
      </c>
      <c r="B3300" s="3" t="s">
        <v>57</v>
      </c>
      <c r="C3300" s="3" t="s">
        <v>46</v>
      </c>
      <c r="D3300" s="3" t="s">
        <v>47</v>
      </c>
      <c r="E3300" s="3" t="s">
        <v>48</v>
      </c>
      <c r="F3300" s="3">
        <v>0.59</v>
      </c>
      <c r="G3300" s="3">
        <v>0.64</v>
      </c>
      <c r="H3300" s="3">
        <v>8.7596974968154703E-2</v>
      </c>
      <c r="I3300" s="3">
        <v>9.1984565769502407</v>
      </c>
      <c r="J3300" s="3">
        <v>1.3507275260001887</v>
      </c>
      <c r="K3300" s="3">
        <v>0.8057569705167682</v>
      </c>
      <c r="L3300" s="3">
        <v>0.11831964528383607</v>
      </c>
      <c r="M3300" s="2">
        <v>1210</v>
      </c>
      <c r="N3300" s="3" t="s">
        <v>55</v>
      </c>
      <c r="O3300" s="3" t="s">
        <v>211</v>
      </c>
      <c r="P3300" s="3" t="s">
        <v>212</v>
      </c>
      <c r="Q3300" s="3">
        <v>1.7493045486300001</v>
      </c>
      <c r="R3300" s="3" t="s">
        <v>213</v>
      </c>
      <c r="S3300" s="3" t="s">
        <v>212</v>
      </c>
      <c r="T3300" s="3"/>
      <c r="U3300" s="3"/>
      <c r="V3300" s="3"/>
      <c r="W3300" s="3"/>
      <c r="X3300" s="3"/>
      <c r="Y3300" s="3"/>
      <c r="Z3300" s="3"/>
      <c r="AA3300" s="3"/>
      <c r="AB3300" s="3"/>
      <c r="AC3300" s="3"/>
      <c r="AD3300" s="8"/>
      <c r="AE3300" s="3"/>
      <c r="AF3300" s="3"/>
      <c r="AG3300" s="3"/>
      <c r="AH3300" s="3"/>
      <c r="AI3300" s="3"/>
      <c r="AJ3300" s="3"/>
      <c r="AK3300" s="3"/>
      <c r="AL3300" s="3"/>
      <c r="AM3300" s="3"/>
      <c r="AN3300" s="3"/>
      <c r="AO3300" s="3"/>
      <c r="AP3300" s="3"/>
      <c r="AQ3300" s="3"/>
      <c r="AR3300" s="3">
        <v>89.870783349246608</v>
      </c>
      <c r="AS3300" s="3">
        <v>354.49238073268879</v>
      </c>
    </row>
    <row r="3301" spans="1:45" x14ac:dyDescent="0.25">
      <c r="A3301" s="2">
        <v>3300</v>
      </c>
      <c r="B3301" s="3" t="s">
        <v>57</v>
      </c>
      <c r="C3301" s="3" t="s">
        <v>46</v>
      </c>
      <c r="D3301" s="3" t="s">
        <v>47</v>
      </c>
      <c r="E3301" s="3" t="s">
        <v>48</v>
      </c>
      <c r="F3301" s="3">
        <v>0.59</v>
      </c>
      <c r="G3301" s="3">
        <v>0.64</v>
      </c>
      <c r="H3301" s="3">
        <v>4.5149870285394897E-2</v>
      </c>
      <c r="I3301" s="3">
        <v>9.1984565769502407</v>
      </c>
      <c r="J3301" s="3">
        <v>1.3507275260001887</v>
      </c>
      <c r="K3301" s="3">
        <v>0.41530912127514091</v>
      </c>
      <c r="L3301" s="3">
        <v>6.0985172589820884E-2</v>
      </c>
      <c r="M3301" s="2">
        <v>1210</v>
      </c>
      <c r="N3301" s="3" t="s">
        <v>55</v>
      </c>
      <c r="O3301" s="3" t="s">
        <v>211</v>
      </c>
      <c r="P3301" s="3" t="s">
        <v>212</v>
      </c>
      <c r="Q3301" s="3">
        <v>1.7493045486300001</v>
      </c>
      <c r="R3301" s="3" t="s">
        <v>213</v>
      </c>
      <c r="S3301" s="3" t="s">
        <v>212</v>
      </c>
      <c r="T3301" s="3"/>
      <c r="U3301" s="3"/>
      <c r="V3301" s="3"/>
      <c r="W3301" s="3"/>
      <c r="X3301" s="3"/>
      <c r="Y3301" s="3"/>
      <c r="Z3301" s="3"/>
      <c r="AA3301" s="3"/>
      <c r="AB3301" s="3"/>
      <c r="AC3301" s="3"/>
      <c r="AD3301" s="8"/>
      <c r="AE3301" s="3"/>
      <c r="AF3301" s="3"/>
      <c r="AG3301" s="3"/>
      <c r="AH3301" s="3"/>
      <c r="AI3301" s="3"/>
      <c r="AJ3301" s="3"/>
      <c r="AK3301" s="3"/>
      <c r="AL3301" s="3"/>
      <c r="AM3301" s="3"/>
      <c r="AN3301" s="3"/>
      <c r="AO3301" s="3"/>
      <c r="AP3301" s="3"/>
      <c r="AQ3301" s="3"/>
      <c r="AR3301" s="3">
        <v>57.155987211087051</v>
      </c>
      <c r="AS3301" s="3">
        <v>182.7150425349771</v>
      </c>
    </row>
    <row r="3302" spans="1:45" x14ac:dyDescent="0.25">
      <c r="A3302" s="2">
        <v>3301</v>
      </c>
      <c r="B3302" s="3" t="s">
        <v>57</v>
      </c>
      <c r="C3302" s="3" t="s">
        <v>46</v>
      </c>
      <c r="D3302" s="3" t="s">
        <v>47</v>
      </c>
      <c r="E3302" s="3" t="s">
        <v>48</v>
      </c>
      <c r="F3302" s="3">
        <v>0.59</v>
      </c>
      <c r="G3302" s="3">
        <v>0.64</v>
      </c>
      <c r="H3302" s="3">
        <v>3.90395307053161E-2</v>
      </c>
      <c r="I3302" s="3">
        <v>7.809320348259333</v>
      </c>
      <c r="J3302" s="3">
        <v>1.1503529313157759</v>
      </c>
      <c r="K3302" s="3">
        <v>0.30487220152352007</v>
      </c>
      <c r="L3302" s="3">
        <v>4.4909238584052616E-2</v>
      </c>
      <c r="M3302" s="2">
        <v>1200</v>
      </c>
      <c r="N3302" s="3" t="s">
        <v>54</v>
      </c>
      <c r="O3302" s="3" t="s">
        <v>211</v>
      </c>
      <c r="P3302" s="3" t="s">
        <v>212</v>
      </c>
      <c r="Q3302" s="3">
        <v>1.7493045486300001</v>
      </c>
      <c r="R3302" s="3" t="s">
        <v>213</v>
      </c>
      <c r="S3302" s="3" t="s">
        <v>212</v>
      </c>
      <c r="T3302" s="3"/>
      <c r="U3302" s="3"/>
      <c r="V3302" s="3"/>
      <c r="W3302" s="3"/>
      <c r="X3302" s="3"/>
      <c r="Y3302" s="3"/>
      <c r="Z3302" s="3"/>
      <c r="AA3302" s="3"/>
      <c r="AB3302" s="3"/>
      <c r="AC3302" s="3"/>
      <c r="AD3302" s="8"/>
      <c r="AE3302" s="3"/>
      <c r="AF3302" s="3"/>
      <c r="AG3302" s="3"/>
      <c r="AH3302" s="3"/>
      <c r="AI3302" s="3"/>
      <c r="AJ3302" s="3"/>
      <c r="AK3302" s="3"/>
      <c r="AL3302" s="3"/>
      <c r="AM3302" s="3"/>
      <c r="AN3302" s="3"/>
      <c r="AO3302" s="3"/>
      <c r="AP3302" s="3"/>
      <c r="AQ3302" s="3"/>
      <c r="AR3302" s="3">
        <v>60.415727586098562</v>
      </c>
      <c r="AS3302" s="3">
        <v>157.98737556229042</v>
      </c>
    </row>
    <row r="3303" spans="1:45" x14ac:dyDescent="0.25">
      <c r="A3303" s="2">
        <v>3302</v>
      </c>
      <c r="B3303" s="3" t="s">
        <v>57</v>
      </c>
      <c r="C3303" s="3" t="s">
        <v>46</v>
      </c>
      <c r="D3303" s="3" t="s">
        <v>47</v>
      </c>
      <c r="E3303" s="3" t="s">
        <v>48</v>
      </c>
      <c r="F3303" s="3">
        <v>0.59</v>
      </c>
      <c r="G3303" s="3">
        <v>0.64</v>
      </c>
      <c r="H3303" s="3">
        <v>9.8154479662064004E-2</v>
      </c>
      <c r="I3303" s="3">
        <v>7.809320348259333</v>
      </c>
      <c r="J3303" s="3">
        <v>1.1503529313157759</v>
      </c>
      <c r="K3303" s="3">
        <v>0.76651977529776327</v>
      </c>
      <c r="L3303" s="3">
        <v>0.11291229340103004</v>
      </c>
      <c r="M3303" s="2">
        <v>1210</v>
      </c>
      <c r="N3303" s="3" t="s">
        <v>55</v>
      </c>
      <c r="O3303" s="3" t="s">
        <v>211</v>
      </c>
      <c r="P3303" s="3" t="s">
        <v>212</v>
      </c>
      <c r="Q3303" s="3">
        <v>1.7493045486300001</v>
      </c>
      <c r="R3303" s="3" t="s">
        <v>213</v>
      </c>
      <c r="S3303" s="3" t="s">
        <v>212</v>
      </c>
      <c r="T3303" s="3"/>
      <c r="U3303" s="3"/>
      <c r="V3303" s="3"/>
      <c r="W3303" s="3"/>
      <c r="X3303" s="3"/>
      <c r="Y3303" s="3"/>
      <c r="Z3303" s="3"/>
      <c r="AA3303" s="3"/>
      <c r="AB3303" s="3"/>
      <c r="AC3303" s="3"/>
      <c r="AD3303" s="8"/>
      <c r="AE3303" s="3"/>
      <c r="AF3303" s="3"/>
      <c r="AG3303" s="3"/>
      <c r="AH3303" s="3"/>
      <c r="AI3303" s="3"/>
      <c r="AJ3303" s="3"/>
      <c r="AK3303" s="3"/>
      <c r="AL3303" s="3"/>
      <c r="AM3303" s="3"/>
      <c r="AN3303" s="3"/>
      <c r="AO3303" s="3"/>
      <c r="AP3303" s="3"/>
      <c r="AQ3303" s="3"/>
      <c r="AR3303" s="3">
        <v>81.00987980684593</v>
      </c>
      <c r="AS3303" s="3">
        <v>397.21708640775381</v>
      </c>
    </row>
    <row r="3304" spans="1:45" x14ac:dyDescent="0.25">
      <c r="A3304" s="2">
        <v>3303</v>
      </c>
      <c r="B3304" s="3" t="s">
        <v>57</v>
      </c>
      <c r="C3304" s="3" t="s">
        <v>46</v>
      </c>
      <c r="D3304" s="3" t="s">
        <v>47</v>
      </c>
      <c r="E3304" s="3" t="s">
        <v>48</v>
      </c>
      <c r="F3304" s="3">
        <v>0.59</v>
      </c>
      <c r="G3304" s="3">
        <v>0.64</v>
      </c>
      <c r="H3304" s="3">
        <v>4.1091162685155898E-2</v>
      </c>
      <c r="I3304" s="3">
        <v>7.809320348259333</v>
      </c>
      <c r="J3304" s="3">
        <v>1.1503529313157759</v>
      </c>
      <c r="K3304" s="3">
        <v>0.32089405289082257</v>
      </c>
      <c r="L3304" s="3">
        <v>4.7269339446042516E-2</v>
      </c>
      <c r="M3304" s="2">
        <v>1210</v>
      </c>
      <c r="N3304" s="3" t="s">
        <v>55</v>
      </c>
      <c r="O3304" s="3" t="s">
        <v>211</v>
      </c>
      <c r="P3304" s="3" t="s">
        <v>212</v>
      </c>
      <c r="Q3304" s="3">
        <v>1.7493045486300001</v>
      </c>
      <c r="R3304" s="3" t="s">
        <v>213</v>
      </c>
      <c r="S3304" s="3" t="s">
        <v>212</v>
      </c>
      <c r="T3304" s="3"/>
      <c r="U3304" s="3"/>
      <c r="V3304" s="3"/>
      <c r="W3304" s="3"/>
      <c r="X3304" s="3"/>
      <c r="Y3304" s="3"/>
      <c r="Z3304" s="3"/>
      <c r="AA3304" s="3"/>
      <c r="AB3304" s="3"/>
      <c r="AC3304" s="3"/>
      <c r="AD3304" s="8"/>
      <c r="AE3304" s="3"/>
      <c r="AF3304" s="3"/>
      <c r="AG3304" s="3"/>
      <c r="AH3304" s="3"/>
      <c r="AI3304" s="3"/>
      <c r="AJ3304" s="3"/>
      <c r="AK3304" s="3"/>
      <c r="AL3304" s="3"/>
      <c r="AM3304" s="3"/>
      <c r="AN3304" s="3"/>
      <c r="AO3304" s="3"/>
      <c r="AP3304" s="3"/>
      <c r="AQ3304" s="3"/>
      <c r="AR3304" s="3">
        <v>59.338287460748212</v>
      </c>
      <c r="AS3304" s="3">
        <v>166.29003561630654</v>
      </c>
    </row>
  </sheetData>
  <autoFilter ref="A1:AS1" xr:uid="{4BBD535B-54B5-4189-9E7F-599388696402}"/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7266-A5C2-481D-8FC2-C55229CE73AB}">
  <dimension ref="A1:AA42"/>
  <sheetViews>
    <sheetView tabSelected="1" workbookViewId="0">
      <pane ySplit="1" topLeftCell="A2" activePane="bottomLeft" state="frozen"/>
      <selection pane="bottomLeft" activeCell="H6" sqref="H6"/>
    </sheetView>
  </sheetViews>
  <sheetFormatPr defaultRowHeight="13.2" x14ac:dyDescent="0.25"/>
  <cols>
    <col min="1" max="6" width="8.88671875" style="33"/>
    <col min="7" max="7" width="48" style="33" bestFit="1" customWidth="1"/>
    <col min="8" max="8" width="48" style="33" customWidth="1"/>
    <col min="9" max="16384" width="8.88671875" style="33"/>
  </cols>
  <sheetData>
    <row r="1" spans="1:27" ht="12.6" customHeight="1" x14ac:dyDescent="0.25">
      <c r="A1" s="33" t="s">
        <v>214</v>
      </c>
      <c r="B1" s="33" t="s">
        <v>19</v>
      </c>
      <c r="C1" s="33" t="s">
        <v>20</v>
      </c>
      <c r="D1" s="33" t="s">
        <v>215</v>
      </c>
      <c r="E1" s="33" t="s">
        <v>21</v>
      </c>
      <c r="F1" s="33" t="s">
        <v>22</v>
      </c>
      <c r="G1" s="33" t="s">
        <v>23</v>
      </c>
      <c r="H1" s="33" t="s">
        <v>7358</v>
      </c>
      <c r="I1" s="33" t="s">
        <v>24</v>
      </c>
      <c r="J1" s="33" t="s">
        <v>25</v>
      </c>
      <c r="K1" s="33" t="s">
        <v>216</v>
      </c>
      <c r="L1" s="33" t="s">
        <v>217</v>
      </c>
      <c r="M1" s="33" t="s">
        <v>28</v>
      </c>
      <c r="N1" s="33" t="s">
        <v>29</v>
      </c>
      <c r="O1" s="33" t="s">
        <v>30</v>
      </c>
      <c r="P1" s="33" t="s">
        <v>218</v>
      </c>
      <c r="Q1" s="33" t="s">
        <v>32</v>
      </c>
      <c r="R1" s="33" t="s">
        <v>33</v>
      </c>
      <c r="S1" s="33" t="s">
        <v>34</v>
      </c>
      <c r="T1" s="33" t="s">
        <v>219</v>
      </c>
      <c r="U1" s="33" t="s">
        <v>220</v>
      </c>
      <c r="V1" s="33" t="s">
        <v>221</v>
      </c>
      <c r="W1" s="33" t="s">
        <v>37</v>
      </c>
      <c r="X1" s="33" t="s">
        <v>38</v>
      </c>
      <c r="Y1" s="33" t="s">
        <v>39</v>
      </c>
      <c r="Z1" s="33" t="s">
        <v>222</v>
      </c>
      <c r="AA1" s="33" t="s">
        <v>7351</v>
      </c>
    </row>
    <row r="2" spans="1:27" x14ac:dyDescent="0.25">
      <c r="A2" s="33">
        <v>2460</v>
      </c>
      <c r="B2" s="33" t="s">
        <v>57</v>
      </c>
      <c r="C2" s="33" t="s">
        <v>225</v>
      </c>
      <c r="D2" s="33" t="s">
        <v>118</v>
      </c>
      <c r="E2" s="33" t="s">
        <v>226</v>
      </c>
      <c r="F2" s="33" t="s">
        <v>73</v>
      </c>
      <c r="G2" s="33" t="s">
        <v>74</v>
      </c>
      <c r="H2" s="132" t="s">
        <v>7359</v>
      </c>
      <c r="I2" s="33" t="s">
        <v>75</v>
      </c>
      <c r="J2" s="33">
        <v>2013</v>
      </c>
      <c r="K2" s="33">
        <v>218</v>
      </c>
      <c r="L2" s="33">
        <v>46.3</v>
      </c>
      <c r="M2" s="33" t="s">
        <v>47</v>
      </c>
      <c r="N2" s="33">
        <v>50.6</v>
      </c>
      <c r="O2" s="33">
        <v>1150000</v>
      </c>
      <c r="P2" s="33">
        <v>18000</v>
      </c>
      <c r="Q2" s="33" t="s">
        <v>225</v>
      </c>
      <c r="R2" s="33" t="s">
        <v>227</v>
      </c>
      <c r="S2" s="33" t="s">
        <v>228</v>
      </c>
      <c r="T2" s="33" t="s">
        <v>80</v>
      </c>
      <c r="U2" s="33" t="s">
        <v>75</v>
      </c>
      <c r="V2" s="33">
        <v>2013</v>
      </c>
      <c r="W2" s="33" t="s">
        <v>81</v>
      </c>
      <c r="X2" s="33">
        <v>28.360763119542298</v>
      </c>
      <c r="Y2" s="33">
        <v>-80.605044771652004</v>
      </c>
      <c r="Z2" s="33" t="s">
        <v>71</v>
      </c>
    </row>
    <row r="3" spans="1:27" x14ac:dyDescent="0.25">
      <c r="A3" s="33">
        <v>2475</v>
      </c>
      <c r="B3" s="33" t="s">
        <v>57</v>
      </c>
      <c r="C3" s="33" t="s">
        <v>71</v>
      </c>
      <c r="D3" s="33" t="s">
        <v>50</v>
      </c>
      <c r="E3" s="33" t="s">
        <v>51</v>
      </c>
      <c r="F3" s="33" t="s">
        <v>223</v>
      </c>
      <c r="G3" s="33" t="s">
        <v>224</v>
      </c>
      <c r="H3" s="132" t="s">
        <v>7359</v>
      </c>
      <c r="I3" s="33" t="s">
        <v>75</v>
      </c>
      <c r="J3" s="33">
        <v>2013</v>
      </c>
      <c r="K3" s="33">
        <v>746</v>
      </c>
      <c r="L3" s="33">
        <v>317.5</v>
      </c>
      <c r="M3" s="33" t="s">
        <v>47</v>
      </c>
      <c r="N3" s="33">
        <v>130.19999999999999</v>
      </c>
      <c r="O3" s="33">
        <v>960000</v>
      </c>
      <c r="P3" s="33">
        <v>20000</v>
      </c>
      <c r="Q3" s="33" t="s">
        <v>71</v>
      </c>
      <c r="R3" s="33">
        <v>960000</v>
      </c>
      <c r="S3" s="33" t="s">
        <v>79</v>
      </c>
      <c r="T3" s="33" t="s">
        <v>80</v>
      </c>
      <c r="U3" s="33" t="s">
        <v>75</v>
      </c>
      <c r="V3" s="33">
        <v>2013</v>
      </c>
      <c r="W3" s="33" t="s">
        <v>81</v>
      </c>
      <c r="X3" s="33">
        <v>28.333858856067099</v>
      </c>
      <c r="Y3" s="33">
        <v>-80.609583691838594</v>
      </c>
      <c r="Z3" s="33" t="s">
        <v>71</v>
      </c>
    </row>
    <row r="4" spans="1:27" x14ac:dyDescent="0.25">
      <c r="A4" s="33">
        <v>2488</v>
      </c>
      <c r="B4" s="33" t="s">
        <v>57</v>
      </c>
      <c r="C4" s="33" t="s">
        <v>71</v>
      </c>
      <c r="D4" s="33" t="s">
        <v>240</v>
      </c>
      <c r="E4" s="33" t="s">
        <v>241</v>
      </c>
      <c r="F4" s="33" t="s">
        <v>73</v>
      </c>
      <c r="G4" s="33" t="s">
        <v>241</v>
      </c>
      <c r="H4" s="132" t="s">
        <v>7360</v>
      </c>
      <c r="I4" s="33" t="s">
        <v>75</v>
      </c>
      <c r="J4" s="33" t="s">
        <v>79</v>
      </c>
      <c r="K4" s="33">
        <v>84</v>
      </c>
      <c r="L4" s="33">
        <v>54</v>
      </c>
      <c r="M4" s="33" t="s">
        <v>47</v>
      </c>
      <c r="N4" s="33" t="s">
        <v>79</v>
      </c>
      <c r="O4" s="33">
        <v>38405</v>
      </c>
      <c r="P4" s="33">
        <v>38405</v>
      </c>
      <c r="Q4" s="33" t="s">
        <v>71</v>
      </c>
      <c r="R4" s="33">
        <v>38405</v>
      </c>
      <c r="S4" s="33" t="s">
        <v>79</v>
      </c>
      <c r="T4" s="33" t="s">
        <v>239</v>
      </c>
      <c r="U4" s="33" t="s">
        <v>242</v>
      </c>
      <c r="V4" s="33">
        <v>2013</v>
      </c>
      <c r="W4" s="33" t="s">
        <v>81</v>
      </c>
      <c r="X4" s="33" t="s">
        <v>79</v>
      </c>
      <c r="Y4" s="33" t="s">
        <v>79</v>
      </c>
      <c r="Z4" s="33" t="s">
        <v>71</v>
      </c>
    </row>
    <row r="5" spans="1:27" x14ac:dyDescent="0.25">
      <c r="A5" s="33">
        <v>2489</v>
      </c>
      <c r="B5" s="33" t="s">
        <v>57</v>
      </c>
      <c r="C5" s="33" t="s">
        <v>71</v>
      </c>
      <c r="D5" s="33" t="s">
        <v>143</v>
      </c>
      <c r="E5" s="33" t="s">
        <v>145</v>
      </c>
      <c r="F5" s="33" t="s">
        <v>73</v>
      </c>
      <c r="G5" s="33" t="s">
        <v>74</v>
      </c>
      <c r="H5" s="132" t="s">
        <v>7359</v>
      </c>
      <c r="I5" s="33" t="s">
        <v>75</v>
      </c>
      <c r="J5" s="33">
        <v>2013</v>
      </c>
      <c r="K5" s="33">
        <v>20</v>
      </c>
      <c r="L5" s="33">
        <v>4.8</v>
      </c>
      <c r="M5" s="33" t="s">
        <v>47</v>
      </c>
      <c r="N5" s="33">
        <v>1.3</v>
      </c>
      <c r="O5" s="33" t="s">
        <v>71</v>
      </c>
      <c r="P5" s="33">
        <v>500</v>
      </c>
      <c r="Q5" s="33" t="s">
        <v>71</v>
      </c>
      <c r="R5" s="33" t="s">
        <v>71</v>
      </c>
      <c r="S5" s="33" t="s">
        <v>79</v>
      </c>
      <c r="T5" s="33" t="s">
        <v>80</v>
      </c>
      <c r="U5" s="33" t="s">
        <v>75</v>
      </c>
      <c r="V5" s="33">
        <v>2013</v>
      </c>
      <c r="W5" s="33" t="s">
        <v>81</v>
      </c>
      <c r="X5" s="33">
        <v>28.318469982300702</v>
      </c>
      <c r="Y5" s="33">
        <v>-80.628682858083394</v>
      </c>
      <c r="Z5" s="33" t="s">
        <v>71</v>
      </c>
    </row>
    <row r="6" spans="1:27" x14ac:dyDescent="0.25">
      <c r="A6" s="33">
        <v>2499</v>
      </c>
      <c r="B6" s="33" t="s">
        <v>57</v>
      </c>
      <c r="C6" s="33" t="s">
        <v>79</v>
      </c>
      <c r="D6" s="33" t="s">
        <v>243</v>
      </c>
      <c r="E6" s="33" t="s">
        <v>244</v>
      </c>
      <c r="F6" s="33" t="s">
        <v>245</v>
      </c>
      <c r="G6" s="33" t="s">
        <v>244</v>
      </c>
      <c r="H6" s="133" t="s">
        <v>7361</v>
      </c>
      <c r="I6" s="33" t="s">
        <v>75</v>
      </c>
      <c r="J6" s="33" t="s">
        <v>79</v>
      </c>
      <c r="K6" s="33">
        <v>1098</v>
      </c>
      <c r="L6" s="33">
        <v>228</v>
      </c>
      <c r="M6" s="33" t="s">
        <v>47</v>
      </c>
      <c r="N6" s="33" t="s">
        <v>79</v>
      </c>
      <c r="O6" s="33">
        <v>5000</v>
      </c>
      <c r="P6" s="33">
        <v>5000</v>
      </c>
      <c r="Q6" s="33" t="s">
        <v>71</v>
      </c>
      <c r="R6" s="33">
        <v>5000</v>
      </c>
      <c r="S6" s="33" t="s">
        <v>79</v>
      </c>
      <c r="T6" s="33" t="s">
        <v>239</v>
      </c>
      <c r="U6" s="33" t="s">
        <v>242</v>
      </c>
      <c r="V6" s="33">
        <v>2013</v>
      </c>
      <c r="W6" s="33" t="s">
        <v>81</v>
      </c>
      <c r="X6" s="33" t="s">
        <v>79</v>
      </c>
      <c r="Y6" s="33" t="s">
        <v>79</v>
      </c>
      <c r="Z6" s="33" t="s">
        <v>71</v>
      </c>
    </row>
    <row r="7" spans="1:27" x14ac:dyDescent="0.25">
      <c r="A7" s="33">
        <v>2501</v>
      </c>
      <c r="B7" s="33" t="s">
        <v>57</v>
      </c>
      <c r="C7" s="33" t="s">
        <v>71</v>
      </c>
      <c r="D7" s="33" t="s">
        <v>179</v>
      </c>
      <c r="E7" s="33" t="s">
        <v>181</v>
      </c>
      <c r="F7" s="33" t="s">
        <v>73</v>
      </c>
      <c r="G7" s="33" t="s">
        <v>130</v>
      </c>
      <c r="H7" s="132" t="s">
        <v>7359</v>
      </c>
      <c r="I7" s="33" t="s">
        <v>75</v>
      </c>
      <c r="J7" s="33">
        <v>2013</v>
      </c>
      <c r="K7" s="33">
        <v>1</v>
      </c>
      <c r="L7" s="33">
        <v>0.2</v>
      </c>
      <c r="M7" s="33" t="s">
        <v>47</v>
      </c>
      <c r="N7" s="33">
        <v>0.5</v>
      </c>
      <c r="O7" s="33" t="s">
        <v>71</v>
      </c>
      <c r="P7" s="33">
        <v>120</v>
      </c>
      <c r="Q7" s="33" t="s">
        <v>71</v>
      </c>
      <c r="R7" s="33" t="s">
        <v>71</v>
      </c>
      <c r="S7" s="33" t="s">
        <v>79</v>
      </c>
      <c r="T7" s="33" t="s">
        <v>80</v>
      </c>
      <c r="U7" s="33" t="s">
        <v>75</v>
      </c>
      <c r="V7" s="33">
        <v>2013</v>
      </c>
      <c r="W7" s="33" t="s">
        <v>81</v>
      </c>
      <c r="X7" s="33">
        <v>28.324182015609502</v>
      </c>
      <c r="Y7" s="33">
        <v>-80.610548943116996</v>
      </c>
      <c r="Z7" s="33" t="s">
        <v>71</v>
      </c>
    </row>
    <row r="8" spans="1:27" x14ac:dyDescent="0.25">
      <c r="A8" s="33">
        <v>2502</v>
      </c>
      <c r="B8" s="33" t="s">
        <v>57</v>
      </c>
      <c r="C8" s="33" t="s">
        <v>71</v>
      </c>
      <c r="D8" s="33" t="s">
        <v>176</v>
      </c>
      <c r="E8" s="33" t="s">
        <v>178</v>
      </c>
      <c r="F8" s="33" t="s">
        <v>73</v>
      </c>
      <c r="G8" s="33" t="s">
        <v>130</v>
      </c>
      <c r="H8" s="132" t="s">
        <v>7359</v>
      </c>
      <c r="I8" s="33" t="s">
        <v>75</v>
      </c>
      <c r="J8" s="33">
        <v>2013</v>
      </c>
      <c r="K8" s="33">
        <v>4</v>
      </c>
      <c r="L8" s="33">
        <v>0.9</v>
      </c>
      <c r="M8" s="33" t="s">
        <v>47</v>
      </c>
      <c r="N8" s="33">
        <v>2.1</v>
      </c>
      <c r="O8" s="33" t="s">
        <v>71</v>
      </c>
      <c r="P8" s="33">
        <v>120</v>
      </c>
      <c r="Q8" s="33" t="s">
        <v>71</v>
      </c>
      <c r="R8" s="33" t="s">
        <v>71</v>
      </c>
      <c r="S8" s="33" t="s">
        <v>79</v>
      </c>
      <c r="T8" s="33" t="s">
        <v>80</v>
      </c>
      <c r="U8" s="33" t="s">
        <v>75</v>
      </c>
      <c r="V8" s="33">
        <v>2013</v>
      </c>
      <c r="W8" s="33" t="s">
        <v>81</v>
      </c>
      <c r="X8" s="33">
        <v>28.342228741416601</v>
      </c>
      <c r="Y8" s="33">
        <v>-80.610582360338398</v>
      </c>
      <c r="Z8" s="33" t="s">
        <v>71</v>
      </c>
    </row>
    <row r="9" spans="1:27" x14ac:dyDescent="0.25">
      <c r="A9" s="33">
        <v>2503</v>
      </c>
      <c r="B9" s="33" t="s">
        <v>57</v>
      </c>
      <c r="C9" s="33" t="s">
        <v>71</v>
      </c>
      <c r="D9" s="33" t="s">
        <v>236</v>
      </c>
      <c r="E9" s="33" t="s">
        <v>237</v>
      </c>
      <c r="F9" s="33" t="s">
        <v>73</v>
      </c>
      <c r="G9" s="33" t="s">
        <v>238</v>
      </c>
      <c r="H9" s="132" t="s">
        <v>7360</v>
      </c>
      <c r="I9" s="33" t="s">
        <v>75</v>
      </c>
      <c r="J9" s="33">
        <v>2013</v>
      </c>
      <c r="K9" s="33">
        <v>32</v>
      </c>
      <c r="L9" s="33">
        <v>10.3</v>
      </c>
      <c r="M9" s="33" t="s">
        <v>47</v>
      </c>
      <c r="N9" s="33" t="s">
        <v>71</v>
      </c>
      <c r="O9" s="33" t="s">
        <v>71</v>
      </c>
      <c r="P9" s="33">
        <v>1200</v>
      </c>
      <c r="Q9" s="33" t="s">
        <v>71</v>
      </c>
      <c r="R9" s="33" t="s">
        <v>71</v>
      </c>
      <c r="S9" s="33" t="s">
        <v>79</v>
      </c>
      <c r="T9" s="33" t="s">
        <v>239</v>
      </c>
      <c r="U9" s="33" t="s">
        <v>75</v>
      </c>
      <c r="V9" s="33">
        <v>2013</v>
      </c>
      <c r="W9" s="33" t="s">
        <v>81</v>
      </c>
      <c r="X9" s="33" t="s">
        <v>79</v>
      </c>
      <c r="Y9" s="33" t="s">
        <v>79</v>
      </c>
      <c r="Z9" s="33" t="s">
        <v>71</v>
      </c>
    </row>
    <row r="10" spans="1:27" x14ac:dyDescent="0.25">
      <c r="A10" s="33">
        <v>2504</v>
      </c>
      <c r="B10" s="33" t="s">
        <v>57</v>
      </c>
      <c r="C10" s="33" t="s">
        <v>71</v>
      </c>
      <c r="D10" s="33" t="s">
        <v>175</v>
      </c>
      <c r="E10" s="33" t="s">
        <v>174</v>
      </c>
      <c r="F10" s="33" t="s">
        <v>73</v>
      </c>
      <c r="G10" s="33" t="s">
        <v>74</v>
      </c>
      <c r="H10" s="132" t="s">
        <v>7359</v>
      </c>
      <c r="I10" s="33" t="s">
        <v>75</v>
      </c>
      <c r="J10" s="33">
        <v>2013</v>
      </c>
      <c r="K10" s="33">
        <v>3</v>
      </c>
      <c r="L10" s="33">
        <v>0.4</v>
      </c>
      <c r="M10" s="33" t="s">
        <v>47</v>
      </c>
      <c r="N10" s="33">
        <v>2.2999999999999998</v>
      </c>
      <c r="O10" s="33" t="s">
        <v>71</v>
      </c>
      <c r="P10" s="33">
        <v>120</v>
      </c>
      <c r="Q10" s="33" t="s">
        <v>71</v>
      </c>
      <c r="R10" s="33" t="s">
        <v>71</v>
      </c>
      <c r="S10" s="33" t="s">
        <v>79</v>
      </c>
      <c r="T10" s="33" t="s">
        <v>80</v>
      </c>
      <c r="U10" s="33" t="s">
        <v>75</v>
      </c>
      <c r="V10" s="33">
        <v>2013</v>
      </c>
      <c r="W10" s="33" t="s">
        <v>81</v>
      </c>
      <c r="X10" s="33">
        <v>28.363495927252998</v>
      </c>
      <c r="Y10" s="33">
        <v>-80.609159647678595</v>
      </c>
      <c r="Z10" s="33" t="s">
        <v>71</v>
      </c>
    </row>
    <row r="11" spans="1:27" x14ac:dyDescent="0.25">
      <c r="A11" s="33">
        <v>2505</v>
      </c>
      <c r="B11" s="33" t="s">
        <v>57</v>
      </c>
      <c r="C11" s="33" t="s">
        <v>71</v>
      </c>
      <c r="D11" s="33" t="s">
        <v>172</v>
      </c>
      <c r="E11" s="33" t="s">
        <v>174</v>
      </c>
      <c r="F11" s="33" t="s">
        <v>73</v>
      </c>
      <c r="G11" s="33" t="s">
        <v>74</v>
      </c>
      <c r="H11" s="132" t="s">
        <v>7359</v>
      </c>
      <c r="I11" s="33" t="s">
        <v>75</v>
      </c>
      <c r="J11" s="33">
        <v>2013</v>
      </c>
      <c r="K11" s="33">
        <v>2</v>
      </c>
      <c r="L11" s="33">
        <v>0.2</v>
      </c>
      <c r="M11" s="33" t="s">
        <v>47</v>
      </c>
      <c r="N11" s="33">
        <v>1</v>
      </c>
      <c r="O11" s="33" t="s">
        <v>71</v>
      </c>
      <c r="P11" s="33">
        <v>120</v>
      </c>
      <c r="Q11" s="33" t="s">
        <v>71</v>
      </c>
      <c r="R11" s="33" t="s">
        <v>71</v>
      </c>
      <c r="S11" s="33" t="s">
        <v>79</v>
      </c>
      <c r="T11" s="33" t="s">
        <v>80</v>
      </c>
      <c r="U11" s="33" t="s">
        <v>75</v>
      </c>
      <c r="V11" s="33">
        <v>2013</v>
      </c>
      <c r="W11" s="33" t="s">
        <v>81</v>
      </c>
      <c r="X11" s="33">
        <v>28.363659744418101</v>
      </c>
      <c r="Y11" s="33">
        <v>-80.608347521541305</v>
      </c>
      <c r="Z11" s="33" t="s">
        <v>71</v>
      </c>
    </row>
    <row r="12" spans="1:27" x14ac:dyDescent="0.25">
      <c r="A12" s="33">
        <v>2507</v>
      </c>
      <c r="B12" s="33" t="s">
        <v>57</v>
      </c>
      <c r="C12" s="33" t="s">
        <v>71</v>
      </c>
      <c r="D12" s="33" t="s">
        <v>166</v>
      </c>
      <c r="E12" s="33" t="s">
        <v>159</v>
      </c>
      <c r="F12" s="33" t="s">
        <v>73</v>
      </c>
      <c r="G12" s="33" t="s">
        <v>74</v>
      </c>
      <c r="H12" s="132" t="s">
        <v>7359</v>
      </c>
      <c r="I12" s="33" t="s">
        <v>75</v>
      </c>
      <c r="J12" s="33">
        <v>2013</v>
      </c>
      <c r="K12" s="33">
        <v>5</v>
      </c>
      <c r="L12" s="33">
        <v>0.4</v>
      </c>
      <c r="M12" s="33" t="s">
        <v>47</v>
      </c>
      <c r="N12" s="33">
        <v>1.3</v>
      </c>
      <c r="O12" s="33" t="s">
        <v>71</v>
      </c>
      <c r="P12" s="33">
        <v>120</v>
      </c>
      <c r="Q12" s="33" t="s">
        <v>71</v>
      </c>
      <c r="R12" s="33" t="s">
        <v>71</v>
      </c>
      <c r="S12" s="33" t="s">
        <v>79</v>
      </c>
      <c r="T12" s="33" t="s">
        <v>80</v>
      </c>
      <c r="U12" s="33" t="s">
        <v>75</v>
      </c>
      <c r="V12" s="33">
        <v>2013</v>
      </c>
      <c r="W12" s="33" t="s">
        <v>81</v>
      </c>
      <c r="X12" s="33">
        <v>28.368252804921401</v>
      </c>
      <c r="Y12" s="33">
        <v>-80.605905568881795</v>
      </c>
      <c r="Z12" s="33" t="s">
        <v>71</v>
      </c>
    </row>
    <row r="13" spans="1:27" x14ac:dyDescent="0.25">
      <c r="A13" s="33">
        <v>2508</v>
      </c>
      <c r="B13" s="33" t="s">
        <v>57</v>
      </c>
      <c r="C13" s="33" t="s">
        <v>71</v>
      </c>
      <c r="D13" s="33" t="s">
        <v>158</v>
      </c>
      <c r="E13" s="33" t="s">
        <v>159</v>
      </c>
      <c r="F13" s="33" t="s">
        <v>73</v>
      </c>
      <c r="G13" s="33" t="s">
        <v>74</v>
      </c>
      <c r="H13" s="132" t="s">
        <v>7359</v>
      </c>
      <c r="I13" s="33" t="s">
        <v>75</v>
      </c>
      <c r="J13" s="33">
        <v>2013</v>
      </c>
      <c r="K13" s="33">
        <v>3</v>
      </c>
      <c r="L13" s="33">
        <v>0.5</v>
      </c>
      <c r="M13" s="33" t="s">
        <v>47</v>
      </c>
      <c r="N13" s="33">
        <v>0.6</v>
      </c>
      <c r="O13" s="33" t="s">
        <v>71</v>
      </c>
      <c r="P13" s="33">
        <v>120</v>
      </c>
      <c r="Q13" s="33" t="s">
        <v>71</v>
      </c>
      <c r="R13" s="33" t="s">
        <v>71</v>
      </c>
      <c r="S13" s="33" t="s">
        <v>79</v>
      </c>
      <c r="T13" s="33" t="s">
        <v>80</v>
      </c>
      <c r="U13" s="33" t="s">
        <v>75</v>
      </c>
      <c r="V13" s="33">
        <v>2013</v>
      </c>
      <c r="W13" s="33" t="s">
        <v>81</v>
      </c>
      <c r="X13" s="33">
        <v>28.3685198081753</v>
      </c>
      <c r="Y13" s="33">
        <v>-80.608027380451603</v>
      </c>
      <c r="Z13" s="33" t="s">
        <v>71</v>
      </c>
    </row>
    <row r="14" spans="1:27" x14ac:dyDescent="0.25">
      <c r="A14" s="33">
        <v>2509</v>
      </c>
      <c r="B14" s="33" t="s">
        <v>57</v>
      </c>
      <c r="C14" s="33" t="s">
        <v>71</v>
      </c>
      <c r="D14" s="33" t="s">
        <v>155</v>
      </c>
      <c r="E14" s="33" t="s">
        <v>157</v>
      </c>
      <c r="F14" s="33" t="s">
        <v>73</v>
      </c>
      <c r="G14" s="33" t="s">
        <v>74</v>
      </c>
      <c r="H14" s="132" t="s">
        <v>7359</v>
      </c>
      <c r="I14" s="33" t="s">
        <v>75</v>
      </c>
      <c r="J14" s="33">
        <v>2013</v>
      </c>
      <c r="K14" s="33">
        <v>3</v>
      </c>
      <c r="L14" s="33">
        <v>0.4</v>
      </c>
      <c r="M14" s="33" t="s">
        <v>47</v>
      </c>
      <c r="N14" s="33">
        <v>0.9</v>
      </c>
      <c r="O14" s="33" t="s">
        <v>71</v>
      </c>
      <c r="P14" s="33">
        <v>3000</v>
      </c>
      <c r="Q14" s="33" t="s">
        <v>71</v>
      </c>
      <c r="R14" s="33" t="s">
        <v>71</v>
      </c>
      <c r="S14" s="33" t="s">
        <v>79</v>
      </c>
      <c r="T14" s="33" t="s">
        <v>80</v>
      </c>
      <c r="U14" s="33" t="s">
        <v>75</v>
      </c>
      <c r="V14" s="33">
        <v>2013</v>
      </c>
      <c r="W14" s="33" t="s">
        <v>81</v>
      </c>
      <c r="X14" s="33">
        <v>28.317820979310699</v>
      </c>
      <c r="Y14" s="33">
        <v>-80.634102008711494</v>
      </c>
      <c r="Z14" s="33" t="s">
        <v>71</v>
      </c>
    </row>
    <row r="15" spans="1:27" x14ac:dyDescent="0.25">
      <c r="A15" s="33">
        <v>2537</v>
      </c>
      <c r="B15" s="33" t="s">
        <v>57</v>
      </c>
      <c r="C15" s="33" t="s">
        <v>71</v>
      </c>
      <c r="D15" s="33" t="s">
        <v>150</v>
      </c>
      <c r="E15" s="33" t="s">
        <v>152</v>
      </c>
      <c r="F15" s="33" t="s">
        <v>73</v>
      </c>
      <c r="G15" s="33" t="s">
        <v>74</v>
      </c>
      <c r="H15" s="132" t="s">
        <v>7359</v>
      </c>
      <c r="I15" s="33" t="s">
        <v>75</v>
      </c>
      <c r="J15" s="33">
        <v>2013</v>
      </c>
      <c r="K15" s="33">
        <v>4</v>
      </c>
      <c r="L15" s="33">
        <v>0.8</v>
      </c>
      <c r="M15" s="33" t="s">
        <v>47</v>
      </c>
      <c r="N15" s="33">
        <v>1.9</v>
      </c>
      <c r="O15" s="33" t="s">
        <v>71</v>
      </c>
      <c r="P15" s="33">
        <v>3000</v>
      </c>
      <c r="Q15" s="33" t="s">
        <v>71</v>
      </c>
      <c r="R15" s="33" t="s">
        <v>71</v>
      </c>
      <c r="S15" s="33" t="s">
        <v>79</v>
      </c>
      <c r="T15" s="33" t="s">
        <v>80</v>
      </c>
      <c r="U15" s="33" t="s">
        <v>75</v>
      </c>
      <c r="V15" s="33">
        <v>2013</v>
      </c>
      <c r="W15" s="33" t="s">
        <v>81</v>
      </c>
      <c r="X15" s="33">
        <v>28.318083299195902</v>
      </c>
      <c r="Y15" s="33">
        <v>-80.632786546717298</v>
      </c>
      <c r="Z15" s="33" t="s">
        <v>71</v>
      </c>
    </row>
    <row r="16" spans="1:27" x14ac:dyDescent="0.25">
      <c r="A16" s="33">
        <v>2549</v>
      </c>
      <c r="B16" s="33" t="s">
        <v>57</v>
      </c>
      <c r="C16" s="33" t="s">
        <v>71</v>
      </c>
      <c r="D16" s="33" t="s">
        <v>202</v>
      </c>
      <c r="E16" s="33" t="s">
        <v>203</v>
      </c>
      <c r="F16" s="33" t="s">
        <v>73</v>
      </c>
      <c r="G16" s="33" t="s">
        <v>231</v>
      </c>
      <c r="H16" s="132" t="s">
        <v>7359</v>
      </c>
      <c r="I16" s="33" t="s">
        <v>75</v>
      </c>
      <c r="J16" s="33">
        <v>2013</v>
      </c>
      <c r="K16" s="33">
        <v>4</v>
      </c>
      <c r="L16" s="33">
        <v>1</v>
      </c>
      <c r="M16" s="33" t="s">
        <v>47</v>
      </c>
      <c r="N16" s="33">
        <v>0.8</v>
      </c>
      <c r="O16" s="33" t="s">
        <v>71</v>
      </c>
      <c r="P16" s="33">
        <v>1200</v>
      </c>
      <c r="Q16" s="33" t="s">
        <v>71</v>
      </c>
      <c r="R16" s="33" t="s">
        <v>71</v>
      </c>
      <c r="S16" s="33" t="s">
        <v>79</v>
      </c>
      <c r="T16" s="33" t="s">
        <v>80</v>
      </c>
      <c r="U16" s="33" t="s">
        <v>75</v>
      </c>
      <c r="V16" s="33">
        <v>2013</v>
      </c>
      <c r="W16" s="33" t="s">
        <v>81</v>
      </c>
      <c r="X16" s="33">
        <v>28.3188546346354</v>
      </c>
      <c r="Y16" s="33">
        <v>-80.610979538115103</v>
      </c>
      <c r="Z16" s="33" t="s">
        <v>71</v>
      </c>
    </row>
    <row r="17" spans="1:27" x14ac:dyDescent="0.25">
      <c r="A17" s="33">
        <v>2550</v>
      </c>
      <c r="B17" s="33" t="s">
        <v>57</v>
      </c>
      <c r="C17" s="33" t="s">
        <v>71</v>
      </c>
      <c r="D17" s="33" t="s">
        <v>205</v>
      </c>
      <c r="E17" s="33" t="s">
        <v>233</v>
      </c>
      <c r="F17" s="33" t="s">
        <v>73</v>
      </c>
      <c r="G17" s="33" t="s">
        <v>74</v>
      </c>
      <c r="H17" s="132" t="s">
        <v>7359</v>
      </c>
      <c r="I17" s="33" t="s">
        <v>75</v>
      </c>
      <c r="J17" s="33">
        <v>2013</v>
      </c>
      <c r="K17" s="33">
        <v>5</v>
      </c>
      <c r="L17" s="33">
        <v>1</v>
      </c>
      <c r="M17" s="33" t="s">
        <v>47</v>
      </c>
      <c r="N17" s="33">
        <v>0.5</v>
      </c>
      <c r="O17" s="33" t="s">
        <v>71</v>
      </c>
      <c r="P17" s="33">
        <v>300</v>
      </c>
      <c r="Q17" s="33" t="s">
        <v>71</v>
      </c>
      <c r="R17" s="33" t="s">
        <v>71</v>
      </c>
      <c r="S17" s="33" t="s">
        <v>79</v>
      </c>
      <c r="T17" s="33" t="s">
        <v>80</v>
      </c>
      <c r="U17" s="33" t="s">
        <v>75</v>
      </c>
      <c r="V17" s="33">
        <v>2013</v>
      </c>
      <c r="W17" s="33" t="s">
        <v>81</v>
      </c>
      <c r="X17" s="33">
        <v>28.3161962187935</v>
      </c>
      <c r="Y17" s="33">
        <v>-80.611220296355299</v>
      </c>
      <c r="Z17" s="33" t="s">
        <v>71</v>
      </c>
    </row>
    <row r="18" spans="1:27" x14ac:dyDescent="0.25">
      <c r="A18" s="33">
        <v>2551</v>
      </c>
      <c r="B18" s="33" t="s">
        <v>57</v>
      </c>
      <c r="C18" s="33" t="s">
        <v>71</v>
      </c>
      <c r="D18" s="33" t="s">
        <v>208</v>
      </c>
      <c r="E18" s="33" t="s">
        <v>209</v>
      </c>
      <c r="F18" s="33" t="s">
        <v>73</v>
      </c>
      <c r="G18" s="33" t="s">
        <v>74</v>
      </c>
      <c r="H18" s="132" t="s">
        <v>7359</v>
      </c>
      <c r="I18" s="33" t="s">
        <v>75</v>
      </c>
      <c r="J18" s="33">
        <v>2013</v>
      </c>
      <c r="K18" s="33">
        <v>1</v>
      </c>
      <c r="L18" s="33">
        <v>0.1</v>
      </c>
      <c r="M18" s="33" t="s">
        <v>47</v>
      </c>
      <c r="N18" s="33">
        <v>1.5</v>
      </c>
      <c r="O18" s="33" t="s">
        <v>71</v>
      </c>
      <c r="P18" s="33">
        <v>300</v>
      </c>
      <c r="Q18" s="33" t="s">
        <v>71</v>
      </c>
      <c r="R18" s="33" t="s">
        <v>71</v>
      </c>
      <c r="S18" s="33" t="s">
        <v>79</v>
      </c>
      <c r="T18" s="33" t="s">
        <v>80</v>
      </c>
      <c r="U18" s="33" t="s">
        <v>75</v>
      </c>
      <c r="V18" s="33">
        <v>2013</v>
      </c>
      <c r="W18" s="33" t="s">
        <v>81</v>
      </c>
      <c r="X18" s="33">
        <v>28.320722696999098</v>
      </c>
      <c r="Y18" s="33">
        <v>-80.622322519810197</v>
      </c>
      <c r="Z18" s="33" t="s">
        <v>71</v>
      </c>
    </row>
    <row r="19" spans="1:27" x14ac:dyDescent="0.25">
      <c r="A19" s="33">
        <v>2552</v>
      </c>
      <c r="B19" s="33" t="s">
        <v>57</v>
      </c>
      <c r="C19" s="33" t="s">
        <v>71</v>
      </c>
      <c r="D19" s="33" t="s">
        <v>211</v>
      </c>
      <c r="E19" s="33" t="s">
        <v>234</v>
      </c>
      <c r="F19" s="33" t="s">
        <v>73</v>
      </c>
      <c r="G19" s="33" t="s">
        <v>74</v>
      </c>
      <c r="H19" s="132" t="s">
        <v>7359</v>
      </c>
      <c r="I19" s="33" t="s">
        <v>75</v>
      </c>
      <c r="J19" s="33">
        <v>2013</v>
      </c>
      <c r="K19" s="33">
        <v>1</v>
      </c>
      <c r="L19" s="33">
        <v>0.1</v>
      </c>
      <c r="M19" s="33" t="s">
        <v>47</v>
      </c>
      <c r="N19" s="33">
        <v>1</v>
      </c>
      <c r="O19" s="33" t="s">
        <v>71</v>
      </c>
      <c r="P19" s="33">
        <v>300</v>
      </c>
      <c r="Q19" s="33" t="s">
        <v>71</v>
      </c>
      <c r="R19" s="33" t="s">
        <v>71</v>
      </c>
      <c r="S19" s="33" t="s">
        <v>79</v>
      </c>
      <c r="T19" s="33" t="s">
        <v>80</v>
      </c>
      <c r="U19" s="33" t="s">
        <v>75</v>
      </c>
      <c r="V19" s="33">
        <v>2013</v>
      </c>
      <c r="W19" s="33" t="s">
        <v>81</v>
      </c>
      <c r="X19" s="33">
        <v>28.320483021036701</v>
      </c>
      <c r="Y19" s="33">
        <v>-80.618715339936301</v>
      </c>
      <c r="Z19" s="33" t="s">
        <v>71</v>
      </c>
    </row>
    <row r="20" spans="1:27" x14ac:dyDescent="0.25">
      <c r="A20" s="33">
        <v>2553</v>
      </c>
      <c r="B20" s="33" t="s">
        <v>57</v>
      </c>
      <c r="C20" s="33" t="s">
        <v>71</v>
      </c>
      <c r="D20" s="33" t="s">
        <v>103</v>
      </c>
      <c r="E20" s="33" t="s">
        <v>105</v>
      </c>
      <c r="F20" s="33" t="s">
        <v>73</v>
      </c>
      <c r="G20" s="33" t="s">
        <v>74</v>
      </c>
      <c r="H20" s="132" t="s">
        <v>7359</v>
      </c>
      <c r="I20" s="33" t="s">
        <v>75</v>
      </c>
      <c r="J20" s="33">
        <v>2013</v>
      </c>
      <c r="K20" s="33">
        <v>2</v>
      </c>
      <c r="L20" s="33">
        <v>0.5</v>
      </c>
      <c r="M20" s="33" t="s">
        <v>47</v>
      </c>
      <c r="N20" s="33">
        <v>0.5</v>
      </c>
      <c r="O20" s="33" t="s">
        <v>71</v>
      </c>
      <c r="P20" s="33">
        <v>120</v>
      </c>
      <c r="Q20" s="33" t="s">
        <v>71</v>
      </c>
      <c r="R20" s="33" t="s">
        <v>71</v>
      </c>
      <c r="S20" s="33" t="s">
        <v>79</v>
      </c>
      <c r="T20" s="33" t="s">
        <v>80</v>
      </c>
      <c r="U20" s="33" t="s">
        <v>75</v>
      </c>
      <c r="V20" s="33">
        <v>2013</v>
      </c>
      <c r="W20" s="33" t="s">
        <v>81</v>
      </c>
      <c r="X20" s="33">
        <v>28.325441260159799</v>
      </c>
      <c r="Y20" s="33">
        <v>-80.608664783234204</v>
      </c>
      <c r="Z20" s="33" t="s">
        <v>71</v>
      </c>
    </row>
    <row r="21" spans="1:27" x14ac:dyDescent="0.25">
      <c r="A21" s="33">
        <v>2554</v>
      </c>
      <c r="B21" s="33" t="s">
        <v>57</v>
      </c>
      <c r="C21" s="33" t="s">
        <v>71</v>
      </c>
      <c r="D21" s="33" t="s">
        <v>100</v>
      </c>
      <c r="E21" s="33" t="s">
        <v>102</v>
      </c>
      <c r="F21" s="33" t="s">
        <v>73</v>
      </c>
      <c r="G21" s="33" t="s">
        <v>74</v>
      </c>
      <c r="H21" s="132" t="s">
        <v>7359</v>
      </c>
      <c r="I21" s="33" t="s">
        <v>75</v>
      </c>
      <c r="J21" s="33">
        <v>2013</v>
      </c>
      <c r="K21" s="33">
        <v>1</v>
      </c>
      <c r="L21" s="33">
        <v>0.3</v>
      </c>
      <c r="M21" s="33" t="s">
        <v>47</v>
      </c>
      <c r="N21" s="33">
        <v>0.1</v>
      </c>
      <c r="O21" s="33" t="s">
        <v>71</v>
      </c>
      <c r="P21" s="33">
        <v>120</v>
      </c>
      <c r="Q21" s="33" t="s">
        <v>71</v>
      </c>
      <c r="R21" s="33" t="s">
        <v>71</v>
      </c>
      <c r="S21" s="33" t="s">
        <v>79</v>
      </c>
      <c r="T21" s="33" t="s">
        <v>80</v>
      </c>
      <c r="U21" s="33" t="s">
        <v>75</v>
      </c>
      <c r="V21" s="33">
        <v>2013</v>
      </c>
      <c r="W21" s="33" t="s">
        <v>81</v>
      </c>
      <c r="X21" s="33">
        <v>28.325721280999399</v>
      </c>
      <c r="Y21" s="33">
        <v>-80.608623487625295</v>
      </c>
      <c r="Z21" s="33" t="s">
        <v>71</v>
      </c>
    </row>
    <row r="22" spans="1:27" x14ac:dyDescent="0.25">
      <c r="A22" s="33">
        <v>2558</v>
      </c>
      <c r="B22" s="33" t="s">
        <v>57</v>
      </c>
      <c r="C22" s="33" t="s">
        <v>71</v>
      </c>
      <c r="D22" s="33" t="s">
        <v>90</v>
      </c>
      <c r="E22" s="33" t="s">
        <v>92</v>
      </c>
      <c r="F22" s="33" t="s">
        <v>73</v>
      </c>
      <c r="G22" s="33" t="s">
        <v>74</v>
      </c>
      <c r="H22" s="132" t="s">
        <v>7359</v>
      </c>
      <c r="I22" s="33" t="s">
        <v>75</v>
      </c>
      <c r="J22" s="33">
        <v>2013</v>
      </c>
      <c r="K22" s="33">
        <v>1</v>
      </c>
      <c r="L22" s="33">
        <v>0.2</v>
      </c>
      <c r="M22" s="33" t="s">
        <v>47</v>
      </c>
      <c r="N22" s="33">
        <v>0.9</v>
      </c>
      <c r="O22" s="33" t="s">
        <v>71</v>
      </c>
      <c r="P22" s="33">
        <v>120</v>
      </c>
      <c r="Q22" s="33" t="s">
        <v>71</v>
      </c>
      <c r="R22" s="33" t="s">
        <v>71</v>
      </c>
      <c r="S22" s="33" t="s">
        <v>79</v>
      </c>
      <c r="T22" s="33" t="s">
        <v>80</v>
      </c>
      <c r="U22" s="33" t="s">
        <v>75</v>
      </c>
      <c r="V22" s="33">
        <v>2013</v>
      </c>
      <c r="W22" s="33" t="s">
        <v>81</v>
      </c>
      <c r="X22" s="33">
        <v>28.3207117727599</v>
      </c>
      <c r="Y22" s="33">
        <v>-80.612667185335994</v>
      </c>
      <c r="Z22" s="33" t="s">
        <v>71</v>
      </c>
    </row>
    <row r="23" spans="1:27" x14ac:dyDescent="0.25">
      <c r="A23" s="33">
        <v>2560</v>
      </c>
      <c r="B23" s="33" t="s">
        <v>57</v>
      </c>
      <c r="C23" s="33" t="s">
        <v>71</v>
      </c>
      <c r="D23" s="33" t="s">
        <v>196</v>
      </c>
      <c r="E23" s="33" t="s">
        <v>230</v>
      </c>
      <c r="F23" s="33" t="s">
        <v>73</v>
      </c>
      <c r="G23" s="33" t="s">
        <v>231</v>
      </c>
      <c r="H23" s="132" t="s">
        <v>7359</v>
      </c>
      <c r="I23" s="33" t="s">
        <v>75</v>
      </c>
      <c r="J23" s="33">
        <v>2013</v>
      </c>
      <c r="K23" s="33">
        <v>37</v>
      </c>
      <c r="L23" s="33">
        <v>9.1</v>
      </c>
      <c r="M23" s="33" t="s">
        <v>47</v>
      </c>
      <c r="N23" s="33">
        <v>2.4</v>
      </c>
      <c r="O23" s="33" t="s">
        <v>71</v>
      </c>
      <c r="P23" s="33">
        <v>500</v>
      </c>
      <c r="Q23" s="33" t="s">
        <v>71</v>
      </c>
      <c r="R23" s="33" t="s">
        <v>71</v>
      </c>
      <c r="S23" s="33" t="s">
        <v>79</v>
      </c>
      <c r="T23" s="33" t="s">
        <v>80</v>
      </c>
      <c r="U23" s="33" t="s">
        <v>75</v>
      </c>
      <c r="V23" s="33">
        <v>2013</v>
      </c>
      <c r="W23" s="33" t="s">
        <v>81</v>
      </c>
      <c r="X23" s="33">
        <v>28.321323890032001</v>
      </c>
      <c r="Y23" s="33">
        <v>-80.609434349989002</v>
      </c>
      <c r="Z23" s="33" t="s">
        <v>71</v>
      </c>
    </row>
    <row r="24" spans="1:27" x14ac:dyDescent="0.25">
      <c r="A24" s="33">
        <v>2561</v>
      </c>
      <c r="B24" s="33" t="s">
        <v>57</v>
      </c>
      <c r="C24" s="33" t="s">
        <v>71</v>
      </c>
      <c r="D24" s="33" t="s">
        <v>134</v>
      </c>
      <c r="E24" s="33" t="s">
        <v>136</v>
      </c>
      <c r="F24" s="33" t="s">
        <v>73</v>
      </c>
      <c r="G24" s="33" t="s">
        <v>74</v>
      </c>
      <c r="H24" s="132" t="s">
        <v>7359</v>
      </c>
      <c r="I24" s="33" t="s">
        <v>75</v>
      </c>
      <c r="J24" s="33">
        <v>2013</v>
      </c>
      <c r="K24" s="33">
        <v>7</v>
      </c>
      <c r="L24" s="33">
        <v>1.6</v>
      </c>
      <c r="M24" s="33" t="s">
        <v>47</v>
      </c>
      <c r="N24" s="33">
        <v>1.9</v>
      </c>
      <c r="O24" s="33" t="s">
        <v>71</v>
      </c>
      <c r="P24" s="33">
        <v>120</v>
      </c>
      <c r="Q24" s="33" t="s">
        <v>71</v>
      </c>
      <c r="R24" s="33" t="s">
        <v>71</v>
      </c>
      <c r="S24" s="33" t="s">
        <v>79</v>
      </c>
      <c r="T24" s="33" t="s">
        <v>80</v>
      </c>
      <c r="U24" s="33" t="s">
        <v>75</v>
      </c>
      <c r="V24" s="33">
        <v>2013</v>
      </c>
      <c r="W24" s="33" t="s">
        <v>81</v>
      </c>
      <c r="X24" s="33">
        <v>28.321172841829402</v>
      </c>
      <c r="Y24" s="33">
        <v>-80.634906064110993</v>
      </c>
      <c r="Z24" s="33" t="s">
        <v>71</v>
      </c>
    </row>
    <row r="25" spans="1:27" x14ac:dyDescent="0.25">
      <c r="A25" s="33">
        <v>2562</v>
      </c>
      <c r="B25" s="33" t="s">
        <v>57</v>
      </c>
      <c r="C25" s="33" t="s">
        <v>71</v>
      </c>
      <c r="D25" s="33" t="s">
        <v>133</v>
      </c>
      <c r="E25" s="33" t="s">
        <v>129</v>
      </c>
      <c r="F25" s="33" t="s">
        <v>73</v>
      </c>
      <c r="G25" s="33" t="s">
        <v>130</v>
      </c>
      <c r="H25" s="132" t="s">
        <v>7359</v>
      </c>
      <c r="I25" s="33" t="s">
        <v>75</v>
      </c>
      <c r="J25" s="33">
        <v>2013</v>
      </c>
      <c r="K25" s="33">
        <v>2</v>
      </c>
      <c r="L25" s="33">
        <v>0.5</v>
      </c>
      <c r="M25" s="33" t="s">
        <v>47</v>
      </c>
      <c r="N25" s="33">
        <v>1.4</v>
      </c>
      <c r="O25" s="33" t="s">
        <v>71</v>
      </c>
      <c r="P25" s="33">
        <v>1500</v>
      </c>
      <c r="Q25" s="33" t="s">
        <v>71</v>
      </c>
      <c r="R25" s="33" t="s">
        <v>71</v>
      </c>
      <c r="S25" s="33" t="s">
        <v>79</v>
      </c>
      <c r="T25" s="33" t="s">
        <v>80</v>
      </c>
      <c r="U25" s="33" t="s">
        <v>75</v>
      </c>
      <c r="V25" s="33">
        <v>2013</v>
      </c>
      <c r="W25" s="33" t="s">
        <v>81</v>
      </c>
      <c r="X25" s="33">
        <v>28.3432126644195</v>
      </c>
      <c r="Y25" s="33">
        <v>-80.613772527575193</v>
      </c>
      <c r="Z25" s="33" t="s">
        <v>71</v>
      </c>
    </row>
    <row r="26" spans="1:27" x14ac:dyDescent="0.25">
      <c r="A26" s="33">
        <v>2563</v>
      </c>
      <c r="B26" s="33" t="s">
        <v>57</v>
      </c>
      <c r="C26" s="33" t="s">
        <v>71</v>
      </c>
      <c r="D26" s="33" t="s">
        <v>128</v>
      </c>
      <c r="E26" s="33" t="s">
        <v>129</v>
      </c>
      <c r="F26" s="33" t="s">
        <v>73</v>
      </c>
      <c r="G26" s="33" t="s">
        <v>130</v>
      </c>
      <c r="H26" s="132" t="s">
        <v>7359</v>
      </c>
      <c r="I26" s="33" t="s">
        <v>75</v>
      </c>
      <c r="J26" s="33">
        <v>2013</v>
      </c>
      <c r="K26" s="33">
        <v>2</v>
      </c>
      <c r="L26" s="33">
        <v>0.4</v>
      </c>
      <c r="M26" s="33" t="s">
        <v>47</v>
      </c>
      <c r="N26" s="33">
        <v>1.1000000000000001</v>
      </c>
      <c r="O26" s="33" t="s">
        <v>71</v>
      </c>
      <c r="P26" s="33">
        <v>1500</v>
      </c>
      <c r="Q26" s="33" t="s">
        <v>71</v>
      </c>
      <c r="R26" s="33" t="s">
        <v>71</v>
      </c>
      <c r="S26" s="33" t="s">
        <v>79</v>
      </c>
      <c r="T26" s="33" t="s">
        <v>80</v>
      </c>
      <c r="U26" s="33" t="s">
        <v>75</v>
      </c>
      <c r="V26" s="33">
        <v>2013</v>
      </c>
      <c r="W26" s="33" t="s">
        <v>81</v>
      </c>
      <c r="X26" s="33">
        <v>28.3437479425384</v>
      </c>
      <c r="Y26" s="33">
        <v>-80.613121389297504</v>
      </c>
      <c r="Z26" s="33" t="s">
        <v>71</v>
      </c>
    </row>
    <row r="27" spans="1:27" x14ac:dyDescent="0.25">
      <c r="A27" s="33">
        <v>2564</v>
      </c>
      <c r="B27" s="33" t="s">
        <v>57</v>
      </c>
      <c r="C27" s="33" t="s">
        <v>71</v>
      </c>
      <c r="D27" s="33" t="s">
        <v>127</v>
      </c>
      <c r="E27" s="33" t="s">
        <v>125</v>
      </c>
      <c r="F27" s="33" t="s">
        <v>73</v>
      </c>
      <c r="G27" s="33" t="s">
        <v>74</v>
      </c>
      <c r="H27" s="132" t="s">
        <v>7359</v>
      </c>
      <c r="I27" s="33" t="s">
        <v>75</v>
      </c>
      <c r="J27" s="33">
        <v>2013</v>
      </c>
      <c r="K27" s="33">
        <v>2</v>
      </c>
      <c r="L27" s="33">
        <v>0.2</v>
      </c>
      <c r="M27" s="33" t="s">
        <v>47</v>
      </c>
      <c r="N27" s="33">
        <v>0.8</v>
      </c>
      <c r="O27" s="33" t="s">
        <v>71</v>
      </c>
      <c r="P27" s="33">
        <v>120</v>
      </c>
      <c r="Q27" s="33" t="s">
        <v>71</v>
      </c>
      <c r="R27" s="33" t="s">
        <v>71</v>
      </c>
      <c r="S27" s="33" t="s">
        <v>79</v>
      </c>
      <c r="T27" s="33" t="s">
        <v>80</v>
      </c>
      <c r="U27" s="33" t="s">
        <v>75</v>
      </c>
      <c r="V27" s="33">
        <v>2013</v>
      </c>
      <c r="W27" s="33" t="s">
        <v>81</v>
      </c>
      <c r="X27" s="33">
        <v>28.353029033737499</v>
      </c>
      <c r="Y27" s="33">
        <v>-80.611451033573204</v>
      </c>
      <c r="Z27" s="33" t="s">
        <v>71</v>
      </c>
    </row>
    <row r="28" spans="1:27" x14ac:dyDescent="0.25">
      <c r="A28" s="33">
        <v>2565</v>
      </c>
      <c r="B28" s="33" t="s">
        <v>57</v>
      </c>
      <c r="C28" s="33" t="s">
        <v>71</v>
      </c>
      <c r="D28" s="33" t="s">
        <v>123</v>
      </c>
      <c r="E28" s="33" t="s">
        <v>125</v>
      </c>
      <c r="F28" s="33" t="s">
        <v>73</v>
      </c>
      <c r="G28" s="33" t="s">
        <v>74</v>
      </c>
      <c r="H28" s="132" t="s">
        <v>7359</v>
      </c>
      <c r="I28" s="33" t="s">
        <v>75</v>
      </c>
      <c r="J28" s="33">
        <v>2013</v>
      </c>
      <c r="K28" s="33">
        <v>13</v>
      </c>
      <c r="L28" s="33">
        <v>2.8</v>
      </c>
      <c r="M28" s="33" t="s">
        <v>47</v>
      </c>
      <c r="N28" s="33">
        <v>3.8</v>
      </c>
      <c r="O28" s="33" t="s">
        <v>71</v>
      </c>
      <c r="P28" s="33">
        <v>120</v>
      </c>
      <c r="Q28" s="33" t="s">
        <v>71</v>
      </c>
      <c r="R28" s="33" t="s">
        <v>71</v>
      </c>
      <c r="S28" s="33" t="s">
        <v>79</v>
      </c>
      <c r="T28" s="33" t="s">
        <v>80</v>
      </c>
      <c r="U28" s="33" t="s">
        <v>75</v>
      </c>
      <c r="V28" s="33">
        <v>2013</v>
      </c>
      <c r="W28" s="33" t="s">
        <v>81</v>
      </c>
      <c r="X28" s="33">
        <v>28.353061848205598</v>
      </c>
      <c r="Y28" s="33">
        <v>-80.610324495559695</v>
      </c>
      <c r="Z28" s="33" t="s">
        <v>71</v>
      </c>
    </row>
    <row r="29" spans="1:27" x14ac:dyDescent="0.25">
      <c r="A29" s="33">
        <v>2566</v>
      </c>
      <c r="B29" s="33" t="s">
        <v>57</v>
      </c>
      <c r="C29" s="33" t="s">
        <v>71</v>
      </c>
      <c r="D29" s="33" t="s">
        <v>114</v>
      </c>
      <c r="E29" s="33" t="s">
        <v>115</v>
      </c>
      <c r="F29" s="33" t="s">
        <v>73</v>
      </c>
      <c r="G29" s="33" t="s">
        <v>74</v>
      </c>
      <c r="H29" s="132" t="s">
        <v>7359</v>
      </c>
      <c r="I29" s="33" t="s">
        <v>75</v>
      </c>
      <c r="J29" s="33">
        <v>2013</v>
      </c>
      <c r="K29" s="33">
        <v>34</v>
      </c>
      <c r="L29" s="33">
        <v>7.3</v>
      </c>
      <c r="M29" s="33" t="s">
        <v>47</v>
      </c>
      <c r="N29" s="33">
        <v>5.2</v>
      </c>
      <c r="O29" s="33" t="s">
        <v>71</v>
      </c>
      <c r="P29" s="33">
        <v>1200</v>
      </c>
      <c r="Q29" s="33" t="s">
        <v>71</v>
      </c>
      <c r="R29" s="33" t="s">
        <v>71</v>
      </c>
      <c r="S29" s="33" t="s">
        <v>79</v>
      </c>
      <c r="T29" s="33" t="s">
        <v>80</v>
      </c>
      <c r="U29" s="33" t="s">
        <v>75</v>
      </c>
      <c r="V29" s="33">
        <v>2013</v>
      </c>
      <c r="W29" s="33" t="s">
        <v>81</v>
      </c>
      <c r="X29" s="33">
        <v>28.334002493186699</v>
      </c>
      <c r="Y29" s="33">
        <v>-80.611363613783297</v>
      </c>
      <c r="Z29" s="33" t="s">
        <v>71</v>
      </c>
    </row>
    <row r="30" spans="1:27" x14ac:dyDescent="0.25">
      <c r="A30" s="33">
        <v>2571</v>
      </c>
      <c r="B30" s="33" t="s">
        <v>57</v>
      </c>
      <c r="C30" s="33" t="s">
        <v>71</v>
      </c>
      <c r="D30" s="33" t="s">
        <v>160</v>
      </c>
      <c r="E30" s="33" t="s">
        <v>161</v>
      </c>
      <c r="F30" s="33" t="s">
        <v>73</v>
      </c>
      <c r="G30" s="33" t="s">
        <v>229</v>
      </c>
      <c r="H30" s="132" t="s">
        <v>7359</v>
      </c>
      <c r="I30" s="33" t="s">
        <v>75</v>
      </c>
      <c r="J30" s="33">
        <v>2013</v>
      </c>
      <c r="K30" s="33">
        <v>135</v>
      </c>
      <c r="L30" s="33">
        <v>25</v>
      </c>
      <c r="M30" s="33" t="s">
        <v>47</v>
      </c>
      <c r="N30" s="33">
        <v>52</v>
      </c>
      <c r="O30" s="33">
        <v>181974</v>
      </c>
      <c r="P30" s="33">
        <v>1200</v>
      </c>
      <c r="Q30" s="33" t="s">
        <v>71</v>
      </c>
      <c r="R30" s="33">
        <v>181974</v>
      </c>
      <c r="S30" s="33" t="s">
        <v>79</v>
      </c>
      <c r="T30" s="33" t="s">
        <v>80</v>
      </c>
      <c r="U30" s="33" t="s">
        <v>75</v>
      </c>
      <c r="V30" s="33">
        <v>2013</v>
      </c>
      <c r="W30" s="33" t="s">
        <v>81</v>
      </c>
      <c r="X30" s="33">
        <v>28.312193915784199</v>
      </c>
      <c r="Y30" s="33">
        <v>-80.609508243263207</v>
      </c>
      <c r="Z30" s="33" t="s">
        <v>71</v>
      </c>
    </row>
    <row r="31" spans="1:27" x14ac:dyDescent="0.25">
      <c r="A31" s="33">
        <v>2579</v>
      </c>
      <c r="B31" s="33" t="s">
        <v>57</v>
      </c>
      <c r="C31" s="33" t="s">
        <v>225</v>
      </c>
      <c r="D31" s="33" t="s">
        <v>7352</v>
      </c>
      <c r="E31" s="33" t="s">
        <v>7353</v>
      </c>
      <c r="F31" s="33" t="s">
        <v>7354</v>
      </c>
      <c r="G31" s="33" t="s">
        <v>7355</v>
      </c>
      <c r="H31" s="132" t="s">
        <v>7359</v>
      </c>
      <c r="I31" s="33" t="s">
        <v>75</v>
      </c>
      <c r="J31" s="33">
        <v>2015</v>
      </c>
      <c r="K31" s="33">
        <v>10</v>
      </c>
      <c r="L31" s="33">
        <v>1.4</v>
      </c>
      <c r="M31" s="33" t="s">
        <v>47</v>
      </c>
      <c r="N31" s="33">
        <v>6</v>
      </c>
      <c r="O31" s="33">
        <v>12507</v>
      </c>
      <c r="P31" s="33">
        <v>2000</v>
      </c>
      <c r="Q31" s="33" t="s">
        <v>225</v>
      </c>
      <c r="R31" s="33" t="s">
        <v>7356</v>
      </c>
      <c r="S31" s="33" t="s">
        <v>7357</v>
      </c>
      <c r="T31" s="33" t="s">
        <v>80</v>
      </c>
      <c r="U31" s="33" t="s">
        <v>75</v>
      </c>
      <c r="V31" s="33">
        <v>2014</v>
      </c>
      <c r="W31" s="33" t="s">
        <v>81</v>
      </c>
      <c r="X31" s="33">
        <v>28.208583891913001</v>
      </c>
      <c r="Y31" s="33">
        <v>-80.601566766489896</v>
      </c>
      <c r="Z31" s="33" t="s">
        <v>71</v>
      </c>
    </row>
    <row r="32" spans="1:27" x14ac:dyDescent="0.25">
      <c r="A32" s="33">
        <v>2497</v>
      </c>
      <c r="B32" s="33" t="s">
        <v>57</v>
      </c>
      <c r="C32" s="33" t="s">
        <v>71</v>
      </c>
      <c r="D32" s="33" t="s">
        <v>248</v>
      </c>
      <c r="E32" s="33" t="s">
        <v>249</v>
      </c>
      <c r="F32" s="33" t="s">
        <v>186</v>
      </c>
      <c r="G32" s="33" t="s">
        <v>187</v>
      </c>
      <c r="H32" s="132" t="s">
        <v>7359</v>
      </c>
      <c r="I32" s="33" t="s">
        <v>250</v>
      </c>
      <c r="J32" s="33">
        <v>2020</v>
      </c>
      <c r="K32" s="33" t="s">
        <v>246</v>
      </c>
      <c r="L32" s="33" t="s">
        <v>246</v>
      </c>
      <c r="M32" s="33" t="s">
        <v>47</v>
      </c>
      <c r="N32" s="33">
        <v>11</v>
      </c>
      <c r="O32" s="33">
        <v>276000</v>
      </c>
      <c r="P32" s="33">
        <v>3000</v>
      </c>
      <c r="Q32" s="33" t="s">
        <v>246</v>
      </c>
      <c r="R32" s="33" t="s">
        <v>246</v>
      </c>
      <c r="S32" s="33" t="s">
        <v>246</v>
      </c>
      <c r="T32" s="33" t="s">
        <v>80</v>
      </c>
      <c r="U32" s="33" t="s">
        <v>251</v>
      </c>
      <c r="V32" s="33">
        <v>2016</v>
      </c>
      <c r="W32" s="33" t="s">
        <v>81</v>
      </c>
      <c r="X32" s="33">
        <v>28.320034</v>
      </c>
      <c r="Y32" s="33">
        <v>-80.611035000000001</v>
      </c>
      <c r="Z32" s="33" t="s">
        <v>252</v>
      </c>
      <c r="AA32" s="33">
        <v>1</v>
      </c>
    </row>
    <row r="33" spans="1:26" x14ac:dyDescent="0.25">
      <c r="A33" s="33">
        <v>2511</v>
      </c>
      <c r="B33" s="33" t="s">
        <v>57</v>
      </c>
      <c r="C33" s="33" t="s">
        <v>184</v>
      </c>
      <c r="D33" s="33" t="s">
        <v>182</v>
      </c>
      <c r="E33" s="33" t="s">
        <v>185</v>
      </c>
      <c r="F33" s="33" t="s">
        <v>186</v>
      </c>
      <c r="G33" s="33" t="s">
        <v>187</v>
      </c>
      <c r="H33" s="132" t="s">
        <v>7359</v>
      </c>
      <c r="I33" s="33" t="s">
        <v>75</v>
      </c>
      <c r="J33" s="33">
        <v>2016</v>
      </c>
      <c r="K33" s="33" t="s">
        <v>246</v>
      </c>
      <c r="L33" s="33" t="s">
        <v>246</v>
      </c>
      <c r="M33" s="33" t="s">
        <v>47</v>
      </c>
      <c r="N33" s="33">
        <v>20.3</v>
      </c>
      <c r="O33" s="33">
        <v>2975671</v>
      </c>
      <c r="P33" s="33">
        <v>12000</v>
      </c>
      <c r="Q33" s="33" t="s">
        <v>192</v>
      </c>
      <c r="R33" s="33">
        <v>779464</v>
      </c>
      <c r="S33" s="33" t="s">
        <v>194</v>
      </c>
      <c r="T33" s="33" t="s">
        <v>80</v>
      </c>
      <c r="U33" s="33" t="s">
        <v>247</v>
      </c>
      <c r="V33" s="33">
        <v>2013</v>
      </c>
      <c r="W33" s="33" t="s">
        <v>81</v>
      </c>
      <c r="X33" s="33">
        <v>28.318804974663699</v>
      </c>
      <c r="Y33" s="33">
        <v>-80.609938082517601</v>
      </c>
      <c r="Z33" s="33" t="s">
        <v>71</v>
      </c>
    </row>
    <row r="34" spans="1:26" x14ac:dyDescent="0.25">
      <c r="A34" s="33">
        <v>2524</v>
      </c>
      <c r="B34" s="33" t="s">
        <v>57</v>
      </c>
      <c r="C34" s="33" t="s">
        <v>71</v>
      </c>
      <c r="D34" s="33" t="s">
        <v>139</v>
      </c>
      <c r="E34" s="33" t="s">
        <v>141</v>
      </c>
      <c r="F34" s="33" t="s">
        <v>73</v>
      </c>
      <c r="G34" s="33" t="s">
        <v>74</v>
      </c>
      <c r="H34" s="132" t="s">
        <v>7359</v>
      </c>
      <c r="I34" s="33" t="s">
        <v>75</v>
      </c>
      <c r="J34" s="33">
        <v>2013</v>
      </c>
      <c r="K34" s="33">
        <v>0</v>
      </c>
      <c r="L34" s="33">
        <v>0</v>
      </c>
      <c r="M34" s="33" t="s">
        <v>47</v>
      </c>
      <c r="N34" s="33">
        <v>0.2</v>
      </c>
      <c r="O34" s="33" t="s">
        <v>71</v>
      </c>
      <c r="P34" s="33">
        <v>120</v>
      </c>
      <c r="Q34" s="33" t="s">
        <v>71</v>
      </c>
      <c r="R34" s="33" t="s">
        <v>71</v>
      </c>
      <c r="S34" s="33" t="s">
        <v>79</v>
      </c>
      <c r="T34" s="33" t="s">
        <v>80</v>
      </c>
      <c r="U34" s="33" t="s">
        <v>75</v>
      </c>
      <c r="V34" s="33">
        <v>2013</v>
      </c>
      <c r="W34" s="33" t="s">
        <v>81</v>
      </c>
      <c r="X34" s="33">
        <v>28.365911401517799</v>
      </c>
      <c r="Y34" s="33">
        <v>-80.605321864334897</v>
      </c>
      <c r="Z34" s="33" t="s">
        <v>71</v>
      </c>
    </row>
    <row r="35" spans="1:26" x14ac:dyDescent="0.25">
      <c r="A35" s="33">
        <v>2555</v>
      </c>
      <c r="B35" s="33" t="s">
        <v>57</v>
      </c>
      <c r="C35" s="33" t="s">
        <v>71</v>
      </c>
      <c r="D35" s="33" t="s">
        <v>97</v>
      </c>
      <c r="E35" s="33" t="s">
        <v>98</v>
      </c>
      <c r="F35" s="33" t="s">
        <v>73</v>
      </c>
      <c r="G35" s="33" t="s">
        <v>74</v>
      </c>
      <c r="H35" s="132" t="s">
        <v>7359</v>
      </c>
      <c r="I35" s="33" t="s">
        <v>75</v>
      </c>
      <c r="J35" s="33">
        <v>2013</v>
      </c>
      <c r="K35" s="33" t="s">
        <v>71</v>
      </c>
      <c r="L35" s="33" t="s">
        <v>71</v>
      </c>
      <c r="M35" s="33" t="s">
        <v>99</v>
      </c>
      <c r="N35" s="33" t="s">
        <v>71</v>
      </c>
      <c r="O35" s="33" t="s">
        <v>71</v>
      </c>
      <c r="P35" s="33" t="s">
        <v>71</v>
      </c>
      <c r="Q35" s="33" t="s">
        <v>71</v>
      </c>
      <c r="R35" s="33" t="s">
        <v>71</v>
      </c>
      <c r="S35" s="33" t="s">
        <v>79</v>
      </c>
      <c r="T35" s="33" t="s">
        <v>80</v>
      </c>
      <c r="U35" s="33" t="s">
        <v>75</v>
      </c>
      <c r="V35" s="33">
        <v>2013</v>
      </c>
      <c r="W35" s="33" t="s">
        <v>81</v>
      </c>
      <c r="X35" s="33">
        <v>28.3626019086296</v>
      </c>
      <c r="Y35" s="33">
        <v>-80.605139482759995</v>
      </c>
      <c r="Z35" s="33" t="s">
        <v>71</v>
      </c>
    </row>
    <row r="36" spans="1:26" x14ac:dyDescent="0.25">
      <c r="A36" s="33">
        <v>2556</v>
      </c>
      <c r="B36" s="33" t="s">
        <v>57</v>
      </c>
      <c r="C36" s="33" t="s">
        <v>71</v>
      </c>
      <c r="D36" s="33" t="s">
        <v>94</v>
      </c>
      <c r="E36" s="33" t="s">
        <v>96</v>
      </c>
      <c r="F36" s="33" t="s">
        <v>73</v>
      </c>
      <c r="G36" s="33" t="s">
        <v>74</v>
      </c>
      <c r="H36" s="132" t="s">
        <v>7359</v>
      </c>
      <c r="I36" s="33" t="s">
        <v>75</v>
      </c>
      <c r="J36" s="33">
        <v>2013</v>
      </c>
      <c r="K36" s="33">
        <v>0.01</v>
      </c>
      <c r="L36" s="33">
        <v>0</v>
      </c>
      <c r="M36" s="33" t="s">
        <v>47</v>
      </c>
      <c r="N36" s="33">
        <v>0.01</v>
      </c>
      <c r="O36" s="33" t="s">
        <v>71</v>
      </c>
      <c r="P36" s="33">
        <v>300</v>
      </c>
      <c r="Q36" s="33" t="s">
        <v>71</v>
      </c>
      <c r="R36" s="33" t="s">
        <v>71</v>
      </c>
      <c r="S36" s="33" t="s">
        <v>79</v>
      </c>
      <c r="T36" s="33" t="s">
        <v>80</v>
      </c>
      <c r="U36" s="33" t="s">
        <v>75</v>
      </c>
      <c r="V36" s="33">
        <v>2013</v>
      </c>
      <c r="W36" s="33" t="s">
        <v>81</v>
      </c>
      <c r="X36" s="33">
        <v>28.367671294060202</v>
      </c>
      <c r="Y36" s="33">
        <v>-80.603520249322202</v>
      </c>
      <c r="Z36" s="33" t="s">
        <v>71</v>
      </c>
    </row>
    <row r="37" spans="1:26" x14ac:dyDescent="0.25">
      <c r="A37" s="33">
        <v>2557</v>
      </c>
      <c r="B37" s="33" t="s">
        <v>57</v>
      </c>
      <c r="C37" s="33" t="s">
        <v>71</v>
      </c>
      <c r="D37" s="33" t="s">
        <v>69</v>
      </c>
      <c r="E37" s="33" t="s">
        <v>72</v>
      </c>
      <c r="F37" s="33" t="s">
        <v>73</v>
      </c>
      <c r="G37" s="33" t="s">
        <v>74</v>
      </c>
      <c r="H37" s="132" t="s">
        <v>7359</v>
      </c>
      <c r="I37" s="33" t="s">
        <v>75</v>
      </c>
      <c r="J37" s="33">
        <v>2013</v>
      </c>
      <c r="K37" s="33">
        <v>0.1</v>
      </c>
      <c r="L37" s="33">
        <v>0.02</v>
      </c>
      <c r="M37" s="33" t="s">
        <v>47</v>
      </c>
      <c r="N37" s="33">
        <v>0.1</v>
      </c>
      <c r="O37" s="33" t="s">
        <v>71</v>
      </c>
      <c r="P37" s="33">
        <v>300</v>
      </c>
      <c r="Q37" s="33" t="s">
        <v>71</v>
      </c>
      <c r="R37" s="33" t="s">
        <v>71</v>
      </c>
      <c r="S37" s="33" t="s">
        <v>79</v>
      </c>
      <c r="T37" s="33" t="s">
        <v>80</v>
      </c>
      <c r="U37" s="33" t="s">
        <v>75</v>
      </c>
      <c r="V37" s="33">
        <v>2013</v>
      </c>
      <c r="W37" s="33" t="s">
        <v>81</v>
      </c>
      <c r="X37" s="33">
        <v>28.302951327568099</v>
      </c>
      <c r="Y37" s="33">
        <v>-80.611063699850604</v>
      </c>
      <c r="Z37" s="33" t="s">
        <v>71</v>
      </c>
    </row>
    <row r="38" spans="1:26" x14ac:dyDescent="0.25">
      <c r="A38" s="33">
        <v>2567</v>
      </c>
      <c r="B38" s="33" t="s">
        <v>57</v>
      </c>
      <c r="C38" s="33" t="s">
        <v>71</v>
      </c>
      <c r="D38" s="33" t="s">
        <v>110</v>
      </c>
      <c r="E38" s="33" t="s">
        <v>112</v>
      </c>
      <c r="F38" s="33" t="s">
        <v>73</v>
      </c>
      <c r="G38" s="33" t="s">
        <v>74</v>
      </c>
      <c r="H38" s="132" t="s">
        <v>7359</v>
      </c>
      <c r="I38" s="33" t="s">
        <v>75</v>
      </c>
      <c r="J38" s="33">
        <v>2013</v>
      </c>
      <c r="K38" s="33" t="s">
        <v>71</v>
      </c>
      <c r="L38" s="33" t="s">
        <v>71</v>
      </c>
      <c r="M38" s="33" t="s">
        <v>99</v>
      </c>
      <c r="N38" s="33" t="s">
        <v>71</v>
      </c>
      <c r="O38" s="33" t="s">
        <v>71</v>
      </c>
      <c r="P38" s="33" t="s">
        <v>71</v>
      </c>
      <c r="Q38" s="33" t="s">
        <v>71</v>
      </c>
      <c r="R38" s="33" t="s">
        <v>71</v>
      </c>
      <c r="S38" s="33" t="s">
        <v>79</v>
      </c>
      <c r="T38" s="33" t="s">
        <v>80</v>
      </c>
      <c r="U38" s="33" t="s">
        <v>75</v>
      </c>
      <c r="V38" s="33">
        <v>2013</v>
      </c>
      <c r="W38" s="33" t="s">
        <v>81</v>
      </c>
      <c r="X38" s="33">
        <v>28.312631039596599</v>
      </c>
      <c r="Y38" s="33">
        <v>-80.609148548693796</v>
      </c>
      <c r="Z38" s="33" t="s">
        <v>71</v>
      </c>
    </row>
    <row r="39" spans="1:26" x14ac:dyDescent="0.25">
      <c r="A39" s="33">
        <v>2568</v>
      </c>
      <c r="B39" s="33" t="s">
        <v>57</v>
      </c>
      <c r="C39" s="33" t="s">
        <v>71</v>
      </c>
      <c r="D39" s="33" t="s">
        <v>106</v>
      </c>
      <c r="E39" s="33" t="s">
        <v>108</v>
      </c>
      <c r="F39" s="33" t="s">
        <v>73</v>
      </c>
      <c r="G39" s="33" t="s">
        <v>74</v>
      </c>
      <c r="H39" s="132" t="s">
        <v>7359</v>
      </c>
      <c r="I39" s="33" t="s">
        <v>75</v>
      </c>
      <c r="J39" s="33">
        <v>2013</v>
      </c>
      <c r="K39" s="33" t="s">
        <v>71</v>
      </c>
      <c r="L39" s="33" t="s">
        <v>71</v>
      </c>
      <c r="M39" s="33" t="s">
        <v>99</v>
      </c>
      <c r="N39" s="33" t="s">
        <v>71</v>
      </c>
      <c r="O39" s="33" t="s">
        <v>71</v>
      </c>
      <c r="P39" s="33" t="s">
        <v>71</v>
      </c>
      <c r="Q39" s="33" t="s">
        <v>71</v>
      </c>
      <c r="R39" s="33" t="s">
        <v>71</v>
      </c>
      <c r="S39" s="33" t="s">
        <v>79</v>
      </c>
      <c r="T39" s="33" t="s">
        <v>80</v>
      </c>
      <c r="U39" s="33" t="s">
        <v>75</v>
      </c>
      <c r="V39" s="33">
        <v>2013</v>
      </c>
      <c r="W39" s="33" t="s">
        <v>81</v>
      </c>
      <c r="X39" s="33">
        <v>28.313357982049201</v>
      </c>
      <c r="Y39" s="33">
        <v>-80.608838898087399</v>
      </c>
      <c r="Z39" s="33" t="s">
        <v>71</v>
      </c>
    </row>
    <row r="40" spans="1:26" x14ac:dyDescent="0.25">
      <c r="A40" s="33">
        <v>2573</v>
      </c>
      <c r="B40" s="33" t="s">
        <v>57</v>
      </c>
      <c r="C40" s="33" t="s">
        <v>71</v>
      </c>
      <c r="D40" s="33" t="s">
        <v>199</v>
      </c>
      <c r="E40" s="33" t="s">
        <v>232</v>
      </c>
      <c r="F40" s="33" t="s">
        <v>73</v>
      </c>
      <c r="G40" s="33" t="s">
        <v>130</v>
      </c>
      <c r="H40" s="132" t="s">
        <v>7359</v>
      </c>
      <c r="I40" s="33" t="s">
        <v>75</v>
      </c>
      <c r="J40" s="33">
        <v>2013</v>
      </c>
      <c r="K40" s="33">
        <v>0</v>
      </c>
      <c r="L40" s="33">
        <v>0</v>
      </c>
      <c r="M40" s="33" t="s">
        <v>47</v>
      </c>
      <c r="N40" s="33">
        <v>0</v>
      </c>
      <c r="O40" s="33" t="s">
        <v>71</v>
      </c>
      <c r="P40" s="33">
        <v>3000</v>
      </c>
      <c r="Q40" s="33" t="s">
        <v>71</v>
      </c>
      <c r="R40" s="33" t="s">
        <v>71</v>
      </c>
      <c r="S40" s="33" t="s">
        <v>79</v>
      </c>
      <c r="T40" s="33" t="s">
        <v>80</v>
      </c>
      <c r="U40" s="33" t="s">
        <v>75</v>
      </c>
      <c r="V40" s="33">
        <v>2013</v>
      </c>
      <c r="W40" s="33" t="s">
        <v>81</v>
      </c>
      <c r="X40" s="33">
        <v>28.3574596385271</v>
      </c>
      <c r="Y40" s="33">
        <v>-80.605024935945195</v>
      </c>
      <c r="Z40" s="33" t="s">
        <v>71</v>
      </c>
    </row>
    <row r="41" spans="1:26" x14ac:dyDescent="0.25">
      <c r="A41" s="33">
        <v>2592</v>
      </c>
      <c r="B41" s="33" t="s">
        <v>57</v>
      </c>
      <c r="C41" s="33" t="s">
        <v>71</v>
      </c>
      <c r="D41" s="33" t="s">
        <v>84</v>
      </c>
      <c r="E41" s="33" t="s">
        <v>86</v>
      </c>
      <c r="F41" s="33" t="s">
        <v>73</v>
      </c>
      <c r="G41" s="33" t="s">
        <v>74</v>
      </c>
      <c r="H41" s="132" t="s">
        <v>7359</v>
      </c>
      <c r="I41" s="33" t="s">
        <v>75</v>
      </c>
      <c r="J41" s="33">
        <v>2013</v>
      </c>
      <c r="K41" s="33">
        <v>0.42</v>
      </c>
      <c r="L41" s="33">
        <v>0.06</v>
      </c>
      <c r="M41" s="33" t="s">
        <v>47</v>
      </c>
      <c r="N41" s="33">
        <v>0.7</v>
      </c>
      <c r="O41" s="33" t="s">
        <v>71</v>
      </c>
      <c r="P41" s="33">
        <v>120</v>
      </c>
      <c r="Q41" s="33" t="s">
        <v>71</v>
      </c>
      <c r="R41" s="33" t="s">
        <v>71</v>
      </c>
      <c r="S41" s="33" t="s">
        <v>79</v>
      </c>
      <c r="T41" s="33" t="s">
        <v>80</v>
      </c>
      <c r="U41" s="33" t="s">
        <v>75</v>
      </c>
      <c r="V41" s="33">
        <v>2013</v>
      </c>
      <c r="W41" s="33" t="s">
        <v>81</v>
      </c>
      <c r="X41" s="33">
        <v>28.369868286648</v>
      </c>
      <c r="Y41" s="33">
        <v>-80.611135053308402</v>
      </c>
      <c r="Z41" s="33" t="s">
        <v>71</v>
      </c>
    </row>
    <row r="42" spans="1:26" x14ac:dyDescent="0.25">
      <c r="A42" s="33">
        <v>4339</v>
      </c>
      <c r="B42" s="33" t="s">
        <v>57</v>
      </c>
      <c r="C42" s="33" t="s">
        <v>71</v>
      </c>
      <c r="D42" s="33" t="s">
        <v>253</v>
      </c>
      <c r="E42" s="33" t="s">
        <v>254</v>
      </c>
      <c r="F42" s="33" t="s">
        <v>186</v>
      </c>
      <c r="G42" s="33" t="s">
        <v>187</v>
      </c>
      <c r="H42" s="132" t="s">
        <v>7359</v>
      </c>
      <c r="I42" s="33" t="s">
        <v>250</v>
      </c>
      <c r="J42" s="33">
        <v>2020</v>
      </c>
      <c r="K42" s="33" t="s">
        <v>246</v>
      </c>
      <c r="L42" s="33" t="s">
        <v>246</v>
      </c>
      <c r="M42" s="33" t="s">
        <v>47</v>
      </c>
      <c r="N42" s="33">
        <v>12.6</v>
      </c>
      <c r="O42" s="33">
        <v>250000</v>
      </c>
      <c r="P42" s="33">
        <v>3000</v>
      </c>
      <c r="Q42" s="33" t="s">
        <v>246</v>
      </c>
      <c r="R42" s="33" t="s">
        <v>246</v>
      </c>
      <c r="S42" s="33" t="s">
        <v>246</v>
      </c>
      <c r="T42" s="33" t="s">
        <v>80</v>
      </c>
      <c r="V42" s="33">
        <v>2018</v>
      </c>
      <c r="W42" s="33" t="s">
        <v>81</v>
      </c>
      <c r="X42" s="33">
        <v>28.320284999999998</v>
      </c>
      <c r="Y42" s="33">
        <v>-80.611547000000002</v>
      </c>
      <c r="Z42" s="33">
        <v>2020</v>
      </c>
    </row>
  </sheetData>
  <autoFilter ref="A1:AA1" xr:uid="{A7BCF1BB-5671-4DD4-BB12-DE8CEDDDA04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8F7D-C788-4F90-AB98-A5864C04FBAD}">
  <dimension ref="A1:N39"/>
  <sheetViews>
    <sheetView workbookViewId="0">
      <pane ySplit="1" topLeftCell="A2" activePane="bottomLeft" state="frozen"/>
      <selection pane="bottomLeft" activeCell="L40" sqref="L40"/>
    </sheetView>
  </sheetViews>
  <sheetFormatPr defaultRowHeight="13.2" x14ac:dyDescent="0.25"/>
  <cols>
    <col min="1" max="1" width="11.88671875" bestFit="1" customWidth="1"/>
    <col min="2" max="2" width="5.44140625" bestFit="1" customWidth="1"/>
    <col min="3" max="3" width="10.5546875" bestFit="1" customWidth="1"/>
    <col min="4" max="4" width="46.33203125" bestFit="1" customWidth="1"/>
    <col min="5" max="5" width="11.88671875" bestFit="1" customWidth="1"/>
    <col min="6" max="6" width="12.109375" bestFit="1" customWidth="1"/>
    <col min="7" max="7" width="19.5546875" bestFit="1" customWidth="1"/>
    <col min="8" max="9" width="14.6640625" bestFit="1" customWidth="1"/>
  </cols>
  <sheetData>
    <row r="1" spans="1:14" x14ac:dyDescent="0.25">
      <c r="A1" s="10" t="s">
        <v>2</v>
      </c>
      <c r="B1" s="10" t="s">
        <v>3</v>
      </c>
      <c r="C1" s="10" t="s">
        <v>17</v>
      </c>
      <c r="D1" s="10" t="s">
        <v>23</v>
      </c>
      <c r="E1" s="10" t="s">
        <v>24</v>
      </c>
      <c r="F1" s="10" t="s">
        <v>255</v>
      </c>
      <c r="G1" s="10" t="s">
        <v>260</v>
      </c>
      <c r="H1" s="10" t="s">
        <v>256</v>
      </c>
      <c r="I1" s="10" t="s">
        <v>257</v>
      </c>
      <c r="J1" s="11" t="s">
        <v>261</v>
      </c>
      <c r="K1" s="11" t="s">
        <v>262</v>
      </c>
      <c r="L1" s="11" t="s">
        <v>263</v>
      </c>
      <c r="M1" s="11" t="s">
        <v>264</v>
      </c>
      <c r="N1" s="25" t="s">
        <v>265</v>
      </c>
    </row>
    <row r="2" spans="1:14" x14ac:dyDescent="0.25">
      <c r="A2" t="s">
        <v>46</v>
      </c>
      <c r="B2" t="s">
        <v>79</v>
      </c>
      <c r="C2" t="s">
        <v>50</v>
      </c>
      <c r="D2" t="s">
        <v>224</v>
      </c>
      <c r="E2" t="s">
        <v>75</v>
      </c>
      <c r="F2">
        <v>150.69904175010114</v>
      </c>
      <c r="G2">
        <v>130.19999999999999</v>
      </c>
      <c r="H2">
        <v>1498.7106363110947</v>
      </c>
      <c r="I2">
        <v>238.01628835417563</v>
      </c>
      <c r="J2">
        <v>0.42</v>
      </c>
      <c r="K2">
        <v>0.76</v>
      </c>
      <c r="L2">
        <f>H2*J2</f>
        <v>629.45846725065974</v>
      </c>
      <c r="M2">
        <f>I2*K2</f>
        <v>180.89237914917348</v>
      </c>
    </row>
    <row r="3" spans="1:14" x14ac:dyDescent="0.25">
      <c r="A3" t="s">
        <v>46</v>
      </c>
      <c r="B3" t="s">
        <v>79</v>
      </c>
      <c r="C3" t="s">
        <v>118</v>
      </c>
      <c r="D3" t="s">
        <v>74</v>
      </c>
      <c r="E3" t="s">
        <v>75</v>
      </c>
      <c r="F3">
        <v>57.963074811286205</v>
      </c>
      <c r="G3">
        <v>50.6</v>
      </c>
      <c r="H3">
        <v>580.56873541680784</v>
      </c>
      <c r="I3">
        <v>91.31855239057731</v>
      </c>
      <c r="J3">
        <v>0.22</v>
      </c>
      <c r="K3">
        <v>0.22</v>
      </c>
      <c r="L3">
        <f t="shared" ref="L3:L4" si="0">H3*J3</f>
        <v>127.72512179169773</v>
      </c>
      <c r="M3">
        <f t="shared" ref="M3:M4" si="1">I3*K3</f>
        <v>20.090081525927008</v>
      </c>
    </row>
    <row r="4" spans="1:14" x14ac:dyDescent="0.25">
      <c r="A4" t="s">
        <v>46</v>
      </c>
      <c r="B4" t="s">
        <v>79</v>
      </c>
      <c r="C4" t="s">
        <v>160</v>
      </c>
      <c r="D4" t="s">
        <v>229</v>
      </c>
      <c r="E4" t="s">
        <v>75</v>
      </c>
      <c r="F4">
        <v>63.836959933647691</v>
      </c>
      <c r="G4">
        <v>52</v>
      </c>
      <c r="H4">
        <v>643.67433576871349</v>
      </c>
      <c r="I4">
        <v>109.96058437132898</v>
      </c>
      <c r="J4">
        <v>0.1905</v>
      </c>
      <c r="K4">
        <v>0.155</v>
      </c>
      <c r="L4">
        <f t="shared" si="0"/>
        <v>122.61996096393992</v>
      </c>
      <c r="M4">
        <f t="shared" si="1"/>
        <v>17.043890577555992</v>
      </c>
    </row>
    <row r="5" spans="1:14" x14ac:dyDescent="0.25">
      <c r="A5" t="s">
        <v>46</v>
      </c>
      <c r="B5" t="s">
        <v>79</v>
      </c>
      <c r="C5" t="s">
        <v>196</v>
      </c>
      <c r="D5" t="s">
        <v>231</v>
      </c>
      <c r="E5" t="s">
        <v>75</v>
      </c>
      <c r="F5">
        <v>2.7003342317795078</v>
      </c>
      <c r="G5">
        <v>2.4</v>
      </c>
      <c r="H5">
        <v>30.19386404173256</v>
      </c>
      <c r="I5">
        <v>4.0127513633737433</v>
      </c>
      <c r="J5">
        <v>0.49</v>
      </c>
      <c r="K5">
        <v>0.49</v>
      </c>
      <c r="L5">
        <f t="shared" ref="L5" si="2">H5*J5</f>
        <v>14.794993380448954</v>
      </c>
      <c r="M5">
        <f t="shared" ref="M5" si="3">I5*K5</f>
        <v>1.9662481680531341</v>
      </c>
      <c r="N5" t="s">
        <v>349</v>
      </c>
    </row>
    <row r="6" spans="1:14" x14ac:dyDescent="0.25">
      <c r="A6" t="s">
        <v>46</v>
      </c>
      <c r="B6" t="s">
        <v>79</v>
      </c>
      <c r="C6" t="s">
        <v>199</v>
      </c>
      <c r="D6" t="s">
        <v>130</v>
      </c>
      <c r="E6" t="s">
        <v>75</v>
      </c>
      <c r="F6">
        <v>1.4400661281694425</v>
      </c>
      <c r="G6">
        <v>0</v>
      </c>
      <c r="H6">
        <v>15.942061034416417</v>
      </c>
      <c r="I6">
        <v>2.4696815995995642</v>
      </c>
      <c r="J6">
        <v>0.1</v>
      </c>
      <c r="K6">
        <v>0.1</v>
      </c>
      <c r="L6">
        <f t="shared" ref="L6:L8" si="4">H6*J6</f>
        <v>1.5942061034416417</v>
      </c>
      <c r="M6">
        <f t="shared" ref="M6:M8" si="5">I6*K6</f>
        <v>0.24696815995995644</v>
      </c>
    </row>
    <row r="7" spans="1:14" x14ac:dyDescent="0.25">
      <c r="A7" t="s">
        <v>46</v>
      </c>
      <c r="B7" t="s">
        <v>79</v>
      </c>
      <c r="C7" t="s">
        <v>202</v>
      </c>
      <c r="D7" t="s">
        <v>231</v>
      </c>
      <c r="E7" t="s">
        <v>75</v>
      </c>
      <c r="F7">
        <v>0.81968970889383275</v>
      </c>
      <c r="G7">
        <v>0.8</v>
      </c>
      <c r="H7">
        <v>9.5099536131753855</v>
      </c>
      <c r="I7">
        <v>1.2557435767159115</v>
      </c>
      <c r="J7">
        <v>0.14000000000000001</v>
      </c>
      <c r="K7">
        <v>0.14000000000000001</v>
      </c>
      <c r="L7">
        <f t="shared" si="4"/>
        <v>1.3313935058445541</v>
      </c>
      <c r="M7">
        <f t="shared" si="5"/>
        <v>0.17580410074022762</v>
      </c>
    </row>
    <row r="8" spans="1:14" x14ac:dyDescent="0.25">
      <c r="A8" t="s">
        <v>46</v>
      </c>
      <c r="B8" t="s">
        <v>79</v>
      </c>
      <c r="C8" t="s">
        <v>205</v>
      </c>
      <c r="D8" t="s">
        <v>74</v>
      </c>
      <c r="E8" t="s">
        <v>75</v>
      </c>
      <c r="F8">
        <v>0.48036387904691275</v>
      </c>
      <c r="G8">
        <v>0.5</v>
      </c>
      <c r="H8">
        <v>3.1083197620278193</v>
      </c>
      <c r="I8">
        <v>0.43057932853589048</v>
      </c>
      <c r="J8">
        <v>0.3</v>
      </c>
      <c r="K8">
        <v>0.3</v>
      </c>
      <c r="L8">
        <f t="shared" si="4"/>
        <v>0.93249592860834574</v>
      </c>
      <c r="M8">
        <f t="shared" si="5"/>
        <v>0.12917379856076713</v>
      </c>
    </row>
    <row r="9" spans="1:14" x14ac:dyDescent="0.25">
      <c r="A9" t="s">
        <v>46</v>
      </c>
      <c r="B9" t="s">
        <v>79</v>
      </c>
      <c r="C9" t="s">
        <v>208</v>
      </c>
      <c r="D9" t="s">
        <v>74</v>
      </c>
      <c r="E9" t="s">
        <v>75</v>
      </c>
      <c r="F9">
        <v>2.7417283043215988</v>
      </c>
      <c r="G9">
        <v>1.5</v>
      </c>
      <c r="H9">
        <v>23.276611095520416</v>
      </c>
      <c r="I9">
        <v>3.4225771458512253</v>
      </c>
      <c r="J9" t="s">
        <v>246</v>
      </c>
      <c r="K9" t="s">
        <v>246</v>
      </c>
      <c r="L9" t="s">
        <v>246</v>
      </c>
      <c r="M9" t="s">
        <v>246</v>
      </c>
      <c r="N9" t="s">
        <v>349</v>
      </c>
    </row>
    <row r="10" spans="1:14" x14ac:dyDescent="0.25">
      <c r="A10" t="s">
        <v>46</v>
      </c>
      <c r="B10" t="s">
        <v>79</v>
      </c>
      <c r="C10" t="s">
        <v>211</v>
      </c>
      <c r="D10" t="s">
        <v>74</v>
      </c>
      <c r="E10" t="s">
        <v>75</v>
      </c>
      <c r="F10">
        <v>1.7493050778479995</v>
      </c>
      <c r="G10">
        <v>1</v>
      </c>
      <c r="H10">
        <v>15.355283933123403</v>
      </c>
      <c r="I10">
        <v>2.258535542691368</v>
      </c>
      <c r="J10" t="s">
        <v>246</v>
      </c>
      <c r="K10" t="s">
        <v>246</v>
      </c>
      <c r="L10" t="s">
        <v>246</v>
      </c>
      <c r="M10" t="s">
        <v>246</v>
      </c>
      <c r="N10" t="s">
        <v>349</v>
      </c>
    </row>
    <row r="11" spans="1:14" x14ac:dyDescent="0.25">
      <c r="A11" t="s">
        <v>46</v>
      </c>
      <c r="B11" t="s">
        <v>79</v>
      </c>
      <c r="C11" t="s">
        <v>69</v>
      </c>
      <c r="D11" t="s">
        <v>74</v>
      </c>
      <c r="E11" t="s">
        <v>75</v>
      </c>
      <c r="F11">
        <v>1.898188876256675</v>
      </c>
      <c r="G11">
        <v>25</v>
      </c>
      <c r="H11">
        <v>17.56764085561662</v>
      </c>
      <c r="I11">
        <v>2.5834739357127745</v>
      </c>
      <c r="J11" t="s">
        <v>246</v>
      </c>
      <c r="K11" t="s">
        <v>246</v>
      </c>
      <c r="L11" t="s">
        <v>246</v>
      </c>
      <c r="M11" t="s">
        <v>246</v>
      </c>
      <c r="N11" t="s">
        <v>349</v>
      </c>
    </row>
    <row r="12" spans="1:14" x14ac:dyDescent="0.25">
      <c r="A12" t="s">
        <v>46</v>
      </c>
      <c r="B12" t="s">
        <v>79</v>
      </c>
      <c r="C12" t="s">
        <v>84</v>
      </c>
      <c r="D12" t="s">
        <v>74</v>
      </c>
      <c r="E12" t="s">
        <v>75</v>
      </c>
      <c r="F12">
        <v>2.0288415987126855</v>
      </c>
      <c r="G12">
        <v>26</v>
      </c>
      <c r="H12">
        <v>18.546329742516853</v>
      </c>
      <c r="I12">
        <v>2.7280171022384536</v>
      </c>
      <c r="J12" t="s">
        <v>246</v>
      </c>
      <c r="K12" t="s">
        <v>246</v>
      </c>
      <c r="L12" t="s">
        <v>246</v>
      </c>
      <c r="M12" t="s">
        <v>246</v>
      </c>
      <c r="N12" t="s">
        <v>349</v>
      </c>
    </row>
    <row r="13" spans="1:14" x14ac:dyDescent="0.25">
      <c r="A13" t="s">
        <v>46</v>
      </c>
      <c r="B13" t="s">
        <v>79</v>
      </c>
      <c r="C13" t="s">
        <v>90</v>
      </c>
      <c r="D13" t="s">
        <v>74</v>
      </c>
      <c r="E13" t="s">
        <v>75</v>
      </c>
      <c r="F13">
        <v>1.4013570606715271</v>
      </c>
      <c r="G13">
        <v>24</v>
      </c>
      <c r="H13">
        <v>15.075394223009015</v>
      </c>
      <c r="I13">
        <v>2.7453694359170155</v>
      </c>
      <c r="J13" t="s">
        <v>246</v>
      </c>
      <c r="K13" t="s">
        <v>246</v>
      </c>
      <c r="L13" t="s">
        <v>246</v>
      </c>
      <c r="M13" t="s">
        <v>246</v>
      </c>
      <c r="N13" t="s">
        <v>349</v>
      </c>
    </row>
    <row r="14" spans="1:14" x14ac:dyDescent="0.25">
      <c r="A14" t="s">
        <v>46</v>
      </c>
      <c r="B14" t="s">
        <v>79</v>
      </c>
      <c r="C14" t="s">
        <v>94</v>
      </c>
      <c r="D14" t="s">
        <v>74</v>
      </c>
      <c r="E14" t="s">
        <v>75</v>
      </c>
      <c r="F14">
        <v>7.5917814779528098E-3</v>
      </c>
      <c r="G14">
        <v>1</v>
      </c>
      <c r="H14">
        <v>8.724494247585296E-2</v>
      </c>
      <c r="I14">
        <v>1.1518077388613164E-2</v>
      </c>
      <c r="J14" t="s">
        <v>246</v>
      </c>
      <c r="K14" t="s">
        <v>246</v>
      </c>
      <c r="L14" t="s">
        <v>246</v>
      </c>
      <c r="M14" t="s">
        <v>246</v>
      </c>
      <c r="N14" t="s">
        <v>349</v>
      </c>
    </row>
    <row r="15" spans="1:14" x14ac:dyDescent="0.25">
      <c r="A15" t="s">
        <v>46</v>
      </c>
      <c r="B15" t="s">
        <v>79</v>
      </c>
      <c r="C15" t="s">
        <v>97</v>
      </c>
      <c r="D15" t="s">
        <v>74</v>
      </c>
      <c r="E15" t="s">
        <v>75</v>
      </c>
      <c r="F15">
        <v>0.78068842221366841</v>
      </c>
      <c r="G15">
        <v>17</v>
      </c>
      <c r="H15">
        <v>7.178728578183156</v>
      </c>
      <c r="I15">
        <v>1.069679320223587</v>
      </c>
      <c r="J15" t="s">
        <v>246</v>
      </c>
      <c r="K15" t="s">
        <v>246</v>
      </c>
      <c r="L15" t="s">
        <v>246</v>
      </c>
      <c r="M15" t="s">
        <v>246</v>
      </c>
      <c r="N15" t="s">
        <v>348</v>
      </c>
    </row>
    <row r="16" spans="1:14" x14ac:dyDescent="0.25">
      <c r="A16" t="s">
        <v>46</v>
      </c>
      <c r="B16" t="s">
        <v>79</v>
      </c>
      <c r="C16" t="s">
        <v>100</v>
      </c>
      <c r="D16" t="s">
        <v>74</v>
      </c>
      <c r="E16" t="s">
        <v>75</v>
      </c>
      <c r="F16">
        <v>0.21428274180878348</v>
      </c>
      <c r="G16">
        <v>14</v>
      </c>
      <c r="H16">
        <v>2.3971550256888974</v>
      </c>
      <c r="I16">
        <v>0.38679269753057788</v>
      </c>
      <c r="J16" t="s">
        <v>246</v>
      </c>
      <c r="K16" t="s">
        <v>246</v>
      </c>
      <c r="L16" t="s">
        <v>246</v>
      </c>
      <c r="M16" t="s">
        <v>246</v>
      </c>
      <c r="N16" t="s">
        <v>348</v>
      </c>
    </row>
    <row r="17" spans="1:14" x14ac:dyDescent="0.25">
      <c r="A17" t="s">
        <v>46</v>
      </c>
      <c r="B17" t="s">
        <v>79</v>
      </c>
      <c r="C17" t="s">
        <v>103</v>
      </c>
      <c r="D17" t="s">
        <v>74</v>
      </c>
      <c r="E17" t="s">
        <v>75</v>
      </c>
      <c r="F17">
        <v>0.90250009946103715</v>
      </c>
      <c r="G17">
        <v>13</v>
      </c>
      <c r="H17">
        <v>9.8906534128019228</v>
      </c>
      <c r="I17">
        <v>1.761750596711116</v>
      </c>
      <c r="J17" t="s">
        <v>246</v>
      </c>
      <c r="K17" t="s">
        <v>246</v>
      </c>
      <c r="L17" t="s">
        <v>246</v>
      </c>
      <c r="M17" t="s">
        <v>246</v>
      </c>
      <c r="N17" t="s">
        <v>348</v>
      </c>
    </row>
    <row r="18" spans="1:14" x14ac:dyDescent="0.25">
      <c r="A18" t="s">
        <v>46</v>
      </c>
      <c r="B18" t="s">
        <v>79</v>
      </c>
      <c r="C18" t="s">
        <v>106</v>
      </c>
      <c r="D18" t="s">
        <v>74</v>
      </c>
      <c r="E18" t="s">
        <v>75</v>
      </c>
      <c r="F18">
        <v>0.79031235012068046</v>
      </c>
      <c r="G18">
        <v>29</v>
      </c>
      <c r="H18">
        <v>7.7980615740887513</v>
      </c>
      <c r="I18">
        <v>1.3670793690688812</v>
      </c>
      <c r="J18" t="s">
        <v>246</v>
      </c>
      <c r="K18" t="s">
        <v>246</v>
      </c>
      <c r="L18" t="s">
        <v>246</v>
      </c>
      <c r="M18" t="s">
        <v>246</v>
      </c>
      <c r="N18" t="s">
        <v>348</v>
      </c>
    </row>
    <row r="19" spans="1:14" x14ac:dyDescent="0.25">
      <c r="A19" t="s">
        <v>46</v>
      </c>
      <c r="B19" t="s">
        <v>79</v>
      </c>
      <c r="C19" t="s">
        <v>110</v>
      </c>
      <c r="D19" t="s">
        <v>74</v>
      </c>
      <c r="E19" t="s">
        <v>75</v>
      </c>
      <c r="F19">
        <v>2.95434659477141</v>
      </c>
      <c r="G19">
        <v>50</v>
      </c>
      <c r="H19">
        <v>26.176916232031218</v>
      </c>
      <c r="I19">
        <v>4.3348776912097691</v>
      </c>
      <c r="J19">
        <v>0.24</v>
      </c>
      <c r="K19">
        <v>0.24</v>
      </c>
      <c r="L19">
        <f>H19*J19</f>
        <v>6.2824598956874924</v>
      </c>
      <c r="M19">
        <f>I19*K19</f>
        <v>1.0403706458903446</v>
      </c>
    </row>
    <row r="20" spans="1:14" x14ac:dyDescent="0.25">
      <c r="A20" t="s">
        <v>46</v>
      </c>
      <c r="B20" t="s">
        <v>79</v>
      </c>
      <c r="C20" t="s">
        <v>114</v>
      </c>
      <c r="D20" t="s">
        <v>74</v>
      </c>
      <c r="E20" t="s">
        <v>75</v>
      </c>
      <c r="F20">
        <v>5.6539806487143718</v>
      </c>
      <c r="G20">
        <v>56</v>
      </c>
      <c r="H20">
        <v>62.099251290969626</v>
      </c>
      <c r="I20">
        <v>8.3650879830041802</v>
      </c>
      <c r="J20" t="s">
        <v>246</v>
      </c>
      <c r="K20" t="s">
        <v>246</v>
      </c>
      <c r="L20" t="s">
        <v>246</v>
      </c>
      <c r="M20" t="s">
        <v>246</v>
      </c>
      <c r="N20" t="s">
        <v>348</v>
      </c>
    </row>
    <row r="21" spans="1:14" x14ac:dyDescent="0.25">
      <c r="A21" t="s">
        <v>46</v>
      </c>
      <c r="B21" t="s">
        <v>79</v>
      </c>
      <c r="C21" t="s">
        <v>123</v>
      </c>
      <c r="D21" t="s">
        <v>74</v>
      </c>
      <c r="E21" t="s">
        <v>75</v>
      </c>
      <c r="F21">
        <v>4.7216956833983161</v>
      </c>
      <c r="G21">
        <v>40</v>
      </c>
      <c r="H21">
        <v>48.729806144504693</v>
      </c>
      <c r="I21">
        <v>9.1122747792400425</v>
      </c>
      <c r="J21" t="s">
        <v>246</v>
      </c>
      <c r="K21" t="s">
        <v>246</v>
      </c>
      <c r="L21" t="s">
        <v>246</v>
      </c>
      <c r="M21" t="s">
        <v>246</v>
      </c>
      <c r="N21" t="s">
        <v>348</v>
      </c>
    </row>
    <row r="22" spans="1:14" x14ac:dyDescent="0.25">
      <c r="A22" t="s">
        <v>46</v>
      </c>
      <c r="B22" t="s">
        <v>79</v>
      </c>
      <c r="C22" t="s">
        <v>127</v>
      </c>
      <c r="D22" t="s">
        <v>74</v>
      </c>
      <c r="E22" t="s">
        <v>75</v>
      </c>
      <c r="F22">
        <v>2.1676831715580165</v>
      </c>
      <c r="G22">
        <v>14</v>
      </c>
      <c r="H22">
        <v>20.02410573656859</v>
      </c>
      <c r="I22">
        <v>3.4727967431411524</v>
      </c>
      <c r="J22">
        <v>0.33</v>
      </c>
      <c r="K22">
        <v>0.33</v>
      </c>
      <c r="L22">
        <f t="shared" ref="L22:L24" si="6">H22*J22</f>
        <v>6.6079548930676353</v>
      </c>
      <c r="M22">
        <f t="shared" ref="M22:M24" si="7">I22*K22</f>
        <v>1.1460229252365803</v>
      </c>
    </row>
    <row r="23" spans="1:14" x14ac:dyDescent="0.25">
      <c r="A23" t="s">
        <v>46</v>
      </c>
      <c r="B23" t="s">
        <v>79</v>
      </c>
      <c r="C23" t="s">
        <v>128</v>
      </c>
      <c r="D23" t="s">
        <v>130</v>
      </c>
      <c r="E23" t="s">
        <v>75</v>
      </c>
      <c r="F23">
        <v>1.1427278687304188</v>
      </c>
      <c r="G23">
        <v>19</v>
      </c>
      <c r="H23">
        <v>12.342806635091558</v>
      </c>
      <c r="I23">
        <v>2.372608943706096</v>
      </c>
      <c r="J23">
        <v>0.1</v>
      </c>
      <c r="K23">
        <v>0.1</v>
      </c>
      <c r="L23">
        <f t="shared" si="6"/>
        <v>1.2342806635091559</v>
      </c>
      <c r="M23">
        <f t="shared" si="7"/>
        <v>0.2372608943706096</v>
      </c>
    </row>
    <row r="24" spans="1:14" x14ac:dyDescent="0.25">
      <c r="A24" t="s">
        <v>46</v>
      </c>
      <c r="B24" t="s">
        <v>79</v>
      </c>
      <c r="C24" t="s">
        <v>133</v>
      </c>
      <c r="D24" t="s">
        <v>130</v>
      </c>
      <c r="E24" t="s">
        <v>75</v>
      </c>
      <c r="F24">
        <v>1.3634108221757379</v>
      </c>
      <c r="G24">
        <v>20</v>
      </c>
      <c r="H24">
        <v>14.653710848108515</v>
      </c>
      <c r="I24">
        <v>2.7967099555349488</v>
      </c>
      <c r="J24">
        <v>0.1</v>
      </c>
      <c r="K24">
        <v>0.1</v>
      </c>
      <c r="L24">
        <f t="shared" si="6"/>
        <v>1.4653710848108517</v>
      </c>
      <c r="M24">
        <f t="shared" si="7"/>
        <v>0.27967099555349489</v>
      </c>
    </row>
    <row r="25" spans="1:14" x14ac:dyDescent="0.25">
      <c r="A25" t="s">
        <v>46</v>
      </c>
      <c r="B25" t="s">
        <v>79</v>
      </c>
      <c r="C25" t="s">
        <v>134</v>
      </c>
      <c r="D25" t="s">
        <v>74</v>
      </c>
      <c r="E25" t="s">
        <v>75</v>
      </c>
      <c r="F25">
        <v>3.2060677725376947</v>
      </c>
      <c r="G25">
        <v>52</v>
      </c>
      <c r="H25">
        <v>31.256119058283602</v>
      </c>
      <c r="I25">
        <v>5.2716370573260267</v>
      </c>
      <c r="J25" t="s">
        <v>246</v>
      </c>
      <c r="K25" t="s">
        <v>246</v>
      </c>
      <c r="L25" t="s">
        <v>246</v>
      </c>
      <c r="M25" t="s">
        <v>246</v>
      </c>
      <c r="N25" t="s">
        <v>348</v>
      </c>
    </row>
    <row r="26" spans="1:14" x14ac:dyDescent="0.25">
      <c r="A26" t="s">
        <v>46</v>
      </c>
      <c r="B26" t="s">
        <v>79</v>
      </c>
      <c r="C26" t="s">
        <v>139</v>
      </c>
      <c r="D26" t="s">
        <v>74</v>
      </c>
      <c r="E26" t="s">
        <v>75</v>
      </c>
      <c r="F26">
        <v>1.1779920623106863</v>
      </c>
      <c r="G26">
        <v>17</v>
      </c>
      <c r="H26">
        <v>10.618204340063832</v>
      </c>
      <c r="I26">
        <v>1.6745777325856439</v>
      </c>
      <c r="J26" t="s">
        <v>246</v>
      </c>
      <c r="K26" t="s">
        <v>246</v>
      </c>
      <c r="L26" t="s">
        <v>246</v>
      </c>
      <c r="M26" t="s">
        <v>246</v>
      </c>
      <c r="N26" t="s">
        <v>348</v>
      </c>
    </row>
    <row r="27" spans="1:14" x14ac:dyDescent="0.25">
      <c r="A27" t="s">
        <v>46</v>
      </c>
      <c r="B27" t="s">
        <v>79</v>
      </c>
      <c r="C27" t="s">
        <v>143</v>
      </c>
      <c r="D27" t="s">
        <v>74</v>
      </c>
      <c r="E27" t="s">
        <v>75</v>
      </c>
      <c r="F27">
        <v>1.3224320066609545</v>
      </c>
      <c r="G27">
        <v>29</v>
      </c>
      <c r="H27">
        <v>9.5780695713002935</v>
      </c>
      <c r="I27">
        <v>1.2830681839662488</v>
      </c>
      <c r="J27" t="s">
        <v>246</v>
      </c>
      <c r="K27" t="s">
        <v>246</v>
      </c>
      <c r="L27" t="s">
        <v>246</v>
      </c>
      <c r="M27" t="s">
        <v>246</v>
      </c>
      <c r="N27" t="s">
        <v>349</v>
      </c>
    </row>
    <row r="28" spans="1:14" x14ac:dyDescent="0.25">
      <c r="A28" t="s">
        <v>46</v>
      </c>
      <c r="B28" t="s">
        <v>79</v>
      </c>
      <c r="C28" t="s">
        <v>150</v>
      </c>
      <c r="D28" t="s">
        <v>74</v>
      </c>
      <c r="E28" t="s">
        <v>75</v>
      </c>
      <c r="F28">
        <v>1.9313049215127818</v>
      </c>
      <c r="G28">
        <v>21</v>
      </c>
      <c r="H28">
        <v>14.25095347866151</v>
      </c>
      <c r="I28">
        <v>1.9572232417086002</v>
      </c>
      <c r="J28" t="s">
        <v>246</v>
      </c>
      <c r="K28" t="s">
        <v>246</v>
      </c>
      <c r="L28" t="s">
        <v>246</v>
      </c>
      <c r="M28" t="s">
        <v>246</v>
      </c>
      <c r="N28" t="s">
        <v>349</v>
      </c>
    </row>
    <row r="29" spans="1:14" x14ac:dyDescent="0.25">
      <c r="A29" t="s">
        <v>46</v>
      </c>
      <c r="B29" t="s">
        <v>79</v>
      </c>
      <c r="C29" t="s">
        <v>155</v>
      </c>
      <c r="D29" t="s">
        <v>74</v>
      </c>
      <c r="E29" t="s">
        <v>75</v>
      </c>
      <c r="F29">
        <v>0.91311406178627497</v>
      </c>
      <c r="G29">
        <v>15</v>
      </c>
      <c r="H29">
        <v>6.7723966321953313</v>
      </c>
      <c r="I29">
        <v>0.92795584517962171</v>
      </c>
      <c r="J29" t="s">
        <v>246</v>
      </c>
      <c r="K29" t="s">
        <v>246</v>
      </c>
      <c r="L29" t="s">
        <v>246</v>
      </c>
      <c r="M29" t="s">
        <v>246</v>
      </c>
      <c r="N29" t="s">
        <v>348</v>
      </c>
    </row>
    <row r="30" spans="1:14" x14ac:dyDescent="0.25">
      <c r="A30" t="s">
        <v>46</v>
      </c>
      <c r="B30" t="s">
        <v>79</v>
      </c>
      <c r="C30" t="s">
        <v>158</v>
      </c>
      <c r="D30" t="s">
        <v>74</v>
      </c>
      <c r="E30" t="s">
        <v>75</v>
      </c>
      <c r="F30">
        <v>3.1595428516649058</v>
      </c>
      <c r="G30">
        <v>33</v>
      </c>
      <c r="H30">
        <v>29.514748838891656</v>
      </c>
      <c r="I30">
        <v>4.9009404069040725</v>
      </c>
      <c r="J30" t="s">
        <v>246</v>
      </c>
      <c r="K30" t="s">
        <v>246</v>
      </c>
      <c r="L30" t="s">
        <v>246</v>
      </c>
      <c r="M30" t="s">
        <v>246</v>
      </c>
      <c r="N30" t="s">
        <v>348</v>
      </c>
    </row>
    <row r="31" spans="1:14" x14ac:dyDescent="0.25">
      <c r="A31" t="s">
        <v>46</v>
      </c>
      <c r="B31" t="s">
        <v>79</v>
      </c>
      <c r="C31" t="s">
        <v>166</v>
      </c>
      <c r="D31" t="s">
        <v>74</v>
      </c>
      <c r="E31" t="s">
        <v>75</v>
      </c>
      <c r="F31">
        <v>4.56508211657047</v>
      </c>
      <c r="G31">
        <v>73</v>
      </c>
      <c r="H31">
        <v>44.265211362690735</v>
      </c>
      <c r="I31">
        <v>6.3582783521334365</v>
      </c>
      <c r="J31" t="s">
        <v>246</v>
      </c>
      <c r="K31" t="s">
        <v>246</v>
      </c>
      <c r="L31" t="s">
        <v>246</v>
      </c>
      <c r="M31" t="s">
        <v>246</v>
      </c>
      <c r="N31" t="s">
        <v>348</v>
      </c>
    </row>
    <row r="32" spans="1:14" x14ac:dyDescent="0.25">
      <c r="A32" t="s">
        <v>46</v>
      </c>
      <c r="B32" t="s">
        <v>79</v>
      </c>
      <c r="C32" t="s">
        <v>172</v>
      </c>
      <c r="D32" t="s">
        <v>74</v>
      </c>
      <c r="E32" t="s">
        <v>75</v>
      </c>
      <c r="F32">
        <v>1.0789027653201937</v>
      </c>
      <c r="G32">
        <v>27</v>
      </c>
      <c r="H32">
        <v>9.865830920792078</v>
      </c>
      <c r="I32">
        <v>1.4458243215644073</v>
      </c>
      <c r="J32" t="s">
        <v>246</v>
      </c>
      <c r="K32" t="s">
        <v>246</v>
      </c>
      <c r="L32" t="s">
        <v>246</v>
      </c>
      <c r="M32" t="s">
        <v>246</v>
      </c>
      <c r="N32" t="s">
        <v>348</v>
      </c>
    </row>
    <row r="33" spans="1:14" x14ac:dyDescent="0.25">
      <c r="A33" t="s">
        <v>46</v>
      </c>
      <c r="B33" t="s">
        <v>79</v>
      </c>
      <c r="C33" t="s">
        <v>175</v>
      </c>
      <c r="D33" t="s">
        <v>74</v>
      </c>
      <c r="E33" t="s">
        <v>75</v>
      </c>
      <c r="F33">
        <v>2.2521869923912785</v>
      </c>
      <c r="G33">
        <v>33</v>
      </c>
      <c r="H33">
        <v>20.654472552440041</v>
      </c>
      <c r="I33">
        <v>3.0379683313109394</v>
      </c>
      <c r="J33" t="s">
        <v>246</v>
      </c>
      <c r="K33" t="s">
        <v>246</v>
      </c>
      <c r="L33" t="s">
        <v>246</v>
      </c>
      <c r="M33" t="s">
        <v>246</v>
      </c>
      <c r="N33" t="s">
        <v>348</v>
      </c>
    </row>
    <row r="34" spans="1:14" x14ac:dyDescent="0.25">
      <c r="A34" t="s">
        <v>46</v>
      </c>
      <c r="B34" t="s">
        <v>79</v>
      </c>
      <c r="C34" t="s">
        <v>176</v>
      </c>
      <c r="D34" t="s">
        <v>130</v>
      </c>
      <c r="E34" t="s">
        <v>75</v>
      </c>
      <c r="F34">
        <v>1.2371238941261695</v>
      </c>
      <c r="G34">
        <v>24</v>
      </c>
      <c r="H34">
        <v>10.291284392525139</v>
      </c>
      <c r="I34">
        <v>1.5141888714211447</v>
      </c>
      <c r="J34">
        <v>0.1</v>
      </c>
      <c r="K34">
        <v>0.1</v>
      </c>
      <c r="L34">
        <f t="shared" ref="L34:L35" si="8">H34*J34</f>
        <v>1.029128439252514</v>
      </c>
      <c r="M34">
        <f t="shared" ref="M34:M35" si="9">I34*K34</f>
        <v>0.15141888714211449</v>
      </c>
    </row>
    <row r="35" spans="1:14" x14ac:dyDescent="0.25">
      <c r="A35" t="s">
        <v>46</v>
      </c>
      <c r="B35" t="s">
        <v>79</v>
      </c>
      <c r="C35" t="s">
        <v>179</v>
      </c>
      <c r="D35" t="s">
        <v>130</v>
      </c>
      <c r="E35" t="s">
        <v>75</v>
      </c>
      <c r="F35">
        <v>1.7455822367724092</v>
      </c>
      <c r="G35">
        <v>35</v>
      </c>
      <c r="H35">
        <v>19.076022082356204</v>
      </c>
      <c r="I35">
        <v>3.1877233324733414</v>
      </c>
      <c r="J35">
        <v>0.1</v>
      </c>
      <c r="K35">
        <v>0.1</v>
      </c>
      <c r="L35">
        <f t="shared" si="8"/>
        <v>1.9076022082356205</v>
      </c>
      <c r="M35">
        <f t="shared" si="9"/>
        <v>0.31877233324733417</v>
      </c>
    </row>
    <row r="36" spans="1:14" x14ac:dyDescent="0.25">
      <c r="A36" t="s">
        <v>46</v>
      </c>
      <c r="B36" t="s">
        <v>79</v>
      </c>
      <c r="C36" t="s">
        <v>240</v>
      </c>
      <c r="D36" t="s">
        <v>241</v>
      </c>
      <c r="E36" t="s">
        <v>75</v>
      </c>
      <c r="F36" t="s">
        <v>79</v>
      </c>
      <c r="G36" t="s">
        <v>79</v>
      </c>
      <c r="H36" t="s">
        <v>79</v>
      </c>
      <c r="I36" t="s">
        <v>79</v>
      </c>
      <c r="J36" t="s">
        <v>79</v>
      </c>
      <c r="K36" t="s">
        <v>79</v>
      </c>
      <c r="L36">
        <v>84</v>
      </c>
      <c r="M36">
        <v>54</v>
      </c>
      <c r="N36" t="s">
        <v>266</v>
      </c>
    </row>
    <row r="37" spans="1:14" x14ac:dyDescent="0.25">
      <c r="A37" t="s">
        <v>46</v>
      </c>
      <c r="B37" t="s">
        <v>79</v>
      </c>
      <c r="C37" t="s">
        <v>243</v>
      </c>
      <c r="D37" t="s">
        <v>244</v>
      </c>
      <c r="E37" t="s">
        <v>75</v>
      </c>
      <c r="F37" t="s">
        <v>79</v>
      </c>
      <c r="G37" t="s">
        <v>79</v>
      </c>
      <c r="H37">
        <v>15824.735105279136</v>
      </c>
      <c r="I37">
        <v>2419.9934744122806</v>
      </c>
      <c r="J37">
        <v>0.06</v>
      </c>
      <c r="K37">
        <v>0.06</v>
      </c>
      <c r="L37">
        <f>H37*J37</f>
        <v>949.48410631674813</v>
      </c>
      <c r="M37">
        <f>I37*K37</f>
        <v>145.19960846473683</v>
      </c>
    </row>
    <row r="38" spans="1:14" x14ac:dyDescent="0.25">
      <c r="A38" t="s">
        <v>46</v>
      </c>
      <c r="B38" t="s">
        <v>79</v>
      </c>
      <c r="C38" t="s">
        <v>182</v>
      </c>
      <c r="D38" t="s">
        <v>187</v>
      </c>
      <c r="E38" t="s">
        <v>75</v>
      </c>
      <c r="F38">
        <v>17.481337384629409</v>
      </c>
      <c r="G38">
        <v>190</v>
      </c>
      <c r="H38">
        <v>196.15788194820433</v>
      </c>
      <c r="I38">
        <v>27.101292820286481</v>
      </c>
      <c r="J38" t="s">
        <v>246</v>
      </c>
      <c r="K38" t="s">
        <v>246</v>
      </c>
      <c r="L38" t="s">
        <v>246</v>
      </c>
      <c r="M38" t="s">
        <v>246</v>
      </c>
    </row>
    <row r="39" spans="1:14" x14ac:dyDescent="0.25">
      <c r="K39" s="99" t="s">
        <v>7346</v>
      </c>
      <c r="L39" s="119">
        <f>SUM(L2:L38)</f>
        <v>1950.4675424259522</v>
      </c>
      <c r="M39" s="119">
        <f>SUM(M2:M38)</f>
        <v>422.91767062614792</v>
      </c>
    </row>
  </sheetData>
  <autoFilter ref="A1:N39" xr:uid="{699BD393-7616-4162-A6CF-03D042545E4E}">
    <sortState xmlns:xlrd2="http://schemas.microsoft.com/office/spreadsheetml/2017/richdata2" ref="A2:N38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6577-638F-44D1-98AB-C166ABBC2902}">
  <dimension ref="A1:C24"/>
  <sheetViews>
    <sheetView workbookViewId="0">
      <selection activeCell="B15" sqref="B15"/>
    </sheetView>
  </sheetViews>
  <sheetFormatPr defaultRowHeight="13.2" x14ac:dyDescent="0.25"/>
  <cols>
    <col min="1" max="1" width="84.109375" style="36" bestFit="1" customWidth="1"/>
    <col min="2" max="2" width="4" style="36" bestFit="1" customWidth="1"/>
    <col min="3" max="3" width="14" style="36" bestFit="1" customWidth="1"/>
    <col min="4" max="16384" width="8.88671875" style="36"/>
  </cols>
  <sheetData>
    <row r="1" spans="1:3" ht="14.4" x14ac:dyDescent="0.3">
      <c r="A1" s="35" t="s">
        <v>281</v>
      </c>
    </row>
    <row r="3" spans="1:3" ht="14.4" x14ac:dyDescent="0.3">
      <c r="A3" s="37" t="s">
        <v>282</v>
      </c>
    </row>
    <row r="5" spans="1:3" ht="14.4" x14ac:dyDescent="0.25">
      <c r="A5" s="38" t="s">
        <v>283</v>
      </c>
      <c r="B5" s="38" t="s">
        <v>284</v>
      </c>
      <c r="C5" s="38" t="s">
        <v>285</v>
      </c>
    </row>
    <row r="6" spans="1:3" x14ac:dyDescent="0.25">
      <c r="A6" s="39" t="s">
        <v>286</v>
      </c>
      <c r="B6" s="39">
        <v>1</v>
      </c>
      <c r="C6" s="39"/>
    </row>
    <row r="7" spans="1:3" x14ac:dyDescent="0.25">
      <c r="A7" s="40" t="s">
        <v>287</v>
      </c>
      <c r="B7" s="39">
        <v>1</v>
      </c>
      <c r="C7" s="39"/>
    </row>
    <row r="8" spans="1:3" x14ac:dyDescent="0.25">
      <c r="A8" s="40" t="s">
        <v>288</v>
      </c>
      <c r="B8" s="39">
        <v>1</v>
      </c>
      <c r="C8" s="39"/>
    </row>
    <row r="9" spans="1:3" x14ac:dyDescent="0.25">
      <c r="A9" s="40" t="s">
        <v>289</v>
      </c>
      <c r="B9" s="39">
        <v>1</v>
      </c>
      <c r="C9" s="39"/>
    </row>
    <row r="10" spans="1:3" x14ac:dyDescent="0.25">
      <c r="A10" s="40" t="s">
        <v>290</v>
      </c>
      <c r="B10" s="39">
        <v>1</v>
      </c>
      <c r="C10" s="39"/>
    </row>
    <row r="11" spans="1:3" x14ac:dyDescent="0.25">
      <c r="A11" s="39" t="s">
        <v>291</v>
      </c>
      <c r="B11" s="39">
        <v>1</v>
      </c>
      <c r="C11" s="39"/>
    </row>
    <row r="12" spans="1:3" x14ac:dyDescent="0.25">
      <c r="A12" s="39" t="s">
        <v>292</v>
      </c>
      <c r="B12" s="39">
        <v>1</v>
      </c>
      <c r="C12" s="39"/>
    </row>
    <row r="13" spans="1:3" x14ac:dyDescent="0.25">
      <c r="A13" s="39" t="s">
        <v>293</v>
      </c>
      <c r="B13" s="39">
        <v>1</v>
      </c>
      <c r="C13" s="39"/>
    </row>
    <row r="14" spans="1:3" x14ac:dyDescent="0.25">
      <c r="A14" s="39" t="s">
        <v>294</v>
      </c>
      <c r="B14" s="39">
        <v>1</v>
      </c>
      <c r="C14" s="39"/>
    </row>
    <row r="16" spans="1:3" ht="14.4" x14ac:dyDescent="0.3">
      <c r="A16" s="41" t="s">
        <v>295</v>
      </c>
      <c r="B16" s="35">
        <f>IF(B6=1, 3, 0)+IF(B7=1,0.5,0)+ IF(B8=1,0.5,0)+IF(B9=1,0.5,0)+IF(B10=1,0.5,0)+IF(B11=1,0.25,0)+IF(B12=1,0.25,0)+IF(B13=1,0.25,0)+IF(B14=1,0.25,0)</f>
        <v>6</v>
      </c>
      <c r="C16" s="35" t="s">
        <v>296</v>
      </c>
    </row>
    <row r="19" spans="1:3" ht="72" customHeight="1" x14ac:dyDescent="0.3">
      <c r="A19" s="42" t="s">
        <v>297</v>
      </c>
    </row>
    <row r="20" spans="1:3" x14ac:dyDescent="0.25">
      <c r="A20" s="124" t="s">
        <v>298</v>
      </c>
      <c r="B20" s="125"/>
      <c r="C20" s="125"/>
    </row>
    <row r="21" spans="1:3" ht="13.2" customHeight="1" x14ac:dyDescent="0.25">
      <c r="A21" s="124" t="s">
        <v>299</v>
      </c>
      <c r="B21" s="125"/>
      <c r="C21" s="125"/>
    </row>
    <row r="22" spans="1:3" x14ac:dyDescent="0.25">
      <c r="A22" s="124" t="s">
        <v>300</v>
      </c>
      <c r="B22" s="125"/>
      <c r="C22" s="125"/>
    </row>
    <row r="23" spans="1:3" x14ac:dyDescent="0.25">
      <c r="A23" s="124" t="s">
        <v>301</v>
      </c>
      <c r="B23" s="125"/>
      <c r="C23" s="125"/>
    </row>
    <row r="24" spans="1:3" x14ac:dyDescent="0.25">
      <c r="A24" s="124" t="s">
        <v>302</v>
      </c>
      <c r="B24" s="125"/>
      <c r="C24" s="125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AC5C-109F-4443-B7C8-DB943BE02A46}">
  <dimension ref="A1:AT6970"/>
  <sheetViews>
    <sheetView zoomScaleNormal="100" workbookViewId="0">
      <pane ySplit="1" topLeftCell="A2" activePane="bottomLeft" state="frozen"/>
      <selection activeCell="B15" sqref="B15"/>
      <selection pane="bottomLeft" activeCell="F25" sqref="F25"/>
    </sheetView>
  </sheetViews>
  <sheetFormatPr defaultRowHeight="14.4" x14ac:dyDescent="0.3"/>
  <cols>
    <col min="1" max="1" width="15.5546875" customWidth="1"/>
    <col min="2" max="2" width="7.44140625" customWidth="1"/>
    <col min="3" max="3" width="9.5546875" customWidth="1"/>
    <col min="4" max="4" width="20.77734375" bestFit="1" customWidth="1"/>
    <col min="5" max="5" width="16.5546875" bestFit="1" customWidth="1"/>
    <col min="6" max="6" width="15.6640625" style="43" bestFit="1" customWidth="1"/>
    <col min="7" max="7" width="13.44140625" style="43" bestFit="1" customWidth="1"/>
    <col min="8" max="8" width="12" style="43" bestFit="1" customWidth="1"/>
    <col min="9" max="9" width="24.109375" style="43" bestFit="1" customWidth="1"/>
    <col min="10" max="10" width="19" style="43" bestFit="1" customWidth="1"/>
    <col min="11" max="11" width="12" style="43" customWidth="1"/>
    <col min="12" max="12" width="6.5546875" style="43" customWidth="1"/>
    <col min="13" max="13" width="14.88671875" style="43" bestFit="1" customWidth="1"/>
    <col min="14" max="14" width="8.88671875" style="43" customWidth="1"/>
    <col min="15" max="15" width="16" style="43" customWidth="1"/>
    <col min="16" max="16" width="6.33203125" style="43" customWidth="1"/>
    <col min="17" max="17" width="12.44140625" style="43" bestFit="1" customWidth="1"/>
    <col min="18" max="18" width="8.77734375" style="43" bestFit="1" customWidth="1"/>
    <col min="19" max="19" width="8" style="43" bestFit="1" customWidth="1"/>
    <col min="20" max="20" width="0" style="43" hidden="1" customWidth="1"/>
    <col min="21" max="21" width="6.6640625" style="43" bestFit="1" customWidth="1"/>
    <col min="22" max="22" width="4.5546875" style="43" bestFit="1" customWidth="1"/>
    <col min="23" max="23" width="5.5546875" style="43" bestFit="1" customWidth="1"/>
    <col min="24" max="24" width="6.5546875" style="43" bestFit="1" customWidth="1"/>
    <col min="25" max="25" width="5.5546875" style="43" bestFit="1" customWidth="1"/>
    <col min="26" max="26" width="6.5546875" style="43" bestFit="1" customWidth="1"/>
    <col min="27" max="41" width="4.5546875" style="43" bestFit="1" customWidth="1"/>
    <col min="42" max="16384" width="8.88671875" style="43"/>
  </cols>
  <sheetData>
    <row r="1" spans="1:46" ht="16.2" thickBot="1" x14ac:dyDescent="0.35">
      <c r="A1" s="44" t="s">
        <v>2</v>
      </c>
      <c r="B1" s="44" t="s">
        <v>3</v>
      </c>
      <c r="C1" s="44" t="s">
        <v>17</v>
      </c>
      <c r="D1" s="44" t="s">
        <v>23</v>
      </c>
      <c r="E1" s="44" t="s">
        <v>24</v>
      </c>
      <c r="F1" s="45" t="s">
        <v>12</v>
      </c>
      <c r="G1" s="45" t="s">
        <v>303</v>
      </c>
      <c r="H1" s="45" t="s">
        <v>304</v>
      </c>
      <c r="I1" s="45" t="s">
        <v>255</v>
      </c>
      <c r="J1" s="45" t="s">
        <v>260</v>
      </c>
      <c r="K1" s="45" t="s">
        <v>256</v>
      </c>
      <c r="L1" s="45" t="s">
        <v>257</v>
      </c>
      <c r="M1" s="45" t="s">
        <v>305</v>
      </c>
      <c r="O1" s="46" t="s">
        <v>306</v>
      </c>
      <c r="P1" s="47"/>
      <c r="Q1" s="47"/>
      <c r="R1" s="47"/>
      <c r="S1" s="48"/>
      <c r="U1" s="49"/>
      <c r="V1" s="49"/>
      <c r="W1" s="49"/>
      <c r="X1" s="50"/>
      <c r="Z1" s="51"/>
      <c r="AA1" s="51"/>
    </row>
    <row r="2" spans="1:46" ht="16.8" thickTop="1" thickBot="1" x14ac:dyDescent="0.35">
      <c r="A2" t="s">
        <v>46</v>
      </c>
      <c r="B2" t="s">
        <v>47</v>
      </c>
      <c r="C2" t="s">
        <v>118</v>
      </c>
      <c r="D2" t="s">
        <v>74</v>
      </c>
      <c r="E2" t="s">
        <v>75</v>
      </c>
      <c r="F2">
        <v>1200</v>
      </c>
      <c r="G2" s="100">
        <f>VLOOKUP(F2,$O$2:$S$117,4,TRUE)</f>
        <v>18</v>
      </c>
      <c r="H2" s="100">
        <f>VLOOKUP(F2,$O$2:$S$117,5,TRUE)</f>
        <v>25</v>
      </c>
      <c r="I2">
        <v>4.9129979579893535</v>
      </c>
      <c r="J2"/>
      <c r="K2">
        <v>46.443011398387391</v>
      </c>
      <c r="L2">
        <v>7.1551588997814051</v>
      </c>
      <c r="M2">
        <v>45</v>
      </c>
      <c r="O2" s="55" t="s">
        <v>307</v>
      </c>
      <c r="P2" s="56" t="s">
        <v>308</v>
      </c>
      <c r="Q2" s="56" t="s">
        <v>309</v>
      </c>
      <c r="R2" s="57" t="s">
        <v>303</v>
      </c>
      <c r="S2" s="58" t="s">
        <v>310</v>
      </c>
      <c r="U2" s="126" t="s">
        <v>311</v>
      </c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</row>
    <row r="3" spans="1:46" ht="15.6" x14ac:dyDescent="0.3">
      <c r="A3" t="s">
        <v>46</v>
      </c>
      <c r="B3" t="s">
        <v>47</v>
      </c>
      <c r="C3" t="s">
        <v>118</v>
      </c>
      <c r="D3" t="s">
        <v>74</v>
      </c>
      <c r="E3" t="s">
        <v>75</v>
      </c>
      <c r="F3">
        <v>1210</v>
      </c>
      <c r="G3" s="100">
        <f t="shared" ref="G3:G12" si="0">VLOOKUP(F3,$O$2:$S$117,4,TRUE)</f>
        <v>25</v>
      </c>
      <c r="H3" s="100">
        <f t="shared" ref="H3:H12" si="1">VLOOKUP(F3,$O$2:$S$117,5,TRUE)</f>
        <v>38</v>
      </c>
      <c r="I3">
        <v>13.441113834260072</v>
      </c>
      <c r="J3"/>
      <c r="K3">
        <v>125.8555678846247</v>
      </c>
      <c r="L3">
        <v>19.234989052651564</v>
      </c>
      <c r="M3">
        <v>165</v>
      </c>
      <c r="O3" s="61">
        <v>1100</v>
      </c>
      <c r="P3" s="62"/>
      <c r="Q3" s="63">
        <v>0.16</v>
      </c>
      <c r="R3" s="64">
        <v>20</v>
      </c>
      <c r="S3" s="63">
        <v>25</v>
      </c>
      <c r="U3" s="127" t="s">
        <v>312</v>
      </c>
      <c r="V3" s="129" t="s">
        <v>313</v>
      </c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1"/>
      <c r="AP3" s="65"/>
    </row>
    <row r="4" spans="1:46" ht="15.6" x14ac:dyDescent="0.3">
      <c r="A4" t="s">
        <v>46</v>
      </c>
      <c r="B4" t="s">
        <v>47</v>
      </c>
      <c r="C4" t="s">
        <v>118</v>
      </c>
      <c r="D4" t="s">
        <v>74</v>
      </c>
      <c r="E4" t="s">
        <v>75</v>
      </c>
      <c r="F4">
        <v>1300</v>
      </c>
      <c r="G4" s="100">
        <f t="shared" si="0"/>
        <v>28</v>
      </c>
      <c r="H4" s="100">
        <f t="shared" si="1"/>
        <v>37</v>
      </c>
      <c r="I4">
        <v>17.751880237490312</v>
      </c>
      <c r="J4"/>
      <c r="K4">
        <v>179.8153720132311</v>
      </c>
      <c r="L4">
        <v>32.062661661598746</v>
      </c>
      <c r="M4">
        <v>133</v>
      </c>
      <c r="O4" s="61">
        <v>1110</v>
      </c>
      <c r="P4" s="62"/>
      <c r="Q4" s="63">
        <v>0.16</v>
      </c>
      <c r="R4" s="64">
        <v>20</v>
      </c>
      <c r="S4" s="63">
        <v>25</v>
      </c>
      <c r="U4" s="128"/>
      <c r="V4" s="66">
        <v>5</v>
      </c>
      <c r="W4" s="67">
        <v>10</v>
      </c>
      <c r="X4" s="66">
        <v>15</v>
      </c>
      <c r="Y4" s="67">
        <v>20</v>
      </c>
      <c r="Z4" s="66">
        <v>25</v>
      </c>
      <c r="AA4" s="67">
        <v>30</v>
      </c>
      <c r="AB4" s="66">
        <v>35</v>
      </c>
      <c r="AC4" s="67">
        <v>40</v>
      </c>
      <c r="AD4" s="66">
        <v>45</v>
      </c>
      <c r="AE4" s="67">
        <v>50</v>
      </c>
      <c r="AF4" s="66">
        <v>55</v>
      </c>
      <c r="AG4" s="67">
        <v>60</v>
      </c>
      <c r="AH4" s="66">
        <v>65</v>
      </c>
      <c r="AI4" s="67">
        <v>70</v>
      </c>
      <c r="AJ4" s="66">
        <v>75</v>
      </c>
      <c r="AK4" s="67">
        <v>80</v>
      </c>
      <c r="AL4" s="66">
        <v>85</v>
      </c>
      <c r="AM4" s="67">
        <v>90</v>
      </c>
      <c r="AN4" s="66">
        <v>95</v>
      </c>
      <c r="AO4" s="67">
        <v>100</v>
      </c>
      <c r="AP4" s="65"/>
    </row>
    <row r="5" spans="1:46" ht="15.6" x14ac:dyDescent="0.3">
      <c r="A5" t="s">
        <v>46</v>
      </c>
      <c r="B5" t="s">
        <v>47</v>
      </c>
      <c r="C5" t="s">
        <v>118</v>
      </c>
      <c r="D5" t="s">
        <v>74</v>
      </c>
      <c r="E5" t="s">
        <v>75</v>
      </c>
      <c r="F5">
        <v>1330</v>
      </c>
      <c r="G5" s="100">
        <f t="shared" si="0"/>
        <v>50</v>
      </c>
      <c r="H5" s="100">
        <f t="shared" si="1"/>
        <v>65</v>
      </c>
      <c r="I5">
        <v>1.7912814745598513</v>
      </c>
      <c r="J5"/>
      <c r="K5">
        <v>18.159725796216666</v>
      </c>
      <c r="L5">
        <v>3.0744620551442359</v>
      </c>
      <c r="M5">
        <v>35</v>
      </c>
      <c r="O5" s="61">
        <v>1120</v>
      </c>
      <c r="P5" s="62"/>
      <c r="Q5" s="63">
        <v>0.16</v>
      </c>
      <c r="R5" s="64">
        <v>20</v>
      </c>
      <c r="S5" s="63">
        <v>25</v>
      </c>
      <c r="U5" s="68">
        <v>30</v>
      </c>
      <c r="V5" s="69">
        <v>94.4</v>
      </c>
      <c r="W5" s="70">
        <v>90.4</v>
      </c>
      <c r="X5" s="69">
        <v>83</v>
      </c>
      <c r="Y5" s="70">
        <v>75.099999999999994</v>
      </c>
      <c r="Z5" s="69">
        <v>68</v>
      </c>
      <c r="AA5" s="70">
        <v>61.9</v>
      </c>
      <c r="AB5" s="69">
        <v>56.6</v>
      </c>
      <c r="AC5" s="70">
        <v>52.1</v>
      </c>
      <c r="AD5" s="69">
        <v>48.3</v>
      </c>
      <c r="AE5" s="70">
        <v>44.9</v>
      </c>
      <c r="AF5" s="69">
        <v>42</v>
      </c>
      <c r="AG5" s="70">
        <v>39.4</v>
      </c>
      <c r="AH5" s="69">
        <v>37.200000000000003</v>
      </c>
      <c r="AI5" s="70">
        <v>35.1</v>
      </c>
      <c r="AJ5" s="69">
        <v>33.299999999999997</v>
      </c>
      <c r="AK5" s="70">
        <v>31.7</v>
      </c>
      <c r="AL5" s="69">
        <v>30.2</v>
      </c>
      <c r="AM5" s="70">
        <v>28.8</v>
      </c>
      <c r="AN5" s="69">
        <v>27.6</v>
      </c>
      <c r="AO5" s="70">
        <v>26.4</v>
      </c>
      <c r="AP5" s="65"/>
    </row>
    <row r="6" spans="1:46" ht="15.6" x14ac:dyDescent="0.3">
      <c r="A6" t="s">
        <v>46</v>
      </c>
      <c r="B6" t="s">
        <v>47</v>
      </c>
      <c r="C6" t="s">
        <v>118</v>
      </c>
      <c r="D6" t="s">
        <v>74</v>
      </c>
      <c r="E6" t="s">
        <v>75</v>
      </c>
      <c r="F6">
        <v>1340</v>
      </c>
      <c r="G6" s="100">
        <f t="shared" si="0"/>
        <v>50</v>
      </c>
      <c r="H6" s="100">
        <f t="shared" si="1"/>
        <v>65</v>
      </c>
      <c r="I6">
        <v>0.74696333197102804</v>
      </c>
      <c r="J6"/>
      <c r="K6">
        <v>7.5869429462138838</v>
      </c>
      <c r="L6">
        <v>1.4091451919666906</v>
      </c>
      <c r="M6">
        <v>4</v>
      </c>
      <c r="O6" s="61">
        <v>1130</v>
      </c>
      <c r="P6" s="71"/>
      <c r="Q6" s="63">
        <v>0.16</v>
      </c>
      <c r="R6" s="64">
        <v>20</v>
      </c>
      <c r="S6" s="63">
        <v>25</v>
      </c>
      <c r="U6" s="67">
        <v>35</v>
      </c>
      <c r="V6" s="72">
        <v>91.8</v>
      </c>
      <c r="W6" s="73">
        <v>88.8</v>
      </c>
      <c r="X6" s="72">
        <v>82</v>
      </c>
      <c r="Y6" s="73">
        <v>74.5</v>
      </c>
      <c r="Z6" s="72">
        <v>67.599999999999994</v>
      </c>
      <c r="AA6" s="73">
        <v>61.5</v>
      </c>
      <c r="AB6" s="72">
        <v>56.4</v>
      </c>
      <c r="AC6" s="73">
        <v>51.9</v>
      </c>
      <c r="AD6" s="72">
        <v>48.1</v>
      </c>
      <c r="AE6" s="73">
        <v>44.8</v>
      </c>
      <c r="AF6" s="72">
        <v>41.9</v>
      </c>
      <c r="AG6" s="73">
        <v>39.4</v>
      </c>
      <c r="AH6" s="72">
        <v>37.1</v>
      </c>
      <c r="AI6" s="73">
        <v>35.1</v>
      </c>
      <c r="AJ6" s="72">
        <v>33.299999999999997</v>
      </c>
      <c r="AK6" s="73">
        <v>31.7</v>
      </c>
      <c r="AL6" s="72">
        <v>30.2</v>
      </c>
      <c r="AM6" s="73">
        <v>28.8</v>
      </c>
      <c r="AN6" s="72">
        <v>27.6</v>
      </c>
      <c r="AO6" s="73">
        <v>26.4</v>
      </c>
      <c r="AP6" s="65"/>
    </row>
    <row r="7" spans="1:46" ht="15.6" x14ac:dyDescent="0.3">
      <c r="A7" t="s">
        <v>46</v>
      </c>
      <c r="B7" t="s">
        <v>47</v>
      </c>
      <c r="C7" t="s">
        <v>118</v>
      </c>
      <c r="D7" t="s">
        <v>74</v>
      </c>
      <c r="E7" t="s">
        <v>75</v>
      </c>
      <c r="F7">
        <v>1400</v>
      </c>
      <c r="G7" s="100">
        <f t="shared" si="0"/>
        <v>85</v>
      </c>
      <c r="H7" s="100">
        <f t="shared" si="1"/>
        <v>85</v>
      </c>
      <c r="I7">
        <v>5.4655804987330177</v>
      </c>
      <c r="J7"/>
      <c r="K7">
        <v>60.565590658520073</v>
      </c>
      <c r="L7">
        <v>8.3862426585712768</v>
      </c>
      <c r="M7">
        <v>55</v>
      </c>
      <c r="O7" s="61">
        <v>1180</v>
      </c>
      <c r="P7" s="71"/>
      <c r="Q7" s="63">
        <v>0.16</v>
      </c>
      <c r="R7" s="64">
        <v>20</v>
      </c>
      <c r="S7" s="63">
        <v>25</v>
      </c>
      <c r="U7" s="68">
        <v>40</v>
      </c>
      <c r="V7" s="69">
        <v>88.2</v>
      </c>
      <c r="W7" s="70">
        <v>86.6</v>
      </c>
      <c r="X7" s="69">
        <v>80.599999999999994</v>
      </c>
      <c r="Y7" s="70">
        <v>73.5</v>
      </c>
      <c r="Z7" s="69">
        <v>66.900000000000006</v>
      </c>
      <c r="AA7" s="70">
        <v>61.1</v>
      </c>
      <c r="AB7" s="69">
        <v>56</v>
      </c>
      <c r="AC7" s="70">
        <v>51.7</v>
      </c>
      <c r="AD7" s="69">
        <v>47.9</v>
      </c>
      <c r="AE7" s="70">
        <v>44.7</v>
      </c>
      <c r="AF7" s="69">
        <v>41.8</v>
      </c>
      <c r="AG7" s="70">
        <v>39.299999999999997</v>
      </c>
      <c r="AH7" s="69">
        <v>37.1</v>
      </c>
      <c r="AI7" s="70">
        <v>35</v>
      </c>
      <c r="AJ7" s="69">
        <v>33.200000000000003</v>
      </c>
      <c r="AK7" s="70">
        <v>31.6</v>
      </c>
      <c r="AL7" s="69">
        <v>30.2</v>
      </c>
      <c r="AM7" s="70">
        <v>28.8</v>
      </c>
      <c r="AN7" s="69">
        <v>27.6</v>
      </c>
      <c r="AO7" s="70">
        <v>26.4</v>
      </c>
      <c r="AP7" s="65"/>
    </row>
    <row r="8" spans="1:46" ht="15.6" x14ac:dyDescent="0.3">
      <c r="A8" t="s">
        <v>46</v>
      </c>
      <c r="B8" t="s">
        <v>47</v>
      </c>
      <c r="C8" t="s">
        <v>118</v>
      </c>
      <c r="D8" t="s">
        <v>74</v>
      </c>
      <c r="E8" t="s">
        <v>75</v>
      </c>
      <c r="F8">
        <v>1410</v>
      </c>
      <c r="G8" s="100">
        <f t="shared" si="0"/>
        <v>85</v>
      </c>
      <c r="H8" s="100">
        <f t="shared" si="1"/>
        <v>85</v>
      </c>
      <c r="I8">
        <v>4.6470000137363572</v>
      </c>
      <c r="J8"/>
      <c r="K8">
        <v>50.359873719785405</v>
      </c>
      <c r="L8">
        <v>6.7325910501962936</v>
      </c>
      <c r="M8">
        <v>40</v>
      </c>
      <c r="O8" s="61">
        <v>1190</v>
      </c>
      <c r="P8" s="71"/>
      <c r="Q8" s="63">
        <v>0.16</v>
      </c>
      <c r="R8" s="64">
        <v>20</v>
      </c>
      <c r="S8" s="63">
        <v>25</v>
      </c>
      <c r="U8" s="67">
        <v>45</v>
      </c>
      <c r="V8" s="72">
        <v>83.9</v>
      </c>
      <c r="W8" s="73">
        <v>83.8</v>
      </c>
      <c r="X8" s="72">
        <v>78.7</v>
      </c>
      <c r="Y8" s="73">
        <v>72.3</v>
      </c>
      <c r="Z8" s="72">
        <v>66.099999999999994</v>
      </c>
      <c r="AA8" s="73">
        <v>60.4</v>
      </c>
      <c r="AB8" s="72">
        <v>55.6</v>
      </c>
      <c r="AC8" s="73">
        <v>51.4</v>
      </c>
      <c r="AD8" s="72">
        <v>47.7</v>
      </c>
      <c r="AE8" s="73">
        <v>44.5</v>
      </c>
      <c r="AF8" s="72">
        <v>41.7</v>
      </c>
      <c r="AG8" s="73">
        <v>39.200000000000003</v>
      </c>
      <c r="AH8" s="72">
        <v>37</v>
      </c>
      <c r="AI8" s="73">
        <v>35</v>
      </c>
      <c r="AJ8" s="72">
        <v>33.200000000000003</v>
      </c>
      <c r="AK8" s="73">
        <v>31.6</v>
      </c>
      <c r="AL8" s="72">
        <v>30.1</v>
      </c>
      <c r="AM8" s="73">
        <v>28.8</v>
      </c>
      <c r="AN8" s="72">
        <v>27.6</v>
      </c>
      <c r="AO8" s="73">
        <v>26.4</v>
      </c>
      <c r="AP8" s="65"/>
    </row>
    <row r="9" spans="1:46" ht="15.6" x14ac:dyDescent="0.3">
      <c r="A9" t="s">
        <v>46</v>
      </c>
      <c r="B9" t="s">
        <v>47</v>
      </c>
      <c r="C9" t="s">
        <v>118</v>
      </c>
      <c r="D9" t="s">
        <v>74</v>
      </c>
      <c r="E9" t="s">
        <v>75</v>
      </c>
      <c r="F9">
        <v>1430</v>
      </c>
      <c r="G9" s="100">
        <f t="shared" si="0"/>
        <v>85</v>
      </c>
      <c r="H9" s="100">
        <f t="shared" si="1"/>
        <v>85</v>
      </c>
      <c r="I9">
        <v>0.17641984751071901</v>
      </c>
      <c r="J9"/>
      <c r="K9">
        <v>2.0351181009590964</v>
      </c>
      <c r="L9">
        <v>0.26867970815891851</v>
      </c>
      <c r="M9">
        <v>1</v>
      </c>
      <c r="N9"/>
      <c r="O9" s="61">
        <v>1200</v>
      </c>
      <c r="P9" s="71"/>
      <c r="Q9" s="63">
        <v>0.13</v>
      </c>
      <c r="R9" s="64">
        <v>18</v>
      </c>
      <c r="S9" s="63">
        <v>25</v>
      </c>
      <c r="U9" s="68">
        <v>50</v>
      </c>
      <c r="V9" s="69">
        <v>78.8</v>
      </c>
      <c r="W9" s="70">
        <v>80.400000000000006</v>
      </c>
      <c r="X9" s="69">
        <v>76.400000000000006</v>
      </c>
      <c r="Y9" s="70">
        <v>70.7</v>
      </c>
      <c r="Z9" s="69">
        <v>64.900000000000006</v>
      </c>
      <c r="AA9" s="70">
        <v>59.6</v>
      </c>
      <c r="AB9" s="69">
        <v>55</v>
      </c>
      <c r="AC9" s="70">
        <v>50.9</v>
      </c>
      <c r="AD9" s="69">
        <v>47.3</v>
      </c>
      <c r="AE9" s="70">
        <v>44.2</v>
      </c>
      <c r="AF9" s="69">
        <v>41.5</v>
      </c>
      <c r="AG9" s="70">
        <v>39</v>
      </c>
      <c r="AH9" s="69">
        <v>36.799999999999997</v>
      </c>
      <c r="AI9" s="70">
        <v>34.9</v>
      </c>
      <c r="AJ9" s="69">
        <v>33.1</v>
      </c>
      <c r="AK9" s="70">
        <v>31.5</v>
      </c>
      <c r="AL9" s="69">
        <v>30.1</v>
      </c>
      <c r="AM9" s="70">
        <v>28.8</v>
      </c>
      <c r="AN9" s="69">
        <v>27.6</v>
      </c>
      <c r="AO9" s="70">
        <v>26.4</v>
      </c>
      <c r="AP9" s="65"/>
    </row>
    <row r="10" spans="1:46" ht="15.6" x14ac:dyDescent="0.3">
      <c r="A10" t="s">
        <v>46</v>
      </c>
      <c r="B10" t="s">
        <v>47</v>
      </c>
      <c r="C10" t="s">
        <v>118</v>
      </c>
      <c r="D10" t="s">
        <v>74</v>
      </c>
      <c r="E10" t="s">
        <v>75</v>
      </c>
      <c r="F10">
        <v>1450</v>
      </c>
      <c r="G10" s="100">
        <f t="shared" si="0"/>
        <v>85</v>
      </c>
      <c r="H10" s="100">
        <f t="shared" si="1"/>
        <v>85</v>
      </c>
      <c r="I10">
        <v>7.8952386963342835</v>
      </c>
      <c r="J10"/>
      <c r="K10">
        <v>78.616327620014914</v>
      </c>
      <c r="L10">
        <v>11.303509659830812</v>
      </c>
      <c r="M10">
        <v>42</v>
      </c>
      <c r="N10"/>
      <c r="O10" s="61">
        <v>1210</v>
      </c>
      <c r="P10" s="71"/>
      <c r="Q10" s="63">
        <v>0.13</v>
      </c>
      <c r="R10" s="64">
        <v>25</v>
      </c>
      <c r="S10" s="63">
        <v>38</v>
      </c>
      <c r="U10" s="67">
        <v>55</v>
      </c>
      <c r="V10" s="72">
        <v>73.2</v>
      </c>
      <c r="W10" s="73">
        <v>76.400000000000006</v>
      </c>
      <c r="X10" s="72">
        <v>73.599999999999994</v>
      </c>
      <c r="Y10" s="73">
        <v>68.7</v>
      </c>
      <c r="Z10" s="72">
        <v>63.5</v>
      </c>
      <c r="AA10" s="73">
        <v>58.6</v>
      </c>
      <c r="AB10" s="72">
        <v>54.2</v>
      </c>
      <c r="AC10" s="73">
        <v>50.3</v>
      </c>
      <c r="AD10" s="72">
        <v>46.9</v>
      </c>
      <c r="AE10" s="73">
        <v>43.9</v>
      </c>
      <c r="AF10" s="72">
        <v>41.2</v>
      </c>
      <c r="AG10" s="73">
        <v>38.799999999999997</v>
      </c>
      <c r="AH10" s="72">
        <v>36.700000000000003</v>
      </c>
      <c r="AI10" s="73">
        <v>34.799999999999997</v>
      </c>
      <c r="AJ10" s="72">
        <v>33</v>
      </c>
      <c r="AK10" s="73">
        <v>31.5</v>
      </c>
      <c r="AL10" s="72">
        <v>30.1</v>
      </c>
      <c r="AM10" s="73">
        <v>28.7</v>
      </c>
      <c r="AN10" s="72">
        <v>27.5</v>
      </c>
      <c r="AO10" s="73">
        <v>26.4</v>
      </c>
      <c r="AP10" s="65"/>
    </row>
    <row r="11" spans="1:46" ht="15.6" x14ac:dyDescent="0.3">
      <c r="A11" t="s">
        <v>46</v>
      </c>
      <c r="B11" t="s">
        <v>47</v>
      </c>
      <c r="C11" t="s">
        <v>118</v>
      </c>
      <c r="D11" t="s">
        <v>74</v>
      </c>
      <c r="E11" t="s">
        <v>75</v>
      </c>
      <c r="F11">
        <v>1750</v>
      </c>
      <c r="G11" s="100">
        <f t="shared" si="0"/>
        <v>65</v>
      </c>
      <c r="H11" s="100">
        <f t="shared" si="1"/>
        <v>70</v>
      </c>
      <c r="I11">
        <v>0.52809283798193318</v>
      </c>
      <c r="J11"/>
      <c r="K11">
        <v>5.1052165964565193</v>
      </c>
      <c r="L11">
        <v>0.74398977915844089</v>
      </c>
      <c r="M11">
        <v>4</v>
      </c>
      <c r="O11" s="63">
        <v>1220</v>
      </c>
      <c r="P11" s="71"/>
      <c r="Q11" s="63">
        <v>0.13</v>
      </c>
      <c r="R11" s="64">
        <v>25</v>
      </c>
      <c r="S11" s="63">
        <v>38</v>
      </c>
      <c r="U11" s="68">
        <v>60</v>
      </c>
      <c r="V11" s="69">
        <v>67.400000000000006</v>
      </c>
      <c r="W11" s="70">
        <v>71.8</v>
      </c>
      <c r="X11" s="69">
        <v>70.2</v>
      </c>
      <c r="Y11" s="70">
        <v>66.3</v>
      </c>
      <c r="Z11" s="69">
        <v>61.7</v>
      </c>
      <c r="AA11" s="70">
        <v>57.3</v>
      </c>
      <c r="AB11" s="69">
        <v>53.2</v>
      </c>
      <c r="AC11" s="70">
        <v>49.6</v>
      </c>
      <c r="AD11" s="69">
        <v>46.3</v>
      </c>
      <c r="AE11" s="70">
        <v>43.4</v>
      </c>
      <c r="AF11" s="69">
        <v>40.799999999999997</v>
      </c>
      <c r="AG11" s="70">
        <v>38.6</v>
      </c>
      <c r="AH11" s="69">
        <v>36.5</v>
      </c>
      <c r="AI11" s="70">
        <v>34.6</v>
      </c>
      <c r="AJ11" s="69">
        <v>32.9</v>
      </c>
      <c r="AK11" s="70">
        <v>31.4</v>
      </c>
      <c r="AL11" s="69">
        <v>30</v>
      </c>
      <c r="AM11" s="70">
        <v>28.7</v>
      </c>
      <c r="AN11" s="69">
        <v>27.5</v>
      </c>
      <c r="AO11" s="70">
        <v>26.4</v>
      </c>
      <c r="AP11" s="65"/>
    </row>
    <row r="12" spans="1:46" ht="15.6" x14ac:dyDescent="0.3">
      <c r="A12" t="s">
        <v>46</v>
      </c>
      <c r="B12" t="s">
        <v>47</v>
      </c>
      <c r="C12" t="s">
        <v>118</v>
      </c>
      <c r="D12" t="s">
        <v>74</v>
      </c>
      <c r="E12" t="s">
        <v>75</v>
      </c>
      <c r="F12">
        <v>1890</v>
      </c>
      <c r="G12" s="100">
        <f t="shared" si="0"/>
        <v>10</v>
      </c>
      <c r="H12" s="100">
        <f t="shared" si="1"/>
        <v>10</v>
      </c>
      <c r="I12">
        <v>0.60650608071922907</v>
      </c>
      <c r="J12"/>
      <c r="K12">
        <v>6.0259886823979096</v>
      </c>
      <c r="L12">
        <v>0.94712267351883273</v>
      </c>
      <c r="M12">
        <v>6</v>
      </c>
      <c r="O12" s="63">
        <v>1230</v>
      </c>
      <c r="P12" s="71"/>
      <c r="Q12" s="63">
        <v>0.13</v>
      </c>
      <c r="R12" s="64">
        <v>25</v>
      </c>
      <c r="S12" s="63">
        <v>38</v>
      </c>
      <c r="U12" s="67">
        <v>65</v>
      </c>
      <c r="V12" s="72">
        <v>61.4</v>
      </c>
      <c r="W12" s="73">
        <v>66.7</v>
      </c>
      <c r="X12" s="72">
        <v>66.3</v>
      </c>
      <c r="Y12" s="73">
        <v>63.4</v>
      </c>
      <c r="Z12" s="72">
        <v>59.5</v>
      </c>
      <c r="AA12" s="73">
        <v>55.6</v>
      </c>
      <c r="AB12" s="72">
        <v>51.9</v>
      </c>
      <c r="AC12" s="73">
        <v>48.6</v>
      </c>
      <c r="AD12" s="72">
        <v>45.5</v>
      </c>
      <c r="AE12" s="73">
        <v>42.9</v>
      </c>
      <c r="AF12" s="72">
        <v>40.4</v>
      </c>
      <c r="AG12" s="73">
        <v>38.200000000000003</v>
      </c>
      <c r="AH12" s="72">
        <v>36.200000000000003</v>
      </c>
      <c r="AI12" s="73">
        <v>34.4</v>
      </c>
      <c r="AJ12" s="72">
        <v>32.799999999999997</v>
      </c>
      <c r="AK12" s="73">
        <v>31.3</v>
      </c>
      <c r="AL12" s="72">
        <v>29.9</v>
      </c>
      <c r="AM12" s="73">
        <v>28.7</v>
      </c>
      <c r="AN12" s="72">
        <v>27.5</v>
      </c>
      <c r="AO12" s="73">
        <v>26.4</v>
      </c>
      <c r="AP12" s="65"/>
    </row>
    <row r="13" spans="1:46" ht="15.6" x14ac:dyDescent="0.3">
      <c r="N13" s="89"/>
      <c r="O13" s="90">
        <v>1290</v>
      </c>
      <c r="P13" s="91"/>
      <c r="Q13" s="92">
        <v>0.13</v>
      </c>
      <c r="R13" s="93">
        <v>25</v>
      </c>
      <c r="S13" s="94">
        <v>38</v>
      </c>
      <c r="T13" s="89"/>
      <c r="U13" s="95">
        <v>70</v>
      </c>
      <c r="V13" s="96">
        <v>55.7</v>
      </c>
      <c r="W13" s="97">
        <v>61.1</v>
      </c>
      <c r="X13" s="96">
        <v>61.8</v>
      </c>
      <c r="Y13" s="97">
        <v>59.8</v>
      </c>
      <c r="Z13" s="96">
        <v>56.8</v>
      </c>
      <c r="AA13" s="97">
        <v>53.5</v>
      </c>
      <c r="AB13" s="96">
        <v>50.4</v>
      </c>
      <c r="AC13" s="97">
        <v>47.3</v>
      </c>
      <c r="AD13" s="96">
        <v>44.6</v>
      </c>
      <c r="AE13" s="97">
        <v>42.1</v>
      </c>
      <c r="AF13" s="96">
        <v>39.799999999999997</v>
      </c>
      <c r="AG13" s="97">
        <v>37.700000000000003</v>
      </c>
      <c r="AH13" s="96">
        <v>35.9</v>
      </c>
      <c r="AI13" s="97">
        <v>34.1</v>
      </c>
      <c r="AJ13" s="96">
        <v>32.6</v>
      </c>
      <c r="AK13" s="97">
        <v>31.1</v>
      </c>
      <c r="AL13" s="96">
        <v>29.8</v>
      </c>
      <c r="AM13" s="97">
        <v>28.6</v>
      </c>
      <c r="AN13" s="96">
        <v>27.5</v>
      </c>
      <c r="AO13" s="97">
        <v>26.4</v>
      </c>
      <c r="AP13" s="98"/>
      <c r="AQ13" s="89"/>
      <c r="AR13" s="89"/>
      <c r="AS13" s="89"/>
      <c r="AT13" s="89"/>
    </row>
    <row r="14" spans="1:46" ht="15.6" x14ac:dyDescent="0.3">
      <c r="A14" s="74" t="s">
        <v>314</v>
      </c>
      <c r="B14" t="s">
        <v>315</v>
      </c>
      <c r="C14" s="32" t="s">
        <v>316</v>
      </c>
      <c r="D14" s="43" t="s">
        <v>317</v>
      </c>
      <c r="E14" s="43" t="s">
        <v>318</v>
      </c>
      <c r="F14" s="43" t="s">
        <v>319</v>
      </c>
      <c r="G14" s="43" t="s">
        <v>320</v>
      </c>
      <c r="H14" s="43" t="s">
        <v>321</v>
      </c>
      <c r="I14" s="43" t="s">
        <v>322</v>
      </c>
      <c r="J14" s="43" t="s">
        <v>323</v>
      </c>
      <c r="K14" t="s">
        <v>324</v>
      </c>
      <c r="L14" t="s">
        <v>325</v>
      </c>
      <c r="M14" s="60"/>
      <c r="O14" s="61">
        <v>1300</v>
      </c>
      <c r="P14" s="71"/>
      <c r="Q14" s="63">
        <v>0.08</v>
      </c>
      <c r="R14" s="64">
        <v>28</v>
      </c>
      <c r="S14" s="63">
        <v>37</v>
      </c>
      <c r="U14" s="67">
        <v>75</v>
      </c>
      <c r="V14" s="72">
        <v>50.1</v>
      </c>
      <c r="W14" s="73">
        <v>55.2</v>
      </c>
      <c r="X14" s="72">
        <v>56.5</v>
      </c>
      <c r="Y14" s="73">
        <v>55.6</v>
      </c>
      <c r="Z14" s="72">
        <v>53.5</v>
      </c>
      <c r="AA14" s="73">
        <v>50.9</v>
      </c>
      <c r="AB14" s="72">
        <v>48.3</v>
      </c>
      <c r="AC14" s="73">
        <v>45.7</v>
      </c>
      <c r="AD14" s="72">
        <v>43.3</v>
      </c>
      <c r="AE14" s="73">
        <v>41.1</v>
      </c>
      <c r="AF14" s="72">
        <v>39</v>
      </c>
      <c r="AG14" s="73">
        <v>37.1</v>
      </c>
      <c r="AH14" s="72">
        <v>35.4</v>
      </c>
      <c r="AI14" s="73">
        <v>33.799999999999997</v>
      </c>
      <c r="AJ14" s="72">
        <v>32.299999999999997</v>
      </c>
      <c r="AK14" s="73">
        <v>30.9</v>
      </c>
      <c r="AL14" s="72">
        <v>29.7</v>
      </c>
      <c r="AM14" s="73">
        <v>28.5</v>
      </c>
      <c r="AN14" s="72">
        <v>27.4</v>
      </c>
      <c r="AO14" s="73">
        <v>26.4</v>
      </c>
      <c r="AP14" s="65"/>
    </row>
    <row r="15" spans="1:46" ht="15.6" x14ac:dyDescent="0.3">
      <c r="A15" s="102">
        <v>0.21</v>
      </c>
      <c r="B15" s="76">
        <f>(SUMPRODUCT(G2:G12,M2:M12)/D15)/100</f>
        <v>0.42752830188679247</v>
      </c>
      <c r="C15" s="76">
        <f>(SUMPRODUCT(H2:H12,M2:M12)/D15)/100</f>
        <v>0.50794339622641504</v>
      </c>
      <c r="D15" s="43">
        <f>SUM(M2:M12)</f>
        <v>530</v>
      </c>
      <c r="E15" s="43">
        <f>SUM(I2:I12)</f>
        <v>57.963074811286162</v>
      </c>
      <c r="F15" s="43">
        <f>E15*C15</f>
        <v>29.441961075370465</v>
      </c>
      <c r="G15" s="43">
        <f>E15-F15</f>
        <v>28.521113735915698</v>
      </c>
      <c r="H15" s="43">
        <f>F15*0.75</f>
        <v>22.081470806527847</v>
      </c>
      <c r="I15" s="43">
        <f>F15-H15</f>
        <v>7.3604902688426179</v>
      </c>
      <c r="J15" s="43">
        <f>ROUND(((G15*80)+(I15*98))/(G15+I15),-1)</f>
        <v>80</v>
      </c>
      <c r="K15">
        <v>80</v>
      </c>
      <c r="L15">
        <v>98</v>
      </c>
      <c r="M15" s="60"/>
      <c r="O15" s="61">
        <v>1310</v>
      </c>
      <c r="P15" s="71"/>
      <c r="Q15" s="63">
        <v>0.08</v>
      </c>
      <c r="R15" s="64">
        <v>50</v>
      </c>
      <c r="S15" s="63">
        <v>65</v>
      </c>
      <c r="U15" s="68">
        <v>80</v>
      </c>
      <c r="V15" s="69">
        <v>45</v>
      </c>
      <c r="W15" s="70">
        <v>49.1</v>
      </c>
      <c r="X15" s="69">
        <v>50.7</v>
      </c>
      <c r="Y15" s="70">
        <v>50.6</v>
      </c>
      <c r="Z15" s="69">
        <v>49.4</v>
      </c>
      <c r="AA15" s="70">
        <v>47.6</v>
      </c>
      <c r="AB15" s="69">
        <v>45.6</v>
      </c>
      <c r="AC15" s="70">
        <v>43.6</v>
      </c>
      <c r="AD15" s="69">
        <v>41.6</v>
      </c>
      <c r="AE15" s="70">
        <v>39.700000000000003</v>
      </c>
      <c r="AF15" s="69">
        <v>37.9</v>
      </c>
      <c r="AG15" s="70">
        <v>36.200000000000003</v>
      </c>
      <c r="AH15" s="69">
        <v>34.700000000000003</v>
      </c>
      <c r="AI15" s="70">
        <v>33.200000000000003</v>
      </c>
      <c r="AJ15" s="69">
        <v>31.9</v>
      </c>
      <c r="AK15" s="70">
        <v>30.7</v>
      </c>
      <c r="AL15" s="69">
        <v>29.5</v>
      </c>
      <c r="AM15" s="70">
        <v>28.4</v>
      </c>
      <c r="AN15" s="69">
        <v>27.4</v>
      </c>
      <c r="AO15" s="70">
        <v>26.4</v>
      </c>
      <c r="AP15" s="65"/>
    </row>
    <row r="16" spans="1:46" ht="15.6" x14ac:dyDescent="0.3">
      <c r="A16" s="103" t="s">
        <v>344</v>
      </c>
      <c r="B16" s="104">
        <v>0.1</v>
      </c>
      <c r="C16" s="103" t="s">
        <v>345</v>
      </c>
      <c r="D16" s="104">
        <v>4</v>
      </c>
      <c r="E16" s="105" t="s">
        <v>346</v>
      </c>
      <c r="F16" s="101">
        <f>(AC15/100)*0.5</f>
        <v>0.218</v>
      </c>
      <c r="G16" s="77"/>
      <c r="H16" s="77"/>
      <c r="I16" s="77"/>
      <c r="J16" s="77"/>
      <c r="K16" s="77"/>
      <c r="L16" s="77"/>
      <c r="M16" s="78"/>
      <c r="O16" s="61">
        <v>1320</v>
      </c>
      <c r="P16" s="71"/>
      <c r="Q16" s="63">
        <v>0.08</v>
      </c>
      <c r="R16" s="64">
        <v>50</v>
      </c>
      <c r="S16" s="63">
        <v>65</v>
      </c>
      <c r="U16" s="67">
        <v>85</v>
      </c>
      <c r="V16" s="72">
        <v>40.299999999999997</v>
      </c>
      <c r="W16" s="73">
        <v>43.2</v>
      </c>
      <c r="X16" s="72">
        <v>44.5</v>
      </c>
      <c r="Y16" s="73">
        <v>44.8</v>
      </c>
      <c r="Z16" s="72">
        <v>44.3</v>
      </c>
      <c r="AA16" s="73">
        <v>43.4</v>
      </c>
      <c r="AB16" s="72">
        <v>42.1</v>
      </c>
      <c r="AC16" s="73">
        <v>40.700000000000003</v>
      </c>
      <c r="AD16" s="72">
        <v>39.200000000000003</v>
      </c>
      <c r="AE16" s="73">
        <v>37.799999999999997</v>
      </c>
      <c r="AF16" s="72">
        <v>36.299999999999997</v>
      </c>
      <c r="AG16" s="73">
        <v>35</v>
      </c>
      <c r="AH16" s="72">
        <v>33.700000000000003</v>
      </c>
      <c r="AI16" s="73">
        <v>32.5</v>
      </c>
      <c r="AJ16" s="72">
        <v>31.3</v>
      </c>
      <c r="AK16" s="73">
        <v>30.2</v>
      </c>
      <c r="AL16" s="72">
        <v>29.2</v>
      </c>
      <c r="AM16" s="73">
        <v>28.2</v>
      </c>
      <c r="AN16" s="72">
        <v>27.3</v>
      </c>
      <c r="AO16" s="73">
        <v>26.4</v>
      </c>
      <c r="AP16" s="65"/>
    </row>
    <row r="17" spans="1:42" ht="15.6" x14ac:dyDescent="0.3">
      <c r="O17" s="63">
        <v>1330</v>
      </c>
      <c r="P17" s="71"/>
      <c r="Q17" s="63">
        <v>0.08</v>
      </c>
      <c r="R17" s="64">
        <v>50</v>
      </c>
      <c r="S17" s="79">
        <v>65</v>
      </c>
      <c r="U17" s="68">
        <v>90</v>
      </c>
      <c r="V17" s="69">
        <v>36</v>
      </c>
      <c r="W17" s="70">
        <v>37.5</v>
      </c>
      <c r="X17" s="69">
        <v>38.299999999999997</v>
      </c>
      <c r="Y17" s="70">
        <v>38.6</v>
      </c>
      <c r="Z17" s="69">
        <v>38.5</v>
      </c>
      <c r="AA17" s="70">
        <v>38.1</v>
      </c>
      <c r="AB17" s="69">
        <v>37.5</v>
      </c>
      <c r="AC17" s="70">
        <v>36.700000000000003</v>
      </c>
      <c r="AD17" s="69">
        <v>35.9</v>
      </c>
      <c r="AE17" s="70">
        <v>35</v>
      </c>
      <c r="AF17" s="69">
        <v>34</v>
      </c>
      <c r="AG17" s="70">
        <v>33.1</v>
      </c>
      <c r="AH17" s="69">
        <v>32.200000000000003</v>
      </c>
      <c r="AI17" s="70">
        <v>31.3</v>
      </c>
      <c r="AJ17" s="69">
        <v>30.4</v>
      </c>
      <c r="AK17" s="70">
        <v>29.5</v>
      </c>
      <c r="AL17" s="69">
        <v>28.7</v>
      </c>
      <c r="AM17" s="70">
        <v>27.9</v>
      </c>
      <c r="AN17" s="69">
        <v>27.2</v>
      </c>
      <c r="AO17" s="70">
        <v>26.4</v>
      </c>
      <c r="AP17" s="65"/>
    </row>
    <row r="18" spans="1:42" ht="15.6" x14ac:dyDescent="0.3">
      <c r="O18" s="61">
        <v>1340</v>
      </c>
      <c r="P18" s="71"/>
      <c r="Q18" s="63">
        <v>0.08</v>
      </c>
      <c r="R18" s="64">
        <v>50</v>
      </c>
      <c r="S18" s="63">
        <v>65</v>
      </c>
      <c r="U18" s="67">
        <v>95</v>
      </c>
      <c r="V18" s="72">
        <v>31.7</v>
      </c>
      <c r="W18" s="73">
        <v>32.1</v>
      </c>
      <c r="X18" s="72">
        <v>32.299999999999997</v>
      </c>
      <c r="Y18" s="73">
        <v>32.4</v>
      </c>
      <c r="Z18" s="72">
        <v>32.299999999999997</v>
      </c>
      <c r="AA18" s="73">
        <v>32.200000000000003</v>
      </c>
      <c r="AB18" s="72">
        <v>32</v>
      </c>
      <c r="AC18" s="73">
        <v>31.7</v>
      </c>
      <c r="AD18" s="72">
        <v>31.4</v>
      </c>
      <c r="AE18" s="73">
        <v>31</v>
      </c>
      <c r="AF18" s="72">
        <v>30.6</v>
      </c>
      <c r="AG18" s="73">
        <v>30.2</v>
      </c>
      <c r="AH18" s="72">
        <v>29.7</v>
      </c>
      <c r="AI18" s="73">
        <v>29.3</v>
      </c>
      <c r="AJ18" s="72">
        <v>28.8</v>
      </c>
      <c r="AK18" s="73">
        <v>28.3</v>
      </c>
      <c r="AL18" s="72">
        <v>27.9</v>
      </c>
      <c r="AM18" s="73">
        <v>27.4</v>
      </c>
      <c r="AN18" s="72">
        <v>26.9</v>
      </c>
      <c r="AO18" s="73">
        <v>26.4</v>
      </c>
      <c r="AP18" s="65"/>
    </row>
    <row r="19" spans="1:42" ht="15.6" x14ac:dyDescent="0.3">
      <c r="A19" s="52" t="s">
        <v>46</v>
      </c>
      <c r="B19" s="53" t="s">
        <v>47</v>
      </c>
      <c r="C19" s="53" t="s">
        <v>196</v>
      </c>
      <c r="D19" s="53" t="s">
        <v>231</v>
      </c>
      <c r="E19" s="53" t="s">
        <v>75</v>
      </c>
      <c r="F19" s="53">
        <v>1400</v>
      </c>
      <c r="G19" s="54">
        <f>VLOOKUP(F19,$O$2:$S$117,4,TRUE)</f>
        <v>85</v>
      </c>
      <c r="H19" s="54">
        <f>VLOOKUP(F19,$O$2:$S$117,5,TRUE)</f>
        <v>85</v>
      </c>
      <c r="I19" s="53">
        <v>0.84571248994014947</v>
      </c>
      <c r="J19" s="53"/>
      <c r="K19" s="53">
        <v>9.3628738250425574</v>
      </c>
      <c r="L19" s="53">
        <v>1.2524687821748348</v>
      </c>
      <c r="M19" s="108">
        <v>18</v>
      </c>
      <c r="O19" s="63">
        <v>1390</v>
      </c>
      <c r="P19" s="71"/>
      <c r="Q19" s="63">
        <v>0.08</v>
      </c>
      <c r="R19" s="64">
        <v>50</v>
      </c>
      <c r="S19" s="63">
        <v>65</v>
      </c>
      <c r="U19" s="68">
        <v>98</v>
      </c>
      <c r="V19" s="69">
        <v>29.3</v>
      </c>
      <c r="W19" s="70">
        <v>29.3</v>
      </c>
      <c r="X19" s="69">
        <v>29.2</v>
      </c>
      <c r="Y19" s="70">
        <v>29.1</v>
      </c>
      <c r="Z19" s="69">
        <v>29</v>
      </c>
      <c r="AA19" s="70">
        <v>28.9</v>
      </c>
      <c r="AB19" s="69">
        <v>28.8</v>
      </c>
      <c r="AC19" s="70">
        <v>28.6</v>
      </c>
      <c r="AD19" s="69">
        <v>28.5</v>
      </c>
      <c r="AE19" s="70">
        <v>28.3</v>
      </c>
      <c r="AF19" s="69">
        <v>28.2</v>
      </c>
      <c r="AG19" s="70">
        <v>28</v>
      </c>
      <c r="AH19" s="69">
        <v>27.8</v>
      </c>
      <c r="AI19" s="70">
        <v>27.7</v>
      </c>
      <c r="AJ19" s="69">
        <v>27.5</v>
      </c>
      <c r="AK19" s="70">
        <v>27.3</v>
      </c>
      <c r="AL19" s="69">
        <v>27.1</v>
      </c>
      <c r="AM19" s="70">
        <v>26.9</v>
      </c>
      <c r="AN19" s="69">
        <v>26.6</v>
      </c>
      <c r="AO19" s="70">
        <v>26.4</v>
      </c>
      <c r="AP19" s="65"/>
    </row>
    <row r="20" spans="1:42" ht="15.6" x14ac:dyDescent="0.3">
      <c r="A20" s="59" t="s">
        <v>46</v>
      </c>
      <c r="B20" s="109" t="s">
        <v>47</v>
      </c>
      <c r="C20" s="109" t="s">
        <v>196</v>
      </c>
      <c r="D20" s="109" t="s">
        <v>231</v>
      </c>
      <c r="E20" s="109" t="s">
        <v>75</v>
      </c>
      <c r="F20" s="109">
        <v>1410</v>
      </c>
      <c r="G20" s="100">
        <f t="shared" ref="G20:G21" si="2">VLOOKUP(F20,$O$2:$S$117,4,TRUE)</f>
        <v>85</v>
      </c>
      <c r="H20" s="100">
        <f t="shared" ref="H20:H21" si="3">VLOOKUP(F20,$O$2:$S$117,5,TRUE)</f>
        <v>85</v>
      </c>
      <c r="I20" s="109">
        <v>1.5162548796239683</v>
      </c>
      <c r="J20" s="109"/>
      <c r="K20" s="109">
        <v>16.943075795402233</v>
      </c>
      <c r="L20" s="109">
        <v>2.246479538205941</v>
      </c>
      <c r="M20" s="110">
        <v>21</v>
      </c>
      <c r="O20" s="61">
        <v>1400</v>
      </c>
      <c r="P20" s="71"/>
      <c r="Q20" s="63">
        <v>0.05</v>
      </c>
      <c r="R20" s="64">
        <v>85</v>
      </c>
      <c r="S20" s="63">
        <v>85</v>
      </c>
      <c r="U20" s="126" t="s">
        <v>326</v>
      </c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</row>
    <row r="21" spans="1:42" ht="15.6" x14ac:dyDescent="0.3">
      <c r="A21" s="59" t="s">
        <v>46</v>
      </c>
      <c r="B21" s="109" t="s">
        <v>47</v>
      </c>
      <c r="C21" s="109" t="s">
        <v>196</v>
      </c>
      <c r="D21" s="109" t="s">
        <v>231</v>
      </c>
      <c r="E21" s="109" t="s">
        <v>75</v>
      </c>
      <c r="F21" s="109">
        <v>1430</v>
      </c>
      <c r="G21" s="100">
        <f t="shared" si="2"/>
        <v>85</v>
      </c>
      <c r="H21" s="100">
        <f t="shared" si="3"/>
        <v>85</v>
      </c>
      <c r="I21" s="109">
        <v>0.33836686221538864</v>
      </c>
      <c r="J21" s="109"/>
      <c r="K21" s="109">
        <v>3.8879144212877712</v>
      </c>
      <c r="L21" s="109">
        <v>0.51380304299296731</v>
      </c>
      <c r="M21" s="110">
        <v>4</v>
      </c>
      <c r="O21" s="61">
        <v>1490</v>
      </c>
      <c r="P21" s="71"/>
      <c r="Q21" s="63">
        <v>0.05</v>
      </c>
      <c r="R21" s="64">
        <v>85</v>
      </c>
      <c r="S21" s="63">
        <v>85</v>
      </c>
      <c r="U21" s="127" t="s">
        <v>312</v>
      </c>
      <c r="V21" s="129" t="s">
        <v>313</v>
      </c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1"/>
      <c r="AP21" s="65"/>
    </row>
    <row r="22" spans="1:42" ht="15.6" x14ac:dyDescent="0.3">
      <c r="A22" s="59"/>
      <c r="B22" s="109"/>
      <c r="C22" s="109"/>
      <c r="D22" s="109"/>
      <c r="E22" s="109"/>
      <c r="F22" s="100"/>
      <c r="G22" s="100"/>
      <c r="H22" s="100"/>
      <c r="I22" s="100"/>
      <c r="J22" s="100"/>
      <c r="K22" s="100"/>
      <c r="L22" s="100"/>
      <c r="M22" s="60"/>
      <c r="O22" s="61">
        <v>1500</v>
      </c>
      <c r="P22" s="71"/>
      <c r="Q22" s="63">
        <v>7.0000000000000007E-2</v>
      </c>
      <c r="R22" s="64">
        <v>72</v>
      </c>
      <c r="S22" s="63">
        <v>77</v>
      </c>
      <c r="U22" s="128"/>
      <c r="V22" s="66">
        <v>5</v>
      </c>
      <c r="W22" s="67">
        <v>10</v>
      </c>
      <c r="X22" s="66">
        <v>15</v>
      </c>
      <c r="Y22" s="67">
        <v>20</v>
      </c>
      <c r="Z22" s="66">
        <v>25</v>
      </c>
      <c r="AA22" s="67">
        <v>30</v>
      </c>
      <c r="AB22" s="66">
        <v>35</v>
      </c>
      <c r="AC22" s="67">
        <v>40</v>
      </c>
      <c r="AD22" s="66">
        <v>45</v>
      </c>
      <c r="AE22" s="67">
        <v>50</v>
      </c>
      <c r="AF22" s="66">
        <v>55</v>
      </c>
      <c r="AG22" s="67">
        <v>60</v>
      </c>
      <c r="AH22" s="66">
        <v>65</v>
      </c>
      <c r="AI22" s="67">
        <v>70</v>
      </c>
      <c r="AJ22" s="66">
        <v>75</v>
      </c>
      <c r="AK22" s="67">
        <v>80</v>
      </c>
      <c r="AL22" s="66">
        <v>85</v>
      </c>
      <c r="AM22" s="67">
        <v>90</v>
      </c>
      <c r="AN22" s="66">
        <v>95</v>
      </c>
      <c r="AO22" s="67">
        <v>100</v>
      </c>
      <c r="AP22" s="65"/>
    </row>
    <row r="23" spans="1:42" ht="15.6" x14ac:dyDescent="0.3">
      <c r="A23" s="74" t="s">
        <v>314</v>
      </c>
      <c r="B23" s="109" t="s">
        <v>315</v>
      </c>
      <c r="C23" s="111" t="s">
        <v>316</v>
      </c>
      <c r="D23" s="100" t="s">
        <v>317</v>
      </c>
      <c r="E23" s="100" t="s">
        <v>318</v>
      </c>
      <c r="F23" s="100" t="s">
        <v>319</v>
      </c>
      <c r="G23" s="100" t="s">
        <v>320</v>
      </c>
      <c r="H23" s="100" t="s">
        <v>321</v>
      </c>
      <c r="I23" s="100" t="s">
        <v>322</v>
      </c>
      <c r="J23" s="100" t="s">
        <v>323</v>
      </c>
      <c r="K23" s="109" t="s">
        <v>324</v>
      </c>
      <c r="L23" s="109" t="s">
        <v>325</v>
      </c>
      <c r="M23" s="60"/>
      <c r="O23" s="61">
        <v>1550</v>
      </c>
      <c r="P23" s="71"/>
      <c r="Q23" s="63">
        <v>7.0000000000000007E-2</v>
      </c>
      <c r="R23" s="64">
        <v>72</v>
      </c>
      <c r="S23" s="63">
        <v>77</v>
      </c>
      <c r="U23" s="68">
        <v>30</v>
      </c>
      <c r="V23" s="69">
        <v>97</v>
      </c>
      <c r="W23" s="70">
        <v>96.7</v>
      </c>
      <c r="X23" s="69">
        <v>94.8</v>
      </c>
      <c r="Y23" s="70">
        <v>91.7</v>
      </c>
      <c r="Z23" s="69">
        <v>87.9</v>
      </c>
      <c r="AA23" s="70">
        <v>83.8</v>
      </c>
      <c r="AB23" s="69">
        <v>79.7</v>
      </c>
      <c r="AC23" s="70">
        <v>75.7</v>
      </c>
      <c r="AD23" s="69">
        <v>71.900000000000006</v>
      </c>
      <c r="AE23" s="70">
        <v>68.400000000000006</v>
      </c>
      <c r="AF23" s="69">
        <v>65.2</v>
      </c>
      <c r="AG23" s="70">
        <v>62.1</v>
      </c>
      <c r="AH23" s="69">
        <v>59.4</v>
      </c>
      <c r="AI23" s="70">
        <v>56.9</v>
      </c>
      <c r="AJ23" s="69">
        <v>54.5</v>
      </c>
      <c r="AK23" s="70">
        <v>52.3</v>
      </c>
      <c r="AL23" s="69">
        <v>50.3</v>
      </c>
      <c r="AM23" s="70">
        <v>48.4</v>
      </c>
      <c r="AN23" s="69">
        <v>46.7</v>
      </c>
      <c r="AO23" s="70">
        <v>45.1</v>
      </c>
      <c r="AP23" s="65"/>
    </row>
    <row r="24" spans="1:42" ht="15.6" x14ac:dyDescent="0.3">
      <c r="A24" s="75">
        <v>4.5999999999999996</v>
      </c>
      <c r="B24" s="112">
        <f>(SUMPRODUCT(G19:G21,M19:M21)/D24)/100</f>
        <v>0.85</v>
      </c>
      <c r="C24" s="112">
        <f>(SUMPRODUCT(H16:H21,M16:M21)/D24)/100</f>
        <v>0.85</v>
      </c>
      <c r="D24" s="100">
        <f>SUM(M19:M21)</f>
        <v>43</v>
      </c>
      <c r="E24" s="100">
        <f>SUM(I19:I21)</f>
        <v>2.7003342317795065</v>
      </c>
      <c r="F24" s="100">
        <f>E24*C24</f>
        <v>2.2952840970125803</v>
      </c>
      <c r="G24" s="100">
        <f>E24-F24</f>
        <v>0.4050501347669262</v>
      </c>
      <c r="H24" s="100">
        <f>F24*0.75</f>
        <v>1.7214630727594353</v>
      </c>
      <c r="I24" s="100">
        <f>F24-H24</f>
        <v>0.57382102425314496</v>
      </c>
      <c r="J24" s="100">
        <f>ROUND(((G24*80)+(I24*98))/(G24+I24),-1)</f>
        <v>90</v>
      </c>
      <c r="K24" s="109">
        <v>80</v>
      </c>
      <c r="L24" s="109">
        <v>98</v>
      </c>
      <c r="M24" s="60"/>
      <c r="O24" s="61">
        <v>1600</v>
      </c>
      <c r="P24" s="71"/>
      <c r="Q24" s="63">
        <v>0.3</v>
      </c>
      <c r="R24" s="64">
        <v>0</v>
      </c>
      <c r="S24" s="63">
        <v>100</v>
      </c>
      <c r="U24" s="67">
        <v>35</v>
      </c>
      <c r="V24" s="72">
        <v>95.2</v>
      </c>
      <c r="W24" s="73">
        <v>95.5</v>
      </c>
      <c r="X24" s="72">
        <v>93.8</v>
      </c>
      <c r="Y24" s="73">
        <v>90.9</v>
      </c>
      <c r="Z24" s="72">
        <v>87.3</v>
      </c>
      <c r="AA24" s="73">
        <v>83.4</v>
      </c>
      <c r="AB24" s="72">
        <v>79.3</v>
      </c>
      <c r="AC24" s="73">
        <v>75.400000000000006</v>
      </c>
      <c r="AD24" s="72">
        <v>71.7</v>
      </c>
      <c r="AE24" s="73">
        <v>68.3</v>
      </c>
      <c r="AF24" s="72">
        <v>65</v>
      </c>
      <c r="AG24" s="73">
        <v>62.1</v>
      </c>
      <c r="AH24" s="72">
        <v>59.3</v>
      </c>
      <c r="AI24" s="73">
        <v>56.8</v>
      </c>
      <c r="AJ24" s="72">
        <v>54.4</v>
      </c>
      <c r="AK24" s="73">
        <v>52.3</v>
      </c>
      <c r="AL24" s="72">
        <v>50.3</v>
      </c>
      <c r="AM24" s="73">
        <v>48.4</v>
      </c>
      <c r="AN24" s="72">
        <v>46.7</v>
      </c>
      <c r="AO24" s="73">
        <v>45.1</v>
      </c>
      <c r="AP24" s="65"/>
    </row>
    <row r="25" spans="1:42" ht="15.6" x14ac:dyDescent="0.3">
      <c r="A25" s="103" t="s">
        <v>344</v>
      </c>
      <c r="B25" s="104">
        <v>0.1</v>
      </c>
      <c r="C25" s="103" t="s">
        <v>345</v>
      </c>
      <c r="D25" s="104">
        <v>4</v>
      </c>
      <c r="E25" s="105" t="s">
        <v>346</v>
      </c>
      <c r="F25" s="113">
        <f>(AL294/100)*0.5</f>
        <v>0.48899999999999999</v>
      </c>
      <c r="G25" s="77"/>
      <c r="H25" s="77"/>
      <c r="I25" s="77"/>
      <c r="J25" s="77"/>
      <c r="K25" s="77"/>
      <c r="L25" s="77"/>
      <c r="M25" s="78"/>
      <c r="O25" s="61">
        <v>1610</v>
      </c>
      <c r="P25" s="71"/>
      <c r="Q25" s="63">
        <v>0.3</v>
      </c>
      <c r="R25" s="64">
        <v>0</v>
      </c>
      <c r="S25" s="63">
        <v>100</v>
      </c>
      <c r="U25" s="68">
        <v>40</v>
      </c>
      <c r="V25" s="69">
        <v>92.9</v>
      </c>
      <c r="W25" s="70">
        <v>94</v>
      </c>
      <c r="X25" s="69">
        <v>92.5</v>
      </c>
      <c r="Y25" s="70">
        <v>89.9</v>
      </c>
      <c r="Z25" s="69">
        <v>86.5</v>
      </c>
      <c r="AA25" s="70">
        <v>82.7</v>
      </c>
      <c r="AB25" s="69">
        <v>78.900000000000006</v>
      </c>
      <c r="AC25" s="70">
        <v>75.099999999999994</v>
      </c>
      <c r="AD25" s="69">
        <v>71.400000000000006</v>
      </c>
      <c r="AE25" s="70">
        <v>68</v>
      </c>
      <c r="AF25" s="69">
        <v>64.900000000000006</v>
      </c>
      <c r="AG25" s="70">
        <v>61.9</v>
      </c>
      <c r="AH25" s="69">
        <v>59.2</v>
      </c>
      <c r="AI25" s="70">
        <v>56.7</v>
      </c>
      <c r="AJ25" s="69">
        <v>54.4</v>
      </c>
      <c r="AK25" s="70">
        <v>52.2</v>
      </c>
      <c r="AL25" s="69">
        <v>50.2</v>
      </c>
      <c r="AM25" s="70">
        <v>48.4</v>
      </c>
      <c r="AN25" s="69">
        <v>46.7</v>
      </c>
      <c r="AO25" s="70">
        <v>45.1</v>
      </c>
      <c r="AP25" s="65"/>
    </row>
    <row r="26" spans="1:42" ht="15.6" x14ac:dyDescent="0.3">
      <c r="O26" s="63">
        <v>1650</v>
      </c>
      <c r="P26" s="71"/>
      <c r="Q26" s="63">
        <v>0.3</v>
      </c>
      <c r="R26" s="64">
        <v>0</v>
      </c>
      <c r="S26" s="63">
        <v>100</v>
      </c>
      <c r="U26" s="67">
        <v>45</v>
      </c>
      <c r="V26" s="72">
        <v>90.2</v>
      </c>
      <c r="W26" s="73">
        <v>91.9</v>
      </c>
      <c r="X26" s="72">
        <v>90.9</v>
      </c>
      <c r="Y26" s="73">
        <v>88.6</v>
      </c>
      <c r="Z26" s="72">
        <v>85.5</v>
      </c>
      <c r="AA26" s="73">
        <v>81.900000000000006</v>
      </c>
      <c r="AB26" s="72">
        <v>78.2</v>
      </c>
      <c r="AC26" s="73">
        <v>74.599999999999994</v>
      </c>
      <c r="AD26" s="72">
        <v>71.099999999999994</v>
      </c>
      <c r="AE26" s="73">
        <v>67.7</v>
      </c>
      <c r="AF26" s="72">
        <v>64.599999999999994</v>
      </c>
      <c r="AG26" s="73">
        <v>61.7</v>
      </c>
      <c r="AH26" s="72">
        <v>59.1</v>
      </c>
      <c r="AI26" s="73">
        <v>56.6</v>
      </c>
      <c r="AJ26" s="72">
        <v>54.3</v>
      </c>
      <c r="AK26" s="73">
        <v>52.2</v>
      </c>
      <c r="AL26" s="72">
        <v>50.2</v>
      </c>
      <c r="AM26" s="73">
        <v>48.4</v>
      </c>
      <c r="AN26" s="72">
        <v>46.7</v>
      </c>
      <c r="AO26" s="73">
        <v>45.1</v>
      </c>
      <c r="AP26" s="65"/>
    </row>
    <row r="27" spans="1:42" ht="15.6" x14ac:dyDescent="0.3">
      <c r="A27" s="52" t="s">
        <v>46</v>
      </c>
      <c r="B27" s="53" t="s">
        <v>47</v>
      </c>
      <c r="C27" s="53" t="s">
        <v>202</v>
      </c>
      <c r="D27" s="53" t="s">
        <v>231</v>
      </c>
      <c r="E27" s="53" t="s">
        <v>75</v>
      </c>
      <c r="F27" s="53">
        <v>1400</v>
      </c>
      <c r="G27" s="54">
        <f>VLOOKUP(F27,$O$2:$S$117,4,TRUE)</f>
        <v>85</v>
      </c>
      <c r="H27" s="54">
        <f>VLOOKUP(F27,$O$2:$S$117,5,TRUE)</f>
        <v>85</v>
      </c>
      <c r="I27" s="53">
        <v>0.2150213531892238</v>
      </c>
      <c r="J27" s="53"/>
      <c r="K27" s="53">
        <v>2.4802414432698967</v>
      </c>
      <c r="L27" s="53">
        <v>0.32761085818766744</v>
      </c>
      <c r="M27" s="108">
        <v>4</v>
      </c>
      <c r="O27" s="61">
        <v>1670</v>
      </c>
      <c r="P27" s="71"/>
      <c r="Q27" s="63">
        <v>0.3</v>
      </c>
      <c r="R27" s="64">
        <v>0</v>
      </c>
      <c r="S27" s="63">
        <v>100</v>
      </c>
      <c r="U27" s="68">
        <v>50</v>
      </c>
      <c r="V27" s="69">
        <v>86.7</v>
      </c>
      <c r="W27" s="70">
        <v>89.2</v>
      </c>
      <c r="X27" s="69">
        <v>88.9</v>
      </c>
      <c r="Y27" s="70">
        <v>87</v>
      </c>
      <c r="Z27" s="69">
        <v>84.2</v>
      </c>
      <c r="AA27" s="70">
        <v>80.900000000000006</v>
      </c>
      <c r="AB27" s="69">
        <v>77.400000000000006</v>
      </c>
      <c r="AC27" s="70">
        <v>73.900000000000006</v>
      </c>
      <c r="AD27" s="69">
        <v>70.5</v>
      </c>
      <c r="AE27" s="70">
        <v>67.3</v>
      </c>
      <c r="AF27" s="69">
        <v>64.3</v>
      </c>
      <c r="AG27" s="70">
        <v>61.5</v>
      </c>
      <c r="AH27" s="69">
        <v>58.9</v>
      </c>
      <c r="AI27" s="70">
        <v>56.5</v>
      </c>
      <c r="AJ27" s="69">
        <v>54.2</v>
      </c>
      <c r="AK27" s="70">
        <v>52.1</v>
      </c>
      <c r="AL27" s="69">
        <v>50.2</v>
      </c>
      <c r="AM27" s="70">
        <v>48.3</v>
      </c>
      <c r="AN27" s="69">
        <v>46.6</v>
      </c>
      <c r="AO27" s="70">
        <v>45.1</v>
      </c>
      <c r="AP27" s="65"/>
    </row>
    <row r="28" spans="1:42" ht="15.6" x14ac:dyDescent="0.3">
      <c r="A28" s="59" t="s">
        <v>46</v>
      </c>
      <c r="B28" s="109" t="s">
        <v>47</v>
      </c>
      <c r="C28" s="109" t="s">
        <v>202</v>
      </c>
      <c r="D28" s="109" t="s">
        <v>231</v>
      </c>
      <c r="E28" s="109" t="s">
        <v>75</v>
      </c>
      <c r="F28" s="109">
        <v>1410</v>
      </c>
      <c r="G28" s="100">
        <f t="shared" ref="G28:G30" si="4">VLOOKUP(F28,$O$2:$S$117,4,TRUE)</f>
        <v>85</v>
      </c>
      <c r="H28" s="100">
        <f t="shared" ref="H28:H30" si="5">VLOOKUP(F28,$O$2:$S$117,5,TRUE)</f>
        <v>85</v>
      </c>
      <c r="I28" s="109">
        <v>0.48527003817077308</v>
      </c>
      <c r="J28" s="109"/>
      <c r="K28" s="109">
        <v>5.6443902489645632</v>
      </c>
      <c r="L28" s="109">
        <v>0.74520818829741153</v>
      </c>
      <c r="M28" s="110">
        <v>5</v>
      </c>
      <c r="O28" s="61">
        <v>1700</v>
      </c>
      <c r="P28" s="71"/>
      <c r="Q28" s="63">
        <v>0.13</v>
      </c>
      <c r="R28" s="64">
        <v>26</v>
      </c>
      <c r="S28" s="63">
        <v>32</v>
      </c>
      <c r="U28" s="67">
        <v>55</v>
      </c>
      <c r="V28" s="72">
        <v>82.7</v>
      </c>
      <c r="W28" s="73">
        <v>86.1</v>
      </c>
      <c r="X28" s="72">
        <v>86.4</v>
      </c>
      <c r="Y28" s="73">
        <v>84.9</v>
      </c>
      <c r="Z28" s="72">
        <v>82.6</v>
      </c>
      <c r="AA28" s="73">
        <v>79.599999999999994</v>
      </c>
      <c r="AB28" s="72">
        <v>76.400000000000006</v>
      </c>
      <c r="AC28" s="73">
        <v>73.099999999999994</v>
      </c>
      <c r="AD28" s="72">
        <v>69.900000000000006</v>
      </c>
      <c r="AE28" s="73">
        <v>66.8</v>
      </c>
      <c r="AF28" s="72">
        <v>63.9</v>
      </c>
      <c r="AG28" s="73">
        <v>61.2</v>
      </c>
      <c r="AH28" s="72">
        <v>58.6</v>
      </c>
      <c r="AI28" s="73">
        <v>56.3</v>
      </c>
      <c r="AJ28" s="72">
        <v>54.1</v>
      </c>
      <c r="AK28" s="73">
        <v>52</v>
      </c>
      <c r="AL28" s="72">
        <v>50.1</v>
      </c>
      <c r="AM28" s="73">
        <v>48.3</v>
      </c>
      <c r="AN28" s="72">
        <v>46.6</v>
      </c>
      <c r="AO28" s="73">
        <v>45.1</v>
      </c>
      <c r="AP28" s="65"/>
    </row>
    <row r="29" spans="1:42" ht="15.6" x14ac:dyDescent="0.3">
      <c r="A29" s="59" t="s">
        <v>46</v>
      </c>
      <c r="B29" s="109" t="s">
        <v>47</v>
      </c>
      <c r="C29" s="109" t="s">
        <v>202</v>
      </c>
      <c r="D29" s="109" t="s">
        <v>231</v>
      </c>
      <c r="E29" s="109" t="s">
        <v>75</v>
      </c>
      <c r="F29" s="109">
        <v>1420</v>
      </c>
      <c r="G29" s="100">
        <f t="shared" si="4"/>
        <v>85</v>
      </c>
      <c r="H29" s="100">
        <f t="shared" si="5"/>
        <v>85</v>
      </c>
      <c r="I29" s="109">
        <v>0.10651765960692783</v>
      </c>
      <c r="J29" s="109"/>
      <c r="K29" s="109">
        <v>1.2355012968055905</v>
      </c>
      <c r="L29" s="109">
        <v>0.1631442615114678</v>
      </c>
      <c r="M29" s="110">
        <v>2</v>
      </c>
      <c r="O29" s="61">
        <v>1741</v>
      </c>
      <c r="P29" s="71"/>
      <c r="Q29" s="63">
        <v>0.13</v>
      </c>
      <c r="R29" s="64">
        <v>65</v>
      </c>
      <c r="S29" s="63">
        <v>70</v>
      </c>
      <c r="U29" s="68">
        <v>60</v>
      </c>
      <c r="V29" s="69">
        <v>78.5</v>
      </c>
      <c r="W29" s="70">
        <v>82.6</v>
      </c>
      <c r="X29" s="69">
        <v>83.4</v>
      </c>
      <c r="Y29" s="70">
        <v>82.5</v>
      </c>
      <c r="Z29" s="69">
        <v>80.599999999999994</v>
      </c>
      <c r="AA29" s="70">
        <v>78</v>
      </c>
      <c r="AB29" s="69">
        <v>75.099999999999994</v>
      </c>
      <c r="AC29" s="70">
        <v>72.099999999999994</v>
      </c>
      <c r="AD29" s="69">
        <v>69.099999999999994</v>
      </c>
      <c r="AE29" s="70">
        <v>66.099999999999994</v>
      </c>
      <c r="AF29" s="69">
        <v>63.4</v>
      </c>
      <c r="AG29" s="70">
        <v>60.8</v>
      </c>
      <c r="AH29" s="69">
        <v>58.3</v>
      </c>
      <c r="AI29" s="70">
        <v>56</v>
      </c>
      <c r="AJ29" s="69">
        <v>53.9</v>
      </c>
      <c r="AK29" s="70">
        <v>51.9</v>
      </c>
      <c r="AL29" s="69">
        <v>50</v>
      </c>
      <c r="AM29" s="70">
        <v>48.2</v>
      </c>
      <c r="AN29" s="69">
        <v>46.6</v>
      </c>
      <c r="AO29" s="70">
        <v>45.1</v>
      </c>
      <c r="AP29" s="65"/>
    </row>
    <row r="30" spans="1:42" ht="15.6" x14ac:dyDescent="0.3">
      <c r="A30" s="59" t="s">
        <v>46</v>
      </c>
      <c r="B30" s="109" t="s">
        <v>47</v>
      </c>
      <c r="C30" s="109" t="s">
        <v>202</v>
      </c>
      <c r="D30" s="109" t="s">
        <v>231</v>
      </c>
      <c r="E30" s="109" t="s">
        <v>75</v>
      </c>
      <c r="F30" s="109">
        <v>1430</v>
      </c>
      <c r="G30" s="100">
        <f t="shared" si="4"/>
        <v>85</v>
      </c>
      <c r="H30" s="100">
        <f t="shared" si="5"/>
        <v>85</v>
      </c>
      <c r="I30" s="109">
        <v>1.28806579269082E-2</v>
      </c>
      <c r="J30" s="109"/>
      <c r="K30" s="109">
        <v>0.14982062413533578</v>
      </c>
      <c r="L30" s="109">
        <v>1.9780268719364731E-2</v>
      </c>
      <c r="M30" s="110">
        <v>1</v>
      </c>
      <c r="O30" s="61">
        <v>1800</v>
      </c>
      <c r="P30" s="71"/>
      <c r="Q30" s="63">
        <v>0.13</v>
      </c>
      <c r="R30" s="64">
        <v>10</v>
      </c>
      <c r="S30" s="63">
        <v>10</v>
      </c>
      <c r="U30" s="67">
        <v>65</v>
      </c>
      <c r="V30" s="72">
        <v>74.2</v>
      </c>
      <c r="W30" s="73">
        <v>78.599999999999994</v>
      </c>
      <c r="X30" s="72">
        <v>79.8</v>
      </c>
      <c r="Y30" s="73">
        <v>79.5</v>
      </c>
      <c r="Z30" s="72">
        <v>78.099999999999994</v>
      </c>
      <c r="AA30" s="73">
        <v>76</v>
      </c>
      <c r="AB30" s="72">
        <v>73.5</v>
      </c>
      <c r="AC30" s="73">
        <v>70.7</v>
      </c>
      <c r="AD30" s="72">
        <v>68</v>
      </c>
      <c r="AE30" s="73">
        <v>65.3</v>
      </c>
      <c r="AF30" s="72">
        <v>62.7</v>
      </c>
      <c r="AG30" s="73">
        <v>60.2</v>
      </c>
      <c r="AH30" s="72">
        <v>57.9</v>
      </c>
      <c r="AI30" s="73">
        <v>55.7</v>
      </c>
      <c r="AJ30" s="72">
        <v>53.6</v>
      </c>
      <c r="AK30" s="73">
        <v>51.7</v>
      </c>
      <c r="AL30" s="72">
        <v>49.9</v>
      </c>
      <c r="AM30" s="73">
        <v>48.2</v>
      </c>
      <c r="AN30" s="72">
        <v>46.6</v>
      </c>
      <c r="AO30" s="73">
        <v>45.1</v>
      </c>
      <c r="AP30" s="65"/>
    </row>
    <row r="31" spans="1:42" ht="15.6" x14ac:dyDescent="0.3">
      <c r="A31" s="59"/>
      <c r="B31" s="109"/>
      <c r="C31" s="109"/>
      <c r="D31" s="109"/>
      <c r="E31" s="109"/>
      <c r="F31" s="100"/>
      <c r="G31" s="100"/>
      <c r="H31" s="100"/>
      <c r="I31" s="100"/>
      <c r="J31" s="100"/>
      <c r="K31" s="100"/>
      <c r="L31" s="100"/>
      <c r="M31" s="60"/>
      <c r="O31" s="61">
        <v>1820</v>
      </c>
      <c r="P31" s="71"/>
      <c r="Q31" s="63">
        <v>0.13</v>
      </c>
      <c r="R31" s="64">
        <v>10</v>
      </c>
      <c r="S31" s="63">
        <v>10</v>
      </c>
      <c r="U31" s="68">
        <v>70</v>
      </c>
      <c r="V31" s="69">
        <v>69.8</v>
      </c>
      <c r="W31" s="70">
        <v>74.2</v>
      </c>
      <c r="X31" s="69">
        <v>75.8</v>
      </c>
      <c r="Y31" s="70">
        <v>76</v>
      </c>
      <c r="Z31" s="69">
        <v>75.2</v>
      </c>
      <c r="AA31" s="70">
        <v>73.5</v>
      </c>
      <c r="AB31" s="69">
        <v>71.400000000000006</v>
      </c>
      <c r="AC31" s="70">
        <v>69.099999999999994</v>
      </c>
      <c r="AD31" s="69">
        <v>66.599999999999994</v>
      </c>
      <c r="AE31" s="70">
        <v>64.2</v>
      </c>
      <c r="AF31" s="69">
        <v>61.8</v>
      </c>
      <c r="AG31" s="70">
        <v>59.5</v>
      </c>
      <c r="AH31" s="69">
        <v>57.3</v>
      </c>
      <c r="AI31" s="70">
        <v>55.3</v>
      </c>
      <c r="AJ31" s="69">
        <v>53.3</v>
      </c>
      <c r="AK31" s="70">
        <v>51.4</v>
      </c>
      <c r="AL31" s="69">
        <v>49.7</v>
      </c>
      <c r="AM31" s="70">
        <v>48.1</v>
      </c>
      <c r="AN31" s="69">
        <v>46.5</v>
      </c>
      <c r="AO31" s="70">
        <v>45.1</v>
      </c>
      <c r="AP31" s="65"/>
    </row>
    <row r="32" spans="1:42" ht="15.6" x14ac:dyDescent="0.3">
      <c r="A32" s="74" t="s">
        <v>314</v>
      </c>
      <c r="B32" s="109" t="s">
        <v>315</v>
      </c>
      <c r="C32" s="111" t="s">
        <v>316</v>
      </c>
      <c r="D32" s="100" t="s">
        <v>317</v>
      </c>
      <c r="E32" s="100" t="s">
        <v>318</v>
      </c>
      <c r="F32" s="100" t="s">
        <v>319</v>
      </c>
      <c r="G32" s="100" t="s">
        <v>320</v>
      </c>
      <c r="H32" s="100" t="s">
        <v>321</v>
      </c>
      <c r="I32" s="100" t="s">
        <v>322</v>
      </c>
      <c r="J32" s="100" t="s">
        <v>323</v>
      </c>
      <c r="K32" s="109" t="s">
        <v>324</v>
      </c>
      <c r="L32" s="109" t="s">
        <v>325</v>
      </c>
      <c r="M32" s="60"/>
      <c r="O32" s="61">
        <v>1850</v>
      </c>
      <c r="P32" s="71"/>
      <c r="Q32" s="63">
        <v>0.13</v>
      </c>
      <c r="R32" s="64">
        <v>10</v>
      </c>
      <c r="S32" s="63">
        <v>10</v>
      </c>
      <c r="U32" s="67">
        <v>75</v>
      </c>
      <c r="V32" s="72">
        <v>65.400000000000006</v>
      </c>
      <c r="W32" s="73">
        <v>69.599999999999994</v>
      </c>
      <c r="X32" s="72">
        <v>71.400000000000006</v>
      </c>
      <c r="Y32" s="73">
        <v>71.900000000000006</v>
      </c>
      <c r="Z32" s="72">
        <v>71.5</v>
      </c>
      <c r="AA32" s="73">
        <v>70.400000000000006</v>
      </c>
      <c r="AB32" s="72">
        <v>68.8</v>
      </c>
      <c r="AC32" s="73">
        <v>66.900000000000006</v>
      </c>
      <c r="AD32" s="72">
        <v>64.900000000000006</v>
      </c>
      <c r="AE32" s="73">
        <v>62.7</v>
      </c>
      <c r="AF32" s="72">
        <v>60.6</v>
      </c>
      <c r="AG32" s="73">
        <v>58.6</v>
      </c>
      <c r="AH32" s="72">
        <v>56.6</v>
      </c>
      <c r="AI32" s="73">
        <v>54.7</v>
      </c>
      <c r="AJ32" s="72">
        <v>52.8</v>
      </c>
      <c r="AK32" s="73">
        <v>51.1</v>
      </c>
      <c r="AL32" s="72">
        <v>49.5</v>
      </c>
      <c r="AM32" s="73">
        <v>47.9</v>
      </c>
      <c r="AN32" s="72">
        <v>46.5</v>
      </c>
      <c r="AO32" s="73">
        <v>45.1</v>
      </c>
      <c r="AP32" s="65"/>
    </row>
    <row r="33" spans="1:42" ht="15.6" x14ac:dyDescent="0.3">
      <c r="A33" s="102">
        <v>0.11</v>
      </c>
      <c r="B33" s="112">
        <f>(SUMPRODUCT(G27:G30,M27:M30)/D33)/100</f>
        <v>0.85</v>
      </c>
      <c r="C33" s="112">
        <f>(SUMPRODUCT(H25:H30,M25:M30)/D33)/100</f>
        <v>0.85</v>
      </c>
      <c r="D33" s="100">
        <f>SUM(M27:M30)</f>
        <v>12</v>
      </c>
      <c r="E33" s="100">
        <f>SUM(I27:I30)</f>
        <v>0.81968970889383286</v>
      </c>
      <c r="F33" s="100">
        <f>E33*C33</f>
        <v>0.69673625255975791</v>
      </c>
      <c r="G33" s="100">
        <f>E33-F33</f>
        <v>0.12295345633407495</v>
      </c>
      <c r="H33" s="100">
        <f>F33*0.75</f>
        <v>0.5225521894198184</v>
      </c>
      <c r="I33" s="100">
        <f>F33-H33</f>
        <v>0.1741840631399395</v>
      </c>
      <c r="J33" s="100">
        <f>ROUND(((G33*80)+(I33*98))/(G33+I33),-1)</f>
        <v>90</v>
      </c>
      <c r="K33" s="109">
        <v>80</v>
      </c>
      <c r="L33" s="109">
        <v>98</v>
      </c>
      <c r="M33" s="60"/>
      <c r="O33" s="61">
        <v>1900</v>
      </c>
      <c r="P33" s="71"/>
      <c r="Q33" s="63">
        <v>0.3</v>
      </c>
      <c r="R33" s="64">
        <v>0</v>
      </c>
      <c r="S33" s="63">
        <v>0</v>
      </c>
      <c r="U33" s="68">
        <v>80</v>
      </c>
      <c r="V33" s="69">
        <v>61.4</v>
      </c>
      <c r="W33" s="70">
        <v>64.900000000000006</v>
      </c>
      <c r="X33" s="69">
        <v>66.599999999999994</v>
      </c>
      <c r="Y33" s="70">
        <v>67.3</v>
      </c>
      <c r="Z33" s="69">
        <v>67.2</v>
      </c>
      <c r="AA33" s="70">
        <v>66.5</v>
      </c>
      <c r="AB33" s="69">
        <v>65.5</v>
      </c>
      <c r="AC33" s="70">
        <v>64.099999999999994</v>
      </c>
      <c r="AD33" s="69">
        <v>62.5</v>
      </c>
      <c r="AE33" s="70">
        <v>60.8</v>
      </c>
      <c r="AF33" s="69">
        <v>59</v>
      </c>
      <c r="AG33" s="70">
        <v>57.3</v>
      </c>
      <c r="AH33" s="69">
        <v>55.5</v>
      </c>
      <c r="AI33" s="70">
        <v>53.9</v>
      </c>
      <c r="AJ33" s="69">
        <v>52.2</v>
      </c>
      <c r="AK33" s="70">
        <v>50.7</v>
      </c>
      <c r="AL33" s="69">
        <v>49.2</v>
      </c>
      <c r="AM33" s="70">
        <v>47.7</v>
      </c>
      <c r="AN33" s="69">
        <v>46.4</v>
      </c>
      <c r="AO33" s="70">
        <v>45.1</v>
      </c>
      <c r="AP33" s="65"/>
    </row>
    <row r="34" spans="1:42" ht="15.6" x14ac:dyDescent="0.3">
      <c r="A34" s="103" t="s">
        <v>344</v>
      </c>
      <c r="B34" s="104">
        <v>0.1</v>
      </c>
      <c r="C34" s="103" t="s">
        <v>345</v>
      </c>
      <c r="D34" s="104">
        <v>4</v>
      </c>
      <c r="E34" s="105" t="s">
        <v>346</v>
      </c>
      <c r="F34" s="113">
        <f>(AM16/100)*0.5</f>
        <v>0.14099999999999999</v>
      </c>
      <c r="G34" s="77"/>
      <c r="H34" s="77"/>
      <c r="I34" s="77"/>
      <c r="J34" s="77"/>
      <c r="K34" s="77"/>
      <c r="L34" s="77"/>
      <c r="M34" s="78"/>
      <c r="O34" s="63">
        <v>1920</v>
      </c>
      <c r="P34" s="71"/>
      <c r="Q34" s="63">
        <v>0.3</v>
      </c>
      <c r="R34" s="64">
        <v>0</v>
      </c>
      <c r="S34" s="63">
        <v>0</v>
      </c>
      <c r="U34" s="67">
        <v>85</v>
      </c>
      <c r="V34" s="72">
        <v>57.6</v>
      </c>
      <c r="W34" s="73">
        <v>60.1</v>
      </c>
      <c r="X34" s="72">
        <v>61.6</v>
      </c>
      <c r="Y34" s="73">
        <v>62.2</v>
      </c>
      <c r="Z34" s="72">
        <v>62.3</v>
      </c>
      <c r="AA34" s="73">
        <v>62</v>
      </c>
      <c r="AB34" s="72">
        <v>61.3</v>
      </c>
      <c r="AC34" s="73">
        <v>60.4</v>
      </c>
      <c r="AD34" s="72">
        <v>59.3</v>
      </c>
      <c r="AE34" s="73">
        <v>58.1</v>
      </c>
      <c r="AF34" s="72">
        <v>56.8</v>
      </c>
      <c r="AG34" s="73">
        <v>55.4</v>
      </c>
      <c r="AH34" s="72">
        <v>54</v>
      </c>
      <c r="AI34" s="73">
        <v>52.7</v>
      </c>
      <c r="AJ34" s="72">
        <v>51.3</v>
      </c>
      <c r="AK34" s="73">
        <v>50</v>
      </c>
      <c r="AL34" s="72">
        <v>48.7</v>
      </c>
      <c r="AM34" s="73">
        <v>47.4</v>
      </c>
      <c r="AN34" s="72">
        <v>46.2</v>
      </c>
      <c r="AO34" s="73">
        <v>45.1</v>
      </c>
      <c r="AP34" s="65"/>
    </row>
    <row r="35" spans="1:42" ht="15.6" x14ac:dyDescent="0.3">
      <c r="O35" s="61">
        <v>2100</v>
      </c>
      <c r="P35" s="71"/>
      <c r="Q35" s="63">
        <v>0.15</v>
      </c>
      <c r="R35" s="64">
        <v>0</v>
      </c>
      <c r="S35" s="63">
        <v>0</v>
      </c>
      <c r="U35" s="68">
        <v>90</v>
      </c>
      <c r="V35" s="69">
        <v>54.1</v>
      </c>
      <c r="W35" s="70">
        <v>55.4</v>
      </c>
      <c r="X35" s="69">
        <v>56.2</v>
      </c>
      <c r="Y35" s="70">
        <v>56.7</v>
      </c>
      <c r="Z35" s="69">
        <v>56.8</v>
      </c>
      <c r="AA35" s="70">
        <v>56.7</v>
      </c>
      <c r="AB35" s="69">
        <v>56.4</v>
      </c>
      <c r="AC35" s="70">
        <v>55.9</v>
      </c>
      <c r="AD35" s="69">
        <v>55.2</v>
      </c>
      <c r="AE35" s="70">
        <v>54.5</v>
      </c>
      <c r="AF35" s="69">
        <v>53.6</v>
      </c>
      <c r="AG35" s="70">
        <v>52.8</v>
      </c>
      <c r="AH35" s="69">
        <v>51.8</v>
      </c>
      <c r="AI35" s="70">
        <v>50.9</v>
      </c>
      <c r="AJ35" s="69">
        <v>49.9</v>
      </c>
      <c r="AK35" s="70">
        <v>48.9</v>
      </c>
      <c r="AL35" s="69">
        <v>47.9</v>
      </c>
      <c r="AM35" s="70">
        <v>46.9</v>
      </c>
      <c r="AN35" s="69">
        <v>46</v>
      </c>
      <c r="AO35" s="70">
        <v>45.1</v>
      </c>
      <c r="AP35" s="65"/>
    </row>
    <row r="36" spans="1:42" ht="15.6" x14ac:dyDescent="0.3">
      <c r="A36" t="s">
        <v>46</v>
      </c>
      <c r="B36" t="s">
        <v>47</v>
      </c>
      <c r="C36" t="s">
        <v>205</v>
      </c>
      <c r="D36" t="s">
        <v>74</v>
      </c>
      <c r="E36" t="s">
        <v>75</v>
      </c>
      <c r="F36">
        <v>1400</v>
      </c>
      <c r="G36" s="100">
        <f>VLOOKUP(F36,$O$2:$S$117,4,TRUE)</f>
        <v>85</v>
      </c>
      <c r="H36" s="100">
        <f>VLOOKUP(F36,$O$2:$S$117,5,TRUE)</f>
        <v>85</v>
      </c>
      <c r="I36">
        <v>0.48005721512187993</v>
      </c>
      <c r="J36"/>
      <c r="K36">
        <v>3.1063822454883683</v>
      </c>
      <c r="L36">
        <v>0.43031437073306045</v>
      </c>
      <c r="M36">
        <v>6</v>
      </c>
      <c r="O36" s="61">
        <v>2110</v>
      </c>
      <c r="P36" s="71"/>
      <c r="Q36" s="63">
        <v>0.15</v>
      </c>
      <c r="R36" s="64">
        <v>0</v>
      </c>
      <c r="S36" s="63">
        <v>0</v>
      </c>
      <c r="U36" s="67">
        <v>95</v>
      </c>
      <c r="V36" s="72">
        <v>50.1</v>
      </c>
      <c r="W36" s="73">
        <v>50.5</v>
      </c>
      <c r="X36" s="72">
        <v>50.7</v>
      </c>
      <c r="Y36" s="73">
        <v>50.8</v>
      </c>
      <c r="Z36" s="72">
        <v>50.8</v>
      </c>
      <c r="AA36" s="73">
        <v>50.8</v>
      </c>
      <c r="AB36" s="72">
        <v>50.6</v>
      </c>
      <c r="AC36" s="73">
        <v>50.4</v>
      </c>
      <c r="AD36" s="72">
        <v>50.2</v>
      </c>
      <c r="AE36" s="73">
        <v>49.9</v>
      </c>
      <c r="AF36" s="72">
        <v>49.5</v>
      </c>
      <c r="AG36" s="73">
        <v>49.1</v>
      </c>
      <c r="AH36" s="72">
        <v>48.7</v>
      </c>
      <c r="AI36" s="73">
        <v>48.2</v>
      </c>
      <c r="AJ36" s="72">
        <v>47.7</v>
      </c>
      <c r="AK36" s="73">
        <v>47.2</v>
      </c>
      <c r="AL36" s="72">
        <v>46.7</v>
      </c>
      <c r="AM36" s="73">
        <v>46.1</v>
      </c>
      <c r="AN36" s="72">
        <v>45.6</v>
      </c>
      <c r="AO36" s="73">
        <v>45.1</v>
      </c>
      <c r="AP36" s="65"/>
    </row>
    <row r="37" spans="1:42" ht="15.6" x14ac:dyDescent="0.3">
      <c r="A37" t="s">
        <v>46</v>
      </c>
      <c r="B37" t="s">
        <v>47</v>
      </c>
      <c r="C37" t="s">
        <v>205</v>
      </c>
      <c r="D37" t="s">
        <v>74</v>
      </c>
      <c r="E37" t="s">
        <v>75</v>
      </c>
      <c r="F37">
        <v>5400</v>
      </c>
      <c r="G37" s="100">
        <f>VLOOKUP(F37,$O$2:$S$117,4,TRUE)</f>
        <v>100</v>
      </c>
      <c r="H37" s="100">
        <f>VLOOKUP(F37,$O$2:$S$117,5,TRUE)</f>
        <v>100</v>
      </c>
      <c r="I37">
        <v>3.0666392503269171E-4</v>
      </c>
      <c r="J37"/>
      <c r="K37">
        <v>1.93751653945088E-3</v>
      </c>
      <c r="L37">
        <v>2.6495780283006666E-4</v>
      </c>
      <c r="M37">
        <v>2</v>
      </c>
      <c r="O37" s="61">
        <v>2120</v>
      </c>
      <c r="P37" s="71"/>
      <c r="Q37" s="63">
        <v>0.15</v>
      </c>
      <c r="R37" s="64">
        <v>0</v>
      </c>
      <c r="S37" s="63">
        <v>0</v>
      </c>
      <c r="U37" s="68">
        <v>98</v>
      </c>
      <c r="V37" s="69">
        <v>47.8</v>
      </c>
      <c r="W37" s="70">
        <v>47.7</v>
      </c>
      <c r="X37" s="69">
        <v>47.7</v>
      </c>
      <c r="Y37" s="70">
        <v>47.6</v>
      </c>
      <c r="Z37" s="69">
        <v>47.6</v>
      </c>
      <c r="AA37" s="70">
        <v>47.5</v>
      </c>
      <c r="AB37" s="69">
        <v>47.4</v>
      </c>
      <c r="AC37" s="70">
        <v>47.2</v>
      </c>
      <c r="AD37" s="69">
        <v>47.1</v>
      </c>
      <c r="AE37" s="70">
        <v>46.9</v>
      </c>
      <c r="AF37" s="69">
        <v>46.8</v>
      </c>
      <c r="AG37" s="70">
        <v>46.6</v>
      </c>
      <c r="AH37" s="69">
        <v>46.5</v>
      </c>
      <c r="AI37" s="70">
        <v>46.3</v>
      </c>
      <c r="AJ37" s="69">
        <v>46.1</v>
      </c>
      <c r="AK37" s="70">
        <v>45.9</v>
      </c>
      <c r="AL37" s="69">
        <v>45.7</v>
      </c>
      <c r="AM37" s="70">
        <v>45.5</v>
      </c>
      <c r="AN37" s="69">
        <v>45.3</v>
      </c>
      <c r="AO37" s="70">
        <v>45.1</v>
      </c>
      <c r="AP37" s="65"/>
    </row>
    <row r="38" spans="1:42" ht="15.6" x14ac:dyDescent="0.3">
      <c r="O38" s="61">
        <v>2130</v>
      </c>
      <c r="P38" s="71"/>
      <c r="Q38" s="63">
        <v>0.15</v>
      </c>
      <c r="R38" s="64">
        <v>0</v>
      </c>
      <c r="S38" s="63">
        <v>0</v>
      </c>
      <c r="U38" s="80"/>
      <c r="V38" s="80"/>
      <c r="W38" s="80"/>
      <c r="X38" s="81"/>
    </row>
    <row r="39" spans="1:42" ht="15.6" x14ac:dyDescent="0.3">
      <c r="A39" s="74" t="s">
        <v>314</v>
      </c>
      <c r="B39" t="s">
        <v>315</v>
      </c>
      <c r="C39" s="32" t="s">
        <v>316</v>
      </c>
      <c r="D39" s="43" t="s">
        <v>317</v>
      </c>
      <c r="E39" s="43" t="s">
        <v>318</v>
      </c>
      <c r="F39" s="43" t="s">
        <v>319</v>
      </c>
      <c r="G39" s="43" t="s">
        <v>320</v>
      </c>
      <c r="H39" s="43" t="s">
        <v>321</v>
      </c>
      <c r="I39" s="43" t="s">
        <v>322</v>
      </c>
      <c r="J39" s="43" t="s">
        <v>323</v>
      </c>
      <c r="K39" t="s">
        <v>324</v>
      </c>
      <c r="L39" t="s">
        <v>325</v>
      </c>
      <c r="M39" s="60"/>
      <c r="O39" s="61">
        <v>2140</v>
      </c>
      <c r="P39" s="71"/>
      <c r="Q39" s="63">
        <v>0.15</v>
      </c>
      <c r="R39" s="64">
        <v>0</v>
      </c>
      <c r="S39" s="63">
        <v>0</v>
      </c>
      <c r="U39" s="126" t="s">
        <v>327</v>
      </c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</row>
    <row r="40" spans="1:42" ht="15.6" x14ac:dyDescent="0.3">
      <c r="A40" s="102">
        <v>0.62</v>
      </c>
      <c r="B40" s="76">
        <f>(SUMPRODUCT(G36:G37,M36:M37)/D40)/100</f>
        <v>0.88749999999999996</v>
      </c>
      <c r="C40" s="76">
        <f>(SUMPRODUCT(H32:H37,M32:M37)/D40)/100</f>
        <v>0.88749999999999996</v>
      </c>
      <c r="D40" s="43">
        <f>SUM(M36:M37)</f>
        <v>8</v>
      </c>
      <c r="E40" s="43">
        <f>SUM(I36:I37)</f>
        <v>0.48036387904691263</v>
      </c>
      <c r="F40" s="43">
        <f>E40*C40</f>
        <v>0.42632294265413495</v>
      </c>
      <c r="G40" s="43">
        <f>E40-F40</f>
        <v>5.4040936392777683E-2</v>
      </c>
      <c r="H40" s="43">
        <f>F40*0.75</f>
        <v>0.31974220699060119</v>
      </c>
      <c r="I40" s="43">
        <f>F40-H40</f>
        <v>0.10658073566353377</v>
      </c>
      <c r="J40" s="43">
        <f>ROUND(((G40*80)+(I40*98))/(G40+I40),-1)</f>
        <v>90</v>
      </c>
      <c r="K40">
        <v>80</v>
      </c>
      <c r="L40">
        <v>98</v>
      </c>
      <c r="M40" s="60"/>
      <c r="O40" s="61">
        <v>2150</v>
      </c>
      <c r="P40" s="71"/>
      <c r="Q40" s="63">
        <v>0.15</v>
      </c>
      <c r="R40" s="64">
        <v>0</v>
      </c>
      <c r="S40" s="63">
        <v>0</v>
      </c>
      <c r="U40" s="127" t="s">
        <v>312</v>
      </c>
      <c r="V40" s="129" t="s">
        <v>313</v>
      </c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1"/>
      <c r="AP40" s="65"/>
    </row>
    <row r="41" spans="1:42" ht="15.6" x14ac:dyDescent="0.3">
      <c r="A41" s="103" t="s">
        <v>344</v>
      </c>
      <c r="B41" s="104">
        <v>0.1</v>
      </c>
      <c r="C41" s="103" t="s">
        <v>345</v>
      </c>
      <c r="D41" s="104">
        <v>4</v>
      </c>
      <c r="E41" s="105" t="s">
        <v>346</v>
      </c>
      <c r="F41" s="113">
        <f>(AM54/100)*0.5</f>
        <v>0.30249999999999999</v>
      </c>
      <c r="G41" s="77"/>
      <c r="H41" s="77"/>
      <c r="I41" s="77"/>
      <c r="J41" s="77"/>
      <c r="K41" s="77"/>
      <c r="L41" s="77"/>
      <c r="M41" s="78"/>
      <c r="O41" s="61">
        <v>2200</v>
      </c>
      <c r="P41" s="71"/>
      <c r="Q41" s="63">
        <v>0.3</v>
      </c>
      <c r="R41" s="64">
        <v>10</v>
      </c>
      <c r="S41" s="63">
        <v>10</v>
      </c>
      <c r="U41" s="128"/>
      <c r="V41" s="66">
        <v>5</v>
      </c>
      <c r="W41" s="67">
        <v>10</v>
      </c>
      <c r="X41" s="66">
        <v>15</v>
      </c>
      <c r="Y41" s="67">
        <v>20</v>
      </c>
      <c r="Z41" s="66">
        <v>25</v>
      </c>
      <c r="AA41" s="67">
        <v>30</v>
      </c>
      <c r="AB41" s="66">
        <v>35</v>
      </c>
      <c r="AC41" s="67">
        <v>40</v>
      </c>
      <c r="AD41" s="66">
        <v>45</v>
      </c>
      <c r="AE41" s="67">
        <v>50</v>
      </c>
      <c r="AF41" s="66">
        <v>55</v>
      </c>
      <c r="AG41" s="67">
        <v>60</v>
      </c>
      <c r="AH41" s="66">
        <v>65</v>
      </c>
      <c r="AI41" s="67">
        <v>70</v>
      </c>
      <c r="AJ41" s="66">
        <v>75</v>
      </c>
      <c r="AK41" s="67">
        <v>80</v>
      </c>
      <c r="AL41" s="66">
        <v>85</v>
      </c>
      <c r="AM41" s="67">
        <v>90</v>
      </c>
      <c r="AN41" s="66">
        <v>95</v>
      </c>
      <c r="AO41" s="67">
        <v>100</v>
      </c>
      <c r="AP41" s="65"/>
    </row>
    <row r="42" spans="1:42" ht="15.6" x14ac:dyDescent="0.3">
      <c r="O42" s="63">
        <v>2210</v>
      </c>
      <c r="P42" s="71"/>
      <c r="Q42" s="63">
        <v>0.3</v>
      </c>
      <c r="R42" s="64">
        <v>10</v>
      </c>
      <c r="S42" s="63">
        <v>10</v>
      </c>
      <c r="U42" s="68">
        <v>30</v>
      </c>
      <c r="V42" s="69">
        <v>97.9</v>
      </c>
      <c r="W42" s="70">
        <v>98.2</v>
      </c>
      <c r="X42" s="69">
        <v>97.5</v>
      </c>
      <c r="Y42" s="70">
        <v>96.2</v>
      </c>
      <c r="Z42" s="69">
        <v>94.4</v>
      </c>
      <c r="AA42" s="70">
        <v>92.1</v>
      </c>
      <c r="AB42" s="69">
        <v>89.6</v>
      </c>
      <c r="AC42" s="70">
        <v>86.9</v>
      </c>
      <c r="AD42" s="69">
        <v>84.1</v>
      </c>
      <c r="AE42" s="70">
        <v>81.3</v>
      </c>
      <c r="AF42" s="69">
        <v>78.5</v>
      </c>
      <c r="AG42" s="70">
        <v>75.900000000000006</v>
      </c>
      <c r="AH42" s="69">
        <v>73.3</v>
      </c>
      <c r="AI42" s="70">
        <v>70.900000000000006</v>
      </c>
      <c r="AJ42" s="69">
        <v>68.5</v>
      </c>
      <c r="AK42" s="70">
        <v>66.3</v>
      </c>
      <c r="AL42" s="69">
        <v>64.2</v>
      </c>
      <c r="AM42" s="70">
        <v>62.2</v>
      </c>
      <c r="AN42" s="69">
        <v>60.4</v>
      </c>
      <c r="AO42" s="70">
        <v>58.6</v>
      </c>
      <c r="AP42" s="65"/>
    </row>
    <row r="43" spans="1:42" ht="15.6" x14ac:dyDescent="0.3">
      <c r="A43" s="52" t="s">
        <v>46</v>
      </c>
      <c r="B43" s="53" t="s">
        <v>47</v>
      </c>
      <c r="C43" s="53" t="s">
        <v>208</v>
      </c>
      <c r="D43" s="53" t="s">
        <v>74</v>
      </c>
      <c r="E43" s="53" t="s">
        <v>75</v>
      </c>
      <c r="F43" s="53">
        <v>1200</v>
      </c>
      <c r="G43" s="54">
        <f>VLOOKUP(F43,$O$2:$S$117,4,TRUE)</f>
        <v>18</v>
      </c>
      <c r="H43" s="54">
        <f>VLOOKUP(F43,$O$2:$S$117,5,TRUE)</f>
        <v>25</v>
      </c>
      <c r="I43" s="53">
        <v>0.83221037264527975</v>
      </c>
      <c r="J43" s="53"/>
      <c r="K43" s="53">
        <v>7.6248948675007497</v>
      </c>
      <c r="L43" s="53">
        <v>1.1212839299373867</v>
      </c>
      <c r="M43" s="108">
        <v>6</v>
      </c>
      <c r="O43" s="63">
        <v>2240</v>
      </c>
      <c r="P43" s="71"/>
      <c r="Q43" s="63">
        <v>0.3</v>
      </c>
      <c r="R43" s="64">
        <v>10</v>
      </c>
      <c r="S43" s="63">
        <v>10</v>
      </c>
      <c r="U43" s="67">
        <v>35</v>
      </c>
      <c r="V43" s="72">
        <v>96.7</v>
      </c>
      <c r="W43" s="73">
        <v>97.3</v>
      </c>
      <c r="X43" s="72">
        <v>96.8</v>
      </c>
      <c r="Y43" s="73">
        <v>95.6</v>
      </c>
      <c r="Z43" s="72">
        <v>93.8</v>
      </c>
      <c r="AA43" s="73">
        <v>91.7</v>
      </c>
      <c r="AB43" s="72">
        <v>89.2</v>
      </c>
      <c r="AC43" s="73">
        <v>86.6</v>
      </c>
      <c r="AD43" s="72">
        <v>83.8</v>
      </c>
      <c r="AE43" s="73">
        <v>81.099999999999994</v>
      </c>
      <c r="AF43" s="72">
        <v>78.400000000000006</v>
      </c>
      <c r="AG43" s="73">
        <v>75.7</v>
      </c>
      <c r="AH43" s="72">
        <v>73.2</v>
      </c>
      <c r="AI43" s="73">
        <v>70.8</v>
      </c>
      <c r="AJ43" s="72">
        <v>68.5</v>
      </c>
      <c r="AK43" s="73">
        <v>66.3</v>
      </c>
      <c r="AL43" s="72">
        <v>64.2</v>
      </c>
      <c r="AM43" s="73">
        <v>62.2</v>
      </c>
      <c r="AN43" s="72">
        <v>60.4</v>
      </c>
      <c r="AO43" s="73">
        <v>58.6</v>
      </c>
      <c r="AP43" s="65"/>
    </row>
    <row r="44" spans="1:42" ht="15.6" x14ac:dyDescent="0.3">
      <c r="A44" s="59" t="s">
        <v>46</v>
      </c>
      <c r="B44" s="109" t="s">
        <v>47</v>
      </c>
      <c r="C44" s="109" t="s">
        <v>208</v>
      </c>
      <c r="D44" s="109" t="s">
        <v>74</v>
      </c>
      <c r="E44" s="109" t="s">
        <v>75</v>
      </c>
      <c r="F44" s="109">
        <v>1210</v>
      </c>
      <c r="G44" s="100">
        <f>VLOOKUP(F44,$O$2:$S$117,4,TRUE)</f>
        <v>25</v>
      </c>
      <c r="H44" s="100">
        <f>VLOOKUP(F44,$O$2:$S$117,5,TRUE)</f>
        <v>38</v>
      </c>
      <c r="I44" s="109">
        <v>1.9095179316763193</v>
      </c>
      <c r="J44" s="109"/>
      <c r="K44" s="109">
        <v>15.651716228019664</v>
      </c>
      <c r="L44" s="109">
        <v>2.3012932159138373</v>
      </c>
      <c r="M44" s="110">
        <v>39</v>
      </c>
      <c r="O44" s="61">
        <v>2300</v>
      </c>
      <c r="P44" s="71"/>
      <c r="Q44" s="63">
        <v>0.2</v>
      </c>
      <c r="R44" s="64">
        <v>10</v>
      </c>
      <c r="S44" s="63">
        <v>10</v>
      </c>
      <c r="U44" s="68">
        <v>40</v>
      </c>
      <c r="V44" s="69">
        <v>95</v>
      </c>
      <c r="W44" s="70">
        <v>96.1</v>
      </c>
      <c r="X44" s="69">
        <v>95.9</v>
      </c>
      <c r="Y44" s="70">
        <v>94.8</v>
      </c>
      <c r="Z44" s="69">
        <v>93.1</v>
      </c>
      <c r="AA44" s="70">
        <v>91.1</v>
      </c>
      <c r="AB44" s="69">
        <v>88.7</v>
      </c>
      <c r="AC44" s="70">
        <v>86.2</v>
      </c>
      <c r="AD44" s="69">
        <v>83.5</v>
      </c>
      <c r="AE44" s="70">
        <v>80.8</v>
      </c>
      <c r="AF44" s="69">
        <v>78.2</v>
      </c>
      <c r="AG44" s="70">
        <v>75.599999999999994</v>
      </c>
      <c r="AH44" s="69">
        <v>73.099999999999994</v>
      </c>
      <c r="AI44" s="70">
        <v>70.7</v>
      </c>
      <c r="AJ44" s="69">
        <v>68.400000000000006</v>
      </c>
      <c r="AK44" s="70">
        <v>66.2</v>
      </c>
      <c r="AL44" s="69">
        <v>64.2</v>
      </c>
      <c r="AM44" s="70">
        <v>62.2</v>
      </c>
      <c r="AN44" s="69">
        <v>60.4</v>
      </c>
      <c r="AO44" s="70">
        <v>58.6</v>
      </c>
      <c r="AP44" s="65"/>
    </row>
    <row r="45" spans="1:42" ht="15.6" x14ac:dyDescent="0.3">
      <c r="A45" s="59"/>
      <c r="B45" s="109"/>
      <c r="C45" s="109"/>
      <c r="D45" s="109"/>
      <c r="E45" s="109"/>
      <c r="F45" s="100"/>
      <c r="G45" s="100"/>
      <c r="H45" s="100"/>
      <c r="I45" s="100"/>
      <c r="J45" s="100"/>
      <c r="K45" s="100"/>
      <c r="L45" s="100"/>
      <c r="M45" s="60"/>
      <c r="O45" s="61">
        <v>2400</v>
      </c>
      <c r="P45" s="71"/>
      <c r="Q45" s="63">
        <v>0.2</v>
      </c>
      <c r="R45" s="64">
        <v>5</v>
      </c>
      <c r="S45" s="63">
        <v>10</v>
      </c>
      <c r="U45" s="67">
        <v>45</v>
      </c>
      <c r="V45" s="72">
        <v>93</v>
      </c>
      <c r="W45" s="73">
        <v>94.7</v>
      </c>
      <c r="X45" s="72">
        <v>94.6</v>
      </c>
      <c r="Y45" s="73">
        <v>93.7</v>
      </c>
      <c r="Z45" s="72">
        <v>92.2</v>
      </c>
      <c r="AA45" s="73">
        <v>90.3</v>
      </c>
      <c r="AB45" s="72">
        <v>88.1</v>
      </c>
      <c r="AC45" s="73">
        <v>85.6</v>
      </c>
      <c r="AD45" s="72">
        <v>83.1</v>
      </c>
      <c r="AE45" s="73">
        <v>80.5</v>
      </c>
      <c r="AF45" s="72">
        <v>77.900000000000006</v>
      </c>
      <c r="AG45" s="73">
        <v>75.400000000000006</v>
      </c>
      <c r="AH45" s="72">
        <v>72.900000000000006</v>
      </c>
      <c r="AI45" s="73">
        <v>70.599999999999994</v>
      </c>
      <c r="AJ45" s="72">
        <v>68.3</v>
      </c>
      <c r="AK45" s="73">
        <v>66.2</v>
      </c>
      <c r="AL45" s="72">
        <v>64.099999999999994</v>
      </c>
      <c r="AM45" s="73">
        <v>62.2</v>
      </c>
      <c r="AN45" s="72">
        <v>60.4</v>
      </c>
      <c r="AO45" s="73">
        <v>58.6</v>
      </c>
      <c r="AP45" s="65"/>
    </row>
    <row r="46" spans="1:42" ht="15.6" x14ac:dyDescent="0.3">
      <c r="A46" s="74" t="s">
        <v>314</v>
      </c>
      <c r="B46" s="109" t="s">
        <v>315</v>
      </c>
      <c r="C46" s="111" t="s">
        <v>316</v>
      </c>
      <c r="D46" s="100" t="s">
        <v>317</v>
      </c>
      <c r="E46" s="100" t="s">
        <v>318</v>
      </c>
      <c r="F46" s="100" t="s">
        <v>319</v>
      </c>
      <c r="G46" s="100" t="s">
        <v>320</v>
      </c>
      <c r="H46" s="100" t="s">
        <v>321</v>
      </c>
      <c r="I46" s="100" t="s">
        <v>322</v>
      </c>
      <c r="J46" s="100" t="s">
        <v>323</v>
      </c>
      <c r="K46" s="109" t="s">
        <v>324</v>
      </c>
      <c r="L46" s="109" t="s">
        <v>325</v>
      </c>
      <c r="M46" s="60"/>
      <c r="O46" s="61">
        <v>2410</v>
      </c>
      <c r="P46" s="71"/>
      <c r="Q46" s="63">
        <v>0.2</v>
      </c>
      <c r="R46" s="64">
        <v>5</v>
      </c>
      <c r="S46" s="63">
        <v>10</v>
      </c>
      <c r="U46" s="68">
        <v>50</v>
      </c>
      <c r="V46" s="69">
        <v>90.7</v>
      </c>
      <c r="W46" s="70">
        <v>92.8</v>
      </c>
      <c r="X46" s="69">
        <v>93.1</v>
      </c>
      <c r="Y46" s="70">
        <v>92.4</v>
      </c>
      <c r="Z46" s="69">
        <v>91.1</v>
      </c>
      <c r="AA46" s="70">
        <v>89.3</v>
      </c>
      <c r="AB46" s="69">
        <v>87.3</v>
      </c>
      <c r="AC46" s="70">
        <v>85</v>
      </c>
      <c r="AD46" s="69">
        <v>82.5</v>
      </c>
      <c r="AE46" s="70">
        <v>80</v>
      </c>
      <c r="AF46" s="69">
        <v>77.5</v>
      </c>
      <c r="AG46" s="70">
        <v>75.099999999999994</v>
      </c>
      <c r="AH46" s="69">
        <v>72.7</v>
      </c>
      <c r="AI46" s="70">
        <v>70.400000000000006</v>
      </c>
      <c r="AJ46" s="69">
        <v>68.2</v>
      </c>
      <c r="AK46" s="70">
        <v>66.099999999999994</v>
      </c>
      <c r="AL46" s="69">
        <v>64</v>
      </c>
      <c r="AM46" s="70">
        <v>62.1</v>
      </c>
      <c r="AN46" s="69">
        <v>60.3</v>
      </c>
      <c r="AO46" s="70">
        <v>58.6</v>
      </c>
      <c r="AP46" s="65"/>
    </row>
    <row r="47" spans="1:42" ht="15.6" x14ac:dyDescent="0.3">
      <c r="A47" s="75">
        <v>0.01</v>
      </c>
      <c r="B47" s="112">
        <f>(SUMPRODUCT(G43:G44,M43:M44)/D47)/100</f>
        <v>0.24066666666666667</v>
      </c>
      <c r="C47" s="112">
        <f>(SUMPRODUCT(H43:H44,M43:M44)/D47)/100</f>
        <v>0.36266666666666664</v>
      </c>
      <c r="D47" s="100">
        <f>SUM(M43:M44)</f>
        <v>45</v>
      </c>
      <c r="E47" s="100">
        <f>SUM(I43:I44)</f>
        <v>2.7417283043215992</v>
      </c>
      <c r="F47" s="100">
        <f>E47*C47</f>
        <v>0.99433346503396658</v>
      </c>
      <c r="G47" s="100">
        <f>E47-F47</f>
        <v>1.7473948392876326</v>
      </c>
      <c r="H47" s="100">
        <f>F47*0.75</f>
        <v>0.74575009877547493</v>
      </c>
      <c r="I47" s="100">
        <f>F47-H47</f>
        <v>0.24858336625849164</v>
      </c>
      <c r="J47" s="100">
        <f>ROUND(((G47*80)+(I47*98))/(G47+I47),-1)</f>
        <v>80</v>
      </c>
      <c r="K47" s="109">
        <v>80</v>
      </c>
      <c r="L47" s="109">
        <v>98</v>
      </c>
      <c r="M47" s="60"/>
      <c r="O47" s="61">
        <v>2500</v>
      </c>
      <c r="P47" s="71"/>
      <c r="Q47" s="63">
        <v>0.2</v>
      </c>
      <c r="R47" s="64">
        <v>5</v>
      </c>
      <c r="S47" s="63">
        <v>10</v>
      </c>
      <c r="U47" s="67">
        <v>55</v>
      </c>
      <c r="V47" s="72">
        <v>88</v>
      </c>
      <c r="W47" s="73">
        <v>90.6</v>
      </c>
      <c r="X47" s="72">
        <v>91.1</v>
      </c>
      <c r="Y47" s="73">
        <v>90.7</v>
      </c>
      <c r="Z47" s="72">
        <v>89.7</v>
      </c>
      <c r="AA47" s="73">
        <v>88.1</v>
      </c>
      <c r="AB47" s="72">
        <v>86.3</v>
      </c>
      <c r="AC47" s="73">
        <v>84.1</v>
      </c>
      <c r="AD47" s="72">
        <v>81.8</v>
      </c>
      <c r="AE47" s="73">
        <v>79.400000000000006</v>
      </c>
      <c r="AF47" s="72">
        <v>77</v>
      </c>
      <c r="AG47" s="73">
        <v>74.7</v>
      </c>
      <c r="AH47" s="72">
        <v>72.400000000000006</v>
      </c>
      <c r="AI47" s="73">
        <v>70.099999999999994</v>
      </c>
      <c r="AJ47" s="72">
        <v>68</v>
      </c>
      <c r="AK47" s="73">
        <v>65.900000000000006</v>
      </c>
      <c r="AL47" s="72">
        <v>64</v>
      </c>
      <c r="AM47" s="73">
        <v>62.1</v>
      </c>
      <c r="AN47" s="72">
        <v>60.3</v>
      </c>
      <c r="AO47" s="73">
        <v>58.6</v>
      </c>
      <c r="AP47" s="65"/>
    </row>
    <row r="48" spans="1:42" ht="15.6" x14ac:dyDescent="0.3">
      <c r="A48" s="103" t="s">
        <v>344</v>
      </c>
      <c r="B48" s="104">
        <v>0.1</v>
      </c>
      <c r="C48" s="103" t="s">
        <v>345</v>
      </c>
      <c r="D48" s="104">
        <v>4</v>
      </c>
      <c r="E48" s="105" t="s">
        <v>346</v>
      </c>
      <c r="F48" s="106"/>
      <c r="G48" s="77"/>
      <c r="H48" s="77"/>
      <c r="I48" s="77"/>
      <c r="J48" s="77"/>
      <c r="K48" s="77"/>
      <c r="L48" s="77"/>
      <c r="M48" s="78"/>
      <c r="O48" s="61">
        <v>2510</v>
      </c>
      <c r="P48" s="71"/>
      <c r="Q48" s="63">
        <v>0.2</v>
      </c>
      <c r="R48" s="64">
        <v>5</v>
      </c>
      <c r="S48" s="63">
        <v>10</v>
      </c>
      <c r="U48" s="68">
        <v>60</v>
      </c>
      <c r="V48" s="69">
        <v>84.8</v>
      </c>
      <c r="W48" s="70">
        <v>87.9</v>
      </c>
      <c r="X48" s="69">
        <v>88.8</v>
      </c>
      <c r="Y48" s="70">
        <v>88.7</v>
      </c>
      <c r="Z48" s="69">
        <v>88</v>
      </c>
      <c r="AA48" s="70">
        <v>86.7</v>
      </c>
      <c r="AB48" s="69">
        <v>85</v>
      </c>
      <c r="AC48" s="70">
        <v>83</v>
      </c>
      <c r="AD48" s="69">
        <v>80.900000000000006</v>
      </c>
      <c r="AE48" s="70">
        <v>78.7</v>
      </c>
      <c r="AF48" s="69">
        <v>76.5</v>
      </c>
      <c r="AG48" s="70">
        <v>74.2</v>
      </c>
      <c r="AH48" s="69">
        <v>72</v>
      </c>
      <c r="AI48" s="70">
        <v>69.8</v>
      </c>
      <c r="AJ48" s="69">
        <v>67.8</v>
      </c>
      <c r="AK48" s="70">
        <v>65.8</v>
      </c>
      <c r="AL48" s="69">
        <v>63.8</v>
      </c>
      <c r="AM48" s="70">
        <v>62</v>
      </c>
      <c r="AN48" s="69">
        <v>60.3</v>
      </c>
      <c r="AO48" s="70">
        <v>58.6</v>
      </c>
      <c r="AP48" s="65"/>
    </row>
    <row r="49" spans="1:42" ht="15.6" x14ac:dyDescent="0.3">
      <c r="O49" s="61">
        <v>2540</v>
      </c>
      <c r="P49" s="71"/>
      <c r="Q49" s="63">
        <v>0.2</v>
      </c>
      <c r="R49" s="64">
        <v>5</v>
      </c>
      <c r="S49" s="63">
        <v>10</v>
      </c>
      <c r="U49" s="67">
        <v>65</v>
      </c>
      <c r="V49" s="72">
        <v>81.5</v>
      </c>
      <c r="W49" s="73">
        <v>84.9</v>
      </c>
      <c r="X49" s="72">
        <v>86.2</v>
      </c>
      <c r="Y49" s="73">
        <v>86.3</v>
      </c>
      <c r="Z49" s="72">
        <v>85.8</v>
      </c>
      <c r="AA49" s="73">
        <v>84.8</v>
      </c>
      <c r="AB49" s="72">
        <v>83.4</v>
      </c>
      <c r="AC49" s="73">
        <v>81.7</v>
      </c>
      <c r="AD49" s="72">
        <v>79.8</v>
      </c>
      <c r="AE49" s="73">
        <v>77.8</v>
      </c>
      <c r="AF49" s="72">
        <v>75.7</v>
      </c>
      <c r="AG49" s="73">
        <v>73.599999999999994</v>
      </c>
      <c r="AH49" s="72">
        <v>71.5</v>
      </c>
      <c r="AI49" s="73">
        <v>69.5</v>
      </c>
      <c r="AJ49" s="72">
        <v>67.5</v>
      </c>
      <c r="AK49" s="73">
        <v>65.5</v>
      </c>
      <c r="AL49" s="72">
        <v>63.7</v>
      </c>
      <c r="AM49" s="73">
        <v>61.9</v>
      </c>
      <c r="AN49" s="72">
        <v>60.2</v>
      </c>
      <c r="AO49" s="73">
        <v>58.6</v>
      </c>
      <c r="AP49" s="65"/>
    </row>
    <row r="50" spans="1:42" ht="15.6" x14ac:dyDescent="0.3">
      <c r="A50" s="52" t="s">
        <v>46</v>
      </c>
      <c r="B50" s="53" t="s">
        <v>47</v>
      </c>
      <c r="C50" s="53" t="s">
        <v>211</v>
      </c>
      <c r="D50" s="53" t="s">
        <v>74</v>
      </c>
      <c r="E50" s="53" t="s">
        <v>75</v>
      </c>
      <c r="F50" s="53">
        <v>1200</v>
      </c>
      <c r="G50" s="54">
        <f>VLOOKUP(F50,$O$2:$S$117,4,TRUE)</f>
        <v>18</v>
      </c>
      <c r="H50" s="54">
        <f>VLOOKUP(F50,$O$2:$S$117,5,TRUE)</f>
        <v>25</v>
      </c>
      <c r="I50" s="53">
        <v>0.65425739856856335</v>
      </c>
      <c r="J50" s="53"/>
      <c r="K50" s="53">
        <v>5.9369898630853752</v>
      </c>
      <c r="L50" s="53">
        <v>0.87303526732972481</v>
      </c>
      <c r="M50" s="108">
        <v>10</v>
      </c>
      <c r="O50" s="61">
        <v>2550</v>
      </c>
      <c r="P50" s="71"/>
      <c r="Q50" s="63">
        <v>0.2</v>
      </c>
      <c r="R50" s="64">
        <v>0</v>
      </c>
      <c r="S50" s="63">
        <v>5</v>
      </c>
      <c r="U50" s="68">
        <v>70</v>
      </c>
      <c r="V50" s="69">
        <v>78.099999999999994</v>
      </c>
      <c r="W50" s="70">
        <v>81.7</v>
      </c>
      <c r="X50" s="69">
        <v>83.1</v>
      </c>
      <c r="Y50" s="70">
        <v>83.5</v>
      </c>
      <c r="Z50" s="69">
        <v>83.2</v>
      </c>
      <c r="AA50" s="70">
        <v>82.5</v>
      </c>
      <c r="AB50" s="69">
        <v>81.400000000000006</v>
      </c>
      <c r="AC50" s="70">
        <v>80</v>
      </c>
      <c r="AD50" s="69">
        <v>78.400000000000006</v>
      </c>
      <c r="AE50" s="70">
        <v>76.599999999999994</v>
      </c>
      <c r="AF50" s="69">
        <v>74.7</v>
      </c>
      <c r="AG50" s="70">
        <v>72.8</v>
      </c>
      <c r="AH50" s="69">
        <v>70.900000000000006</v>
      </c>
      <c r="AI50" s="70">
        <v>68.900000000000006</v>
      </c>
      <c r="AJ50" s="69">
        <v>67.099999999999994</v>
      </c>
      <c r="AK50" s="70">
        <v>65.2</v>
      </c>
      <c r="AL50" s="69">
        <v>63.5</v>
      </c>
      <c r="AM50" s="70">
        <v>61.8</v>
      </c>
      <c r="AN50" s="69">
        <v>60.2</v>
      </c>
      <c r="AO50" s="70">
        <v>58.6</v>
      </c>
      <c r="AP50" s="65"/>
    </row>
    <row r="51" spans="1:42" ht="15.6" x14ac:dyDescent="0.3">
      <c r="A51" s="59" t="s">
        <v>46</v>
      </c>
      <c r="B51" s="109" t="s">
        <v>47</v>
      </c>
      <c r="C51" s="109" t="s">
        <v>211</v>
      </c>
      <c r="D51" s="109" t="s">
        <v>74</v>
      </c>
      <c r="E51" s="109" t="s">
        <v>75</v>
      </c>
      <c r="F51" s="109">
        <v>1210</v>
      </c>
      <c r="G51" s="100">
        <f>VLOOKUP(F51,$O$2:$S$117,4,TRUE)</f>
        <v>25</v>
      </c>
      <c r="H51" s="100">
        <f>VLOOKUP(F51,$O$2:$S$117,5,TRUE)</f>
        <v>38</v>
      </c>
      <c r="I51" s="109">
        <v>1.0950476792794361</v>
      </c>
      <c r="J51" s="109"/>
      <c r="K51" s="109">
        <v>9.4182940700380282</v>
      </c>
      <c r="L51" s="109">
        <v>1.3855002753616437</v>
      </c>
      <c r="M51" s="110">
        <v>22</v>
      </c>
      <c r="O51" s="61">
        <v>2600</v>
      </c>
      <c r="P51" s="71"/>
      <c r="Q51" s="63">
        <v>0.15</v>
      </c>
      <c r="R51" s="64">
        <v>0</v>
      </c>
      <c r="S51" s="63">
        <v>0</v>
      </c>
      <c r="U51" s="67">
        <v>75</v>
      </c>
      <c r="V51" s="72">
        <v>74.900000000000006</v>
      </c>
      <c r="W51" s="73">
        <v>78.099999999999994</v>
      </c>
      <c r="X51" s="72">
        <v>79.599999999999994</v>
      </c>
      <c r="Y51" s="73">
        <v>80.2</v>
      </c>
      <c r="Z51" s="72">
        <v>80.2</v>
      </c>
      <c r="AA51" s="73">
        <v>79.8</v>
      </c>
      <c r="AB51" s="72">
        <v>79</v>
      </c>
      <c r="AC51" s="73">
        <v>77.900000000000006</v>
      </c>
      <c r="AD51" s="72">
        <v>76.5</v>
      </c>
      <c r="AE51" s="73">
        <v>75</v>
      </c>
      <c r="AF51" s="72">
        <v>73.400000000000006</v>
      </c>
      <c r="AG51" s="73">
        <v>71.7</v>
      </c>
      <c r="AH51" s="72">
        <v>70</v>
      </c>
      <c r="AI51" s="73">
        <v>68.3</v>
      </c>
      <c r="AJ51" s="72">
        <v>66.5</v>
      </c>
      <c r="AK51" s="73">
        <v>64.8</v>
      </c>
      <c r="AL51" s="72">
        <v>63.2</v>
      </c>
      <c r="AM51" s="73">
        <v>61.6</v>
      </c>
      <c r="AN51" s="72">
        <v>60.1</v>
      </c>
      <c r="AO51" s="73">
        <v>58.6</v>
      </c>
      <c r="AP51" s="65"/>
    </row>
    <row r="52" spans="1:42" ht="15.6" x14ac:dyDescent="0.3">
      <c r="A52" s="59"/>
      <c r="B52" s="109"/>
      <c r="C52" s="109"/>
      <c r="D52" s="109"/>
      <c r="E52" s="109"/>
      <c r="F52" s="100"/>
      <c r="G52" s="100"/>
      <c r="H52" s="100"/>
      <c r="I52" s="100"/>
      <c r="J52" s="100"/>
      <c r="K52" s="100"/>
      <c r="L52" s="100"/>
      <c r="M52" s="60"/>
      <c r="O52" s="61">
        <v>3100</v>
      </c>
      <c r="P52" s="71"/>
      <c r="Q52" s="63">
        <v>0.3</v>
      </c>
      <c r="R52" s="64">
        <v>0</v>
      </c>
      <c r="S52" s="63">
        <v>0</v>
      </c>
      <c r="U52" s="68">
        <v>80</v>
      </c>
      <c r="V52" s="69">
        <v>71.599999999999994</v>
      </c>
      <c r="W52" s="70">
        <v>74.3</v>
      </c>
      <c r="X52" s="69">
        <v>75.8</v>
      </c>
      <c r="Y52" s="70">
        <v>76.5</v>
      </c>
      <c r="Z52" s="69">
        <v>76.7</v>
      </c>
      <c r="AA52" s="70">
        <v>76.5</v>
      </c>
      <c r="AB52" s="69">
        <v>76</v>
      </c>
      <c r="AC52" s="70">
        <v>75.2</v>
      </c>
      <c r="AD52" s="69">
        <v>74.099999999999994</v>
      </c>
      <c r="AE52" s="70">
        <v>73</v>
      </c>
      <c r="AF52" s="69">
        <v>71.7</v>
      </c>
      <c r="AG52" s="70">
        <v>70.3</v>
      </c>
      <c r="AH52" s="69">
        <v>68.8</v>
      </c>
      <c r="AI52" s="70">
        <v>67.3</v>
      </c>
      <c r="AJ52" s="69">
        <v>65.8</v>
      </c>
      <c r="AK52" s="70">
        <v>64.3</v>
      </c>
      <c r="AL52" s="69">
        <v>62.8</v>
      </c>
      <c r="AM52" s="70">
        <v>61.4</v>
      </c>
      <c r="AN52" s="69">
        <v>60</v>
      </c>
      <c r="AO52" s="70">
        <v>58.6</v>
      </c>
      <c r="AP52" s="65"/>
    </row>
    <row r="53" spans="1:42" ht="15.6" x14ac:dyDescent="0.3">
      <c r="A53" s="74" t="s">
        <v>314</v>
      </c>
      <c r="B53" s="109" t="s">
        <v>315</v>
      </c>
      <c r="C53" s="111" t="s">
        <v>316</v>
      </c>
      <c r="D53" s="100" t="s">
        <v>317</v>
      </c>
      <c r="E53" s="100" t="s">
        <v>318</v>
      </c>
      <c r="F53" s="100" t="s">
        <v>319</v>
      </c>
      <c r="G53" s="100" t="s">
        <v>320</v>
      </c>
      <c r="H53" s="100" t="s">
        <v>321</v>
      </c>
      <c r="I53" s="100" t="s">
        <v>322</v>
      </c>
      <c r="J53" s="100" t="s">
        <v>323</v>
      </c>
      <c r="K53" s="109" t="s">
        <v>324</v>
      </c>
      <c r="L53" s="109" t="s">
        <v>325</v>
      </c>
      <c r="M53" s="60"/>
      <c r="O53" s="61">
        <v>3200</v>
      </c>
      <c r="P53" s="71"/>
      <c r="Q53" s="63">
        <v>0.3</v>
      </c>
      <c r="R53" s="64">
        <v>0</v>
      </c>
      <c r="S53" s="63">
        <v>0</v>
      </c>
      <c r="U53" s="67">
        <v>85</v>
      </c>
      <c r="V53" s="72">
        <v>68.599999999999994</v>
      </c>
      <c r="W53" s="73">
        <v>70.599999999999994</v>
      </c>
      <c r="X53" s="72">
        <v>71.8</v>
      </c>
      <c r="Y53" s="73">
        <v>72.5</v>
      </c>
      <c r="Z53" s="72">
        <v>72.8</v>
      </c>
      <c r="AA53" s="73">
        <v>72.7</v>
      </c>
      <c r="AB53" s="72">
        <v>72.400000000000006</v>
      </c>
      <c r="AC53" s="73">
        <v>71.900000000000006</v>
      </c>
      <c r="AD53" s="72">
        <v>71.2</v>
      </c>
      <c r="AE53" s="73">
        <v>70.3</v>
      </c>
      <c r="AF53" s="72">
        <v>69.3</v>
      </c>
      <c r="AG53" s="73">
        <v>68.3</v>
      </c>
      <c r="AH53" s="72">
        <v>67.099999999999994</v>
      </c>
      <c r="AI53" s="73">
        <v>65.900000000000006</v>
      </c>
      <c r="AJ53" s="72">
        <v>64.7</v>
      </c>
      <c r="AK53" s="73">
        <v>63.5</v>
      </c>
      <c r="AL53" s="72">
        <v>62.2</v>
      </c>
      <c r="AM53" s="73">
        <v>61</v>
      </c>
      <c r="AN53" s="72">
        <v>59.8</v>
      </c>
      <c r="AO53" s="73">
        <v>58.6</v>
      </c>
      <c r="AP53" s="65"/>
    </row>
    <row r="54" spans="1:42" ht="15.6" x14ac:dyDescent="0.3">
      <c r="A54" s="75">
        <v>0.01</v>
      </c>
      <c r="B54" s="112">
        <f>(SUMPRODUCT(G50:G51,M50:M51)/D54)/100</f>
        <v>0.22812499999999999</v>
      </c>
      <c r="C54" s="112">
        <f>(SUMPRODUCT(H50:H51,M50:M51)/D54)/100</f>
        <v>0.33937499999999998</v>
      </c>
      <c r="D54" s="100">
        <f>SUM(M50:M51)</f>
        <v>32</v>
      </c>
      <c r="E54" s="100">
        <f>SUM(I50:I51)</f>
        <v>1.7493050778479995</v>
      </c>
      <c r="F54" s="100">
        <f>E54*C54</f>
        <v>0.59367041079466476</v>
      </c>
      <c r="G54" s="100">
        <f>E54-F54</f>
        <v>1.1556346670533348</v>
      </c>
      <c r="H54" s="100">
        <f>F54*0.75</f>
        <v>0.44525280809599854</v>
      </c>
      <c r="I54" s="100">
        <f>F54-H54</f>
        <v>0.14841760269866622</v>
      </c>
      <c r="J54" s="100">
        <f>ROUND(((G54*80)+(I54*98))/(G54+I54),-1)</f>
        <v>80</v>
      </c>
      <c r="K54" s="109">
        <v>80</v>
      </c>
      <c r="L54" s="109">
        <v>98</v>
      </c>
      <c r="M54" s="60"/>
      <c r="O54" s="61">
        <v>3210</v>
      </c>
      <c r="P54" s="71"/>
      <c r="Q54" s="63">
        <v>0.3</v>
      </c>
      <c r="R54" s="64">
        <v>0</v>
      </c>
      <c r="S54" s="63">
        <v>0</v>
      </c>
      <c r="U54" s="68">
        <v>90</v>
      </c>
      <c r="V54" s="69">
        <v>65.7</v>
      </c>
      <c r="W54" s="70">
        <v>66.900000000000006</v>
      </c>
      <c r="X54" s="69">
        <v>67.7</v>
      </c>
      <c r="Y54" s="70">
        <v>68.099999999999994</v>
      </c>
      <c r="Z54" s="69">
        <v>68.3</v>
      </c>
      <c r="AA54" s="70">
        <v>68.3</v>
      </c>
      <c r="AB54" s="69">
        <v>68.2</v>
      </c>
      <c r="AC54" s="70">
        <v>67.900000000000006</v>
      </c>
      <c r="AD54" s="69">
        <v>67.5</v>
      </c>
      <c r="AE54" s="70">
        <v>66.900000000000006</v>
      </c>
      <c r="AF54" s="69">
        <v>66.3</v>
      </c>
      <c r="AG54" s="70">
        <v>65.599999999999994</v>
      </c>
      <c r="AH54" s="69">
        <v>64.900000000000006</v>
      </c>
      <c r="AI54" s="70">
        <v>64</v>
      </c>
      <c r="AJ54" s="69">
        <v>63.2</v>
      </c>
      <c r="AK54" s="70">
        <v>62.3</v>
      </c>
      <c r="AL54" s="69">
        <v>61.4</v>
      </c>
      <c r="AM54" s="70">
        <v>60.5</v>
      </c>
      <c r="AN54" s="69">
        <v>59.5</v>
      </c>
      <c r="AO54" s="70">
        <v>58.6</v>
      </c>
      <c r="AP54" s="65"/>
    </row>
    <row r="55" spans="1:42" ht="15.6" x14ac:dyDescent="0.3">
      <c r="A55" s="103" t="s">
        <v>344</v>
      </c>
      <c r="B55" s="104">
        <v>0.1</v>
      </c>
      <c r="C55" s="103" t="s">
        <v>345</v>
      </c>
      <c r="D55" s="104">
        <v>4</v>
      </c>
      <c r="E55" s="105" t="s">
        <v>346</v>
      </c>
      <c r="F55" s="106"/>
      <c r="G55" s="77"/>
      <c r="H55" s="77"/>
      <c r="I55" s="77"/>
      <c r="J55" s="77"/>
      <c r="K55" s="77"/>
      <c r="L55" s="77"/>
      <c r="M55" s="78"/>
      <c r="O55" s="61">
        <v>3300</v>
      </c>
      <c r="P55" s="71"/>
      <c r="Q55" s="63">
        <v>0.3</v>
      </c>
      <c r="R55" s="64">
        <v>0</v>
      </c>
      <c r="S55" s="63">
        <v>0</v>
      </c>
      <c r="U55" s="67">
        <v>95</v>
      </c>
      <c r="V55" s="72">
        <v>62.7</v>
      </c>
      <c r="W55" s="73">
        <v>63</v>
      </c>
      <c r="X55" s="72">
        <v>63.2</v>
      </c>
      <c r="Y55" s="73">
        <v>63.3</v>
      </c>
      <c r="Z55" s="72">
        <v>63.4</v>
      </c>
      <c r="AA55" s="73">
        <v>63.4</v>
      </c>
      <c r="AB55" s="72">
        <v>63.3</v>
      </c>
      <c r="AC55" s="73">
        <v>63.2</v>
      </c>
      <c r="AD55" s="72">
        <v>63</v>
      </c>
      <c r="AE55" s="73">
        <v>62.8</v>
      </c>
      <c r="AF55" s="72">
        <v>62.5</v>
      </c>
      <c r="AG55" s="73">
        <v>62.2</v>
      </c>
      <c r="AH55" s="72">
        <v>61.8</v>
      </c>
      <c r="AI55" s="73">
        <v>61.4</v>
      </c>
      <c r="AJ55" s="72">
        <v>61</v>
      </c>
      <c r="AK55" s="73">
        <v>60.5</v>
      </c>
      <c r="AL55" s="72">
        <v>60.1</v>
      </c>
      <c r="AM55" s="73">
        <v>59.6</v>
      </c>
      <c r="AN55" s="72">
        <v>59.1</v>
      </c>
      <c r="AO55" s="73">
        <v>58.6</v>
      </c>
      <c r="AP55" s="65"/>
    </row>
    <row r="56" spans="1:42" ht="15.6" x14ac:dyDescent="0.3">
      <c r="O56" s="61">
        <v>4100</v>
      </c>
      <c r="P56" s="71"/>
      <c r="Q56" s="63">
        <v>0.45</v>
      </c>
      <c r="R56" s="64">
        <v>0</v>
      </c>
      <c r="S56" s="63">
        <v>0</v>
      </c>
      <c r="U56" s="68">
        <v>98</v>
      </c>
      <c r="V56" s="69">
        <v>60.8</v>
      </c>
      <c r="W56" s="70">
        <v>60.8</v>
      </c>
      <c r="X56" s="69">
        <v>60.8</v>
      </c>
      <c r="Y56" s="70">
        <v>60.7</v>
      </c>
      <c r="Z56" s="69">
        <v>60.7</v>
      </c>
      <c r="AA56" s="70">
        <v>60.6</v>
      </c>
      <c r="AB56" s="69">
        <v>60.5</v>
      </c>
      <c r="AC56" s="70">
        <v>60.4</v>
      </c>
      <c r="AD56" s="69">
        <v>60.3</v>
      </c>
      <c r="AE56" s="70">
        <v>60.2</v>
      </c>
      <c r="AF56" s="69">
        <v>60.1</v>
      </c>
      <c r="AG56" s="70">
        <v>59.9</v>
      </c>
      <c r="AH56" s="69">
        <v>59.8</v>
      </c>
      <c r="AI56" s="70">
        <v>59.6</v>
      </c>
      <c r="AJ56" s="69">
        <v>59.5</v>
      </c>
      <c r="AK56" s="70">
        <v>59.3</v>
      </c>
      <c r="AL56" s="69">
        <v>59.2</v>
      </c>
      <c r="AM56" s="70">
        <v>59</v>
      </c>
      <c r="AN56" s="69">
        <v>58.8</v>
      </c>
      <c r="AO56" s="70">
        <v>58.6</v>
      </c>
      <c r="AP56" s="65"/>
    </row>
    <row r="57" spans="1:42" ht="15.6" x14ac:dyDescent="0.3">
      <c r="A57" s="52" t="s">
        <v>46</v>
      </c>
      <c r="B57" s="53" t="s">
        <v>47</v>
      </c>
      <c r="C57" s="53" t="s">
        <v>69</v>
      </c>
      <c r="D57" s="53" t="s">
        <v>74</v>
      </c>
      <c r="E57" s="53" t="s">
        <v>75</v>
      </c>
      <c r="F57" s="53">
        <v>1200</v>
      </c>
      <c r="G57" s="54">
        <f>VLOOKUP(F57,$O$2:$S$117,4,TRUE)</f>
        <v>18</v>
      </c>
      <c r="H57" s="54">
        <f>VLOOKUP(F57,$O$2:$S$117,5,TRUE)</f>
        <v>25</v>
      </c>
      <c r="I57" s="53">
        <v>0.58353217485784592</v>
      </c>
      <c r="J57" s="53">
        <v>8</v>
      </c>
      <c r="K57" s="53">
        <v>5.4001219480272429</v>
      </c>
      <c r="L57" s="53">
        <v>0.79413555955317205</v>
      </c>
      <c r="M57" s="108">
        <v>8</v>
      </c>
      <c r="O57" s="61">
        <v>4110</v>
      </c>
      <c r="P57" s="71"/>
      <c r="Q57" s="63">
        <v>0.45</v>
      </c>
      <c r="R57" s="64">
        <v>0</v>
      </c>
      <c r="S57" s="63">
        <v>0</v>
      </c>
      <c r="U57" s="126" t="s">
        <v>328</v>
      </c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</row>
    <row r="58" spans="1:42" ht="15.6" x14ac:dyDescent="0.3">
      <c r="A58" s="59" t="s">
        <v>46</v>
      </c>
      <c r="B58" s="109" t="s">
        <v>47</v>
      </c>
      <c r="C58" s="109" t="s">
        <v>69</v>
      </c>
      <c r="D58" s="109" t="s">
        <v>74</v>
      </c>
      <c r="E58" s="109" t="s">
        <v>75</v>
      </c>
      <c r="F58" s="109">
        <v>1210</v>
      </c>
      <c r="G58" s="100">
        <f>VLOOKUP(F58,$O$2:$S$117,4,TRUE)</f>
        <v>25</v>
      </c>
      <c r="H58" s="100">
        <f>VLOOKUP(F58,$O$2:$S$117,5,TRUE)</f>
        <v>38</v>
      </c>
      <c r="I58" s="109">
        <v>1.3146567013988286</v>
      </c>
      <c r="J58" s="109">
        <v>17</v>
      </c>
      <c r="K58" s="109">
        <v>12.167518907589375</v>
      </c>
      <c r="L58" s="109">
        <v>1.7893383761596016</v>
      </c>
      <c r="M58" s="110">
        <v>17</v>
      </c>
      <c r="O58" s="61">
        <v>4120</v>
      </c>
      <c r="P58" s="71"/>
      <c r="Q58" s="63">
        <v>0.45</v>
      </c>
      <c r="R58" s="64">
        <v>0</v>
      </c>
      <c r="S58" s="63">
        <v>0</v>
      </c>
      <c r="U58" s="127" t="s">
        <v>312</v>
      </c>
      <c r="V58" s="129" t="s">
        <v>313</v>
      </c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1"/>
      <c r="AP58" s="65"/>
    </row>
    <row r="59" spans="1:42" ht="15.6" x14ac:dyDescent="0.3">
      <c r="A59" s="59"/>
      <c r="B59" s="109"/>
      <c r="C59" s="109"/>
      <c r="D59" s="109"/>
      <c r="E59" s="109"/>
      <c r="F59" s="100"/>
      <c r="G59" s="100"/>
      <c r="H59" s="100"/>
      <c r="I59" s="100"/>
      <c r="J59" s="100"/>
      <c r="K59" s="100"/>
      <c r="L59" s="100"/>
      <c r="M59" s="60"/>
      <c r="O59" s="61">
        <v>4130</v>
      </c>
      <c r="P59" s="71"/>
      <c r="Q59" s="63">
        <v>0.45</v>
      </c>
      <c r="R59" s="64">
        <v>0</v>
      </c>
      <c r="S59" s="63">
        <v>0</v>
      </c>
      <c r="U59" s="128"/>
      <c r="V59" s="66">
        <v>5</v>
      </c>
      <c r="W59" s="67">
        <v>10</v>
      </c>
      <c r="X59" s="66">
        <v>15</v>
      </c>
      <c r="Y59" s="67">
        <v>20</v>
      </c>
      <c r="Z59" s="66">
        <v>25</v>
      </c>
      <c r="AA59" s="67">
        <v>30</v>
      </c>
      <c r="AB59" s="66">
        <v>35</v>
      </c>
      <c r="AC59" s="67">
        <v>40</v>
      </c>
      <c r="AD59" s="66">
        <v>45</v>
      </c>
      <c r="AE59" s="67">
        <v>50</v>
      </c>
      <c r="AF59" s="66">
        <v>55</v>
      </c>
      <c r="AG59" s="67">
        <v>60</v>
      </c>
      <c r="AH59" s="66">
        <v>65</v>
      </c>
      <c r="AI59" s="67">
        <v>70</v>
      </c>
      <c r="AJ59" s="66">
        <v>75</v>
      </c>
      <c r="AK59" s="67">
        <v>80</v>
      </c>
      <c r="AL59" s="66">
        <v>85</v>
      </c>
      <c r="AM59" s="67">
        <v>90</v>
      </c>
      <c r="AN59" s="66">
        <v>95</v>
      </c>
      <c r="AO59" s="67">
        <v>100</v>
      </c>
      <c r="AP59" s="65"/>
    </row>
    <row r="60" spans="1:42" ht="15.6" x14ac:dyDescent="0.3">
      <c r="A60" s="74" t="s">
        <v>314</v>
      </c>
      <c r="B60" s="109" t="s">
        <v>315</v>
      </c>
      <c r="C60" s="111" t="s">
        <v>316</v>
      </c>
      <c r="D60" s="100" t="s">
        <v>317</v>
      </c>
      <c r="E60" s="100" t="s">
        <v>318</v>
      </c>
      <c r="F60" s="100" t="s">
        <v>319</v>
      </c>
      <c r="G60" s="100" t="s">
        <v>320</v>
      </c>
      <c r="H60" s="100" t="s">
        <v>321</v>
      </c>
      <c r="I60" s="100" t="s">
        <v>322</v>
      </c>
      <c r="J60" s="100" t="s">
        <v>323</v>
      </c>
      <c r="K60" s="109" t="s">
        <v>324</v>
      </c>
      <c r="L60" s="109" t="s">
        <v>325</v>
      </c>
      <c r="M60" s="60"/>
      <c r="O60" s="61">
        <v>4140</v>
      </c>
      <c r="P60" s="71"/>
      <c r="Q60" s="63">
        <v>0.45</v>
      </c>
      <c r="R60" s="64">
        <v>0</v>
      </c>
      <c r="S60" s="63">
        <v>0</v>
      </c>
      <c r="U60" s="68">
        <v>30</v>
      </c>
      <c r="V60" s="69">
        <v>98.5</v>
      </c>
      <c r="W60" s="70">
        <v>98.8</v>
      </c>
      <c r="X60" s="69">
        <v>98.5</v>
      </c>
      <c r="Y60" s="70">
        <v>97.9</v>
      </c>
      <c r="Z60" s="69">
        <v>96.9</v>
      </c>
      <c r="AA60" s="70">
        <v>95.6</v>
      </c>
      <c r="AB60" s="69">
        <v>94.1</v>
      </c>
      <c r="AC60" s="70">
        <v>92.3</v>
      </c>
      <c r="AD60" s="69">
        <v>90.4</v>
      </c>
      <c r="AE60" s="70">
        <v>88.4</v>
      </c>
      <c r="AF60" s="69">
        <v>86.3</v>
      </c>
      <c r="AG60" s="70">
        <v>84.2</v>
      </c>
      <c r="AH60" s="69">
        <v>82.1</v>
      </c>
      <c r="AI60" s="70">
        <v>80</v>
      </c>
      <c r="AJ60" s="69">
        <v>77.900000000000006</v>
      </c>
      <c r="AK60" s="70">
        <v>75.900000000000006</v>
      </c>
      <c r="AL60" s="69">
        <v>74</v>
      </c>
      <c r="AM60" s="70">
        <v>72.2</v>
      </c>
      <c r="AN60" s="69">
        <v>70.3</v>
      </c>
      <c r="AO60" s="70">
        <v>68.599999999999994</v>
      </c>
      <c r="AP60" s="65"/>
    </row>
    <row r="61" spans="1:42" ht="15.6" x14ac:dyDescent="0.3">
      <c r="A61" s="75">
        <v>0.02</v>
      </c>
      <c r="B61" s="112">
        <f>(SUMPRODUCT(G57:G58,M57:M58)/D61)/100</f>
        <v>0.22760000000000002</v>
      </c>
      <c r="C61" s="112">
        <f>(SUMPRODUCT(H57:H58,M57:M58)/D61)/100</f>
        <v>0.33840000000000003</v>
      </c>
      <c r="D61" s="100">
        <f>SUM(M57:M58)</f>
        <v>25</v>
      </c>
      <c r="E61" s="100">
        <f>SUM(I57:I58)</f>
        <v>1.8981888762566745</v>
      </c>
      <c r="F61" s="100">
        <f>E61*C61</f>
        <v>0.64234711572525871</v>
      </c>
      <c r="G61" s="100">
        <f>E61-F61</f>
        <v>1.2558417605314158</v>
      </c>
      <c r="H61" s="100">
        <f>F61*0.75</f>
        <v>0.48176033679394403</v>
      </c>
      <c r="I61" s="100">
        <f>F61-H61</f>
        <v>0.16058677893131468</v>
      </c>
      <c r="J61" s="100">
        <f>ROUND(((G61*80)+(I61*98))/(G61+I61),-1)</f>
        <v>80</v>
      </c>
      <c r="K61" s="109">
        <v>80</v>
      </c>
      <c r="L61" s="109">
        <v>98</v>
      </c>
      <c r="M61" s="60"/>
      <c r="O61" s="61">
        <v>4200</v>
      </c>
      <c r="P61" s="71"/>
      <c r="Q61" s="63">
        <v>0.45</v>
      </c>
      <c r="R61" s="64">
        <v>0</v>
      </c>
      <c r="S61" s="63">
        <v>0</v>
      </c>
      <c r="U61" s="67">
        <v>35</v>
      </c>
      <c r="V61" s="72">
        <v>97.5</v>
      </c>
      <c r="W61" s="73">
        <v>98.2</v>
      </c>
      <c r="X61" s="72">
        <v>98</v>
      </c>
      <c r="Y61" s="73">
        <v>97.4</v>
      </c>
      <c r="Z61" s="72">
        <v>96.5</v>
      </c>
      <c r="AA61" s="73">
        <v>95.3</v>
      </c>
      <c r="AB61" s="72">
        <v>93.7</v>
      </c>
      <c r="AC61" s="73">
        <v>92</v>
      </c>
      <c r="AD61" s="72">
        <v>90.2</v>
      </c>
      <c r="AE61" s="73">
        <v>88.2</v>
      </c>
      <c r="AF61" s="72">
        <v>86.2</v>
      </c>
      <c r="AG61" s="73">
        <v>84.1</v>
      </c>
      <c r="AH61" s="72">
        <v>82</v>
      </c>
      <c r="AI61" s="73">
        <v>79.900000000000006</v>
      </c>
      <c r="AJ61" s="72">
        <v>77.900000000000006</v>
      </c>
      <c r="AK61" s="73">
        <v>75.900000000000006</v>
      </c>
      <c r="AL61" s="72">
        <v>74</v>
      </c>
      <c r="AM61" s="73">
        <v>72.099999999999994</v>
      </c>
      <c r="AN61" s="72">
        <v>70.3</v>
      </c>
      <c r="AO61" s="73">
        <v>68.599999999999994</v>
      </c>
      <c r="AP61" s="65"/>
    </row>
    <row r="62" spans="1:42" ht="15.6" x14ac:dyDescent="0.3">
      <c r="A62" s="103" t="s">
        <v>344</v>
      </c>
      <c r="B62" s="104">
        <v>0.1</v>
      </c>
      <c r="C62" s="103" t="s">
        <v>345</v>
      </c>
      <c r="D62" s="104">
        <v>4</v>
      </c>
      <c r="E62" s="105" t="s">
        <v>346</v>
      </c>
      <c r="F62" s="106"/>
      <c r="G62" s="77"/>
      <c r="H62" s="77"/>
      <c r="I62" s="77"/>
      <c r="J62" s="77"/>
      <c r="K62" s="77"/>
      <c r="L62" s="77"/>
      <c r="M62" s="78"/>
      <c r="O62" s="63">
        <v>4210</v>
      </c>
      <c r="P62" s="71"/>
      <c r="Q62" s="63">
        <v>0.45</v>
      </c>
      <c r="R62" s="64">
        <v>0</v>
      </c>
      <c r="S62" s="63">
        <v>0</v>
      </c>
      <c r="U62" s="68">
        <v>40</v>
      </c>
      <c r="V62" s="69">
        <v>96.4</v>
      </c>
      <c r="W62" s="70">
        <v>97.3</v>
      </c>
      <c r="X62" s="69">
        <v>97.2</v>
      </c>
      <c r="Y62" s="70">
        <v>96.8</v>
      </c>
      <c r="Z62" s="69">
        <v>95.9</v>
      </c>
      <c r="AA62" s="70">
        <v>94.8</v>
      </c>
      <c r="AB62" s="69">
        <v>93.3</v>
      </c>
      <c r="AC62" s="70">
        <v>91.7</v>
      </c>
      <c r="AD62" s="69">
        <v>89.9</v>
      </c>
      <c r="AE62" s="70">
        <v>87.9</v>
      </c>
      <c r="AF62" s="69">
        <v>85.9</v>
      </c>
      <c r="AG62" s="70">
        <v>83.9</v>
      </c>
      <c r="AH62" s="69">
        <v>81.8</v>
      </c>
      <c r="AI62" s="70">
        <v>79.8</v>
      </c>
      <c r="AJ62" s="69">
        <v>77.8</v>
      </c>
      <c r="AK62" s="70">
        <v>75.8</v>
      </c>
      <c r="AL62" s="69">
        <v>73.900000000000006</v>
      </c>
      <c r="AM62" s="70">
        <v>72.099999999999994</v>
      </c>
      <c r="AN62" s="69">
        <v>70.3</v>
      </c>
      <c r="AO62" s="70">
        <v>68.599999999999994</v>
      </c>
      <c r="AP62" s="65"/>
    </row>
    <row r="63" spans="1:42" ht="15.6" x14ac:dyDescent="0.3">
      <c r="O63" s="61">
        <v>4270</v>
      </c>
      <c r="P63" s="71"/>
      <c r="Q63" s="63">
        <v>0.45</v>
      </c>
      <c r="R63" s="64">
        <v>0</v>
      </c>
      <c r="S63" s="63">
        <v>0</v>
      </c>
      <c r="U63" s="67">
        <v>45</v>
      </c>
      <c r="V63" s="72">
        <v>94.8</v>
      </c>
      <c r="W63" s="73">
        <v>96.1</v>
      </c>
      <c r="X63" s="72">
        <v>96.3</v>
      </c>
      <c r="Y63" s="73">
        <v>96</v>
      </c>
      <c r="Z63" s="72">
        <v>95.2</v>
      </c>
      <c r="AA63" s="73">
        <v>94.1</v>
      </c>
      <c r="AB63" s="72">
        <v>92.7</v>
      </c>
      <c r="AC63" s="73">
        <v>91.2</v>
      </c>
      <c r="AD63" s="72">
        <v>89.4</v>
      </c>
      <c r="AE63" s="73">
        <v>87.6</v>
      </c>
      <c r="AF63" s="72">
        <v>85.6</v>
      </c>
      <c r="AG63" s="73">
        <v>83.6</v>
      </c>
      <c r="AH63" s="72">
        <v>81.599999999999994</v>
      </c>
      <c r="AI63" s="73">
        <v>79.599999999999994</v>
      </c>
      <c r="AJ63" s="72">
        <v>77.7</v>
      </c>
      <c r="AK63" s="73">
        <v>75.8</v>
      </c>
      <c r="AL63" s="72">
        <v>73.900000000000006</v>
      </c>
      <c r="AM63" s="73">
        <v>72.099999999999994</v>
      </c>
      <c r="AN63" s="72">
        <v>70.3</v>
      </c>
      <c r="AO63" s="73">
        <v>68.599999999999994</v>
      </c>
      <c r="AP63" s="65"/>
    </row>
    <row r="64" spans="1:42" ht="15.6" x14ac:dyDescent="0.3">
      <c r="A64" s="52" t="s">
        <v>46</v>
      </c>
      <c r="B64" s="53" t="s">
        <v>47</v>
      </c>
      <c r="C64" s="53" t="s">
        <v>84</v>
      </c>
      <c r="D64" s="53" t="s">
        <v>74</v>
      </c>
      <c r="E64" s="53" t="s">
        <v>75</v>
      </c>
      <c r="F64" s="53">
        <v>1200</v>
      </c>
      <c r="G64" s="54">
        <f>VLOOKUP(F64,$O$2:$S$117,4,TRUE)</f>
        <v>18</v>
      </c>
      <c r="H64" s="54">
        <f>VLOOKUP(F64,$O$2:$S$117,5,TRUE)</f>
        <v>25</v>
      </c>
      <c r="I64" s="53">
        <v>0.52440878305027105</v>
      </c>
      <c r="J64" s="53">
        <v>6</v>
      </c>
      <c r="K64" s="53">
        <v>4.7846966535075079</v>
      </c>
      <c r="L64" s="53">
        <v>0.70381601508692371</v>
      </c>
      <c r="M64" s="108">
        <v>6</v>
      </c>
      <c r="O64" s="61">
        <v>4271</v>
      </c>
      <c r="P64" s="71"/>
      <c r="Q64" s="63">
        <v>0.45</v>
      </c>
      <c r="R64" s="64">
        <v>0</v>
      </c>
      <c r="S64" s="63">
        <v>0</v>
      </c>
      <c r="U64" s="68">
        <v>50</v>
      </c>
      <c r="V64" s="69">
        <v>93</v>
      </c>
      <c r="W64" s="70">
        <v>94.8</v>
      </c>
      <c r="X64" s="69">
        <v>95.2</v>
      </c>
      <c r="Y64" s="70">
        <v>94.9</v>
      </c>
      <c r="Z64" s="69">
        <v>94.3</v>
      </c>
      <c r="AA64" s="70">
        <v>93.3</v>
      </c>
      <c r="AB64" s="69">
        <v>92</v>
      </c>
      <c r="AC64" s="70">
        <v>90.5</v>
      </c>
      <c r="AD64" s="69">
        <v>88.9</v>
      </c>
      <c r="AE64" s="70">
        <v>87.1</v>
      </c>
      <c r="AF64" s="69">
        <v>85.3</v>
      </c>
      <c r="AG64" s="70">
        <v>83.3</v>
      </c>
      <c r="AH64" s="69">
        <v>81.400000000000006</v>
      </c>
      <c r="AI64" s="70">
        <v>79.5</v>
      </c>
      <c r="AJ64" s="69">
        <v>77.5</v>
      </c>
      <c r="AK64" s="70">
        <v>75.599999999999994</v>
      </c>
      <c r="AL64" s="69">
        <v>73.8</v>
      </c>
      <c r="AM64" s="70">
        <v>72</v>
      </c>
      <c r="AN64" s="69">
        <v>70.3</v>
      </c>
      <c r="AO64" s="70">
        <v>68.599999999999994</v>
      </c>
      <c r="AP64" s="65"/>
    </row>
    <row r="65" spans="1:42" ht="15.6" x14ac:dyDescent="0.3">
      <c r="A65" s="59" t="s">
        <v>46</v>
      </c>
      <c r="B65" s="109" t="s">
        <v>47</v>
      </c>
      <c r="C65" s="109" t="s">
        <v>84</v>
      </c>
      <c r="D65" s="109" t="s">
        <v>74</v>
      </c>
      <c r="E65" s="109" t="s">
        <v>75</v>
      </c>
      <c r="F65" s="109">
        <v>1210</v>
      </c>
      <c r="G65" s="100">
        <f>VLOOKUP(F65,$O$2:$S$117,4,TRUE)</f>
        <v>25</v>
      </c>
      <c r="H65" s="100">
        <f>VLOOKUP(F65,$O$2:$S$117,5,TRUE)</f>
        <v>38</v>
      </c>
      <c r="I65" s="109">
        <v>1.504432815662414</v>
      </c>
      <c r="J65" s="109">
        <v>20</v>
      </c>
      <c r="K65" s="109">
        <v>13.761633089009351</v>
      </c>
      <c r="L65" s="109">
        <v>2.0242010871515292</v>
      </c>
      <c r="M65" s="110">
        <v>20</v>
      </c>
      <c r="O65" s="61">
        <v>4280</v>
      </c>
      <c r="P65" s="71"/>
      <c r="Q65" s="63">
        <v>0.45</v>
      </c>
      <c r="R65" s="64">
        <v>0</v>
      </c>
      <c r="S65" s="63">
        <v>0</v>
      </c>
      <c r="U65" s="67">
        <v>55</v>
      </c>
      <c r="V65" s="72">
        <v>91</v>
      </c>
      <c r="W65" s="73">
        <v>93.2</v>
      </c>
      <c r="X65" s="72">
        <v>93.7</v>
      </c>
      <c r="Y65" s="73">
        <v>93.6</v>
      </c>
      <c r="Z65" s="72">
        <v>93.1</v>
      </c>
      <c r="AA65" s="73">
        <v>92.3</v>
      </c>
      <c r="AB65" s="72">
        <v>91.1</v>
      </c>
      <c r="AC65" s="73">
        <v>89.8</v>
      </c>
      <c r="AD65" s="72">
        <v>88.2</v>
      </c>
      <c r="AE65" s="73">
        <v>86.6</v>
      </c>
      <c r="AF65" s="72">
        <v>84.8</v>
      </c>
      <c r="AG65" s="73">
        <v>82.9</v>
      </c>
      <c r="AH65" s="72">
        <v>81.099999999999994</v>
      </c>
      <c r="AI65" s="73">
        <v>79.2</v>
      </c>
      <c r="AJ65" s="72">
        <v>77.3</v>
      </c>
      <c r="AK65" s="73">
        <v>75.5</v>
      </c>
      <c r="AL65" s="72">
        <v>73.7</v>
      </c>
      <c r="AM65" s="73">
        <v>72</v>
      </c>
      <c r="AN65" s="72">
        <v>70.2</v>
      </c>
      <c r="AO65" s="73">
        <v>68.599999999999994</v>
      </c>
      <c r="AP65" s="65"/>
    </row>
    <row r="66" spans="1:42" ht="15.6" x14ac:dyDescent="0.3">
      <c r="A66" s="59"/>
      <c r="B66" s="109"/>
      <c r="C66" s="109"/>
      <c r="D66" s="109"/>
      <c r="E66" s="109"/>
      <c r="F66" s="100"/>
      <c r="G66" s="100"/>
      <c r="H66" s="100"/>
      <c r="I66" s="100"/>
      <c r="J66" s="100"/>
      <c r="K66" s="100"/>
      <c r="L66" s="100"/>
      <c r="M66" s="60"/>
      <c r="O66" s="61">
        <v>4300</v>
      </c>
      <c r="P66" s="82"/>
      <c r="Q66" s="63">
        <v>0.45</v>
      </c>
      <c r="R66" s="64">
        <v>0</v>
      </c>
      <c r="S66" s="63">
        <v>0</v>
      </c>
      <c r="U66" s="68">
        <v>60</v>
      </c>
      <c r="V66" s="69">
        <v>88.8</v>
      </c>
      <c r="W66" s="70">
        <v>91.2</v>
      </c>
      <c r="X66" s="69">
        <v>92</v>
      </c>
      <c r="Y66" s="70">
        <v>92</v>
      </c>
      <c r="Z66" s="69">
        <v>91.7</v>
      </c>
      <c r="AA66" s="70">
        <v>91</v>
      </c>
      <c r="AB66" s="69">
        <v>90</v>
      </c>
      <c r="AC66" s="70">
        <v>88.8</v>
      </c>
      <c r="AD66" s="69">
        <v>87.4</v>
      </c>
      <c r="AE66" s="70">
        <v>85.9</v>
      </c>
      <c r="AF66" s="69">
        <v>84.2</v>
      </c>
      <c r="AG66" s="70">
        <v>82.4</v>
      </c>
      <c r="AH66" s="69">
        <v>80.7</v>
      </c>
      <c r="AI66" s="70">
        <v>78.900000000000006</v>
      </c>
      <c r="AJ66" s="69">
        <v>77.099999999999994</v>
      </c>
      <c r="AK66" s="70">
        <v>75.3</v>
      </c>
      <c r="AL66" s="69">
        <v>73.599999999999994</v>
      </c>
      <c r="AM66" s="70">
        <v>71.900000000000006</v>
      </c>
      <c r="AN66" s="69">
        <v>70.2</v>
      </c>
      <c r="AO66" s="70">
        <v>68.599999999999994</v>
      </c>
      <c r="AP66" s="65"/>
    </row>
    <row r="67" spans="1:42" ht="15.6" x14ac:dyDescent="0.3">
      <c r="A67" s="74" t="s">
        <v>314</v>
      </c>
      <c r="B67" s="109" t="s">
        <v>315</v>
      </c>
      <c r="C67" s="111" t="s">
        <v>316</v>
      </c>
      <c r="D67" s="100" t="s">
        <v>317</v>
      </c>
      <c r="E67" s="100" t="s">
        <v>318</v>
      </c>
      <c r="F67" s="100" t="s">
        <v>319</v>
      </c>
      <c r="G67" s="100" t="s">
        <v>320</v>
      </c>
      <c r="H67" s="100" t="s">
        <v>321</v>
      </c>
      <c r="I67" s="100" t="s">
        <v>322</v>
      </c>
      <c r="J67" s="100" t="s">
        <v>323</v>
      </c>
      <c r="K67" s="109" t="s">
        <v>324</v>
      </c>
      <c r="L67" s="109" t="s">
        <v>325</v>
      </c>
      <c r="M67" s="60"/>
      <c r="O67" s="61">
        <v>4340</v>
      </c>
      <c r="P67" s="71"/>
      <c r="Q67" s="63">
        <v>0.45</v>
      </c>
      <c r="R67" s="64">
        <v>0</v>
      </c>
      <c r="S67" s="63">
        <v>0</v>
      </c>
      <c r="U67" s="67">
        <v>65</v>
      </c>
      <c r="V67" s="72">
        <v>86.2</v>
      </c>
      <c r="W67" s="73">
        <v>88.9</v>
      </c>
      <c r="X67" s="72">
        <v>89.9</v>
      </c>
      <c r="Y67" s="73">
        <v>90.2</v>
      </c>
      <c r="Z67" s="72">
        <v>90</v>
      </c>
      <c r="AA67" s="73">
        <v>89.5</v>
      </c>
      <c r="AB67" s="72">
        <v>88.7</v>
      </c>
      <c r="AC67" s="73">
        <v>87.6</v>
      </c>
      <c r="AD67" s="72">
        <v>86.4</v>
      </c>
      <c r="AE67" s="73">
        <v>85</v>
      </c>
      <c r="AF67" s="72">
        <v>83.4</v>
      </c>
      <c r="AG67" s="73">
        <v>81.8</v>
      </c>
      <c r="AH67" s="72">
        <v>80.2</v>
      </c>
      <c r="AI67" s="73">
        <v>78.5</v>
      </c>
      <c r="AJ67" s="72">
        <v>76.8</v>
      </c>
      <c r="AK67" s="73">
        <v>75.099999999999994</v>
      </c>
      <c r="AL67" s="72">
        <v>73.400000000000006</v>
      </c>
      <c r="AM67" s="73">
        <v>71.8</v>
      </c>
      <c r="AN67" s="72">
        <v>70.2</v>
      </c>
      <c r="AO67" s="73">
        <v>68.599999999999994</v>
      </c>
      <c r="AP67" s="65"/>
    </row>
    <row r="68" spans="1:42" ht="15.6" x14ac:dyDescent="0.3">
      <c r="A68" s="75">
        <v>0.01</v>
      </c>
      <c r="B68" s="112">
        <f>(SUMPRODUCT(G64:G65,M64:M65)/D68)/100</f>
        <v>0.23384615384615384</v>
      </c>
      <c r="C68" s="112">
        <f>(SUMPRODUCT(H64:H65,M64:M65)/D68)/100</f>
        <v>0.35</v>
      </c>
      <c r="D68" s="100">
        <f>SUM(M64:M65)</f>
        <v>26</v>
      </c>
      <c r="E68" s="100">
        <f>SUM(I64:I65)</f>
        <v>2.0288415987126851</v>
      </c>
      <c r="F68" s="100">
        <f>E68*C68</f>
        <v>0.71009455954943979</v>
      </c>
      <c r="G68" s="100">
        <f>E68-F68</f>
        <v>1.3187470391632452</v>
      </c>
      <c r="H68" s="100">
        <f>F68*0.75</f>
        <v>0.53257091966207981</v>
      </c>
      <c r="I68" s="100">
        <f>F68-H68</f>
        <v>0.17752363988735997</v>
      </c>
      <c r="J68" s="100">
        <f>ROUND(((G68*80)+(I68*98))/(G68+I68),-1)</f>
        <v>80</v>
      </c>
      <c r="K68" s="109">
        <v>80</v>
      </c>
      <c r="L68" s="109">
        <v>98</v>
      </c>
      <c r="M68" s="60"/>
      <c r="O68" s="61">
        <v>4350</v>
      </c>
      <c r="P68" s="71"/>
      <c r="Q68" s="63">
        <v>0.45</v>
      </c>
      <c r="R68" s="64">
        <v>0</v>
      </c>
      <c r="S68" s="63">
        <v>0</v>
      </c>
      <c r="U68" s="68">
        <v>70</v>
      </c>
      <c r="V68" s="69">
        <v>83.6</v>
      </c>
      <c r="W68" s="70">
        <v>86.4</v>
      </c>
      <c r="X68" s="69">
        <v>87.5</v>
      </c>
      <c r="Y68" s="70">
        <v>88</v>
      </c>
      <c r="Z68" s="69">
        <v>88</v>
      </c>
      <c r="AA68" s="70">
        <v>87.6</v>
      </c>
      <c r="AB68" s="69">
        <v>86.9</v>
      </c>
      <c r="AC68" s="70">
        <v>86.1</v>
      </c>
      <c r="AD68" s="69">
        <v>85.1</v>
      </c>
      <c r="AE68" s="70">
        <v>83.8</v>
      </c>
      <c r="AF68" s="69">
        <v>82.5</v>
      </c>
      <c r="AG68" s="70">
        <v>81</v>
      </c>
      <c r="AH68" s="69">
        <v>79.5</v>
      </c>
      <c r="AI68" s="70">
        <v>77.900000000000006</v>
      </c>
      <c r="AJ68" s="69">
        <v>76.400000000000006</v>
      </c>
      <c r="AK68" s="70">
        <v>74.8</v>
      </c>
      <c r="AL68" s="69">
        <v>73.2</v>
      </c>
      <c r="AM68" s="70">
        <v>71.599999999999994</v>
      </c>
      <c r="AN68" s="69">
        <v>70.099999999999994</v>
      </c>
      <c r="AO68" s="70">
        <v>68.599999999999994</v>
      </c>
      <c r="AP68" s="65"/>
    </row>
    <row r="69" spans="1:42" ht="15.6" x14ac:dyDescent="0.3">
      <c r="A69" s="103" t="s">
        <v>344</v>
      </c>
      <c r="B69" s="104">
        <v>0.1</v>
      </c>
      <c r="C69" s="103" t="s">
        <v>345</v>
      </c>
      <c r="D69" s="104">
        <v>4</v>
      </c>
      <c r="E69" s="105" t="s">
        <v>346</v>
      </c>
      <c r="F69" s="106"/>
      <c r="G69" s="77"/>
      <c r="H69" s="77"/>
      <c r="I69" s="77"/>
      <c r="J69" s="77"/>
      <c r="K69" s="77"/>
      <c r="L69" s="77"/>
      <c r="M69" s="78"/>
      <c r="O69" s="61">
        <v>4400</v>
      </c>
      <c r="P69" s="71"/>
      <c r="Q69" s="63">
        <v>0.45</v>
      </c>
      <c r="R69" s="64">
        <v>0</v>
      </c>
      <c r="S69" s="63">
        <v>0</v>
      </c>
      <c r="U69" s="67">
        <v>75</v>
      </c>
      <c r="V69" s="72">
        <v>81</v>
      </c>
      <c r="W69" s="73">
        <v>83.6</v>
      </c>
      <c r="X69" s="72">
        <v>84.9</v>
      </c>
      <c r="Y69" s="73">
        <v>85.5</v>
      </c>
      <c r="Z69" s="72">
        <v>85.6</v>
      </c>
      <c r="AA69" s="73">
        <v>85.3</v>
      </c>
      <c r="AB69" s="72">
        <v>84.9</v>
      </c>
      <c r="AC69" s="73">
        <v>84.2</v>
      </c>
      <c r="AD69" s="72">
        <v>83.4</v>
      </c>
      <c r="AE69" s="73">
        <v>82.4</v>
      </c>
      <c r="AF69" s="72">
        <v>81.2</v>
      </c>
      <c r="AG69" s="73">
        <v>80</v>
      </c>
      <c r="AH69" s="72">
        <v>78.599999999999994</v>
      </c>
      <c r="AI69" s="73">
        <v>77.2</v>
      </c>
      <c r="AJ69" s="72">
        <v>75.8</v>
      </c>
      <c r="AK69" s="73">
        <v>74.3</v>
      </c>
      <c r="AL69" s="72">
        <v>72.900000000000006</v>
      </c>
      <c r="AM69" s="73">
        <v>71.5</v>
      </c>
      <c r="AN69" s="72">
        <v>70</v>
      </c>
      <c r="AO69" s="73">
        <v>68.599999999999994</v>
      </c>
      <c r="AP69" s="65"/>
    </row>
    <row r="70" spans="1:42" ht="15.6" x14ac:dyDescent="0.3">
      <c r="O70" s="61">
        <v>4410</v>
      </c>
      <c r="P70" s="71"/>
      <c r="Q70" s="63">
        <v>0.45</v>
      </c>
      <c r="R70" s="64">
        <v>0</v>
      </c>
      <c r="S70" s="63">
        <v>0</v>
      </c>
      <c r="U70" s="68">
        <v>80</v>
      </c>
      <c r="V70" s="69">
        <v>78.599999999999994</v>
      </c>
      <c r="W70" s="70">
        <v>80.8</v>
      </c>
      <c r="X70" s="69">
        <v>82</v>
      </c>
      <c r="Y70" s="70">
        <v>82.5</v>
      </c>
      <c r="Z70" s="69">
        <v>82.8</v>
      </c>
      <c r="AA70" s="70">
        <v>82.7</v>
      </c>
      <c r="AB70" s="69">
        <v>82.4</v>
      </c>
      <c r="AC70" s="70">
        <v>81.900000000000006</v>
      </c>
      <c r="AD70" s="69">
        <v>81.3</v>
      </c>
      <c r="AE70" s="70">
        <v>80.5</v>
      </c>
      <c r="AF70" s="69">
        <v>79.599999999999994</v>
      </c>
      <c r="AG70" s="70">
        <v>78.5</v>
      </c>
      <c r="AH70" s="69">
        <v>77.400000000000006</v>
      </c>
      <c r="AI70" s="70">
        <v>76.3</v>
      </c>
      <c r="AJ70" s="69">
        <v>75</v>
      </c>
      <c r="AK70" s="70">
        <v>73.8</v>
      </c>
      <c r="AL70" s="69">
        <v>72.5</v>
      </c>
      <c r="AM70" s="70">
        <v>71.2</v>
      </c>
      <c r="AN70" s="69">
        <v>69.900000000000006</v>
      </c>
      <c r="AO70" s="70">
        <v>68.599999999999994</v>
      </c>
      <c r="AP70" s="65"/>
    </row>
    <row r="71" spans="1:42" ht="15.6" x14ac:dyDescent="0.3">
      <c r="A71" s="52" t="s">
        <v>46</v>
      </c>
      <c r="B71" s="53" t="s">
        <v>47</v>
      </c>
      <c r="C71" s="53" t="s">
        <v>90</v>
      </c>
      <c r="D71" s="53" t="s">
        <v>74</v>
      </c>
      <c r="E71" s="53" t="s">
        <v>75</v>
      </c>
      <c r="F71" s="53">
        <v>1210</v>
      </c>
      <c r="G71" s="54">
        <f>VLOOKUP(F71,$O$2:$S$117,4,TRUE)</f>
        <v>25</v>
      </c>
      <c r="H71" s="54">
        <f>VLOOKUP(F71,$O$2:$S$117,5,TRUE)</f>
        <v>38</v>
      </c>
      <c r="I71" s="53">
        <v>8.2254349042188396E-2</v>
      </c>
      <c r="J71" s="53">
        <v>1</v>
      </c>
      <c r="K71" s="53">
        <v>0.85351161159650812</v>
      </c>
      <c r="L71" s="53">
        <v>0.15438316554970474</v>
      </c>
      <c r="M71" s="108">
        <v>1</v>
      </c>
      <c r="O71" s="61">
        <v>4430</v>
      </c>
      <c r="P71" s="71"/>
      <c r="Q71" s="63">
        <v>0.45</v>
      </c>
      <c r="R71" s="64">
        <v>0</v>
      </c>
      <c r="S71" s="63">
        <v>0</v>
      </c>
      <c r="U71" s="67">
        <v>85</v>
      </c>
      <c r="V71" s="72">
        <v>76.099999999999994</v>
      </c>
      <c r="W71" s="73">
        <v>77.7</v>
      </c>
      <c r="X71" s="72">
        <v>78.7</v>
      </c>
      <c r="Y71" s="73">
        <v>79.3</v>
      </c>
      <c r="Z71" s="72">
        <v>79.599999999999994</v>
      </c>
      <c r="AA71" s="73">
        <v>79.7</v>
      </c>
      <c r="AB71" s="72">
        <v>79.5</v>
      </c>
      <c r="AC71" s="73">
        <v>79.2</v>
      </c>
      <c r="AD71" s="72">
        <v>78.8</v>
      </c>
      <c r="AE71" s="73">
        <v>78.2</v>
      </c>
      <c r="AF71" s="72">
        <v>77.5</v>
      </c>
      <c r="AG71" s="73">
        <v>76.7</v>
      </c>
      <c r="AH71" s="72">
        <v>75.900000000000006</v>
      </c>
      <c r="AI71" s="73">
        <v>74.900000000000006</v>
      </c>
      <c r="AJ71" s="72">
        <v>74</v>
      </c>
      <c r="AK71" s="73">
        <v>72.900000000000006</v>
      </c>
      <c r="AL71" s="72">
        <v>71.900000000000006</v>
      </c>
      <c r="AM71" s="73">
        <v>70.8</v>
      </c>
      <c r="AN71" s="72">
        <v>69.7</v>
      </c>
      <c r="AO71" s="73">
        <v>68.599999999999994</v>
      </c>
      <c r="AP71" s="65"/>
    </row>
    <row r="72" spans="1:42" ht="15.6" x14ac:dyDescent="0.3">
      <c r="A72" s="59" t="s">
        <v>46</v>
      </c>
      <c r="B72" s="109" t="s">
        <v>47</v>
      </c>
      <c r="C72" s="109" t="s">
        <v>90</v>
      </c>
      <c r="D72" s="109" t="s">
        <v>74</v>
      </c>
      <c r="E72" s="109" t="s">
        <v>75</v>
      </c>
      <c r="F72" s="109">
        <v>1300</v>
      </c>
      <c r="G72" s="100">
        <f t="shared" ref="G72:G75" si="6">VLOOKUP(F72,$O$2:$S$117,4,TRUE)</f>
        <v>28</v>
      </c>
      <c r="H72" s="100">
        <f t="shared" ref="H72:H75" si="7">VLOOKUP(F72,$O$2:$S$117,5,TRUE)</f>
        <v>37</v>
      </c>
      <c r="I72" s="109">
        <v>0.23757175503902522</v>
      </c>
      <c r="J72" s="109">
        <v>4</v>
      </c>
      <c r="K72" s="109">
        <v>2.5498871910976035</v>
      </c>
      <c r="L72" s="109">
        <v>0.4856507772459841</v>
      </c>
      <c r="M72" s="110">
        <v>4</v>
      </c>
      <c r="O72" s="61">
        <v>5000</v>
      </c>
      <c r="P72" s="71"/>
      <c r="Q72" s="63">
        <v>0</v>
      </c>
      <c r="R72" s="64">
        <v>100</v>
      </c>
      <c r="S72" s="63">
        <v>100</v>
      </c>
      <c r="U72" s="68">
        <v>90</v>
      </c>
      <c r="V72" s="69">
        <v>73.900000000000006</v>
      </c>
      <c r="W72" s="70">
        <v>74.8</v>
      </c>
      <c r="X72" s="69">
        <v>75.5</v>
      </c>
      <c r="Y72" s="70">
        <v>75.900000000000006</v>
      </c>
      <c r="Z72" s="69">
        <v>76.099999999999994</v>
      </c>
      <c r="AA72" s="70">
        <v>76.2</v>
      </c>
      <c r="AB72" s="69">
        <v>76.2</v>
      </c>
      <c r="AC72" s="70">
        <v>76</v>
      </c>
      <c r="AD72" s="69">
        <v>75.7</v>
      </c>
      <c r="AE72" s="70">
        <v>75.3</v>
      </c>
      <c r="AF72" s="69">
        <v>74.900000000000006</v>
      </c>
      <c r="AG72" s="70">
        <v>74.400000000000006</v>
      </c>
      <c r="AH72" s="69">
        <v>73.8</v>
      </c>
      <c r="AI72" s="70">
        <v>73.2</v>
      </c>
      <c r="AJ72" s="69">
        <v>72.5</v>
      </c>
      <c r="AK72" s="70">
        <v>71.8</v>
      </c>
      <c r="AL72" s="69">
        <v>71</v>
      </c>
      <c r="AM72" s="70">
        <v>70.3</v>
      </c>
      <c r="AN72" s="69">
        <v>69.400000000000006</v>
      </c>
      <c r="AO72" s="70">
        <v>68.599999999999994</v>
      </c>
      <c r="AP72" s="65"/>
    </row>
    <row r="73" spans="1:42" ht="15.6" x14ac:dyDescent="0.3">
      <c r="A73" s="59" t="s">
        <v>46</v>
      </c>
      <c r="B73" s="109" t="s">
        <v>47</v>
      </c>
      <c r="C73" s="109" t="s">
        <v>90</v>
      </c>
      <c r="D73" s="109" t="s">
        <v>74</v>
      </c>
      <c r="E73" s="109" t="s">
        <v>75</v>
      </c>
      <c r="F73" s="109">
        <v>1330</v>
      </c>
      <c r="G73" s="100">
        <f t="shared" si="6"/>
        <v>50</v>
      </c>
      <c r="H73" s="100">
        <f t="shared" si="7"/>
        <v>65</v>
      </c>
      <c r="I73" s="109">
        <v>0.8738024142052363</v>
      </c>
      <c r="J73" s="109">
        <v>9</v>
      </c>
      <c r="K73" s="109">
        <v>9.3279257112851468</v>
      </c>
      <c r="L73" s="109">
        <v>1.7627307487815742</v>
      </c>
      <c r="M73" s="110">
        <v>9</v>
      </c>
      <c r="O73" s="61">
        <v>5100</v>
      </c>
      <c r="P73" s="71"/>
      <c r="Q73" s="63">
        <v>0</v>
      </c>
      <c r="R73" s="64">
        <v>100</v>
      </c>
      <c r="S73" s="63">
        <v>100</v>
      </c>
      <c r="U73" s="67">
        <v>95</v>
      </c>
      <c r="V73" s="72">
        <v>71.5</v>
      </c>
      <c r="W73" s="73">
        <v>71.8</v>
      </c>
      <c r="X73" s="72">
        <v>72</v>
      </c>
      <c r="Y73" s="73">
        <v>72.099999999999994</v>
      </c>
      <c r="Z73" s="72">
        <v>72.2</v>
      </c>
      <c r="AA73" s="73">
        <v>72.2</v>
      </c>
      <c r="AB73" s="72">
        <v>72.2</v>
      </c>
      <c r="AC73" s="73">
        <v>72.099999999999994</v>
      </c>
      <c r="AD73" s="72">
        <v>72</v>
      </c>
      <c r="AE73" s="73">
        <v>71.900000000000006</v>
      </c>
      <c r="AF73" s="72">
        <v>71.7</v>
      </c>
      <c r="AG73" s="73">
        <v>71.400000000000006</v>
      </c>
      <c r="AH73" s="72">
        <v>71.2</v>
      </c>
      <c r="AI73" s="73">
        <v>70.900000000000006</v>
      </c>
      <c r="AJ73" s="72">
        <v>70.599999999999994</v>
      </c>
      <c r="AK73" s="73">
        <v>70.2</v>
      </c>
      <c r="AL73" s="72">
        <v>69.900000000000006</v>
      </c>
      <c r="AM73" s="73">
        <v>69.5</v>
      </c>
      <c r="AN73" s="72">
        <v>69</v>
      </c>
      <c r="AO73" s="73">
        <v>68.599999999999994</v>
      </c>
      <c r="AP73" s="65"/>
    </row>
    <row r="74" spans="1:42" ht="15.6" x14ac:dyDescent="0.3">
      <c r="A74" s="59" t="s">
        <v>46</v>
      </c>
      <c r="B74" s="109" t="s">
        <v>47</v>
      </c>
      <c r="C74" s="109" t="s">
        <v>90</v>
      </c>
      <c r="D74" s="109" t="s">
        <v>74</v>
      </c>
      <c r="E74" s="109" t="s">
        <v>75</v>
      </c>
      <c r="F74" s="109">
        <v>1400</v>
      </c>
      <c r="G74" s="100">
        <f t="shared" si="6"/>
        <v>85</v>
      </c>
      <c r="H74" s="100">
        <f t="shared" si="7"/>
        <v>85</v>
      </c>
      <c r="I74" s="109">
        <v>6.6950117872264195E-2</v>
      </c>
      <c r="J74" s="109">
        <v>1</v>
      </c>
      <c r="K74" s="109">
        <v>0.76243020302333031</v>
      </c>
      <c r="L74" s="109">
        <v>0.11392906607061325</v>
      </c>
      <c r="M74" s="110">
        <v>1</v>
      </c>
      <c r="O74" s="61">
        <v>5120</v>
      </c>
      <c r="P74" s="71"/>
      <c r="Q74" s="63">
        <v>0</v>
      </c>
      <c r="R74" s="64">
        <v>100</v>
      </c>
      <c r="S74" s="63">
        <v>100</v>
      </c>
      <c r="U74" s="68">
        <v>98</v>
      </c>
      <c r="V74" s="69">
        <v>70.2</v>
      </c>
      <c r="W74" s="70">
        <v>70.2</v>
      </c>
      <c r="X74" s="69">
        <v>70.2</v>
      </c>
      <c r="Y74" s="70">
        <v>70.2</v>
      </c>
      <c r="Z74" s="69">
        <v>70.099999999999994</v>
      </c>
      <c r="AA74" s="70">
        <v>70.099999999999994</v>
      </c>
      <c r="AB74" s="69">
        <v>70.099999999999994</v>
      </c>
      <c r="AC74" s="70">
        <v>70</v>
      </c>
      <c r="AD74" s="69">
        <v>69.900000000000006</v>
      </c>
      <c r="AE74" s="70">
        <v>69.8</v>
      </c>
      <c r="AF74" s="69">
        <v>69.7</v>
      </c>
      <c r="AG74" s="70">
        <v>69.7</v>
      </c>
      <c r="AH74" s="69">
        <v>69.599999999999994</v>
      </c>
      <c r="AI74" s="70">
        <v>69.400000000000006</v>
      </c>
      <c r="AJ74" s="69">
        <v>69.3</v>
      </c>
      <c r="AK74" s="70">
        <v>69.2</v>
      </c>
      <c r="AL74" s="69">
        <v>69</v>
      </c>
      <c r="AM74" s="70">
        <v>68.900000000000006</v>
      </c>
      <c r="AN74" s="69">
        <v>68.8</v>
      </c>
      <c r="AO74" s="70">
        <v>68.599999999999994</v>
      </c>
      <c r="AP74" s="65"/>
    </row>
    <row r="75" spans="1:42" ht="15.6" x14ac:dyDescent="0.3">
      <c r="A75" s="59" t="s">
        <v>46</v>
      </c>
      <c r="B75" s="109" t="s">
        <v>47</v>
      </c>
      <c r="C75" s="109" t="s">
        <v>90</v>
      </c>
      <c r="D75" s="109" t="s">
        <v>74</v>
      </c>
      <c r="E75" s="109" t="s">
        <v>75</v>
      </c>
      <c r="F75" s="109">
        <v>1420</v>
      </c>
      <c r="G75" s="100">
        <f t="shared" si="6"/>
        <v>85</v>
      </c>
      <c r="H75" s="100">
        <f t="shared" si="7"/>
        <v>85</v>
      </c>
      <c r="I75" s="109">
        <v>0.14077842451281292</v>
      </c>
      <c r="J75" s="109">
        <v>9</v>
      </c>
      <c r="K75" s="109">
        <v>1.5816395060064226</v>
      </c>
      <c r="L75" s="109">
        <v>0.22867567826913923</v>
      </c>
      <c r="M75" s="110">
        <v>9</v>
      </c>
      <c r="O75" s="61">
        <v>5200</v>
      </c>
      <c r="P75" s="71"/>
      <c r="Q75" s="63">
        <v>0</v>
      </c>
      <c r="R75" s="64">
        <v>100</v>
      </c>
      <c r="S75" s="63">
        <v>100</v>
      </c>
      <c r="U75" s="80"/>
      <c r="V75" s="80"/>
      <c r="W75" s="80"/>
      <c r="X75" s="81"/>
    </row>
    <row r="76" spans="1:42" ht="15.6" x14ac:dyDescent="0.3">
      <c r="A76" s="59"/>
      <c r="B76" s="109"/>
      <c r="C76" s="109"/>
      <c r="D76" s="109"/>
      <c r="E76" s="109"/>
      <c r="F76" s="100"/>
      <c r="G76" s="100"/>
      <c r="H76" s="100"/>
      <c r="I76" s="100"/>
      <c r="J76" s="100"/>
      <c r="K76" s="100"/>
      <c r="L76" s="100"/>
      <c r="M76" s="60"/>
      <c r="O76" s="61">
        <v>5300</v>
      </c>
      <c r="P76" s="71"/>
      <c r="Q76" s="63">
        <v>0</v>
      </c>
      <c r="R76" s="64">
        <v>100</v>
      </c>
      <c r="S76" s="63">
        <v>100</v>
      </c>
      <c r="U76" s="126" t="s">
        <v>329</v>
      </c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</row>
    <row r="77" spans="1:42" ht="15.6" x14ac:dyDescent="0.3">
      <c r="A77" s="74" t="s">
        <v>314</v>
      </c>
      <c r="B77" s="109" t="s">
        <v>315</v>
      </c>
      <c r="C77" s="111" t="s">
        <v>316</v>
      </c>
      <c r="D77" s="100" t="s">
        <v>317</v>
      </c>
      <c r="E77" s="100" t="s">
        <v>318</v>
      </c>
      <c r="F77" s="100" t="s">
        <v>319</v>
      </c>
      <c r="G77" s="100" t="s">
        <v>320</v>
      </c>
      <c r="H77" s="100" t="s">
        <v>321</v>
      </c>
      <c r="I77" s="100" t="s">
        <v>322</v>
      </c>
      <c r="J77" s="100" t="s">
        <v>323</v>
      </c>
      <c r="K77" s="109" t="s">
        <v>324</v>
      </c>
      <c r="L77" s="109" t="s">
        <v>325</v>
      </c>
      <c r="M77" s="60"/>
      <c r="O77" s="61">
        <v>5400</v>
      </c>
      <c r="P77" s="71"/>
      <c r="Q77" s="63">
        <v>0</v>
      </c>
      <c r="R77" s="64">
        <v>100</v>
      </c>
      <c r="S77" s="63">
        <v>100</v>
      </c>
      <c r="U77" s="127" t="s">
        <v>312</v>
      </c>
      <c r="V77" s="129" t="s">
        <v>313</v>
      </c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1"/>
      <c r="AP77" s="65"/>
    </row>
    <row r="78" spans="1:42" ht="15.6" x14ac:dyDescent="0.3">
      <c r="A78" s="75">
        <v>0.01</v>
      </c>
      <c r="B78" s="112">
        <f>(SUMPRODUCT(G71:G75,M71:M75)/D78)/100</f>
        <v>0.59875</v>
      </c>
      <c r="C78" s="112">
        <f>(SUMPRODUCT(H71:H75,M71:M75)/D78)/100</f>
        <v>0.67541666666666667</v>
      </c>
      <c r="D78" s="100">
        <f>SUM(M71:M75)</f>
        <v>24</v>
      </c>
      <c r="E78" s="100">
        <f>SUM(I71:I75)</f>
        <v>1.4013570606715271</v>
      </c>
      <c r="F78" s="100">
        <f>E78*C78</f>
        <v>0.94649991472856054</v>
      </c>
      <c r="G78" s="100">
        <f>E78-F78</f>
        <v>0.45485714594296656</v>
      </c>
      <c r="H78" s="100">
        <f>F78*0.75</f>
        <v>0.70987493604642038</v>
      </c>
      <c r="I78" s="100">
        <f>F78-H78</f>
        <v>0.23662497868214016</v>
      </c>
      <c r="J78" s="100">
        <f>ROUND(((G78*80)+(I78*98))/(G78+I78),-1)</f>
        <v>90</v>
      </c>
      <c r="K78" s="109">
        <v>80</v>
      </c>
      <c r="L78" s="109">
        <v>98</v>
      </c>
      <c r="M78" s="60"/>
      <c r="O78" s="61">
        <v>5720</v>
      </c>
      <c r="P78" s="71"/>
      <c r="Q78" s="63">
        <v>0</v>
      </c>
      <c r="R78" s="64">
        <v>100</v>
      </c>
      <c r="S78" s="63">
        <v>100</v>
      </c>
      <c r="U78" s="128"/>
      <c r="V78" s="66">
        <v>5</v>
      </c>
      <c r="W78" s="67">
        <v>10</v>
      </c>
      <c r="X78" s="66">
        <v>15</v>
      </c>
      <c r="Y78" s="67">
        <v>20</v>
      </c>
      <c r="Z78" s="66">
        <v>25</v>
      </c>
      <c r="AA78" s="67">
        <v>30</v>
      </c>
      <c r="AB78" s="66">
        <v>35</v>
      </c>
      <c r="AC78" s="67">
        <v>40</v>
      </c>
      <c r="AD78" s="66">
        <v>45</v>
      </c>
      <c r="AE78" s="67">
        <v>50</v>
      </c>
      <c r="AF78" s="66">
        <v>55</v>
      </c>
      <c r="AG78" s="67">
        <v>60</v>
      </c>
      <c r="AH78" s="66">
        <v>65</v>
      </c>
      <c r="AI78" s="67">
        <v>70</v>
      </c>
      <c r="AJ78" s="66">
        <v>75</v>
      </c>
      <c r="AK78" s="67">
        <v>80</v>
      </c>
      <c r="AL78" s="66">
        <v>85</v>
      </c>
      <c r="AM78" s="67">
        <v>90</v>
      </c>
      <c r="AN78" s="66">
        <v>95</v>
      </c>
      <c r="AO78" s="67">
        <v>100</v>
      </c>
      <c r="AP78" s="65"/>
    </row>
    <row r="79" spans="1:42" ht="15.6" x14ac:dyDescent="0.3">
      <c r="A79" s="103" t="s">
        <v>344</v>
      </c>
      <c r="B79" s="104">
        <v>0.1</v>
      </c>
      <c r="C79" s="103" t="s">
        <v>345</v>
      </c>
      <c r="D79" s="104">
        <v>4</v>
      </c>
      <c r="E79" s="105" t="s">
        <v>346</v>
      </c>
      <c r="F79" s="106"/>
      <c r="G79" s="77"/>
      <c r="H79" s="77"/>
      <c r="I79" s="77"/>
      <c r="J79" s="77"/>
      <c r="K79" s="77"/>
      <c r="L79" s="77"/>
      <c r="M79" s="78"/>
      <c r="O79" s="61">
        <v>6100</v>
      </c>
      <c r="P79" s="71"/>
      <c r="Q79" s="63">
        <v>0.45</v>
      </c>
      <c r="R79" s="64">
        <v>100</v>
      </c>
      <c r="S79" s="63">
        <v>100</v>
      </c>
      <c r="U79" s="68">
        <v>30</v>
      </c>
      <c r="V79" s="69">
        <v>98.9</v>
      </c>
      <c r="W79" s="70">
        <v>99.1</v>
      </c>
      <c r="X79" s="69">
        <v>99</v>
      </c>
      <c r="Y79" s="70">
        <v>98.7</v>
      </c>
      <c r="Z79" s="69">
        <v>98.1</v>
      </c>
      <c r="AA79" s="70">
        <v>97.3</v>
      </c>
      <c r="AB79" s="69">
        <v>96.4</v>
      </c>
      <c r="AC79" s="70">
        <v>95.2</v>
      </c>
      <c r="AD79" s="69">
        <v>93.9</v>
      </c>
      <c r="AE79" s="70">
        <v>92.4</v>
      </c>
      <c r="AF79" s="69">
        <v>90.9</v>
      </c>
      <c r="AG79" s="70">
        <v>89.3</v>
      </c>
      <c r="AH79" s="69">
        <v>87.7</v>
      </c>
      <c r="AI79" s="70">
        <v>86</v>
      </c>
      <c r="AJ79" s="69">
        <v>84.3</v>
      </c>
      <c r="AK79" s="70">
        <v>82.6</v>
      </c>
      <c r="AL79" s="69">
        <v>80.900000000000006</v>
      </c>
      <c r="AM79" s="70">
        <v>79.2</v>
      </c>
      <c r="AN79" s="69">
        <v>77.599999999999994</v>
      </c>
      <c r="AO79" s="70">
        <v>76</v>
      </c>
      <c r="AP79" s="65"/>
    </row>
    <row r="80" spans="1:42" ht="15.6" x14ac:dyDescent="0.3">
      <c r="O80" s="61">
        <v>6104</v>
      </c>
      <c r="P80" s="71"/>
      <c r="Q80" s="63">
        <v>0.45</v>
      </c>
      <c r="R80" s="64">
        <v>100</v>
      </c>
      <c r="S80" s="63">
        <v>100</v>
      </c>
      <c r="U80" s="67">
        <v>35</v>
      </c>
      <c r="V80" s="72">
        <v>98.1</v>
      </c>
      <c r="W80" s="73">
        <v>98.6</v>
      </c>
      <c r="X80" s="72">
        <v>98.6</v>
      </c>
      <c r="Y80" s="73">
        <v>98.3</v>
      </c>
      <c r="Z80" s="72">
        <v>97.7</v>
      </c>
      <c r="AA80" s="73">
        <v>97</v>
      </c>
      <c r="AB80" s="72">
        <v>96.1</v>
      </c>
      <c r="AC80" s="73">
        <v>94.9</v>
      </c>
      <c r="AD80" s="72">
        <v>93.7</v>
      </c>
      <c r="AE80" s="73">
        <v>92.3</v>
      </c>
      <c r="AF80" s="72">
        <v>90.8</v>
      </c>
      <c r="AG80" s="73">
        <v>89.2</v>
      </c>
      <c r="AH80" s="72">
        <v>87.6</v>
      </c>
      <c r="AI80" s="73">
        <v>85.9</v>
      </c>
      <c r="AJ80" s="72">
        <v>84.2</v>
      </c>
      <c r="AK80" s="73">
        <v>82.5</v>
      </c>
      <c r="AL80" s="72">
        <v>80.900000000000006</v>
      </c>
      <c r="AM80" s="73">
        <v>79.2</v>
      </c>
      <c r="AN80" s="72">
        <v>77.599999999999994</v>
      </c>
      <c r="AO80" s="73">
        <v>76</v>
      </c>
      <c r="AP80" s="65"/>
    </row>
    <row r="81" spans="1:42" ht="15.6" x14ac:dyDescent="0.3">
      <c r="A81" s="52" t="s">
        <v>46</v>
      </c>
      <c r="B81" s="53" t="s">
        <v>47</v>
      </c>
      <c r="C81" s="53" t="s">
        <v>94</v>
      </c>
      <c r="D81" s="53" t="s">
        <v>74</v>
      </c>
      <c r="E81" s="53" t="s">
        <v>75</v>
      </c>
      <c r="F81" s="53">
        <v>1400</v>
      </c>
      <c r="G81" s="54">
        <f>VLOOKUP(F81,$O$2:$S$117,4,TRUE)</f>
        <v>85</v>
      </c>
      <c r="H81" s="54">
        <f>VLOOKUP(F81,$O$2:$S$117,5,TRUE)</f>
        <v>85</v>
      </c>
      <c r="I81" s="53">
        <v>7.5917814779528098E-3</v>
      </c>
      <c r="J81" s="53">
        <v>1</v>
      </c>
      <c r="K81" s="53">
        <v>8.724494247585296E-2</v>
      </c>
      <c r="L81" s="53">
        <v>1.1518077388613164E-2</v>
      </c>
      <c r="M81" s="108">
        <v>1</v>
      </c>
      <c r="O81" s="61">
        <v>6110</v>
      </c>
      <c r="P81" s="71"/>
      <c r="Q81" s="63">
        <v>0.3</v>
      </c>
      <c r="R81" s="64">
        <v>100</v>
      </c>
      <c r="S81" s="63">
        <v>100</v>
      </c>
      <c r="U81" s="68">
        <v>40</v>
      </c>
      <c r="V81" s="69">
        <v>97.2</v>
      </c>
      <c r="W81" s="70">
        <v>98</v>
      </c>
      <c r="X81" s="69">
        <v>98</v>
      </c>
      <c r="Y81" s="70">
        <v>97.8</v>
      </c>
      <c r="Z81" s="69">
        <v>97.3</v>
      </c>
      <c r="AA81" s="70">
        <v>96.6</v>
      </c>
      <c r="AB81" s="69">
        <v>95.7</v>
      </c>
      <c r="AC81" s="70">
        <v>94.6</v>
      </c>
      <c r="AD81" s="69">
        <v>93.4</v>
      </c>
      <c r="AE81" s="70">
        <v>92</v>
      </c>
      <c r="AF81" s="69">
        <v>90.5</v>
      </c>
      <c r="AG81" s="70">
        <v>89</v>
      </c>
      <c r="AH81" s="69">
        <v>87.4</v>
      </c>
      <c r="AI81" s="70">
        <v>85.8</v>
      </c>
      <c r="AJ81" s="69">
        <v>84.1</v>
      </c>
      <c r="AK81" s="70">
        <v>82.5</v>
      </c>
      <c r="AL81" s="69">
        <v>80.8</v>
      </c>
      <c r="AM81" s="70">
        <v>79.2</v>
      </c>
      <c r="AN81" s="69">
        <v>77.599999999999994</v>
      </c>
      <c r="AO81" s="70">
        <v>76</v>
      </c>
      <c r="AP81" s="65"/>
    </row>
    <row r="82" spans="1:42" ht="15.6" x14ac:dyDescent="0.3">
      <c r="A82" s="59"/>
      <c r="B82" s="109"/>
      <c r="C82" s="109"/>
      <c r="D82" s="109"/>
      <c r="E82" s="109"/>
      <c r="F82" s="100"/>
      <c r="G82" s="100"/>
      <c r="H82" s="100"/>
      <c r="I82" s="100"/>
      <c r="J82" s="100"/>
      <c r="K82" s="100"/>
      <c r="L82" s="100"/>
      <c r="M82" s="60"/>
      <c r="O82" s="61">
        <v>6111</v>
      </c>
      <c r="P82" s="71"/>
      <c r="Q82" s="63">
        <v>0.3</v>
      </c>
      <c r="R82" s="64">
        <v>100</v>
      </c>
      <c r="S82" s="63">
        <v>100</v>
      </c>
      <c r="U82" s="67">
        <v>45</v>
      </c>
      <c r="V82" s="72">
        <v>96.1</v>
      </c>
      <c r="W82" s="73">
        <v>97.1</v>
      </c>
      <c r="X82" s="72">
        <v>97.3</v>
      </c>
      <c r="Y82" s="73">
        <v>97.1</v>
      </c>
      <c r="Z82" s="72">
        <v>96.7</v>
      </c>
      <c r="AA82" s="73">
        <v>96.1</v>
      </c>
      <c r="AB82" s="72">
        <v>95.2</v>
      </c>
      <c r="AC82" s="73">
        <v>94.2</v>
      </c>
      <c r="AD82" s="72">
        <v>93</v>
      </c>
      <c r="AE82" s="73">
        <v>91.7</v>
      </c>
      <c r="AF82" s="72">
        <v>90.3</v>
      </c>
      <c r="AG82" s="73">
        <v>88.8</v>
      </c>
      <c r="AH82" s="72">
        <v>87.2</v>
      </c>
      <c r="AI82" s="73">
        <v>85.6</v>
      </c>
      <c r="AJ82" s="72">
        <v>84</v>
      </c>
      <c r="AK82" s="73">
        <v>82.4</v>
      </c>
      <c r="AL82" s="72">
        <v>80.7</v>
      </c>
      <c r="AM82" s="73">
        <v>79.099999999999994</v>
      </c>
      <c r="AN82" s="72">
        <v>77.599999999999994</v>
      </c>
      <c r="AO82" s="73">
        <v>76</v>
      </c>
      <c r="AP82" s="65"/>
    </row>
    <row r="83" spans="1:42" ht="15.6" x14ac:dyDescent="0.3">
      <c r="A83" s="74" t="s">
        <v>314</v>
      </c>
      <c r="B83" s="109" t="s">
        <v>315</v>
      </c>
      <c r="C83" s="111" t="s">
        <v>316</v>
      </c>
      <c r="D83" s="100" t="s">
        <v>317</v>
      </c>
      <c r="E83" s="100" t="s">
        <v>318</v>
      </c>
      <c r="F83" s="100" t="s">
        <v>319</v>
      </c>
      <c r="G83" s="100" t="s">
        <v>320</v>
      </c>
      <c r="H83" s="100" t="s">
        <v>321</v>
      </c>
      <c r="I83" s="100" t="s">
        <v>322</v>
      </c>
      <c r="J83" s="100" t="s">
        <v>323</v>
      </c>
      <c r="K83" s="109" t="s">
        <v>324</v>
      </c>
      <c r="L83" s="109" t="s">
        <v>325</v>
      </c>
      <c r="M83" s="60"/>
      <c r="O83" s="61">
        <v>6150</v>
      </c>
      <c r="P83" s="71"/>
      <c r="Q83" s="63">
        <v>0.3</v>
      </c>
      <c r="R83" s="64">
        <v>100</v>
      </c>
      <c r="S83" s="63">
        <v>100</v>
      </c>
      <c r="U83" s="68">
        <v>50</v>
      </c>
      <c r="V83" s="69">
        <v>94.7</v>
      </c>
      <c r="W83" s="70">
        <v>96</v>
      </c>
      <c r="X83" s="69">
        <v>96.4</v>
      </c>
      <c r="Y83" s="70">
        <v>96.3</v>
      </c>
      <c r="Z83" s="69">
        <v>96</v>
      </c>
      <c r="AA83" s="70">
        <v>95.4</v>
      </c>
      <c r="AB83" s="69">
        <v>94.6</v>
      </c>
      <c r="AC83" s="70">
        <v>93.6</v>
      </c>
      <c r="AD83" s="69">
        <v>92.5</v>
      </c>
      <c r="AE83" s="70">
        <v>91.3</v>
      </c>
      <c r="AF83" s="69">
        <v>89.9</v>
      </c>
      <c r="AG83" s="70">
        <v>88.5</v>
      </c>
      <c r="AH83" s="69">
        <v>87</v>
      </c>
      <c r="AI83" s="70">
        <v>85.4</v>
      </c>
      <c r="AJ83" s="69">
        <v>83.8</v>
      </c>
      <c r="AK83" s="70">
        <v>82.2</v>
      </c>
      <c r="AL83" s="69">
        <v>80.7</v>
      </c>
      <c r="AM83" s="70">
        <v>79.099999999999994</v>
      </c>
      <c r="AN83" s="69">
        <v>77.5</v>
      </c>
      <c r="AO83" s="70">
        <v>76</v>
      </c>
      <c r="AP83" s="65"/>
    </row>
    <row r="84" spans="1:42" ht="15.6" x14ac:dyDescent="0.3">
      <c r="A84" s="75">
        <v>0.01</v>
      </c>
      <c r="B84" s="112">
        <f>(SUMPRODUCT(G81,M81)/D84)/100</f>
        <v>0.85</v>
      </c>
      <c r="C84" s="112">
        <f>(SUMPRODUCT(H81,M81)/D84)/100</f>
        <v>0.85</v>
      </c>
      <c r="D84" s="100">
        <f>SUM(M81)</f>
        <v>1</v>
      </c>
      <c r="E84" s="100">
        <f>SUM(I81)</f>
        <v>7.5917814779528098E-3</v>
      </c>
      <c r="F84" s="100">
        <f>E84*C84</f>
        <v>6.4530142562598883E-3</v>
      </c>
      <c r="G84" s="100">
        <f>E84-F84</f>
        <v>1.1387672216929216E-3</v>
      </c>
      <c r="H84" s="100">
        <f>F84*0.75</f>
        <v>4.8397606921949162E-3</v>
      </c>
      <c r="I84" s="100">
        <f>F84-H84</f>
        <v>1.6132535640649721E-3</v>
      </c>
      <c r="J84" s="100">
        <f>ROUND(((G84*80)+(I84*98))/(G84+I84),-1)</f>
        <v>90</v>
      </c>
      <c r="K84" s="109">
        <v>80</v>
      </c>
      <c r="L84" s="109">
        <v>98</v>
      </c>
      <c r="M84" s="60"/>
      <c r="O84" s="61">
        <v>6170</v>
      </c>
      <c r="P84" s="71"/>
      <c r="Q84" s="63">
        <v>0.3</v>
      </c>
      <c r="R84" s="64">
        <v>100</v>
      </c>
      <c r="S84" s="63">
        <v>100</v>
      </c>
      <c r="U84" s="67">
        <v>55</v>
      </c>
      <c r="V84" s="72">
        <v>93</v>
      </c>
      <c r="W84" s="73">
        <v>94.8</v>
      </c>
      <c r="X84" s="72">
        <v>95.3</v>
      </c>
      <c r="Y84" s="73">
        <v>95.3</v>
      </c>
      <c r="Z84" s="72">
        <v>95.1</v>
      </c>
      <c r="AA84" s="73">
        <v>94.6</v>
      </c>
      <c r="AB84" s="72">
        <v>93.9</v>
      </c>
      <c r="AC84" s="73">
        <v>93</v>
      </c>
      <c r="AD84" s="72">
        <v>91.9</v>
      </c>
      <c r="AE84" s="73">
        <v>90.8</v>
      </c>
      <c r="AF84" s="72">
        <v>89.5</v>
      </c>
      <c r="AG84" s="73">
        <v>88.1</v>
      </c>
      <c r="AH84" s="72">
        <v>86.7</v>
      </c>
      <c r="AI84" s="73">
        <v>85.2</v>
      </c>
      <c r="AJ84" s="72">
        <v>83.6</v>
      </c>
      <c r="AK84" s="73">
        <v>82.1</v>
      </c>
      <c r="AL84" s="72">
        <v>80.599999999999994</v>
      </c>
      <c r="AM84" s="73">
        <v>79</v>
      </c>
      <c r="AN84" s="72">
        <v>77.5</v>
      </c>
      <c r="AO84" s="73">
        <v>76</v>
      </c>
      <c r="AP84" s="65"/>
    </row>
    <row r="85" spans="1:42" ht="15.6" x14ac:dyDescent="0.3">
      <c r="A85" s="103" t="s">
        <v>344</v>
      </c>
      <c r="B85" s="104">
        <v>0.1</v>
      </c>
      <c r="C85" s="103" t="s">
        <v>345</v>
      </c>
      <c r="D85" s="104">
        <v>4</v>
      </c>
      <c r="E85" s="105" t="s">
        <v>346</v>
      </c>
      <c r="F85" s="106"/>
      <c r="G85" s="77"/>
      <c r="H85" s="77"/>
      <c r="I85" s="77"/>
      <c r="J85" s="77"/>
      <c r="K85" s="77"/>
      <c r="L85" s="77"/>
      <c r="M85" s="78"/>
      <c r="O85" s="61">
        <v>6172</v>
      </c>
      <c r="P85" s="71"/>
      <c r="Q85" s="63">
        <v>0.3</v>
      </c>
      <c r="R85" s="64">
        <v>100</v>
      </c>
      <c r="S85" s="63">
        <v>100</v>
      </c>
      <c r="U85" s="68">
        <v>60</v>
      </c>
      <c r="V85" s="69">
        <v>91.3</v>
      </c>
      <c r="W85" s="70">
        <v>93.3</v>
      </c>
      <c r="X85" s="69">
        <v>94</v>
      </c>
      <c r="Y85" s="70">
        <v>94.1</v>
      </c>
      <c r="Z85" s="69">
        <v>94</v>
      </c>
      <c r="AA85" s="70">
        <v>93.6</v>
      </c>
      <c r="AB85" s="69">
        <v>92.9</v>
      </c>
      <c r="AC85" s="70">
        <v>92.2</v>
      </c>
      <c r="AD85" s="69">
        <v>91.2</v>
      </c>
      <c r="AE85" s="70">
        <v>90.1</v>
      </c>
      <c r="AF85" s="69">
        <v>88.9</v>
      </c>
      <c r="AG85" s="70">
        <v>87.7</v>
      </c>
      <c r="AH85" s="69">
        <v>86.3</v>
      </c>
      <c r="AI85" s="70">
        <v>84.9</v>
      </c>
      <c r="AJ85" s="69">
        <v>83.4</v>
      </c>
      <c r="AK85" s="70">
        <v>81.900000000000006</v>
      </c>
      <c r="AL85" s="69">
        <v>80.400000000000006</v>
      </c>
      <c r="AM85" s="70">
        <v>78.900000000000006</v>
      </c>
      <c r="AN85" s="69">
        <v>77.5</v>
      </c>
      <c r="AO85" s="70">
        <v>76</v>
      </c>
      <c r="AP85" s="65"/>
    </row>
    <row r="86" spans="1:42" ht="15.6" x14ac:dyDescent="0.3">
      <c r="O86" s="61">
        <v>6180</v>
      </c>
      <c r="P86" s="71"/>
      <c r="Q86" s="63">
        <v>0.3</v>
      </c>
      <c r="R86" s="64">
        <v>100</v>
      </c>
      <c r="S86" s="63">
        <v>100</v>
      </c>
      <c r="U86" s="67">
        <v>65</v>
      </c>
      <c r="V86" s="72">
        <v>89.4</v>
      </c>
      <c r="W86" s="73">
        <v>91.6</v>
      </c>
      <c r="X86" s="72">
        <v>92.4</v>
      </c>
      <c r="Y86" s="73">
        <v>92.7</v>
      </c>
      <c r="Z86" s="72">
        <v>92.6</v>
      </c>
      <c r="AA86" s="73">
        <v>92.3</v>
      </c>
      <c r="AB86" s="72">
        <v>91.8</v>
      </c>
      <c r="AC86" s="73">
        <v>91.1</v>
      </c>
      <c r="AD86" s="72">
        <v>90.3</v>
      </c>
      <c r="AE86" s="73">
        <v>89.3</v>
      </c>
      <c r="AF86" s="72">
        <v>88.3</v>
      </c>
      <c r="AG86" s="73">
        <v>87.1</v>
      </c>
      <c r="AH86" s="72">
        <v>85.8</v>
      </c>
      <c r="AI86" s="73">
        <v>84.5</v>
      </c>
      <c r="AJ86" s="72">
        <v>83.1</v>
      </c>
      <c r="AK86" s="73">
        <v>81.7</v>
      </c>
      <c r="AL86" s="72">
        <v>80.3</v>
      </c>
      <c r="AM86" s="73">
        <v>78.8</v>
      </c>
      <c r="AN86" s="72">
        <v>77.400000000000006</v>
      </c>
      <c r="AO86" s="73">
        <v>76</v>
      </c>
      <c r="AP86" s="65"/>
    </row>
    <row r="87" spans="1:42" ht="15.6" x14ac:dyDescent="0.3">
      <c r="A87" s="52" t="s">
        <v>46</v>
      </c>
      <c r="B87" s="53" t="s">
        <v>47</v>
      </c>
      <c r="C87" s="53" t="s">
        <v>97</v>
      </c>
      <c r="D87" s="53" t="s">
        <v>74</v>
      </c>
      <c r="E87" s="53" t="s">
        <v>75</v>
      </c>
      <c r="F87" s="53">
        <v>1200</v>
      </c>
      <c r="G87" s="54">
        <f>VLOOKUP(F87,$O$2:$S$117,4,TRUE)</f>
        <v>18</v>
      </c>
      <c r="H87" s="54">
        <f>VLOOKUP(F87,$O$2:$S$117,5,TRUE)</f>
        <v>25</v>
      </c>
      <c r="I87" s="53">
        <v>0.29051022847565594</v>
      </c>
      <c r="J87" s="53">
        <v>6</v>
      </c>
      <c r="K87" s="53">
        <v>2.6751552168694195</v>
      </c>
      <c r="L87" s="53">
        <v>0.39978962572110971</v>
      </c>
      <c r="M87" s="108">
        <v>6</v>
      </c>
      <c r="O87" s="61">
        <v>6200</v>
      </c>
      <c r="P87" s="71"/>
      <c r="Q87" s="63">
        <v>0.35</v>
      </c>
      <c r="R87" s="64">
        <v>100</v>
      </c>
      <c r="S87" s="63">
        <v>100</v>
      </c>
      <c r="U87" s="68">
        <v>70</v>
      </c>
      <c r="V87" s="69">
        <v>87.5</v>
      </c>
      <c r="W87" s="70">
        <v>89.6</v>
      </c>
      <c r="X87" s="69">
        <v>90.6</v>
      </c>
      <c r="Y87" s="70">
        <v>91</v>
      </c>
      <c r="Z87" s="69">
        <v>91</v>
      </c>
      <c r="AA87" s="70">
        <v>90.8</v>
      </c>
      <c r="AB87" s="69">
        <v>90.4</v>
      </c>
      <c r="AC87" s="70">
        <v>89.8</v>
      </c>
      <c r="AD87" s="69">
        <v>89.1</v>
      </c>
      <c r="AE87" s="70">
        <v>88.3</v>
      </c>
      <c r="AF87" s="69">
        <v>87.4</v>
      </c>
      <c r="AG87" s="70">
        <v>86.3</v>
      </c>
      <c r="AH87" s="69">
        <v>85.2</v>
      </c>
      <c r="AI87" s="70">
        <v>83.9</v>
      </c>
      <c r="AJ87" s="69">
        <v>82.7</v>
      </c>
      <c r="AK87" s="70">
        <v>81.400000000000006</v>
      </c>
      <c r="AL87" s="69">
        <v>80</v>
      </c>
      <c r="AM87" s="70">
        <v>78.7</v>
      </c>
      <c r="AN87" s="69">
        <v>77.3</v>
      </c>
      <c r="AO87" s="70">
        <v>76</v>
      </c>
      <c r="AP87" s="65"/>
    </row>
    <row r="88" spans="1:42" ht="15.6" x14ac:dyDescent="0.3">
      <c r="A88" s="59" t="s">
        <v>46</v>
      </c>
      <c r="B88" s="109" t="s">
        <v>47</v>
      </c>
      <c r="C88" s="109" t="s">
        <v>97</v>
      </c>
      <c r="D88" s="109" t="s">
        <v>74</v>
      </c>
      <c r="E88" s="109" t="s">
        <v>75</v>
      </c>
      <c r="F88" s="109">
        <v>1210</v>
      </c>
      <c r="G88" s="100">
        <f t="shared" ref="G88:G90" si="8">VLOOKUP(F88,$O$2:$S$117,4,TRUE)</f>
        <v>25</v>
      </c>
      <c r="H88" s="100">
        <f t="shared" ref="H88:H90" si="9">VLOOKUP(F88,$O$2:$S$117,5,TRUE)</f>
        <v>38</v>
      </c>
      <c r="I88" s="109">
        <v>0.45540549732550079</v>
      </c>
      <c r="J88" s="109">
        <v>9</v>
      </c>
      <c r="K88" s="109">
        <v>4.1649543093703674</v>
      </c>
      <c r="L88" s="109">
        <v>0.61362454368354857</v>
      </c>
      <c r="M88" s="110">
        <v>9</v>
      </c>
      <c r="O88" s="61">
        <v>6210</v>
      </c>
      <c r="P88" s="71"/>
      <c r="Q88" s="63">
        <v>0.35</v>
      </c>
      <c r="R88" s="64">
        <v>100</v>
      </c>
      <c r="S88" s="63">
        <v>100</v>
      </c>
      <c r="U88" s="67">
        <v>75</v>
      </c>
      <c r="V88" s="72">
        <v>85.4</v>
      </c>
      <c r="W88" s="73">
        <v>87.4</v>
      </c>
      <c r="X88" s="72">
        <v>88.5</v>
      </c>
      <c r="Y88" s="73">
        <v>89</v>
      </c>
      <c r="Z88" s="72">
        <v>89.1</v>
      </c>
      <c r="AA88" s="73">
        <v>89</v>
      </c>
      <c r="AB88" s="72">
        <v>88.7</v>
      </c>
      <c r="AC88" s="73">
        <v>88.3</v>
      </c>
      <c r="AD88" s="72">
        <v>87.7</v>
      </c>
      <c r="AE88" s="73">
        <v>87</v>
      </c>
      <c r="AF88" s="72">
        <v>86.2</v>
      </c>
      <c r="AG88" s="73">
        <v>85.3</v>
      </c>
      <c r="AH88" s="72">
        <v>84.3</v>
      </c>
      <c r="AI88" s="73">
        <v>83.3</v>
      </c>
      <c r="AJ88" s="72">
        <v>82.1</v>
      </c>
      <c r="AK88" s="73">
        <v>80.900000000000006</v>
      </c>
      <c r="AL88" s="72">
        <v>79.7</v>
      </c>
      <c r="AM88" s="73">
        <v>78.5</v>
      </c>
      <c r="AN88" s="72">
        <v>77.3</v>
      </c>
      <c r="AO88" s="73">
        <v>76</v>
      </c>
      <c r="AP88" s="65"/>
    </row>
    <row r="89" spans="1:42" ht="15.6" x14ac:dyDescent="0.3">
      <c r="A89" s="59" t="s">
        <v>46</v>
      </c>
      <c r="B89" s="109" t="s">
        <v>47</v>
      </c>
      <c r="C89" s="109" t="s">
        <v>97</v>
      </c>
      <c r="D89" s="109" t="s">
        <v>74</v>
      </c>
      <c r="E89" s="109" t="s">
        <v>75</v>
      </c>
      <c r="F89" s="109">
        <v>1300</v>
      </c>
      <c r="G89" s="100">
        <f t="shared" si="8"/>
        <v>28</v>
      </c>
      <c r="H89" s="100">
        <f t="shared" si="9"/>
        <v>37</v>
      </c>
      <c r="I89" s="109">
        <v>3.4772696412511503E-2</v>
      </c>
      <c r="J89" s="109">
        <v>2</v>
      </c>
      <c r="K89" s="109">
        <v>0.33861905194336972</v>
      </c>
      <c r="L89" s="109">
        <v>5.6265150818928744E-2</v>
      </c>
      <c r="M89" s="110">
        <v>2</v>
      </c>
      <c r="O89" s="61">
        <v>6215</v>
      </c>
      <c r="P89" s="71"/>
      <c r="Q89" s="63">
        <v>0.35</v>
      </c>
      <c r="R89" s="64">
        <v>100</v>
      </c>
      <c r="S89" s="63">
        <v>100</v>
      </c>
      <c r="U89" s="68">
        <v>80</v>
      </c>
      <c r="V89" s="69">
        <v>83.4</v>
      </c>
      <c r="W89" s="70">
        <v>85.2</v>
      </c>
      <c r="X89" s="69">
        <v>86.2</v>
      </c>
      <c r="Y89" s="70">
        <v>86.7</v>
      </c>
      <c r="Z89" s="69">
        <v>86.9</v>
      </c>
      <c r="AA89" s="70">
        <v>86.9</v>
      </c>
      <c r="AB89" s="69">
        <v>86.7</v>
      </c>
      <c r="AC89" s="70">
        <v>86.4</v>
      </c>
      <c r="AD89" s="69">
        <v>86</v>
      </c>
      <c r="AE89" s="70">
        <v>85.5</v>
      </c>
      <c r="AF89" s="69">
        <v>84.8</v>
      </c>
      <c r="AG89" s="70">
        <v>84.1</v>
      </c>
      <c r="AH89" s="69">
        <v>83.3</v>
      </c>
      <c r="AI89" s="70">
        <v>82.3</v>
      </c>
      <c r="AJ89" s="69">
        <v>81.400000000000006</v>
      </c>
      <c r="AK89" s="70">
        <v>80.400000000000006</v>
      </c>
      <c r="AL89" s="69">
        <v>79.3</v>
      </c>
      <c r="AM89" s="70">
        <v>78.2</v>
      </c>
      <c r="AN89" s="69">
        <v>77.099999999999994</v>
      </c>
      <c r="AO89" s="70">
        <v>76</v>
      </c>
      <c r="AP89" s="65"/>
    </row>
    <row r="90" spans="1:42" ht="15.6" x14ac:dyDescent="0.3">
      <c r="A90" s="59" t="s">
        <v>46</v>
      </c>
      <c r="B90" s="109" t="s">
        <v>47</v>
      </c>
      <c r="C90" s="109" t="s">
        <v>100</v>
      </c>
      <c r="D90" s="109" t="s">
        <v>74</v>
      </c>
      <c r="E90" s="109" t="s">
        <v>75</v>
      </c>
      <c r="F90" s="109">
        <v>1300</v>
      </c>
      <c r="G90" s="100">
        <f t="shared" si="8"/>
        <v>28</v>
      </c>
      <c r="H90" s="100">
        <f t="shared" si="9"/>
        <v>37</v>
      </c>
      <c r="I90" s="109">
        <v>0.13428264659011582</v>
      </c>
      <c r="J90" s="109">
        <v>8</v>
      </c>
      <c r="K90" s="109">
        <v>1.4793273916632936</v>
      </c>
      <c r="L90" s="109">
        <v>0.25766941222612816</v>
      </c>
      <c r="M90" s="110">
        <v>8</v>
      </c>
      <c r="O90" s="61">
        <v>6216</v>
      </c>
      <c r="P90" s="71"/>
      <c r="Q90" s="63">
        <v>0.35</v>
      </c>
      <c r="R90" s="64">
        <v>100</v>
      </c>
      <c r="S90" s="63">
        <v>100</v>
      </c>
      <c r="U90" s="67">
        <v>85</v>
      </c>
      <c r="V90" s="72">
        <v>81.599999999999994</v>
      </c>
      <c r="W90" s="73">
        <v>82.9</v>
      </c>
      <c r="X90" s="72">
        <v>83.7</v>
      </c>
      <c r="Y90" s="73">
        <v>84.2</v>
      </c>
      <c r="Z90" s="72">
        <v>84.4</v>
      </c>
      <c r="AA90" s="73">
        <v>84.5</v>
      </c>
      <c r="AB90" s="72">
        <v>84.4</v>
      </c>
      <c r="AC90" s="73">
        <v>84.2</v>
      </c>
      <c r="AD90" s="72">
        <v>84</v>
      </c>
      <c r="AE90" s="73">
        <v>83.6</v>
      </c>
      <c r="AF90" s="72">
        <v>83.1</v>
      </c>
      <c r="AG90" s="73">
        <v>82.5</v>
      </c>
      <c r="AH90" s="72">
        <v>81.900000000000006</v>
      </c>
      <c r="AI90" s="73">
        <v>81.2</v>
      </c>
      <c r="AJ90" s="72">
        <v>80.400000000000006</v>
      </c>
      <c r="AK90" s="73">
        <v>79.599999999999994</v>
      </c>
      <c r="AL90" s="72">
        <v>78.8</v>
      </c>
      <c r="AM90" s="73">
        <v>77.900000000000006</v>
      </c>
      <c r="AN90" s="72">
        <v>76.900000000000006</v>
      </c>
      <c r="AO90" s="73">
        <v>76</v>
      </c>
      <c r="AP90" s="65"/>
    </row>
    <row r="91" spans="1:42" ht="15.6" x14ac:dyDescent="0.3">
      <c r="A91" s="59"/>
      <c r="B91" s="109"/>
      <c r="C91" s="109"/>
      <c r="D91" s="109"/>
      <c r="E91" s="109"/>
      <c r="F91" s="100"/>
      <c r="G91" s="100"/>
      <c r="H91" s="100"/>
      <c r="I91" s="100"/>
      <c r="J91" s="100"/>
      <c r="K91" s="100"/>
      <c r="L91" s="100"/>
      <c r="M91" s="60"/>
      <c r="O91" s="63">
        <v>6240</v>
      </c>
      <c r="P91" s="71"/>
      <c r="Q91" s="63">
        <v>0.35</v>
      </c>
      <c r="R91" s="64">
        <v>100</v>
      </c>
      <c r="S91" s="63">
        <v>100</v>
      </c>
      <c r="U91" s="68">
        <v>90</v>
      </c>
      <c r="V91" s="69">
        <v>79.7</v>
      </c>
      <c r="W91" s="70">
        <v>80.5</v>
      </c>
      <c r="X91" s="69">
        <v>81</v>
      </c>
      <c r="Y91" s="70">
        <v>81.400000000000006</v>
      </c>
      <c r="Z91" s="69">
        <v>81.599999999999994</v>
      </c>
      <c r="AA91" s="70">
        <v>81.7</v>
      </c>
      <c r="AB91" s="69">
        <v>81.7</v>
      </c>
      <c r="AC91" s="70">
        <v>81.7</v>
      </c>
      <c r="AD91" s="69">
        <v>81.5</v>
      </c>
      <c r="AE91" s="70">
        <v>81.3</v>
      </c>
      <c r="AF91" s="69">
        <v>80.900000000000006</v>
      </c>
      <c r="AG91" s="70">
        <v>80.599999999999994</v>
      </c>
      <c r="AH91" s="69">
        <v>80.099999999999994</v>
      </c>
      <c r="AI91" s="70">
        <v>79.7</v>
      </c>
      <c r="AJ91" s="69">
        <v>79.099999999999994</v>
      </c>
      <c r="AK91" s="70">
        <v>78.599999999999994</v>
      </c>
      <c r="AL91" s="69">
        <v>78</v>
      </c>
      <c r="AM91" s="70">
        <v>77.400000000000006</v>
      </c>
      <c r="AN91" s="69">
        <v>76.7</v>
      </c>
      <c r="AO91" s="70">
        <v>76</v>
      </c>
      <c r="AP91" s="65"/>
    </row>
    <row r="92" spans="1:42" ht="15.6" x14ac:dyDescent="0.3">
      <c r="A92" s="74" t="s">
        <v>314</v>
      </c>
      <c r="B92" s="109" t="s">
        <v>315</v>
      </c>
      <c r="C92" s="111" t="s">
        <v>316</v>
      </c>
      <c r="D92" s="100" t="s">
        <v>317</v>
      </c>
      <c r="E92" s="100" t="s">
        <v>318</v>
      </c>
      <c r="F92" s="100" t="s">
        <v>319</v>
      </c>
      <c r="G92" s="100" t="s">
        <v>320</v>
      </c>
      <c r="H92" s="100" t="s">
        <v>321</v>
      </c>
      <c r="I92" s="100" t="s">
        <v>322</v>
      </c>
      <c r="J92" s="100" t="s">
        <v>323</v>
      </c>
      <c r="K92" s="109" t="s">
        <v>324</v>
      </c>
      <c r="L92" s="109" t="s">
        <v>325</v>
      </c>
      <c r="M92" s="60"/>
      <c r="O92" s="61">
        <v>6250</v>
      </c>
      <c r="P92" s="71"/>
      <c r="Q92" s="63">
        <v>0.35</v>
      </c>
      <c r="R92" s="64">
        <v>100</v>
      </c>
      <c r="S92" s="63">
        <v>100</v>
      </c>
      <c r="U92" s="67">
        <v>95</v>
      </c>
      <c r="V92" s="72">
        <v>77.900000000000006</v>
      </c>
      <c r="W92" s="73">
        <v>78.2</v>
      </c>
      <c r="X92" s="72">
        <v>78.400000000000006</v>
      </c>
      <c r="Y92" s="73">
        <v>78.5</v>
      </c>
      <c r="Z92" s="72">
        <v>78.599999999999994</v>
      </c>
      <c r="AA92" s="73">
        <v>78.7</v>
      </c>
      <c r="AB92" s="72">
        <v>78.7</v>
      </c>
      <c r="AC92" s="73">
        <v>78.599999999999994</v>
      </c>
      <c r="AD92" s="72">
        <v>78.599999999999994</v>
      </c>
      <c r="AE92" s="73">
        <v>78.400000000000006</v>
      </c>
      <c r="AF92" s="72">
        <v>78.3</v>
      </c>
      <c r="AG92" s="73">
        <v>78.2</v>
      </c>
      <c r="AH92" s="72">
        <v>78</v>
      </c>
      <c r="AI92" s="73">
        <v>77.8</v>
      </c>
      <c r="AJ92" s="72">
        <v>77.5</v>
      </c>
      <c r="AK92" s="73">
        <v>77.3</v>
      </c>
      <c r="AL92" s="72">
        <v>77</v>
      </c>
      <c r="AM92" s="73">
        <v>76.7</v>
      </c>
      <c r="AN92" s="72">
        <v>76.3</v>
      </c>
      <c r="AO92" s="73">
        <v>76</v>
      </c>
      <c r="AP92" s="65"/>
    </row>
    <row r="93" spans="1:42" ht="15.6" x14ac:dyDescent="0.3">
      <c r="A93" s="107" t="s">
        <v>347</v>
      </c>
      <c r="B93" s="112">
        <f>(SUMPRODUCT(G87:G90,M87:M90)/D93)/100</f>
        <v>0.2452</v>
      </c>
      <c r="C93" s="112">
        <f>(SUMPRODUCT(H87:H90,M87:M90)/D93)/100</f>
        <v>0.3448</v>
      </c>
      <c r="D93" s="100">
        <f>SUM(M87:M90)</f>
        <v>25</v>
      </c>
      <c r="E93" s="100">
        <f>SUM(I87:I90)</f>
        <v>0.91497106880378398</v>
      </c>
      <c r="F93" s="100">
        <f>E93*C93</f>
        <v>0.31548202452354474</v>
      </c>
      <c r="G93" s="100">
        <f>E93-F93</f>
        <v>0.59948904428023919</v>
      </c>
      <c r="H93" s="100">
        <f>F93*0.75</f>
        <v>0.23661151839265854</v>
      </c>
      <c r="I93" s="100">
        <f>F93-H93</f>
        <v>7.8870506130886198E-2</v>
      </c>
      <c r="J93" s="100">
        <f>ROUND(((G93*80)+(I93*98))/(G93+I93),-1)</f>
        <v>80</v>
      </c>
      <c r="K93" s="109">
        <v>80</v>
      </c>
      <c r="L93" s="109">
        <v>98</v>
      </c>
      <c r="M93" s="60"/>
      <c r="O93" s="61">
        <v>6300</v>
      </c>
      <c r="P93" s="71"/>
      <c r="Q93" s="63">
        <v>0.3</v>
      </c>
      <c r="R93" s="64">
        <v>100</v>
      </c>
      <c r="S93" s="63">
        <v>100</v>
      </c>
      <c r="U93" s="68">
        <v>98</v>
      </c>
      <c r="V93" s="69">
        <v>77.099999999999994</v>
      </c>
      <c r="W93" s="70">
        <v>77.099999999999994</v>
      </c>
      <c r="X93" s="69">
        <v>77.099999999999994</v>
      </c>
      <c r="Y93" s="70">
        <v>77.099999999999994</v>
      </c>
      <c r="Z93" s="69">
        <v>77.099999999999994</v>
      </c>
      <c r="AA93" s="70">
        <v>77.099999999999994</v>
      </c>
      <c r="AB93" s="69">
        <v>77</v>
      </c>
      <c r="AC93" s="70">
        <v>77</v>
      </c>
      <c r="AD93" s="69">
        <v>76.900000000000006</v>
      </c>
      <c r="AE93" s="70">
        <v>76.900000000000006</v>
      </c>
      <c r="AF93" s="69">
        <v>76.8</v>
      </c>
      <c r="AG93" s="70">
        <v>76.8</v>
      </c>
      <c r="AH93" s="69">
        <v>76.7</v>
      </c>
      <c r="AI93" s="70">
        <v>76.599999999999994</v>
      </c>
      <c r="AJ93" s="69">
        <v>76.5</v>
      </c>
      <c r="AK93" s="70">
        <v>76.400000000000006</v>
      </c>
      <c r="AL93" s="69">
        <v>76.3</v>
      </c>
      <c r="AM93" s="70">
        <v>76.2</v>
      </c>
      <c r="AN93" s="69">
        <v>76.099999999999994</v>
      </c>
      <c r="AO93" s="70">
        <v>76</v>
      </c>
      <c r="AP93" s="65"/>
    </row>
    <row r="94" spans="1:42" ht="15.6" x14ac:dyDescent="0.3">
      <c r="A94" s="103" t="s">
        <v>344</v>
      </c>
      <c r="B94" s="104">
        <v>0.1</v>
      </c>
      <c r="C94" s="103" t="s">
        <v>345</v>
      </c>
      <c r="D94" s="104">
        <v>4</v>
      </c>
      <c r="E94" s="105" t="s">
        <v>346</v>
      </c>
      <c r="F94" s="106"/>
      <c r="G94" s="77"/>
      <c r="H94" s="77"/>
      <c r="I94" s="77"/>
      <c r="J94" s="77"/>
      <c r="K94" s="77"/>
      <c r="L94" s="77"/>
      <c r="M94" s="78"/>
      <c r="O94" s="61">
        <v>6400</v>
      </c>
      <c r="P94" s="71"/>
      <c r="Q94" s="63">
        <v>0.06</v>
      </c>
      <c r="R94" s="64">
        <v>100</v>
      </c>
      <c r="S94" s="63">
        <v>100</v>
      </c>
      <c r="U94" s="126" t="s">
        <v>330</v>
      </c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6" x14ac:dyDescent="0.3">
      <c r="O95" s="61">
        <v>6410</v>
      </c>
      <c r="P95" s="71"/>
      <c r="Q95" s="63">
        <v>0.06</v>
      </c>
      <c r="R95" s="64">
        <v>100</v>
      </c>
      <c r="S95" s="63">
        <v>100</v>
      </c>
      <c r="U95" s="127" t="s">
        <v>312</v>
      </c>
      <c r="V95" s="129" t="s">
        <v>313</v>
      </c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1"/>
      <c r="AP95" s="65"/>
    </row>
    <row r="96" spans="1:42" ht="15.6" x14ac:dyDescent="0.3">
      <c r="A96" s="52" t="s">
        <v>46</v>
      </c>
      <c r="B96" s="53" t="s">
        <v>47</v>
      </c>
      <c r="C96" s="53" t="s">
        <v>100</v>
      </c>
      <c r="D96" s="53" t="s">
        <v>74</v>
      </c>
      <c r="E96" s="53" t="s">
        <v>75</v>
      </c>
      <c r="F96" s="53">
        <v>1400</v>
      </c>
      <c r="G96" s="54">
        <f>VLOOKUP(F96,$O$2:$S$117,4,TRUE)</f>
        <v>85</v>
      </c>
      <c r="H96" s="54">
        <f>VLOOKUP(F96,$O$2:$S$117,5,TRUE)</f>
        <v>85</v>
      </c>
      <c r="I96" s="53">
        <v>8.0000095218667702E-2</v>
      </c>
      <c r="J96" s="53">
        <v>6</v>
      </c>
      <c r="K96" s="53">
        <v>0.91782763402560386</v>
      </c>
      <c r="L96" s="53">
        <v>0.12912328530444972</v>
      </c>
      <c r="M96" s="108">
        <v>6</v>
      </c>
      <c r="O96" s="61">
        <v>6412</v>
      </c>
      <c r="P96" s="71"/>
      <c r="Q96" s="63">
        <v>0.06</v>
      </c>
      <c r="R96" s="64">
        <v>100</v>
      </c>
      <c r="S96" s="63">
        <v>100</v>
      </c>
      <c r="U96" s="128"/>
      <c r="V96" s="66">
        <v>5</v>
      </c>
      <c r="W96" s="67">
        <v>10</v>
      </c>
      <c r="X96" s="66">
        <v>15</v>
      </c>
      <c r="Y96" s="67">
        <v>20</v>
      </c>
      <c r="Z96" s="66">
        <v>25</v>
      </c>
      <c r="AA96" s="67">
        <v>30</v>
      </c>
      <c r="AB96" s="66">
        <v>35</v>
      </c>
      <c r="AC96" s="67">
        <v>40</v>
      </c>
      <c r="AD96" s="66">
        <v>45</v>
      </c>
      <c r="AE96" s="67">
        <v>50</v>
      </c>
      <c r="AF96" s="66">
        <v>55</v>
      </c>
      <c r="AG96" s="67">
        <v>60</v>
      </c>
      <c r="AH96" s="66">
        <v>65</v>
      </c>
      <c r="AI96" s="67">
        <v>70</v>
      </c>
      <c r="AJ96" s="66">
        <v>75</v>
      </c>
      <c r="AK96" s="67">
        <v>80</v>
      </c>
      <c r="AL96" s="66">
        <v>85</v>
      </c>
      <c r="AM96" s="67">
        <v>90</v>
      </c>
      <c r="AN96" s="66">
        <v>95</v>
      </c>
      <c r="AO96" s="67">
        <v>100</v>
      </c>
      <c r="AP96" s="65"/>
    </row>
    <row r="97" spans="1:42" ht="15.6" x14ac:dyDescent="0.3">
      <c r="A97" s="59"/>
      <c r="B97" s="109"/>
      <c r="C97" s="109"/>
      <c r="D97" s="109"/>
      <c r="E97" s="109"/>
      <c r="F97" s="100"/>
      <c r="G97" s="100"/>
      <c r="H97" s="100"/>
      <c r="I97" s="100"/>
      <c r="J97" s="100"/>
      <c r="K97" s="100"/>
      <c r="L97" s="100"/>
      <c r="M97" s="60"/>
      <c r="O97" s="61">
        <v>6417</v>
      </c>
      <c r="P97" s="71"/>
      <c r="Q97" s="63">
        <v>0.06</v>
      </c>
      <c r="R97" s="64">
        <v>100</v>
      </c>
      <c r="S97" s="63">
        <v>100</v>
      </c>
      <c r="U97" s="68">
        <v>30</v>
      </c>
      <c r="V97" s="69">
        <v>99.2</v>
      </c>
      <c r="W97" s="70">
        <v>99.4</v>
      </c>
      <c r="X97" s="69">
        <v>99.3</v>
      </c>
      <c r="Y97" s="70">
        <v>99.1</v>
      </c>
      <c r="Z97" s="69">
        <v>98.7</v>
      </c>
      <c r="AA97" s="70">
        <v>98.2</v>
      </c>
      <c r="AB97" s="69">
        <v>97.6</v>
      </c>
      <c r="AC97" s="70">
        <v>96.8</v>
      </c>
      <c r="AD97" s="69">
        <v>95.9</v>
      </c>
      <c r="AE97" s="70">
        <v>94.9</v>
      </c>
      <c r="AF97" s="69">
        <v>93.7</v>
      </c>
      <c r="AG97" s="70">
        <v>92.5</v>
      </c>
      <c r="AH97" s="69">
        <v>91.3</v>
      </c>
      <c r="AI97" s="70">
        <v>89.9</v>
      </c>
      <c r="AJ97" s="69">
        <v>88.6</v>
      </c>
      <c r="AK97" s="70">
        <v>87.2</v>
      </c>
      <c r="AL97" s="69">
        <v>85.7</v>
      </c>
      <c r="AM97" s="70">
        <v>84.3</v>
      </c>
      <c r="AN97" s="69">
        <v>82.9</v>
      </c>
      <c r="AO97" s="70">
        <v>81.5</v>
      </c>
      <c r="AP97" s="65"/>
    </row>
    <row r="98" spans="1:42" ht="15.6" x14ac:dyDescent="0.3">
      <c r="A98" s="74" t="s">
        <v>314</v>
      </c>
      <c r="B98" s="109" t="s">
        <v>315</v>
      </c>
      <c r="C98" s="111" t="s">
        <v>316</v>
      </c>
      <c r="D98" s="100" t="s">
        <v>317</v>
      </c>
      <c r="E98" s="100" t="s">
        <v>318</v>
      </c>
      <c r="F98" s="100" t="s">
        <v>319</v>
      </c>
      <c r="G98" s="100" t="s">
        <v>320</v>
      </c>
      <c r="H98" s="100" t="s">
        <v>321</v>
      </c>
      <c r="I98" s="100" t="s">
        <v>322</v>
      </c>
      <c r="J98" s="100" t="s">
        <v>323</v>
      </c>
      <c r="K98" s="109" t="s">
        <v>324</v>
      </c>
      <c r="L98" s="109" t="s">
        <v>325</v>
      </c>
      <c r="M98" s="60"/>
      <c r="O98" s="61">
        <v>6430</v>
      </c>
      <c r="P98" s="71"/>
      <c r="Q98" s="63">
        <v>0.06</v>
      </c>
      <c r="R98" s="64">
        <v>100</v>
      </c>
      <c r="S98" s="63">
        <v>100</v>
      </c>
      <c r="U98" s="67">
        <v>35</v>
      </c>
      <c r="V98" s="72">
        <v>98.6</v>
      </c>
      <c r="W98" s="73">
        <v>99</v>
      </c>
      <c r="X98" s="72">
        <v>99</v>
      </c>
      <c r="Y98" s="73">
        <v>98.8</v>
      </c>
      <c r="Z98" s="72">
        <v>98.5</v>
      </c>
      <c r="AA98" s="73">
        <v>98</v>
      </c>
      <c r="AB98" s="72">
        <v>97.4</v>
      </c>
      <c r="AC98" s="73">
        <v>96.6</v>
      </c>
      <c r="AD98" s="72">
        <v>95.7</v>
      </c>
      <c r="AE98" s="73">
        <v>94.7</v>
      </c>
      <c r="AF98" s="72">
        <v>93.6</v>
      </c>
      <c r="AG98" s="73">
        <v>92.4</v>
      </c>
      <c r="AH98" s="72">
        <v>91.2</v>
      </c>
      <c r="AI98" s="73">
        <v>89.8</v>
      </c>
      <c r="AJ98" s="72">
        <v>88.5</v>
      </c>
      <c r="AK98" s="73">
        <v>87.1</v>
      </c>
      <c r="AL98" s="72">
        <v>85.7</v>
      </c>
      <c r="AM98" s="73">
        <v>84.3</v>
      </c>
      <c r="AN98" s="72">
        <v>82.9</v>
      </c>
      <c r="AO98" s="73">
        <v>81.5</v>
      </c>
      <c r="AP98" s="65"/>
    </row>
    <row r="99" spans="1:42" ht="15.6" x14ac:dyDescent="0.3">
      <c r="A99" s="107" t="s">
        <v>347</v>
      </c>
      <c r="B99" s="112">
        <f>(SUMPRODUCT(G96,M96)/D99)/100</f>
        <v>0.85</v>
      </c>
      <c r="C99" s="112">
        <f>(SUMPRODUCT(H96,M96)/D99)/100</f>
        <v>0.85</v>
      </c>
      <c r="D99" s="100">
        <f>SUM(M96)</f>
        <v>6</v>
      </c>
      <c r="E99" s="100">
        <f>SUM(I96)</f>
        <v>8.0000095218667702E-2</v>
      </c>
      <c r="F99" s="100">
        <f>E99*C99</f>
        <v>6.8000080935867541E-2</v>
      </c>
      <c r="G99" s="100">
        <f>E99-F99</f>
        <v>1.2000014282800162E-2</v>
      </c>
      <c r="H99" s="100">
        <f>F99*0.75</f>
        <v>5.1000060701900655E-2</v>
      </c>
      <c r="I99" s="100">
        <f>F99-H99</f>
        <v>1.7000020233966885E-2</v>
      </c>
      <c r="J99" s="100">
        <f>ROUND(((G99*80)+(I99*98))/(G99+I99),-1)</f>
        <v>90</v>
      </c>
      <c r="K99" s="109">
        <v>80</v>
      </c>
      <c r="L99" s="109">
        <v>98</v>
      </c>
      <c r="M99" s="60"/>
      <c r="O99" s="61">
        <v>6440</v>
      </c>
      <c r="P99" s="71"/>
      <c r="Q99" s="63">
        <v>0.06</v>
      </c>
      <c r="R99" s="64">
        <v>100</v>
      </c>
      <c r="S99" s="63">
        <v>100</v>
      </c>
      <c r="U99" s="68">
        <v>40</v>
      </c>
      <c r="V99" s="69">
        <v>97.8</v>
      </c>
      <c r="W99" s="70">
        <v>98.4</v>
      </c>
      <c r="X99" s="69">
        <v>98.5</v>
      </c>
      <c r="Y99" s="70">
        <v>98.4</v>
      </c>
      <c r="Z99" s="69">
        <v>98.1</v>
      </c>
      <c r="AA99" s="70">
        <v>97.6</v>
      </c>
      <c r="AB99" s="69">
        <v>97.1</v>
      </c>
      <c r="AC99" s="70">
        <v>96.3</v>
      </c>
      <c r="AD99" s="69">
        <v>95.5</v>
      </c>
      <c r="AE99" s="70">
        <v>94.5</v>
      </c>
      <c r="AF99" s="69">
        <v>93.4</v>
      </c>
      <c r="AG99" s="70">
        <v>92.2</v>
      </c>
      <c r="AH99" s="69">
        <v>91</v>
      </c>
      <c r="AI99" s="70">
        <v>89.7</v>
      </c>
      <c r="AJ99" s="69">
        <v>88.4</v>
      </c>
      <c r="AK99" s="70">
        <v>87.1</v>
      </c>
      <c r="AL99" s="69">
        <v>85.7</v>
      </c>
      <c r="AM99" s="70">
        <v>84.3</v>
      </c>
      <c r="AN99" s="69">
        <v>82.9</v>
      </c>
      <c r="AO99" s="70">
        <v>81.5</v>
      </c>
      <c r="AP99" s="65"/>
    </row>
    <row r="100" spans="1:42" ht="15.6" x14ac:dyDescent="0.3">
      <c r="A100" s="103" t="s">
        <v>344</v>
      </c>
      <c r="B100" s="104">
        <v>0.1</v>
      </c>
      <c r="C100" s="103" t="s">
        <v>345</v>
      </c>
      <c r="D100" s="104">
        <v>4</v>
      </c>
      <c r="E100" s="105" t="s">
        <v>346</v>
      </c>
      <c r="F100" s="106"/>
      <c r="G100" s="77"/>
      <c r="H100" s="77"/>
      <c r="I100" s="77"/>
      <c r="J100" s="77"/>
      <c r="K100" s="77"/>
      <c r="L100" s="77"/>
      <c r="M100" s="78"/>
      <c r="O100" s="61">
        <v>6460</v>
      </c>
      <c r="P100" s="71"/>
      <c r="Q100" s="63">
        <v>0.06</v>
      </c>
      <c r="R100" s="64">
        <v>100</v>
      </c>
      <c r="S100" s="63">
        <v>100</v>
      </c>
      <c r="U100" s="67">
        <v>45</v>
      </c>
      <c r="V100" s="72">
        <v>96.9</v>
      </c>
      <c r="W100" s="73">
        <v>97.8</v>
      </c>
      <c r="X100" s="72">
        <v>98</v>
      </c>
      <c r="Y100" s="73">
        <v>97.9</v>
      </c>
      <c r="Z100" s="72">
        <v>97.6</v>
      </c>
      <c r="AA100" s="73">
        <v>97.2</v>
      </c>
      <c r="AB100" s="72">
        <v>96.7</v>
      </c>
      <c r="AC100" s="73">
        <v>96</v>
      </c>
      <c r="AD100" s="72">
        <v>95.1</v>
      </c>
      <c r="AE100" s="73">
        <v>94.2</v>
      </c>
      <c r="AF100" s="72">
        <v>93.1</v>
      </c>
      <c r="AG100" s="73">
        <v>92</v>
      </c>
      <c r="AH100" s="72">
        <v>90.8</v>
      </c>
      <c r="AI100" s="73">
        <v>89.6</v>
      </c>
      <c r="AJ100" s="72">
        <v>88.3</v>
      </c>
      <c r="AK100" s="73">
        <v>87</v>
      </c>
      <c r="AL100" s="72">
        <v>85.6</v>
      </c>
      <c r="AM100" s="73">
        <v>84.2</v>
      </c>
      <c r="AN100" s="72">
        <v>82.9</v>
      </c>
      <c r="AO100" s="73">
        <v>81.5</v>
      </c>
      <c r="AP100" s="65"/>
    </row>
    <row r="101" spans="1:42" ht="15.6" x14ac:dyDescent="0.3">
      <c r="O101" s="61">
        <v>6500</v>
      </c>
      <c r="P101" s="71"/>
      <c r="Q101" s="63">
        <v>0.06</v>
      </c>
      <c r="R101" s="64">
        <v>100</v>
      </c>
      <c r="S101" s="63">
        <v>100</v>
      </c>
      <c r="U101" s="68">
        <v>50</v>
      </c>
      <c r="V101" s="69">
        <v>95.9</v>
      </c>
      <c r="W101" s="70">
        <v>96.9</v>
      </c>
      <c r="X101" s="69">
        <v>97.2</v>
      </c>
      <c r="Y101" s="70">
        <v>97.2</v>
      </c>
      <c r="Z101" s="69">
        <v>97</v>
      </c>
      <c r="AA101" s="70">
        <v>96.7</v>
      </c>
      <c r="AB101" s="69">
        <v>96.2</v>
      </c>
      <c r="AC101" s="70">
        <v>95.5</v>
      </c>
      <c r="AD101" s="69">
        <v>94.7</v>
      </c>
      <c r="AE101" s="70">
        <v>93.8</v>
      </c>
      <c r="AF101" s="69">
        <v>92.8</v>
      </c>
      <c r="AG101" s="70">
        <v>91.8</v>
      </c>
      <c r="AH101" s="69">
        <v>90.6</v>
      </c>
      <c r="AI101" s="70">
        <v>89.4</v>
      </c>
      <c r="AJ101" s="69">
        <v>88.2</v>
      </c>
      <c r="AK101" s="70">
        <v>86.9</v>
      </c>
      <c r="AL101" s="69">
        <v>85.5</v>
      </c>
      <c r="AM101" s="70">
        <v>84.2</v>
      </c>
      <c r="AN101" s="69">
        <v>82.8</v>
      </c>
      <c r="AO101" s="70">
        <v>81.5</v>
      </c>
      <c r="AP101" s="65"/>
    </row>
    <row r="102" spans="1:42" ht="15.6" x14ac:dyDescent="0.3">
      <c r="A102" s="52" t="s">
        <v>46</v>
      </c>
      <c r="B102" s="53" t="s">
        <v>47</v>
      </c>
      <c r="C102" s="53" t="s">
        <v>103</v>
      </c>
      <c r="D102" s="53" t="s">
        <v>74</v>
      </c>
      <c r="E102" s="53" t="s">
        <v>75</v>
      </c>
      <c r="F102" s="53">
        <v>1300</v>
      </c>
      <c r="G102" s="54">
        <f>VLOOKUP(F102,$O$2:$S$117,4,TRUE)</f>
        <v>28</v>
      </c>
      <c r="H102" s="54">
        <f>VLOOKUP(F102,$O$2:$S$117,5,TRUE)</f>
        <v>37</v>
      </c>
      <c r="I102" s="53">
        <v>0.83322279068608973</v>
      </c>
      <c r="J102" s="53">
        <v>10</v>
      </c>
      <c r="K102" s="53">
        <v>9.1229872385602331</v>
      </c>
      <c r="L102" s="53">
        <v>1.6324602528481285</v>
      </c>
      <c r="M102" s="108">
        <v>10</v>
      </c>
      <c r="O102" s="61">
        <v>6520</v>
      </c>
      <c r="P102" s="71"/>
      <c r="Q102" s="63">
        <v>0.06</v>
      </c>
      <c r="R102" s="64">
        <v>100</v>
      </c>
      <c r="S102" s="63">
        <v>100</v>
      </c>
      <c r="U102" s="67">
        <v>55</v>
      </c>
      <c r="V102" s="72">
        <v>94.6</v>
      </c>
      <c r="W102" s="73">
        <v>95.9</v>
      </c>
      <c r="X102" s="72">
        <v>96.3</v>
      </c>
      <c r="Y102" s="73">
        <v>96.4</v>
      </c>
      <c r="Z102" s="72">
        <v>96.3</v>
      </c>
      <c r="AA102" s="73">
        <v>96</v>
      </c>
      <c r="AB102" s="72">
        <v>95.6</v>
      </c>
      <c r="AC102" s="73">
        <v>95</v>
      </c>
      <c r="AD102" s="72">
        <v>94.2</v>
      </c>
      <c r="AE102" s="73">
        <v>93.4</v>
      </c>
      <c r="AF102" s="72">
        <v>92.4</v>
      </c>
      <c r="AG102" s="73">
        <v>91.4</v>
      </c>
      <c r="AH102" s="72">
        <v>90.3</v>
      </c>
      <c r="AI102" s="73">
        <v>89.2</v>
      </c>
      <c r="AJ102" s="72">
        <v>88</v>
      </c>
      <c r="AK102" s="73">
        <v>86.7</v>
      </c>
      <c r="AL102" s="72">
        <v>85.4</v>
      </c>
      <c r="AM102" s="73">
        <v>84.1</v>
      </c>
      <c r="AN102" s="72">
        <v>82.8</v>
      </c>
      <c r="AO102" s="73">
        <v>81.5</v>
      </c>
      <c r="AP102" s="65"/>
    </row>
    <row r="103" spans="1:42" ht="15.6" x14ac:dyDescent="0.3">
      <c r="A103" s="59" t="s">
        <v>46</v>
      </c>
      <c r="B103" s="109" t="s">
        <v>47</v>
      </c>
      <c r="C103" s="109" t="s">
        <v>103</v>
      </c>
      <c r="D103" s="109" t="s">
        <v>74</v>
      </c>
      <c r="E103" s="109" t="s">
        <v>75</v>
      </c>
      <c r="F103" s="109">
        <v>1400</v>
      </c>
      <c r="G103" s="100">
        <f>VLOOKUP(F103,$O$2:$S$117,4,TRUE)</f>
        <v>85</v>
      </c>
      <c r="H103" s="100">
        <f>VLOOKUP(F103,$O$2:$S$117,5,TRUE)</f>
        <v>85</v>
      </c>
      <c r="I103" s="109">
        <v>6.927730877494731E-2</v>
      </c>
      <c r="J103" s="109">
        <v>3</v>
      </c>
      <c r="K103" s="109">
        <v>0.76766617424168992</v>
      </c>
      <c r="L103" s="109">
        <v>0.12929034386298754</v>
      </c>
      <c r="M103" s="110">
        <v>3</v>
      </c>
      <c r="O103" s="61">
        <v>6530</v>
      </c>
      <c r="P103" s="71"/>
      <c r="Q103" s="63">
        <v>0.06</v>
      </c>
      <c r="R103" s="64">
        <v>100</v>
      </c>
      <c r="S103" s="63">
        <v>100</v>
      </c>
      <c r="U103" s="68">
        <v>60</v>
      </c>
      <c r="V103" s="69">
        <v>93.1</v>
      </c>
      <c r="W103" s="70">
        <v>94.7</v>
      </c>
      <c r="X103" s="69">
        <v>95.3</v>
      </c>
      <c r="Y103" s="70">
        <v>95.5</v>
      </c>
      <c r="Z103" s="69">
        <v>95.4</v>
      </c>
      <c r="AA103" s="70">
        <v>95.2</v>
      </c>
      <c r="AB103" s="69">
        <v>94.8</v>
      </c>
      <c r="AC103" s="70">
        <v>94.3</v>
      </c>
      <c r="AD103" s="69">
        <v>93.6</v>
      </c>
      <c r="AE103" s="70">
        <v>92.8</v>
      </c>
      <c r="AF103" s="69">
        <v>92</v>
      </c>
      <c r="AG103" s="70">
        <v>91</v>
      </c>
      <c r="AH103" s="69">
        <v>90</v>
      </c>
      <c r="AI103" s="70">
        <v>88.9</v>
      </c>
      <c r="AJ103" s="69">
        <v>87.7</v>
      </c>
      <c r="AK103" s="70">
        <v>86.5</v>
      </c>
      <c r="AL103" s="69">
        <v>85.3</v>
      </c>
      <c r="AM103" s="70">
        <v>84</v>
      </c>
      <c r="AN103" s="69">
        <v>82.8</v>
      </c>
      <c r="AO103" s="70">
        <v>81.5</v>
      </c>
      <c r="AP103" s="65"/>
    </row>
    <row r="104" spans="1:42" ht="15.6" x14ac:dyDescent="0.3">
      <c r="A104" s="59"/>
      <c r="B104" s="109"/>
      <c r="C104" s="109"/>
      <c r="D104" s="109"/>
      <c r="E104" s="109"/>
      <c r="F104" s="100"/>
      <c r="G104" s="100"/>
      <c r="H104" s="100"/>
      <c r="I104" s="100"/>
      <c r="J104" s="100"/>
      <c r="K104" s="100"/>
      <c r="L104" s="100"/>
      <c r="M104" s="60"/>
      <c r="O104" s="61">
        <v>7100</v>
      </c>
      <c r="P104" s="71"/>
      <c r="Q104" s="63">
        <v>0.3</v>
      </c>
      <c r="R104" s="64">
        <v>0</v>
      </c>
      <c r="S104" s="63">
        <v>0</v>
      </c>
      <c r="U104" s="67">
        <v>65</v>
      </c>
      <c r="V104" s="72">
        <v>91.7</v>
      </c>
      <c r="W104" s="73">
        <v>93.4</v>
      </c>
      <c r="X104" s="72">
        <v>94.1</v>
      </c>
      <c r="Y104" s="73">
        <v>94.4</v>
      </c>
      <c r="Z104" s="72">
        <v>94.4</v>
      </c>
      <c r="AA104" s="73">
        <v>94.2</v>
      </c>
      <c r="AB104" s="72">
        <v>93.9</v>
      </c>
      <c r="AC104" s="73">
        <v>93.4</v>
      </c>
      <c r="AD104" s="72">
        <v>92.8</v>
      </c>
      <c r="AE104" s="73">
        <v>92.1</v>
      </c>
      <c r="AF104" s="72">
        <v>91.3</v>
      </c>
      <c r="AG104" s="73">
        <v>90.5</v>
      </c>
      <c r="AH104" s="72">
        <v>89.5</v>
      </c>
      <c r="AI104" s="73">
        <v>88.5</v>
      </c>
      <c r="AJ104" s="72">
        <v>87.4</v>
      </c>
      <c r="AK104" s="73">
        <v>86.3</v>
      </c>
      <c r="AL104" s="72">
        <v>85.1</v>
      </c>
      <c r="AM104" s="73">
        <v>83.9</v>
      </c>
      <c r="AN104" s="72">
        <v>82.7</v>
      </c>
      <c r="AO104" s="73">
        <v>81.5</v>
      </c>
      <c r="AP104" s="65"/>
    </row>
    <row r="105" spans="1:42" ht="15.6" x14ac:dyDescent="0.3">
      <c r="A105" s="74" t="s">
        <v>314</v>
      </c>
      <c r="B105" s="109" t="s">
        <v>315</v>
      </c>
      <c r="C105" s="111" t="s">
        <v>316</v>
      </c>
      <c r="D105" s="100" t="s">
        <v>317</v>
      </c>
      <c r="E105" s="100" t="s">
        <v>318</v>
      </c>
      <c r="F105" s="100" t="s">
        <v>319</v>
      </c>
      <c r="G105" s="100" t="s">
        <v>320</v>
      </c>
      <c r="H105" s="100" t="s">
        <v>321</v>
      </c>
      <c r="I105" s="100" t="s">
        <v>322</v>
      </c>
      <c r="J105" s="100" t="s">
        <v>323</v>
      </c>
      <c r="K105" s="109" t="s">
        <v>324</v>
      </c>
      <c r="L105" s="109" t="s">
        <v>325</v>
      </c>
      <c r="M105" s="60"/>
      <c r="O105" s="61">
        <v>7200</v>
      </c>
      <c r="P105" s="71"/>
      <c r="Q105" s="63">
        <v>0.3</v>
      </c>
      <c r="R105" s="64">
        <v>0</v>
      </c>
      <c r="S105" s="63">
        <v>0</v>
      </c>
      <c r="U105" s="68">
        <v>70</v>
      </c>
      <c r="V105" s="69">
        <v>90.1</v>
      </c>
      <c r="W105" s="70">
        <v>91.9</v>
      </c>
      <c r="X105" s="69">
        <v>92.7</v>
      </c>
      <c r="Y105" s="70">
        <v>93</v>
      </c>
      <c r="Z105" s="69">
        <v>93.1</v>
      </c>
      <c r="AA105" s="70">
        <v>93</v>
      </c>
      <c r="AB105" s="69">
        <v>92.7</v>
      </c>
      <c r="AC105" s="70">
        <v>92.3</v>
      </c>
      <c r="AD105" s="69">
        <v>91.9</v>
      </c>
      <c r="AE105" s="70">
        <v>91.2</v>
      </c>
      <c r="AF105" s="69">
        <v>90.6</v>
      </c>
      <c r="AG105" s="70">
        <v>89.8</v>
      </c>
      <c r="AH105" s="69">
        <v>88.9</v>
      </c>
      <c r="AI105" s="70">
        <v>88</v>
      </c>
      <c r="AJ105" s="69">
        <v>87</v>
      </c>
      <c r="AK105" s="70">
        <v>86</v>
      </c>
      <c r="AL105" s="69">
        <v>84.9</v>
      </c>
      <c r="AM105" s="70">
        <v>83.8</v>
      </c>
      <c r="AN105" s="69">
        <v>82.6</v>
      </c>
      <c r="AO105" s="70">
        <v>81.5</v>
      </c>
      <c r="AP105" s="65"/>
    </row>
    <row r="106" spans="1:42" ht="15.6" x14ac:dyDescent="0.3">
      <c r="A106" s="107" t="s">
        <v>347</v>
      </c>
      <c r="B106" s="112">
        <f>(SUMPRODUCT(G102:G103,M102:M103)/D106)/100</f>
        <v>0.41153846153846152</v>
      </c>
      <c r="C106" s="112">
        <f>(SUMPRODUCT(H102:H103,M102:M103)/D106)/100</f>
        <v>0.48076923076923078</v>
      </c>
      <c r="D106" s="100">
        <f>SUM(M102:M103)</f>
        <v>13</v>
      </c>
      <c r="E106" s="100">
        <f>SUM(I102:I103)</f>
        <v>0.90250009946103704</v>
      </c>
      <c r="F106" s="100">
        <f>E106*C106</f>
        <v>0.43389427858703705</v>
      </c>
      <c r="G106" s="100">
        <f>E106-F106</f>
        <v>0.46860582087399999</v>
      </c>
      <c r="H106" s="100">
        <f>F106*0.75</f>
        <v>0.3254207089402778</v>
      </c>
      <c r="I106" s="100">
        <f>F106-H106</f>
        <v>0.10847356964675925</v>
      </c>
      <c r="J106" s="100">
        <f>ROUND(((G106*80)+(I106*98))/(G106+I106),-1)</f>
        <v>80</v>
      </c>
      <c r="K106" s="109">
        <v>80</v>
      </c>
      <c r="L106" s="109">
        <v>98</v>
      </c>
      <c r="M106" s="60"/>
      <c r="O106" s="61">
        <v>7400</v>
      </c>
      <c r="P106" s="71"/>
      <c r="Q106" s="63">
        <v>0.3</v>
      </c>
      <c r="R106" s="64">
        <v>0</v>
      </c>
      <c r="S106" s="63">
        <v>0</v>
      </c>
      <c r="U106" s="67">
        <v>75</v>
      </c>
      <c r="V106" s="72">
        <v>88.5</v>
      </c>
      <c r="W106" s="73">
        <v>90.2</v>
      </c>
      <c r="X106" s="72">
        <v>91</v>
      </c>
      <c r="Y106" s="73">
        <v>91.5</v>
      </c>
      <c r="Z106" s="72">
        <v>91.6</v>
      </c>
      <c r="AA106" s="73">
        <v>91.6</v>
      </c>
      <c r="AB106" s="72">
        <v>91.4</v>
      </c>
      <c r="AC106" s="73">
        <v>91.1</v>
      </c>
      <c r="AD106" s="72">
        <v>90.7</v>
      </c>
      <c r="AE106" s="73">
        <v>90.2</v>
      </c>
      <c r="AF106" s="72">
        <v>89.6</v>
      </c>
      <c r="AG106" s="73">
        <v>88.9</v>
      </c>
      <c r="AH106" s="72">
        <v>88.2</v>
      </c>
      <c r="AI106" s="73">
        <v>87.4</v>
      </c>
      <c r="AJ106" s="72">
        <v>86.5</v>
      </c>
      <c r="AK106" s="73">
        <v>85.6</v>
      </c>
      <c r="AL106" s="72">
        <v>84.6</v>
      </c>
      <c r="AM106" s="73">
        <v>83.6</v>
      </c>
      <c r="AN106" s="72">
        <v>82.6</v>
      </c>
      <c r="AO106" s="73">
        <v>81.5</v>
      </c>
      <c r="AP106" s="65"/>
    </row>
    <row r="107" spans="1:42" ht="15.6" x14ac:dyDescent="0.3">
      <c r="A107" s="103" t="s">
        <v>344</v>
      </c>
      <c r="B107" s="104">
        <v>0.1</v>
      </c>
      <c r="C107" s="103" t="s">
        <v>345</v>
      </c>
      <c r="D107" s="104">
        <v>4</v>
      </c>
      <c r="E107" s="105" t="s">
        <v>346</v>
      </c>
      <c r="F107" s="106"/>
      <c r="G107" s="77"/>
      <c r="H107" s="77"/>
      <c r="I107" s="77"/>
      <c r="J107" s="77"/>
      <c r="K107" s="77"/>
      <c r="L107" s="77"/>
      <c r="M107" s="78"/>
      <c r="O107" s="61">
        <v>7410</v>
      </c>
      <c r="P107" s="71"/>
      <c r="Q107" s="63">
        <v>0.3</v>
      </c>
      <c r="R107" s="64">
        <v>0</v>
      </c>
      <c r="S107" s="63">
        <v>0</v>
      </c>
      <c r="U107" s="68">
        <v>80</v>
      </c>
      <c r="V107" s="69">
        <v>86.9</v>
      </c>
      <c r="W107" s="70">
        <v>88.4</v>
      </c>
      <c r="X107" s="69">
        <v>89.2</v>
      </c>
      <c r="Y107" s="70">
        <v>89.6</v>
      </c>
      <c r="Z107" s="69">
        <v>89.9</v>
      </c>
      <c r="AA107" s="70">
        <v>89.9</v>
      </c>
      <c r="AB107" s="69">
        <v>89.8</v>
      </c>
      <c r="AC107" s="70">
        <v>89.6</v>
      </c>
      <c r="AD107" s="69">
        <v>89.3</v>
      </c>
      <c r="AE107" s="70">
        <v>88.9</v>
      </c>
      <c r="AF107" s="69">
        <v>88.4</v>
      </c>
      <c r="AG107" s="70">
        <v>87.9</v>
      </c>
      <c r="AH107" s="69">
        <v>87.3</v>
      </c>
      <c r="AI107" s="70">
        <v>86.6</v>
      </c>
      <c r="AJ107" s="69">
        <v>85.9</v>
      </c>
      <c r="AK107" s="70">
        <v>85.1</v>
      </c>
      <c r="AL107" s="69">
        <v>84.2</v>
      </c>
      <c r="AM107" s="70">
        <v>83.3</v>
      </c>
      <c r="AN107" s="69">
        <v>82.4</v>
      </c>
      <c r="AO107" s="70">
        <v>81.5</v>
      </c>
      <c r="AP107" s="65"/>
    </row>
    <row r="108" spans="1:42" ht="15.6" x14ac:dyDescent="0.3">
      <c r="O108" s="61">
        <v>7420</v>
      </c>
      <c r="P108" s="71"/>
      <c r="Q108" s="63">
        <v>0.3</v>
      </c>
      <c r="R108" s="64">
        <v>0</v>
      </c>
      <c r="S108" s="63">
        <v>0</v>
      </c>
      <c r="U108" s="67">
        <v>85</v>
      </c>
      <c r="V108" s="72">
        <v>85.4</v>
      </c>
      <c r="W108" s="73">
        <v>86.5</v>
      </c>
      <c r="X108" s="72">
        <v>87.2</v>
      </c>
      <c r="Y108" s="73">
        <v>87.6</v>
      </c>
      <c r="Z108" s="72">
        <v>87.9</v>
      </c>
      <c r="AA108" s="73">
        <v>88</v>
      </c>
      <c r="AB108" s="72">
        <v>87.9</v>
      </c>
      <c r="AC108" s="73">
        <v>87.8</v>
      </c>
      <c r="AD108" s="72">
        <v>87.6</v>
      </c>
      <c r="AE108" s="73">
        <v>87.3</v>
      </c>
      <c r="AF108" s="72">
        <v>87</v>
      </c>
      <c r="AG108" s="73">
        <v>86.6</v>
      </c>
      <c r="AH108" s="72">
        <v>86.1</v>
      </c>
      <c r="AI108" s="73">
        <v>85.6</v>
      </c>
      <c r="AJ108" s="72">
        <v>85</v>
      </c>
      <c r="AK108" s="73">
        <v>84.4</v>
      </c>
      <c r="AL108" s="72">
        <v>83.7</v>
      </c>
      <c r="AM108" s="73">
        <v>83</v>
      </c>
      <c r="AN108" s="72">
        <v>82.3</v>
      </c>
      <c r="AO108" s="73">
        <v>81.5</v>
      </c>
      <c r="AP108" s="65"/>
    </row>
    <row r="109" spans="1:42" ht="15.6" x14ac:dyDescent="0.3">
      <c r="A109" s="52" t="s">
        <v>46</v>
      </c>
      <c r="B109" s="53" t="s">
        <v>47</v>
      </c>
      <c r="C109" s="53" t="s">
        <v>106</v>
      </c>
      <c r="D109" s="53" t="s">
        <v>74</v>
      </c>
      <c r="E109" s="53" t="s">
        <v>75</v>
      </c>
      <c r="F109" s="53">
        <v>1200</v>
      </c>
      <c r="G109" s="54">
        <f>VLOOKUP(F109,$O$2:$S$117,4,TRUE)</f>
        <v>18</v>
      </c>
      <c r="H109" s="54">
        <f>VLOOKUP(F109,$O$2:$S$117,5,TRUE)</f>
        <v>25</v>
      </c>
      <c r="I109" s="53">
        <v>0.22080215567271988</v>
      </c>
      <c r="J109" s="53">
        <v>3</v>
      </c>
      <c r="K109" s="53">
        <v>2.2266458054997873</v>
      </c>
      <c r="L109" s="53">
        <v>0.38895877216908575</v>
      </c>
      <c r="M109" s="108">
        <v>3</v>
      </c>
      <c r="O109" s="61">
        <v>8100</v>
      </c>
      <c r="P109" s="71"/>
      <c r="Q109" s="63">
        <v>0.15</v>
      </c>
      <c r="R109" s="64">
        <v>25</v>
      </c>
      <c r="S109" s="63">
        <v>25</v>
      </c>
      <c r="U109" s="68">
        <v>90</v>
      </c>
      <c r="V109" s="69">
        <v>84.1</v>
      </c>
      <c r="W109" s="70">
        <v>84.7</v>
      </c>
      <c r="X109" s="69">
        <v>85.1</v>
      </c>
      <c r="Y109" s="70">
        <v>85.4</v>
      </c>
      <c r="Z109" s="69">
        <v>85.6</v>
      </c>
      <c r="AA109" s="70">
        <v>85.7</v>
      </c>
      <c r="AB109" s="69">
        <v>85.8</v>
      </c>
      <c r="AC109" s="70">
        <v>85.7</v>
      </c>
      <c r="AD109" s="69">
        <v>85.6</v>
      </c>
      <c r="AE109" s="70">
        <v>85.5</v>
      </c>
      <c r="AF109" s="69">
        <v>85.3</v>
      </c>
      <c r="AG109" s="70">
        <v>85</v>
      </c>
      <c r="AH109" s="69">
        <v>84.7</v>
      </c>
      <c r="AI109" s="70">
        <v>84.4</v>
      </c>
      <c r="AJ109" s="69">
        <v>84</v>
      </c>
      <c r="AK109" s="70">
        <v>83.5</v>
      </c>
      <c r="AL109" s="69">
        <v>83.1</v>
      </c>
      <c r="AM109" s="70">
        <v>82.6</v>
      </c>
      <c r="AN109" s="69">
        <v>82</v>
      </c>
      <c r="AO109" s="70">
        <v>81.5</v>
      </c>
      <c r="AP109" s="65"/>
    </row>
    <row r="110" spans="1:42" ht="15.6" x14ac:dyDescent="0.3">
      <c r="A110" s="59" t="s">
        <v>46</v>
      </c>
      <c r="B110" s="109" t="s">
        <v>47</v>
      </c>
      <c r="C110" s="109" t="s">
        <v>106</v>
      </c>
      <c r="D110" s="109" t="s">
        <v>74</v>
      </c>
      <c r="E110" s="109" t="s">
        <v>75</v>
      </c>
      <c r="F110" s="109">
        <v>1210</v>
      </c>
      <c r="G110" s="100">
        <f t="shared" ref="G110:G112" si="10">VLOOKUP(F110,$O$2:$S$117,4,TRUE)</f>
        <v>25</v>
      </c>
      <c r="H110" s="100">
        <f t="shared" ref="H110:H112" si="11">VLOOKUP(F110,$O$2:$S$117,5,TRUE)</f>
        <v>38</v>
      </c>
      <c r="I110" s="109">
        <v>0.1647127909448613</v>
      </c>
      <c r="J110" s="109">
        <v>8</v>
      </c>
      <c r="K110" s="109">
        <v>1.6458508623728374</v>
      </c>
      <c r="L110" s="109">
        <v>0.28795506420629724</v>
      </c>
      <c r="M110" s="110">
        <v>8</v>
      </c>
      <c r="O110" s="61">
        <v>8113</v>
      </c>
      <c r="P110" s="71"/>
      <c r="Q110" s="63">
        <v>0.15</v>
      </c>
      <c r="R110" s="64">
        <v>25</v>
      </c>
      <c r="S110" s="63">
        <v>25</v>
      </c>
      <c r="U110" s="67">
        <v>95</v>
      </c>
      <c r="V110" s="72">
        <v>82.7</v>
      </c>
      <c r="W110" s="73">
        <v>82.9</v>
      </c>
      <c r="X110" s="72">
        <v>83.1</v>
      </c>
      <c r="Y110" s="73">
        <v>83.2</v>
      </c>
      <c r="Z110" s="72">
        <v>83.3</v>
      </c>
      <c r="AA110" s="73">
        <v>83.3</v>
      </c>
      <c r="AB110" s="72">
        <v>83.4</v>
      </c>
      <c r="AC110" s="73">
        <v>83.4</v>
      </c>
      <c r="AD110" s="72">
        <v>83.4</v>
      </c>
      <c r="AE110" s="73">
        <v>83.3</v>
      </c>
      <c r="AF110" s="72">
        <v>83.2</v>
      </c>
      <c r="AG110" s="73">
        <v>83.1</v>
      </c>
      <c r="AH110" s="72">
        <v>83</v>
      </c>
      <c r="AI110" s="73">
        <v>82.8</v>
      </c>
      <c r="AJ110" s="72">
        <v>82.6</v>
      </c>
      <c r="AK110" s="73">
        <v>82.4</v>
      </c>
      <c r="AL110" s="72">
        <v>82.2</v>
      </c>
      <c r="AM110" s="73">
        <v>82</v>
      </c>
      <c r="AN110" s="72">
        <v>81.8</v>
      </c>
      <c r="AO110" s="73">
        <v>81.5</v>
      </c>
      <c r="AP110" s="65"/>
    </row>
    <row r="111" spans="1:42" ht="15.6" x14ac:dyDescent="0.3">
      <c r="A111" s="59" t="s">
        <v>46</v>
      </c>
      <c r="B111" s="109" t="s">
        <v>47</v>
      </c>
      <c r="C111" s="109" t="s">
        <v>106</v>
      </c>
      <c r="D111" s="109" t="s">
        <v>74</v>
      </c>
      <c r="E111" s="109" t="s">
        <v>75</v>
      </c>
      <c r="F111" s="109">
        <v>1300</v>
      </c>
      <c r="G111" s="100">
        <f t="shared" si="10"/>
        <v>28</v>
      </c>
      <c r="H111" s="100">
        <f t="shared" si="11"/>
        <v>37</v>
      </c>
      <c r="I111" s="109">
        <v>0.23977789914618616</v>
      </c>
      <c r="J111" s="109">
        <v>11</v>
      </c>
      <c r="K111" s="109">
        <v>2.2709110995004682</v>
      </c>
      <c r="L111" s="109">
        <v>0.39295940738758711</v>
      </c>
      <c r="M111" s="110">
        <v>11</v>
      </c>
      <c r="O111" s="61">
        <v>8140</v>
      </c>
      <c r="P111" s="71"/>
      <c r="Q111" s="63">
        <v>0.15</v>
      </c>
      <c r="R111" s="64">
        <v>25</v>
      </c>
      <c r="S111" s="63">
        <v>25</v>
      </c>
      <c r="U111" s="68">
        <v>98</v>
      </c>
      <c r="V111" s="69">
        <v>82.2</v>
      </c>
      <c r="W111" s="70">
        <v>82.2</v>
      </c>
      <c r="X111" s="69">
        <v>82.2</v>
      </c>
      <c r="Y111" s="70">
        <v>82.2</v>
      </c>
      <c r="Z111" s="69">
        <v>82.2</v>
      </c>
      <c r="AA111" s="70">
        <v>82.2</v>
      </c>
      <c r="AB111" s="69">
        <v>82.2</v>
      </c>
      <c r="AC111" s="70">
        <v>82.2</v>
      </c>
      <c r="AD111" s="69">
        <v>82.1</v>
      </c>
      <c r="AE111" s="70">
        <v>82.1</v>
      </c>
      <c r="AF111" s="69">
        <v>82.1</v>
      </c>
      <c r="AG111" s="70">
        <v>82</v>
      </c>
      <c r="AH111" s="69">
        <v>82</v>
      </c>
      <c r="AI111" s="70">
        <v>81.900000000000006</v>
      </c>
      <c r="AJ111" s="69">
        <v>81.900000000000006</v>
      </c>
      <c r="AK111" s="70">
        <v>81.8</v>
      </c>
      <c r="AL111" s="69">
        <v>81.7</v>
      </c>
      <c r="AM111" s="70">
        <v>81.7</v>
      </c>
      <c r="AN111" s="69">
        <v>81.599999999999994</v>
      </c>
      <c r="AO111" s="70">
        <v>81.5</v>
      </c>
      <c r="AP111" s="65"/>
    </row>
    <row r="112" spans="1:42" ht="15.6" x14ac:dyDescent="0.3">
      <c r="A112" s="59" t="s">
        <v>46</v>
      </c>
      <c r="B112" s="109" t="s">
        <v>47</v>
      </c>
      <c r="C112" s="109" t="s">
        <v>106</v>
      </c>
      <c r="D112" s="109" t="s">
        <v>74</v>
      </c>
      <c r="E112" s="109" t="s">
        <v>75</v>
      </c>
      <c r="F112" s="109">
        <v>1330</v>
      </c>
      <c r="G112" s="100">
        <f t="shared" si="10"/>
        <v>50</v>
      </c>
      <c r="H112" s="100">
        <f t="shared" si="11"/>
        <v>65</v>
      </c>
      <c r="I112" s="109">
        <v>0.16501950435691323</v>
      </c>
      <c r="J112" s="109">
        <v>7</v>
      </c>
      <c r="K112" s="109">
        <v>1.6546538067156573</v>
      </c>
      <c r="L112" s="109">
        <v>0.29720612530591095</v>
      </c>
      <c r="M112" s="110">
        <v>7</v>
      </c>
      <c r="O112" s="61">
        <v>8200</v>
      </c>
      <c r="P112" s="71"/>
      <c r="Q112" s="63">
        <v>0.15</v>
      </c>
      <c r="R112" s="64">
        <v>25</v>
      </c>
      <c r="S112" s="63">
        <v>25</v>
      </c>
      <c r="U112" s="80"/>
      <c r="V112" s="80"/>
      <c r="W112" s="80"/>
      <c r="X112" s="81"/>
    </row>
    <row r="113" spans="1:42" ht="15.6" x14ac:dyDescent="0.3">
      <c r="A113" s="59"/>
      <c r="B113" s="109"/>
      <c r="C113" s="109"/>
      <c r="D113" s="109"/>
      <c r="E113" s="109"/>
      <c r="F113" s="100"/>
      <c r="G113" s="100"/>
      <c r="H113" s="100"/>
      <c r="I113" s="100"/>
      <c r="J113" s="100"/>
      <c r="K113" s="100"/>
      <c r="L113" s="100"/>
      <c r="M113" s="60"/>
      <c r="O113" s="61">
        <v>8300</v>
      </c>
      <c r="P113" s="71"/>
      <c r="Q113" s="63">
        <v>0.15</v>
      </c>
      <c r="R113" s="64">
        <v>25</v>
      </c>
      <c r="S113" s="63">
        <v>25</v>
      </c>
      <c r="U113" s="126" t="s">
        <v>331</v>
      </c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</row>
    <row r="114" spans="1:42" ht="15.6" x14ac:dyDescent="0.3">
      <c r="A114" s="74" t="s">
        <v>314</v>
      </c>
      <c r="B114" s="109" t="s">
        <v>315</v>
      </c>
      <c r="C114" s="111" t="s">
        <v>316</v>
      </c>
      <c r="D114" s="100" t="s">
        <v>317</v>
      </c>
      <c r="E114" s="100" t="s">
        <v>318</v>
      </c>
      <c r="F114" s="100" t="s">
        <v>319</v>
      </c>
      <c r="G114" s="100" t="s">
        <v>320</v>
      </c>
      <c r="H114" s="100" t="s">
        <v>321</v>
      </c>
      <c r="I114" s="100" t="s">
        <v>322</v>
      </c>
      <c r="J114" s="100" t="s">
        <v>323</v>
      </c>
      <c r="K114" s="109" t="s">
        <v>324</v>
      </c>
      <c r="L114" s="109" t="s">
        <v>325</v>
      </c>
      <c r="M114" s="60"/>
      <c r="O114" s="61">
        <v>8340</v>
      </c>
      <c r="P114" s="71"/>
      <c r="Q114" s="63">
        <v>0.15</v>
      </c>
      <c r="R114" s="64">
        <v>25</v>
      </c>
      <c r="S114" s="63">
        <v>25</v>
      </c>
      <c r="U114" s="127" t="s">
        <v>312</v>
      </c>
      <c r="V114" s="129" t="s">
        <v>313</v>
      </c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1"/>
      <c r="AP114" s="65"/>
    </row>
    <row r="115" spans="1:42" ht="15.6" x14ac:dyDescent="0.3">
      <c r="A115" s="107" t="s">
        <v>347</v>
      </c>
      <c r="B115" s="112">
        <f>(SUMPRODUCT(G109:G112,M109:M112)/D115)/100</f>
        <v>0.31448275862068964</v>
      </c>
      <c r="C115" s="112">
        <f>(SUMPRODUCT(H109:H112,M109:M112)/D115)/100</f>
        <v>0.42793103448275865</v>
      </c>
      <c r="D115" s="100">
        <f>SUM(M109:M112)</f>
        <v>29</v>
      </c>
      <c r="E115" s="100">
        <f>SUM(I109:I112)</f>
        <v>0.79031235012068057</v>
      </c>
      <c r="F115" s="100">
        <f>E115*C115</f>
        <v>0.33819918155164297</v>
      </c>
      <c r="G115" s="100">
        <f>E115-F115</f>
        <v>0.4521131685690376</v>
      </c>
      <c r="H115" s="100">
        <f>F115*0.75</f>
        <v>0.25364938616373223</v>
      </c>
      <c r="I115" s="100">
        <f>F115-H115</f>
        <v>8.4549795387910742E-2</v>
      </c>
      <c r="J115" s="100">
        <f>ROUND(((G115*80)+(I115*98))/(G115+I115),-1)</f>
        <v>80</v>
      </c>
      <c r="K115" s="109">
        <v>80</v>
      </c>
      <c r="L115" s="109">
        <v>98</v>
      </c>
      <c r="M115" s="60"/>
      <c r="O115" s="61">
        <v>8350</v>
      </c>
      <c r="P115" s="71"/>
      <c r="Q115" s="63">
        <v>0.15</v>
      </c>
      <c r="R115" s="64">
        <v>25</v>
      </c>
      <c r="S115" s="63">
        <v>25</v>
      </c>
      <c r="U115" s="128"/>
      <c r="V115" s="66">
        <v>5</v>
      </c>
      <c r="W115" s="67">
        <v>10</v>
      </c>
      <c r="X115" s="66">
        <v>15</v>
      </c>
      <c r="Y115" s="67">
        <v>20</v>
      </c>
      <c r="Z115" s="66">
        <v>25</v>
      </c>
      <c r="AA115" s="67">
        <v>30</v>
      </c>
      <c r="AB115" s="66">
        <v>35</v>
      </c>
      <c r="AC115" s="67">
        <v>40</v>
      </c>
      <c r="AD115" s="66">
        <v>45</v>
      </c>
      <c r="AE115" s="67">
        <v>50</v>
      </c>
      <c r="AF115" s="66">
        <v>55</v>
      </c>
      <c r="AG115" s="67">
        <v>60</v>
      </c>
      <c r="AH115" s="66">
        <v>65</v>
      </c>
      <c r="AI115" s="67">
        <v>70</v>
      </c>
      <c r="AJ115" s="66">
        <v>75</v>
      </c>
      <c r="AK115" s="67">
        <v>80</v>
      </c>
      <c r="AL115" s="66">
        <v>85</v>
      </c>
      <c r="AM115" s="67">
        <v>90</v>
      </c>
      <c r="AN115" s="66">
        <v>95</v>
      </c>
      <c r="AO115" s="67">
        <v>100</v>
      </c>
      <c r="AP115" s="65"/>
    </row>
    <row r="116" spans="1:42" ht="15.6" x14ac:dyDescent="0.3">
      <c r="A116" s="103" t="s">
        <v>344</v>
      </c>
      <c r="B116" s="104">
        <v>0.1</v>
      </c>
      <c r="C116" s="103" t="s">
        <v>345</v>
      </c>
      <c r="D116" s="104">
        <v>4</v>
      </c>
      <c r="E116" s="105" t="s">
        <v>346</v>
      </c>
      <c r="F116" s="106"/>
      <c r="G116" s="77"/>
      <c r="H116" s="77"/>
      <c r="I116" s="77"/>
      <c r="J116" s="77"/>
      <c r="K116" s="77"/>
      <c r="L116" s="77"/>
      <c r="M116" s="78"/>
      <c r="O116" s="61">
        <v>8360</v>
      </c>
      <c r="P116" s="71"/>
      <c r="Q116" s="63">
        <v>0.15</v>
      </c>
      <c r="R116" s="64">
        <v>25</v>
      </c>
      <c r="S116" s="63">
        <v>25</v>
      </c>
      <c r="U116" s="68">
        <v>30</v>
      </c>
      <c r="V116" s="69">
        <v>99.4</v>
      </c>
      <c r="W116" s="70">
        <v>99.5</v>
      </c>
      <c r="X116" s="69">
        <v>99.5</v>
      </c>
      <c r="Y116" s="70">
        <v>99.4</v>
      </c>
      <c r="Z116" s="69">
        <v>99.1</v>
      </c>
      <c r="AA116" s="70">
        <v>98.8</v>
      </c>
      <c r="AB116" s="69">
        <v>98.3</v>
      </c>
      <c r="AC116" s="70">
        <v>97.8</v>
      </c>
      <c r="AD116" s="69">
        <v>97.2</v>
      </c>
      <c r="AE116" s="70">
        <v>96.4</v>
      </c>
      <c r="AF116" s="69">
        <v>95.6</v>
      </c>
      <c r="AG116" s="70">
        <v>94.6</v>
      </c>
      <c r="AH116" s="69">
        <v>93.6</v>
      </c>
      <c r="AI116" s="70">
        <v>92.6</v>
      </c>
      <c r="AJ116" s="69">
        <v>91.5</v>
      </c>
      <c r="AK116" s="70">
        <v>90.4</v>
      </c>
      <c r="AL116" s="69">
        <v>89.2</v>
      </c>
      <c r="AM116" s="70">
        <v>88</v>
      </c>
      <c r="AN116" s="69">
        <v>86.8</v>
      </c>
      <c r="AO116" s="70">
        <v>85.6</v>
      </c>
      <c r="AP116" s="65"/>
    </row>
    <row r="117" spans="1:42" ht="16.2" thickBot="1" x14ac:dyDescent="0.35">
      <c r="O117" s="61" t="s">
        <v>332</v>
      </c>
      <c r="P117" s="83"/>
      <c r="Q117" s="63">
        <v>0.15</v>
      </c>
      <c r="R117" s="64">
        <v>50</v>
      </c>
      <c r="S117" s="63">
        <v>50</v>
      </c>
      <c r="U117" s="67">
        <v>35</v>
      </c>
      <c r="V117" s="72">
        <v>98.9</v>
      </c>
      <c r="W117" s="73">
        <v>99.2</v>
      </c>
      <c r="X117" s="72">
        <v>99.2</v>
      </c>
      <c r="Y117" s="73">
        <v>99.1</v>
      </c>
      <c r="Z117" s="72">
        <v>98.9</v>
      </c>
      <c r="AA117" s="73">
        <v>98.6</v>
      </c>
      <c r="AB117" s="72">
        <v>98.1</v>
      </c>
      <c r="AC117" s="73">
        <v>97.6</v>
      </c>
      <c r="AD117" s="72">
        <v>97</v>
      </c>
      <c r="AE117" s="73">
        <v>96.3</v>
      </c>
      <c r="AF117" s="72">
        <v>95.4</v>
      </c>
      <c r="AG117" s="73">
        <v>94.5</v>
      </c>
      <c r="AH117" s="72">
        <v>93.5</v>
      </c>
      <c r="AI117" s="73">
        <v>92.5</v>
      </c>
      <c r="AJ117" s="72">
        <v>91.4</v>
      </c>
      <c r="AK117" s="73">
        <v>90.3</v>
      </c>
      <c r="AL117" s="72">
        <v>89.2</v>
      </c>
      <c r="AM117" s="73">
        <v>88</v>
      </c>
      <c r="AN117" s="72">
        <v>86.8</v>
      </c>
      <c r="AO117" s="73">
        <v>85.6</v>
      </c>
      <c r="AP117" s="65"/>
    </row>
    <row r="118" spans="1:42" ht="15" thickTop="1" x14ac:dyDescent="0.3">
      <c r="A118" s="52" t="s">
        <v>46</v>
      </c>
      <c r="B118" s="53" t="s">
        <v>47</v>
      </c>
      <c r="C118" s="53" t="s">
        <v>110</v>
      </c>
      <c r="D118" s="53" t="s">
        <v>74</v>
      </c>
      <c r="E118" s="53" t="s">
        <v>75</v>
      </c>
      <c r="F118" s="53">
        <v>1200</v>
      </c>
      <c r="G118" s="54">
        <f>VLOOKUP(F118,$O$2:$S$117,4,TRUE)</f>
        <v>18</v>
      </c>
      <c r="H118" s="54">
        <f>VLOOKUP(F118,$O$2:$S$117,5,TRUE)</f>
        <v>25</v>
      </c>
      <c r="I118" s="53">
        <v>3.2804141310680435E-2</v>
      </c>
      <c r="J118" s="53">
        <v>4</v>
      </c>
      <c r="K118" s="53">
        <v>0.28650201566420247</v>
      </c>
      <c r="L118" s="53">
        <v>4.7502885587014931E-2</v>
      </c>
      <c r="M118" s="108">
        <v>4</v>
      </c>
      <c r="U118" s="68">
        <v>40</v>
      </c>
      <c r="V118" s="69">
        <v>98.3</v>
      </c>
      <c r="W118" s="70">
        <v>98.8</v>
      </c>
      <c r="X118" s="69">
        <v>98.9</v>
      </c>
      <c r="Y118" s="70">
        <v>98.8</v>
      </c>
      <c r="Z118" s="69">
        <v>98.6</v>
      </c>
      <c r="AA118" s="70">
        <v>98.3</v>
      </c>
      <c r="AB118" s="69">
        <v>97.9</v>
      </c>
      <c r="AC118" s="70">
        <v>97.4</v>
      </c>
      <c r="AD118" s="69">
        <v>96.8</v>
      </c>
      <c r="AE118" s="70">
        <v>96.1</v>
      </c>
      <c r="AF118" s="69">
        <v>95.3</v>
      </c>
      <c r="AG118" s="70">
        <v>94.4</v>
      </c>
      <c r="AH118" s="69">
        <v>93.4</v>
      </c>
      <c r="AI118" s="70">
        <v>92.4</v>
      </c>
      <c r="AJ118" s="69">
        <v>91.4</v>
      </c>
      <c r="AK118" s="70">
        <v>90.3</v>
      </c>
      <c r="AL118" s="69">
        <v>89.1</v>
      </c>
      <c r="AM118" s="70">
        <v>88</v>
      </c>
      <c r="AN118" s="69">
        <v>86.8</v>
      </c>
      <c r="AO118" s="70">
        <v>85.6</v>
      </c>
      <c r="AP118" s="65"/>
    </row>
    <row r="119" spans="1:42" x14ac:dyDescent="0.3">
      <c r="A119" s="59" t="s">
        <v>46</v>
      </c>
      <c r="B119" s="109" t="s">
        <v>47</v>
      </c>
      <c r="C119" s="109" t="s">
        <v>110</v>
      </c>
      <c r="D119" s="109" t="s">
        <v>74</v>
      </c>
      <c r="E119" s="109" t="s">
        <v>75</v>
      </c>
      <c r="F119" s="109">
        <v>1210</v>
      </c>
      <c r="G119" s="100">
        <f t="shared" ref="G119:G122" si="12">VLOOKUP(F119,$O$2:$S$117,4,TRUE)</f>
        <v>25</v>
      </c>
      <c r="H119" s="100">
        <f t="shared" ref="H119:H122" si="13">VLOOKUP(F119,$O$2:$S$117,5,TRUE)</f>
        <v>38</v>
      </c>
      <c r="I119" s="109">
        <v>1.0110857727866014</v>
      </c>
      <c r="J119" s="109">
        <v>26</v>
      </c>
      <c r="K119" s="109">
        <v>8.5777269877451552</v>
      </c>
      <c r="L119" s="109">
        <v>1.3598595070755979</v>
      </c>
      <c r="M119" s="110">
        <v>26</v>
      </c>
      <c r="U119" s="67">
        <v>45</v>
      </c>
      <c r="V119" s="72">
        <v>97.5</v>
      </c>
      <c r="W119" s="73">
        <v>98.3</v>
      </c>
      <c r="X119" s="72">
        <v>98.4</v>
      </c>
      <c r="Y119" s="73">
        <v>98.4</v>
      </c>
      <c r="Z119" s="72">
        <v>98.2</v>
      </c>
      <c r="AA119" s="73">
        <v>97.9</v>
      </c>
      <c r="AB119" s="72">
        <v>97.5</v>
      </c>
      <c r="AC119" s="73">
        <v>97.1</v>
      </c>
      <c r="AD119" s="72">
        <v>96.5</v>
      </c>
      <c r="AE119" s="73">
        <v>95.8</v>
      </c>
      <c r="AF119" s="72">
        <v>95</v>
      </c>
      <c r="AG119" s="73">
        <v>94.2</v>
      </c>
      <c r="AH119" s="72">
        <v>93.2</v>
      </c>
      <c r="AI119" s="73">
        <v>92.3</v>
      </c>
      <c r="AJ119" s="72">
        <v>91.2</v>
      </c>
      <c r="AK119" s="73">
        <v>90.2</v>
      </c>
      <c r="AL119" s="72">
        <v>89.1</v>
      </c>
      <c r="AM119" s="73">
        <v>87.9</v>
      </c>
      <c r="AN119" s="72">
        <v>86.8</v>
      </c>
      <c r="AO119" s="73">
        <v>85.6</v>
      </c>
      <c r="AP119" s="65"/>
    </row>
    <row r="120" spans="1:42" x14ac:dyDescent="0.3">
      <c r="A120" s="59" t="s">
        <v>46</v>
      </c>
      <c r="B120" s="109" t="s">
        <v>47</v>
      </c>
      <c r="C120" s="109" t="s">
        <v>110</v>
      </c>
      <c r="D120" s="109" t="s">
        <v>74</v>
      </c>
      <c r="E120" s="109" t="s">
        <v>75</v>
      </c>
      <c r="F120" s="109">
        <v>1300</v>
      </c>
      <c r="G120" s="100">
        <f t="shared" si="12"/>
        <v>28</v>
      </c>
      <c r="H120" s="100">
        <f t="shared" si="13"/>
        <v>37</v>
      </c>
      <c r="I120" s="109">
        <v>0.61380365993755293</v>
      </c>
      <c r="J120" s="109">
        <v>9</v>
      </c>
      <c r="K120" s="109">
        <v>5.5285041469825256</v>
      </c>
      <c r="L120" s="109">
        <v>0.93626939454242442</v>
      </c>
      <c r="M120" s="110">
        <v>9</v>
      </c>
      <c r="U120" s="68">
        <v>50</v>
      </c>
      <c r="V120" s="69">
        <v>96.7</v>
      </c>
      <c r="W120" s="70">
        <v>97.6</v>
      </c>
      <c r="X120" s="69">
        <v>97.8</v>
      </c>
      <c r="Y120" s="70">
        <v>97.8</v>
      </c>
      <c r="Z120" s="69">
        <v>97.7</v>
      </c>
      <c r="AA120" s="70">
        <v>97.5</v>
      </c>
      <c r="AB120" s="69">
        <v>97.1</v>
      </c>
      <c r="AC120" s="70">
        <v>96.7</v>
      </c>
      <c r="AD120" s="69">
        <v>96.2</v>
      </c>
      <c r="AE120" s="70">
        <v>95.5</v>
      </c>
      <c r="AF120" s="69">
        <v>94.8</v>
      </c>
      <c r="AG120" s="70">
        <v>93.9</v>
      </c>
      <c r="AH120" s="69">
        <v>93</v>
      </c>
      <c r="AI120" s="70">
        <v>92.1</v>
      </c>
      <c r="AJ120" s="69">
        <v>91.1</v>
      </c>
      <c r="AK120" s="70">
        <v>90.1</v>
      </c>
      <c r="AL120" s="69">
        <v>89</v>
      </c>
      <c r="AM120" s="70">
        <v>87.9</v>
      </c>
      <c r="AN120" s="69">
        <v>86.7</v>
      </c>
      <c r="AO120" s="70">
        <v>85.6</v>
      </c>
      <c r="AP120" s="65"/>
    </row>
    <row r="121" spans="1:42" x14ac:dyDescent="0.3">
      <c r="A121" s="59" t="s">
        <v>46</v>
      </c>
      <c r="B121" s="109" t="s">
        <v>47</v>
      </c>
      <c r="C121" s="109" t="s">
        <v>110</v>
      </c>
      <c r="D121" s="109" t="s">
        <v>74</v>
      </c>
      <c r="E121" s="109" t="s">
        <v>75</v>
      </c>
      <c r="F121" s="109">
        <v>1390</v>
      </c>
      <c r="G121" s="100">
        <f t="shared" si="12"/>
        <v>50</v>
      </c>
      <c r="H121" s="100">
        <f t="shared" si="13"/>
        <v>65</v>
      </c>
      <c r="I121" s="109">
        <v>1.1073147326308292</v>
      </c>
      <c r="J121" s="109">
        <v>8</v>
      </c>
      <c r="K121" s="109">
        <v>10.122107951191696</v>
      </c>
      <c r="L121" s="109">
        <v>1.7140954084065163</v>
      </c>
      <c r="M121" s="110">
        <v>8</v>
      </c>
      <c r="U121" s="67">
        <v>55</v>
      </c>
      <c r="V121" s="72">
        <v>95.7</v>
      </c>
      <c r="W121" s="73">
        <v>96.8</v>
      </c>
      <c r="X121" s="72">
        <v>97.1</v>
      </c>
      <c r="Y121" s="73">
        <v>97.2</v>
      </c>
      <c r="Z121" s="72">
        <v>97.1</v>
      </c>
      <c r="AA121" s="73">
        <v>96.9</v>
      </c>
      <c r="AB121" s="72">
        <v>96.6</v>
      </c>
      <c r="AC121" s="73">
        <v>96.2</v>
      </c>
      <c r="AD121" s="72">
        <v>95.7</v>
      </c>
      <c r="AE121" s="73">
        <v>95.1</v>
      </c>
      <c r="AF121" s="72">
        <v>94.4</v>
      </c>
      <c r="AG121" s="73">
        <v>93.6</v>
      </c>
      <c r="AH121" s="72">
        <v>92.8</v>
      </c>
      <c r="AI121" s="73">
        <v>91.9</v>
      </c>
      <c r="AJ121" s="72">
        <v>90.9</v>
      </c>
      <c r="AK121" s="73">
        <v>89.9</v>
      </c>
      <c r="AL121" s="72">
        <v>88.9</v>
      </c>
      <c r="AM121" s="73">
        <v>87.8</v>
      </c>
      <c r="AN121" s="72">
        <v>86.7</v>
      </c>
      <c r="AO121" s="73">
        <v>85.6</v>
      </c>
      <c r="AP121" s="65"/>
    </row>
    <row r="122" spans="1:42" x14ac:dyDescent="0.3">
      <c r="A122" s="59" t="s">
        <v>46</v>
      </c>
      <c r="B122" s="109" t="s">
        <v>47</v>
      </c>
      <c r="C122" s="109" t="s">
        <v>110</v>
      </c>
      <c r="D122" s="109" t="s">
        <v>74</v>
      </c>
      <c r="E122" s="109" t="s">
        <v>75</v>
      </c>
      <c r="F122" s="109">
        <v>4340</v>
      </c>
      <c r="G122" s="100">
        <f t="shared" si="12"/>
        <v>0</v>
      </c>
      <c r="H122" s="100">
        <f t="shared" si="13"/>
        <v>0</v>
      </c>
      <c r="I122" s="109">
        <v>0.18933828810574685</v>
      </c>
      <c r="J122" s="109">
        <v>3</v>
      </c>
      <c r="K122" s="109">
        <v>1.6620751304476384</v>
      </c>
      <c r="L122" s="109">
        <v>0.27715049559821436</v>
      </c>
      <c r="M122" s="110">
        <v>3</v>
      </c>
      <c r="U122" s="68">
        <v>60</v>
      </c>
      <c r="V122" s="69">
        <v>94.5</v>
      </c>
      <c r="W122" s="70">
        <v>95.8</v>
      </c>
      <c r="X122" s="69">
        <v>96.3</v>
      </c>
      <c r="Y122" s="70">
        <v>96.4</v>
      </c>
      <c r="Z122" s="69">
        <v>96.4</v>
      </c>
      <c r="AA122" s="70">
        <v>96.3</v>
      </c>
      <c r="AB122" s="69">
        <v>96</v>
      </c>
      <c r="AC122" s="70">
        <v>95.7</v>
      </c>
      <c r="AD122" s="69">
        <v>95.2</v>
      </c>
      <c r="AE122" s="70">
        <v>94.6</v>
      </c>
      <c r="AF122" s="69">
        <v>94</v>
      </c>
      <c r="AG122" s="70">
        <v>93.3</v>
      </c>
      <c r="AH122" s="69">
        <v>92.5</v>
      </c>
      <c r="AI122" s="70">
        <v>91.6</v>
      </c>
      <c r="AJ122" s="69">
        <v>90.7</v>
      </c>
      <c r="AK122" s="70">
        <v>89.8</v>
      </c>
      <c r="AL122" s="69">
        <v>88.8</v>
      </c>
      <c r="AM122" s="70">
        <v>87.7</v>
      </c>
      <c r="AN122" s="69">
        <v>86.7</v>
      </c>
      <c r="AO122" s="70">
        <v>85.6</v>
      </c>
      <c r="AP122" s="65"/>
    </row>
    <row r="123" spans="1:42" x14ac:dyDescent="0.3">
      <c r="A123" s="59"/>
      <c r="B123" s="109"/>
      <c r="C123" s="109"/>
      <c r="D123" s="109"/>
      <c r="E123" s="109"/>
      <c r="F123" s="100"/>
      <c r="G123" s="100"/>
      <c r="H123" s="100"/>
      <c r="I123" s="100"/>
      <c r="J123" s="100"/>
      <c r="K123" s="100"/>
      <c r="L123" s="100"/>
      <c r="M123" s="60"/>
      <c r="U123" s="67">
        <v>65</v>
      </c>
      <c r="V123" s="72">
        <v>93.3</v>
      </c>
      <c r="W123" s="73">
        <v>94.7</v>
      </c>
      <c r="X123" s="72">
        <v>95.3</v>
      </c>
      <c r="Y123" s="73">
        <v>95.5</v>
      </c>
      <c r="Z123" s="72">
        <v>95.6</v>
      </c>
      <c r="AA123" s="73">
        <v>95.5</v>
      </c>
      <c r="AB123" s="72">
        <v>95.3</v>
      </c>
      <c r="AC123" s="73">
        <v>95</v>
      </c>
      <c r="AD123" s="72">
        <v>94.5</v>
      </c>
      <c r="AE123" s="73">
        <v>94</v>
      </c>
      <c r="AF123" s="72">
        <v>93.4</v>
      </c>
      <c r="AG123" s="73">
        <v>92.8</v>
      </c>
      <c r="AH123" s="72">
        <v>92.1</v>
      </c>
      <c r="AI123" s="73">
        <v>91.3</v>
      </c>
      <c r="AJ123" s="72">
        <v>90.4</v>
      </c>
      <c r="AK123" s="73">
        <v>89.5</v>
      </c>
      <c r="AL123" s="72">
        <v>88.6</v>
      </c>
      <c r="AM123" s="73">
        <v>87.6</v>
      </c>
      <c r="AN123" s="72">
        <v>86.6</v>
      </c>
      <c r="AO123" s="73">
        <v>85.6</v>
      </c>
      <c r="AP123" s="65"/>
    </row>
    <row r="124" spans="1:42" x14ac:dyDescent="0.3">
      <c r="A124" s="74" t="s">
        <v>314</v>
      </c>
      <c r="B124" s="109" t="s">
        <v>315</v>
      </c>
      <c r="C124" s="111" t="s">
        <v>316</v>
      </c>
      <c r="D124" s="100" t="s">
        <v>317</v>
      </c>
      <c r="E124" s="100" t="s">
        <v>318</v>
      </c>
      <c r="F124" s="100" t="s">
        <v>319</v>
      </c>
      <c r="G124" s="100" t="s">
        <v>320</v>
      </c>
      <c r="H124" s="100" t="s">
        <v>321</v>
      </c>
      <c r="I124" s="100" t="s">
        <v>322</v>
      </c>
      <c r="J124" s="100" t="s">
        <v>323</v>
      </c>
      <c r="K124" s="109" t="s">
        <v>324</v>
      </c>
      <c r="L124" s="109" t="s">
        <v>325</v>
      </c>
      <c r="M124" s="60"/>
      <c r="U124" s="68">
        <v>70</v>
      </c>
      <c r="V124" s="69">
        <v>92</v>
      </c>
      <c r="W124" s="70">
        <v>93.5</v>
      </c>
      <c r="X124" s="69">
        <v>94.2</v>
      </c>
      <c r="Y124" s="70">
        <v>94.5</v>
      </c>
      <c r="Z124" s="69">
        <v>94.6</v>
      </c>
      <c r="AA124" s="70">
        <v>94.5</v>
      </c>
      <c r="AB124" s="69">
        <v>94.4</v>
      </c>
      <c r="AC124" s="70">
        <v>94.1</v>
      </c>
      <c r="AD124" s="69">
        <v>93.7</v>
      </c>
      <c r="AE124" s="70">
        <v>93.3</v>
      </c>
      <c r="AF124" s="69">
        <v>92.8</v>
      </c>
      <c r="AG124" s="70">
        <v>92.2</v>
      </c>
      <c r="AH124" s="69">
        <v>91.5</v>
      </c>
      <c r="AI124" s="70">
        <v>90.8</v>
      </c>
      <c r="AJ124" s="69">
        <v>90.1</v>
      </c>
      <c r="AK124" s="70">
        <v>89.3</v>
      </c>
      <c r="AL124" s="69">
        <v>88.4</v>
      </c>
      <c r="AM124" s="70">
        <v>87.5</v>
      </c>
      <c r="AN124" s="69">
        <v>86.6</v>
      </c>
      <c r="AO124" s="70">
        <v>85.6</v>
      </c>
      <c r="AP124" s="65"/>
    </row>
    <row r="125" spans="1:42" x14ac:dyDescent="0.3">
      <c r="A125" s="102">
        <v>0.11</v>
      </c>
      <c r="B125" s="112">
        <f>(SUMPRODUCT(G118:G122,M118:M122)/D125)/100</f>
        <v>0.27479999999999999</v>
      </c>
      <c r="C125" s="112">
        <f>(SUMPRODUCT(H118:H122,M118:M122)/D125)/100</f>
        <v>0.38819999999999999</v>
      </c>
      <c r="D125" s="100">
        <f>SUM(M118:M122)</f>
        <v>50</v>
      </c>
      <c r="E125" s="100">
        <f>SUM(I118:I122)</f>
        <v>2.9543465947714114</v>
      </c>
      <c r="F125" s="100">
        <f>E125*C125</f>
        <v>1.1468773480902619</v>
      </c>
      <c r="G125" s="100">
        <f>E125-F125</f>
        <v>1.8074692466811495</v>
      </c>
      <c r="H125" s="100">
        <f>F125*0.75</f>
        <v>0.8601580110676964</v>
      </c>
      <c r="I125" s="100">
        <f>F125-H125</f>
        <v>0.28671933702256547</v>
      </c>
      <c r="J125" s="100">
        <f>ROUND(((G125*80)+(I125*98))/(G125+I125),-1)</f>
        <v>80</v>
      </c>
      <c r="K125" s="109">
        <v>80</v>
      </c>
      <c r="L125" s="109">
        <v>98</v>
      </c>
      <c r="M125" s="60"/>
      <c r="U125" s="67">
        <v>75</v>
      </c>
      <c r="V125" s="72">
        <v>90.8</v>
      </c>
      <c r="W125" s="73">
        <v>92.1</v>
      </c>
      <c r="X125" s="72">
        <v>92.9</v>
      </c>
      <c r="Y125" s="73">
        <v>93.2</v>
      </c>
      <c r="Z125" s="72">
        <v>93.4</v>
      </c>
      <c r="AA125" s="73">
        <v>93.4</v>
      </c>
      <c r="AB125" s="72">
        <v>93.3</v>
      </c>
      <c r="AC125" s="73">
        <v>93.1</v>
      </c>
      <c r="AD125" s="72">
        <v>92.8</v>
      </c>
      <c r="AE125" s="73">
        <v>92.4</v>
      </c>
      <c r="AF125" s="72">
        <v>92</v>
      </c>
      <c r="AG125" s="73">
        <v>91.5</v>
      </c>
      <c r="AH125" s="72">
        <v>90.9</v>
      </c>
      <c r="AI125" s="73">
        <v>90.3</v>
      </c>
      <c r="AJ125" s="72">
        <v>89.6</v>
      </c>
      <c r="AK125" s="73">
        <v>88.9</v>
      </c>
      <c r="AL125" s="72">
        <v>88.2</v>
      </c>
      <c r="AM125" s="73">
        <v>87.3</v>
      </c>
      <c r="AN125" s="72">
        <v>86.5</v>
      </c>
      <c r="AO125" s="73">
        <v>85.6</v>
      </c>
      <c r="AP125" s="65"/>
    </row>
    <row r="126" spans="1:42" x14ac:dyDescent="0.3">
      <c r="A126" s="103" t="s">
        <v>344</v>
      </c>
      <c r="B126" s="104">
        <v>0.1</v>
      </c>
      <c r="C126" s="103" t="s">
        <v>345</v>
      </c>
      <c r="D126" s="104">
        <v>4</v>
      </c>
      <c r="E126" s="105" t="s">
        <v>346</v>
      </c>
      <c r="F126" s="101">
        <f>(AA15/100)*0.5</f>
        <v>0.23800000000000002</v>
      </c>
      <c r="G126" s="77"/>
      <c r="H126" s="77"/>
      <c r="I126" s="77"/>
      <c r="J126" s="77"/>
      <c r="K126" s="77"/>
      <c r="L126" s="77"/>
      <c r="M126" s="78"/>
      <c r="U126" s="68">
        <v>80</v>
      </c>
      <c r="V126" s="69">
        <v>89.6</v>
      </c>
      <c r="W126" s="70">
        <v>90.7</v>
      </c>
      <c r="X126" s="69">
        <v>91.4</v>
      </c>
      <c r="Y126" s="70">
        <v>91.8</v>
      </c>
      <c r="Z126" s="69">
        <v>92</v>
      </c>
      <c r="AA126" s="70">
        <v>92</v>
      </c>
      <c r="AB126" s="69">
        <v>92</v>
      </c>
      <c r="AC126" s="70">
        <v>91.9</v>
      </c>
      <c r="AD126" s="69">
        <v>91.6</v>
      </c>
      <c r="AE126" s="70">
        <v>91.3</v>
      </c>
      <c r="AF126" s="69">
        <v>91</v>
      </c>
      <c r="AG126" s="70">
        <v>90.6</v>
      </c>
      <c r="AH126" s="69">
        <v>90.1</v>
      </c>
      <c r="AI126" s="70">
        <v>89.6</v>
      </c>
      <c r="AJ126" s="69">
        <v>89.1</v>
      </c>
      <c r="AK126" s="70">
        <v>88.5</v>
      </c>
      <c r="AL126" s="69">
        <v>87.8</v>
      </c>
      <c r="AM126" s="70">
        <v>87.1</v>
      </c>
      <c r="AN126" s="69">
        <v>86.4</v>
      </c>
      <c r="AO126" s="70">
        <v>85.6</v>
      </c>
      <c r="AP126" s="65"/>
    </row>
    <row r="127" spans="1:42" x14ac:dyDescent="0.3">
      <c r="U127" s="67">
        <v>85</v>
      </c>
      <c r="V127" s="72">
        <v>88.4</v>
      </c>
      <c r="W127" s="73">
        <v>89.2</v>
      </c>
      <c r="X127" s="72">
        <v>89.8</v>
      </c>
      <c r="Y127" s="73">
        <v>90.2</v>
      </c>
      <c r="Z127" s="72">
        <v>90.4</v>
      </c>
      <c r="AA127" s="73">
        <v>90.5</v>
      </c>
      <c r="AB127" s="72">
        <v>90.5</v>
      </c>
      <c r="AC127" s="73">
        <v>90.4</v>
      </c>
      <c r="AD127" s="72">
        <v>90.3</v>
      </c>
      <c r="AE127" s="73">
        <v>90.1</v>
      </c>
      <c r="AF127" s="72">
        <v>89.8</v>
      </c>
      <c r="AG127" s="73">
        <v>89.5</v>
      </c>
      <c r="AH127" s="72">
        <v>89.2</v>
      </c>
      <c r="AI127" s="73">
        <v>88.8</v>
      </c>
      <c r="AJ127" s="72">
        <v>88.4</v>
      </c>
      <c r="AK127" s="73">
        <v>87.9</v>
      </c>
      <c r="AL127" s="72">
        <v>87.4</v>
      </c>
      <c r="AM127" s="73">
        <v>86.8</v>
      </c>
      <c r="AN127" s="72">
        <v>86.2</v>
      </c>
      <c r="AO127" s="73">
        <v>85.6</v>
      </c>
      <c r="AP127" s="65"/>
    </row>
    <row r="128" spans="1:42" x14ac:dyDescent="0.3">
      <c r="A128" s="52" t="s">
        <v>46</v>
      </c>
      <c r="B128" s="53" t="s">
        <v>47</v>
      </c>
      <c r="C128" s="53" t="s">
        <v>114</v>
      </c>
      <c r="D128" s="53" t="s">
        <v>74</v>
      </c>
      <c r="E128" s="53" t="s">
        <v>75</v>
      </c>
      <c r="F128" s="53">
        <v>1200</v>
      </c>
      <c r="G128" s="54">
        <f>VLOOKUP(F128,$O$2:$S$117,4,TRUE)</f>
        <v>18</v>
      </c>
      <c r="H128" s="54">
        <f>VLOOKUP(F128,$O$2:$S$117,5,TRUE)</f>
        <v>25</v>
      </c>
      <c r="I128" s="53">
        <v>7.379579280983796E-2</v>
      </c>
      <c r="J128" s="53">
        <v>2</v>
      </c>
      <c r="K128" s="53">
        <v>0.78676649194734538</v>
      </c>
      <c r="L128" s="53">
        <v>0.1080400927774593</v>
      </c>
      <c r="M128" s="108">
        <v>2</v>
      </c>
      <c r="U128" s="68">
        <v>90</v>
      </c>
      <c r="V128" s="69">
        <v>87.3</v>
      </c>
      <c r="W128" s="70">
        <v>87.8</v>
      </c>
      <c r="X128" s="69">
        <v>88.2</v>
      </c>
      <c r="Y128" s="70">
        <v>88.4</v>
      </c>
      <c r="Z128" s="69">
        <v>88.6</v>
      </c>
      <c r="AA128" s="70">
        <v>88.7</v>
      </c>
      <c r="AB128" s="69">
        <v>88.8</v>
      </c>
      <c r="AC128" s="70">
        <v>88.7</v>
      </c>
      <c r="AD128" s="69">
        <v>88.7</v>
      </c>
      <c r="AE128" s="70">
        <v>88.6</v>
      </c>
      <c r="AF128" s="69">
        <v>88.4</v>
      </c>
      <c r="AG128" s="70">
        <v>88.2</v>
      </c>
      <c r="AH128" s="69">
        <v>88</v>
      </c>
      <c r="AI128" s="70">
        <v>87.8</v>
      </c>
      <c r="AJ128" s="69">
        <v>87.5</v>
      </c>
      <c r="AK128" s="70">
        <v>87.2</v>
      </c>
      <c r="AL128" s="69">
        <v>86.8</v>
      </c>
      <c r="AM128" s="70">
        <v>86.4</v>
      </c>
      <c r="AN128" s="69">
        <v>86</v>
      </c>
      <c r="AO128" s="70">
        <v>85.6</v>
      </c>
      <c r="AP128" s="65"/>
    </row>
    <row r="129" spans="1:42" x14ac:dyDescent="0.3">
      <c r="A129" s="59" t="s">
        <v>46</v>
      </c>
      <c r="B129" s="109" t="s">
        <v>47</v>
      </c>
      <c r="C129" s="109" t="s">
        <v>114</v>
      </c>
      <c r="D129" s="109" t="s">
        <v>74</v>
      </c>
      <c r="E129" s="109" t="s">
        <v>75</v>
      </c>
      <c r="F129" s="109">
        <v>1210</v>
      </c>
      <c r="G129" s="100">
        <f t="shared" ref="G129:G134" si="14">VLOOKUP(F129,$O$2:$S$117,4,TRUE)</f>
        <v>25</v>
      </c>
      <c r="H129" s="100">
        <f t="shared" ref="H129:H134" si="15">VLOOKUP(F129,$O$2:$S$117,5,TRUE)</f>
        <v>38</v>
      </c>
      <c r="I129" s="109">
        <v>1.0121901986113206</v>
      </c>
      <c r="J129" s="109">
        <v>14</v>
      </c>
      <c r="K129" s="109">
        <v>9.9420302946114774</v>
      </c>
      <c r="L129" s="109">
        <v>1.4185240812636675</v>
      </c>
      <c r="M129" s="110">
        <v>14</v>
      </c>
      <c r="U129" s="67">
        <v>95</v>
      </c>
      <c r="V129" s="72">
        <v>86.2</v>
      </c>
      <c r="W129" s="73">
        <v>86.4</v>
      </c>
      <c r="X129" s="72">
        <v>86.6</v>
      </c>
      <c r="Y129" s="73">
        <v>86.7</v>
      </c>
      <c r="Z129" s="72">
        <v>86.8</v>
      </c>
      <c r="AA129" s="73">
        <v>86.8</v>
      </c>
      <c r="AB129" s="72">
        <v>86.9</v>
      </c>
      <c r="AC129" s="73">
        <v>86.9</v>
      </c>
      <c r="AD129" s="72">
        <v>86.9</v>
      </c>
      <c r="AE129" s="73">
        <v>86.8</v>
      </c>
      <c r="AF129" s="72">
        <v>86.8</v>
      </c>
      <c r="AG129" s="73">
        <v>86.7</v>
      </c>
      <c r="AH129" s="72">
        <v>86.7</v>
      </c>
      <c r="AI129" s="73">
        <v>86.6</v>
      </c>
      <c r="AJ129" s="72">
        <v>86.4</v>
      </c>
      <c r="AK129" s="73">
        <v>86.3</v>
      </c>
      <c r="AL129" s="72">
        <v>86.1</v>
      </c>
      <c r="AM129" s="73">
        <v>86</v>
      </c>
      <c r="AN129" s="72">
        <v>85.8</v>
      </c>
      <c r="AO129" s="73">
        <v>85.6</v>
      </c>
      <c r="AP129" s="65"/>
    </row>
    <row r="130" spans="1:42" x14ac:dyDescent="0.3">
      <c r="A130" s="59" t="s">
        <v>46</v>
      </c>
      <c r="B130" s="109" t="s">
        <v>47</v>
      </c>
      <c r="C130" s="109" t="s">
        <v>114</v>
      </c>
      <c r="D130" s="109" t="s">
        <v>74</v>
      </c>
      <c r="E130" s="109" t="s">
        <v>75</v>
      </c>
      <c r="F130" s="109">
        <v>1400</v>
      </c>
      <c r="G130" s="100">
        <f t="shared" si="14"/>
        <v>85</v>
      </c>
      <c r="H130" s="100">
        <f t="shared" si="15"/>
        <v>85</v>
      </c>
      <c r="I130" s="109">
        <v>0.81988159033408503</v>
      </c>
      <c r="J130" s="109">
        <v>17</v>
      </c>
      <c r="K130" s="109">
        <v>9.2415812173816807</v>
      </c>
      <c r="L130" s="109">
        <v>1.2337462856877079</v>
      </c>
      <c r="M130" s="110">
        <v>17</v>
      </c>
      <c r="U130" s="68">
        <v>98</v>
      </c>
      <c r="V130" s="69">
        <v>86</v>
      </c>
      <c r="W130" s="70">
        <v>86</v>
      </c>
      <c r="X130" s="69">
        <v>86</v>
      </c>
      <c r="Y130" s="70">
        <v>86</v>
      </c>
      <c r="Z130" s="69">
        <v>86.1</v>
      </c>
      <c r="AA130" s="70">
        <v>86.1</v>
      </c>
      <c r="AB130" s="69">
        <v>86.1</v>
      </c>
      <c r="AC130" s="70">
        <v>86</v>
      </c>
      <c r="AD130" s="69">
        <v>86</v>
      </c>
      <c r="AE130" s="70">
        <v>86</v>
      </c>
      <c r="AF130" s="69">
        <v>86</v>
      </c>
      <c r="AG130" s="70">
        <v>86</v>
      </c>
      <c r="AH130" s="69">
        <v>85.9</v>
      </c>
      <c r="AI130" s="70">
        <v>85.9</v>
      </c>
      <c r="AJ130" s="69">
        <v>85.9</v>
      </c>
      <c r="AK130" s="70">
        <v>85.8</v>
      </c>
      <c r="AL130" s="69">
        <v>85.8</v>
      </c>
      <c r="AM130" s="70">
        <v>85.7</v>
      </c>
      <c r="AN130" s="69">
        <v>85.6</v>
      </c>
      <c r="AO130" s="70">
        <v>85.6</v>
      </c>
      <c r="AP130" s="65"/>
    </row>
    <row r="131" spans="1:42" x14ac:dyDescent="0.3">
      <c r="A131" s="59" t="s">
        <v>46</v>
      </c>
      <c r="B131" s="109" t="s">
        <v>47</v>
      </c>
      <c r="C131" s="109" t="s">
        <v>114</v>
      </c>
      <c r="D131" s="109" t="s">
        <v>74</v>
      </c>
      <c r="E131" s="109" t="s">
        <v>75</v>
      </c>
      <c r="F131" s="109">
        <v>1410</v>
      </c>
      <c r="G131" s="100">
        <f t="shared" si="14"/>
        <v>85</v>
      </c>
      <c r="H131" s="100">
        <f t="shared" si="15"/>
        <v>85</v>
      </c>
      <c r="I131" s="109">
        <v>2.2503528748812545</v>
      </c>
      <c r="J131" s="109">
        <v>7</v>
      </c>
      <c r="K131" s="109">
        <v>25.600610895744552</v>
      </c>
      <c r="L131" s="109">
        <v>3.4047372315229141</v>
      </c>
      <c r="M131" s="110">
        <v>7</v>
      </c>
      <c r="U131" s="126" t="s">
        <v>333</v>
      </c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</row>
    <row r="132" spans="1:42" x14ac:dyDescent="0.3">
      <c r="A132" s="59" t="s">
        <v>46</v>
      </c>
      <c r="B132" s="109" t="s">
        <v>47</v>
      </c>
      <c r="C132" s="109" t="s">
        <v>114</v>
      </c>
      <c r="D132" s="109" t="s">
        <v>74</v>
      </c>
      <c r="E132" s="109" t="s">
        <v>75</v>
      </c>
      <c r="F132" s="109">
        <v>1430</v>
      </c>
      <c r="G132" s="100">
        <f t="shared" si="14"/>
        <v>85</v>
      </c>
      <c r="H132" s="100">
        <f t="shared" si="15"/>
        <v>85</v>
      </c>
      <c r="I132" s="109">
        <v>4.7787275939789099E-4</v>
      </c>
      <c r="J132" s="109">
        <v>1</v>
      </c>
      <c r="K132" s="109">
        <v>5.5465719080520781E-3</v>
      </c>
      <c r="L132" s="109">
        <v>7.322603519446197E-4</v>
      </c>
      <c r="M132" s="110">
        <v>1</v>
      </c>
      <c r="U132" s="127" t="s">
        <v>312</v>
      </c>
      <c r="V132" s="129" t="s">
        <v>313</v>
      </c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1"/>
      <c r="AP132" s="65"/>
    </row>
    <row r="133" spans="1:42" x14ac:dyDescent="0.3">
      <c r="A133" s="59" t="s">
        <v>46</v>
      </c>
      <c r="B133" s="109" t="s">
        <v>47</v>
      </c>
      <c r="C133" s="109" t="s">
        <v>114</v>
      </c>
      <c r="D133" s="109" t="s">
        <v>74</v>
      </c>
      <c r="E133" s="109" t="s">
        <v>75</v>
      </c>
      <c r="F133" s="109">
        <v>1450</v>
      </c>
      <c r="G133" s="100">
        <f t="shared" si="14"/>
        <v>85</v>
      </c>
      <c r="H133" s="100">
        <f t="shared" si="15"/>
        <v>85</v>
      </c>
      <c r="I133" s="109">
        <v>1.2269873050991345</v>
      </c>
      <c r="J133" s="109">
        <v>6</v>
      </c>
      <c r="K133" s="109">
        <v>13.894138993810957</v>
      </c>
      <c r="L133" s="109">
        <v>1.8514619262736736</v>
      </c>
      <c r="M133" s="110">
        <v>6</v>
      </c>
      <c r="U133" s="128"/>
      <c r="V133" s="66">
        <v>5</v>
      </c>
      <c r="W133" s="67">
        <v>10</v>
      </c>
      <c r="X133" s="66">
        <v>15</v>
      </c>
      <c r="Y133" s="67">
        <v>20</v>
      </c>
      <c r="Z133" s="66">
        <v>25</v>
      </c>
      <c r="AA133" s="67">
        <v>30</v>
      </c>
      <c r="AB133" s="66">
        <v>35</v>
      </c>
      <c r="AC133" s="67">
        <v>40</v>
      </c>
      <c r="AD133" s="66">
        <v>45</v>
      </c>
      <c r="AE133" s="67">
        <v>50</v>
      </c>
      <c r="AF133" s="66">
        <v>55</v>
      </c>
      <c r="AG133" s="67">
        <v>60</v>
      </c>
      <c r="AH133" s="66">
        <v>65</v>
      </c>
      <c r="AI133" s="67">
        <v>70</v>
      </c>
      <c r="AJ133" s="66">
        <v>75</v>
      </c>
      <c r="AK133" s="67">
        <v>80</v>
      </c>
      <c r="AL133" s="66">
        <v>85</v>
      </c>
      <c r="AM133" s="67">
        <v>90</v>
      </c>
      <c r="AN133" s="66">
        <v>95</v>
      </c>
      <c r="AO133" s="67">
        <v>100</v>
      </c>
      <c r="AP133" s="65"/>
    </row>
    <row r="134" spans="1:42" x14ac:dyDescent="0.3">
      <c r="A134" s="59" t="s">
        <v>46</v>
      </c>
      <c r="B134" s="109" t="s">
        <v>47</v>
      </c>
      <c r="C134" s="109" t="s">
        <v>114</v>
      </c>
      <c r="D134" s="109" t="s">
        <v>74</v>
      </c>
      <c r="E134" s="109" t="s">
        <v>75</v>
      </c>
      <c r="F134" s="109">
        <v>8140</v>
      </c>
      <c r="G134" s="100">
        <f t="shared" si="14"/>
        <v>25</v>
      </c>
      <c r="H134" s="100">
        <f t="shared" si="15"/>
        <v>25</v>
      </c>
      <c r="I134" s="109">
        <v>0.27029501421933966</v>
      </c>
      <c r="J134" s="109">
        <v>9</v>
      </c>
      <c r="K134" s="109">
        <v>2.6285768255655584</v>
      </c>
      <c r="L134" s="109">
        <v>0.34784610512681235</v>
      </c>
      <c r="M134" s="110">
        <v>9</v>
      </c>
      <c r="U134" s="68">
        <v>30</v>
      </c>
      <c r="V134" s="69">
        <v>99.5</v>
      </c>
      <c r="W134" s="70">
        <v>99.7</v>
      </c>
      <c r="X134" s="69">
        <v>99.6</v>
      </c>
      <c r="Y134" s="70">
        <v>99.6</v>
      </c>
      <c r="Z134" s="69">
        <v>99.4</v>
      </c>
      <c r="AA134" s="70">
        <v>99.1</v>
      </c>
      <c r="AB134" s="69">
        <v>98.8</v>
      </c>
      <c r="AC134" s="70">
        <v>98.4</v>
      </c>
      <c r="AD134" s="69">
        <v>97.9</v>
      </c>
      <c r="AE134" s="70">
        <v>97.4</v>
      </c>
      <c r="AF134" s="69">
        <v>96.8</v>
      </c>
      <c r="AG134" s="70">
        <v>96.1</v>
      </c>
      <c r="AH134" s="69">
        <v>95.3</v>
      </c>
      <c r="AI134" s="70">
        <v>94.4</v>
      </c>
      <c r="AJ134" s="69">
        <v>93.6</v>
      </c>
      <c r="AK134" s="70">
        <v>92.6</v>
      </c>
      <c r="AL134" s="69">
        <v>91.7</v>
      </c>
      <c r="AM134" s="70">
        <v>90.7</v>
      </c>
      <c r="AN134" s="69">
        <v>89.7</v>
      </c>
      <c r="AO134" s="70">
        <v>88.7</v>
      </c>
      <c r="AP134" s="65"/>
    </row>
    <row r="135" spans="1:42" x14ac:dyDescent="0.3">
      <c r="A135" s="59"/>
      <c r="B135" s="109"/>
      <c r="C135" s="109"/>
      <c r="D135" s="109"/>
      <c r="E135" s="109"/>
      <c r="F135" s="100"/>
      <c r="G135" s="100"/>
      <c r="H135" s="100"/>
      <c r="I135" s="100"/>
      <c r="J135" s="100"/>
      <c r="K135" s="100"/>
      <c r="L135" s="100"/>
      <c r="M135" s="60"/>
      <c r="U135" s="67">
        <v>35</v>
      </c>
      <c r="V135" s="72">
        <v>99.2</v>
      </c>
      <c r="W135" s="73">
        <v>99.4</v>
      </c>
      <c r="X135" s="72">
        <v>99.4</v>
      </c>
      <c r="Y135" s="73">
        <v>99.4</v>
      </c>
      <c r="Z135" s="72">
        <v>99.2</v>
      </c>
      <c r="AA135" s="73">
        <v>99</v>
      </c>
      <c r="AB135" s="72">
        <v>98.6</v>
      </c>
      <c r="AC135" s="73">
        <v>98.2</v>
      </c>
      <c r="AD135" s="72">
        <v>97.8</v>
      </c>
      <c r="AE135" s="73">
        <v>97.3</v>
      </c>
      <c r="AF135" s="72">
        <v>96.6</v>
      </c>
      <c r="AG135" s="73">
        <v>95.9</v>
      </c>
      <c r="AH135" s="72">
        <v>95.2</v>
      </c>
      <c r="AI135" s="73">
        <v>94.4</v>
      </c>
      <c r="AJ135" s="72">
        <v>93.5</v>
      </c>
      <c r="AK135" s="73">
        <v>92.6</v>
      </c>
      <c r="AL135" s="72">
        <v>91.6</v>
      </c>
      <c r="AM135" s="73">
        <v>90.7</v>
      </c>
      <c r="AN135" s="72">
        <v>89.7</v>
      </c>
      <c r="AO135" s="73">
        <v>88.7</v>
      </c>
      <c r="AP135" s="65"/>
    </row>
    <row r="136" spans="1:42" x14ac:dyDescent="0.3">
      <c r="A136" s="74" t="s">
        <v>314</v>
      </c>
      <c r="B136" s="109" t="s">
        <v>315</v>
      </c>
      <c r="C136" s="111" t="s">
        <v>316</v>
      </c>
      <c r="D136" s="100" t="s">
        <v>317</v>
      </c>
      <c r="E136" s="100" t="s">
        <v>318</v>
      </c>
      <c r="F136" s="100" t="s">
        <v>319</v>
      </c>
      <c r="G136" s="100" t="s">
        <v>320</v>
      </c>
      <c r="H136" s="100" t="s">
        <v>321</v>
      </c>
      <c r="I136" s="100" t="s">
        <v>322</v>
      </c>
      <c r="J136" s="100" t="s">
        <v>323</v>
      </c>
      <c r="K136" s="109" t="s">
        <v>324</v>
      </c>
      <c r="L136" s="109" t="s">
        <v>325</v>
      </c>
      <c r="M136" s="60"/>
      <c r="U136" s="68">
        <v>40</v>
      </c>
      <c r="V136" s="69">
        <v>98.6</v>
      </c>
      <c r="W136" s="70">
        <v>99</v>
      </c>
      <c r="X136" s="69">
        <v>99.1</v>
      </c>
      <c r="Y136" s="70">
        <v>99.1</v>
      </c>
      <c r="Z136" s="69">
        <v>98.9</v>
      </c>
      <c r="AA136" s="70">
        <v>98.7</v>
      </c>
      <c r="AB136" s="69">
        <v>98.4</v>
      </c>
      <c r="AC136" s="70">
        <v>98</v>
      </c>
      <c r="AD136" s="69">
        <v>97.6</v>
      </c>
      <c r="AE136" s="70">
        <v>97.1</v>
      </c>
      <c r="AF136" s="69">
        <v>96.5</v>
      </c>
      <c r="AG136" s="70">
        <v>95.8</v>
      </c>
      <c r="AH136" s="69">
        <v>95.1</v>
      </c>
      <c r="AI136" s="70">
        <v>94.3</v>
      </c>
      <c r="AJ136" s="69">
        <v>93.4</v>
      </c>
      <c r="AK136" s="70">
        <v>92.5</v>
      </c>
      <c r="AL136" s="69">
        <v>91.6</v>
      </c>
      <c r="AM136" s="70">
        <v>90.6</v>
      </c>
      <c r="AN136" s="69">
        <v>89.7</v>
      </c>
      <c r="AO136" s="70">
        <v>88.7</v>
      </c>
      <c r="AP136" s="65"/>
    </row>
    <row r="137" spans="1:42" x14ac:dyDescent="0.3">
      <c r="A137" s="107" t="s">
        <v>347</v>
      </c>
      <c r="B137" s="112">
        <f>(SUMPRODUCT(G128:G134,M128:M134)/D137)/100</f>
        <v>0.57964285714285713</v>
      </c>
      <c r="C137" s="112">
        <f>(SUMPRODUCT(H128:H134,M128:M134)/D137)/100</f>
        <v>0.61464285714285716</v>
      </c>
      <c r="D137" s="100">
        <f>SUM(M128:M134)</f>
        <v>56</v>
      </c>
      <c r="E137" s="100">
        <f>SUM(I128:I134)</f>
        <v>5.6539806487143709</v>
      </c>
      <c r="F137" s="100">
        <f>E137*C137</f>
        <v>3.4751788201562257</v>
      </c>
      <c r="G137" s="100">
        <f>E137-F137</f>
        <v>2.1788018285581452</v>
      </c>
      <c r="H137" s="100">
        <f>F137*0.75</f>
        <v>2.6063841151171694</v>
      </c>
      <c r="I137" s="100">
        <f>F137-H137</f>
        <v>0.86879470503905631</v>
      </c>
      <c r="J137" s="100">
        <f>ROUND(((G137*80)+(I137*98))/(G137+I137),-1)</f>
        <v>90</v>
      </c>
      <c r="K137" s="109">
        <v>80</v>
      </c>
      <c r="L137" s="109">
        <v>98</v>
      </c>
      <c r="M137" s="60"/>
      <c r="U137" s="67">
        <v>45</v>
      </c>
      <c r="V137" s="72">
        <v>98</v>
      </c>
      <c r="W137" s="73">
        <v>98.6</v>
      </c>
      <c r="X137" s="72">
        <v>98.8</v>
      </c>
      <c r="Y137" s="73">
        <v>98.7</v>
      </c>
      <c r="Z137" s="72">
        <v>98.6</v>
      </c>
      <c r="AA137" s="73">
        <v>98.4</v>
      </c>
      <c r="AB137" s="72">
        <v>98.1</v>
      </c>
      <c r="AC137" s="73">
        <v>97.8</v>
      </c>
      <c r="AD137" s="72">
        <v>97.4</v>
      </c>
      <c r="AE137" s="73">
        <v>96.9</v>
      </c>
      <c r="AF137" s="72">
        <v>96.3</v>
      </c>
      <c r="AG137" s="73">
        <v>95.6</v>
      </c>
      <c r="AH137" s="72">
        <v>94.9</v>
      </c>
      <c r="AI137" s="73">
        <v>94.1</v>
      </c>
      <c r="AJ137" s="72">
        <v>93.3</v>
      </c>
      <c r="AK137" s="73">
        <v>92.5</v>
      </c>
      <c r="AL137" s="72">
        <v>91.5</v>
      </c>
      <c r="AM137" s="73">
        <v>90.6</v>
      </c>
      <c r="AN137" s="72">
        <v>89.6</v>
      </c>
      <c r="AO137" s="73">
        <v>88.7</v>
      </c>
      <c r="AP137" s="65"/>
    </row>
    <row r="138" spans="1:42" x14ac:dyDescent="0.3">
      <c r="A138" s="103" t="s">
        <v>344</v>
      </c>
      <c r="B138" s="104">
        <v>0.1</v>
      </c>
      <c r="C138" s="103" t="s">
        <v>345</v>
      </c>
      <c r="D138" s="104">
        <v>4</v>
      </c>
      <c r="E138" s="105" t="s">
        <v>346</v>
      </c>
      <c r="F138" s="106"/>
      <c r="G138" s="77"/>
      <c r="H138" s="77"/>
      <c r="I138" s="77"/>
      <c r="J138" s="77"/>
      <c r="K138" s="77"/>
      <c r="L138" s="77"/>
      <c r="M138" s="78"/>
      <c r="U138" s="68">
        <v>50</v>
      </c>
      <c r="V138" s="69">
        <v>97.3</v>
      </c>
      <c r="W138" s="70">
        <v>98.1</v>
      </c>
      <c r="X138" s="69">
        <v>98.3</v>
      </c>
      <c r="Y138" s="70">
        <v>98.3</v>
      </c>
      <c r="Z138" s="69">
        <v>98.2</v>
      </c>
      <c r="AA138" s="70">
        <v>98</v>
      </c>
      <c r="AB138" s="69">
        <v>97.8</v>
      </c>
      <c r="AC138" s="70">
        <v>97.5</v>
      </c>
      <c r="AD138" s="69">
        <v>97.1</v>
      </c>
      <c r="AE138" s="70">
        <v>96.6</v>
      </c>
      <c r="AF138" s="69">
        <v>96.1</v>
      </c>
      <c r="AG138" s="70">
        <v>95.4</v>
      </c>
      <c r="AH138" s="69">
        <v>94.7</v>
      </c>
      <c r="AI138" s="70">
        <v>94</v>
      </c>
      <c r="AJ138" s="69">
        <v>93.2</v>
      </c>
      <c r="AK138" s="70">
        <v>92.4</v>
      </c>
      <c r="AL138" s="69">
        <v>91.5</v>
      </c>
      <c r="AM138" s="70">
        <v>90.6</v>
      </c>
      <c r="AN138" s="69">
        <v>89.6</v>
      </c>
      <c r="AO138" s="70">
        <v>88.7</v>
      </c>
      <c r="AP138" s="65"/>
    </row>
    <row r="139" spans="1:42" x14ac:dyDescent="0.3">
      <c r="U139" s="67">
        <v>55</v>
      </c>
      <c r="V139" s="72">
        <v>96.6</v>
      </c>
      <c r="W139" s="73">
        <v>97.4</v>
      </c>
      <c r="X139" s="72">
        <v>97.7</v>
      </c>
      <c r="Y139" s="73">
        <v>97.8</v>
      </c>
      <c r="Z139" s="72">
        <v>97.7</v>
      </c>
      <c r="AA139" s="73">
        <v>97.6</v>
      </c>
      <c r="AB139" s="72">
        <v>97.4</v>
      </c>
      <c r="AC139" s="73">
        <v>97.1</v>
      </c>
      <c r="AD139" s="72">
        <v>96.7</v>
      </c>
      <c r="AE139" s="73">
        <v>96.3</v>
      </c>
      <c r="AF139" s="72">
        <v>95.8</v>
      </c>
      <c r="AG139" s="73">
        <v>95.2</v>
      </c>
      <c r="AH139" s="72">
        <v>94.5</v>
      </c>
      <c r="AI139" s="73">
        <v>93.8</v>
      </c>
      <c r="AJ139" s="72">
        <v>93</v>
      </c>
      <c r="AK139" s="73">
        <v>92.2</v>
      </c>
      <c r="AL139" s="72">
        <v>91.4</v>
      </c>
      <c r="AM139" s="73">
        <v>90.5</v>
      </c>
      <c r="AN139" s="72">
        <v>89.6</v>
      </c>
      <c r="AO139" s="73">
        <v>88.7</v>
      </c>
      <c r="AP139" s="65"/>
    </row>
    <row r="140" spans="1:42" x14ac:dyDescent="0.3">
      <c r="A140" s="52" t="s">
        <v>46</v>
      </c>
      <c r="B140" s="53" t="s">
        <v>47</v>
      </c>
      <c r="C140" s="53" t="s">
        <v>123</v>
      </c>
      <c r="D140" s="53" t="s">
        <v>74</v>
      </c>
      <c r="E140" s="53" t="s">
        <v>75</v>
      </c>
      <c r="F140" s="53">
        <v>1300</v>
      </c>
      <c r="G140" s="54">
        <f>VLOOKUP(F140,$O$2:$S$117,4,TRUE)</f>
        <v>28</v>
      </c>
      <c r="H140" s="54">
        <f>VLOOKUP(F140,$O$2:$S$117,5,TRUE)</f>
        <v>37</v>
      </c>
      <c r="I140" s="53">
        <v>4.7216956833983161</v>
      </c>
      <c r="J140" s="53">
        <v>40</v>
      </c>
      <c r="K140" s="53">
        <v>48.729806144504693</v>
      </c>
      <c r="L140" s="53">
        <v>9.1122747792400425</v>
      </c>
      <c r="M140" s="108">
        <v>40</v>
      </c>
      <c r="U140" s="68">
        <v>60</v>
      </c>
      <c r="V140" s="69">
        <v>95.6</v>
      </c>
      <c r="W140" s="70">
        <v>96.6</v>
      </c>
      <c r="X140" s="69">
        <v>97</v>
      </c>
      <c r="Y140" s="70">
        <v>97.1</v>
      </c>
      <c r="Z140" s="69">
        <v>97.1</v>
      </c>
      <c r="AA140" s="70">
        <v>97</v>
      </c>
      <c r="AB140" s="69">
        <v>96.9</v>
      </c>
      <c r="AC140" s="70">
        <v>96.6</v>
      </c>
      <c r="AD140" s="69">
        <v>96.3</v>
      </c>
      <c r="AE140" s="70">
        <v>95.9</v>
      </c>
      <c r="AF140" s="69">
        <v>95.4</v>
      </c>
      <c r="AG140" s="70">
        <v>94.9</v>
      </c>
      <c r="AH140" s="69">
        <v>94.2</v>
      </c>
      <c r="AI140" s="70">
        <v>93.6</v>
      </c>
      <c r="AJ140" s="69">
        <v>92.8</v>
      </c>
      <c r="AK140" s="70">
        <v>92.1</v>
      </c>
      <c r="AL140" s="69">
        <v>91.3</v>
      </c>
      <c r="AM140" s="70">
        <v>90.4</v>
      </c>
      <c r="AN140" s="69">
        <v>89.6</v>
      </c>
      <c r="AO140" s="70">
        <v>88.7</v>
      </c>
      <c r="AP140" s="65"/>
    </row>
    <row r="141" spans="1:42" x14ac:dyDescent="0.3">
      <c r="A141" s="59"/>
      <c r="B141" s="109"/>
      <c r="C141" s="109"/>
      <c r="D141" s="109"/>
      <c r="E141" s="109"/>
      <c r="F141" s="100"/>
      <c r="G141" s="100"/>
      <c r="H141" s="100"/>
      <c r="I141" s="100"/>
      <c r="J141" s="100"/>
      <c r="K141" s="100"/>
      <c r="L141" s="100"/>
      <c r="M141" s="60"/>
      <c r="U141" s="67">
        <v>65</v>
      </c>
      <c r="V141" s="72">
        <v>94.5</v>
      </c>
      <c r="W141" s="73">
        <v>95.7</v>
      </c>
      <c r="X141" s="72">
        <v>96.2</v>
      </c>
      <c r="Y141" s="73">
        <v>96.4</v>
      </c>
      <c r="Z141" s="72">
        <v>96.5</v>
      </c>
      <c r="AA141" s="73">
        <v>96.4</v>
      </c>
      <c r="AB141" s="72">
        <v>96.3</v>
      </c>
      <c r="AC141" s="73">
        <v>96</v>
      </c>
      <c r="AD141" s="72">
        <v>95.7</v>
      </c>
      <c r="AE141" s="73">
        <v>95.4</v>
      </c>
      <c r="AF141" s="72">
        <v>94.9</v>
      </c>
      <c r="AG141" s="73">
        <v>94.4</v>
      </c>
      <c r="AH141" s="72">
        <v>93.9</v>
      </c>
      <c r="AI141" s="73">
        <v>93.3</v>
      </c>
      <c r="AJ141" s="72">
        <v>92.6</v>
      </c>
      <c r="AK141" s="73">
        <v>91.9</v>
      </c>
      <c r="AL141" s="72">
        <v>91.1</v>
      </c>
      <c r="AM141" s="73">
        <v>90.3</v>
      </c>
      <c r="AN141" s="72">
        <v>89.5</v>
      </c>
      <c r="AO141" s="73">
        <v>88.7</v>
      </c>
      <c r="AP141" s="65"/>
    </row>
    <row r="142" spans="1:42" x14ac:dyDescent="0.3">
      <c r="A142" s="74" t="s">
        <v>314</v>
      </c>
      <c r="B142" s="109" t="s">
        <v>315</v>
      </c>
      <c r="C142" s="111" t="s">
        <v>316</v>
      </c>
      <c r="D142" s="100" t="s">
        <v>317</v>
      </c>
      <c r="E142" s="100" t="s">
        <v>318</v>
      </c>
      <c r="F142" s="100" t="s">
        <v>319</v>
      </c>
      <c r="G142" s="100" t="s">
        <v>320</v>
      </c>
      <c r="H142" s="100" t="s">
        <v>321</v>
      </c>
      <c r="I142" s="100" t="s">
        <v>322</v>
      </c>
      <c r="J142" s="100" t="s">
        <v>323</v>
      </c>
      <c r="K142" s="109" t="s">
        <v>324</v>
      </c>
      <c r="L142" s="109" t="s">
        <v>325</v>
      </c>
      <c r="M142" s="60"/>
      <c r="U142" s="68">
        <v>70</v>
      </c>
      <c r="V142" s="69">
        <v>93.5</v>
      </c>
      <c r="W142" s="70">
        <v>94.7</v>
      </c>
      <c r="X142" s="69">
        <v>95.3</v>
      </c>
      <c r="Y142" s="70">
        <v>95.5</v>
      </c>
      <c r="Z142" s="69">
        <v>95.7</v>
      </c>
      <c r="AA142" s="70">
        <v>95.6</v>
      </c>
      <c r="AB142" s="69">
        <v>95.5</v>
      </c>
      <c r="AC142" s="70">
        <v>95.3</v>
      </c>
      <c r="AD142" s="69">
        <v>95.1</v>
      </c>
      <c r="AE142" s="70">
        <v>94.8</v>
      </c>
      <c r="AF142" s="69">
        <v>94.4</v>
      </c>
      <c r="AG142" s="70">
        <v>93.9</v>
      </c>
      <c r="AH142" s="69">
        <v>93.4</v>
      </c>
      <c r="AI142" s="70">
        <v>92.9</v>
      </c>
      <c r="AJ142" s="69">
        <v>92.3</v>
      </c>
      <c r="AK142" s="70">
        <v>91.6</v>
      </c>
      <c r="AL142" s="69">
        <v>90.9</v>
      </c>
      <c r="AM142" s="70">
        <v>90.2</v>
      </c>
      <c r="AN142" s="69">
        <v>89.5</v>
      </c>
      <c r="AO142" s="70">
        <v>88.7</v>
      </c>
      <c r="AP142" s="65"/>
    </row>
    <row r="143" spans="1:42" x14ac:dyDescent="0.3">
      <c r="A143" s="107" t="s">
        <v>347</v>
      </c>
      <c r="B143" s="112">
        <f>(SUMPRODUCT(G140,M140)/D143)/100</f>
        <v>0.28000000000000003</v>
      </c>
      <c r="C143" s="112">
        <f>(SUMPRODUCT(H140,M140)/D143)/100</f>
        <v>0.37</v>
      </c>
      <c r="D143" s="100">
        <f>SUM(M140)</f>
        <v>40</v>
      </c>
      <c r="E143" s="100">
        <f>SUM(I140)</f>
        <v>4.7216956833983161</v>
      </c>
      <c r="F143" s="100">
        <f>E143*C143</f>
        <v>1.7470274028573769</v>
      </c>
      <c r="G143" s="100">
        <f>E143-F143</f>
        <v>2.9746682805409392</v>
      </c>
      <c r="H143" s="100">
        <f>F143*0.75</f>
        <v>1.3102705521430327</v>
      </c>
      <c r="I143" s="100">
        <f>F143-H143</f>
        <v>0.43675685071434422</v>
      </c>
      <c r="J143" s="100">
        <f>ROUND(((G143*80)+(I143*98))/(G143+I143),-1)</f>
        <v>80</v>
      </c>
      <c r="K143" s="109">
        <v>80</v>
      </c>
      <c r="L143" s="109">
        <v>98</v>
      </c>
      <c r="M143" s="60"/>
      <c r="U143" s="67">
        <v>75</v>
      </c>
      <c r="V143" s="72">
        <v>92.5</v>
      </c>
      <c r="W143" s="73">
        <v>93.6</v>
      </c>
      <c r="X143" s="72">
        <v>94.2</v>
      </c>
      <c r="Y143" s="73">
        <v>94.5</v>
      </c>
      <c r="Z143" s="72">
        <v>94.7</v>
      </c>
      <c r="AA143" s="73">
        <v>94.7</v>
      </c>
      <c r="AB143" s="72">
        <v>94.7</v>
      </c>
      <c r="AC143" s="73">
        <v>94.5</v>
      </c>
      <c r="AD143" s="72">
        <v>94.3</v>
      </c>
      <c r="AE143" s="73">
        <v>94</v>
      </c>
      <c r="AF143" s="72">
        <v>93.7</v>
      </c>
      <c r="AG143" s="73">
        <v>93.3</v>
      </c>
      <c r="AH143" s="72">
        <v>92.9</v>
      </c>
      <c r="AI143" s="73">
        <v>92.4</v>
      </c>
      <c r="AJ143" s="72">
        <v>91.9</v>
      </c>
      <c r="AK143" s="73">
        <v>91.3</v>
      </c>
      <c r="AL143" s="72">
        <v>90.7</v>
      </c>
      <c r="AM143" s="73">
        <v>90.1</v>
      </c>
      <c r="AN143" s="72">
        <v>89.4</v>
      </c>
      <c r="AO143" s="73">
        <v>88.7</v>
      </c>
      <c r="AP143" s="65"/>
    </row>
    <row r="144" spans="1:42" x14ac:dyDescent="0.3">
      <c r="A144" s="103" t="s">
        <v>344</v>
      </c>
      <c r="B144" s="104">
        <v>0.1</v>
      </c>
      <c r="C144" s="103" t="s">
        <v>345</v>
      </c>
      <c r="D144" s="104">
        <v>4</v>
      </c>
      <c r="E144" s="105" t="s">
        <v>346</v>
      </c>
      <c r="F144" s="106"/>
      <c r="G144" s="77"/>
      <c r="H144" s="77"/>
      <c r="I144" s="77"/>
      <c r="J144" s="77"/>
      <c r="K144" s="77"/>
      <c r="L144" s="77"/>
      <c r="M144" s="78"/>
      <c r="U144" s="68">
        <v>80</v>
      </c>
      <c r="V144" s="69">
        <v>91.5</v>
      </c>
      <c r="W144" s="70">
        <v>92.5</v>
      </c>
      <c r="X144" s="69">
        <v>93.1</v>
      </c>
      <c r="Y144" s="70">
        <v>93.4</v>
      </c>
      <c r="Z144" s="69">
        <v>93.6</v>
      </c>
      <c r="AA144" s="70">
        <v>93.7</v>
      </c>
      <c r="AB144" s="69">
        <v>93.6</v>
      </c>
      <c r="AC144" s="70">
        <v>93.5</v>
      </c>
      <c r="AD144" s="69">
        <v>93.4</v>
      </c>
      <c r="AE144" s="70">
        <v>93.2</v>
      </c>
      <c r="AF144" s="69">
        <v>92.9</v>
      </c>
      <c r="AG144" s="70">
        <v>92.6</v>
      </c>
      <c r="AH144" s="69">
        <v>92.2</v>
      </c>
      <c r="AI144" s="70">
        <v>91.8</v>
      </c>
      <c r="AJ144" s="69">
        <v>91.4</v>
      </c>
      <c r="AK144" s="70">
        <v>90.9</v>
      </c>
      <c r="AL144" s="69">
        <v>90.4</v>
      </c>
      <c r="AM144" s="70">
        <v>89.9</v>
      </c>
      <c r="AN144" s="69">
        <v>89.3</v>
      </c>
      <c r="AO144" s="70">
        <v>88.7</v>
      </c>
      <c r="AP144" s="65"/>
    </row>
    <row r="145" spans="1:42" x14ac:dyDescent="0.3">
      <c r="U145" s="67">
        <v>85</v>
      </c>
      <c r="V145" s="72">
        <v>90.6</v>
      </c>
      <c r="W145" s="73">
        <v>91.3</v>
      </c>
      <c r="X145" s="72">
        <v>91.8</v>
      </c>
      <c r="Y145" s="73">
        <v>92.1</v>
      </c>
      <c r="Z145" s="72">
        <v>92.3</v>
      </c>
      <c r="AA145" s="73">
        <v>92.4</v>
      </c>
      <c r="AB145" s="72">
        <v>92.4</v>
      </c>
      <c r="AC145" s="73">
        <v>92.4</v>
      </c>
      <c r="AD145" s="72">
        <v>92.3</v>
      </c>
      <c r="AE145" s="73">
        <v>92.1</v>
      </c>
      <c r="AF145" s="72">
        <v>91.9</v>
      </c>
      <c r="AG145" s="73">
        <v>91.7</v>
      </c>
      <c r="AH145" s="72">
        <v>91.4</v>
      </c>
      <c r="AI145" s="73">
        <v>91.1</v>
      </c>
      <c r="AJ145" s="72">
        <v>90.8</v>
      </c>
      <c r="AK145" s="73">
        <v>90.4</v>
      </c>
      <c r="AL145" s="72">
        <v>90</v>
      </c>
      <c r="AM145" s="73">
        <v>89.6</v>
      </c>
      <c r="AN145" s="72">
        <v>89.2</v>
      </c>
      <c r="AO145" s="73">
        <v>88.7</v>
      </c>
      <c r="AP145" s="65"/>
    </row>
    <row r="146" spans="1:42" x14ac:dyDescent="0.3">
      <c r="A146" s="52" t="s">
        <v>46</v>
      </c>
      <c r="B146" s="53" t="s">
        <v>47</v>
      </c>
      <c r="C146" s="53" t="s">
        <v>127</v>
      </c>
      <c r="D146" s="53" t="s">
        <v>74</v>
      </c>
      <c r="E146" s="53" t="s">
        <v>75</v>
      </c>
      <c r="F146" s="53">
        <v>1300</v>
      </c>
      <c r="G146" s="54">
        <f>VLOOKUP(F146,$O$2:$S$117,4,TRUE)</f>
        <v>28</v>
      </c>
      <c r="H146" s="54">
        <f>VLOOKUP(F146,$O$2:$S$117,5,TRUE)</f>
        <v>37</v>
      </c>
      <c r="I146" s="53">
        <v>2.1676831715580165</v>
      </c>
      <c r="J146" s="53">
        <v>14</v>
      </c>
      <c r="K146" s="53">
        <v>20.02410573656859</v>
      </c>
      <c r="L146" s="53">
        <v>3.4727967431411524</v>
      </c>
      <c r="M146" s="108">
        <v>14</v>
      </c>
      <c r="U146" s="68">
        <v>90</v>
      </c>
      <c r="V146" s="69">
        <v>89.7</v>
      </c>
      <c r="W146" s="70">
        <v>90.1</v>
      </c>
      <c r="X146" s="69">
        <v>90.5</v>
      </c>
      <c r="Y146" s="70">
        <v>90.7</v>
      </c>
      <c r="Z146" s="69">
        <v>90.9</v>
      </c>
      <c r="AA146" s="70">
        <v>91</v>
      </c>
      <c r="AB146" s="69">
        <v>91</v>
      </c>
      <c r="AC146" s="70">
        <v>91</v>
      </c>
      <c r="AD146" s="69">
        <v>91</v>
      </c>
      <c r="AE146" s="70">
        <v>90.9</v>
      </c>
      <c r="AF146" s="69">
        <v>90.8</v>
      </c>
      <c r="AG146" s="70">
        <v>90.6</v>
      </c>
      <c r="AH146" s="69">
        <v>90.5</v>
      </c>
      <c r="AI146" s="70">
        <v>90.3</v>
      </c>
      <c r="AJ146" s="69">
        <v>90.1</v>
      </c>
      <c r="AK146" s="70">
        <v>89.9</v>
      </c>
      <c r="AL146" s="69">
        <v>89.6</v>
      </c>
      <c r="AM146" s="70">
        <v>89.3</v>
      </c>
      <c r="AN146" s="69">
        <v>89</v>
      </c>
      <c r="AO146" s="70">
        <v>88.7</v>
      </c>
      <c r="AP146" s="65"/>
    </row>
    <row r="147" spans="1:42" x14ac:dyDescent="0.3">
      <c r="A147" s="59"/>
      <c r="B147" s="109"/>
      <c r="C147" s="109"/>
      <c r="D147" s="109"/>
      <c r="E147" s="109"/>
      <c r="F147" s="100"/>
      <c r="G147" s="100"/>
      <c r="H147" s="100"/>
      <c r="I147" s="100"/>
      <c r="J147" s="100"/>
      <c r="K147" s="100"/>
      <c r="L147" s="100"/>
      <c r="M147" s="60"/>
      <c r="U147" s="67">
        <v>95</v>
      </c>
      <c r="V147" s="72">
        <v>88.9</v>
      </c>
      <c r="W147" s="73">
        <v>89.1</v>
      </c>
      <c r="X147" s="72">
        <v>89.2</v>
      </c>
      <c r="Y147" s="73">
        <v>89.3</v>
      </c>
      <c r="Z147" s="72">
        <v>89.4</v>
      </c>
      <c r="AA147" s="73">
        <v>89.5</v>
      </c>
      <c r="AB147" s="72">
        <v>89.5</v>
      </c>
      <c r="AC147" s="73">
        <v>89.5</v>
      </c>
      <c r="AD147" s="72">
        <v>89.5</v>
      </c>
      <c r="AE147" s="73">
        <v>89.5</v>
      </c>
      <c r="AF147" s="72">
        <v>89.5</v>
      </c>
      <c r="AG147" s="73">
        <v>89.4</v>
      </c>
      <c r="AH147" s="72">
        <v>89.4</v>
      </c>
      <c r="AI147" s="73">
        <v>89.3</v>
      </c>
      <c r="AJ147" s="72">
        <v>89.2</v>
      </c>
      <c r="AK147" s="73">
        <v>89.2</v>
      </c>
      <c r="AL147" s="72">
        <v>89</v>
      </c>
      <c r="AM147" s="73">
        <v>88.9</v>
      </c>
      <c r="AN147" s="72">
        <v>88.8</v>
      </c>
      <c r="AO147" s="73">
        <v>88.7</v>
      </c>
      <c r="AP147" s="65"/>
    </row>
    <row r="148" spans="1:42" x14ac:dyDescent="0.3">
      <c r="A148" s="74" t="s">
        <v>314</v>
      </c>
      <c r="B148" s="109" t="s">
        <v>315</v>
      </c>
      <c r="C148" s="111" t="s">
        <v>316</v>
      </c>
      <c r="D148" s="100" t="s">
        <v>317</v>
      </c>
      <c r="E148" s="100" t="s">
        <v>318</v>
      </c>
      <c r="F148" s="100" t="s">
        <v>319</v>
      </c>
      <c r="G148" s="100" t="s">
        <v>320</v>
      </c>
      <c r="H148" s="100" t="s">
        <v>321</v>
      </c>
      <c r="I148" s="100" t="s">
        <v>322</v>
      </c>
      <c r="J148" s="100" t="s">
        <v>323</v>
      </c>
      <c r="K148" s="109" t="s">
        <v>324</v>
      </c>
      <c r="L148" s="109" t="s">
        <v>325</v>
      </c>
      <c r="M148" s="60"/>
      <c r="U148" s="68">
        <v>98</v>
      </c>
      <c r="V148" s="69">
        <v>88.8</v>
      </c>
      <c r="W148" s="70">
        <v>88.8</v>
      </c>
      <c r="X148" s="69">
        <v>88.9</v>
      </c>
      <c r="Y148" s="70">
        <v>88.9</v>
      </c>
      <c r="Z148" s="69">
        <v>88.9</v>
      </c>
      <c r="AA148" s="70">
        <v>88.9</v>
      </c>
      <c r="AB148" s="69">
        <v>88.9</v>
      </c>
      <c r="AC148" s="70">
        <v>88.9</v>
      </c>
      <c r="AD148" s="69">
        <v>88.9</v>
      </c>
      <c r="AE148" s="70">
        <v>88.9</v>
      </c>
      <c r="AF148" s="69">
        <v>88.9</v>
      </c>
      <c r="AG148" s="70">
        <v>88.9</v>
      </c>
      <c r="AH148" s="69">
        <v>88.9</v>
      </c>
      <c r="AI148" s="70">
        <v>88.8</v>
      </c>
      <c r="AJ148" s="69">
        <v>88.8</v>
      </c>
      <c r="AK148" s="70">
        <v>88.8</v>
      </c>
      <c r="AL148" s="69">
        <v>88.8</v>
      </c>
      <c r="AM148" s="70">
        <v>88.7</v>
      </c>
      <c r="AN148" s="69">
        <v>88.7</v>
      </c>
      <c r="AO148" s="70">
        <v>88.7</v>
      </c>
      <c r="AP148" s="65"/>
    </row>
    <row r="149" spans="1:42" x14ac:dyDescent="0.3">
      <c r="A149" s="102">
        <v>0.28999999999999998</v>
      </c>
      <c r="B149" s="112">
        <f>(SUMPRODUCT(G146,M146)/D149)/100</f>
        <v>0.28000000000000003</v>
      </c>
      <c r="C149" s="112">
        <f>(SUMPRODUCT(H146,M146)/D149)/100</f>
        <v>0.37</v>
      </c>
      <c r="D149" s="100">
        <f>SUM(M146)</f>
        <v>14</v>
      </c>
      <c r="E149" s="100">
        <f>SUM(I146)</f>
        <v>2.1676831715580165</v>
      </c>
      <c r="F149" s="100">
        <f>E149*C149</f>
        <v>0.80204277347646613</v>
      </c>
      <c r="G149" s="100">
        <f>E149-F149</f>
        <v>1.3656403980815504</v>
      </c>
      <c r="H149" s="100">
        <f>F149*0.75</f>
        <v>0.6015320801073496</v>
      </c>
      <c r="I149" s="100">
        <f>F149-H149</f>
        <v>0.20051069336911653</v>
      </c>
      <c r="J149" s="100">
        <f>ROUND(((G149*80)+(I149*98))/(G149+I149),-1)</f>
        <v>80</v>
      </c>
      <c r="K149" s="109">
        <v>80</v>
      </c>
      <c r="L149" s="109">
        <v>98</v>
      </c>
      <c r="M149" s="60"/>
      <c r="U149" s="80"/>
      <c r="V149" s="80"/>
      <c r="W149" s="80"/>
      <c r="X149" s="81"/>
    </row>
    <row r="150" spans="1:42" x14ac:dyDescent="0.3">
      <c r="A150" s="103" t="s">
        <v>344</v>
      </c>
      <c r="B150" s="104">
        <v>0.1</v>
      </c>
      <c r="C150" s="103" t="s">
        <v>345</v>
      </c>
      <c r="D150" s="104">
        <v>4</v>
      </c>
      <c r="E150" s="105" t="s">
        <v>346</v>
      </c>
      <c r="F150" s="101">
        <f>(AA33/100)*0.5</f>
        <v>0.33250000000000002</v>
      </c>
      <c r="G150" s="77"/>
      <c r="H150" s="77"/>
      <c r="I150" s="77"/>
      <c r="J150" s="77"/>
      <c r="K150" s="77"/>
      <c r="L150" s="77"/>
      <c r="M150" s="78"/>
      <c r="U150" s="126" t="s">
        <v>334</v>
      </c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</row>
    <row r="151" spans="1:42" x14ac:dyDescent="0.3">
      <c r="U151" s="127" t="s">
        <v>312</v>
      </c>
      <c r="V151" s="129" t="s">
        <v>313</v>
      </c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1"/>
      <c r="AP151" s="65"/>
    </row>
    <row r="152" spans="1:42" x14ac:dyDescent="0.3">
      <c r="A152" s="52" t="s">
        <v>46</v>
      </c>
      <c r="B152" s="53" t="s">
        <v>47</v>
      </c>
      <c r="C152" s="53" t="s">
        <v>134</v>
      </c>
      <c r="D152" s="53" t="s">
        <v>74</v>
      </c>
      <c r="E152" s="53" t="s">
        <v>75</v>
      </c>
      <c r="F152" s="53">
        <v>1200</v>
      </c>
      <c r="G152" s="54">
        <f>VLOOKUP(F152,$O$2:$S$117,4,TRUE)</f>
        <v>18</v>
      </c>
      <c r="H152" s="54">
        <f>VLOOKUP(F152,$O$2:$S$117,5,TRUE)</f>
        <v>25</v>
      </c>
      <c r="I152" s="53">
        <v>0.69506787318798013</v>
      </c>
      <c r="J152" s="53">
        <v>8</v>
      </c>
      <c r="K152" s="53">
        <v>6.689081104538789</v>
      </c>
      <c r="L152" s="53">
        <v>1.07083892312471</v>
      </c>
      <c r="M152" s="108">
        <v>8</v>
      </c>
      <c r="U152" s="128"/>
      <c r="V152" s="66">
        <v>5</v>
      </c>
      <c r="W152" s="67">
        <v>10</v>
      </c>
      <c r="X152" s="66">
        <v>15</v>
      </c>
      <c r="Y152" s="67">
        <v>20</v>
      </c>
      <c r="Z152" s="66">
        <v>25</v>
      </c>
      <c r="AA152" s="67">
        <v>30</v>
      </c>
      <c r="AB152" s="66">
        <v>35</v>
      </c>
      <c r="AC152" s="67">
        <v>40</v>
      </c>
      <c r="AD152" s="66">
        <v>45</v>
      </c>
      <c r="AE152" s="67">
        <v>50</v>
      </c>
      <c r="AF152" s="66">
        <v>55</v>
      </c>
      <c r="AG152" s="67">
        <v>60</v>
      </c>
      <c r="AH152" s="66">
        <v>65</v>
      </c>
      <c r="AI152" s="67">
        <v>70</v>
      </c>
      <c r="AJ152" s="66">
        <v>75</v>
      </c>
      <c r="AK152" s="67">
        <v>80</v>
      </c>
      <c r="AL152" s="66">
        <v>85</v>
      </c>
      <c r="AM152" s="67">
        <v>90</v>
      </c>
      <c r="AN152" s="66">
        <v>95</v>
      </c>
      <c r="AO152" s="67">
        <v>100</v>
      </c>
      <c r="AP152" s="65"/>
    </row>
    <row r="153" spans="1:42" x14ac:dyDescent="0.3">
      <c r="A153" s="59" t="s">
        <v>46</v>
      </c>
      <c r="B153" s="109" t="s">
        <v>47</v>
      </c>
      <c r="C153" s="109" t="s">
        <v>134</v>
      </c>
      <c r="D153" s="109" t="s">
        <v>74</v>
      </c>
      <c r="E153" s="109" t="s">
        <v>75</v>
      </c>
      <c r="F153" s="109">
        <v>1210</v>
      </c>
      <c r="G153" s="100">
        <f t="shared" ref="G153:G156" si="16">VLOOKUP(F153,$O$2:$S$117,4,TRUE)</f>
        <v>25</v>
      </c>
      <c r="H153" s="100">
        <f t="shared" ref="H153:H156" si="17">VLOOKUP(F153,$O$2:$S$117,5,TRUE)</f>
        <v>38</v>
      </c>
      <c r="I153" s="109">
        <v>0.89407782405632619</v>
      </c>
      <c r="J153" s="109">
        <v>16</v>
      </c>
      <c r="K153" s="109">
        <v>8.1081533680262812</v>
      </c>
      <c r="L153" s="109">
        <v>1.195856977698843</v>
      </c>
      <c r="M153" s="110">
        <v>16</v>
      </c>
      <c r="U153" s="68">
        <v>30</v>
      </c>
      <c r="V153" s="69">
        <v>99.7</v>
      </c>
      <c r="W153" s="70">
        <v>99.7</v>
      </c>
      <c r="X153" s="69">
        <v>99.7</v>
      </c>
      <c r="Y153" s="70">
        <v>99.7</v>
      </c>
      <c r="Z153" s="69">
        <v>99.6</v>
      </c>
      <c r="AA153" s="70">
        <v>99.4</v>
      </c>
      <c r="AB153" s="69">
        <v>99.1</v>
      </c>
      <c r="AC153" s="70">
        <v>98.8</v>
      </c>
      <c r="AD153" s="69">
        <v>98.5</v>
      </c>
      <c r="AE153" s="70">
        <v>98.1</v>
      </c>
      <c r="AF153" s="69">
        <v>97.6</v>
      </c>
      <c r="AG153" s="70">
        <v>97</v>
      </c>
      <c r="AH153" s="69">
        <v>96.4</v>
      </c>
      <c r="AI153" s="70">
        <v>95.8</v>
      </c>
      <c r="AJ153" s="69">
        <v>95</v>
      </c>
      <c r="AK153" s="70">
        <v>94.3</v>
      </c>
      <c r="AL153" s="69">
        <v>93.5</v>
      </c>
      <c r="AM153" s="70">
        <v>92.7</v>
      </c>
      <c r="AN153" s="69">
        <v>91.8</v>
      </c>
      <c r="AO153" s="70">
        <v>91</v>
      </c>
      <c r="AP153" s="65"/>
    </row>
    <row r="154" spans="1:42" x14ac:dyDescent="0.3">
      <c r="A154" s="59" t="s">
        <v>46</v>
      </c>
      <c r="B154" s="109" t="s">
        <v>47</v>
      </c>
      <c r="C154" s="109" t="s">
        <v>134</v>
      </c>
      <c r="D154" s="109" t="s">
        <v>74</v>
      </c>
      <c r="E154" s="109" t="s">
        <v>75</v>
      </c>
      <c r="F154" s="109">
        <v>1300</v>
      </c>
      <c r="G154" s="100">
        <f t="shared" si="16"/>
        <v>28</v>
      </c>
      <c r="H154" s="100">
        <f t="shared" si="17"/>
        <v>37</v>
      </c>
      <c r="I154" s="109">
        <v>1.4718728686468179</v>
      </c>
      <c r="J154" s="109">
        <v>22</v>
      </c>
      <c r="K154" s="109">
        <v>15.112955706738658</v>
      </c>
      <c r="L154" s="109">
        <v>2.7771203935057116</v>
      </c>
      <c r="M154" s="110">
        <v>22</v>
      </c>
      <c r="U154" s="67">
        <v>35</v>
      </c>
      <c r="V154" s="72">
        <v>99.3</v>
      </c>
      <c r="W154" s="73">
        <v>99.5</v>
      </c>
      <c r="X154" s="72">
        <v>99.6</v>
      </c>
      <c r="Y154" s="73">
        <v>99.5</v>
      </c>
      <c r="Z154" s="72">
        <v>99.4</v>
      </c>
      <c r="AA154" s="73">
        <v>99.2</v>
      </c>
      <c r="AB154" s="72">
        <v>99</v>
      </c>
      <c r="AC154" s="73">
        <v>98.7</v>
      </c>
      <c r="AD154" s="72">
        <v>98.3</v>
      </c>
      <c r="AE154" s="73">
        <v>97.9</v>
      </c>
      <c r="AF154" s="72">
        <v>97.5</v>
      </c>
      <c r="AG154" s="73">
        <v>96.9</v>
      </c>
      <c r="AH154" s="72">
        <v>96.3</v>
      </c>
      <c r="AI154" s="73">
        <v>95.7</v>
      </c>
      <c r="AJ154" s="72">
        <v>95</v>
      </c>
      <c r="AK154" s="73">
        <v>94.3</v>
      </c>
      <c r="AL154" s="72">
        <v>93.5</v>
      </c>
      <c r="AM154" s="73">
        <v>92.7</v>
      </c>
      <c r="AN154" s="72">
        <v>91.8</v>
      </c>
      <c r="AO154" s="73">
        <v>91</v>
      </c>
      <c r="AP154" s="65"/>
    </row>
    <row r="155" spans="1:42" x14ac:dyDescent="0.3">
      <c r="A155" s="59" t="s">
        <v>46</v>
      </c>
      <c r="B155" s="109" t="s">
        <v>47</v>
      </c>
      <c r="C155" s="109" t="s">
        <v>134</v>
      </c>
      <c r="D155" s="109" t="s">
        <v>74</v>
      </c>
      <c r="E155" s="109" t="s">
        <v>75</v>
      </c>
      <c r="F155" s="109">
        <v>1750</v>
      </c>
      <c r="G155" s="100">
        <f t="shared" si="16"/>
        <v>65</v>
      </c>
      <c r="H155" s="100">
        <f t="shared" si="17"/>
        <v>70</v>
      </c>
      <c r="I155" s="109">
        <v>3.6774371900781901E-2</v>
      </c>
      <c r="J155" s="109">
        <v>2</v>
      </c>
      <c r="K155" s="109">
        <v>0.31184646001510524</v>
      </c>
      <c r="L155" s="109">
        <v>4.9387850376436775E-2</v>
      </c>
      <c r="M155" s="110">
        <v>2</v>
      </c>
      <c r="U155" s="68">
        <v>40</v>
      </c>
      <c r="V155" s="69">
        <v>99</v>
      </c>
      <c r="W155" s="70">
        <v>99.2</v>
      </c>
      <c r="X155" s="69">
        <v>99.3</v>
      </c>
      <c r="Y155" s="70">
        <v>99.3</v>
      </c>
      <c r="Z155" s="69">
        <v>99.2</v>
      </c>
      <c r="AA155" s="70">
        <v>99</v>
      </c>
      <c r="AB155" s="69">
        <v>98.8</v>
      </c>
      <c r="AC155" s="70">
        <v>98.5</v>
      </c>
      <c r="AD155" s="69">
        <v>98.2</v>
      </c>
      <c r="AE155" s="70">
        <v>97.8</v>
      </c>
      <c r="AF155" s="69">
        <v>97.3</v>
      </c>
      <c r="AG155" s="70">
        <v>96.8</v>
      </c>
      <c r="AH155" s="69">
        <v>96.2</v>
      </c>
      <c r="AI155" s="70">
        <v>95.6</v>
      </c>
      <c r="AJ155" s="69">
        <v>94.9</v>
      </c>
      <c r="AK155" s="70">
        <v>94.2</v>
      </c>
      <c r="AL155" s="69">
        <v>93.4</v>
      </c>
      <c r="AM155" s="70">
        <v>92.6</v>
      </c>
      <c r="AN155" s="69">
        <v>91.8</v>
      </c>
      <c r="AO155" s="70">
        <v>91</v>
      </c>
      <c r="AP155" s="65"/>
    </row>
    <row r="156" spans="1:42" x14ac:dyDescent="0.3">
      <c r="A156" s="59" t="s">
        <v>46</v>
      </c>
      <c r="B156" s="109" t="s">
        <v>47</v>
      </c>
      <c r="C156" s="109" t="s">
        <v>134</v>
      </c>
      <c r="D156" s="109" t="s">
        <v>74</v>
      </c>
      <c r="E156" s="109" t="s">
        <v>75</v>
      </c>
      <c r="F156" s="109">
        <v>1820</v>
      </c>
      <c r="G156" s="100">
        <f t="shared" si="16"/>
        <v>10</v>
      </c>
      <c r="H156" s="100">
        <f t="shared" si="17"/>
        <v>10</v>
      </c>
      <c r="I156" s="109">
        <v>0.1082748347457875</v>
      </c>
      <c r="J156" s="109">
        <v>4</v>
      </c>
      <c r="K156" s="109">
        <v>1.034082418964775</v>
      </c>
      <c r="L156" s="109">
        <v>0.17843291262032543</v>
      </c>
      <c r="M156" s="110">
        <v>4</v>
      </c>
      <c r="U156" s="67">
        <v>45</v>
      </c>
      <c r="V156" s="72">
        <v>98.4</v>
      </c>
      <c r="W156" s="73">
        <v>98.9</v>
      </c>
      <c r="X156" s="72">
        <v>99</v>
      </c>
      <c r="Y156" s="73">
        <v>99</v>
      </c>
      <c r="Z156" s="72">
        <v>98.9</v>
      </c>
      <c r="AA156" s="73">
        <v>98.8</v>
      </c>
      <c r="AB156" s="72">
        <v>98.6</v>
      </c>
      <c r="AC156" s="73">
        <v>98.3</v>
      </c>
      <c r="AD156" s="72">
        <v>98</v>
      </c>
      <c r="AE156" s="73">
        <v>97.6</v>
      </c>
      <c r="AF156" s="72">
        <v>97.2</v>
      </c>
      <c r="AG156" s="73">
        <v>96.7</v>
      </c>
      <c r="AH156" s="72">
        <v>96.1</v>
      </c>
      <c r="AI156" s="73">
        <v>95.5</v>
      </c>
      <c r="AJ156" s="72">
        <v>94.8</v>
      </c>
      <c r="AK156" s="73">
        <v>94.1</v>
      </c>
      <c r="AL156" s="72">
        <v>93.4</v>
      </c>
      <c r="AM156" s="73">
        <v>92.6</v>
      </c>
      <c r="AN156" s="72">
        <v>91.8</v>
      </c>
      <c r="AO156" s="73">
        <v>91</v>
      </c>
      <c r="AP156" s="65"/>
    </row>
    <row r="157" spans="1:42" x14ac:dyDescent="0.3">
      <c r="A157" s="59"/>
      <c r="B157" s="109"/>
      <c r="C157" s="109"/>
      <c r="D157" s="109"/>
      <c r="E157" s="109"/>
      <c r="F157" s="100"/>
      <c r="G157" s="100"/>
      <c r="H157" s="100"/>
      <c r="I157" s="100"/>
      <c r="J157" s="100"/>
      <c r="K157" s="100"/>
      <c r="L157" s="100"/>
      <c r="M157" s="60"/>
      <c r="U157" s="68">
        <v>50</v>
      </c>
      <c r="V157" s="69">
        <v>97.8</v>
      </c>
      <c r="W157" s="70">
        <v>98.5</v>
      </c>
      <c r="X157" s="69">
        <v>98.6</v>
      </c>
      <c r="Y157" s="70">
        <v>98.7</v>
      </c>
      <c r="Z157" s="69">
        <v>98.6</v>
      </c>
      <c r="AA157" s="70">
        <v>98.5</v>
      </c>
      <c r="AB157" s="69">
        <v>98.3</v>
      </c>
      <c r="AC157" s="70">
        <v>98</v>
      </c>
      <c r="AD157" s="69">
        <v>97.7</v>
      </c>
      <c r="AE157" s="70">
        <v>97.4</v>
      </c>
      <c r="AF157" s="69">
        <v>97</v>
      </c>
      <c r="AG157" s="70">
        <v>96.5</v>
      </c>
      <c r="AH157" s="69">
        <v>95.9</v>
      </c>
      <c r="AI157" s="70">
        <v>95.4</v>
      </c>
      <c r="AJ157" s="69">
        <v>94.7</v>
      </c>
      <c r="AK157" s="70">
        <v>94</v>
      </c>
      <c r="AL157" s="69">
        <v>93.3</v>
      </c>
      <c r="AM157" s="70">
        <v>92.5</v>
      </c>
      <c r="AN157" s="69">
        <v>91.8</v>
      </c>
      <c r="AO157" s="70">
        <v>91</v>
      </c>
      <c r="AP157" s="65"/>
    </row>
    <row r="158" spans="1:42" x14ac:dyDescent="0.3">
      <c r="A158" s="74" t="s">
        <v>314</v>
      </c>
      <c r="B158" s="109" t="s">
        <v>315</v>
      </c>
      <c r="C158" s="111" t="s">
        <v>316</v>
      </c>
      <c r="D158" s="100" t="s">
        <v>317</v>
      </c>
      <c r="E158" s="100" t="s">
        <v>318</v>
      </c>
      <c r="F158" s="100" t="s">
        <v>319</v>
      </c>
      <c r="G158" s="100" t="s">
        <v>320</v>
      </c>
      <c r="H158" s="100" t="s">
        <v>321</v>
      </c>
      <c r="I158" s="100" t="s">
        <v>322</v>
      </c>
      <c r="J158" s="100" t="s">
        <v>323</v>
      </c>
      <c r="K158" s="109" t="s">
        <v>324</v>
      </c>
      <c r="L158" s="109" t="s">
        <v>325</v>
      </c>
      <c r="M158" s="60"/>
      <c r="U158" s="67">
        <v>55</v>
      </c>
      <c r="V158" s="72">
        <v>97.2</v>
      </c>
      <c r="W158" s="73">
        <v>97.9</v>
      </c>
      <c r="X158" s="72">
        <v>98.2</v>
      </c>
      <c r="Y158" s="73">
        <v>98.2</v>
      </c>
      <c r="Z158" s="72">
        <v>98.2</v>
      </c>
      <c r="AA158" s="73">
        <v>98.1</v>
      </c>
      <c r="AB158" s="72">
        <v>97.9</v>
      </c>
      <c r="AC158" s="73">
        <v>97.7</v>
      </c>
      <c r="AD158" s="72">
        <v>97.4</v>
      </c>
      <c r="AE158" s="73">
        <v>97.1</v>
      </c>
      <c r="AF158" s="72">
        <v>96.7</v>
      </c>
      <c r="AG158" s="73">
        <v>96.3</v>
      </c>
      <c r="AH158" s="72">
        <v>95.8</v>
      </c>
      <c r="AI158" s="73">
        <v>95.2</v>
      </c>
      <c r="AJ158" s="72">
        <v>94.6</v>
      </c>
      <c r="AK158" s="73">
        <v>93.9</v>
      </c>
      <c r="AL158" s="72">
        <v>93.2</v>
      </c>
      <c r="AM158" s="73">
        <v>92.5</v>
      </c>
      <c r="AN158" s="72">
        <v>91.7</v>
      </c>
      <c r="AO158" s="73">
        <v>91</v>
      </c>
      <c r="AP158" s="65"/>
    </row>
    <row r="159" spans="1:42" x14ac:dyDescent="0.3">
      <c r="A159" s="107" t="s">
        <v>347</v>
      </c>
      <c r="B159" s="112">
        <f>(SUMPRODUCT(G152:G156,M152:M156)/D159)/100</f>
        <v>0.25576923076923075</v>
      </c>
      <c r="C159" s="112">
        <f>(SUMPRODUCT(H152:H156,M152:M156)/D159)/100</f>
        <v>0.34653846153846152</v>
      </c>
      <c r="D159" s="100">
        <f>SUM(M152:M156)</f>
        <v>52</v>
      </c>
      <c r="E159" s="100">
        <f>SUM(I152:I156)</f>
        <v>3.2060677725376934</v>
      </c>
      <c r="F159" s="100">
        <f>E159*C159</f>
        <v>1.1110257934832544</v>
      </c>
      <c r="G159" s="100">
        <f>E159-F159</f>
        <v>2.095041979054439</v>
      </c>
      <c r="H159" s="100">
        <f>F159*0.75</f>
        <v>0.83326934511244077</v>
      </c>
      <c r="I159" s="100">
        <f>F159-H159</f>
        <v>0.27775644837081359</v>
      </c>
      <c r="J159" s="100">
        <f>ROUND(((G159*80)+(I159*98))/(G159+I159),-1)</f>
        <v>80</v>
      </c>
      <c r="K159" s="109">
        <v>80</v>
      </c>
      <c r="L159" s="109">
        <v>98</v>
      </c>
      <c r="M159" s="60"/>
      <c r="U159" s="68">
        <v>60</v>
      </c>
      <c r="V159" s="69">
        <v>96.5</v>
      </c>
      <c r="W159" s="70">
        <v>97.3</v>
      </c>
      <c r="X159" s="69">
        <v>97.6</v>
      </c>
      <c r="Y159" s="70">
        <v>97.7</v>
      </c>
      <c r="Z159" s="69">
        <v>97.7</v>
      </c>
      <c r="AA159" s="70">
        <v>97.6</v>
      </c>
      <c r="AB159" s="69">
        <v>97.5</v>
      </c>
      <c r="AC159" s="70">
        <v>97.3</v>
      </c>
      <c r="AD159" s="69">
        <v>97</v>
      </c>
      <c r="AE159" s="70">
        <v>96.8</v>
      </c>
      <c r="AF159" s="69">
        <v>96.4</v>
      </c>
      <c r="AG159" s="70">
        <v>96</v>
      </c>
      <c r="AH159" s="69">
        <v>95.5</v>
      </c>
      <c r="AI159" s="70">
        <v>95</v>
      </c>
      <c r="AJ159" s="69">
        <v>94.4</v>
      </c>
      <c r="AK159" s="70">
        <v>93.8</v>
      </c>
      <c r="AL159" s="69">
        <v>93.1</v>
      </c>
      <c r="AM159" s="70">
        <v>92.4</v>
      </c>
      <c r="AN159" s="69">
        <v>91.7</v>
      </c>
      <c r="AO159" s="70">
        <v>91</v>
      </c>
      <c r="AP159" s="65"/>
    </row>
    <row r="160" spans="1:42" x14ac:dyDescent="0.3">
      <c r="A160" s="103" t="s">
        <v>344</v>
      </c>
      <c r="B160" s="104">
        <v>0.1</v>
      </c>
      <c r="C160" s="103" t="s">
        <v>345</v>
      </c>
      <c r="D160" s="104">
        <v>4</v>
      </c>
      <c r="E160" s="105" t="s">
        <v>346</v>
      </c>
      <c r="F160" s="106"/>
      <c r="G160" s="77"/>
      <c r="H160" s="77"/>
      <c r="I160" s="77"/>
      <c r="J160" s="77"/>
      <c r="K160" s="77"/>
      <c r="L160" s="77"/>
      <c r="M160" s="78"/>
      <c r="U160" s="67">
        <v>65</v>
      </c>
      <c r="V160" s="72">
        <v>95.6</v>
      </c>
      <c r="W160" s="73">
        <v>96.5</v>
      </c>
      <c r="X160" s="72">
        <v>96.9</v>
      </c>
      <c r="Y160" s="73">
        <v>97.1</v>
      </c>
      <c r="Z160" s="72">
        <v>97.1</v>
      </c>
      <c r="AA160" s="73">
        <v>97.1</v>
      </c>
      <c r="AB160" s="72">
        <v>97</v>
      </c>
      <c r="AC160" s="73">
        <v>96.8</v>
      </c>
      <c r="AD160" s="72">
        <v>96.6</v>
      </c>
      <c r="AE160" s="73">
        <v>96.3</v>
      </c>
      <c r="AF160" s="72">
        <v>96</v>
      </c>
      <c r="AG160" s="73">
        <v>95.6</v>
      </c>
      <c r="AH160" s="72">
        <v>95.2</v>
      </c>
      <c r="AI160" s="73">
        <v>94.7</v>
      </c>
      <c r="AJ160" s="72">
        <v>94.2</v>
      </c>
      <c r="AK160" s="73">
        <v>93.6</v>
      </c>
      <c r="AL160" s="72">
        <v>93</v>
      </c>
      <c r="AM160" s="73">
        <v>92.3</v>
      </c>
      <c r="AN160" s="72">
        <v>91.7</v>
      </c>
      <c r="AO160" s="73">
        <v>91</v>
      </c>
      <c r="AP160" s="65"/>
    </row>
    <row r="161" spans="1:42" x14ac:dyDescent="0.3">
      <c r="U161" s="68">
        <v>70</v>
      </c>
      <c r="V161" s="69">
        <v>94.6</v>
      </c>
      <c r="W161" s="70">
        <v>95.6</v>
      </c>
      <c r="X161" s="69">
        <v>96.1</v>
      </c>
      <c r="Y161" s="70">
        <v>96.3</v>
      </c>
      <c r="Z161" s="69">
        <v>96.4</v>
      </c>
      <c r="AA161" s="70">
        <v>96.4</v>
      </c>
      <c r="AB161" s="69">
        <v>96.4</v>
      </c>
      <c r="AC161" s="70">
        <v>96.3</v>
      </c>
      <c r="AD161" s="69">
        <v>96.1</v>
      </c>
      <c r="AE161" s="70">
        <v>95.8</v>
      </c>
      <c r="AF161" s="69">
        <v>95.5</v>
      </c>
      <c r="AG161" s="70">
        <v>95.2</v>
      </c>
      <c r="AH161" s="69">
        <v>94.8</v>
      </c>
      <c r="AI161" s="70">
        <v>94.4</v>
      </c>
      <c r="AJ161" s="69">
        <v>93.9</v>
      </c>
      <c r="AK161" s="70">
        <v>93.4</v>
      </c>
      <c r="AL161" s="69">
        <v>92.8</v>
      </c>
      <c r="AM161" s="70">
        <v>92.2</v>
      </c>
      <c r="AN161" s="69">
        <v>91.6</v>
      </c>
      <c r="AO161" s="70">
        <v>91</v>
      </c>
      <c r="AP161" s="65"/>
    </row>
    <row r="162" spans="1:42" x14ac:dyDescent="0.3">
      <c r="A162" s="52" t="s">
        <v>46</v>
      </c>
      <c r="B162" s="53" t="s">
        <v>47</v>
      </c>
      <c r="C162" s="53" t="s">
        <v>139</v>
      </c>
      <c r="D162" s="53" t="s">
        <v>74</v>
      </c>
      <c r="E162" s="53" t="s">
        <v>75</v>
      </c>
      <c r="F162" s="53">
        <v>1300</v>
      </c>
      <c r="G162" s="54">
        <f>VLOOKUP(F162,$O$2:$S$117,4,TRUE)</f>
        <v>28</v>
      </c>
      <c r="H162" s="54">
        <f>VLOOKUP(F162,$O$2:$S$117,5,TRUE)</f>
        <v>37</v>
      </c>
      <c r="I162" s="53">
        <v>1.0027143560848295</v>
      </c>
      <c r="J162" s="53">
        <v>14</v>
      </c>
      <c r="K162" s="53">
        <v>8.8490451494530902</v>
      </c>
      <c r="L162" s="53">
        <v>1.426460233521929</v>
      </c>
      <c r="M162" s="108">
        <v>14</v>
      </c>
      <c r="U162" s="67">
        <v>75</v>
      </c>
      <c r="V162" s="72">
        <v>93.8</v>
      </c>
      <c r="W162" s="73">
        <v>94.7</v>
      </c>
      <c r="X162" s="72">
        <v>95.2</v>
      </c>
      <c r="Y162" s="73">
        <v>95.5</v>
      </c>
      <c r="Z162" s="72">
        <v>95.7</v>
      </c>
      <c r="AA162" s="73">
        <v>95.7</v>
      </c>
      <c r="AB162" s="72">
        <v>95.7</v>
      </c>
      <c r="AC162" s="73">
        <v>95.6</v>
      </c>
      <c r="AD162" s="72">
        <v>95.4</v>
      </c>
      <c r="AE162" s="73">
        <v>95.2</v>
      </c>
      <c r="AF162" s="72">
        <v>95</v>
      </c>
      <c r="AG162" s="73">
        <v>94.7</v>
      </c>
      <c r="AH162" s="72">
        <v>94.4</v>
      </c>
      <c r="AI162" s="73">
        <v>94</v>
      </c>
      <c r="AJ162" s="72">
        <v>93.6</v>
      </c>
      <c r="AK162" s="73">
        <v>93.1</v>
      </c>
      <c r="AL162" s="72">
        <v>92.6</v>
      </c>
      <c r="AM162" s="73">
        <v>92.1</v>
      </c>
      <c r="AN162" s="72">
        <v>91.5</v>
      </c>
      <c r="AO162" s="73">
        <v>91</v>
      </c>
      <c r="AP162" s="65"/>
    </row>
    <row r="163" spans="1:42" x14ac:dyDescent="0.3">
      <c r="A163" s="59" t="s">
        <v>46</v>
      </c>
      <c r="B163" s="109" t="s">
        <v>47</v>
      </c>
      <c r="C163" s="109" t="s">
        <v>139</v>
      </c>
      <c r="D163" s="109" t="s">
        <v>74</v>
      </c>
      <c r="E163" s="109" t="s">
        <v>75</v>
      </c>
      <c r="F163" s="109">
        <v>1400</v>
      </c>
      <c r="G163" s="100">
        <f>VLOOKUP(F163,$O$2:$S$117,4,TRUE)</f>
        <v>85</v>
      </c>
      <c r="H163" s="100">
        <f>VLOOKUP(F163,$O$2:$S$117,5,TRUE)</f>
        <v>85</v>
      </c>
      <c r="I163" s="109">
        <v>0.17527770622585681</v>
      </c>
      <c r="J163" s="109">
        <v>3</v>
      </c>
      <c r="K163" s="109">
        <v>1.7691591906107429</v>
      </c>
      <c r="L163" s="109">
        <v>0.24811749906371477</v>
      </c>
      <c r="M163" s="110">
        <v>3</v>
      </c>
      <c r="U163" s="68">
        <v>80</v>
      </c>
      <c r="V163" s="69">
        <v>93</v>
      </c>
      <c r="W163" s="70">
        <v>93.8</v>
      </c>
      <c r="X163" s="69">
        <v>94.3</v>
      </c>
      <c r="Y163" s="70">
        <v>94.6</v>
      </c>
      <c r="Z163" s="69">
        <v>94.8</v>
      </c>
      <c r="AA163" s="70">
        <v>94.9</v>
      </c>
      <c r="AB163" s="69">
        <v>94.9</v>
      </c>
      <c r="AC163" s="70">
        <v>94.8</v>
      </c>
      <c r="AD163" s="69">
        <v>94.7</v>
      </c>
      <c r="AE163" s="70">
        <v>94.5</v>
      </c>
      <c r="AF163" s="69">
        <v>94.3</v>
      </c>
      <c r="AG163" s="70">
        <v>94.1</v>
      </c>
      <c r="AH163" s="69">
        <v>93.8</v>
      </c>
      <c r="AI163" s="70">
        <v>93.5</v>
      </c>
      <c r="AJ163" s="69">
        <v>93.1</v>
      </c>
      <c r="AK163" s="70">
        <v>92.8</v>
      </c>
      <c r="AL163" s="69">
        <v>92.4</v>
      </c>
      <c r="AM163" s="70">
        <v>91.9</v>
      </c>
      <c r="AN163" s="69">
        <v>91.4</v>
      </c>
      <c r="AO163" s="70">
        <v>91</v>
      </c>
      <c r="AP163" s="65"/>
    </row>
    <row r="164" spans="1:42" x14ac:dyDescent="0.3">
      <c r="A164" s="59"/>
      <c r="B164" s="109"/>
      <c r="C164" s="109"/>
      <c r="D164" s="109"/>
      <c r="E164" s="109"/>
      <c r="F164" s="100"/>
      <c r="G164" s="100"/>
      <c r="H164" s="100"/>
      <c r="I164" s="100"/>
      <c r="J164" s="100"/>
      <c r="K164" s="100"/>
      <c r="L164" s="100"/>
      <c r="M164" s="60"/>
      <c r="U164" s="67">
        <v>85</v>
      </c>
      <c r="V164" s="72">
        <v>92.3</v>
      </c>
      <c r="W164" s="73">
        <v>92.9</v>
      </c>
      <c r="X164" s="72">
        <v>93.3</v>
      </c>
      <c r="Y164" s="73">
        <v>93.6</v>
      </c>
      <c r="Z164" s="72">
        <v>93.7</v>
      </c>
      <c r="AA164" s="73">
        <v>93.8</v>
      </c>
      <c r="AB164" s="72">
        <v>93.9</v>
      </c>
      <c r="AC164" s="73">
        <v>93.8</v>
      </c>
      <c r="AD164" s="72">
        <v>93.8</v>
      </c>
      <c r="AE164" s="73">
        <v>93.7</v>
      </c>
      <c r="AF164" s="72">
        <v>93.5</v>
      </c>
      <c r="AG164" s="73">
        <v>93.4</v>
      </c>
      <c r="AH164" s="72">
        <v>93.1</v>
      </c>
      <c r="AI164" s="73">
        <v>92.9</v>
      </c>
      <c r="AJ164" s="72">
        <v>92.6</v>
      </c>
      <c r="AK164" s="73">
        <v>92.4</v>
      </c>
      <c r="AL164" s="72">
        <v>92</v>
      </c>
      <c r="AM164" s="73">
        <v>91.7</v>
      </c>
      <c r="AN164" s="72">
        <v>91.3</v>
      </c>
      <c r="AO164" s="73">
        <v>91</v>
      </c>
      <c r="AP164" s="65"/>
    </row>
    <row r="165" spans="1:42" x14ac:dyDescent="0.3">
      <c r="A165" s="74" t="s">
        <v>314</v>
      </c>
      <c r="B165" s="109" t="s">
        <v>315</v>
      </c>
      <c r="C165" s="111" t="s">
        <v>316</v>
      </c>
      <c r="D165" s="100" t="s">
        <v>317</v>
      </c>
      <c r="E165" s="100" t="s">
        <v>318</v>
      </c>
      <c r="F165" s="100" t="s">
        <v>319</v>
      </c>
      <c r="G165" s="100" t="s">
        <v>320</v>
      </c>
      <c r="H165" s="100" t="s">
        <v>321</v>
      </c>
      <c r="I165" s="100" t="s">
        <v>322</v>
      </c>
      <c r="J165" s="100" t="s">
        <v>323</v>
      </c>
      <c r="K165" s="109" t="s">
        <v>324</v>
      </c>
      <c r="L165" s="109" t="s">
        <v>325</v>
      </c>
      <c r="M165" s="60"/>
      <c r="U165" s="68">
        <v>90</v>
      </c>
      <c r="V165" s="69">
        <v>91.6</v>
      </c>
      <c r="W165" s="70">
        <v>92</v>
      </c>
      <c r="X165" s="69">
        <v>92.3</v>
      </c>
      <c r="Y165" s="70">
        <v>92.5</v>
      </c>
      <c r="Z165" s="69">
        <v>92.6</v>
      </c>
      <c r="AA165" s="70">
        <v>92.7</v>
      </c>
      <c r="AB165" s="69">
        <v>92.7</v>
      </c>
      <c r="AC165" s="70">
        <v>92.7</v>
      </c>
      <c r="AD165" s="69">
        <v>92.7</v>
      </c>
      <c r="AE165" s="70">
        <v>92.7</v>
      </c>
      <c r="AF165" s="69">
        <v>92.6</v>
      </c>
      <c r="AG165" s="70">
        <v>92.5</v>
      </c>
      <c r="AH165" s="69">
        <v>92.4</v>
      </c>
      <c r="AI165" s="70">
        <v>92.2</v>
      </c>
      <c r="AJ165" s="69">
        <v>92.1</v>
      </c>
      <c r="AK165" s="70">
        <v>91.9</v>
      </c>
      <c r="AL165" s="69">
        <v>91.7</v>
      </c>
      <c r="AM165" s="70">
        <v>91.5</v>
      </c>
      <c r="AN165" s="69">
        <v>91.2</v>
      </c>
      <c r="AO165" s="70">
        <v>91</v>
      </c>
      <c r="AP165" s="65"/>
    </row>
    <row r="166" spans="1:42" x14ac:dyDescent="0.3">
      <c r="A166" s="107" t="s">
        <v>347</v>
      </c>
      <c r="B166" s="112">
        <f>(SUMPRODUCT(G162:G163,M162:M163)/D166)/100</f>
        <v>0.38058823529411767</v>
      </c>
      <c r="C166" s="112">
        <f>(SUMPRODUCT(H162:H163,M162:M163)/D166)/100</f>
        <v>0.45470588235294118</v>
      </c>
      <c r="D166" s="100">
        <f>SUM(M162:M163)</f>
        <v>17</v>
      </c>
      <c r="E166" s="100">
        <f>SUM(I162:I163)</f>
        <v>1.1779920623106863</v>
      </c>
      <c r="F166" s="100">
        <f>E166*C166</f>
        <v>0.53563992009774153</v>
      </c>
      <c r="G166" s="100">
        <f>E166-F166</f>
        <v>0.64235214221294479</v>
      </c>
      <c r="H166" s="100">
        <f>F166*0.75</f>
        <v>0.40172994007330615</v>
      </c>
      <c r="I166" s="100">
        <f>F166-H166</f>
        <v>0.13390998002443538</v>
      </c>
      <c r="J166" s="100">
        <f>ROUND(((G166*80)+(I166*98))/(G166+I166),-1)</f>
        <v>80</v>
      </c>
      <c r="K166" s="109">
        <v>80</v>
      </c>
      <c r="L166" s="109">
        <v>98</v>
      </c>
      <c r="M166" s="60"/>
      <c r="U166" s="67">
        <v>95</v>
      </c>
      <c r="V166" s="72">
        <v>91</v>
      </c>
      <c r="W166" s="73">
        <v>91.2</v>
      </c>
      <c r="X166" s="72">
        <v>91.3</v>
      </c>
      <c r="Y166" s="73">
        <v>91.4</v>
      </c>
      <c r="Z166" s="72">
        <v>91.4</v>
      </c>
      <c r="AA166" s="73">
        <v>91.5</v>
      </c>
      <c r="AB166" s="72">
        <v>91.5</v>
      </c>
      <c r="AC166" s="73">
        <v>91.5</v>
      </c>
      <c r="AD166" s="72">
        <v>91.6</v>
      </c>
      <c r="AE166" s="73">
        <v>91.5</v>
      </c>
      <c r="AF166" s="72">
        <v>91.5</v>
      </c>
      <c r="AG166" s="73">
        <v>91.5</v>
      </c>
      <c r="AH166" s="72">
        <v>91.5</v>
      </c>
      <c r="AI166" s="73">
        <v>91.4</v>
      </c>
      <c r="AJ166" s="72">
        <v>91.4</v>
      </c>
      <c r="AK166" s="73">
        <v>91.3</v>
      </c>
      <c r="AL166" s="72">
        <v>91.2</v>
      </c>
      <c r="AM166" s="73">
        <v>91.1</v>
      </c>
      <c r="AN166" s="72">
        <v>91.1</v>
      </c>
      <c r="AO166" s="73">
        <v>91</v>
      </c>
      <c r="AP166" s="65"/>
    </row>
    <row r="167" spans="1:42" x14ac:dyDescent="0.3">
      <c r="A167" s="103" t="s">
        <v>344</v>
      </c>
      <c r="B167" s="104">
        <v>0.1</v>
      </c>
      <c r="C167" s="103" t="s">
        <v>345</v>
      </c>
      <c r="D167" s="104">
        <v>4</v>
      </c>
      <c r="E167" s="105" t="s">
        <v>346</v>
      </c>
      <c r="F167" s="106"/>
      <c r="G167" s="77"/>
      <c r="H167" s="77"/>
      <c r="I167" s="77"/>
      <c r="J167" s="77"/>
      <c r="K167" s="77"/>
      <c r="L167" s="77"/>
      <c r="M167" s="78"/>
      <c r="U167" s="68">
        <v>98</v>
      </c>
      <c r="V167" s="69">
        <v>91</v>
      </c>
      <c r="W167" s="70">
        <v>91</v>
      </c>
      <c r="X167" s="69">
        <v>91</v>
      </c>
      <c r="Y167" s="70">
        <v>91</v>
      </c>
      <c r="Z167" s="69">
        <v>91.1</v>
      </c>
      <c r="AA167" s="70">
        <v>91.1</v>
      </c>
      <c r="AB167" s="69">
        <v>91.1</v>
      </c>
      <c r="AC167" s="70">
        <v>91.1</v>
      </c>
      <c r="AD167" s="69">
        <v>91.1</v>
      </c>
      <c r="AE167" s="70">
        <v>91.1</v>
      </c>
      <c r="AF167" s="69">
        <v>91.1</v>
      </c>
      <c r="AG167" s="70">
        <v>91.1</v>
      </c>
      <c r="AH167" s="69">
        <v>91.1</v>
      </c>
      <c r="AI167" s="70">
        <v>91.1</v>
      </c>
      <c r="AJ167" s="69">
        <v>91</v>
      </c>
      <c r="AK167" s="70">
        <v>91</v>
      </c>
      <c r="AL167" s="69">
        <v>91</v>
      </c>
      <c r="AM167" s="70">
        <v>91</v>
      </c>
      <c r="AN167" s="69">
        <v>91</v>
      </c>
      <c r="AO167" s="70">
        <v>91</v>
      </c>
      <c r="AP167" s="65"/>
    </row>
    <row r="168" spans="1:42" x14ac:dyDescent="0.3">
      <c r="U168" s="126" t="s">
        <v>335</v>
      </c>
      <c r="V168" s="126"/>
      <c r="W168" s="126"/>
      <c r="X168" s="126"/>
      <c r="Y168" s="126"/>
      <c r="Z168" s="126"/>
      <c r="AA168" s="126"/>
      <c r="AB168" s="126"/>
      <c r="AC168" s="126"/>
      <c r="AD168" s="126"/>
      <c r="AE168" s="126"/>
      <c r="AF168" s="126"/>
      <c r="AG168" s="126"/>
      <c r="AH168" s="126"/>
      <c r="AI168" s="126"/>
      <c r="AJ168" s="126"/>
      <c r="AK168" s="126"/>
      <c r="AL168" s="126"/>
      <c r="AM168" s="126"/>
      <c r="AN168" s="126"/>
      <c r="AO168" s="126"/>
      <c r="AP168" s="126"/>
    </row>
    <row r="169" spans="1:42" x14ac:dyDescent="0.3">
      <c r="A169" s="52" t="s">
        <v>46</v>
      </c>
      <c r="B169" s="53" t="s">
        <v>47</v>
      </c>
      <c r="C169" s="53" t="s">
        <v>143</v>
      </c>
      <c r="D169" s="53" t="s">
        <v>74</v>
      </c>
      <c r="E169" s="53" t="s">
        <v>75</v>
      </c>
      <c r="F169" s="53">
        <v>1300</v>
      </c>
      <c r="G169" s="54">
        <f>VLOOKUP(F169,$O$2:$S$117,4,TRUE)</f>
        <v>28</v>
      </c>
      <c r="H169" s="54">
        <f>VLOOKUP(F169,$O$2:$S$117,5,TRUE)</f>
        <v>37</v>
      </c>
      <c r="I169" s="53">
        <v>1.36719164146253E-2</v>
      </c>
      <c r="J169" s="53">
        <v>1</v>
      </c>
      <c r="K169" s="53">
        <v>0.11684897416875183</v>
      </c>
      <c r="L169" s="53">
        <v>1.8294185619958818E-2</v>
      </c>
      <c r="M169" s="108">
        <v>1</v>
      </c>
      <c r="U169" s="127" t="s">
        <v>312</v>
      </c>
      <c r="V169" s="129" t="s">
        <v>313</v>
      </c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1"/>
      <c r="AP169" s="65"/>
    </row>
    <row r="170" spans="1:42" x14ac:dyDescent="0.3">
      <c r="A170" s="59" t="s">
        <v>46</v>
      </c>
      <c r="B170" s="109" t="s">
        <v>47</v>
      </c>
      <c r="C170" s="109" t="s">
        <v>143</v>
      </c>
      <c r="D170" s="109" t="s">
        <v>74</v>
      </c>
      <c r="E170" s="109" t="s">
        <v>75</v>
      </c>
      <c r="F170" s="109">
        <v>1700</v>
      </c>
      <c r="G170" s="100">
        <f t="shared" ref="G170:G173" si="18">VLOOKUP(F170,$O$2:$S$117,4,TRUE)</f>
        <v>26</v>
      </c>
      <c r="H170" s="100">
        <f t="shared" ref="H170:H173" si="19">VLOOKUP(F170,$O$2:$S$117,5,TRUE)</f>
        <v>32</v>
      </c>
      <c r="I170" s="109">
        <v>1.2484902757278231</v>
      </c>
      <c r="J170" s="109">
        <v>16</v>
      </c>
      <c r="K170" s="109">
        <v>9.1915425217142026</v>
      </c>
      <c r="L170" s="109">
        <v>1.2330307148122412</v>
      </c>
      <c r="M170" s="110">
        <v>16</v>
      </c>
      <c r="U170" s="128"/>
      <c r="V170" s="66">
        <v>5</v>
      </c>
      <c r="W170" s="67">
        <v>10</v>
      </c>
      <c r="X170" s="66">
        <v>15</v>
      </c>
      <c r="Y170" s="67">
        <v>20</v>
      </c>
      <c r="Z170" s="66">
        <v>25</v>
      </c>
      <c r="AA170" s="67">
        <v>30</v>
      </c>
      <c r="AB170" s="66">
        <v>35</v>
      </c>
      <c r="AC170" s="67">
        <v>40</v>
      </c>
      <c r="AD170" s="66">
        <v>45</v>
      </c>
      <c r="AE170" s="67">
        <v>50</v>
      </c>
      <c r="AF170" s="66">
        <v>55</v>
      </c>
      <c r="AG170" s="67">
        <v>60</v>
      </c>
      <c r="AH170" s="66">
        <v>65</v>
      </c>
      <c r="AI170" s="67">
        <v>70</v>
      </c>
      <c r="AJ170" s="66">
        <v>75</v>
      </c>
      <c r="AK170" s="67">
        <v>80</v>
      </c>
      <c r="AL170" s="66">
        <v>85</v>
      </c>
      <c r="AM170" s="67">
        <v>90</v>
      </c>
      <c r="AN170" s="66">
        <v>95</v>
      </c>
      <c r="AO170" s="67">
        <v>100</v>
      </c>
      <c r="AP170" s="65"/>
    </row>
    <row r="171" spans="1:42" x14ac:dyDescent="0.3">
      <c r="A171" s="59" t="s">
        <v>46</v>
      </c>
      <c r="B171" s="109" t="s">
        <v>47</v>
      </c>
      <c r="C171" s="109" t="s">
        <v>143</v>
      </c>
      <c r="D171" s="109" t="s">
        <v>74</v>
      </c>
      <c r="E171" s="109" t="s">
        <v>75</v>
      </c>
      <c r="F171" s="109">
        <v>3100</v>
      </c>
      <c r="G171" s="100">
        <f t="shared" si="18"/>
        <v>0</v>
      </c>
      <c r="H171" s="100">
        <f t="shared" si="19"/>
        <v>0</v>
      </c>
      <c r="I171" s="109">
        <v>3.7144543057900131E-2</v>
      </c>
      <c r="J171" s="109">
        <v>4</v>
      </c>
      <c r="K171" s="109">
        <v>0.18374303265974945</v>
      </c>
      <c r="L171" s="109">
        <v>2.1859758017153723E-2</v>
      </c>
      <c r="M171" s="110">
        <v>4</v>
      </c>
      <c r="U171" s="68">
        <v>30</v>
      </c>
      <c r="V171" s="69">
        <v>99.7</v>
      </c>
      <c r="W171" s="70">
        <v>99.8</v>
      </c>
      <c r="X171" s="69">
        <v>99.8</v>
      </c>
      <c r="Y171" s="70">
        <v>99.8</v>
      </c>
      <c r="Z171" s="69">
        <v>99.7</v>
      </c>
      <c r="AA171" s="70">
        <v>99.6</v>
      </c>
      <c r="AB171" s="69">
        <v>99.4</v>
      </c>
      <c r="AC171" s="70">
        <v>99.1</v>
      </c>
      <c r="AD171" s="69">
        <v>98.8</v>
      </c>
      <c r="AE171" s="70">
        <v>98.5</v>
      </c>
      <c r="AF171" s="69">
        <v>98.1</v>
      </c>
      <c r="AG171" s="70">
        <v>97.7</v>
      </c>
      <c r="AH171" s="69">
        <v>97.2</v>
      </c>
      <c r="AI171" s="70">
        <v>96.7</v>
      </c>
      <c r="AJ171" s="69">
        <v>96.1</v>
      </c>
      <c r="AK171" s="70">
        <v>95.5</v>
      </c>
      <c r="AL171" s="69">
        <v>94.9</v>
      </c>
      <c r="AM171" s="70">
        <v>94.2</v>
      </c>
      <c r="AN171" s="69">
        <v>93.5</v>
      </c>
      <c r="AO171" s="70">
        <v>92.7</v>
      </c>
      <c r="AP171" s="65"/>
    </row>
    <row r="172" spans="1:42" x14ac:dyDescent="0.3">
      <c r="A172" s="59" t="s">
        <v>46</v>
      </c>
      <c r="B172" s="109" t="s">
        <v>47</v>
      </c>
      <c r="C172" s="109" t="s">
        <v>143</v>
      </c>
      <c r="D172" s="109" t="s">
        <v>74</v>
      </c>
      <c r="E172" s="109" t="s">
        <v>75</v>
      </c>
      <c r="F172" s="109">
        <v>5400</v>
      </c>
      <c r="G172" s="100">
        <f t="shared" si="18"/>
        <v>100</v>
      </c>
      <c r="H172" s="100">
        <f t="shared" si="19"/>
        <v>100</v>
      </c>
      <c r="I172" s="109">
        <v>7.9401312765136917E-3</v>
      </c>
      <c r="J172" s="109">
        <v>2</v>
      </c>
      <c r="K172" s="109">
        <v>3.640124531815558E-3</v>
      </c>
      <c r="L172" s="109">
        <v>3.5922574984286083E-4</v>
      </c>
      <c r="M172" s="110">
        <v>2</v>
      </c>
      <c r="U172" s="67">
        <v>35</v>
      </c>
      <c r="V172" s="72">
        <v>99.5</v>
      </c>
      <c r="W172" s="73">
        <v>99.6</v>
      </c>
      <c r="X172" s="72">
        <v>99.7</v>
      </c>
      <c r="Y172" s="73">
        <v>99.6</v>
      </c>
      <c r="Z172" s="72">
        <v>99.6</v>
      </c>
      <c r="AA172" s="73">
        <v>99.4</v>
      </c>
      <c r="AB172" s="72">
        <v>99.3</v>
      </c>
      <c r="AC172" s="73">
        <v>99</v>
      </c>
      <c r="AD172" s="72">
        <v>98.7</v>
      </c>
      <c r="AE172" s="73">
        <v>98.4</v>
      </c>
      <c r="AF172" s="72">
        <v>98</v>
      </c>
      <c r="AG172" s="73">
        <v>97.6</v>
      </c>
      <c r="AH172" s="72">
        <v>97.2</v>
      </c>
      <c r="AI172" s="73">
        <v>96.6</v>
      </c>
      <c r="AJ172" s="72">
        <v>96.1</v>
      </c>
      <c r="AK172" s="73">
        <v>95.5</v>
      </c>
      <c r="AL172" s="72">
        <v>94.8</v>
      </c>
      <c r="AM172" s="73">
        <v>94.2</v>
      </c>
      <c r="AN172" s="72">
        <v>93.4</v>
      </c>
      <c r="AO172" s="73">
        <v>92.7</v>
      </c>
      <c r="AP172" s="65"/>
    </row>
    <row r="173" spans="1:42" x14ac:dyDescent="0.3">
      <c r="A173" s="59" t="s">
        <v>46</v>
      </c>
      <c r="B173" s="109" t="s">
        <v>47</v>
      </c>
      <c r="C173" s="109" t="s">
        <v>143</v>
      </c>
      <c r="D173" s="109" t="s">
        <v>74</v>
      </c>
      <c r="E173" s="109" t="s">
        <v>75</v>
      </c>
      <c r="F173" s="109">
        <v>6120</v>
      </c>
      <c r="G173" s="100">
        <f t="shared" si="18"/>
        <v>100</v>
      </c>
      <c r="H173" s="100">
        <f t="shared" si="19"/>
        <v>100</v>
      </c>
      <c r="I173" s="109">
        <v>1.5185140184092491E-2</v>
      </c>
      <c r="J173" s="109">
        <v>6</v>
      </c>
      <c r="K173" s="109">
        <v>8.2294918225773145E-2</v>
      </c>
      <c r="L173" s="109">
        <v>9.5242997670520451E-3</v>
      </c>
      <c r="M173" s="110">
        <v>6</v>
      </c>
      <c r="U173" s="68">
        <v>40</v>
      </c>
      <c r="V173" s="69">
        <v>99.2</v>
      </c>
      <c r="W173" s="70">
        <v>99.4</v>
      </c>
      <c r="X173" s="69">
        <v>99.5</v>
      </c>
      <c r="Y173" s="70">
        <v>99.5</v>
      </c>
      <c r="Z173" s="69">
        <v>99.4</v>
      </c>
      <c r="AA173" s="70">
        <v>99.3</v>
      </c>
      <c r="AB173" s="69">
        <v>99.1</v>
      </c>
      <c r="AC173" s="70">
        <v>98.9</v>
      </c>
      <c r="AD173" s="69">
        <v>98.6</v>
      </c>
      <c r="AE173" s="70">
        <v>98.3</v>
      </c>
      <c r="AF173" s="69">
        <v>97.9</v>
      </c>
      <c r="AG173" s="70">
        <v>97.5</v>
      </c>
      <c r="AH173" s="69">
        <v>97.1</v>
      </c>
      <c r="AI173" s="70">
        <v>96.6</v>
      </c>
      <c r="AJ173" s="69">
        <v>96</v>
      </c>
      <c r="AK173" s="70">
        <v>95.4</v>
      </c>
      <c r="AL173" s="69">
        <v>94.8</v>
      </c>
      <c r="AM173" s="70">
        <v>94.1</v>
      </c>
      <c r="AN173" s="69">
        <v>93.4</v>
      </c>
      <c r="AO173" s="70">
        <v>92.7</v>
      </c>
      <c r="AP173" s="65"/>
    </row>
    <row r="174" spans="1:42" x14ac:dyDescent="0.3">
      <c r="A174" s="59"/>
      <c r="B174" s="109"/>
      <c r="C174" s="109"/>
      <c r="D174" s="109"/>
      <c r="E174" s="109"/>
      <c r="F174" s="100"/>
      <c r="G174" s="100"/>
      <c r="H174" s="100"/>
      <c r="I174" s="100"/>
      <c r="J174" s="100"/>
      <c r="K174" s="100"/>
      <c r="L174" s="100"/>
      <c r="M174" s="60"/>
      <c r="U174" s="67">
        <v>45</v>
      </c>
      <c r="V174" s="72">
        <v>98.7</v>
      </c>
      <c r="W174" s="73">
        <v>99.1</v>
      </c>
      <c r="X174" s="72">
        <v>99.2</v>
      </c>
      <c r="Y174" s="73">
        <v>99.2</v>
      </c>
      <c r="Z174" s="72">
        <v>99.2</v>
      </c>
      <c r="AA174" s="73">
        <v>99</v>
      </c>
      <c r="AB174" s="72">
        <v>98.9</v>
      </c>
      <c r="AC174" s="73">
        <v>98.7</v>
      </c>
      <c r="AD174" s="72">
        <v>98.4</v>
      </c>
      <c r="AE174" s="73">
        <v>98.1</v>
      </c>
      <c r="AF174" s="72">
        <v>97.8</v>
      </c>
      <c r="AG174" s="73">
        <v>97.4</v>
      </c>
      <c r="AH174" s="72">
        <v>97</v>
      </c>
      <c r="AI174" s="73">
        <v>96.5</v>
      </c>
      <c r="AJ174" s="72">
        <v>95.9</v>
      </c>
      <c r="AK174" s="73">
        <v>95.4</v>
      </c>
      <c r="AL174" s="72">
        <v>94.7</v>
      </c>
      <c r="AM174" s="73">
        <v>94.1</v>
      </c>
      <c r="AN174" s="72">
        <v>93.4</v>
      </c>
      <c r="AO174" s="73">
        <v>92.7</v>
      </c>
      <c r="AP174" s="65"/>
    </row>
    <row r="175" spans="1:42" x14ac:dyDescent="0.3">
      <c r="A175" s="74" t="s">
        <v>314</v>
      </c>
      <c r="B175" s="109" t="s">
        <v>315</v>
      </c>
      <c r="C175" s="111" t="s">
        <v>316</v>
      </c>
      <c r="D175" s="100" t="s">
        <v>317</v>
      </c>
      <c r="E175" s="100" t="s">
        <v>318</v>
      </c>
      <c r="F175" s="100" t="s">
        <v>319</v>
      </c>
      <c r="G175" s="100" t="s">
        <v>320</v>
      </c>
      <c r="H175" s="100" t="s">
        <v>321</v>
      </c>
      <c r="I175" s="100" t="s">
        <v>322</v>
      </c>
      <c r="J175" s="100" t="s">
        <v>323</v>
      </c>
      <c r="K175" s="109" t="s">
        <v>324</v>
      </c>
      <c r="L175" s="109" t="s">
        <v>325</v>
      </c>
      <c r="M175" s="60"/>
      <c r="U175" s="68">
        <v>50</v>
      </c>
      <c r="V175" s="69">
        <v>98.2</v>
      </c>
      <c r="W175" s="70">
        <v>98.8</v>
      </c>
      <c r="X175" s="69">
        <v>98.9</v>
      </c>
      <c r="Y175" s="70">
        <v>98.9</v>
      </c>
      <c r="Z175" s="69">
        <v>98.9</v>
      </c>
      <c r="AA175" s="70">
        <v>98.8</v>
      </c>
      <c r="AB175" s="69">
        <v>98.6</v>
      </c>
      <c r="AC175" s="70">
        <v>98.4</v>
      </c>
      <c r="AD175" s="69">
        <v>98.2</v>
      </c>
      <c r="AE175" s="70">
        <v>97.9</v>
      </c>
      <c r="AF175" s="69">
        <v>97.6</v>
      </c>
      <c r="AG175" s="70">
        <v>97.2</v>
      </c>
      <c r="AH175" s="69">
        <v>96.8</v>
      </c>
      <c r="AI175" s="70">
        <v>96.4</v>
      </c>
      <c r="AJ175" s="69">
        <v>95.8</v>
      </c>
      <c r="AK175" s="70">
        <v>95.3</v>
      </c>
      <c r="AL175" s="69">
        <v>94.7</v>
      </c>
      <c r="AM175" s="70">
        <v>94.1</v>
      </c>
      <c r="AN175" s="69">
        <v>93.4</v>
      </c>
      <c r="AO175" s="70">
        <v>92.7</v>
      </c>
      <c r="AP175" s="65"/>
    </row>
    <row r="176" spans="1:42" x14ac:dyDescent="0.3">
      <c r="A176" s="75">
        <v>0.09</v>
      </c>
      <c r="B176" s="112">
        <f>(SUMPRODUCT(G169:G173,M169:M173)/D176)/100</f>
        <v>0.42896551724137927</v>
      </c>
      <c r="C176" s="112">
        <f>(SUMPRODUCT(H169:H173,M169:M173)/D176)/100</f>
        <v>0.46517241379310342</v>
      </c>
      <c r="D176" s="100">
        <f>SUM(M169:M173)</f>
        <v>29</v>
      </c>
      <c r="E176" s="100">
        <f>SUM(I169:I173)</f>
        <v>1.3224320066609547</v>
      </c>
      <c r="F176" s="100">
        <f>E176*C176</f>
        <v>0.61515888861573376</v>
      </c>
      <c r="G176" s="100">
        <f>E176-F176</f>
        <v>0.70727311804522097</v>
      </c>
      <c r="H176" s="100">
        <f>F176*0.75</f>
        <v>0.46136916646180032</v>
      </c>
      <c r="I176" s="100">
        <f>F176-H176</f>
        <v>0.15378972215393344</v>
      </c>
      <c r="J176" s="100">
        <f>ROUND(((G176*80)+(I176*98))/(G176+I176),-1)</f>
        <v>80</v>
      </c>
      <c r="K176" s="109">
        <v>80</v>
      </c>
      <c r="L176" s="109">
        <v>98</v>
      </c>
      <c r="M176" s="60"/>
      <c r="U176" s="67">
        <v>55</v>
      </c>
      <c r="V176" s="72">
        <v>97.7</v>
      </c>
      <c r="W176" s="73">
        <v>98.3</v>
      </c>
      <c r="X176" s="72">
        <v>98.5</v>
      </c>
      <c r="Y176" s="73">
        <v>98.6</v>
      </c>
      <c r="Z176" s="72">
        <v>98.5</v>
      </c>
      <c r="AA176" s="73">
        <v>98.5</v>
      </c>
      <c r="AB176" s="72">
        <v>98.3</v>
      </c>
      <c r="AC176" s="73">
        <v>98.1</v>
      </c>
      <c r="AD176" s="72">
        <v>97.9</v>
      </c>
      <c r="AE176" s="73">
        <v>97.7</v>
      </c>
      <c r="AF176" s="72">
        <v>97.4</v>
      </c>
      <c r="AG176" s="73">
        <v>97</v>
      </c>
      <c r="AH176" s="72">
        <v>96.6</v>
      </c>
      <c r="AI176" s="73">
        <v>96.2</v>
      </c>
      <c r="AJ176" s="72">
        <v>95.7</v>
      </c>
      <c r="AK176" s="73">
        <v>95.2</v>
      </c>
      <c r="AL176" s="72">
        <v>94.6</v>
      </c>
      <c r="AM176" s="73">
        <v>94</v>
      </c>
      <c r="AN176" s="72">
        <v>93.4</v>
      </c>
      <c r="AO176" s="73">
        <v>92.7</v>
      </c>
      <c r="AP176" s="65"/>
    </row>
    <row r="177" spans="1:42" x14ac:dyDescent="0.3">
      <c r="A177" s="103" t="s">
        <v>344</v>
      </c>
      <c r="B177" s="104">
        <v>0.1</v>
      </c>
      <c r="C177" s="103" t="s">
        <v>345</v>
      </c>
      <c r="D177" s="104">
        <v>4</v>
      </c>
      <c r="E177" s="105" t="s">
        <v>346</v>
      </c>
      <c r="F177" s="106"/>
      <c r="G177" s="77"/>
      <c r="H177" s="77"/>
      <c r="I177" s="77"/>
      <c r="J177" s="77"/>
      <c r="K177" s="77"/>
      <c r="L177" s="77"/>
      <c r="M177" s="78"/>
      <c r="U177" s="68">
        <v>60</v>
      </c>
      <c r="V177" s="69">
        <v>97.1</v>
      </c>
      <c r="W177" s="70">
        <v>97.8</v>
      </c>
      <c r="X177" s="69">
        <v>98</v>
      </c>
      <c r="Y177" s="70">
        <v>98.1</v>
      </c>
      <c r="Z177" s="69">
        <v>98.1</v>
      </c>
      <c r="AA177" s="70">
        <v>98.1</v>
      </c>
      <c r="AB177" s="69">
        <v>97.9</v>
      </c>
      <c r="AC177" s="70">
        <v>97.8</v>
      </c>
      <c r="AD177" s="69">
        <v>97.6</v>
      </c>
      <c r="AE177" s="70">
        <v>97.4</v>
      </c>
      <c r="AF177" s="69">
        <v>97.1</v>
      </c>
      <c r="AG177" s="70">
        <v>96.8</v>
      </c>
      <c r="AH177" s="69">
        <v>96.4</v>
      </c>
      <c r="AI177" s="70">
        <v>96</v>
      </c>
      <c r="AJ177" s="69">
        <v>95.6</v>
      </c>
      <c r="AK177" s="70">
        <v>95.1</v>
      </c>
      <c r="AL177" s="69">
        <v>94.5</v>
      </c>
      <c r="AM177" s="70">
        <v>93.9</v>
      </c>
      <c r="AN177" s="69">
        <v>93.3</v>
      </c>
      <c r="AO177" s="70">
        <v>92.7</v>
      </c>
      <c r="AP177" s="65"/>
    </row>
    <row r="178" spans="1:42" x14ac:dyDescent="0.3">
      <c r="U178" s="67">
        <v>65</v>
      </c>
      <c r="V178" s="72">
        <v>96.4</v>
      </c>
      <c r="W178" s="73">
        <v>97.1</v>
      </c>
      <c r="X178" s="72">
        <v>97.5</v>
      </c>
      <c r="Y178" s="73">
        <v>97.6</v>
      </c>
      <c r="Z178" s="72">
        <v>97.6</v>
      </c>
      <c r="AA178" s="73">
        <v>97.6</v>
      </c>
      <c r="AB178" s="72">
        <v>97.5</v>
      </c>
      <c r="AC178" s="73">
        <v>97.4</v>
      </c>
      <c r="AD178" s="72">
        <v>97.2</v>
      </c>
      <c r="AE178" s="73">
        <v>97</v>
      </c>
      <c r="AF178" s="72">
        <v>96.8</v>
      </c>
      <c r="AG178" s="73">
        <v>96.5</v>
      </c>
      <c r="AH178" s="72">
        <v>96.2</v>
      </c>
      <c r="AI178" s="73">
        <v>95.8</v>
      </c>
      <c r="AJ178" s="72">
        <v>95.4</v>
      </c>
      <c r="AK178" s="73">
        <v>94.9</v>
      </c>
      <c r="AL178" s="72">
        <v>94.4</v>
      </c>
      <c r="AM178" s="73">
        <v>93.9</v>
      </c>
      <c r="AN178" s="72">
        <v>93.3</v>
      </c>
      <c r="AO178" s="73">
        <v>92.7</v>
      </c>
      <c r="AP178" s="65"/>
    </row>
    <row r="179" spans="1:42" x14ac:dyDescent="0.3">
      <c r="A179" s="52" t="s">
        <v>46</v>
      </c>
      <c r="B179" s="53" t="s">
        <v>47</v>
      </c>
      <c r="C179" s="53" t="s">
        <v>150</v>
      </c>
      <c r="D179" s="53" t="s">
        <v>74</v>
      </c>
      <c r="E179" s="53" t="s">
        <v>75</v>
      </c>
      <c r="F179" s="53">
        <v>1700</v>
      </c>
      <c r="G179" s="54">
        <f>VLOOKUP(F179,$O$2:$S$117,4,TRUE)</f>
        <v>26</v>
      </c>
      <c r="H179" s="54">
        <f>VLOOKUP(F179,$O$2:$S$117,5,TRUE)</f>
        <v>32</v>
      </c>
      <c r="I179" s="53">
        <v>7.2560213096306461E-2</v>
      </c>
      <c r="J179" s="53">
        <v>3</v>
      </c>
      <c r="K179" s="53">
        <v>0.53880287189012999</v>
      </c>
      <c r="L179" s="53">
        <v>7.4036971615026717E-2</v>
      </c>
      <c r="M179" s="108">
        <v>3</v>
      </c>
      <c r="U179" s="68">
        <v>70</v>
      </c>
      <c r="V179" s="69">
        <v>95.6</v>
      </c>
      <c r="W179" s="70">
        <v>96.4</v>
      </c>
      <c r="X179" s="69">
        <v>96.8</v>
      </c>
      <c r="Y179" s="70">
        <v>97</v>
      </c>
      <c r="Z179" s="69">
        <v>97.1</v>
      </c>
      <c r="AA179" s="70">
        <v>97.1</v>
      </c>
      <c r="AB179" s="69">
        <v>97</v>
      </c>
      <c r="AC179" s="70">
        <v>96.9</v>
      </c>
      <c r="AD179" s="69">
        <v>96.8</v>
      </c>
      <c r="AE179" s="70">
        <v>96.6</v>
      </c>
      <c r="AF179" s="69">
        <v>96.4</v>
      </c>
      <c r="AG179" s="70">
        <v>96.1</v>
      </c>
      <c r="AH179" s="69">
        <v>95.8</v>
      </c>
      <c r="AI179" s="70">
        <v>95.5</v>
      </c>
      <c r="AJ179" s="69">
        <v>95.1</v>
      </c>
      <c r="AK179" s="70">
        <v>94.7</v>
      </c>
      <c r="AL179" s="69">
        <v>94.2</v>
      </c>
      <c r="AM179" s="70">
        <v>93.8</v>
      </c>
      <c r="AN179" s="69">
        <v>93.3</v>
      </c>
      <c r="AO179" s="70">
        <v>92.7</v>
      </c>
      <c r="AP179" s="65"/>
    </row>
    <row r="180" spans="1:42" x14ac:dyDescent="0.3">
      <c r="A180" s="59" t="s">
        <v>46</v>
      </c>
      <c r="B180" s="109" t="s">
        <v>47</v>
      </c>
      <c r="C180" s="109" t="s">
        <v>150</v>
      </c>
      <c r="D180" s="109" t="s">
        <v>74</v>
      </c>
      <c r="E180" s="109" t="s">
        <v>75</v>
      </c>
      <c r="F180" s="109">
        <v>1710</v>
      </c>
      <c r="G180" s="100">
        <f t="shared" ref="G180:G183" si="20">VLOOKUP(F180,$O$2:$S$117,4,TRUE)</f>
        <v>26</v>
      </c>
      <c r="H180" s="100">
        <f t="shared" ref="H180:H183" si="21">VLOOKUP(F180,$O$2:$S$117,5,TRUE)</f>
        <v>32</v>
      </c>
      <c r="I180" s="109">
        <v>0.2757086036623867</v>
      </c>
      <c r="J180" s="109">
        <v>4</v>
      </c>
      <c r="K180" s="109">
        <v>2.0217158786897831</v>
      </c>
      <c r="L180" s="109">
        <v>0.27593003877987926</v>
      </c>
      <c r="M180" s="110">
        <v>4</v>
      </c>
      <c r="U180" s="67">
        <v>75</v>
      </c>
      <c r="V180" s="72">
        <v>94.8</v>
      </c>
      <c r="W180" s="73">
        <v>95.6</v>
      </c>
      <c r="X180" s="72">
        <v>96</v>
      </c>
      <c r="Y180" s="73">
        <v>96.3</v>
      </c>
      <c r="Z180" s="72">
        <v>96.4</v>
      </c>
      <c r="AA180" s="73">
        <v>96.5</v>
      </c>
      <c r="AB180" s="72">
        <v>96.4</v>
      </c>
      <c r="AC180" s="73">
        <v>96.4</v>
      </c>
      <c r="AD180" s="72">
        <v>96.3</v>
      </c>
      <c r="AE180" s="73">
        <v>96.1</v>
      </c>
      <c r="AF180" s="72">
        <v>95.9</v>
      </c>
      <c r="AG180" s="73">
        <v>95.7</v>
      </c>
      <c r="AH180" s="72">
        <v>95.5</v>
      </c>
      <c r="AI180" s="73">
        <v>95.2</v>
      </c>
      <c r="AJ180" s="72">
        <v>94.8</v>
      </c>
      <c r="AK180" s="73">
        <v>94.5</v>
      </c>
      <c r="AL180" s="72">
        <v>94.1</v>
      </c>
      <c r="AM180" s="73">
        <v>93.6</v>
      </c>
      <c r="AN180" s="72">
        <v>93.2</v>
      </c>
      <c r="AO180" s="73">
        <v>92.7</v>
      </c>
      <c r="AP180" s="65"/>
    </row>
    <row r="181" spans="1:42" x14ac:dyDescent="0.3">
      <c r="A181" s="59" t="s">
        <v>46</v>
      </c>
      <c r="B181" s="109" t="s">
        <v>47</v>
      </c>
      <c r="C181" s="109" t="s">
        <v>150</v>
      </c>
      <c r="D181" s="109" t="s">
        <v>74</v>
      </c>
      <c r="E181" s="109" t="s">
        <v>75</v>
      </c>
      <c r="F181" s="109">
        <v>1750</v>
      </c>
      <c r="G181" s="100">
        <f t="shared" si="20"/>
        <v>65</v>
      </c>
      <c r="H181" s="100">
        <f t="shared" si="21"/>
        <v>70</v>
      </c>
      <c r="I181" s="109">
        <v>0.74414980667750219</v>
      </c>
      <c r="J181" s="109">
        <v>6</v>
      </c>
      <c r="K181" s="109">
        <v>5.4716168274418377</v>
      </c>
      <c r="L181" s="109">
        <v>0.74910487512510915</v>
      </c>
      <c r="M181" s="110">
        <v>6</v>
      </c>
      <c r="U181" s="68">
        <v>80</v>
      </c>
      <c r="V181" s="69">
        <v>94.1</v>
      </c>
      <c r="W181" s="70">
        <v>94.8</v>
      </c>
      <c r="X181" s="69">
        <v>95.3</v>
      </c>
      <c r="Y181" s="70">
        <v>95.5</v>
      </c>
      <c r="Z181" s="69">
        <v>95.7</v>
      </c>
      <c r="AA181" s="70">
        <v>95.8</v>
      </c>
      <c r="AB181" s="69">
        <v>95.8</v>
      </c>
      <c r="AC181" s="70">
        <v>95.7</v>
      </c>
      <c r="AD181" s="69">
        <v>95.7</v>
      </c>
      <c r="AE181" s="70">
        <v>95.5</v>
      </c>
      <c r="AF181" s="69">
        <v>95.4</v>
      </c>
      <c r="AG181" s="70">
        <v>95.2</v>
      </c>
      <c r="AH181" s="69">
        <v>95</v>
      </c>
      <c r="AI181" s="70">
        <v>94.8</v>
      </c>
      <c r="AJ181" s="69">
        <v>94.5</v>
      </c>
      <c r="AK181" s="70">
        <v>94.2</v>
      </c>
      <c r="AL181" s="69">
        <v>93.8</v>
      </c>
      <c r="AM181" s="70">
        <v>93.5</v>
      </c>
      <c r="AN181" s="69">
        <v>93.1</v>
      </c>
      <c r="AO181" s="70">
        <v>92.7</v>
      </c>
      <c r="AP181" s="65"/>
    </row>
    <row r="182" spans="1:42" x14ac:dyDescent="0.3">
      <c r="A182" s="59" t="s">
        <v>46</v>
      </c>
      <c r="B182" s="109" t="s">
        <v>47</v>
      </c>
      <c r="C182" s="109" t="s">
        <v>150</v>
      </c>
      <c r="D182" s="109" t="s">
        <v>74</v>
      </c>
      <c r="E182" s="109" t="s">
        <v>75</v>
      </c>
      <c r="F182" s="109">
        <v>1820</v>
      </c>
      <c r="G182" s="100">
        <f t="shared" si="20"/>
        <v>10</v>
      </c>
      <c r="H182" s="100">
        <f t="shared" si="21"/>
        <v>10</v>
      </c>
      <c r="I182" s="109">
        <v>0.81142937128388304</v>
      </c>
      <c r="J182" s="109">
        <v>6</v>
      </c>
      <c r="K182" s="109">
        <v>6.0155532868049741</v>
      </c>
      <c r="L182" s="109">
        <v>0.83011351725964544</v>
      </c>
      <c r="M182" s="110">
        <v>6</v>
      </c>
      <c r="U182" s="67">
        <v>85</v>
      </c>
      <c r="V182" s="72">
        <v>93.6</v>
      </c>
      <c r="W182" s="73">
        <v>94.1</v>
      </c>
      <c r="X182" s="72">
        <v>94.4</v>
      </c>
      <c r="Y182" s="73">
        <v>94.7</v>
      </c>
      <c r="Z182" s="72">
        <v>94.8</v>
      </c>
      <c r="AA182" s="73">
        <v>94.9</v>
      </c>
      <c r="AB182" s="72">
        <v>95</v>
      </c>
      <c r="AC182" s="73">
        <v>95</v>
      </c>
      <c r="AD182" s="72">
        <v>94.9</v>
      </c>
      <c r="AE182" s="73">
        <v>94.9</v>
      </c>
      <c r="AF182" s="72">
        <v>94.7</v>
      </c>
      <c r="AG182" s="73">
        <v>94.6</v>
      </c>
      <c r="AH182" s="72">
        <v>94.5</v>
      </c>
      <c r="AI182" s="73">
        <v>94.3</v>
      </c>
      <c r="AJ182" s="72">
        <v>94.1</v>
      </c>
      <c r="AK182" s="73">
        <v>93.8</v>
      </c>
      <c r="AL182" s="72">
        <v>93.6</v>
      </c>
      <c r="AM182" s="73">
        <v>93.3</v>
      </c>
      <c r="AN182" s="72">
        <v>93</v>
      </c>
      <c r="AO182" s="73">
        <v>92.7</v>
      </c>
      <c r="AP182" s="65"/>
    </row>
    <row r="183" spans="1:42" x14ac:dyDescent="0.3">
      <c r="A183" s="59" t="s">
        <v>46</v>
      </c>
      <c r="B183" s="109" t="s">
        <v>47</v>
      </c>
      <c r="C183" s="109" t="s">
        <v>150</v>
      </c>
      <c r="D183" s="109" t="s">
        <v>74</v>
      </c>
      <c r="E183" s="109" t="s">
        <v>75</v>
      </c>
      <c r="F183" s="109">
        <v>8340</v>
      </c>
      <c r="G183" s="100">
        <f t="shared" si="20"/>
        <v>25</v>
      </c>
      <c r="H183" s="100">
        <f t="shared" si="21"/>
        <v>25</v>
      </c>
      <c r="I183" s="109">
        <v>2.7456926792703749E-2</v>
      </c>
      <c r="J183" s="109">
        <v>2</v>
      </c>
      <c r="K183" s="109">
        <v>0.203264613834786</v>
      </c>
      <c r="L183" s="109">
        <v>2.8037838928939782E-2</v>
      </c>
      <c r="M183" s="110">
        <v>2</v>
      </c>
      <c r="U183" s="68">
        <v>90</v>
      </c>
      <c r="V183" s="69">
        <v>93.1</v>
      </c>
      <c r="W183" s="70">
        <v>93.4</v>
      </c>
      <c r="X183" s="69">
        <v>93.6</v>
      </c>
      <c r="Y183" s="70">
        <v>93.8</v>
      </c>
      <c r="Z183" s="69">
        <v>93.9</v>
      </c>
      <c r="AA183" s="70">
        <v>94</v>
      </c>
      <c r="AB183" s="69">
        <v>94.1</v>
      </c>
      <c r="AC183" s="70">
        <v>94.1</v>
      </c>
      <c r="AD183" s="69">
        <v>94.1</v>
      </c>
      <c r="AE183" s="70">
        <v>94</v>
      </c>
      <c r="AF183" s="69">
        <v>94</v>
      </c>
      <c r="AG183" s="70">
        <v>93.9</v>
      </c>
      <c r="AH183" s="69">
        <v>93.8</v>
      </c>
      <c r="AI183" s="70">
        <v>93.7</v>
      </c>
      <c r="AJ183" s="69">
        <v>93.6</v>
      </c>
      <c r="AK183" s="70">
        <v>93.4</v>
      </c>
      <c r="AL183" s="69">
        <v>93.3</v>
      </c>
      <c r="AM183" s="70">
        <v>93.1</v>
      </c>
      <c r="AN183" s="69">
        <v>92.9</v>
      </c>
      <c r="AO183" s="70">
        <v>92.7</v>
      </c>
      <c r="AP183" s="65"/>
    </row>
    <row r="184" spans="1:42" x14ac:dyDescent="0.3">
      <c r="A184" s="59"/>
      <c r="B184" s="109"/>
      <c r="C184" s="109"/>
      <c r="D184" s="109"/>
      <c r="E184" s="109"/>
      <c r="F184" s="100"/>
      <c r="G184" s="100"/>
      <c r="H184" s="100"/>
      <c r="I184" s="100"/>
      <c r="J184" s="100"/>
      <c r="K184" s="100"/>
      <c r="L184" s="100"/>
      <c r="M184" s="60"/>
      <c r="U184" s="67">
        <v>95</v>
      </c>
      <c r="V184" s="72">
        <v>92.7</v>
      </c>
      <c r="W184" s="73">
        <v>92.8</v>
      </c>
      <c r="X184" s="72">
        <v>92.9</v>
      </c>
      <c r="Y184" s="73">
        <v>93</v>
      </c>
      <c r="Z184" s="72">
        <v>93</v>
      </c>
      <c r="AA184" s="73">
        <v>93.1</v>
      </c>
      <c r="AB184" s="72">
        <v>93.1</v>
      </c>
      <c r="AC184" s="73">
        <v>93.1</v>
      </c>
      <c r="AD184" s="72">
        <v>93.1</v>
      </c>
      <c r="AE184" s="73">
        <v>93.1</v>
      </c>
      <c r="AF184" s="72">
        <v>93.1</v>
      </c>
      <c r="AG184" s="73">
        <v>93.1</v>
      </c>
      <c r="AH184" s="72">
        <v>93.1</v>
      </c>
      <c r="AI184" s="73">
        <v>93.1</v>
      </c>
      <c r="AJ184" s="72">
        <v>93</v>
      </c>
      <c r="AK184" s="73">
        <v>93</v>
      </c>
      <c r="AL184" s="72">
        <v>92.9</v>
      </c>
      <c r="AM184" s="73">
        <v>92.9</v>
      </c>
      <c r="AN184" s="72">
        <v>92.8</v>
      </c>
      <c r="AO184" s="73">
        <v>92.7</v>
      </c>
      <c r="AP184" s="65"/>
    </row>
    <row r="185" spans="1:42" x14ac:dyDescent="0.3">
      <c r="A185" s="74" t="s">
        <v>314</v>
      </c>
      <c r="B185" s="109" t="s">
        <v>315</v>
      </c>
      <c r="C185" s="111" t="s">
        <v>316</v>
      </c>
      <c r="D185" s="100" t="s">
        <v>317</v>
      </c>
      <c r="E185" s="100" t="s">
        <v>318</v>
      </c>
      <c r="F185" s="100" t="s">
        <v>319</v>
      </c>
      <c r="G185" s="100" t="s">
        <v>320</v>
      </c>
      <c r="H185" s="100" t="s">
        <v>321</v>
      </c>
      <c r="I185" s="100" t="s">
        <v>322</v>
      </c>
      <c r="J185" s="100" t="s">
        <v>323</v>
      </c>
      <c r="K185" s="109" t="s">
        <v>324</v>
      </c>
      <c r="L185" s="109" t="s">
        <v>325</v>
      </c>
      <c r="M185" s="60"/>
      <c r="U185" s="68">
        <v>98</v>
      </c>
      <c r="V185" s="69">
        <v>92.7</v>
      </c>
      <c r="W185" s="70">
        <v>92.7</v>
      </c>
      <c r="X185" s="69">
        <v>92.7</v>
      </c>
      <c r="Y185" s="70">
        <v>92.7</v>
      </c>
      <c r="Z185" s="69">
        <v>92.7</v>
      </c>
      <c r="AA185" s="70">
        <v>92.8</v>
      </c>
      <c r="AB185" s="69">
        <v>92.8</v>
      </c>
      <c r="AC185" s="70">
        <v>92.8</v>
      </c>
      <c r="AD185" s="69">
        <v>92.8</v>
      </c>
      <c r="AE185" s="70">
        <v>92.8</v>
      </c>
      <c r="AF185" s="69">
        <v>92.8</v>
      </c>
      <c r="AG185" s="70">
        <v>92.8</v>
      </c>
      <c r="AH185" s="69">
        <v>92.8</v>
      </c>
      <c r="AI185" s="70">
        <v>92.8</v>
      </c>
      <c r="AJ185" s="69">
        <v>92.8</v>
      </c>
      <c r="AK185" s="70">
        <v>92.8</v>
      </c>
      <c r="AL185" s="69">
        <v>92.7</v>
      </c>
      <c r="AM185" s="70">
        <v>92.7</v>
      </c>
      <c r="AN185" s="69">
        <v>92.7</v>
      </c>
      <c r="AO185" s="70">
        <v>92.7</v>
      </c>
      <c r="AP185" s="65"/>
    </row>
    <row r="186" spans="1:42" x14ac:dyDescent="0.3">
      <c r="A186" s="75">
        <v>0.08</v>
      </c>
      <c r="B186" s="112">
        <f>(SUMPRODUCT(G179:G183,M179:M183)/D186)/100</f>
        <v>0.32476190476190475</v>
      </c>
      <c r="C186" s="112">
        <f>(SUMPRODUCT(H179:H183,M179:M183)/D186)/100</f>
        <v>0.35904761904761906</v>
      </c>
      <c r="D186" s="100">
        <f>SUM(M179:M183)</f>
        <v>21</v>
      </c>
      <c r="E186" s="100">
        <f>SUM(I179:I183)</f>
        <v>1.9313049215127824</v>
      </c>
      <c r="F186" s="100">
        <f>E186*C186</f>
        <v>0.69343043372411328</v>
      </c>
      <c r="G186" s="100">
        <f>E186-F186</f>
        <v>1.2378744877886692</v>
      </c>
      <c r="H186" s="100">
        <f>F186*0.75</f>
        <v>0.52007282529308496</v>
      </c>
      <c r="I186" s="100">
        <f>F186-H186</f>
        <v>0.17335760843102832</v>
      </c>
      <c r="J186" s="100">
        <f>ROUND(((G186*80)+(I186*98))/(G186+I186),-1)</f>
        <v>80</v>
      </c>
      <c r="K186" s="109">
        <v>80</v>
      </c>
      <c r="L186" s="109">
        <v>98</v>
      </c>
      <c r="M186" s="60"/>
      <c r="U186" s="80"/>
      <c r="V186" s="80"/>
      <c r="W186" s="80"/>
      <c r="X186" s="81"/>
    </row>
    <row r="187" spans="1:42" x14ac:dyDescent="0.3">
      <c r="A187" s="103" t="s">
        <v>344</v>
      </c>
      <c r="B187" s="104">
        <v>0.1</v>
      </c>
      <c r="C187" s="103" t="s">
        <v>345</v>
      </c>
      <c r="D187" s="104">
        <v>4</v>
      </c>
      <c r="E187" s="105" t="s">
        <v>346</v>
      </c>
      <c r="F187" s="106"/>
      <c r="G187" s="77"/>
      <c r="H187" s="77"/>
      <c r="I187" s="77"/>
      <c r="J187" s="77"/>
      <c r="K187" s="77"/>
      <c r="L187" s="77"/>
      <c r="M187" s="78"/>
      <c r="U187" s="126" t="s">
        <v>336</v>
      </c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126"/>
      <c r="AO187" s="126"/>
      <c r="AP187" s="126"/>
    </row>
    <row r="188" spans="1:42" x14ac:dyDescent="0.3">
      <c r="U188" s="127" t="s">
        <v>312</v>
      </c>
      <c r="V188" s="129" t="s">
        <v>313</v>
      </c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1"/>
      <c r="AP188" s="65"/>
    </row>
    <row r="189" spans="1:42" x14ac:dyDescent="0.3">
      <c r="A189" s="52" t="s">
        <v>46</v>
      </c>
      <c r="B189" s="53" t="s">
        <v>47</v>
      </c>
      <c r="C189" s="53" t="s">
        <v>155</v>
      </c>
      <c r="D189" s="53" t="s">
        <v>74</v>
      </c>
      <c r="E189" s="53" t="s">
        <v>75</v>
      </c>
      <c r="F189" s="53">
        <v>1750</v>
      </c>
      <c r="G189" s="54">
        <f>VLOOKUP(F189,$O$2:$S$117,4,TRUE)</f>
        <v>65</v>
      </c>
      <c r="H189" s="54">
        <f>VLOOKUP(F189,$O$2:$S$117,5,TRUE)</f>
        <v>70</v>
      </c>
      <c r="I189" s="53">
        <v>0.74096272117717266</v>
      </c>
      <c r="J189" s="53">
        <v>7</v>
      </c>
      <c r="K189" s="53">
        <v>5.4971675529563662</v>
      </c>
      <c r="L189" s="53">
        <v>0.75303317071843334</v>
      </c>
      <c r="M189" s="108">
        <v>7</v>
      </c>
      <c r="U189" s="128"/>
      <c r="V189" s="66">
        <v>5</v>
      </c>
      <c r="W189" s="67">
        <v>10</v>
      </c>
      <c r="X189" s="66">
        <v>15</v>
      </c>
      <c r="Y189" s="67">
        <v>20</v>
      </c>
      <c r="Z189" s="66">
        <v>25</v>
      </c>
      <c r="AA189" s="67">
        <v>30</v>
      </c>
      <c r="AB189" s="66">
        <v>35</v>
      </c>
      <c r="AC189" s="67">
        <v>40</v>
      </c>
      <c r="AD189" s="66">
        <v>45</v>
      </c>
      <c r="AE189" s="67">
        <v>50</v>
      </c>
      <c r="AF189" s="66">
        <v>55</v>
      </c>
      <c r="AG189" s="67">
        <v>60</v>
      </c>
      <c r="AH189" s="66">
        <v>65</v>
      </c>
      <c r="AI189" s="67">
        <v>70</v>
      </c>
      <c r="AJ189" s="66">
        <v>75</v>
      </c>
      <c r="AK189" s="67">
        <v>80</v>
      </c>
      <c r="AL189" s="66">
        <v>85</v>
      </c>
      <c r="AM189" s="67">
        <v>90</v>
      </c>
      <c r="AN189" s="66">
        <v>95</v>
      </c>
      <c r="AO189" s="67">
        <v>100</v>
      </c>
      <c r="AP189" s="65"/>
    </row>
    <row r="190" spans="1:42" x14ac:dyDescent="0.3">
      <c r="A190" s="59" t="s">
        <v>46</v>
      </c>
      <c r="B190" s="109" t="s">
        <v>47</v>
      </c>
      <c r="C190" s="109" t="s">
        <v>155</v>
      </c>
      <c r="D190" s="109" t="s">
        <v>74</v>
      </c>
      <c r="E190" s="109" t="s">
        <v>75</v>
      </c>
      <c r="F190" s="109">
        <v>1820</v>
      </c>
      <c r="G190" s="100">
        <f>VLOOKUP(F190,$O$2:$S$117,4,TRUE)</f>
        <v>10</v>
      </c>
      <c r="H190" s="100">
        <f>VLOOKUP(F190,$O$2:$S$117,5,TRUE)</f>
        <v>10</v>
      </c>
      <c r="I190" s="109">
        <v>0.17215134060910242</v>
      </c>
      <c r="J190" s="109">
        <v>8</v>
      </c>
      <c r="K190" s="109">
        <v>1.2752290792389651</v>
      </c>
      <c r="L190" s="109">
        <v>0.17492267446118831</v>
      </c>
      <c r="M190" s="110">
        <v>8</v>
      </c>
      <c r="U190" s="68">
        <v>30</v>
      </c>
      <c r="V190" s="69">
        <v>99.8</v>
      </c>
      <c r="W190" s="70">
        <v>99.9</v>
      </c>
      <c r="X190" s="69">
        <v>99.9</v>
      </c>
      <c r="Y190" s="70">
        <v>99.8</v>
      </c>
      <c r="Z190" s="69">
        <v>99.8</v>
      </c>
      <c r="AA190" s="70">
        <v>99.7</v>
      </c>
      <c r="AB190" s="69">
        <v>99.5</v>
      </c>
      <c r="AC190" s="70">
        <v>99.4</v>
      </c>
      <c r="AD190" s="69">
        <v>99.1</v>
      </c>
      <c r="AE190" s="70">
        <v>98.8</v>
      </c>
      <c r="AF190" s="69">
        <v>98.5</v>
      </c>
      <c r="AG190" s="70">
        <v>98.2</v>
      </c>
      <c r="AH190" s="69">
        <v>97.8</v>
      </c>
      <c r="AI190" s="70">
        <v>97.4</v>
      </c>
      <c r="AJ190" s="69">
        <v>96.9</v>
      </c>
      <c r="AK190" s="70">
        <v>96.4</v>
      </c>
      <c r="AL190" s="69">
        <v>95.9</v>
      </c>
      <c r="AM190" s="70">
        <v>95.3</v>
      </c>
      <c r="AN190" s="69">
        <v>94.7</v>
      </c>
      <c r="AO190" s="70">
        <v>94.1</v>
      </c>
      <c r="AP190" s="65"/>
    </row>
    <row r="191" spans="1:42" x14ac:dyDescent="0.3">
      <c r="A191" s="59"/>
      <c r="B191" s="109"/>
      <c r="C191" s="109"/>
      <c r="D191" s="109"/>
      <c r="E191" s="109"/>
      <c r="F191" s="100"/>
      <c r="G191" s="100"/>
      <c r="H191" s="100"/>
      <c r="I191" s="100"/>
      <c r="J191" s="100"/>
      <c r="K191" s="100"/>
      <c r="L191" s="100"/>
      <c r="M191" s="60"/>
      <c r="U191" s="67">
        <v>35</v>
      </c>
      <c r="V191" s="72">
        <v>99.6</v>
      </c>
      <c r="W191" s="73">
        <v>99.7</v>
      </c>
      <c r="X191" s="72">
        <v>99.7</v>
      </c>
      <c r="Y191" s="73">
        <v>99.7</v>
      </c>
      <c r="Z191" s="72">
        <v>99.7</v>
      </c>
      <c r="AA191" s="73">
        <v>99.6</v>
      </c>
      <c r="AB191" s="72">
        <v>99.4</v>
      </c>
      <c r="AC191" s="73">
        <v>99.3</v>
      </c>
      <c r="AD191" s="72">
        <v>99</v>
      </c>
      <c r="AE191" s="73">
        <v>98.8</v>
      </c>
      <c r="AF191" s="72">
        <v>98.5</v>
      </c>
      <c r="AG191" s="73">
        <v>98.1</v>
      </c>
      <c r="AH191" s="72">
        <v>97.8</v>
      </c>
      <c r="AI191" s="73">
        <v>97.4</v>
      </c>
      <c r="AJ191" s="72">
        <v>96.9</v>
      </c>
      <c r="AK191" s="73">
        <v>96.4</v>
      </c>
      <c r="AL191" s="72">
        <v>95.9</v>
      </c>
      <c r="AM191" s="73">
        <v>95.3</v>
      </c>
      <c r="AN191" s="72">
        <v>94.7</v>
      </c>
      <c r="AO191" s="73">
        <v>94.1</v>
      </c>
      <c r="AP191" s="65"/>
    </row>
    <row r="192" spans="1:42" x14ac:dyDescent="0.3">
      <c r="A192" s="74" t="s">
        <v>314</v>
      </c>
      <c r="B192" s="109" t="s">
        <v>315</v>
      </c>
      <c r="C192" s="111" t="s">
        <v>316</v>
      </c>
      <c r="D192" s="100" t="s">
        <v>317</v>
      </c>
      <c r="E192" s="100" t="s">
        <v>318</v>
      </c>
      <c r="F192" s="100" t="s">
        <v>319</v>
      </c>
      <c r="G192" s="100" t="s">
        <v>320</v>
      </c>
      <c r="H192" s="100" t="s">
        <v>321</v>
      </c>
      <c r="I192" s="100" t="s">
        <v>322</v>
      </c>
      <c r="J192" s="100" t="s">
        <v>323</v>
      </c>
      <c r="K192" s="109" t="s">
        <v>324</v>
      </c>
      <c r="L192" s="109" t="s">
        <v>325</v>
      </c>
      <c r="M192" s="60"/>
      <c r="U192" s="68">
        <v>40</v>
      </c>
      <c r="V192" s="69">
        <v>99.4</v>
      </c>
      <c r="W192" s="70">
        <v>99.5</v>
      </c>
      <c r="X192" s="69">
        <v>99.6</v>
      </c>
      <c r="Y192" s="70">
        <v>99.6</v>
      </c>
      <c r="Z192" s="69">
        <v>99.5</v>
      </c>
      <c r="AA192" s="70">
        <v>99.4</v>
      </c>
      <c r="AB192" s="69">
        <v>99.3</v>
      </c>
      <c r="AC192" s="70">
        <v>99.1</v>
      </c>
      <c r="AD192" s="69">
        <v>98.9</v>
      </c>
      <c r="AE192" s="70">
        <v>98.6</v>
      </c>
      <c r="AF192" s="69">
        <v>98.4</v>
      </c>
      <c r="AG192" s="70">
        <v>98</v>
      </c>
      <c r="AH192" s="69">
        <v>97.7</v>
      </c>
      <c r="AI192" s="70">
        <v>97.3</v>
      </c>
      <c r="AJ192" s="69">
        <v>96.8</v>
      </c>
      <c r="AK192" s="70">
        <v>96.4</v>
      </c>
      <c r="AL192" s="69">
        <v>95.8</v>
      </c>
      <c r="AM192" s="70">
        <v>95.3</v>
      </c>
      <c r="AN192" s="69">
        <v>94.7</v>
      </c>
      <c r="AO192" s="70">
        <v>94.1</v>
      </c>
      <c r="AP192" s="65"/>
    </row>
    <row r="193" spans="1:42" x14ac:dyDescent="0.3">
      <c r="A193" s="107" t="s">
        <v>347</v>
      </c>
      <c r="B193" s="112">
        <f>(SUMPRODUCT(G189:G190,M189:M190)/D193)/100</f>
        <v>0.35666666666666663</v>
      </c>
      <c r="C193" s="112">
        <f>(SUMPRODUCT(H189:H190,M189:M190)/D193)/100</f>
        <v>0.38</v>
      </c>
      <c r="D193" s="100">
        <f>SUM(M189:M190)</f>
        <v>15</v>
      </c>
      <c r="E193" s="100">
        <f>SUM(I189:I190)</f>
        <v>0.91311406178627508</v>
      </c>
      <c r="F193" s="100">
        <f>E193*C193</f>
        <v>0.34698334347878451</v>
      </c>
      <c r="G193" s="100">
        <f>E193-F193</f>
        <v>0.56613071830749062</v>
      </c>
      <c r="H193" s="100">
        <f>F193*0.75</f>
        <v>0.26023750760908837</v>
      </c>
      <c r="I193" s="100">
        <f>F193-H193</f>
        <v>8.6745835869696142E-2</v>
      </c>
      <c r="J193" s="100">
        <f>ROUND(((G193*80)+(I193*98))/(G193+I193),-1)</f>
        <v>80</v>
      </c>
      <c r="K193" s="109">
        <v>80</v>
      </c>
      <c r="L193" s="109">
        <v>98</v>
      </c>
      <c r="M193" s="60"/>
      <c r="U193" s="67">
        <v>45</v>
      </c>
      <c r="V193" s="72">
        <v>99</v>
      </c>
      <c r="W193" s="73">
        <v>99.3</v>
      </c>
      <c r="X193" s="72">
        <v>99.4</v>
      </c>
      <c r="Y193" s="73">
        <v>99.4</v>
      </c>
      <c r="Z193" s="72">
        <v>99.3</v>
      </c>
      <c r="AA193" s="73">
        <v>99.2</v>
      </c>
      <c r="AB193" s="72">
        <v>99.1</v>
      </c>
      <c r="AC193" s="73">
        <v>98.9</v>
      </c>
      <c r="AD193" s="72">
        <v>98.7</v>
      </c>
      <c r="AE193" s="73">
        <v>98.5</v>
      </c>
      <c r="AF193" s="72">
        <v>98.2</v>
      </c>
      <c r="AG193" s="73">
        <v>97.9</v>
      </c>
      <c r="AH193" s="72">
        <v>97.6</v>
      </c>
      <c r="AI193" s="73">
        <v>97.2</v>
      </c>
      <c r="AJ193" s="72">
        <v>96.8</v>
      </c>
      <c r="AK193" s="73">
        <v>96.3</v>
      </c>
      <c r="AL193" s="72">
        <v>95.8</v>
      </c>
      <c r="AM193" s="73">
        <v>95.2</v>
      </c>
      <c r="AN193" s="72">
        <v>94.7</v>
      </c>
      <c r="AO193" s="73">
        <v>94.1</v>
      </c>
      <c r="AP193" s="65"/>
    </row>
    <row r="194" spans="1:42" x14ac:dyDescent="0.3">
      <c r="A194" s="103" t="s">
        <v>344</v>
      </c>
      <c r="B194" s="104">
        <v>0.1</v>
      </c>
      <c r="C194" s="103" t="s">
        <v>345</v>
      </c>
      <c r="D194" s="104">
        <v>4</v>
      </c>
      <c r="E194" s="105" t="s">
        <v>346</v>
      </c>
      <c r="F194" s="106"/>
      <c r="G194" s="77"/>
      <c r="H194" s="77"/>
      <c r="I194" s="77"/>
      <c r="J194" s="77"/>
      <c r="K194" s="77"/>
      <c r="L194" s="77"/>
      <c r="M194" s="78"/>
      <c r="U194" s="68">
        <v>50</v>
      </c>
      <c r="V194" s="69">
        <v>98.6</v>
      </c>
      <c r="W194" s="70">
        <v>99</v>
      </c>
      <c r="X194" s="69">
        <v>99.1</v>
      </c>
      <c r="Y194" s="70">
        <v>99.2</v>
      </c>
      <c r="Z194" s="69">
        <v>99.1</v>
      </c>
      <c r="AA194" s="70">
        <v>99</v>
      </c>
      <c r="AB194" s="69">
        <v>98.9</v>
      </c>
      <c r="AC194" s="70">
        <v>98.7</v>
      </c>
      <c r="AD194" s="69">
        <v>98.6</v>
      </c>
      <c r="AE194" s="70">
        <v>98.3</v>
      </c>
      <c r="AF194" s="69">
        <v>98.1</v>
      </c>
      <c r="AG194" s="70">
        <v>97.8</v>
      </c>
      <c r="AH194" s="69">
        <v>97.5</v>
      </c>
      <c r="AI194" s="70">
        <v>97.1</v>
      </c>
      <c r="AJ194" s="69">
        <v>96.7</v>
      </c>
      <c r="AK194" s="70">
        <v>96.2</v>
      </c>
      <c r="AL194" s="69">
        <v>95.7</v>
      </c>
      <c r="AM194" s="70">
        <v>95.2</v>
      </c>
      <c r="AN194" s="69">
        <v>94.7</v>
      </c>
      <c r="AO194" s="70">
        <v>94.1</v>
      </c>
      <c r="AP194" s="65"/>
    </row>
    <row r="195" spans="1:42" x14ac:dyDescent="0.3">
      <c r="U195" s="67">
        <v>55</v>
      </c>
      <c r="V195" s="72">
        <v>98.1</v>
      </c>
      <c r="W195" s="73">
        <v>98.6</v>
      </c>
      <c r="X195" s="72">
        <v>98.8</v>
      </c>
      <c r="Y195" s="73">
        <v>98.8</v>
      </c>
      <c r="Z195" s="72">
        <v>98.8</v>
      </c>
      <c r="AA195" s="73">
        <v>98.7</v>
      </c>
      <c r="AB195" s="72">
        <v>98.6</v>
      </c>
      <c r="AC195" s="73">
        <v>98.5</v>
      </c>
      <c r="AD195" s="72">
        <v>98.3</v>
      </c>
      <c r="AE195" s="73">
        <v>98.1</v>
      </c>
      <c r="AF195" s="72">
        <v>97.9</v>
      </c>
      <c r="AG195" s="73">
        <v>97.6</v>
      </c>
      <c r="AH195" s="72">
        <v>97.3</v>
      </c>
      <c r="AI195" s="73">
        <v>97</v>
      </c>
      <c r="AJ195" s="72">
        <v>96.6</v>
      </c>
      <c r="AK195" s="73">
        <v>96.1</v>
      </c>
      <c r="AL195" s="72">
        <v>95.7</v>
      </c>
      <c r="AM195" s="73">
        <v>95.2</v>
      </c>
      <c r="AN195" s="72">
        <v>94.6</v>
      </c>
      <c r="AO195" s="73">
        <v>94.1</v>
      </c>
      <c r="AP195" s="65"/>
    </row>
    <row r="196" spans="1:42" x14ac:dyDescent="0.3">
      <c r="A196" s="52" t="s">
        <v>46</v>
      </c>
      <c r="B196" s="53" t="s">
        <v>47</v>
      </c>
      <c r="C196" s="53" t="s">
        <v>158</v>
      </c>
      <c r="D196" s="53" t="s">
        <v>74</v>
      </c>
      <c r="E196" s="53" t="s">
        <v>75</v>
      </c>
      <c r="F196" s="53">
        <v>1300</v>
      </c>
      <c r="G196" s="54">
        <f>VLOOKUP(F196,$O$2:$S$117,4,TRUE)</f>
        <v>28</v>
      </c>
      <c r="H196" s="54">
        <f>VLOOKUP(F196,$O$2:$S$117,5,TRUE)</f>
        <v>37</v>
      </c>
      <c r="I196" s="53">
        <v>1.4114132787764582</v>
      </c>
      <c r="J196" s="53">
        <v>12</v>
      </c>
      <c r="K196" s="53">
        <v>14.930071546281308</v>
      </c>
      <c r="L196" s="53">
        <v>2.6579567986745221</v>
      </c>
      <c r="M196" s="108">
        <v>12</v>
      </c>
      <c r="U196" s="68">
        <v>60</v>
      </c>
      <c r="V196" s="69">
        <v>97.6</v>
      </c>
      <c r="W196" s="70">
        <v>98.2</v>
      </c>
      <c r="X196" s="69">
        <v>98.4</v>
      </c>
      <c r="Y196" s="70">
        <v>98.5</v>
      </c>
      <c r="Z196" s="69">
        <v>98.5</v>
      </c>
      <c r="AA196" s="70">
        <v>98.4</v>
      </c>
      <c r="AB196" s="69">
        <v>98.3</v>
      </c>
      <c r="AC196" s="70">
        <v>98.2</v>
      </c>
      <c r="AD196" s="69">
        <v>98</v>
      </c>
      <c r="AE196" s="70">
        <v>97.9</v>
      </c>
      <c r="AF196" s="69">
        <v>97.6</v>
      </c>
      <c r="AG196" s="70">
        <v>97.4</v>
      </c>
      <c r="AH196" s="69">
        <v>97.1</v>
      </c>
      <c r="AI196" s="70">
        <v>96.8</v>
      </c>
      <c r="AJ196" s="69">
        <v>96.4</v>
      </c>
      <c r="AK196" s="70">
        <v>96</v>
      </c>
      <c r="AL196" s="69">
        <v>95.6</v>
      </c>
      <c r="AM196" s="70">
        <v>95.1</v>
      </c>
      <c r="AN196" s="69">
        <v>94.6</v>
      </c>
      <c r="AO196" s="70">
        <v>94.1</v>
      </c>
      <c r="AP196" s="65"/>
    </row>
    <row r="197" spans="1:42" x14ac:dyDescent="0.3">
      <c r="A197" s="59" t="s">
        <v>46</v>
      </c>
      <c r="B197" s="109" t="s">
        <v>47</v>
      </c>
      <c r="C197" s="109" t="s">
        <v>158</v>
      </c>
      <c r="D197" s="109" t="s">
        <v>74</v>
      </c>
      <c r="E197" s="109" t="s">
        <v>75</v>
      </c>
      <c r="F197" s="109">
        <v>1400</v>
      </c>
      <c r="G197" s="100">
        <f t="shared" ref="G197:G199" si="22">VLOOKUP(F197,$O$2:$S$117,4,TRUE)</f>
        <v>85</v>
      </c>
      <c r="H197" s="100">
        <f t="shared" ref="H197:H199" si="23">VLOOKUP(F197,$O$2:$S$117,5,TRUE)</f>
        <v>85</v>
      </c>
      <c r="I197" s="109">
        <v>0.88802791614807908</v>
      </c>
      <c r="J197" s="109">
        <v>14</v>
      </c>
      <c r="K197" s="109">
        <v>9.0211755502775137</v>
      </c>
      <c r="L197" s="109">
        <v>1.4851646288960869</v>
      </c>
      <c r="M197" s="110">
        <v>14</v>
      </c>
      <c r="U197" s="67">
        <v>65</v>
      </c>
      <c r="V197" s="72">
        <v>97</v>
      </c>
      <c r="W197" s="73">
        <v>97.6</v>
      </c>
      <c r="X197" s="72">
        <v>97.9</v>
      </c>
      <c r="Y197" s="73">
        <v>98</v>
      </c>
      <c r="Z197" s="72">
        <v>98.1</v>
      </c>
      <c r="AA197" s="73">
        <v>98</v>
      </c>
      <c r="AB197" s="72">
        <v>98</v>
      </c>
      <c r="AC197" s="73">
        <v>97.9</v>
      </c>
      <c r="AD197" s="72">
        <v>97.7</v>
      </c>
      <c r="AE197" s="73">
        <v>97.6</v>
      </c>
      <c r="AF197" s="72">
        <v>97.4</v>
      </c>
      <c r="AG197" s="73">
        <v>97.2</v>
      </c>
      <c r="AH197" s="72">
        <v>96.9</v>
      </c>
      <c r="AI197" s="73">
        <v>96.6</v>
      </c>
      <c r="AJ197" s="72">
        <v>96.2</v>
      </c>
      <c r="AK197" s="73">
        <v>95.9</v>
      </c>
      <c r="AL197" s="72">
        <v>95.5</v>
      </c>
      <c r="AM197" s="73">
        <v>95</v>
      </c>
      <c r="AN197" s="72">
        <v>94.6</v>
      </c>
      <c r="AO197" s="73">
        <v>94.1</v>
      </c>
      <c r="AP197" s="65"/>
    </row>
    <row r="198" spans="1:42" x14ac:dyDescent="0.3">
      <c r="A198" s="59" t="s">
        <v>46</v>
      </c>
      <c r="B198" s="109" t="s">
        <v>47</v>
      </c>
      <c r="C198" s="109" t="s">
        <v>158</v>
      </c>
      <c r="D198" s="109" t="s">
        <v>74</v>
      </c>
      <c r="E198" s="109" t="s">
        <v>75</v>
      </c>
      <c r="F198" s="109">
        <v>1410</v>
      </c>
      <c r="G198" s="100">
        <f t="shared" si="22"/>
        <v>85</v>
      </c>
      <c r="H198" s="100">
        <f t="shared" si="23"/>
        <v>85</v>
      </c>
      <c r="I198" s="109">
        <v>2.4294652385953498E-2</v>
      </c>
      <c r="J198" s="109">
        <v>2</v>
      </c>
      <c r="K198" s="109">
        <v>0.23250802240352053</v>
      </c>
      <c r="L198" s="109">
        <v>3.240841029096804E-2</v>
      </c>
      <c r="M198" s="110">
        <v>2</v>
      </c>
      <c r="U198" s="68">
        <v>70</v>
      </c>
      <c r="V198" s="69">
        <v>96.4</v>
      </c>
      <c r="W198" s="70">
        <v>97</v>
      </c>
      <c r="X198" s="69">
        <v>97.3</v>
      </c>
      <c r="Y198" s="70">
        <v>97.5</v>
      </c>
      <c r="Z198" s="69">
        <v>97.6</v>
      </c>
      <c r="AA198" s="70">
        <v>97.6</v>
      </c>
      <c r="AB198" s="69">
        <v>97.5</v>
      </c>
      <c r="AC198" s="70">
        <v>97.5</v>
      </c>
      <c r="AD198" s="69">
        <v>97.4</v>
      </c>
      <c r="AE198" s="70">
        <v>97.2</v>
      </c>
      <c r="AF198" s="69">
        <v>97.1</v>
      </c>
      <c r="AG198" s="70">
        <v>96.9</v>
      </c>
      <c r="AH198" s="69">
        <v>96.6</v>
      </c>
      <c r="AI198" s="70">
        <v>96.3</v>
      </c>
      <c r="AJ198" s="69">
        <v>96</v>
      </c>
      <c r="AK198" s="70">
        <v>95.7</v>
      </c>
      <c r="AL198" s="69">
        <v>95.3</v>
      </c>
      <c r="AM198" s="70">
        <v>94.9</v>
      </c>
      <c r="AN198" s="69">
        <v>94.5</v>
      </c>
      <c r="AO198" s="70">
        <v>94.1</v>
      </c>
      <c r="AP198" s="65"/>
    </row>
    <row r="199" spans="1:42" x14ac:dyDescent="0.3">
      <c r="A199" s="59" t="s">
        <v>46</v>
      </c>
      <c r="B199" s="109" t="s">
        <v>47</v>
      </c>
      <c r="C199" s="109" t="s">
        <v>158</v>
      </c>
      <c r="D199" s="109" t="s">
        <v>74</v>
      </c>
      <c r="E199" s="109" t="s">
        <v>75</v>
      </c>
      <c r="F199" s="109">
        <v>3100</v>
      </c>
      <c r="G199" s="100">
        <f t="shared" si="22"/>
        <v>0</v>
      </c>
      <c r="H199" s="100">
        <f t="shared" si="23"/>
        <v>0</v>
      </c>
      <c r="I199" s="109">
        <v>0.83580700435441546</v>
      </c>
      <c r="J199" s="109">
        <v>5</v>
      </c>
      <c r="K199" s="109">
        <v>5.3309937199293174</v>
      </c>
      <c r="L199" s="109">
        <v>0.72541056904249512</v>
      </c>
      <c r="M199" s="110">
        <v>5</v>
      </c>
      <c r="U199" s="67">
        <v>75</v>
      </c>
      <c r="V199" s="72">
        <v>95.7</v>
      </c>
      <c r="W199" s="73">
        <v>96.4</v>
      </c>
      <c r="X199" s="72">
        <v>96.7</v>
      </c>
      <c r="Y199" s="73">
        <v>96.9</v>
      </c>
      <c r="Z199" s="72">
        <v>97</v>
      </c>
      <c r="AA199" s="73">
        <v>97.1</v>
      </c>
      <c r="AB199" s="72">
        <v>97</v>
      </c>
      <c r="AC199" s="73">
        <v>97</v>
      </c>
      <c r="AD199" s="72">
        <v>96.9</v>
      </c>
      <c r="AE199" s="73">
        <v>96.8</v>
      </c>
      <c r="AF199" s="72">
        <v>96.7</v>
      </c>
      <c r="AG199" s="73">
        <v>96.5</v>
      </c>
      <c r="AH199" s="72">
        <v>96.3</v>
      </c>
      <c r="AI199" s="73">
        <v>96.1</v>
      </c>
      <c r="AJ199" s="72">
        <v>95.8</v>
      </c>
      <c r="AK199" s="73">
        <v>95.5</v>
      </c>
      <c r="AL199" s="72">
        <v>95.2</v>
      </c>
      <c r="AM199" s="73">
        <v>94.8</v>
      </c>
      <c r="AN199" s="72">
        <v>94.5</v>
      </c>
      <c r="AO199" s="73">
        <v>94.1</v>
      </c>
      <c r="AP199" s="65"/>
    </row>
    <row r="200" spans="1:42" x14ac:dyDescent="0.3">
      <c r="A200" s="59"/>
      <c r="B200" s="109"/>
      <c r="C200" s="109"/>
      <c r="D200" s="109"/>
      <c r="E200" s="109"/>
      <c r="F200" s="100"/>
      <c r="G200" s="100"/>
      <c r="H200" s="100"/>
      <c r="I200" s="100"/>
      <c r="J200" s="100"/>
      <c r="K200" s="100"/>
      <c r="L200" s="100"/>
      <c r="M200" s="60"/>
      <c r="U200" s="68">
        <v>80</v>
      </c>
      <c r="V200" s="69">
        <v>95.1</v>
      </c>
      <c r="W200" s="70">
        <v>95.6</v>
      </c>
      <c r="X200" s="69">
        <v>96</v>
      </c>
      <c r="Y200" s="70">
        <v>96.3</v>
      </c>
      <c r="Z200" s="69">
        <v>96.4</v>
      </c>
      <c r="AA200" s="70">
        <v>96.5</v>
      </c>
      <c r="AB200" s="69">
        <v>96.5</v>
      </c>
      <c r="AC200" s="70">
        <v>96.5</v>
      </c>
      <c r="AD200" s="69">
        <v>96.4</v>
      </c>
      <c r="AE200" s="70">
        <v>96.3</v>
      </c>
      <c r="AF200" s="69">
        <v>96.2</v>
      </c>
      <c r="AG200" s="70">
        <v>96.1</v>
      </c>
      <c r="AH200" s="69">
        <v>95.9</v>
      </c>
      <c r="AI200" s="70">
        <v>95.7</v>
      </c>
      <c r="AJ200" s="69">
        <v>95.5</v>
      </c>
      <c r="AK200" s="70">
        <v>95.3</v>
      </c>
      <c r="AL200" s="69">
        <v>95</v>
      </c>
      <c r="AM200" s="70">
        <v>94.7</v>
      </c>
      <c r="AN200" s="69">
        <v>94.4</v>
      </c>
      <c r="AO200" s="70">
        <v>94.1</v>
      </c>
      <c r="AP200" s="65"/>
    </row>
    <row r="201" spans="1:42" x14ac:dyDescent="0.3">
      <c r="A201" s="74" t="s">
        <v>314</v>
      </c>
      <c r="B201" s="109" t="s">
        <v>315</v>
      </c>
      <c r="C201" s="111" t="s">
        <v>316</v>
      </c>
      <c r="D201" s="100" t="s">
        <v>317</v>
      </c>
      <c r="E201" s="100" t="s">
        <v>318</v>
      </c>
      <c r="F201" s="100" t="s">
        <v>319</v>
      </c>
      <c r="G201" s="100" t="s">
        <v>320</v>
      </c>
      <c r="H201" s="100" t="s">
        <v>321</v>
      </c>
      <c r="I201" s="100" t="s">
        <v>322</v>
      </c>
      <c r="J201" s="100" t="s">
        <v>323</v>
      </c>
      <c r="K201" s="109" t="s">
        <v>324</v>
      </c>
      <c r="L201" s="109" t="s">
        <v>325</v>
      </c>
      <c r="M201" s="60"/>
      <c r="U201" s="67">
        <v>85</v>
      </c>
      <c r="V201" s="72">
        <v>94.6</v>
      </c>
      <c r="W201" s="73">
        <v>95</v>
      </c>
      <c r="X201" s="72">
        <v>95.3</v>
      </c>
      <c r="Y201" s="73">
        <v>95.6</v>
      </c>
      <c r="Z201" s="72">
        <v>95.7</v>
      </c>
      <c r="AA201" s="73">
        <v>95.8</v>
      </c>
      <c r="AB201" s="72">
        <v>95.8</v>
      </c>
      <c r="AC201" s="73">
        <v>95.8</v>
      </c>
      <c r="AD201" s="72">
        <v>95.8</v>
      </c>
      <c r="AE201" s="73">
        <v>95.8</v>
      </c>
      <c r="AF201" s="72">
        <v>95.7</v>
      </c>
      <c r="AG201" s="73">
        <v>95.6</v>
      </c>
      <c r="AH201" s="72">
        <v>95.5</v>
      </c>
      <c r="AI201" s="73">
        <v>95.3</v>
      </c>
      <c r="AJ201" s="72">
        <v>95.2</v>
      </c>
      <c r="AK201" s="73">
        <v>95</v>
      </c>
      <c r="AL201" s="72">
        <v>94.8</v>
      </c>
      <c r="AM201" s="73">
        <v>94.6</v>
      </c>
      <c r="AN201" s="72">
        <v>94.3</v>
      </c>
      <c r="AO201" s="73">
        <v>94.1</v>
      </c>
      <c r="AP201" s="65"/>
    </row>
    <row r="202" spans="1:42" x14ac:dyDescent="0.3">
      <c r="A202" s="107" t="s">
        <v>347</v>
      </c>
      <c r="B202" s="112">
        <f>(SUMPRODUCT(G196:G199,M196:M199)/D202)/100</f>
        <v>0.51393939393939392</v>
      </c>
      <c r="C202" s="112">
        <f>(SUMPRODUCT(H196:H199,M196:M199)/D202)/100</f>
        <v>0.54666666666666663</v>
      </c>
      <c r="D202" s="100">
        <f>SUM(M196:M199)</f>
        <v>33</v>
      </c>
      <c r="E202" s="100">
        <f>SUM(I196:I199)</f>
        <v>3.1595428516649062</v>
      </c>
      <c r="F202" s="100">
        <f>E202*C202</f>
        <v>1.7272167589101486</v>
      </c>
      <c r="G202" s="100">
        <f>E202-F202</f>
        <v>1.4323260927547576</v>
      </c>
      <c r="H202" s="100">
        <f>F202*0.75</f>
        <v>1.2954125691826115</v>
      </c>
      <c r="I202" s="100">
        <f>F202-H202</f>
        <v>0.43180418972753709</v>
      </c>
      <c r="J202" s="100">
        <f>ROUND(((G202*80)+(I202*98))/(G202+I202),-1)</f>
        <v>80</v>
      </c>
      <c r="K202" s="109">
        <v>80</v>
      </c>
      <c r="L202" s="109">
        <v>98</v>
      </c>
      <c r="M202" s="60"/>
      <c r="U202" s="68">
        <v>90</v>
      </c>
      <c r="V202" s="69">
        <v>94.2</v>
      </c>
      <c r="W202" s="70">
        <v>94.5</v>
      </c>
      <c r="X202" s="69">
        <v>94.7</v>
      </c>
      <c r="Y202" s="70">
        <v>94.9</v>
      </c>
      <c r="Z202" s="69">
        <v>95</v>
      </c>
      <c r="AA202" s="70">
        <v>95</v>
      </c>
      <c r="AB202" s="69">
        <v>95.1</v>
      </c>
      <c r="AC202" s="70">
        <v>95.1</v>
      </c>
      <c r="AD202" s="69">
        <v>95.1</v>
      </c>
      <c r="AE202" s="70">
        <v>95.1</v>
      </c>
      <c r="AF202" s="69">
        <v>95.1</v>
      </c>
      <c r="AG202" s="70">
        <v>95</v>
      </c>
      <c r="AH202" s="69">
        <v>94.9</v>
      </c>
      <c r="AI202" s="70">
        <v>94.9</v>
      </c>
      <c r="AJ202" s="69">
        <v>94.8</v>
      </c>
      <c r="AK202" s="70">
        <v>94.6</v>
      </c>
      <c r="AL202" s="69">
        <v>94.5</v>
      </c>
      <c r="AM202" s="70">
        <v>94.4</v>
      </c>
      <c r="AN202" s="69">
        <v>94.2</v>
      </c>
      <c r="AO202" s="70">
        <v>94.1</v>
      </c>
      <c r="AP202" s="65"/>
    </row>
    <row r="203" spans="1:42" x14ac:dyDescent="0.3">
      <c r="A203" s="103" t="s">
        <v>344</v>
      </c>
      <c r="B203" s="104">
        <v>0.1</v>
      </c>
      <c r="C203" s="103" t="s">
        <v>345</v>
      </c>
      <c r="D203" s="104">
        <v>4</v>
      </c>
      <c r="E203" s="105" t="s">
        <v>346</v>
      </c>
      <c r="F203" s="106"/>
      <c r="G203" s="77"/>
      <c r="H203" s="77"/>
      <c r="I203" s="77"/>
      <c r="J203" s="77"/>
      <c r="K203" s="77"/>
      <c r="L203" s="77"/>
      <c r="M203" s="78"/>
      <c r="U203" s="67">
        <v>95</v>
      </c>
      <c r="V203" s="72">
        <v>93.9</v>
      </c>
      <c r="W203" s="73">
        <v>94</v>
      </c>
      <c r="X203" s="72">
        <v>94.1</v>
      </c>
      <c r="Y203" s="73">
        <v>94.2</v>
      </c>
      <c r="Z203" s="72">
        <v>94.3</v>
      </c>
      <c r="AA203" s="73">
        <v>94.3</v>
      </c>
      <c r="AB203" s="72">
        <v>94.3</v>
      </c>
      <c r="AC203" s="73">
        <v>94.4</v>
      </c>
      <c r="AD203" s="72">
        <v>94.4</v>
      </c>
      <c r="AE203" s="73">
        <v>94.4</v>
      </c>
      <c r="AF203" s="72">
        <v>94.4</v>
      </c>
      <c r="AG203" s="73">
        <v>94.4</v>
      </c>
      <c r="AH203" s="72">
        <v>94.4</v>
      </c>
      <c r="AI203" s="73">
        <v>94.3</v>
      </c>
      <c r="AJ203" s="72">
        <v>94.3</v>
      </c>
      <c r="AK203" s="73">
        <v>94.3</v>
      </c>
      <c r="AL203" s="72">
        <v>94.2</v>
      </c>
      <c r="AM203" s="73">
        <v>94.2</v>
      </c>
      <c r="AN203" s="72">
        <v>94.1</v>
      </c>
      <c r="AO203" s="73">
        <v>94.1</v>
      </c>
      <c r="AP203" s="65"/>
    </row>
    <row r="204" spans="1:42" x14ac:dyDescent="0.3">
      <c r="U204" s="68">
        <v>98</v>
      </c>
      <c r="V204" s="69">
        <v>94</v>
      </c>
      <c r="W204" s="70">
        <v>94</v>
      </c>
      <c r="X204" s="69">
        <v>94</v>
      </c>
      <c r="Y204" s="70">
        <v>94</v>
      </c>
      <c r="Z204" s="69">
        <v>94.1</v>
      </c>
      <c r="AA204" s="70">
        <v>94.1</v>
      </c>
      <c r="AB204" s="69">
        <v>94.1</v>
      </c>
      <c r="AC204" s="70">
        <v>94.1</v>
      </c>
      <c r="AD204" s="69">
        <v>94.1</v>
      </c>
      <c r="AE204" s="70">
        <v>94.1</v>
      </c>
      <c r="AF204" s="69">
        <v>94.1</v>
      </c>
      <c r="AG204" s="70">
        <v>94.1</v>
      </c>
      <c r="AH204" s="69">
        <v>94.1</v>
      </c>
      <c r="AI204" s="70">
        <v>94.1</v>
      </c>
      <c r="AJ204" s="69">
        <v>94.1</v>
      </c>
      <c r="AK204" s="70">
        <v>94.1</v>
      </c>
      <c r="AL204" s="69">
        <v>94.1</v>
      </c>
      <c r="AM204" s="70">
        <v>94.1</v>
      </c>
      <c r="AN204" s="69">
        <v>94.1</v>
      </c>
      <c r="AO204" s="70">
        <v>94.1</v>
      </c>
      <c r="AP204" s="65"/>
    </row>
    <row r="205" spans="1:42" x14ac:dyDescent="0.3">
      <c r="A205" s="52" t="s">
        <v>46</v>
      </c>
      <c r="B205" s="53" t="s">
        <v>47</v>
      </c>
      <c r="C205" s="53" t="s">
        <v>166</v>
      </c>
      <c r="D205" s="53" t="s">
        <v>74</v>
      </c>
      <c r="E205" s="53" t="s">
        <v>75</v>
      </c>
      <c r="F205" s="53">
        <v>1300</v>
      </c>
      <c r="G205" s="54">
        <f>VLOOKUP(F205,$O$2:$S$117,4,TRUE)</f>
        <v>28</v>
      </c>
      <c r="H205" s="54">
        <f>VLOOKUP(F205,$O$2:$S$117,5,TRUE)</f>
        <v>37</v>
      </c>
      <c r="I205" s="53">
        <v>0.78920228155595862</v>
      </c>
      <c r="J205" s="53">
        <v>6</v>
      </c>
      <c r="K205" s="53">
        <v>8.2605219081828398</v>
      </c>
      <c r="L205" s="53">
        <v>1.5003191031861047</v>
      </c>
      <c r="M205" s="108">
        <v>6</v>
      </c>
      <c r="U205" s="126" t="s">
        <v>337</v>
      </c>
      <c r="V205" s="126"/>
      <c r="W205" s="126"/>
      <c r="X205" s="126"/>
      <c r="Y205" s="126"/>
      <c r="Z205" s="126"/>
      <c r="AA205" s="126"/>
      <c r="AB205" s="126"/>
      <c r="AC205" s="126"/>
      <c r="AD205" s="126"/>
      <c r="AE205" s="126"/>
      <c r="AF205" s="126"/>
      <c r="AG205" s="126"/>
      <c r="AH205" s="126"/>
      <c r="AI205" s="126"/>
      <c r="AJ205" s="126"/>
      <c r="AK205" s="126"/>
      <c r="AL205" s="126"/>
      <c r="AM205" s="126"/>
      <c r="AN205" s="126"/>
      <c r="AO205" s="126"/>
      <c r="AP205" s="126"/>
    </row>
    <row r="206" spans="1:42" x14ac:dyDescent="0.3">
      <c r="A206" s="59" t="s">
        <v>46</v>
      </c>
      <c r="B206" s="109" t="s">
        <v>47</v>
      </c>
      <c r="C206" s="109" t="s">
        <v>166</v>
      </c>
      <c r="D206" s="109" t="s">
        <v>74</v>
      </c>
      <c r="E206" s="109" t="s">
        <v>75</v>
      </c>
      <c r="F206" s="109">
        <v>1400</v>
      </c>
      <c r="G206" s="100">
        <f t="shared" ref="G206:G211" si="24">VLOOKUP(F206,$O$2:$S$117,4,TRUE)</f>
        <v>85</v>
      </c>
      <c r="H206" s="100">
        <f t="shared" ref="H206:H211" si="25">VLOOKUP(F206,$O$2:$S$117,5,TRUE)</f>
        <v>85</v>
      </c>
      <c r="I206" s="109">
        <v>0.66106938385107705</v>
      </c>
      <c r="J206" s="109">
        <v>28</v>
      </c>
      <c r="K206" s="109">
        <v>6.6882656939511786</v>
      </c>
      <c r="L206" s="109">
        <v>0.90778135075380906</v>
      </c>
      <c r="M206" s="110">
        <v>28</v>
      </c>
      <c r="U206" s="127" t="s">
        <v>312</v>
      </c>
      <c r="V206" s="129" t="s">
        <v>313</v>
      </c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1"/>
      <c r="AP206" s="65"/>
    </row>
    <row r="207" spans="1:42" x14ac:dyDescent="0.3">
      <c r="A207" s="59" t="s">
        <v>46</v>
      </c>
      <c r="B207" s="109" t="s">
        <v>47</v>
      </c>
      <c r="C207" s="109" t="s">
        <v>166</v>
      </c>
      <c r="D207" s="109" t="s">
        <v>74</v>
      </c>
      <c r="E207" s="109" t="s">
        <v>75</v>
      </c>
      <c r="F207" s="109">
        <v>1410</v>
      </c>
      <c r="G207" s="100">
        <f t="shared" si="24"/>
        <v>85</v>
      </c>
      <c r="H207" s="100">
        <f t="shared" si="25"/>
        <v>85</v>
      </c>
      <c r="I207" s="109">
        <v>0.30529492407671283</v>
      </c>
      <c r="J207" s="109">
        <v>4</v>
      </c>
      <c r="K207" s="109">
        <v>3.2004843891063404</v>
      </c>
      <c r="L207" s="109">
        <v>0.42618776527706698</v>
      </c>
      <c r="M207" s="110">
        <v>4</v>
      </c>
      <c r="U207" s="128"/>
      <c r="V207" s="66">
        <v>5</v>
      </c>
      <c r="W207" s="67">
        <v>10</v>
      </c>
      <c r="X207" s="66">
        <v>15</v>
      </c>
      <c r="Y207" s="67">
        <v>20</v>
      </c>
      <c r="Z207" s="66">
        <v>25</v>
      </c>
      <c r="AA207" s="67">
        <v>30</v>
      </c>
      <c r="AB207" s="66">
        <v>35</v>
      </c>
      <c r="AC207" s="67">
        <v>40</v>
      </c>
      <c r="AD207" s="66">
        <v>45</v>
      </c>
      <c r="AE207" s="67">
        <v>50</v>
      </c>
      <c r="AF207" s="66">
        <v>55</v>
      </c>
      <c r="AG207" s="67">
        <v>60</v>
      </c>
      <c r="AH207" s="66">
        <v>65</v>
      </c>
      <c r="AI207" s="67">
        <v>70</v>
      </c>
      <c r="AJ207" s="66">
        <v>75</v>
      </c>
      <c r="AK207" s="67">
        <v>80</v>
      </c>
      <c r="AL207" s="66">
        <v>85</v>
      </c>
      <c r="AM207" s="67">
        <v>90</v>
      </c>
      <c r="AN207" s="66">
        <v>95</v>
      </c>
      <c r="AO207" s="67">
        <v>100</v>
      </c>
      <c r="AP207" s="65"/>
    </row>
    <row r="208" spans="1:42" x14ac:dyDescent="0.3">
      <c r="A208" s="59" t="s">
        <v>46</v>
      </c>
      <c r="B208" s="109" t="s">
        <v>47</v>
      </c>
      <c r="C208" s="109" t="s">
        <v>166</v>
      </c>
      <c r="D208" s="109" t="s">
        <v>74</v>
      </c>
      <c r="E208" s="109" t="s">
        <v>75</v>
      </c>
      <c r="F208" s="109">
        <v>1450</v>
      </c>
      <c r="G208" s="100">
        <f t="shared" si="24"/>
        <v>85</v>
      </c>
      <c r="H208" s="100">
        <f t="shared" si="25"/>
        <v>85</v>
      </c>
      <c r="I208" s="109">
        <v>0.16104532981381608</v>
      </c>
      <c r="J208" s="109">
        <v>3</v>
      </c>
      <c r="K208" s="109">
        <v>1.6037968866690779</v>
      </c>
      <c r="L208" s="109">
        <v>0.21519297442372481</v>
      </c>
      <c r="M208" s="110">
        <v>3</v>
      </c>
      <c r="U208" s="68">
        <v>30</v>
      </c>
      <c r="V208" s="69">
        <v>99.9</v>
      </c>
      <c r="W208" s="70">
        <v>99.9</v>
      </c>
      <c r="X208" s="69">
        <v>99.9</v>
      </c>
      <c r="Y208" s="70">
        <v>99.9</v>
      </c>
      <c r="Z208" s="69">
        <v>99.8</v>
      </c>
      <c r="AA208" s="70">
        <v>99.8</v>
      </c>
      <c r="AB208" s="69">
        <v>99.7</v>
      </c>
      <c r="AC208" s="70">
        <v>99.5</v>
      </c>
      <c r="AD208" s="69">
        <v>99.3</v>
      </c>
      <c r="AE208" s="70">
        <v>99.1</v>
      </c>
      <c r="AF208" s="69">
        <v>98.9</v>
      </c>
      <c r="AG208" s="70">
        <v>98.6</v>
      </c>
      <c r="AH208" s="69">
        <v>98.3</v>
      </c>
      <c r="AI208" s="70">
        <v>97.9</v>
      </c>
      <c r="AJ208" s="69">
        <v>97.6</v>
      </c>
      <c r="AK208" s="70">
        <v>97.1</v>
      </c>
      <c r="AL208" s="69">
        <v>96.7</v>
      </c>
      <c r="AM208" s="70">
        <v>96.2</v>
      </c>
      <c r="AN208" s="69">
        <v>95.7</v>
      </c>
      <c r="AO208" s="70">
        <v>95.1</v>
      </c>
      <c r="AP208" s="65"/>
    </row>
    <row r="209" spans="1:42" x14ac:dyDescent="0.3">
      <c r="A209" s="59" t="s">
        <v>46</v>
      </c>
      <c r="B209" s="109" t="s">
        <v>47</v>
      </c>
      <c r="C209" s="109" t="s">
        <v>166</v>
      </c>
      <c r="D209" s="109" t="s">
        <v>74</v>
      </c>
      <c r="E209" s="109" t="s">
        <v>75</v>
      </c>
      <c r="F209" s="109">
        <v>1700</v>
      </c>
      <c r="G209" s="100">
        <f t="shared" si="24"/>
        <v>26</v>
      </c>
      <c r="H209" s="100">
        <f t="shared" si="25"/>
        <v>32</v>
      </c>
      <c r="I209" s="109">
        <v>0.22201313377464585</v>
      </c>
      <c r="J209" s="109">
        <v>7</v>
      </c>
      <c r="K209" s="109">
        <v>1.9220196801464413</v>
      </c>
      <c r="L209" s="109">
        <v>0.25505107581154096</v>
      </c>
      <c r="M209" s="110">
        <v>7</v>
      </c>
      <c r="U209" s="67">
        <v>35</v>
      </c>
      <c r="V209" s="72">
        <v>99.7</v>
      </c>
      <c r="W209" s="73">
        <v>99.8</v>
      </c>
      <c r="X209" s="72">
        <v>99.8</v>
      </c>
      <c r="Y209" s="73">
        <v>99.8</v>
      </c>
      <c r="Z209" s="72">
        <v>99.7</v>
      </c>
      <c r="AA209" s="73">
        <v>99.7</v>
      </c>
      <c r="AB209" s="72">
        <v>99.6</v>
      </c>
      <c r="AC209" s="73">
        <v>99.4</v>
      </c>
      <c r="AD209" s="72">
        <v>99.2</v>
      </c>
      <c r="AE209" s="73">
        <v>99</v>
      </c>
      <c r="AF209" s="72">
        <v>98.8</v>
      </c>
      <c r="AG209" s="73">
        <v>98.5</v>
      </c>
      <c r="AH209" s="72">
        <v>98.2</v>
      </c>
      <c r="AI209" s="73">
        <v>97.9</v>
      </c>
      <c r="AJ209" s="72">
        <v>97.5</v>
      </c>
      <c r="AK209" s="73">
        <v>97.1</v>
      </c>
      <c r="AL209" s="72">
        <v>96.7</v>
      </c>
      <c r="AM209" s="73">
        <v>96.2</v>
      </c>
      <c r="AN209" s="72">
        <v>95.7</v>
      </c>
      <c r="AO209" s="73">
        <v>95.1</v>
      </c>
      <c r="AP209" s="65"/>
    </row>
    <row r="210" spans="1:42" x14ac:dyDescent="0.3">
      <c r="A210" s="59" t="s">
        <v>46</v>
      </c>
      <c r="B210" s="109" t="s">
        <v>47</v>
      </c>
      <c r="C210" s="109" t="s">
        <v>166</v>
      </c>
      <c r="D210" s="109" t="s">
        <v>74</v>
      </c>
      <c r="E210" s="109" t="s">
        <v>75</v>
      </c>
      <c r="F210" s="109">
        <v>1720</v>
      </c>
      <c r="G210" s="100">
        <f t="shared" si="24"/>
        <v>26</v>
      </c>
      <c r="H210" s="100">
        <f t="shared" si="25"/>
        <v>32</v>
      </c>
      <c r="I210" s="109">
        <v>0.39815317325280675</v>
      </c>
      <c r="J210" s="109">
        <v>7</v>
      </c>
      <c r="K210" s="109">
        <v>3.1785000888204573</v>
      </c>
      <c r="L210" s="109">
        <v>0.43264363278854306</v>
      </c>
      <c r="M210" s="110">
        <v>7</v>
      </c>
      <c r="U210" s="68">
        <v>40</v>
      </c>
      <c r="V210" s="69">
        <v>99.5</v>
      </c>
      <c r="W210" s="70">
        <v>99.6</v>
      </c>
      <c r="X210" s="69">
        <v>99.7</v>
      </c>
      <c r="Y210" s="70">
        <v>99.7</v>
      </c>
      <c r="Z210" s="69">
        <v>99.6</v>
      </c>
      <c r="AA210" s="70">
        <v>99.6</v>
      </c>
      <c r="AB210" s="69">
        <v>99.5</v>
      </c>
      <c r="AC210" s="70">
        <v>99.3</v>
      </c>
      <c r="AD210" s="69">
        <v>99.1</v>
      </c>
      <c r="AE210" s="70">
        <v>98.9</v>
      </c>
      <c r="AF210" s="69">
        <v>98.7</v>
      </c>
      <c r="AG210" s="70">
        <v>98.4</v>
      </c>
      <c r="AH210" s="69">
        <v>98.1</v>
      </c>
      <c r="AI210" s="70">
        <v>97.8</v>
      </c>
      <c r="AJ210" s="69">
        <v>97.5</v>
      </c>
      <c r="AK210" s="70">
        <v>97.1</v>
      </c>
      <c r="AL210" s="69">
        <v>96.6</v>
      </c>
      <c r="AM210" s="70">
        <v>96.2</v>
      </c>
      <c r="AN210" s="69">
        <v>95.7</v>
      </c>
      <c r="AO210" s="70">
        <v>95.1</v>
      </c>
      <c r="AP210" s="65"/>
    </row>
    <row r="211" spans="1:42" x14ac:dyDescent="0.3">
      <c r="A211" s="59" t="s">
        <v>46</v>
      </c>
      <c r="B211" s="109" t="s">
        <v>47</v>
      </c>
      <c r="C211" s="109" t="s">
        <v>166</v>
      </c>
      <c r="D211" s="109" t="s">
        <v>74</v>
      </c>
      <c r="E211" s="109" t="s">
        <v>75</v>
      </c>
      <c r="F211" s="109">
        <v>8140</v>
      </c>
      <c r="G211" s="100">
        <f t="shared" si="24"/>
        <v>25</v>
      </c>
      <c r="H211" s="100">
        <f t="shared" si="25"/>
        <v>25</v>
      </c>
      <c r="I211" s="109">
        <v>2.0283038902454518</v>
      </c>
      <c r="J211" s="109">
        <v>18</v>
      </c>
      <c r="K211" s="109">
        <v>19.41162271581441</v>
      </c>
      <c r="L211" s="109">
        <v>2.6211024498926476</v>
      </c>
      <c r="M211" s="110">
        <v>18</v>
      </c>
      <c r="U211" s="67">
        <v>45</v>
      </c>
      <c r="V211" s="72">
        <v>99.2</v>
      </c>
      <c r="W211" s="73">
        <v>99.4</v>
      </c>
      <c r="X211" s="72">
        <v>99.5</v>
      </c>
      <c r="Y211" s="73">
        <v>99.5</v>
      </c>
      <c r="Z211" s="72">
        <v>99.5</v>
      </c>
      <c r="AA211" s="73">
        <v>99.4</v>
      </c>
      <c r="AB211" s="72">
        <v>99.3</v>
      </c>
      <c r="AC211" s="73">
        <v>99.2</v>
      </c>
      <c r="AD211" s="72">
        <v>99</v>
      </c>
      <c r="AE211" s="73">
        <v>98.8</v>
      </c>
      <c r="AF211" s="72">
        <v>98.6</v>
      </c>
      <c r="AG211" s="73">
        <v>98.3</v>
      </c>
      <c r="AH211" s="72">
        <v>98.1</v>
      </c>
      <c r="AI211" s="73">
        <v>97.7</v>
      </c>
      <c r="AJ211" s="72">
        <v>97.4</v>
      </c>
      <c r="AK211" s="73">
        <v>97</v>
      </c>
      <c r="AL211" s="72">
        <v>96.6</v>
      </c>
      <c r="AM211" s="73">
        <v>96.1</v>
      </c>
      <c r="AN211" s="72">
        <v>95.6</v>
      </c>
      <c r="AO211" s="73">
        <v>95.1</v>
      </c>
      <c r="AP211" s="65"/>
    </row>
    <row r="212" spans="1:42" x14ac:dyDescent="0.3">
      <c r="A212" s="59"/>
      <c r="B212" s="109"/>
      <c r="C212" s="109"/>
      <c r="D212" s="109"/>
      <c r="E212" s="109"/>
      <c r="F212" s="100"/>
      <c r="G212" s="100"/>
      <c r="H212" s="100"/>
      <c r="I212" s="100"/>
      <c r="J212" s="100"/>
      <c r="K212" s="100"/>
      <c r="L212" s="100"/>
      <c r="M212" s="60"/>
      <c r="U212" s="68">
        <v>50</v>
      </c>
      <c r="V212" s="69">
        <v>98.8</v>
      </c>
      <c r="W212" s="70">
        <v>99.2</v>
      </c>
      <c r="X212" s="69">
        <v>99.3</v>
      </c>
      <c r="Y212" s="70">
        <v>99.3</v>
      </c>
      <c r="Z212" s="69">
        <v>99.3</v>
      </c>
      <c r="AA212" s="70">
        <v>99.2</v>
      </c>
      <c r="AB212" s="69">
        <v>99.1</v>
      </c>
      <c r="AC212" s="70">
        <v>99</v>
      </c>
      <c r="AD212" s="69">
        <v>98.8</v>
      </c>
      <c r="AE212" s="70">
        <v>98.6</v>
      </c>
      <c r="AF212" s="69">
        <v>98.4</v>
      </c>
      <c r="AG212" s="70">
        <v>98.2</v>
      </c>
      <c r="AH212" s="69">
        <v>97.9</v>
      </c>
      <c r="AI212" s="70">
        <v>97.6</v>
      </c>
      <c r="AJ212" s="69">
        <v>97.3</v>
      </c>
      <c r="AK212" s="70">
        <v>96.9</v>
      </c>
      <c r="AL212" s="69">
        <v>96.5</v>
      </c>
      <c r="AM212" s="70">
        <v>96.1</v>
      </c>
      <c r="AN212" s="69">
        <v>95.6</v>
      </c>
      <c r="AO212" s="70">
        <v>95.1</v>
      </c>
      <c r="AP212" s="65"/>
    </row>
    <row r="213" spans="1:42" x14ac:dyDescent="0.3">
      <c r="A213" s="74" t="s">
        <v>314</v>
      </c>
      <c r="B213" s="109" t="s">
        <v>315</v>
      </c>
      <c r="C213" s="111" t="s">
        <v>316</v>
      </c>
      <c r="D213" s="100" t="s">
        <v>317</v>
      </c>
      <c r="E213" s="100" t="s">
        <v>318</v>
      </c>
      <c r="F213" s="100" t="s">
        <v>319</v>
      </c>
      <c r="G213" s="100" t="s">
        <v>320</v>
      </c>
      <c r="H213" s="100" t="s">
        <v>321</v>
      </c>
      <c r="I213" s="100" t="s">
        <v>322</v>
      </c>
      <c r="J213" s="100" t="s">
        <v>323</v>
      </c>
      <c r="K213" s="109" t="s">
        <v>324</v>
      </c>
      <c r="L213" s="109" t="s">
        <v>325</v>
      </c>
      <c r="M213" s="60"/>
      <c r="U213" s="67">
        <v>55</v>
      </c>
      <c r="V213" s="72">
        <v>98.4</v>
      </c>
      <c r="W213" s="73">
        <v>98.9</v>
      </c>
      <c r="X213" s="72">
        <v>99</v>
      </c>
      <c r="Y213" s="73">
        <v>99.1</v>
      </c>
      <c r="Z213" s="72">
        <v>99</v>
      </c>
      <c r="AA213" s="73">
        <v>99</v>
      </c>
      <c r="AB213" s="72">
        <v>98.9</v>
      </c>
      <c r="AC213" s="73">
        <v>98.8</v>
      </c>
      <c r="AD213" s="72">
        <v>98.6</v>
      </c>
      <c r="AE213" s="73">
        <v>98.5</v>
      </c>
      <c r="AF213" s="72">
        <v>98.3</v>
      </c>
      <c r="AG213" s="73">
        <v>98</v>
      </c>
      <c r="AH213" s="72">
        <v>97.8</v>
      </c>
      <c r="AI213" s="73">
        <v>97.5</v>
      </c>
      <c r="AJ213" s="72">
        <v>97.2</v>
      </c>
      <c r="AK213" s="73">
        <v>96.9</v>
      </c>
      <c r="AL213" s="72">
        <v>96.5</v>
      </c>
      <c r="AM213" s="73">
        <v>96.1</v>
      </c>
      <c r="AN213" s="72">
        <v>95.6</v>
      </c>
      <c r="AO213" s="73">
        <v>95.1</v>
      </c>
      <c r="AP213" s="65"/>
    </row>
    <row r="214" spans="1:42" x14ac:dyDescent="0.3">
      <c r="A214" s="107" t="s">
        <v>347</v>
      </c>
      <c r="B214" s="112">
        <f>(SUMPRODUCT(G205:G211,M205:M211)/D214)/100</f>
        <v>0.54205479452054794</v>
      </c>
      <c r="C214" s="112">
        <f>(SUMPRODUCT(H205:H211,M205:M211)/D214)/100</f>
        <v>0.56095890410958904</v>
      </c>
      <c r="D214" s="100">
        <f>SUM(M205:M211)</f>
        <v>73</v>
      </c>
      <c r="E214" s="100">
        <f>SUM(I205:I211)</f>
        <v>4.5650821165704691</v>
      </c>
      <c r="F214" s="100">
        <f>E214*C214</f>
        <v>2.5608234612816534</v>
      </c>
      <c r="G214" s="100">
        <f>E214-F214</f>
        <v>2.0042586552888157</v>
      </c>
      <c r="H214" s="100">
        <f>F214*0.75</f>
        <v>1.9206175959612399</v>
      </c>
      <c r="I214" s="100">
        <f>F214-H214</f>
        <v>0.64020586532041346</v>
      </c>
      <c r="J214" s="100">
        <f>ROUND(((G214*80)+(I214*98))/(G214+I214),-1)</f>
        <v>80</v>
      </c>
      <c r="K214" s="109">
        <v>80</v>
      </c>
      <c r="L214" s="109">
        <v>98</v>
      </c>
      <c r="M214" s="60"/>
      <c r="U214" s="68">
        <v>60</v>
      </c>
      <c r="V214" s="69">
        <v>98</v>
      </c>
      <c r="W214" s="70">
        <v>98.5</v>
      </c>
      <c r="X214" s="69">
        <v>98.7</v>
      </c>
      <c r="Y214" s="70">
        <v>98.7</v>
      </c>
      <c r="Z214" s="69">
        <v>98.7</v>
      </c>
      <c r="AA214" s="70">
        <v>98.7</v>
      </c>
      <c r="AB214" s="69">
        <v>98.6</v>
      </c>
      <c r="AC214" s="70">
        <v>98.5</v>
      </c>
      <c r="AD214" s="69">
        <v>98.4</v>
      </c>
      <c r="AE214" s="70">
        <v>98.2</v>
      </c>
      <c r="AF214" s="69">
        <v>98.1</v>
      </c>
      <c r="AG214" s="70">
        <v>97.9</v>
      </c>
      <c r="AH214" s="69">
        <v>97.6</v>
      </c>
      <c r="AI214" s="70">
        <v>97.4</v>
      </c>
      <c r="AJ214" s="69">
        <v>97.1</v>
      </c>
      <c r="AK214" s="70">
        <v>96.8</v>
      </c>
      <c r="AL214" s="69">
        <v>96.4</v>
      </c>
      <c r="AM214" s="70">
        <v>96</v>
      </c>
      <c r="AN214" s="69">
        <v>95.6</v>
      </c>
      <c r="AO214" s="70">
        <v>95.1</v>
      </c>
      <c r="AP214" s="65"/>
    </row>
    <row r="215" spans="1:42" x14ac:dyDescent="0.3">
      <c r="A215" s="103" t="s">
        <v>344</v>
      </c>
      <c r="B215" s="104">
        <v>0.1</v>
      </c>
      <c r="C215" s="103" t="s">
        <v>345</v>
      </c>
      <c r="D215" s="104">
        <v>4</v>
      </c>
      <c r="E215" s="105" t="s">
        <v>346</v>
      </c>
      <c r="F215" s="106"/>
      <c r="G215" s="77"/>
      <c r="H215" s="77"/>
      <c r="I215" s="77"/>
      <c r="J215" s="77"/>
      <c r="K215" s="77"/>
      <c r="L215" s="77"/>
      <c r="M215" s="78"/>
      <c r="U215" s="67">
        <v>65</v>
      </c>
      <c r="V215" s="72">
        <v>97.5</v>
      </c>
      <c r="W215" s="73">
        <v>98</v>
      </c>
      <c r="X215" s="72">
        <v>98.3</v>
      </c>
      <c r="Y215" s="73">
        <v>98.4</v>
      </c>
      <c r="Z215" s="72">
        <v>98.4</v>
      </c>
      <c r="AA215" s="73">
        <v>98.4</v>
      </c>
      <c r="AB215" s="72">
        <v>98.3</v>
      </c>
      <c r="AC215" s="73">
        <v>98.2</v>
      </c>
      <c r="AD215" s="72">
        <v>98.1</v>
      </c>
      <c r="AE215" s="73">
        <v>98</v>
      </c>
      <c r="AF215" s="72">
        <v>97.8</v>
      </c>
      <c r="AG215" s="73">
        <v>97.6</v>
      </c>
      <c r="AH215" s="72">
        <v>97.4</v>
      </c>
      <c r="AI215" s="73">
        <v>97.2</v>
      </c>
      <c r="AJ215" s="72">
        <v>96.9</v>
      </c>
      <c r="AK215" s="73">
        <v>96.6</v>
      </c>
      <c r="AL215" s="72">
        <v>96.3</v>
      </c>
      <c r="AM215" s="73">
        <v>95.9</v>
      </c>
      <c r="AN215" s="72">
        <v>95.6</v>
      </c>
      <c r="AO215" s="73">
        <v>95.1</v>
      </c>
      <c r="AP215" s="65"/>
    </row>
    <row r="216" spans="1:42" x14ac:dyDescent="0.3">
      <c r="U216" s="68">
        <v>70</v>
      </c>
      <c r="V216" s="69">
        <v>97</v>
      </c>
      <c r="W216" s="70">
        <v>97.5</v>
      </c>
      <c r="X216" s="69">
        <v>97.8</v>
      </c>
      <c r="Y216" s="70">
        <v>97.9</v>
      </c>
      <c r="Z216" s="69">
        <v>98</v>
      </c>
      <c r="AA216" s="70">
        <v>98</v>
      </c>
      <c r="AB216" s="69">
        <v>97.9</v>
      </c>
      <c r="AC216" s="70">
        <v>97.9</v>
      </c>
      <c r="AD216" s="69">
        <v>97.8</v>
      </c>
      <c r="AE216" s="70">
        <v>97.7</v>
      </c>
      <c r="AF216" s="69">
        <v>97.6</v>
      </c>
      <c r="AG216" s="70">
        <v>97.4</v>
      </c>
      <c r="AH216" s="69">
        <v>97.2</v>
      </c>
      <c r="AI216" s="70">
        <v>97</v>
      </c>
      <c r="AJ216" s="69">
        <v>96.8</v>
      </c>
      <c r="AK216" s="70">
        <v>96.5</v>
      </c>
      <c r="AL216" s="69">
        <v>96.2</v>
      </c>
      <c r="AM216" s="70">
        <v>95.9</v>
      </c>
      <c r="AN216" s="69">
        <v>95.5</v>
      </c>
      <c r="AO216" s="70">
        <v>95.1</v>
      </c>
      <c r="AP216" s="65"/>
    </row>
    <row r="217" spans="1:42" x14ac:dyDescent="0.3">
      <c r="A217" s="52" t="s">
        <v>46</v>
      </c>
      <c r="B217" s="53" t="s">
        <v>47</v>
      </c>
      <c r="C217" s="53" t="s">
        <v>172</v>
      </c>
      <c r="D217" s="53" t="s">
        <v>74</v>
      </c>
      <c r="E217" s="53" t="s">
        <v>75</v>
      </c>
      <c r="F217" s="53">
        <v>1200</v>
      </c>
      <c r="G217" s="54">
        <f>VLOOKUP(F217,$O$2:$S$117,4,TRUE)</f>
        <v>18</v>
      </c>
      <c r="H217" s="54">
        <f>VLOOKUP(F217,$O$2:$S$117,5,TRUE)</f>
        <v>25</v>
      </c>
      <c r="I217" s="53">
        <v>0.38745937897848315</v>
      </c>
      <c r="J217" s="53">
        <v>6</v>
      </c>
      <c r="K217" s="53">
        <v>3.5412842583891249</v>
      </c>
      <c r="L217" s="53">
        <v>0.51838082088021564</v>
      </c>
      <c r="M217" s="108">
        <v>6</v>
      </c>
      <c r="U217" s="67">
        <v>75</v>
      </c>
      <c r="V217" s="72">
        <v>96.4</v>
      </c>
      <c r="W217" s="73">
        <v>97</v>
      </c>
      <c r="X217" s="72">
        <v>97.2</v>
      </c>
      <c r="Y217" s="73">
        <v>97.4</v>
      </c>
      <c r="Z217" s="72">
        <v>97.5</v>
      </c>
      <c r="AA217" s="73">
        <v>97.5</v>
      </c>
      <c r="AB217" s="72">
        <v>97.5</v>
      </c>
      <c r="AC217" s="73">
        <v>97.5</v>
      </c>
      <c r="AD217" s="72">
        <v>97.4</v>
      </c>
      <c r="AE217" s="73">
        <v>97.3</v>
      </c>
      <c r="AF217" s="72">
        <v>97.2</v>
      </c>
      <c r="AG217" s="73">
        <v>97.1</v>
      </c>
      <c r="AH217" s="72">
        <v>96.9</v>
      </c>
      <c r="AI217" s="73">
        <v>96.8</v>
      </c>
      <c r="AJ217" s="72">
        <v>96.5</v>
      </c>
      <c r="AK217" s="73">
        <v>96.3</v>
      </c>
      <c r="AL217" s="72">
        <v>96.1</v>
      </c>
      <c r="AM217" s="73">
        <v>95.8</v>
      </c>
      <c r="AN217" s="72">
        <v>95.5</v>
      </c>
      <c r="AO217" s="73">
        <v>95.1</v>
      </c>
      <c r="AP217" s="65"/>
    </row>
    <row r="218" spans="1:42" x14ac:dyDescent="0.3">
      <c r="A218" s="59" t="s">
        <v>46</v>
      </c>
      <c r="B218" s="109" t="s">
        <v>47</v>
      </c>
      <c r="C218" s="109" t="s">
        <v>172</v>
      </c>
      <c r="D218" s="109" t="s">
        <v>74</v>
      </c>
      <c r="E218" s="109" t="s">
        <v>75</v>
      </c>
      <c r="F218" s="109">
        <v>1210</v>
      </c>
      <c r="G218" s="100">
        <f t="shared" ref="G218:G219" si="26">VLOOKUP(F218,$O$2:$S$117,4,TRUE)</f>
        <v>25</v>
      </c>
      <c r="H218" s="100">
        <f t="shared" ref="H218:H219" si="27">VLOOKUP(F218,$O$2:$S$117,5,TRUE)</f>
        <v>38</v>
      </c>
      <c r="I218" s="109">
        <v>0.68744079639857703</v>
      </c>
      <c r="J218" s="109">
        <v>20</v>
      </c>
      <c r="K218" s="109">
        <v>6.2886884731161601</v>
      </c>
      <c r="L218" s="109">
        <v>0.92239602060548787</v>
      </c>
      <c r="M218" s="110">
        <v>20</v>
      </c>
      <c r="U218" s="68">
        <v>80</v>
      </c>
      <c r="V218" s="69">
        <v>95.9</v>
      </c>
      <c r="W218" s="70">
        <v>96.3</v>
      </c>
      <c r="X218" s="69">
        <v>96.6</v>
      </c>
      <c r="Y218" s="70">
        <v>96.8</v>
      </c>
      <c r="Z218" s="69">
        <v>97</v>
      </c>
      <c r="AA218" s="70">
        <v>97</v>
      </c>
      <c r="AB218" s="69">
        <v>97</v>
      </c>
      <c r="AC218" s="70">
        <v>97</v>
      </c>
      <c r="AD218" s="69">
        <v>97</v>
      </c>
      <c r="AE218" s="70">
        <v>96.9</v>
      </c>
      <c r="AF218" s="69">
        <v>96.9</v>
      </c>
      <c r="AG218" s="70">
        <v>96.8</v>
      </c>
      <c r="AH218" s="69">
        <v>96.6</v>
      </c>
      <c r="AI218" s="70">
        <v>96.5</v>
      </c>
      <c r="AJ218" s="69">
        <v>96.3</v>
      </c>
      <c r="AK218" s="70">
        <v>96.1</v>
      </c>
      <c r="AL218" s="69">
        <v>95.9</v>
      </c>
      <c r="AM218" s="70">
        <v>95.7</v>
      </c>
      <c r="AN218" s="69">
        <v>95.4</v>
      </c>
      <c r="AO218" s="70">
        <v>95.1</v>
      </c>
      <c r="AP218" s="65"/>
    </row>
    <row r="219" spans="1:42" x14ac:dyDescent="0.3">
      <c r="A219" s="59" t="s">
        <v>46</v>
      </c>
      <c r="B219" s="109" t="s">
        <v>47</v>
      </c>
      <c r="C219" s="109" t="s">
        <v>172</v>
      </c>
      <c r="D219" s="109" t="s">
        <v>74</v>
      </c>
      <c r="E219" s="109" t="s">
        <v>75</v>
      </c>
      <c r="F219" s="109">
        <v>8140</v>
      </c>
      <c r="G219" s="100">
        <f t="shared" si="26"/>
        <v>25</v>
      </c>
      <c r="H219" s="100">
        <f t="shared" si="27"/>
        <v>25</v>
      </c>
      <c r="I219" s="109">
        <v>4.00258994313337E-3</v>
      </c>
      <c r="J219" s="109">
        <v>1</v>
      </c>
      <c r="K219" s="109">
        <v>3.5858189286792852E-2</v>
      </c>
      <c r="L219" s="109">
        <v>5.0474800787040182E-3</v>
      </c>
      <c r="M219" s="110">
        <v>1</v>
      </c>
      <c r="U219" s="67">
        <v>85</v>
      </c>
      <c r="V219" s="72">
        <v>95.4</v>
      </c>
      <c r="W219" s="73">
        <v>95.8</v>
      </c>
      <c r="X219" s="72">
        <v>96.1</v>
      </c>
      <c r="Y219" s="73">
        <v>96.2</v>
      </c>
      <c r="Z219" s="72">
        <v>96.4</v>
      </c>
      <c r="AA219" s="73">
        <v>96.5</v>
      </c>
      <c r="AB219" s="72">
        <v>96.5</v>
      </c>
      <c r="AC219" s="73">
        <v>96.5</v>
      </c>
      <c r="AD219" s="72">
        <v>96.5</v>
      </c>
      <c r="AE219" s="73">
        <v>96.5</v>
      </c>
      <c r="AF219" s="72">
        <v>96.4</v>
      </c>
      <c r="AG219" s="73">
        <v>96.3</v>
      </c>
      <c r="AH219" s="72">
        <v>96.3</v>
      </c>
      <c r="AI219" s="73">
        <v>96.1</v>
      </c>
      <c r="AJ219" s="72">
        <v>96</v>
      </c>
      <c r="AK219" s="73">
        <v>95.9</v>
      </c>
      <c r="AL219" s="72">
        <v>95.7</v>
      </c>
      <c r="AM219" s="73">
        <v>95.5</v>
      </c>
      <c r="AN219" s="72">
        <v>95.3</v>
      </c>
      <c r="AO219" s="73">
        <v>95.1</v>
      </c>
      <c r="AP219" s="65"/>
    </row>
    <row r="220" spans="1:42" x14ac:dyDescent="0.3">
      <c r="A220" s="59"/>
      <c r="B220" s="109"/>
      <c r="C220" s="109"/>
      <c r="D220" s="109"/>
      <c r="E220" s="109"/>
      <c r="F220" s="100"/>
      <c r="G220" s="100"/>
      <c r="H220" s="100"/>
      <c r="I220" s="100"/>
      <c r="J220" s="100"/>
      <c r="K220" s="100"/>
      <c r="L220" s="100"/>
      <c r="M220" s="60"/>
      <c r="U220" s="68">
        <v>90</v>
      </c>
      <c r="V220" s="69">
        <v>95.1</v>
      </c>
      <c r="W220" s="70">
        <v>95.4</v>
      </c>
      <c r="X220" s="69">
        <v>95.5</v>
      </c>
      <c r="Y220" s="70">
        <v>95.7</v>
      </c>
      <c r="Z220" s="69">
        <v>95.8</v>
      </c>
      <c r="AA220" s="70">
        <v>95.9</v>
      </c>
      <c r="AB220" s="69">
        <v>95.9</v>
      </c>
      <c r="AC220" s="70">
        <v>95.9</v>
      </c>
      <c r="AD220" s="69">
        <v>95.9</v>
      </c>
      <c r="AE220" s="70">
        <v>95.9</v>
      </c>
      <c r="AF220" s="69">
        <v>95.9</v>
      </c>
      <c r="AG220" s="70">
        <v>95.9</v>
      </c>
      <c r="AH220" s="69">
        <v>95.8</v>
      </c>
      <c r="AI220" s="70">
        <v>95.8</v>
      </c>
      <c r="AJ220" s="69">
        <v>95.7</v>
      </c>
      <c r="AK220" s="70">
        <v>95.6</v>
      </c>
      <c r="AL220" s="69">
        <v>95.5</v>
      </c>
      <c r="AM220" s="70">
        <v>95.4</v>
      </c>
      <c r="AN220" s="69">
        <v>95.3</v>
      </c>
      <c r="AO220" s="70">
        <v>95.1</v>
      </c>
      <c r="AP220" s="65"/>
    </row>
    <row r="221" spans="1:42" x14ac:dyDescent="0.3">
      <c r="A221" s="74" t="s">
        <v>314</v>
      </c>
      <c r="B221" s="109" t="s">
        <v>315</v>
      </c>
      <c r="C221" s="111" t="s">
        <v>316</v>
      </c>
      <c r="D221" s="100" t="s">
        <v>317</v>
      </c>
      <c r="E221" s="100" t="s">
        <v>318</v>
      </c>
      <c r="F221" s="100" t="s">
        <v>319</v>
      </c>
      <c r="G221" s="100" t="s">
        <v>320</v>
      </c>
      <c r="H221" s="100" t="s">
        <v>321</v>
      </c>
      <c r="I221" s="100" t="s">
        <v>322</v>
      </c>
      <c r="J221" s="100" t="s">
        <v>323</v>
      </c>
      <c r="K221" s="109" t="s">
        <v>324</v>
      </c>
      <c r="L221" s="109" t="s">
        <v>325</v>
      </c>
      <c r="M221" s="60"/>
      <c r="U221" s="67">
        <v>95</v>
      </c>
      <c r="V221" s="72">
        <v>95</v>
      </c>
      <c r="W221" s="73">
        <v>95</v>
      </c>
      <c r="X221" s="72">
        <v>95.1</v>
      </c>
      <c r="Y221" s="73">
        <v>95.2</v>
      </c>
      <c r="Z221" s="72">
        <v>95.2</v>
      </c>
      <c r="AA221" s="73">
        <v>95.3</v>
      </c>
      <c r="AB221" s="72">
        <v>95.3</v>
      </c>
      <c r="AC221" s="73">
        <v>95.3</v>
      </c>
      <c r="AD221" s="72">
        <v>95.3</v>
      </c>
      <c r="AE221" s="73">
        <v>95.4</v>
      </c>
      <c r="AF221" s="72">
        <v>95.4</v>
      </c>
      <c r="AG221" s="73">
        <v>95.4</v>
      </c>
      <c r="AH221" s="72">
        <v>95.3</v>
      </c>
      <c r="AI221" s="73">
        <v>95.3</v>
      </c>
      <c r="AJ221" s="72">
        <v>95.3</v>
      </c>
      <c r="AK221" s="73">
        <v>95.3</v>
      </c>
      <c r="AL221" s="72">
        <v>95.3</v>
      </c>
      <c r="AM221" s="73">
        <v>95.2</v>
      </c>
      <c r="AN221" s="72">
        <v>95.2</v>
      </c>
      <c r="AO221" s="73">
        <v>95.1</v>
      </c>
      <c r="AP221" s="65"/>
    </row>
    <row r="222" spans="1:42" x14ac:dyDescent="0.3">
      <c r="A222" s="107" t="s">
        <v>347</v>
      </c>
      <c r="B222" s="112">
        <f>(SUMPRODUCT(G217:G219,M217:M219)/D222)/100</f>
        <v>0.23444444444444443</v>
      </c>
      <c r="C222" s="112">
        <f>(SUMPRODUCT(H217:H219,M217:M219)/D222)/100</f>
        <v>0.34629629629629627</v>
      </c>
      <c r="D222" s="100">
        <f>SUM(M217:M219)</f>
        <v>27</v>
      </c>
      <c r="E222" s="100">
        <f>SUM(I217:I219)</f>
        <v>1.0789027653201935</v>
      </c>
      <c r="F222" s="100">
        <f>E222*C222</f>
        <v>0.37362003169421509</v>
      </c>
      <c r="G222" s="100">
        <f>E222-F222</f>
        <v>0.70528273362597838</v>
      </c>
      <c r="H222" s="100">
        <f>F222*0.75</f>
        <v>0.28021502377066132</v>
      </c>
      <c r="I222" s="100">
        <f>F222-H222</f>
        <v>9.3405007923553773E-2</v>
      </c>
      <c r="J222" s="100">
        <f>ROUND(((G222*80)+(I222*98))/(G222+I222),-1)</f>
        <v>80</v>
      </c>
      <c r="K222" s="109">
        <v>80</v>
      </c>
      <c r="L222" s="109">
        <v>98</v>
      </c>
      <c r="M222" s="60"/>
      <c r="U222" s="68">
        <v>98</v>
      </c>
      <c r="V222" s="69">
        <v>95</v>
      </c>
      <c r="W222" s="70">
        <v>95.1</v>
      </c>
      <c r="X222" s="69">
        <v>95.1</v>
      </c>
      <c r="Y222" s="70">
        <v>95.1</v>
      </c>
      <c r="Z222" s="69">
        <v>95.1</v>
      </c>
      <c r="AA222" s="70">
        <v>95.1</v>
      </c>
      <c r="AB222" s="69">
        <v>95.1</v>
      </c>
      <c r="AC222" s="70">
        <v>95.1</v>
      </c>
      <c r="AD222" s="69">
        <v>95.1</v>
      </c>
      <c r="AE222" s="70">
        <v>95.1</v>
      </c>
      <c r="AF222" s="69">
        <v>95.2</v>
      </c>
      <c r="AG222" s="70">
        <v>95.2</v>
      </c>
      <c r="AH222" s="69">
        <v>95.2</v>
      </c>
      <c r="AI222" s="70">
        <v>95.2</v>
      </c>
      <c r="AJ222" s="69">
        <v>95.2</v>
      </c>
      <c r="AK222" s="70">
        <v>95.2</v>
      </c>
      <c r="AL222" s="69">
        <v>95.1</v>
      </c>
      <c r="AM222" s="70">
        <v>95.1</v>
      </c>
      <c r="AN222" s="69">
        <v>95.1</v>
      </c>
      <c r="AO222" s="70">
        <v>95.1</v>
      </c>
      <c r="AP222" s="65"/>
    </row>
    <row r="223" spans="1:42" x14ac:dyDescent="0.3">
      <c r="A223" s="103" t="s">
        <v>344</v>
      </c>
      <c r="B223" s="104">
        <v>0.1</v>
      </c>
      <c r="C223" s="103" t="s">
        <v>345</v>
      </c>
      <c r="D223" s="104">
        <v>4</v>
      </c>
      <c r="E223" s="105" t="s">
        <v>346</v>
      </c>
      <c r="F223" s="106"/>
      <c r="G223" s="77"/>
      <c r="H223" s="77"/>
      <c r="I223" s="77"/>
      <c r="J223" s="77"/>
      <c r="K223" s="77"/>
      <c r="L223" s="77"/>
      <c r="M223" s="78"/>
      <c r="U223" s="80"/>
      <c r="V223" s="80"/>
      <c r="W223" s="80"/>
      <c r="X223" s="81"/>
    </row>
    <row r="224" spans="1:42" x14ac:dyDescent="0.3">
      <c r="U224" s="126" t="s">
        <v>338</v>
      </c>
      <c r="V224" s="126"/>
      <c r="W224" s="126"/>
      <c r="X224" s="126"/>
      <c r="Y224" s="126"/>
      <c r="Z224" s="126"/>
      <c r="AA224" s="126"/>
      <c r="AB224" s="126"/>
      <c r="AC224" s="126"/>
      <c r="AD224" s="126"/>
      <c r="AE224" s="126"/>
      <c r="AF224" s="126"/>
      <c r="AG224" s="126"/>
      <c r="AH224" s="126"/>
      <c r="AI224" s="126"/>
      <c r="AJ224" s="126"/>
      <c r="AK224" s="126"/>
      <c r="AL224" s="126"/>
      <c r="AM224" s="126"/>
      <c r="AN224" s="126"/>
      <c r="AO224" s="126"/>
      <c r="AP224" s="126"/>
    </row>
    <row r="225" spans="1:42" x14ac:dyDescent="0.3">
      <c r="U225" s="127" t="s">
        <v>312</v>
      </c>
      <c r="V225" s="129" t="s">
        <v>313</v>
      </c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1"/>
      <c r="AP225" s="65"/>
    </row>
    <row r="226" spans="1:42" x14ac:dyDescent="0.3">
      <c r="A226" s="52" t="s">
        <v>46</v>
      </c>
      <c r="B226" s="53" t="s">
        <v>47</v>
      </c>
      <c r="C226" s="53" t="s">
        <v>175</v>
      </c>
      <c r="D226" s="53" t="s">
        <v>74</v>
      </c>
      <c r="E226" s="53" t="s">
        <v>75</v>
      </c>
      <c r="F226" s="53">
        <v>1200</v>
      </c>
      <c r="G226" s="54">
        <f>VLOOKUP(F226,$O$2:$S$117,4,TRUE)</f>
        <v>18</v>
      </c>
      <c r="H226" s="54">
        <f>VLOOKUP(F226,$O$2:$S$117,5,TRUE)</f>
        <v>25</v>
      </c>
      <c r="I226" s="53">
        <v>0.29097187178457196</v>
      </c>
      <c r="J226" s="53">
        <v>4</v>
      </c>
      <c r="K226" s="53">
        <v>2.6716294796419744</v>
      </c>
      <c r="L226" s="53">
        <v>0.39295152705327796</v>
      </c>
      <c r="M226" s="108">
        <v>4</v>
      </c>
      <c r="U226" s="128"/>
      <c r="V226" s="66">
        <v>5</v>
      </c>
      <c r="W226" s="67">
        <v>10</v>
      </c>
      <c r="X226" s="66">
        <v>15</v>
      </c>
      <c r="Y226" s="67">
        <v>20</v>
      </c>
      <c r="Z226" s="66">
        <v>25</v>
      </c>
      <c r="AA226" s="67">
        <v>30</v>
      </c>
      <c r="AB226" s="66">
        <v>35</v>
      </c>
      <c r="AC226" s="67">
        <v>40</v>
      </c>
      <c r="AD226" s="66">
        <v>45</v>
      </c>
      <c r="AE226" s="67">
        <v>50</v>
      </c>
      <c r="AF226" s="66">
        <v>55</v>
      </c>
      <c r="AG226" s="67">
        <v>60</v>
      </c>
      <c r="AH226" s="66">
        <v>65</v>
      </c>
      <c r="AI226" s="67">
        <v>70</v>
      </c>
      <c r="AJ226" s="66">
        <v>75</v>
      </c>
      <c r="AK226" s="67">
        <v>80</v>
      </c>
      <c r="AL226" s="66">
        <v>85</v>
      </c>
      <c r="AM226" s="67">
        <v>90</v>
      </c>
      <c r="AN226" s="66">
        <v>95</v>
      </c>
      <c r="AO226" s="67">
        <v>100</v>
      </c>
      <c r="AP226" s="65"/>
    </row>
    <row r="227" spans="1:42" x14ac:dyDescent="0.3">
      <c r="A227" s="59" t="s">
        <v>46</v>
      </c>
      <c r="B227" s="109" t="s">
        <v>47</v>
      </c>
      <c r="C227" s="109" t="s">
        <v>175</v>
      </c>
      <c r="D227" s="109" t="s">
        <v>74</v>
      </c>
      <c r="E227" s="109" t="s">
        <v>75</v>
      </c>
      <c r="F227" s="109">
        <v>1210</v>
      </c>
      <c r="G227" s="100">
        <f>VLOOKUP(F227,$O$2:$S$117,4,TRUE)</f>
        <v>25</v>
      </c>
      <c r="H227" s="100">
        <f>VLOOKUP(F227,$O$2:$S$117,5,TRUE)</f>
        <v>38</v>
      </c>
      <c r="I227" s="109">
        <v>1.9612151206067066</v>
      </c>
      <c r="J227" s="109">
        <v>29</v>
      </c>
      <c r="K227" s="109">
        <v>17.982843072798062</v>
      </c>
      <c r="L227" s="109">
        <v>2.6450168042576618</v>
      </c>
      <c r="M227" s="110">
        <v>29</v>
      </c>
      <c r="U227" s="68">
        <v>30</v>
      </c>
      <c r="V227" s="69">
        <v>99.9</v>
      </c>
      <c r="W227" s="70">
        <v>99.9</v>
      </c>
      <c r="X227" s="69">
        <v>99.9</v>
      </c>
      <c r="Y227" s="70">
        <v>99.9</v>
      </c>
      <c r="Z227" s="69">
        <v>99.9</v>
      </c>
      <c r="AA227" s="70">
        <v>99.8</v>
      </c>
      <c r="AB227" s="69">
        <v>99.8</v>
      </c>
      <c r="AC227" s="70">
        <v>99.6</v>
      </c>
      <c r="AD227" s="69">
        <v>99.5</v>
      </c>
      <c r="AE227" s="70">
        <v>99.3</v>
      </c>
      <c r="AF227" s="69">
        <v>99.1</v>
      </c>
      <c r="AG227" s="70">
        <v>98.9</v>
      </c>
      <c r="AH227" s="69">
        <v>98.6</v>
      </c>
      <c r="AI227" s="70">
        <v>98.3</v>
      </c>
      <c r="AJ227" s="69">
        <v>98</v>
      </c>
      <c r="AK227" s="70">
        <v>97.7</v>
      </c>
      <c r="AL227" s="69">
        <v>97.3</v>
      </c>
      <c r="AM227" s="70">
        <v>96.9</v>
      </c>
      <c r="AN227" s="69">
        <v>96.4</v>
      </c>
      <c r="AO227" s="70">
        <v>96</v>
      </c>
      <c r="AP227" s="65"/>
    </row>
    <row r="228" spans="1:42" x14ac:dyDescent="0.3">
      <c r="A228" s="59"/>
      <c r="B228" s="109"/>
      <c r="C228" s="109"/>
      <c r="D228" s="109"/>
      <c r="E228" s="109"/>
      <c r="F228" s="100"/>
      <c r="G228" s="100"/>
      <c r="H228" s="100"/>
      <c r="I228" s="100"/>
      <c r="J228" s="100"/>
      <c r="K228" s="100"/>
      <c r="L228" s="100"/>
      <c r="M228" s="60"/>
      <c r="U228" s="67">
        <v>35</v>
      </c>
      <c r="V228" s="72">
        <v>99.8</v>
      </c>
      <c r="W228" s="73">
        <v>99.8</v>
      </c>
      <c r="X228" s="72">
        <v>99.9</v>
      </c>
      <c r="Y228" s="73">
        <v>99.8</v>
      </c>
      <c r="Z228" s="72">
        <v>99.8</v>
      </c>
      <c r="AA228" s="73">
        <v>99.8</v>
      </c>
      <c r="AB228" s="72">
        <v>99.7</v>
      </c>
      <c r="AC228" s="73">
        <v>99.6</v>
      </c>
      <c r="AD228" s="72">
        <v>99.4</v>
      </c>
      <c r="AE228" s="73">
        <v>99.2</v>
      </c>
      <c r="AF228" s="72">
        <v>99</v>
      </c>
      <c r="AG228" s="73">
        <v>98.8</v>
      </c>
      <c r="AH228" s="72">
        <v>98.5</v>
      </c>
      <c r="AI228" s="73">
        <v>98.3</v>
      </c>
      <c r="AJ228" s="72">
        <v>98</v>
      </c>
      <c r="AK228" s="73">
        <v>97.6</v>
      </c>
      <c r="AL228" s="72">
        <v>97.3</v>
      </c>
      <c r="AM228" s="73">
        <v>96.9</v>
      </c>
      <c r="AN228" s="72">
        <v>96.4</v>
      </c>
      <c r="AO228" s="73">
        <v>96</v>
      </c>
      <c r="AP228" s="65"/>
    </row>
    <row r="229" spans="1:42" x14ac:dyDescent="0.3">
      <c r="A229" s="74" t="s">
        <v>314</v>
      </c>
      <c r="B229" s="109" t="s">
        <v>315</v>
      </c>
      <c r="C229" s="111" t="s">
        <v>316</v>
      </c>
      <c r="D229" s="100" t="s">
        <v>317</v>
      </c>
      <c r="E229" s="100" t="s">
        <v>318</v>
      </c>
      <c r="F229" s="100" t="s">
        <v>319</v>
      </c>
      <c r="G229" s="100" t="s">
        <v>320</v>
      </c>
      <c r="H229" s="100" t="s">
        <v>321</v>
      </c>
      <c r="I229" s="100" t="s">
        <v>322</v>
      </c>
      <c r="J229" s="100" t="s">
        <v>323</v>
      </c>
      <c r="K229" s="109" t="s">
        <v>324</v>
      </c>
      <c r="L229" s="109" t="s">
        <v>325</v>
      </c>
      <c r="M229" s="60"/>
      <c r="U229" s="68">
        <v>40</v>
      </c>
      <c r="V229" s="69">
        <v>99.6</v>
      </c>
      <c r="W229" s="70">
        <v>99.7</v>
      </c>
      <c r="X229" s="69">
        <v>99.7</v>
      </c>
      <c r="Y229" s="70">
        <v>99.7</v>
      </c>
      <c r="Z229" s="69">
        <v>99.7</v>
      </c>
      <c r="AA229" s="70">
        <v>99.7</v>
      </c>
      <c r="AB229" s="69">
        <v>99.6</v>
      </c>
      <c r="AC229" s="70">
        <v>99.5</v>
      </c>
      <c r="AD229" s="69">
        <v>99.3</v>
      </c>
      <c r="AE229" s="70">
        <v>99.1</v>
      </c>
      <c r="AF229" s="69">
        <v>99</v>
      </c>
      <c r="AG229" s="70">
        <v>98.7</v>
      </c>
      <c r="AH229" s="69">
        <v>98.5</v>
      </c>
      <c r="AI229" s="70">
        <v>98.2</v>
      </c>
      <c r="AJ229" s="69">
        <v>97.9</v>
      </c>
      <c r="AK229" s="70">
        <v>97.6</v>
      </c>
      <c r="AL229" s="69">
        <v>97.2</v>
      </c>
      <c r="AM229" s="70">
        <v>96.8</v>
      </c>
      <c r="AN229" s="69">
        <v>96.4</v>
      </c>
      <c r="AO229" s="70">
        <v>96</v>
      </c>
      <c r="AP229" s="65"/>
    </row>
    <row r="230" spans="1:42" x14ac:dyDescent="0.3">
      <c r="A230" s="107" t="s">
        <v>347</v>
      </c>
      <c r="B230" s="112">
        <f>(SUMPRODUCT(G226:G227,M226:M227)/D230)/100</f>
        <v>1.1288951841359774E-2</v>
      </c>
      <c r="C230" s="112">
        <f>(SUMPRODUCT(H226:H227,M226:M227)/D230)/100</f>
        <v>1.7025495750708216E-2</v>
      </c>
      <c r="D230" s="100">
        <f>SUM(M26:M227)</f>
        <v>706</v>
      </c>
      <c r="E230" s="100">
        <f>SUM(I226:I227)</f>
        <v>2.2521869923912785</v>
      </c>
      <c r="F230" s="100">
        <f>E230*C230</f>
        <v>3.8344600068758027E-2</v>
      </c>
      <c r="G230" s="100">
        <f>E230-F230</f>
        <v>2.2138423923225203</v>
      </c>
      <c r="H230" s="100">
        <f>F230*0.75</f>
        <v>2.8758450051568518E-2</v>
      </c>
      <c r="I230" s="100">
        <f>F230-H230</f>
        <v>9.5861500171895084E-3</v>
      </c>
      <c r="J230" s="100">
        <f>ROUND(((G230*80)+(I230*98))/(G230+I230),-1)</f>
        <v>80</v>
      </c>
      <c r="K230" s="109">
        <v>80</v>
      </c>
      <c r="L230" s="109">
        <v>98</v>
      </c>
      <c r="M230" s="60"/>
      <c r="U230" s="67">
        <v>45</v>
      </c>
      <c r="V230" s="72">
        <v>99.4</v>
      </c>
      <c r="W230" s="73">
        <v>99.5</v>
      </c>
      <c r="X230" s="72">
        <v>99.6</v>
      </c>
      <c r="Y230" s="73">
        <v>99.6</v>
      </c>
      <c r="Z230" s="72">
        <v>99.6</v>
      </c>
      <c r="AA230" s="73">
        <v>99.5</v>
      </c>
      <c r="AB230" s="72">
        <v>99.4</v>
      </c>
      <c r="AC230" s="73">
        <v>99.3</v>
      </c>
      <c r="AD230" s="72">
        <v>99.2</v>
      </c>
      <c r="AE230" s="73">
        <v>99</v>
      </c>
      <c r="AF230" s="72">
        <v>98.8</v>
      </c>
      <c r="AG230" s="73">
        <v>98.6</v>
      </c>
      <c r="AH230" s="72">
        <v>98.4</v>
      </c>
      <c r="AI230" s="73">
        <v>98.2</v>
      </c>
      <c r="AJ230" s="72">
        <v>97.9</v>
      </c>
      <c r="AK230" s="73">
        <v>97.5</v>
      </c>
      <c r="AL230" s="72">
        <v>97.2</v>
      </c>
      <c r="AM230" s="73">
        <v>96.8</v>
      </c>
      <c r="AN230" s="72">
        <v>96.4</v>
      </c>
      <c r="AO230" s="73">
        <v>96</v>
      </c>
      <c r="AP230" s="65"/>
    </row>
    <row r="231" spans="1:42" x14ac:dyDescent="0.3">
      <c r="A231" s="103" t="s">
        <v>344</v>
      </c>
      <c r="B231" s="104">
        <v>0.1</v>
      </c>
      <c r="C231" s="103" t="s">
        <v>345</v>
      </c>
      <c r="D231" s="104">
        <v>4</v>
      </c>
      <c r="E231" s="105" t="s">
        <v>346</v>
      </c>
      <c r="F231" s="106"/>
      <c r="G231" s="77"/>
      <c r="H231" s="77"/>
      <c r="I231" s="77"/>
      <c r="J231" s="77"/>
      <c r="K231" s="77"/>
      <c r="L231" s="77"/>
      <c r="M231" s="78"/>
      <c r="U231" s="68">
        <v>50</v>
      </c>
      <c r="V231" s="69">
        <v>99.1</v>
      </c>
      <c r="W231" s="70">
        <v>99.3</v>
      </c>
      <c r="X231" s="69">
        <v>99.4</v>
      </c>
      <c r="Y231" s="70">
        <v>99.4</v>
      </c>
      <c r="Z231" s="69">
        <v>99.4</v>
      </c>
      <c r="AA231" s="70">
        <v>99.4</v>
      </c>
      <c r="AB231" s="69">
        <v>99.3</v>
      </c>
      <c r="AC231" s="70">
        <v>99.2</v>
      </c>
      <c r="AD231" s="69">
        <v>99.1</v>
      </c>
      <c r="AE231" s="70">
        <v>98.9</v>
      </c>
      <c r="AF231" s="69">
        <v>98.7</v>
      </c>
      <c r="AG231" s="70">
        <v>98.5</v>
      </c>
      <c r="AH231" s="69">
        <v>98.3</v>
      </c>
      <c r="AI231" s="70">
        <v>98.1</v>
      </c>
      <c r="AJ231" s="69">
        <v>97.8</v>
      </c>
      <c r="AK231" s="70">
        <v>97.5</v>
      </c>
      <c r="AL231" s="69">
        <v>97.2</v>
      </c>
      <c r="AM231" s="70">
        <v>96.8</v>
      </c>
      <c r="AN231" s="69">
        <v>96.4</v>
      </c>
      <c r="AO231" s="70">
        <v>96</v>
      </c>
      <c r="AP231" s="65"/>
    </row>
    <row r="232" spans="1:42" x14ac:dyDescent="0.3">
      <c r="F232"/>
      <c r="G232"/>
      <c r="H232"/>
      <c r="I232"/>
      <c r="J232"/>
      <c r="K232"/>
      <c r="L232"/>
      <c r="M232"/>
      <c r="U232" s="67">
        <v>55</v>
      </c>
      <c r="V232" s="72">
        <v>98.7</v>
      </c>
      <c r="W232" s="73">
        <v>99.1</v>
      </c>
      <c r="X232" s="72">
        <v>99.2</v>
      </c>
      <c r="Y232" s="73">
        <v>99.2</v>
      </c>
      <c r="Z232" s="72">
        <v>99.2</v>
      </c>
      <c r="AA232" s="73">
        <v>99.2</v>
      </c>
      <c r="AB232" s="72">
        <v>99.1</v>
      </c>
      <c r="AC232" s="73">
        <v>99</v>
      </c>
      <c r="AD232" s="72">
        <v>98.9</v>
      </c>
      <c r="AE232" s="73">
        <v>98.7</v>
      </c>
      <c r="AF232" s="72">
        <v>98.6</v>
      </c>
      <c r="AG232" s="73">
        <v>98.4</v>
      </c>
      <c r="AH232" s="72">
        <v>98.2</v>
      </c>
      <c r="AI232" s="73">
        <v>98</v>
      </c>
      <c r="AJ232" s="72">
        <v>97.7</v>
      </c>
      <c r="AK232" s="73">
        <v>97.4</v>
      </c>
      <c r="AL232" s="72">
        <v>97.1</v>
      </c>
      <c r="AM232" s="73">
        <v>96.8</v>
      </c>
      <c r="AN232" s="72">
        <v>96.4</v>
      </c>
      <c r="AO232" s="73">
        <v>96</v>
      </c>
      <c r="AP232" s="65"/>
    </row>
    <row r="233" spans="1:42" x14ac:dyDescent="0.3">
      <c r="F233"/>
      <c r="G233"/>
      <c r="H233"/>
      <c r="I233"/>
      <c r="J233"/>
      <c r="K233"/>
      <c r="L233"/>
      <c r="M233"/>
      <c r="U233" s="68">
        <v>60</v>
      </c>
      <c r="V233" s="69">
        <v>98.4</v>
      </c>
      <c r="W233" s="70">
        <v>98.8</v>
      </c>
      <c r="X233" s="69">
        <v>98.9</v>
      </c>
      <c r="Y233" s="70">
        <v>99</v>
      </c>
      <c r="Z233" s="69">
        <v>99</v>
      </c>
      <c r="AA233" s="70">
        <v>98.9</v>
      </c>
      <c r="AB233" s="69">
        <v>98.9</v>
      </c>
      <c r="AC233" s="70">
        <v>98.8</v>
      </c>
      <c r="AD233" s="69">
        <v>98.7</v>
      </c>
      <c r="AE233" s="70">
        <v>98.5</v>
      </c>
      <c r="AF233" s="69">
        <v>98.4</v>
      </c>
      <c r="AG233" s="70">
        <v>98.2</v>
      </c>
      <c r="AH233" s="69">
        <v>98</v>
      </c>
      <c r="AI233" s="70">
        <v>97.8</v>
      </c>
      <c r="AJ233" s="69">
        <v>97.6</v>
      </c>
      <c r="AK233" s="70">
        <v>97.3</v>
      </c>
      <c r="AL233" s="69">
        <v>97</v>
      </c>
      <c r="AM233" s="70">
        <v>96.7</v>
      </c>
      <c r="AN233" s="69">
        <v>96.4</v>
      </c>
      <c r="AO233" s="70">
        <v>96</v>
      </c>
      <c r="AP233" s="65"/>
    </row>
    <row r="234" spans="1:42" x14ac:dyDescent="0.3">
      <c r="F234"/>
      <c r="G234"/>
      <c r="H234"/>
      <c r="I234"/>
      <c r="J234"/>
      <c r="K234"/>
      <c r="L234"/>
      <c r="M234"/>
      <c r="U234" s="67">
        <v>65</v>
      </c>
      <c r="V234" s="72">
        <v>98</v>
      </c>
      <c r="W234" s="73">
        <v>98.4</v>
      </c>
      <c r="X234" s="72">
        <v>98.6</v>
      </c>
      <c r="Y234" s="73">
        <v>98.6</v>
      </c>
      <c r="Z234" s="72">
        <v>98.7</v>
      </c>
      <c r="AA234" s="73">
        <v>98.6</v>
      </c>
      <c r="AB234" s="72">
        <v>98.6</v>
      </c>
      <c r="AC234" s="73">
        <v>98.5</v>
      </c>
      <c r="AD234" s="72">
        <v>98.4</v>
      </c>
      <c r="AE234" s="73">
        <v>98.3</v>
      </c>
      <c r="AF234" s="72">
        <v>98.2</v>
      </c>
      <c r="AG234" s="73">
        <v>98</v>
      </c>
      <c r="AH234" s="72">
        <v>97.9</v>
      </c>
      <c r="AI234" s="73">
        <v>97.7</v>
      </c>
      <c r="AJ234" s="72">
        <v>97.5</v>
      </c>
      <c r="AK234" s="73">
        <v>97.2</v>
      </c>
      <c r="AL234" s="72">
        <v>96.9</v>
      </c>
      <c r="AM234" s="73">
        <v>96.7</v>
      </c>
      <c r="AN234" s="72">
        <v>96.3</v>
      </c>
      <c r="AO234" s="73">
        <v>96</v>
      </c>
      <c r="AP234" s="65"/>
    </row>
    <row r="235" spans="1:42" x14ac:dyDescent="0.3">
      <c r="F235"/>
      <c r="G235"/>
      <c r="H235"/>
      <c r="I235"/>
      <c r="J235"/>
      <c r="K235"/>
      <c r="L235"/>
      <c r="M235"/>
      <c r="U235" s="68">
        <v>70</v>
      </c>
      <c r="V235" s="69">
        <v>97.5</v>
      </c>
      <c r="W235" s="70">
        <v>97.9</v>
      </c>
      <c r="X235" s="69">
        <v>98.2</v>
      </c>
      <c r="Y235" s="70">
        <v>98.3</v>
      </c>
      <c r="Z235" s="69">
        <v>98.3</v>
      </c>
      <c r="AA235" s="70">
        <v>98.3</v>
      </c>
      <c r="AB235" s="69">
        <v>98.3</v>
      </c>
      <c r="AC235" s="70">
        <v>98.2</v>
      </c>
      <c r="AD235" s="69">
        <v>98.2</v>
      </c>
      <c r="AE235" s="70">
        <v>98.1</v>
      </c>
      <c r="AF235" s="69">
        <v>98</v>
      </c>
      <c r="AG235" s="70">
        <v>97.8</v>
      </c>
      <c r="AH235" s="69">
        <v>97.7</v>
      </c>
      <c r="AI235" s="70">
        <v>97.5</v>
      </c>
      <c r="AJ235" s="69">
        <v>97.3</v>
      </c>
      <c r="AK235" s="70">
        <v>97.1</v>
      </c>
      <c r="AL235" s="69">
        <v>96.8</v>
      </c>
      <c r="AM235" s="70">
        <v>96.6</v>
      </c>
      <c r="AN235" s="69">
        <v>96.3</v>
      </c>
      <c r="AO235" s="70">
        <v>96</v>
      </c>
      <c r="AP235" s="65"/>
    </row>
    <row r="236" spans="1:42" x14ac:dyDescent="0.3">
      <c r="F236"/>
      <c r="G236"/>
      <c r="H236"/>
      <c r="I236"/>
      <c r="J236"/>
      <c r="K236"/>
      <c r="L236"/>
      <c r="M236"/>
      <c r="U236" s="67">
        <v>75</v>
      </c>
      <c r="V236" s="72">
        <v>97</v>
      </c>
      <c r="W236" s="73">
        <v>97.4</v>
      </c>
      <c r="X236" s="72">
        <v>97.7</v>
      </c>
      <c r="Y236" s="73">
        <v>97.8</v>
      </c>
      <c r="Z236" s="72">
        <v>97.9</v>
      </c>
      <c r="AA236" s="73">
        <v>97.9</v>
      </c>
      <c r="AB236" s="72">
        <v>97.9</v>
      </c>
      <c r="AC236" s="73">
        <v>97.9</v>
      </c>
      <c r="AD236" s="72">
        <v>97.8</v>
      </c>
      <c r="AE236" s="73">
        <v>97.8</v>
      </c>
      <c r="AF236" s="72">
        <v>97.7</v>
      </c>
      <c r="AG236" s="73">
        <v>97.6</v>
      </c>
      <c r="AH236" s="72">
        <v>97.4</v>
      </c>
      <c r="AI236" s="73">
        <v>97.3</v>
      </c>
      <c r="AJ236" s="72">
        <v>97.1</v>
      </c>
      <c r="AK236" s="73">
        <v>96.9</v>
      </c>
      <c r="AL236" s="72">
        <v>96.7</v>
      </c>
      <c r="AM236" s="73">
        <v>96.5</v>
      </c>
      <c r="AN236" s="72">
        <v>96.3</v>
      </c>
      <c r="AO236" s="73">
        <v>96</v>
      </c>
      <c r="AP236" s="65"/>
    </row>
    <row r="237" spans="1:42" x14ac:dyDescent="0.3">
      <c r="U237" s="68">
        <v>80</v>
      </c>
      <c r="V237" s="69">
        <v>96.5</v>
      </c>
      <c r="W237" s="70">
        <v>96.9</v>
      </c>
      <c r="X237" s="69">
        <v>97.2</v>
      </c>
      <c r="Y237" s="70">
        <v>97.3</v>
      </c>
      <c r="Z237" s="69">
        <v>97.4</v>
      </c>
      <c r="AA237" s="70">
        <v>97.5</v>
      </c>
      <c r="AB237" s="69">
        <v>97.5</v>
      </c>
      <c r="AC237" s="70">
        <v>97.5</v>
      </c>
      <c r="AD237" s="69">
        <v>97.5</v>
      </c>
      <c r="AE237" s="70">
        <v>97.4</v>
      </c>
      <c r="AF237" s="69">
        <v>97.4</v>
      </c>
      <c r="AG237" s="70">
        <v>97.3</v>
      </c>
      <c r="AH237" s="69">
        <v>97.2</v>
      </c>
      <c r="AI237" s="70">
        <v>97.1</v>
      </c>
      <c r="AJ237" s="69">
        <v>96.9</v>
      </c>
      <c r="AK237" s="70">
        <v>96.8</v>
      </c>
      <c r="AL237" s="69">
        <v>96.6</v>
      </c>
      <c r="AM237" s="70">
        <v>96.4</v>
      </c>
      <c r="AN237" s="69">
        <v>96.2</v>
      </c>
      <c r="AO237" s="70">
        <v>96</v>
      </c>
      <c r="AP237" s="65"/>
    </row>
    <row r="238" spans="1:42" x14ac:dyDescent="0.3">
      <c r="U238" s="67">
        <v>85</v>
      </c>
      <c r="V238" s="72">
        <v>96.1</v>
      </c>
      <c r="W238" s="73">
        <v>96.4</v>
      </c>
      <c r="X238" s="72">
        <v>96.7</v>
      </c>
      <c r="Y238" s="73">
        <v>96.8</v>
      </c>
      <c r="Z238" s="72">
        <v>96.9</v>
      </c>
      <c r="AA238" s="73">
        <v>97</v>
      </c>
      <c r="AB238" s="72">
        <v>97</v>
      </c>
      <c r="AC238" s="73">
        <v>97.1</v>
      </c>
      <c r="AD238" s="72">
        <v>97.1</v>
      </c>
      <c r="AE238" s="73">
        <v>97</v>
      </c>
      <c r="AF238" s="72">
        <v>97</v>
      </c>
      <c r="AG238" s="73">
        <v>96.9</v>
      </c>
      <c r="AH238" s="72">
        <v>96.9</v>
      </c>
      <c r="AI238" s="73">
        <v>96.8</v>
      </c>
      <c r="AJ238" s="72">
        <v>96.7</v>
      </c>
      <c r="AK238" s="73">
        <v>96.6</v>
      </c>
      <c r="AL238" s="72">
        <v>96.4</v>
      </c>
      <c r="AM238" s="73">
        <v>96.3</v>
      </c>
      <c r="AN238" s="72">
        <v>96.1</v>
      </c>
      <c r="AO238" s="73">
        <v>96</v>
      </c>
      <c r="AP238" s="65"/>
    </row>
    <row r="239" spans="1:42" x14ac:dyDescent="0.3">
      <c r="U239" s="68">
        <v>90</v>
      </c>
      <c r="V239" s="69">
        <v>95.9</v>
      </c>
      <c r="W239" s="70">
        <v>96.1</v>
      </c>
      <c r="X239" s="69">
        <v>96.2</v>
      </c>
      <c r="Y239" s="70">
        <v>96.3</v>
      </c>
      <c r="Z239" s="69">
        <v>96.4</v>
      </c>
      <c r="AA239" s="70">
        <v>96.5</v>
      </c>
      <c r="AB239" s="69">
        <v>96.5</v>
      </c>
      <c r="AC239" s="70">
        <v>96.6</v>
      </c>
      <c r="AD239" s="69">
        <v>96.6</v>
      </c>
      <c r="AE239" s="70">
        <v>96.6</v>
      </c>
      <c r="AF239" s="69">
        <v>96.6</v>
      </c>
      <c r="AG239" s="70">
        <v>96.6</v>
      </c>
      <c r="AH239" s="69">
        <v>96.5</v>
      </c>
      <c r="AI239" s="70">
        <v>96.5</v>
      </c>
      <c r="AJ239" s="69">
        <v>96.4</v>
      </c>
      <c r="AK239" s="70">
        <v>96.3</v>
      </c>
      <c r="AL239" s="69">
        <v>96.3</v>
      </c>
      <c r="AM239" s="70">
        <v>96.2</v>
      </c>
      <c r="AN239" s="69">
        <v>96.1</v>
      </c>
      <c r="AO239" s="70">
        <v>96</v>
      </c>
      <c r="AP239" s="65"/>
    </row>
    <row r="240" spans="1:42" x14ac:dyDescent="0.3">
      <c r="U240" s="67">
        <v>95</v>
      </c>
      <c r="V240" s="72">
        <v>95.8</v>
      </c>
      <c r="W240" s="73">
        <v>95.8</v>
      </c>
      <c r="X240" s="72">
        <v>95.9</v>
      </c>
      <c r="Y240" s="73">
        <v>96</v>
      </c>
      <c r="Z240" s="72">
        <v>96</v>
      </c>
      <c r="AA240" s="73">
        <v>96</v>
      </c>
      <c r="AB240" s="72">
        <v>96.1</v>
      </c>
      <c r="AC240" s="73">
        <v>96.1</v>
      </c>
      <c r="AD240" s="72">
        <v>96.1</v>
      </c>
      <c r="AE240" s="73">
        <v>96.1</v>
      </c>
      <c r="AF240" s="72">
        <v>96.1</v>
      </c>
      <c r="AG240" s="73">
        <v>96.1</v>
      </c>
      <c r="AH240" s="72">
        <v>96.1</v>
      </c>
      <c r="AI240" s="73">
        <v>96.1</v>
      </c>
      <c r="AJ240" s="72">
        <v>96.1</v>
      </c>
      <c r="AK240" s="73">
        <v>96.1</v>
      </c>
      <c r="AL240" s="72">
        <v>96.1</v>
      </c>
      <c r="AM240" s="73">
        <v>96</v>
      </c>
      <c r="AN240" s="72">
        <v>96</v>
      </c>
      <c r="AO240" s="73">
        <v>96</v>
      </c>
      <c r="AP240" s="65"/>
    </row>
    <row r="241" spans="6:42" x14ac:dyDescent="0.3">
      <c r="U241" s="68">
        <v>98</v>
      </c>
      <c r="V241" s="69">
        <v>95.9</v>
      </c>
      <c r="W241" s="70">
        <v>95.9</v>
      </c>
      <c r="X241" s="69">
        <v>95.9</v>
      </c>
      <c r="Y241" s="70">
        <v>95.9</v>
      </c>
      <c r="Z241" s="69">
        <v>95.9</v>
      </c>
      <c r="AA241" s="70">
        <v>95.9</v>
      </c>
      <c r="AB241" s="69">
        <v>95.9</v>
      </c>
      <c r="AC241" s="70">
        <v>96</v>
      </c>
      <c r="AD241" s="69">
        <v>96</v>
      </c>
      <c r="AE241" s="70">
        <v>96</v>
      </c>
      <c r="AF241" s="69">
        <v>96</v>
      </c>
      <c r="AG241" s="70">
        <v>96</v>
      </c>
      <c r="AH241" s="69">
        <v>96</v>
      </c>
      <c r="AI241" s="70">
        <v>96</v>
      </c>
      <c r="AJ241" s="69">
        <v>96</v>
      </c>
      <c r="AK241" s="70">
        <v>96</v>
      </c>
      <c r="AL241" s="69">
        <v>96</v>
      </c>
      <c r="AM241" s="70">
        <v>96</v>
      </c>
      <c r="AN241" s="69">
        <v>96</v>
      </c>
      <c r="AO241" s="70">
        <v>96</v>
      </c>
      <c r="AP241" s="65"/>
    </row>
    <row r="242" spans="6:42" x14ac:dyDescent="0.3">
      <c r="U242" s="126" t="s">
        <v>339</v>
      </c>
      <c r="V242" s="126"/>
      <c r="W242" s="126"/>
      <c r="X242" s="126"/>
      <c r="Y242" s="126"/>
      <c r="Z242" s="126"/>
      <c r="AA242" s="126"/>
      <c r="AB242" s="126"/>
      <c r="AC242" s="126"/>
      <c r="AD242" s="126"/>
      <c r="AE242" s="126"/>
      <c r="AF242" s="126"/>
      <c r="AG242" s="126"/>
      <c r="AH242" s="126"/>
      <c r="AI242" s="126"/>
      <c r="AJ242" s="126"/>
      <c r="AK242" s="126"/>
      <c r="AL242" s="126"/>
      <c r="AM242" s="126"/>
      <c r="AN242" s="126"/>
      <c r="AO242" s="126"/>
      <c r="AP242" s="126"/>
    </row>
    <row r="243" spans="6:42" x14ac:dyDescent="0.3">
      <c r="U243" s="127" t="s">
        <v>312</v>
      </c>
      <c r="V243" s="129" t="s">
        <v>313</v>
      </c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1"/>
      <c r="AP243" s="65"/>
    </row>
    <row r="244" spans="6:42" x14ac:dyDescent="0.3">
      <c r="U244" s="128"/>
      <c r="V244" s="66">
        <v>5</v>
      </c>
      <c r="W244" s="67">
        <v>10</v>
      </c>
      <c r="X244" s="66">
        <v>15</v>
      </c>
      <c r="Y244" s="67">
        <v>20</v>
      </c>
      <c r="Z244" s="66">
        <v>25</v>
      </c>
      <c r="AA244" s="67">
        <v>30</v>
      </c>
      <c r="AB244" s="66">
        <v>35</v>
      </c>
      <c r="AC244" s="67">
        <v>40</v>
      </c>
      <c r="AD244" s="66">
        <v>45</v>
      </c>
      <c r="AE244" s="67">
        <v>50</v>
      </c>
      <c r="AF244" s="66">
        <v>55</v>
      </c>
      <c r="AG244" s="67">
        <v>60</v>
      </c>
      <c r="AH244" s="66">
        <v>65</v>
      </c>
      <c r="AI244" s="67">
        <v>70</v>
      </c>
      <c r="AJ244" s="66">
        <v>75</v>
      </c>
      <c r="AK244" s="67">
        <v>80</v>
      </c>
      <c r="AL244" s="66">
        <v>85</v>
      </c>
      <c r="AM244" s="67">
        <v>90</v>
      </c>
      <c r="AN244" s="66">
        <v>95</v>
      </c>
      <c r="AO244" s="67">
        <v>100</v>
      </c>
      <c r="AP244" s="65"/>
    </row>
    <row r="245" spans="6:42" x14ac:dyDescent="0.3">
      <c r="U245" s="68">
        <v>30</v>
      </c>
      <c r="V245" s="69">
        <v>99.9</v>
      </c>
      <c r="W245" s="70">
        <v>99.9</v>
      </c>
      <c r="X245" s="69">
        <v>99.9</v>
      </c>
      <c r="Y245" s="70">
        <v>99.9</v>
      </c>
      <c r="Z245" s="69">
        <v>99.9</v>
      </c>
      <c r="AA245" s="70">
        <v>99.9</v>
      </c>
      <c r="AB245" s="69">
        <v>99.8</v>
      </c>
      <c r="AC245" s="70">
        <v>99.7</v>
      </c>
      <c r="AD245" s="69">
        <v>99.6</v>
      </c>
      <c r="AE245" s="70">
        <v>99.5</v>
      </c>
      <c r="AF245" s="69">
        <v>99.3</v>
      </c>
      <c r="AG245" s="70">
        <v>99.1</v>
      </c>
      <c r="AH245" s="69">
        <v>98.9</v>
      </c>
      <c r="AI245" s="70">
        <v>98.6</v>
      </c>
      <c r="AJ245" s="69">
        <v>98.4</v>
      </c>
      <c r="AK245" s="70">
        <v>98.1</v>
      </c>
      <c r="AL245" s="69">
        <v>97.8</v>
      </c>
      <c r="AM245" s="70">
        <v>97.4</v>
      </c>
      <c r="AN245" s="69">
        <v>97</v>
      </c>
      <c r="AO245" s="70">
        <v>96.7</v>
      </c>
      <c r="AP245" s="65"/>
    </row>
    <row r="246" spans="6:42" x14ac:dyDescent="0.3">
      <c r="U246" s="67">
        <v>35</v>
      </c>
      <c r="V246" s="72">
        <v>99.8</v>
      </c>
      <c r="W246" s="73">
        <v>99.9</v>
      </c>
      <c r="X246" s="72">
        <v>99.9</v>
      </c>
      <c r="Y246" s="73">
        <v>99.9</v>
      </c>
      <c r="Z246" s="72">
        <v>99.8</v>
      </c>
      <c r="AA246" s="73">
        <v>99.8</v>
      </c>
      <c r="AB246" s="72">
        <v>99.8</v>
      </c>
      <c r="AC246" s="73">
        <v>99.7</v>
      </c>
      <c r="AD246" s="72">
        <v>99.5</v>
      </c>
      <c r="AE246" s="73">
        <v>99.4</v>
      </c>
      <c r="AF246" s="72">
        <v>99.2</v>
      </c>
      <c r="AG246" s="73">
        <v>99</v>
      </c>
      <c r="AH246" s="72">
        <v>98.8</v>
      </c>
      <c r="AI246" s="73">
        <v>98.6</v>
      </c>
      <c r="AJ246" s="72">
        <v>98.3</v>
      </c>
      <c r="AK246" s="73">
        <v>98</v>
      </c>
      <c r="AL246" s="72">
        <v>97.7</v>
      </c>
      <c r="AM246" s="73">
        <v>97.4</v>
      </c>
      <c r="AN246" s="72">
        <v>97</v>
      </c>
      <c r="AO246" s="73">
        <v>96.7</v>
      </c>
      <c r="AP246" s="65"/>
    </row>
    <row r="247" spans="6:42" x14ac:dyDescent="0.3">
      <c r="U247" s="68">
        <v>40</v>
      </c>
      <c r="V247" s="69">
        <v>99.7</v>
      </c>
      <c r="W247" s="70">
        <v>99.8</v>
      </c>
      <c r="X247" s="69">
        <v>99.8</v>
      </c>
      <c r="Y247" s="70">
        <v>99.8</v>
      </c>
      <c r="Z247" s="69">
        <v>99.8</v>
      </c>
      <c r="AA247" s="70">
        <v>99.7</v>
      </c>
      <c r="AB247" s="69">
        <v>99.7</v>
      </c>
      <c r="AC247" s="70">
        <v>99.6</v>
      </c>
      <c r="AD247" s="69">
        <v>99.5</v>
      </c>
      <c r="AE247" s="70">
        <v>99.3</v>
      </c>
      <c r="AF247" s="69">
        <v>99.2</v>
      </c>
      <c r="AG247" s="70">
        <v>99</v>
      </c>
      <c r="AH247" s="69">
        <v>98.8</v>
      </c>
      <c r="AI247" s="70">
        <v>98.5</v>
      </c>
      <c r="AJ247" s="69">
        <v>98.3</v>
      </c>
      <c r="AK247" s="70">
        <v>98</v>
      </c>
      <c r="AL247" s="69">
        <v>97.7</v>
      </c>
      <c r="AM247" s="70">
        <v>97.4</v>
      </c>
      <c r="AN247" s="69">
        <v>97</v>
      </c>
      <c r="AO247" s="70">
        <v>96.7</v>
      </c>
      <c r="AP247" s="65"/>
    </row>
    <row r="248" spans="6:42" x14ac:dyDescent="0.3">
      <c r="U248" s="67">
        <v>45</v>
      </c>
      <c r="V248" s="72">
        <v>99.5</v>
      </c>
      <c r="W248" s="73">
        <v>99.7</v>
      </c>
      <c r="X248" s="72">
        <v>99.7</v>
      </c>
      <c r="Y248" s="73">
        <v>99.7</v>
      </c>
      <c r="Z248" s="72">
        <v>99.7</v>
      </c>
      <c r="AA248" s="73">
        <v>99.6</v>
      </c>
      <c r="AB248" s="72">
        <v>99.6</v>
      </c>
      <c r="AC248" s="73">
        <v>99.5</v>
      </c>
      <c r="AD248" s="72">
        <v>99.4</v>
      </c>
      <c r="AE248" s="73">
        <v>99.2</v>
      </c>
      <c r="AF248" s="72">
        <v>99.1</v>
      </c>
      <c r="AG248" s="73">
        <v>98.9</v>
      </c>
      <c r="AH248" s="72">
        <v>98.7</v>
      </c>
      <c r="AI248" s="73">
        <v>98.5</v>
      </c>
      <c r="AJ248" s="72">
        <v>98.2</v>
      </c>
      <c r="AK248" s="73">
        <v>98</v>
      </c>
      <c r="AL248" s="72">
        <v>97.7</v>
      </c>
      <c r="AM248" s="73">
        <v>97.4</v>
      </c>
      <c r="AN248" s="72">
        <v>97</v>
      </c>
      <c r="AO248" s="73">
        <v>96.7</v>
      </c>
      <c r="AP248" s="65"/>
    </row>
    <row r="249" spans="6:42" x14ac:dyDescent="0.3">
      <c r="U249" s="68">
        <v>50</v>
      </c>
      <c r="V249" s="69">
        <v>99.3</v>
      </c>
      <c r="W249" s="70">
        <v>99.5</v>
      </c>
      <c r="X249" s="69">
        <v>99.5</v>
      </c>
      <c r="Y249" s="70">
        <v>99.5</v>
      </c>
      <c r="Z249" s="69">
        <v>99.5</v>
      </c>
      <c r="AA249" s="70">
        <v>99.5</v>
      </c>
      <c r="AB249" s="69">
        <v>99.4</v>
      </c>
      <c r="AC249" s="70">
        <v>99.3</v>
      </c>
      <c r="AD249" s="69">
        <v>99.2</v>
      </c>
      <c r="AE249" s="70">
        <v>99.1</v>
      </c>
      <c r="AF249" s="69">
        <v>98.9</v>
      </c>
      <c r="AG249" s="70">
        <v>98.8</v>
      </c>
      <c r="AH249" s="69">
        <v>98.6</v>
      </c>
      <c r="AI249" s="70">
        <v>98.4</v>
      </c>
      <c r="AJ249" s="69">
        <v>98.2</v>
      </c>
      <c r="AK249" s="70">
        <v>97.9</v>
      </c>
      <c r="AL249" s="69">
        <v>97.6</v>
      </c>
      <c r="AM249" s="70">
        <v>97.3</v>
      </c>
      <c r="AN249" s="69">
        <v>97</v>
      </c>
      <c r="AO249" s="70">
        <v>96.7</v>
      </c>
      <c r="AP249" s="65"/>
    </row>
    <row r="250" spans="6:42" x14ac:dyDescent="0.3">
      <c r="U250" s="67">
        <v>55</v>
      </c>
      <c r="V250" s="72">
        <v>98.9</v>
      </c>
      <c r="W250" s="73">
        <v>99.2</v>
      </c>
      <c r="X250" s="72">
        <v>99.3</v>
      </c>
      <c r="Y250" s="73">
        <v>99.4</v>
      </c>
      <c r="Z250" s="72">
        <v>99.4</v>
      </c>
      <c r="AA250" s="73">
        <v>99.3</v>
      </c>
      <c r="AB250" s="72">
        <v>99.3</v>
      </c>
      <c r="AC250" s="73">
        <v>99.2</v>
      </c>
      <c r="AD250" s="72">
        <v>99.1</v>
      </c>
      <c r="AE250" s="73">
        <v>99</v>
      </c>
      <c r="AF250" s="72">
        <v>98.8</v>
      </c>
      <c r="AG250" s="73">
        <v>98.7</v>
      </c>
      <c r="AH250" s="72">
        <v>98.5</v>
      </c>
      <c r="AI250" s="73">
        <v>98.3</v>
      </c>
      <c r="AJ250" s="72">
        <v>98.1</v>
      </c>
      <c r="AK250" s="73">
        <v>97.9</v>
      </c>
      <c r="AL250" s="72">
        <v>97.6</v>
      </c>
      <c r="AM250" s="73">
        <v>97.3</v>
      </c>
      <c r="AN250" s="72">
        <v>97</v>
      </c>
      <c r="AO250" s="73">
        <v>96.7</v>
      </c>
      <c r="AP250" s="65"/>
    </row>
    <row r="251" spans="6:42" x14ac:dyDescent="0.3">
      <c r="U251" s="68">
        <v>60</v>
      </c>
      <c r="V251" s="69">
        <v>98.6</v>
      </c>
      <c r="W251" s="70">
        <v>99</v>
      </c>
      <c r="X251" s="69">
        <v>99.1</v>
      </c>
      <c r="Y251" s="70">
        <v>99.2</v>
      </c>
      <c r="Z251" s="69">
        <v>99.2</v>
      </c>
      <c r="AA251" s="70">
        <v>99.1</v>
      </c>
      <c r="AB251" s="69">
        <v>99.1</v>
      </c>
      <c r="AC251" s="70">
        <v>99</v>
      </c>
      <c r="AD251" s="69">
        <v>98.9</v>
      </c>
      <c r="AE251" s="70">
        <v>98.8</v>
      </c>
      <c r="AF251" s="69">
        <v>98.7</v>
      </c>
      <c r="AG251" s="70">
        <v>98.5</v>
      </c>
      <c r="AH251" s="69">
        <v>98.4</v>
      </c>
      <c r="AI251" s="70">
        <v>98.2</v>
      </c>
      <c r="AJ251" s="69">
        <v>98</v>
      </c>
      <c r="AK251" s="70">
        <v>97.8</v>
      </c>
      <c r="AL251" s="69">
        <v>97.5</v>
      </c>
      <c r="AM251" s="70">
        <v>97.3</v>
      </c>
      <c r="AN251" s="69">
        <v>97</v>
      </c>
      <c r="AO251" s="70">
        <v>96.7</v>
      </c>
      <c r="AP251" s="65"/>
    </row>
    <row r="252" spans="6:42" x14ac:dyDescent="0.3">
      <c r="U252" s="67">
        <v>65</v>
      </c>
      <c r="V252" s="72">
        <v>98.3</v>
      </c>
      <c r="W252" s="73">
        <v>98.7</v>
      </c>
      <c r="X252" s="72">
        <v>98.8</v>
      </c>
      <c r="Y252" s="73">
        <v>98.9</v>
      </c>
      <c r="Z252" s="72">
        <v>98.9</v>
      </c>
      <c r="AA252" s="73">
        <v>98.9</v>
      </c>
      <c r="AB252" s="72">
        <v>98.8</v>
      </c>
      <c r="AC252" s="73">
        <v>98.8</v>
      </c>
      <c r="AD252" s="72">
        <v>98.7</v>
      </c>
      <c r="AE252" s="73">
        <v>98.6</v>
      </c>
      <c r="AF252" s="72">
        <v>98.5</v>
      </c>
      <c r="AG252" s="73">
        <v>98.4</v>
      </c>
      <c r="AH252" s="72">
        <v>98.2</v>
      </c>
      <c r="AI252" s="73">
        <v>98.1</v>
      </c>
      <c r="AJ252" s="72">
        <v>97.9</v>
      </c>
      <c r="AK252" s="73">
        <v>97.7</v>
      </c>
      <c r="AL252" s="72">
        <v>97.5</v>
      </c>
      <c r="AM252" s="73">
        <v>97.2</v>
      </c>
      <c r="AN252" s="72">
        <v>96.9</v>
      </c>
      <c r="AO252" s="73">
        <v>96.7</v>
      </c>
      <c r="AP252" s="65"/>
    </row>
    <row r="253" spans="6:42" x14ac:dyDescent="0.3">
      <c r="F253"/>
      <c r="G253"/>
      <c r="H253"/>
      <c r="I253"/>
      <c r="J253"/>
      <c r="K253"/>
      <c r="L253"/>
      <c r="M253"/>
      <c r="U253" s="68">
        <v>70</v>
      </c>
      <c r="V253" s="69">
        <v>97.9</v>
      </c>
      <c r="W253" s="70">
        <v>98.3</v>
      </c>
      <c r="X253" s="69">
        <v>98.5</v>
      </c>
      <c r="Y253" s="70">
        <v>98.5</v>
      </c>
      <c r="Z253" s="69">
        <v>98.6</v>
      </c>
      <c r="AA253" s="70">
        <v>98.6</v>
      </c>
      <c r="AB253" s="69">
        <v>98.6</v>
      </c>
      <c r="AC253" s="70">
        <v>98.5</v>
      </c>
      <c r="AD253" s="69">
        <v>98.4</v>
      </c>
      <c r="AE253" s="70">
        <v>98.4</v>
      </c>
      <c r="AF253" s="69">
        <v>98.3</v>
      </c>
      <c r="AG253" s="70">
        <v>98.2</v>
      </c>
      <c r="AH253" s="69">
        <v>98</v>
      </c>
      <c r="AI253" s="70">
        <v>97.9</v>
      </c>
      <c r="AJ253" s="69">
        <v>97.7</v>
      </c>
      <c r="AK253" s="70">
        <v>97.6</v>
      </c>
      <c r="AL253" s="69">
        <v>97.4</v>
      </c>
      <c r="AM253" s="70">
        <v>97.2</v>
      </c>
      <c r="AN253" s="69">
        <v>96.9</v>
      </c>
      <c r="AO253" s="70">
        <v>96.7</v>
      </c>
      <c r="AP253" s="65"/>
    </row>
    <row r="254" spans="6:42" x14ac:dyDescent="0.3">
      <c r="F254"/>
      <c r="G254"/>
      <c r="H254"/>
      <c r="I254"/>
      <c r="J254"/>
      <c r="K254"/>
      <c r="L254"/>
      <c r="M254"/>
      <c r="U254" s="67">
        <v>75</v>
      </c>
      <c r="V254" s="72">
        <v>97.5</v>
      </c>
      <c r="W254" s="73">
        <v>97.8</v>
      </c>
      <c r="X254" s="72">
        <v>98.1</v>
      </c>
      <c r="Y254" s="73">
        <v>98.2</v>
      </c>
      <c r="Z254" s="72">
        <v>98.2</v>
      </c>
      <c r="AA254" s="73">
        <v>98.3</v>
      </c>
      <c r="AB254" s="72">
        <v>98.2</v>
      </c>
      <c r="AC254" s="73">
        <v>98.2</v>
      </c>
      <c r="AD254" s="72">
        <v>98.2</v>
      </c>
      <c r="AE254" s="73">
        <v>98.1</v>
      </c>
      <c r="AF254" s="72">
        <v>98</v>
      </c>
      <c r="AG254" s="73">
        <v>97.9</v>
      </c>
      <c r="AH254" s="72">
        <v>97.8</v>
      </c>
      <c r="AI254" s="73">
        <v>97.7</v>
      </c>
      <c r="AJ254" s="72">
        <v>97.6</v>
      </c>
      <c r="AK254" s="73">
        <v>97.4</v>
      </c>
      <c r="AL254" s="72">
        <v>97.3</v>
      </c>
      <c r="AM254" s="73">
        <v>97.1</v>
      </c>
      <c r="AN254" s="72">
        <v>96.9</v>
      </c>
      <c r="AO254" s="73">
        <v>96.7</v>
      </c>
      <c r="AP254" s="65"/>
    </row>
    <row r="255" spans="6:42" x14ac:dyDescent="0.3">
      <c r="F255"/>
      <c r="G255"/>
      <c r="H255"/>
      <c r="I255"/>
      <c r="J255"/>
      <c r="K255"/>
      <c r="L255"/>
      <c r="M255"/>
      <c r="U255" s="68">
        <v>80</v>
      </c>
      <c r="V255" s="69">
        <v>97.1</v>
      </c>
      <c r="W255" s="70">
        <v>97.4</v>
      </c>
      <c r="X255" s="69">
        <v>97.6</v>
      </c>
      <c r="Y255" s="70">
        <v>97.7</v>
      </c>
      <c r="Z255" s="69">
        <v>97.8</v>
      </c>
      <c r="AA255" s="70">
        <v>97.9</v>
      </c>
      <c r="AB255" s="69">
        <v>97.9</v>
      </c>
      <c r="AC255" s="70">
        <v>97.9</v>
      </c>
      <c r="AD255" s="69">
        <v>97.9</v>
      </c>
      <c r="AE255" s="70">
        <v>97.8</v>
      </c>
      <c r="AF255" s="69">
        <v>97.8</v>
      </c>
      <c r="AG255" s="70">
        <v>97.7</v>
      </c>
      <c r="AH255" s="69">
        <v>97.6</v>
      </c>
      <c r="AI255" s="70">
        <v>97.5</v>
      </c>
      <c r="AJ255" s="69">
        <v>97.4</v>
      </c>
      <c r="AK255" s="70">
        <v>97.3</v>
      </c>
      <c r="AL255" s="69">
        <v>97.2</v>
      </c>
      <c r="AM255" s="70">
        <v>97</v>
      </c>
      <c r="AN255" s="69">
        <v>96.8</v>
      </c>
      <c r="AO255" s="70">
        <v>96.7</v>
      </c>
      <c r="AP255" s="65"/>
    </row>
    <row r="256" spans="6:42" x14ac:dyDescent="0.3">
      <c r="F256"/>
      <c r="G256"/>
      <c r="H256"/>
      <c r="I256"/>
      <c r="J256"/>
      <c r="K256"/>
      <c r="L256"/>
      <c r="M256"/>
      <c r="U256" s="67">
        <v>85</v>
      </c>
      <c r="V256" s="72">
        <v>96.7</v>
      </c>
      <c r="W256" s="73">
        <v>97</v>
      </c>
      <c r="X256" s="72">
        <v>97.1</v>
      </c>
      <c r="Y256" s="73">
        <v>97.3</v>
      </c>
      <c r="Z256" s="72">
        <v>97.4</v>
      </c>
      <c r="AA256" s="73">
        <v>97.4</v>
      </c>
      <c r="AB256" s="72">
        <v>97.5</v>
      </c>
      <c r="AC256" s="73">
        <v>97.5</v>
      </c>
      <c r="AD256" s="72">
        <v>97.5</v>
      </c>
      <c r="AE256" s="73">
        <v>97.5</v>
      </c>
      <c r="AF256" s="72">
        <v>97.5</v>
      </c>
      <c r="AG256" s="73">
        <v>97.4</v>
      </c>
      <c r="AH256" s="72">
        <v>97.4</v>
      </c>
      <c r="AI256" s="73">
        <v>97.3</v>
      </c>
      <c r="AJ256" s="72">
        <v>97.2</v>
      </c>
      <c r="AK256" s="73">
        <v>97.1</v>
      </c>
      <c r="AL256" s="72">
        <v>97</v>
      </c>
      <c r="AM256" s="73">
        <v>96.9</v>
      </c>
      <c r="AN256" s="72">
        <v>96.8</v>
      </c>
      <c r="AO256" s="73">
        <v>96.7</v>
      </c>
      <c r="AP256" s="65"/>
    </row>
    <row r="257" spans="6:42" x14ac:dyDescent="0.3">
      <c r="F257"/>
      <c r="G257"/>
      <c r="H257"/>
      <c r="I257"/>
      <c r="J257"/>
      <c r="K257"/>
      <c r="L257"/>
      <c r="M257"/>
      <c r="U257" s="68">
        <v>90</v>
      </c>
      <c r="V257" s="69">
        <v>96.5</v>
      </c>
      <c r="W257" s="70">
        <v>96.6</v>
      </c>
      <c r="X257" s="69">
        <v>96.8</v>
      </c>
      <c r="Y257" s="70">
        <v>96.9</v>
      </c>
      <c r="Z257" s="69">
        <v>97</v>
      </c>
      <c r="AA257" s="70">
        <v>97</v>
      </c>
      <c r="AB257" s="69">
        <v>97.1</v>
      </c>
      <c r="AC257" s="70">
        <v>97.1</v>
      </c>
      <c r="AD257" s="69">
        <v>97.1</v>
      </c>
      <c r="AE257" s="70">
        <v>97.1</v>
      </c>
      <c r="AF257" s="69">
        <v>97.1</v>
      </c>
      <c r="AG257" s="70">
        <v>97.1</v>
      </c>
      <c r="AH257" s="69">
        <v>97.1</v>
      </c>
      <c r="AI257" s="70">
        <v>97</v>
      </c>
      <c r="AJ257" s="69">
        <v>97</v>
      </c>
      <c r="AK257" s="70">
        <v>96.9</v>
      </c>
      <c r="AL257" s="69">
        <v>96.9</v>
      </c>
      <c r="AM257" s="70">
        <v>96.8</v>
      </c>
      <c r="AN257" s="69">
        <v>96.7</v>
      </c>
      <c r="AO257" s="70">
        <v>96.7</v>
      </c>
      <c r="AP257" s="65"/>
    </row>
    <row r="258" spans="6:42" x14ac:dyDescent="0.3">
      <c r="F258"/>
      <c r="G258"/>
      <c r="H258"/>
      <c r="I258"/>
      <c r="J258"/>
      <c r="K258"/>
      <c r="L258"/>
      <c r="M258"/>
      <c r="U258" s="67">
        <v>95</v>
      </c>
      <c r="V258" s="72">
        <v>96.4</v>
      </c>
      <c r="W258" s="73">
        <v>96.5</v>
      </c>
      <c r="X258" s="72">
        <v>96.5</v>
      </c>
      <c r="Y258" s="73">
        <v>96.6</v>
      </c>
      <c r="Z258" s="72">
        <v>96.6</v>
      </c>
      <c r="AA258" s="73">
        <v>96.7</v>
      </c>
      <c r="AB258" s="72">
        <v>96.7</v>
      </c>
      <c r="AC258" s="73">
        <v>96.7</v>
      </c>
      <c r="AD258" s="72">
        <v>96.7</v>
      </c>
      <c r="AE258" s="73">
        <v>96.7</v>
      </c>
      <c r="AF258" s="72">
        <v>96.8</v>
      </c>
      <c r="AG258" s="73">
        <v>96.8</v>
      </c>
      <c r="AH258" s="72">
        <v>96.8</v>
      </c>
      <c r="AI258" s="73">
        <v>96.8</v>
      </c>
      <c r="AJ258" s="72">
        <v>96.7</v>
      </c>
      <c r="AK258" s="73">
        <v>96.7</v>
      </c>
      <c r="AL258" s="72">
        <v>96.7</v>
      </c>
      <c r="AM258" s="73">
        <v>96.7</v>
      </c>
      <c r="AN258" s="72">
        <v>96.7</v>
      </c>
      <c r="AO258" s="73">
        <v>96.7</v>
      </c>
      <c r="AP258" s="65"/>
    </row>
    <row r="259" spans="6:42" x14ac:dyDescent="0.3">
      <c r="F259"/>
      <c r="G259"/>
      <c r="H259"/>
      <c r="I259"/>
      <c r="J259"/>
      <c r="K259"/>
      <c r="L259"/>
      <c r="M259"/>
      <c r="U259" s="68">
        <v>98</v>
      </c>
      <c r="V259" s="69">
        <v>96.5</v>
      </c>
      <c r="W259" s="70">
        <v>96.5</v>
      </c>
      <c r="X259" s="69">
        <v>96.5</v>
      </c>
      <c r="Y259" s="70">
        <v>96.6</v>
      </c>
      <c r="Z259" s="69">
        <v>96.6</v>
      </c>
      <c r="AA259" s="70">
        <v>96.6</v>
      </c>
      <c r="AB259" s="69">
        <v>96.6</v>
      </c>
      <c r="AC259" s="70">
        <v>96.6</v>
      </c>
      <c r="AD259" s="69">
        <v>96.6</v>
      </c>
      <c r="AE259" s="70">
        <v>96.6</v>
      </c>
      <c r="AF259" s="69">
        <v>96.6</v>
      </c>
      <c r="AG259" s="70">
        <v>96.6</v>
      </c>
      <c r="AH259" s="69">
        <v>96.6</v>
      </c>
      <c r="AI259" s="70">
        <v>96.6</v>
      </c>
      <c r="AJ259" s="69">
        <v>96.6</v>
      </c>
      <c r="AK259" s="70">
        <v>96.6</v>
      </c>
      <c r="AL259" s="69">
        <v>96.7</v>
      </c>
      <c r="AM259" s="70">
        <v>96.7</v>
      </c>
      <c r="AN259" s="69">
        <v>96.7</v>
      </c>
      <c r="AO259" s="70">
        <v>96.7</v>
      </c>
      <c r="AP259" s="65"/>
    </row>
    <row r="260" spans="6:42" x14ac:dyDescent="0.3">
      <c r="F260"/>
      <c r="G260"/>
      <c r="H260"/>
      <c r="I260"/>
      <c r="J260"/>
      <c r="K260"/>
      <c r="L260"/>
      <c r="M260"/>
      <c r="U260" s="80"/>
      <c r="V260" s="80"/>
      <c r="W260" s="80"/>
      <c r="X260" s="81"/>
    </row>
    <row r="261" spans="6:42" x14ac:dyDescent="0.3">
      <c r="F261"/>
      <c r="G261"/>
      <c r="H261"/>
      <c r="I261"/>
      <c r="J261"/>
      <c r="K261"/>
      <c r="L261"/>
      <c r="M261"/>
      <c r="U261" s="126" t="s">
        <v>340</v>
      </c>
      <c r="V261" s="126"/>
      <c r="W261" s="126"/>
      <c r="X261" s="126"/>
      <c r="Y261" s="126"/>
      <c r="Z261" s="126"/>
      <c r="AA261" s="126"/>
      <c r="AB261" s="126"/>
      <c r="AC261" s="126"/>
      <c r="AD261" s="126"/>
      <c r="AE261" s="126"/>
      <c r="AF261" s="126"/>
      <c r="AG261" s="126"/>
      <c r="AH261" s="126"/>
      <c r="AI261" s="126"/>
      <c r="AJ261" s="126"/>
      <c r="AK261" s="126"/>
      <c r="AL261" s="126"/>
      <c r="AM261" s="126"/>
      <c r="AN261" s="126"/>
      <c r="AO261" s="126"/>
      <c r="AP261" s="126"/>
    </row>
    <row r="262" spans="6:42" ht="14.4" customHeight="1" x14ac:dyDescent="0.3">
      <c r="F262"/>
      <c r="G262"/>
      <c r="H262"/>
      <c r="I262"/>
      <c r="J262"/>
      <c r="K262"/>
      <c r="L262"/>
      <c r="M262"/>
      <c r="U262" s="127" t="s">
        <v>312</v>
      </c>
      <c r="V262" s="129" t="s">
        <v>313</v>
      </c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1"/>
      <c r="AP262" s="65"/>
    </row>
    <row r="263" spans="6:42" x14ac:dyDescent="0.3">
      <c r="F263"/>
      <c r="G263"/>
      <c r="H263"/>
      <c r="I263"/>
      <c r="J263"/>
      <c r="K263"/>
      <c r="L263"/>
      <c r="M263"/>
      <c r="U263" s="128"/>
      <c r="V263" s="66">
        <v>5</v>
      </c>
      <c r="W263" s="67">
        <v>10</v>
      </c>
      <c r="X263" s="84">
        <v>15</v>
      </c>
      <c r="Y263" s="67">
        <v>20</v>
      </c>
      <c r="Z263" s="66">
        <v>25</v>
      </c>
      <c r="AA263" s="67">
        <v>30</v>
      </c>
      <c r="AB263" s="66">
        <v>35</v>
      </c>
      <c r="AC263" s="67">
        <v>40</v>
      </c>
      <c r="AD263" s="66">
        <v>45</v>
      </c>
      <c r="AE263" s="67">
        <v>50</v>
      </c>
      <c r="AF263" s="66">
        <v>55</v>
      </c>
      <c r="AG263" s="67">
        <v>60</v>
      </c>
      <c r="AH263" s="66">
        <v>65</v>
      </c>
      <c r="AI263" s="67">
        <v>70</v>
      </c>
      <c r="AJ263" s="66">
        <v>75</v>
      </c>
      <c r="AK263" s="67">
        <v>80</v>
      </c>
      <c r="AL263" s="66">
        <v>85</v>
      </c>
      <c r="AM263" s="67">
        <v>90</v>
      </c>
      <c r="AN263" s="66">
        <v>95</v>
      </c>
      <c r="AO263" s="67">
        <v>100</v>
      </c>
      <c r="AP263" s="65"/>
    </row>
    <row r="264" spans="6:42" x14ac:dyDescent="0.3">
      <c r="F264"/>
      <c r="G264"/>
      <c r="H264"/>
      <c r="I264"/>
      <c r="J264"/>
      <c r="K264"/>
      <c r="L264"/>
      <c r="M264"/>
      <c r="U264" s="68">
        <v>30</v>
      </c>
      <c r="V264" s="69">
        <v>99.9</v>
      </c>
      <c r="W264" s="70">
        <v>99.9</v>
      </c>
      <c r="X264" s="85">
        <v>100</v>
      </c>
      <c r="Y264" s="70">
        <v>100</v>
      </c>
      <c r="Z264" s="69">
        <v>99.9</v>
      </c>
      <c r="AA264" s="70">
        <v>99.9</v>
      </c>
      <c r="AB264" s="69">
        <v>99.9</v>
      </c>
      <c r="AC264" s="70">
        <v>99.8</v>
      </c>
      <c r="AD264" s="69">
        <v>99.7</v>
      </c>
      <c r="AE264" s="70">
        <v>99.6</v>
      </c>
      <c r="AF264" s="69">
        <v>99.4</v>
      </c>
      <c r="AG264" s="70">
        <v>99.3</v>
      </c>
      <c r="AH264" s="69">
        <v>99.1</v>
      </c>
      <c r="AI264" s="70">
        <v>98.9</v>
      </c>
      <c r="AJ264" s="69">
        <v>98.6</v>
      </c>
      <c r="AK264" s="70">
        <v>98.4</v>
      </c>
      <c r="AL264" s="69">
        <v>98.1</v>
      </c>
      <c r="AM264" s="70">
        <v>97.8</v>
      </c>
      <c r="AN264" s="69">
        <v>97.5</v>
      </c>
      <c r="AO264" s="70">
        <v>97.2</v>
      </c>
      <c r="AP264" s="65"/>
    </row>
    <row r="265" spans="6:42" x14ac:dyDescent="0.3">
      <c r="F265"/>
      <c r="G265"/>
      <c r="H265"/>
      <c r="I265"/>
      <c r="J265"/>
      <c r="K265"/>
      <c r="L265"/>
      <c r="M265"/>
      <c r="U265" s="67">
        <v>35</v>
      </c>
      <c r="V265" s="72">
        <v>99.9</v>
      </c>
      <c r="W265" s="73">
        <v>99.9</v>
      </c>
      <c r="X265" s="86">
        <v>99.9</v>
      </c>
      <c r="Y265" s="73">
        <v>99.9</v>
      </c>
      <c r="Z265" s="72">
        <v>99.9</v>
      </c>
      <c r="AA265" s="73">
        <v>99.9</v>
      </c>
      <c r="AB265" s="72">
        <v>99.8</v>
      </c>
      <c r="AC265" s="73">
        <v>99.7</v>
      </c>
      <c r="AD265" s="72">
        <v>99.6</v>
      </c>
      <c r="AE265" s="73">
        <v>99.5</v>
      </c>
      <c r="AF265" s="72">
        <v>99.4</v>
      </c>
      <c r="AG265" s="73">
        <v>99.2</v>
      </c>
      <c r="AH265" s="72">
        <v>99</v>
      </c>
      <c r="AI265" s="73">
        <v>98.8</v>
      </c>
      <c r="AJ265" s="72">
        <v>98.6</v>
      </c>
      <c r="AK265" s="73">
        <v>98.4</v>
      </c>
      <c r="AL265" s="72">
        <v>98.1</v>
      </c>
      <c r="AM265" s="73">
        <v>97.8</v>
      </c>
      <c r="AN265" s="72">
        <v>97.5</v>
      </c>
      <c r="AO265" s="73">
        <v>97.2</v>
      </c>
      <c r="AP265" s="65"/>
    </row>
    <row r="266" spans="6:42" x14ac:dyDescent="0.3">
      <c r="F266"/>
      <c r="G266"/>
      <c r="H266"/>
      <c r="I266"/>
      <c r="J266"/>
      <c r="K266"/>
      <c r="L266"/>
      <c r="M266"/>
      <c r="U266" s="68">
        <v>40</v>
      </c>
      <c r="V266" s="69">
        <v>99.8</v>
      </c>
      <c r="W266" s="70">
        <v>99.8</v>
      </c>
      <c r="X266" s="87">
        <v>99.9</v>
      </c>
      <c r="Y266" s="70">
        <v>99.8</v>
      </c>
      <c r="Z266" s="69">
        <v>99.8</v>
      </c>
      <c r="AA266" s="70">
        <v>99.8</v>
      </c>
      <c r="AB266" s="69">
        <v>99.7</v>
      </c>
      <c r="AC266" s="70">
        <v>99.7</v>
      </c>
      <c r="AD266" s="69">
        <v>99.6</v>
      </c>
      <c r="AE266" s="70">
        <v>99.5</v>
      </c>
      <c r="AF266" s="69">
        <v>99.3</v>
      </c>
      <c r="AG266" s="70">
        <v>99.2</v>
      </c>
      <c r="AH266" s="69">
        <v>99</v>
      </c>
      <c r="AI266" s="70">
        <v>98.8</v>
      </c>
      <c r="AJ266" s="69">
        <v>98.6</v>
      </c>
      <c r="AK266" s="70">
        <v>98.3</v>
      </c>
      <c r="AL266" s="69">
        <v>98.1</v>
      </c>
      <c r="AM266" s="70">
        <v>97.8</v>
      </c>
      <c r="AN266" s="69">
        <v>97.5</v>
      </c>
      <c r="AO266" s="70">
        <v>97.2</v>
      </c>
      <c r="AP266" s="65"/>
    </row>
    <row r="267" spans="6:42" x14ac:dyDescent="0.3">
      <c r="F267"/>
      <c r="G267"/>
      <c r="H267"/>
      <c r="I267"/>
      <c r="J267"/>
      <c r="K267"/>
      <c r="L267"/>
      <c r="M267"/>
      <c r="U267" s="67">
        <v>45</v>
      </c>
      <c r="V267" s="72">
        <v>99.6</v>
      </c>
      <c r="W267" s="73">
        <v>99.7</v>
      </c>
      <c r="X267" s="86">
        <v>99.8</v>
      </c>
      <c r="Y267" s="73">
        <v>99.7</v>
      </c>
      <c r="Z267" s="72">
        <v>99.7</v>
      </c>
      <c r="AA267" s="73">
        <v>99.7</v>
      </c>
      <c r="AB267" s="72">
        <v>99.7</v>
      </c>
      <c r="AC267" s="73">
        <v>99.6</v>
      </c>
      <c r="AD267" s="72">
        <v>99.5</v>
      </c>
      <c r="AE267" s="73">
        <v>99.4</v>
      </c>
      <c r="AF267" s="72">
        <v>99.2</v>
      </c>
      <c r="AG267" s="73">
        <v>99.1</v>
      </c>
      <c r="AH267" s="72">
        <v>98.9</v>
      </c>
      <c r="AI267" s="73">
        <v>98.7</v>
      </c>
      <c r="AJ267" s="72">
        <v>98.5</v>
      </c>
      <c r="AK267" s="73">
        <v>98.3</v>
      </c>
      <c r="AL267" s="72">
        <v>98.1</v>
      </c>
      <c r="AM267" s="73">
        <v>97.8</v>
      </c>
      <c r="AN267" s="72">
        <v>97.5</v>
      </c>
      <c r="AO267" s="73">
        <v>97.2</v>
      </c>
      <c r="AP267" s="65"/>
    </row>
    <row r="268" spans="6:42" x14ac:dyDescent="0.3">
      <c r="F268"/>
      <c r="G268"/>
      <c r="H268"/>
      <c r="I268"/>
      <c r="J268"/>
      <c r="K268"/>
      <c r="L268"/>
      <c r="M268"/>
      <c r="U268" s="68">
        <v>50</v>
      </c>
      <c r="V268" s="69">
        <v>99.4</v>
      </c>
      <c r="W268" s="70">
        <v>99.6</v>
      </c>
      <c r="X268" s="87">
        <v>99.6</v>
      </c>
      <c r="Y268" s="70">
        <v>99.6</v>
      </c>
      <c r="Z268" s="69">
        <v>99.6</v>
      </c>
      <c r="AA268" s="70">
        <v>99.6</v>
      </c>
      <c r="AB268" s="69">
        <v>99.5</v>
      </c>
      <c r="AC268" s="70">
        <v>99.5</v>
      </c>
      <c r="AD268" s="69">
        <v>99.4</v>
      </c>
      <c r="AE268" s="70">
        <v>99.3</v>
      </c>
      <c r="AF268" s="69">
        <v>99.1</v>
      </c>
      <c r="AG268" s="70">
        <v>99</v>
      </c>
      <c r="AH268" s="69">
        <v>98.8</v>
      </c>
      <c r="AI268" s="70">
        <v>98.7</v>
      </c>
      <c r="AJ268" s="69">
        <v>98.5</v>
      </c>
      <c r="AK268" s="70">
        <v>98.3</v>
      </c>
      <c r="AL268" s="69">
        <v>98</v>
      </c>
      <c r="AM268" s="70">
        <v>97.8</v>
      </c>
      <c r="AN268" s="69">
        <v>97.5</v>
      </c>
      <c r="AO268" s="70">
        <v>97.2</v>
      </c>
      <c r="AP268" s="65"/>
    </row>
    <row r="269" spans="6:42" x14ac:dyDescent="0.3">
      <c r="F269"/>
      <c r="G269"/>
      <c r="H269"/>
      <c r="I269"/>
      <c r="J269"/>
      <c r="K269"/>
      <c r="L269"/>
      <c r="M269"/>
      <c r="U269" s="67">
        <v>55</v>
      </c>
      <c r="V269" s="72">
        <v>99.1</v>
      </c>
      <c r="W269" s="73">
        <v>99.4</v>
      </c>
      <c r="X269" s="86">
        <v>99.5</v>
      </c>
      <c r="Y269" s="73">
        <v>99.5</v>
      </c>
      <c r="Z269" s="72">
        <v>99.5</v>
      </c>
      <c r="AA269" s="73">
        <v>99.5</v>
      </c>
      <c r="AB269" s="72">
        <v>99.4</v>
      </c>
      <c r="AC269" s="73">
        <v>99.3</v>
      </c>
      <c r="AD269" s="72">
        <v>99.2</v>
      </c>
      <c r="AE269" s="73">
        <v>99.1</v>
      </c>
      <c r="AF269" s="72">
        <v>99</v>
      </c>
      <c r="AG269" s="73">
        <v>98.9</v>
      </c>
      <c r="AH269" s="72">
        <v>98.7</v>
      </c>
      <c r="AI269" s="73">
        <v>98.6</v>
      </c>
      <c r="AJ269" s="72">
        <v>98.4</v>
      </c>
      <c r="AK269" s="73">
        <v>98.2</v>
      </c>
      <c r="AL269" s="72">
        <v>98</v>
      </c>
      <c r="AM269" s="73">
        <v>97.7</v>
      </c>
      <c r="AN269" s="72">
        <v>97.5</v>
      </c>
      <c r="AO269" s="73">
        <v>97.2</v>
      </c>
      <c r="AP269" s="65"/>
    </row>
    <row r="270" spans="6:42" x14ac:dyDescent="0.3">
      <c r="F270"/>
      <c r="G270"/>
      <c r="H270"/>
      <c r="I270"/>
      <c r="J270"/>
      <c r="K270"/>
      <c r="L270"/>
      <c r="M270"/>
      <c r="U270" s="68">
        <v>60</v>
      </c>
      <c r="V270" s="69">
        <v>98.9</v>
      </c>
      <c r="W270" s="70">
        <v>99.2</v>
      </c>
      <c r="X270" s="87">
        <v>99.3</v>
      </c>
      <c r="Y270" s="70">
        <v>99.3</v>
      </c>
      <c r="Z270" s="69">
        <v>99.3</v>
      </c>
      <c r="AA270" s="70">
        <v>99.3</v>
      </c>
      <c r="AB270" s="69">
        <v>99.2</v>
      </c>
      <c r="AC270" s="70">
        <v>99.2</v>
      </c>
      <c r="AD270" s="69">
        <v>99.1</v>
      </c>
      <c r="AE270" s="70">
        <v>99</v>
      </c>
      <c r="AF270" s="69">
        <v>98.9</v>
      </c>
      <c r="AG270" s="70">
        <v>98.8</v>
      </c>
      <c r="AH270" s="69">
        <v>98.6</v>
      </c>
      <c r="AI270" s="70">
        <v>98.5</v>
      </c>
      <c r="AJ270" s="69">
        <v>98.3</v>
      </c>
      <c r="AK270" s="70">
        <v>98.1</v>
      </c>
      <c r="AL270" s="69">
        <v>97.9</v>
      </c>
      <c r="AM270" s="70">
        <v>97.7</v>
      </c>
      <c r="AN270" s="69">
        <v>97.5</v>
      </c>
      <c r="AO270" s="70">
        <v>97.2</v>
      </c>
      <c r="AP270" s="65"/>
    </row>
    <row r="271" spans="6:42" x14ac:dyDescent="0.3">
      <c r="F271"/>
      <c r="G271"/>
      <c r="H271"/>
      <c r="I271"/>
      <c r="J271"/>
      <c r="K271"/>
      <c r="L271"/>
      <c r="M271"/>
      <c r="U271" s="67">
        <v>65</v>
      </c>
      <c r="V271" s="72">
        <v>98.6</v>
      </c>
      <c r="W271" s="73">
        <v>98.9</v>
      </c>
      <c r="X271" s="86">
        <v>99</v>
      </c>
      <c r="Y271" s="73">
        <v>99.1</v>
      </c>
      <c r="Z271" s="72">
        <v>99.1</v>
      </c>
      <c r="AA271" s="73">
        <v>99.1</v>
      </c>
      <c r="AB271" s="72">
        <v>99</v>
      </c>
      <c r="AC271" s="73">
        <v>99</v>
      </c>
      <c r="AD271" s="72">
        <v>98.9</v>
      </c>
      <c r="AE271" s="73">
        <v>98.8</v>
      </c>
      <c r="AF271" s="72">
        <v>98.7</v>
      </c>
      <c r="AG271" s="73">
        <v>98.6</v>
      </c>
      <c r="AH271" s="72">
        <v>98.5</v>
      </c>
      <c r="AI271" s="73">
        <v>98.4</v>
      </c>
      <c r="AJ271" s="72">
        <v>98.2</v>
      </c>
      <c r="AK271" s="73">
        <v>98</v>
      </c>
      <c r="AL271" s="72">
        <v>97.9</v>
      </c>
      <c r="AM271" s="73">
        <v>97.7</v>
      </c>
      <c r="AN271" s="72">
        <v>97.4</v>
      </c>
      <c r="AO271" s="73">
        <v>97.2</v>
      </c>
      <c r="AP271" s="65"/>
    </row>
    <row r="272" spans="6:42" x14ac:dyDescent="0.3">
      <c r="F272"/>
      <c r="G272"/>
      <c r="H272"/>
      <c r="I272"/>
      <c r="J272"/>
      <c r="K272"/>
      <c r="L272"/>
      <c r="M272"/>
      <c r="U272" s="68">
        <v>70</v>
      </c>
      <c r="V272" s="69">
        <v>98.3</v>
      </c>
      <c r="W272" s="70">
        <v>98.6</v>
      </c>
      <c r="X272" s="87">
        <v>98.7</v>
      </c>
      <c r="Y272" s="70">
        <v>98.8</v>
      </c>
      <c r="Z272" s="69">
        <v>98.8</v>
      </c>
      <c r="AA272" s="70">
        <v>98.8</v>
      </c>
      <c r="AB272" s="69">
        <v>98.8</v>
      </c>
      <c r="AC272" s="70">
        <v>98.8</v>
      </c>
      <c r="AD272" s="69">
        <v>98.7</v>
      </c>
      <c r="AE272" s="70">
        <v>98.6</v>
      </c>
      <c r="AF272" s="69">
        <v>98.5</v>
      </c>
      <c r="AG272" s="70">
        <v>98.5</v>
      </c>
      <c r="AH272" s="69">
        <v>98.3</v>
      </c>
      <c r="AI272" s="70">
        <v>98.2</v>
      </c>
      <c r="AJ272" s="69">
        <v>98.1</v>
      </c>
      <c r="AK272" s="70">
        <v>98</v>
      </c>
      <c r="AL272" s="69">
        <v>97.8</v>
      </c>
      <c r="AM272" s="70">
        <v>97.6</v>
      </c>
      <c r="AN272" s="69">
        <v>97.4</v>
      </c>
      <c r="AO272" s="70">
        <v>97.2</v>
      </c>
      <c r="AP272" s="65"/>
    </row>
    <row r="273" spans="6:42" x14ac:dyDescent="0.3">
      <c r="F273"/>
      <c r="G273"/>
      <c r="H273"/>
      <c r="I273"/>
      <c r="J273"/>
      <c r="K273"/>
      <c r="L273"/>
      <c r="M273"/>
      <c r="U273" s="67">
        <v>75</v>
      </c>
      <c r="V273" s="72">
        <v>97.9</v>
      </c>
      <c r="W273" s="73">
        <v>98.2</v>
      </c>
      <c r="X273" s="86">
        <v>98.4</v>
      </c>
      <c r="Y273" s="73">
        <v>98.5</v>
      </c>
      <c r="Z273" s="72">
        <v>98.5</v>
      </c>
      <c r="AA273" s="73">
        <v>98.5</v>
      </c>
      <c r="AB273" s="72">
        <v>98.5</v>
      </c>
      <c r="AC273" s="73">
        <v>98.5</v>
      </c>
      <c r="AD273" s="72">
        <v>98.4</v>
      </c>
      <c r="AE273" s="73">
        <v>98.4</v>
      </c>
      <c r="AF273" s="72">
        <v>98.3</v>
      </c>
      <c r="AG273" s="73">
        <v>98.3</v>
      </c>
      <c r="AH273" s="72">
        <v>98.2</v>
      </c>
      <c r="AI273" s="73">
        <v>98.1</v>
      </c>
      <c r="AJ273" s="72">
        <v>98</v>
      </c>
      <c r="AK273" s="73">
        <v>97.8</v>
      </c>
      <c r="AL273" s="72">
        <v>97.7</v>
      </c>
      <c r="AM273" s="73">
        <v>97.6</v>
      </c>
      <c r="AN273" s="72">
        <v>97.4</v>
      </c>
      <c r="AO273" s="73">
        <v>97.2</v>
      </c>
      <c r="AP273" s="65"/>
    </row>
    <row r="274" spans="6:42" x14ac:dyDescent="0.3">
      <c r="F274"/>
      <c r="G274"/>
      <c r="H274"/>
      <c r="I274"/>
      <c r="J274"/>
      <c r="K274"/>
      <c r="L274"/>
      <c r="M274"/>
      <c r="U274" s="68">
        <v>80</v>
      </c>
      <c r="V274" s="69">
        <v>97.5</v>
      </c>
      <c r="W274" s="70">
        <v>97.8</v>
      </c>
      <c r="X274" s="87">
        <v>98</v>
      </c>
      <c r="Y274" s="70">
        <v>98.1</v>
      </c>
      <c r="Z274" s="69">
        <v>98.2</v>
      </c>
      <c r="AA274" s="70">
        <v>98.2</v>
      </c>
      <c r="AB274" s="69">
        <v>98.2</v>
      </c>
      <c r="AC274" s="70">
        <v>98.2</v>
      </c>
      <c r="AD274" s="69">
        <v>98.2</v>
      </c>
      <c r="AE274" s="70">
        <v>98.1</v>
      </c>
      <c r="AF274" s="69">
        <v>98.1</v>
      </c>
      <c r="AG274" s="70">
        <v>98</v>
      </c>
      <c r="AH274" s="69">
        <v>98</v>
      </c>
      <c r="AI274" s="70">
        <v>97.9</v>
      </c>
      <c r="AJ274" s="69">
        <v>97.8</v>
      </c>
      <c r="AK274" s="70">
        <v>97.7</v>
      </c>
      <c r="AL274" s="69">
        <v>97.6</v>
      </c>
      <c r="AM274" s="70">
        <v>97.5</v>
      </c>
      <c r="AN274" s="69">
        <v>97.3</v>
      </c>
      <c r="AO274" s="70">
        <v>97.2</v>
      </c>
      <c r="AP274" s="65"/>
    </row>
    <row r="275" spans="6:42" x14ac:dyDescent="0.3">
      <c r="F275"/>
      <c r="G275"/>
      <c r="H275"/>
      <c r="I275"/>
      <c r="J275"/>
      <c r="K275"/>
      <c r="L275"/>
      <c r="M275"/>
      <c r="U275" s="67">
        <v>85</v>
      </c>
      <c r="V275" s="72">
        <v>97.2</v>
      </c>
      <c r="W275" s="73">
        <v>97.4</v>
      </c>
      <c r="X275" s="86">
        <v>97.6</v>
      </c>
      <c r="Y275" s="73">
        <v>97.7</v>
      </c>
      <c r="Z275" s="72">
        <v>97.8</v>
      </c>
      <c r="AA275" s="73">
        <v>97.8</v>
      </c>
      <c r="AB275" s="72">
        <v>97.9</v>
      </c>
      <c r="AC275" s="73">
        <v>97.9</v>
      </c>
      <c r="AD275" s="72">
        <v>97.9</v>
      </c>
      <c r="AE275" s="73">
        <v>97.9</v>
      </c>
      <c r="AF275" s="72">
        <v>97.8</v>
      </c>
      <c r="AG275" s="73">
        <v>97.8</v>
      </c>
      <c r="AH275" s="72">
        <v>97.8</v>
      </c>
      <c r="AI275" s="73">
        <v>97.7</v>
      </c>
      <c r="AJ275" s="72">
        <v>97.6</v>
      </c>
      <c r="AK275" s="73">
        <v>97.6</v>
      </c>
      <c r="AL275" s="72">
        <v>97.5</v>
      </c>
      <c r="AM275" s="73">
        <v>97.4</v>
      </c>
      <c r="AN275" s="72">
        <v>97.3</v>
      </c>
      <c r="AO275" s="73">
        <v>97.2</v>
      </c>
      <c r="AP275" s="65"/>
    </row>
    <row r="276" spans="6:42" x14ac:dyDescent="0.3">
      <c r="F276"/>
      <c r="G276"/>
      <c r="H276"/>
      <c r="I276"/>
      <c r="J276"/>
      <c r="K276"/>
      <c r="L276"/>
      <c r="M276"/>
      <c r="U276" s="68">
        <v>90</v>
      </c>
      <c r="V276" s="69">
        <v>97</v>
      </c>
      <c r="W276" s="70">
        <v>97.1</v>
      </c>
      <c r="X276" s="87">
        <v>97.2</v>
      </c>
      <c r="Y276" s="70">
        <v>97.3</v>
      </c>
      <c r="Z276" s="69">
        <v>97.4</v>
      </c>
      <c r="AA276" s="70">
        <v>97.4</v>
      </c>
      <c r="AB276" s="69">
        <v>97.5</v>
      </c>
      <c r="AC276" s="70">
        <v>97.5</v>
      </c>
      <c r="AD276" s="69">
        <v>97.5</v>
      </c>
      <c r="AE276" s="70">
        <v>97.5</v>
      </c>
      <c r="AF276" s="69">
        <v>97.5</v>
      </c>
      <c r="AG276" s="70">
        <v>97.5</v>
      </c>
      <c r="AH276" s="69">
        <v>97.5</v>
      </c>
      <c r="AI276" s="70">
        <v>97.5</v>
      </c>
      <c r="AJ276" s="69">
        <v>97.5</v>
      </c>
      <c r="AK276" s="70">
        <v>97.4</v>
      </c>
      <c r="AL276" s="69">
        <v>97.4</v>
      </c>
      <c r="AM276" s="70">
        <v>97.3</v>
      </c>
      <c r="AN276" s="69">
        <v>97.3</v>
      </c>
      <c r="AO276" s="70">
        <v>97.2</v>
      </c>
      <c r="AP276" s="65"/>
    </row>
    <row r="277" spans="6:42" x14ac:dyDescent="0.3">
      <c r="F277"/>
      <c r="G277"/>
      <c r="H277"/>
      <c r="I277"/>
      <c r="J277"/>
      <c r="K277"/>
      <c r="L277"/>
      <c r="M277"/>
      <c r="U277" s="67">
        <v>95</v>
      </c>
      <c r="V277" s="72">
        <v>96.9</v>
      </c>
      <c r="W277" s="73">
        <v>97</v>
      </c>
      <c r="X277" s="86">
        <v>97</v>
      </c>
      <c r="Y277" s="73">
        <v>97.1</v>
      </c>
      <c r="Z277" s="72">
        <v>97.1</v>
      </c>
      <c r="AA277" s="73">
        <v>97.2</v>
      </c>
      <c r="AB277" s="72">
        <v>97.2</v>
      </c>
      <c r="AC277" s="73">
        <v>97.2</v>
      </c>
      <c r="AD277" s="72">
        <v>97.2</v>
      </c>
      <c r="AE277" s="73">
        <v>97.2</v>
      </c>
      <c r="AF277" s="72">
        <v>97.2</v>
      </c>
      <c r="AG277" s="73">
        <v>97.3</v>
      </c>
      <c r="AH277" s="72">
        <v>97.3</v>
      </c>
      <c r="AI277" s="73">
        <v>97.3</v>
      </c>
      <c r="AJ277" s="72">
        <v>97.3</v>
      </c>
      <c r="AK277" s="73">
        <v>97.3</v>
      </c>
      <c r="AL277" s="72">
        <v>97.2</v>
      </c>
      <c r="AM277" s="73">
        <v>97.2</v>
      </c>
      <c r="AN277" s="72">
        <v>97.2</v>
      </c>
      <c r="AO277" s="73">
        <v>97.2</v>
      </c>
      <c r="AP277" s="65"/>
    </row>
    <row r="278" spans="6:42" x14ac:dyDescent="0.3">
      <c r="F278"/>
      <c r="G278"/>
      <c r="H278"/>
      <c r="I278"/>
      <c r="J278"/>
      <c r="K278"/>
      <c r="L278"/>
      <c r="M278"/>
      <c r="U278" s="68">
        <v>98</v>
      </c>
      <c r="V278" s="69">
        <v>97</v>
      </c>
      <c r="W278" s="70">
        <v>97.1</v>
      </c>
      <c r="X278" s="87">
        <v>97.1</v>
      </c>
      <c r="Y278" s="70">
        <v>97.1</v>
      </c>
      <c r="Z278" s="69">
        <v>97.1</v>
      </c>
      <c r="AA278" s="70">
        <v>97.1</v>
      </c>
      <c r="AB278" s="69">
        <v>97.1</v>
      </c>
      <c r="AC278" s="70">
        <v>97.1</v>
      </c>
      <c r="AD278" s="69">
        <v>97.1</v>
      </c>
      <c r="AE278" s="70">
        <v>97.2</v>
      </c>
      <c r="AF278" s="69">
        <v>97.2</v>
      </c>
      <c r="AG278" s="70">
        <v>97.2</v>
      </c>
      <c r="AH278" s="69">
        <v>97.2</v>
      </c>
      <c r="AI278" s="70">
        <v>97.2</v>
      </c>
      <c r="AJ278" s="69">
        <v>97.2</v>
      </c>
      <c r="AK278" s="70">
        <v>97.2</v>
      </c>
      <c r="AL278" s="69">
        <v>97.2</v>
      </c>
      <c r="AM278" s="70">
        <v>97.2</v>
      </c>
      <c r="AN278" s="69">
        <v>97.2</v>
      </c>
      <c r="AO278" s="70">
        <v>97.2</v>
      </c>
      <c r="AP278" s="65"/>
    </row>
    <row r="279" spans="6:42" ht="14.4" customHeight="1" x14ac:dyDescent="0.3">
      <c r="F279"/>
      <c r="G279"/>
      <c r="H279"/>
      <c r="I279"/>
      <c r="J279"/>
      <c r="K279"/>
      <c r="L279"/>
      <c r="M279"/>
      <c r="N279"/>
      <c r="U279" s="126" t="s">
        <v>341</v>
      </c>
      <c r="V279" s="126"/>
      <c r="W279" s="126"/>
      <c r="X279" s="126"/>
      <c r="Y279" s="126"/>
      <c r="Z279" s="126"/>
      <c r="AA279" s="126"/>
      <c r="AB279" s="126"/>
      <c r="AC279" s="126"/>
      <c r="AD279" s="126"/>
      <c r="AE279" s="126"/>
      <c r="AF279" s="126"/>
      <c r="AG279" s="126"/>
      <c r="AH279" s="126"/>
      <c r="AI279" s="126"/>
      <c r="AJ279" s="126"/>
      <c r="AK279" s="126"/>
      <c r="AL279" s="126"/>
      <c r="AM279" s="126"/>
      <c r="AN279" s="126"/>
      <c r="AO279" s="126"/>
      <c r="AP279" s="126"/>
    </row>
    <row r="280" spans="6:42" ht="14.4" customHeight="1" x14ac:dyDescent="0.3">
      <c r="F280"/>
      <c r="G280"/>
      <c r="H280"/>
      <c r="I280"/>
      <c r="J280"/>
      <c r="K280"/>
      <c r="L280"/>
      <c r="M280"/>
      <c r="N280"/>
      <c r="U280" s="127" t="s">
        <v>312</v>
      </c>
      <c r="V280" s="129" t="s">
        <v>313</v>
      </c>
      <c r="W280" s="130"/>
      <c r="X280" s="130"/>
      <c r="Y280" s="130"/>
      <c r="Z280" s="130"/>
      <c r="AA280" s="130"/>
      <c r="AB280" s="130"/>
      <c r="AC280" s="130"/>
      <c r="AD280" s="130"/>
      <c r="AE280" s="130"/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1"/>
      <c r="AP280" s="65"/>
    </row>
    <row r="281" spans="6:42" x14ac:dyDescent="0.3">
      <c r="F281"/>
      <c r="G281"/>
      <c r="H281"/>
      <c r="I281"/>
      <c r="J281"/>
      <c r="K281"/>
      <c r="L281"/>
      <c r="M281"/>
      <c r="N281"/>
      <c r="U281" s="128"/>
      <c r="V281" s="66">
        <v>5</v>
      </c>
      <c r="W281" s="67">
        <v>10</v>
      </c>
      <c r="X281" s="84">
        <v>15</v>
      </c>
      <c r="Y281" s="67">
        <v>20</v>
      </c>
      <c r="Z281" s="84">
        <v>25</v>
      </c>
      <c r="AA281" s="67">
        <v>30</v>
      </c>
      <c r="AB281" s="66">
        <v>35</v>
      </c>
      <c r="AC281" s="67">
        <v>40</v>
      </c>
      <c r="AD281" s="66">
        <v>45</v>
      </c>
      <c r="AE281" s="67">
        <v>50</v>
      </c>
      <c r="AF281" s="66">
        <v>55</v>
      </c>
      <c r="AG281" s="67">
        <v>60</v>
      </c>
      <c r="AH281" s="66">
        <v>65</v>
      </c>
      <c r="AI281" s="67">
        <v>70</v>
      </c>
      <c r="AJ281" s="66">
        <v>75</v>
      </c>
      <c r="AK281" s="67">
        <v>80</v>
      </c>
      <c r="AL281" s="66">
        <v>85</v>
      </c>
      <c r="AM281" s="67">
        <v>90</v>
      </c>
      <c r="AN281" s="66">
        <v>95</v>
      </c>
      <c r="AO281" s="67">
        <v>100</v>
      </c>
      <c r="AP281" s="65"/>
    </row>
    <row r="282" spans="6:42" x14ac:dyDescent="0.3">
      <c r="F282"/>
      <c r="G282"/>
      <c r="H282"/>
      <c r="I282"/>
      <c r="J282"/>
      <c r="K282"/>
      <c r="L282"/>
      <c r="M282"/>
      <c r="N282"/>
      <c r="U282" s="68">
        <v>30</v>
      </c>
      <c r="V282" s="69">
        <v>99.9</v>
      </c>
      <c r="W282" s="70">
        <v>100</v>
      </c>
      <c r="X282" s="85">
        <v>100</v>
      </c>
      <c r="Y282" s="70">
        <v>100</v>
      </c>
      <c r="Z282" s="85">
        <v>100</v>
      </c>
      <c r="AA282" s="70">
        <v>99.9</v>
      </c>
      <c r="AB282" s="69">
        <v>99.9</v>
      </c>
      <c r="AC282" s="70">
        <v>99.8</v>
      </c>
      <c r="AD282" s="69">
        <v>99.8</v>
      </c>
      <c r="AE282" s="70">
        <v>99.7</v>
      </c>
      <c r="AF282" s="69">
        <v>99.6</v>
      </c>
      <c r="AG282" s="70">
        <v>99.4</v>
      </c>
      <c r="AH282" s="69">
        <v>99.3</v>
      </c>
      <c r="AI282" s="70">
        <v>99.1</v>
      </c>
      <c r="AJ282" s="69">
        <v>98.9</v>
      </c>
      <c r="AK282" s="70">
        <v>98.7</v>
      </c>
      <c r="AL282" s="69">
        <v>98.4</v>
      </c>
      <c r="AM282" s="70">
        <v>98.2</v>
      </c>
      <c r="AN282" s="69">
        <v>97.9</v>
      </c>
      <c r="AO282" s="70">
        <v>97.6</v>
      </c>
      <c r="AP282" s="65"/>
    </row>
    <row r="283" spans="6:42" x14ac:dyDescent="0.3">
      <c r="F283"/>
      <c r="G283"/>
      <c r="H283"/>
      <c r="I283"/>
      <c r="J283"/>
      <c r="K283"/>
      <c r="L283"/>
      <c r="M283"/>
      <c r="N283"/>
      <c r="U283" s="67">
        <v>35</v>
      </c>
      <c r="V283" s="72">
        <v>99.9</v>
      </c>
      <c r="W283" s="73">
        <v>99.9</v>
      </c>
      <c r="X283" s="86">
        <v>99.9</v>
      </c>
      <c r="Y283" s="73">
        <v>99.9</v>
      </c>
      <c r="Z283" s="86">
        <v>99.9</v>
      </c>
      <c r="AA283" s="73">
        <v>99.9</v>
      </c>
      <c r="AB283" s="72">
        <v>99.9</v>
      </c>
      <c r="AC283" s="73">
        <v>99.8</v>
      </c>
      <c r="AD283" s="72">
        <v>99.7</v>
      </c>
      <c r="AE283" s="73">
        <v>99.6</v>
      </c>
      <c r="AF283" s="72">
        <v>99.5</v>
      </c>
      <c r="AG283" s="73">
        <v>99.4</v>
      </c>
      <c r="AH283" s="72">
        <v>99.2</v>
      </c>
      <c r="AI283" s="73">
        <v>99</v>
      </c>
      <c r="AJ283" s="72">
        <v>98.8</v>
      </c>
      <c r="AK283" s="73">
        <v>98.6</v>
      </c>
      <c r="AL283" s="72">
        <v>98.4</v>
      </c>
      <c r="AM283" s="73">
        <v>98.2</v>
      </c>
      <c r="AN283" s="72">
        <v>97.9</v>
      </c>
      <c r="AO283" s="73">
        <v>97.6</v>
      </c>
      <c r="AP283" s="65"/>
    </row>
    <row r="284" spans="6:42" x14ac:dyDescent="0.3">
      <c r="F284"/>
      <c r="G284"/>
      <c r="H284"/>
      <c r="I284"/>
      <c r="J284"/>
      <c r="K284"/>
      <c r="L284"/>
      <c r="M284"/>
      <c r="N284"/>
      <c r="U284" s="68">
        <v>40</v>
      </c>
      <c r="V284" s="69">
        <v>99.8</v>
      </c>
      <c r="W284" s="70">
        <v>99.9</v>
      </c>
      <c r="X284" s="87">
        <v>99.9</v>
      </c>
      <c r="Y284" s="70">
        <v>99.9</v>
      </c>
      <c r="Z284" s="87">
        <v>99.9</v>
      </c>
      <c r="AA284" s="70">
        <v>99.8</v>
      </c>
      <c r="AB284" s="69">
        <v>99.8</v>
      </c>
      <c r="AC284" s="70">
        <v>99.7</v>
      </c>
      <c r="AD284" s="69">
        <v>99.7</v>
      </c>
      <c r="AE284" s="70">
        <v>99.6</v>
      </c>
      <c r="AF284" s="69">
        <v>99.5</v>
      </c>
      <c r="AG284" s="70">
        <v>99.3</v>
      </c>
      <c r="AH284" s="69">
        <v>99.2</v>
      </c>
      <c r="AI284" s="70">
        <v>99</v>
      </c>
      <c r="AJ284" s="69">
        <v>98.8</v>
      </c>
      <c r="AK284" s="70">
        <v>98.6</v>
      </c>
      <c r="AL284" s="69">
        <v>98.4</v>
      </c>
      <c r="AM284" s="70">
        <v>98.2</v>
      </c>
      <c r="AN284" s="69">
        <v>97.9</v>
      </c>
      <c r="AO284" s="70">
        <v>97.6</v>
      </c>
      <c r="AP284" s="65"/>
    </row>
    <row r="285" spans="6:42" x14ac:dyDescent="0.3">
      <c r="F285"/>
      <c r="G285"/>
      <c r="H285"/>
      <c r="I285"/>
      <c r="J285"/>
      <c r="K285"/>
      <c r="L285"/>
      <c r="M285"/>
      <c r="N285"/>
      <c r="U285" s="67">
        <v>45</v>
      </c>
      <c r="V285" s="72">
        <v>99.7</v>
      </c>
      <c r="W285" s="73">
        <v>99.8</v>
      </c>
      <c r="X285" s="86">
        <v>99.8</v>
      </c>
      <c r="Y285" s="73">
        <v>99.8</v>
      </c>
      <c r="Z285" s="86">
        <v>99.8</v>
      </c>
      <c r="AA285" s="73">
        <v>99.8</v>
      </c>
      <c r="AB285" s="72">
        <v>99.7</v>
      </c>
      <c r="AC285" s="73">
        <v>99.7</v>
      </c>
      <c r="AD285" s="72">
        <v>99.6</v>
      </c>
      <c r="AE285" s="73">
        <v>99.5</v>
      </c>
      <c r="AF285" s="72">
        <v>99.4</v>
      </c>
      <c r="AG285" s="73">
        <v>99.3</v>
      </c>
      <c r="AH285" s="72">
        <v>99.1</v>
      </c>
      <c r="AI285" s="73">
        <v>98.9</v>
      </c>
      <c r="AJ285" s="72">
        <v>98.8</v>
      </c>
      <c r="AK285" s="73">
        <v>98.6</v>
      </c>
      <c r="AL285" s="72">
        <v>98.4</v>
      </c>
      <c r="AM285" s="73">
        <v>98.1</v>
      </c>
      <c r="AN285" s="72">
        <v>97.9</v>
      </c>
      <c r="AO285" s="73">
        <v>97.6</v>
      </c>
      <c r="AP285" s="65"/>
    </row>
    <row r="286" spans="6:42" x14ac:dyDescent="0.3">
      <c r="F286"/>
      <c r="G286"/>
      <c r="H286"/>
      <c r="I286"/>
      <c r="J286"/>
      <c r="K286"/>
      <c r="L286"/>
      <c r="M286"/>
      <c r="N286"/>
      <c r="U286" s="68">
        <v>50</v>
      </c>
      <c r="V286" s="69">
        <v>99.6</v>
      </c>
      <c r="W286" s="70">
        <v>99.7</v>
      </c>
      <c r="X286" s="87">
        <v>99.7</v>
      </c>
      <c r="Y286" s="70">
        <v>99.7</v>
      </c>
      <c r="Z286" s="87">
        <v>99.7</v>
      </c>
      <c r="AA286" s="70">
        <v>99.7</v>
      </c>
      <c r="AB286" s="69">
        <v>99.6</v>
      </c>
      <c r="AC286" s="70">
        <v>99.6</v>
      </c>
      <c r="AD286" s="69">
        <v>99.5</v>
      </c>
      <c r="AE286" s="70">
        <v>99.4</v>
      </c>
      <c r="AF286" s="69">
        <v>99.3</v>
      </c>
      <c r="AG286" s="70">
        <v>99.2</v>
      </c>
      <c r="AH286" s="69">
        <v>99</v>
      </c>
      <c r="AI286" s="70">
        <v>98.9</v>
      </c>
      <c r="AJ286" s="69">
        <v>98.7</v>
      </c>
      <c r="AK286" s="70">
        <v>98.5</v>
      </c>
      <c r="AL286" s="69">
        <v>98.3</v>
      </c>
      <c r="AM286" s="70">
        <v>98.1</v>
      </c>
      <c r="AN286" s="69">
        <v>97.9</v>
      </c>
      <c r="AO286" s="70">
        <v>97.6</v>
      </c>
      <c r="AP286" s="65"/>
    </row>
    <row r="287" spans="6:42" x14ac:dyDescent="0.3">
      <c r="F287"/>
      <c r="G287"/>
      <c r="H287"/>
      <c r="I287"/>
      <c r="J287"/>
      <c r="K287"/>
      <c r="L287"/>
      <c r="M287"/>
      <c r="N287"/>
      <c r="U287" s="67">
        <v>55</v>
      </c>
      <c r="V287" s="72">
        <v>99.3</v>
      </c>
      <c r="W287" s="73">
        <v>99.5</v>
      </c>
      <c r="X287" s="86">
        <v>99.6</v>
      </c>
      <c r="Y287" s="73">
        <v>99.6</v>
      </c>
      <c r="Z287" s="86">
        <v>99.6</v>
      </c>
      <c r="AA287" s="73">
        <v>99.6</v>
      </c>
      <c r="AB287" s="72">
        <v>99.5</v>
      </c>
      <c r="AC287" s="73">
        <v>99.4</v>
      </c>
      <c r="AD287" s="72">
        <v>99.4</v>
      </c>
      <c r="AE287" s="73">
        <v>99.3</v>
      </c>
      <c r="AF287" s="72">
        <v>99.2</v>
      </c>
      <c r="AG287" s="73">
        <v>99.1</v>
      </c>
      <c r="AH287" s="72">
        <v>98.9</v>
      </c>
      <c r="AI287" s="73">
        <v>98.8</v>
      </c>
      <c r="AJ287" s="72">
        <v>98.6</v>
      </c>
      <c r="AK287" s="73">
        <v>98.5</v>
      </c>
      <c r="AL287" s="72">
        <v>98.3</v>
      </c>
      <c r="AM287" s="73">
        <v>98.1</v>
      </c>
      <c r="AN287" s="72">
        <v>97.9</v>
      </c>
      <c r="AO287" s="73">
        <v>97.6</v>
      </c>
      <c r="AP287" s="65"/>
    </row>
    <row r="288" spans="6:42" x14ac:dyDescent="0.3">
      <c r="F288"/>
      <c r="G288"/>
      <c r="H288"/>
      <c r="I288"/>
      <c r="J288"/>
      <c r="K288"/>
      <c r="L288"/>
      <c r="M288"/>
      <c r="N288"/>
      <c r="U288" s="68">
        <v>60</v>
      </c>
      <c r="V288" s="69">
        <v>99.1</v>
      </c>
      <c r="W288" s="70">
        <v>99.3</v>
      </c>
      <c r="X288" s="87">
        <v>99.4</v>
      </c>
      <c r="Y288" s="70">
        <v>99.4</v>
      </c>
      <c r="Z288" s="87">
        <v>99.4</v>
      </c>
      <c r="AA288" s="70">
        <v>99.4</v>
      </c>
      <c r="AB288" s="69">
        <v>99.4</v>
      </c>
      <c r="AC288" s="70">
        <v>99.3</v>
      </c>
      <c r="AD288" s="69">
        <v>99.2</v>
      </c>
      <c r="AE288" s="70">
        <v>99.2</v>
      </c>
      <c r="AF288" s="69">
        <v>99.1</v>
      </c>
      <c r="AG288" s="70">
        <v>99</v>
      </c>
      <c r="AH288" s="69">
        <v>98.8</v>
      </c>
      <c r="AI288" s="70">
        <v>98.7</v>
      </c>
      <c r="AJ288" s="69">
        <v>98.6</v>
      </c>
      <c r="AK288" s="70">
        <v>98.4</v>
      </c>
      <c r="AL288" s="69">
        <v>98.2</v>
      </c>
      <c r="AM288" s="70">
        <v>98.1</v>
      </c>
      <c r="AN288" s="69">
        <v>97.8</v>
      </c>
      <c r="AO288" s="70">
        <v>97.6</v>
      </c>
      <c r="AP288" s="65"/>
    </row>
    <row r="289" spans="6:42" x14ac:dyDescent="0.3">
      <c r="F289"/>
      <c r="G289"/>
      <c r="H289"/>
      <c r="I289"/>
      <c r="J289"/>
      <c r="K289"/>
      <c r="L289"/>
      <c r="M289"/>
      <c r="N289"/>
      <c r="U289" s="67">
        <v>65</v>
      </c>
      <c r="V289" s="72">
        <v>98.8</v>
      </c>
      <c r="W289" s="73">
        <v>99.1</v>
      </c>
      <c r="X289" s="86">
        <v>99.2</v>
      </c>
      <c r="Y289" s="73">
        <v>99.3</v>
      </c>
      <c r="Z289" s="86">
        <v>99.3</v>
      </c>
      <c r="AA289" s="73">
        <v>99.2</v>
      </c>
      <c r="AB289" s="72">
        <v>99.2</v>
      </c>
      <c r="AC289" s="73">
        <v>99.1</v>
      </c>
      <c r="AD289" s="72">
        <v>99.1</v>
      </c>
      <c r="AE289" s="73">
        <v>99</v>
      </c>
      <c r="AF289" s="72">
        <v>98.9</v>
      </c>
      <c r="AG289" s="73">
        <v>98.8</v>
      </c>
      <c r="AH289" s="72">
        <v>98.7</v>
      </c>
      <c r="AI289" s="73">
        <v>98.6</v>
      </c>
      <c r="AJ289" s="72">
        <v>98.5</v>
      </c>
      <c r="AK289" s="73">
        <v>98.3</v>
      </c>
      <c r="AL289" s="72">
        <v>98.2</v>
      </c>
      <c r="AM289" s="73">
        <v>98</v>
      </c>
      <c r="AN289" s="72">
        <v>97.8</v>
      </c>
      <c r="AO289" s="73">
        <v>97.6</v>
      </c>
      <c r="AP289" s="65"/>
    </row>
    <row r="290" spans="6:42" x14ac:dyDescent="0.3">
      <c r="F290"/>
      <c r="G290"/>
      <c r="H290"/>
      <c r="I290"/>
      <c r="J290"/>
      <c r="K290"/>
      <c r="L290"/>
      <c r="M290"/>
      <c r="N290"/>
      <c r="U290" s="68">
        <v>70</v>
      </c>
      <c r="V290" s="69">
        <v>98.6</v>
      </c>
      <c r="W290" s="70">
        <v>98.8</v>
      </c>
      <c r="X290" s="87">
        <v>98.9</v>
      </c>
      <c r="Y290" s="70">
        <v>99</v>
      </c>
      <c r="Z290" s="87">
        <v>99</v>
      </c>
      <c r="AA290" s="70">
        <v>99</v>
      </c>
      <c r="AB290" s="69">
        <v>99</v>
      </c>
      <c r="AC290" s="70">
        <v>99</v>
      </c>
      <c r="AD290" s="69">
        <v>98.9</v>
      </c>
      <c r="AE290" s="70">
        <v>98.8</v>
      </c>
      <c r="AF290" s="69">
        <v>98.8</v>
      </c>
      <c r="AG290" s="70">
        <v>98.7</v>
      </c>
      <c r="AH290" s="69">
        <v>98.6</v>
      </c>
      <c r="AI290" s="70">
        <v>98.5</v>
      </c>
      <c r="AJ290" s="69">
        <v>98.4</v>
      </c>
      <c r="AK290" s="70">
        <v>98.3</v>
      </c>
      <c r="AL290" s="69">
        <v>98.1</v>
      </c>
      <c r="AM290" s="70">
        <v>98</v>
      </c>
      <c r="AN290" s="69">
        <v>97.8</v>
      </c>
      <c r="AO290" s="70">
        <v>97.6</v>
      </c>
      <c r="AP290" s="65"/>
    </row>
    <row r="291" spans="6:42" x14ac:dyDescent="0.3">
      <c r="F291"/>
      <c r="G291"/>
      <c r="H291"/>
      <c r="I291"/>
      <c r="J291"/>
      <c r="K291"/>
      <c r="L291"/>
      <c r="M291"/>
      <c r="N291"/>
      <c r="U291" s="67">
        <v>75</v>
      </c>
      <c r="V291" s="72">
        <v>98.2</v>
      </c>
      <c r="W291" s="73">
        <v>98.5</v>
      </c>
      <c r="X291" s="86">
        <v>98.6</v>
      </c>
      <c r="Y291" s="73">
        <v>98.7</v>
      </c>
      <c r="Z291" s="86">
        <v>98.7</v>
      </c>
      <c r="AA291" s="73">
        <v>98.8</v>
      </c>
      <c r="AB291" s="72">
        <v>98.8</v>
      </c>
      <c r="AC291" s="73">
        <v>98.7</v>
      </c>
      <c r="AD291" s="72">
        <v>98.7</v>
      </c>
      <c r="AE291" s="73">
        <v>98.6</v>
      </c>
      <c r="AF291" s="72">
        <v>98.6</v>
      </c>
      <c r="AG291" s="73">
        <v>98.5</v>
      </c>
      <c r="AH291" s="72">
        <v>98.4</v>
      </c>
      <c r="AI291" s="73">
        <v>98.4</v>
      </c>
      <c r="AJ291" s="72">
        <v>98.3</v>
      </c>
      <c r="AK291" s="73">
        <v>98.2</v>
      </c>
      <c r="AL291" s="72">
        <v>98</v>
      </c>
      <c r="AM291" s="73">
        <v>97.9</v>
      </c>
      <c r="AN291" s="72">
        <v>97.8</v>
      </c>
      <c r="AO291" s="73">
        <v>97.6</v>
      </c>
      <c r="AP291" s="65"/>
    </row>
    <row r="292" spans="6:42" x14ac:dyDescent="0.3">
      <c r="F292"/>
      <c r="G292"/>
      <c r="H292"/>
      <c r="I292"/>
      <c r="J292"/>
      <c r="K292"/>
      <c r="L292"/>
      <c r="M292"/>
      <c r="N292"/>
      <c r="U292" s="68">
        <v>80</v>
      </c>
      <c r="V292" s="69">
        <v>97.9</v>
      </c>
      <c r="W292" s="70">
        <v>98.1</v>
      </c>
      <c r="X292" s="87">
        <v>98.3</v>
      </c>
      <c r="Y292" s="70">
        <v>98.4</v>
      </c>
      <c r="Z292" s="87">
        <v>98.4</v>
      </c>
      <c r="AA292" s="70">
        <v>98.5</v>
      </c>
      <c r="AB292" s="69">
        <v>98.5</v>
      </c>
      <c r="AC292" s="70">
        <v>98.5</v>
      </c>
      <c r="AD292" s="69">
        <v>98.4</v>
      </c>
      <c r="AE292" s="70">
        <v>98.4</v>
      </c>
      <c r="AF292" s="69">
        <v>98.4</v>
      </c>
      <c r="AG292" s="70">
        <v>98.3</v>
      </c>
      <c r="AH292" s="69">
        <v>98.3</v>
      </c>
      <c r="AI292" s="70">
        <v>98.2</v>
      </c>
      <c r="AJ292" s="69">
        <v>98.1</v>
      </c>
      <c r="AK292" s="70">
        <v>98.1</v>
      </c>
      <c r="AL292" s="69">
        <v>98</v>
      </c>
      <c r="AM292" s="70">
        <v>97.9</v>
      </c>
      <c r="AN292" s="69">
        <v>97.7</v>
      </c>
      <c r="AO292" s="70">
        <v>97.6</v>
      </c>
      <c r="AP292" s="65"/>
    </row>
    <row r="293" spans="6:42" x14ac:dyDescent="0.3">
      <c r="F293"/>
      <c r="G293"/>
      <c r="H293"/>
      <c r="I293"/>
      <c r="J293"/>
      <c r="K293"/>
      <c r="L293"/>
      <c r="M293"/>
      <c r="N293"/>
      <c r="U293" s="67">
        <v>85</v>
      </c>
      <c r="V293" s="72">
        <v>97.6</v>
      </c>
      <c r="W293" s="73">
        <v>97.8</v>
      </c>
      <c r="X293" s="86">
        <v>97.9</v>
      </c>
      <c r="Y293" s="73">
        <v>98</v>
      </c>
      <c r="Z293" s="86">
        <v>98.1</v>
      </c>
      <c r="AA293" s="73">
        <v>98.1</v>
      </c>
      <c r="AB293" s="72">
        <v>98.2</v>
      </c>
      <c r="AC293" s="73">
        <v>98.2</v>
      </c>
      <c r="AD293" s="72">
        <v>98.2</v>
      </c>
      <c r="AE293" s="73">
        <v>98.2</v>
      </c>
      <c r="AF293" s="72">
        <v>98.1</v>
      </c>
      <c r="AG293" s="73">
        <v>98.1</v>
      </c>
      <c r="AH293" s="72">
        <v>98.1</v>
      </c>
      <c r="AI293" s="73">
        <v>98</v>
      </c>
      <c r="AJ293" s="72">
        <v>98</v>
      </c>
      <c r="AK293" s="73">
        <v>97.9</v>
      </c>
      <c r="AL293" s="72">
        <v>97.9</v>
      </c>
      <c r="AM293" s="73">
        <v>97.8</v>
      </c>
      <c r="AN293" s="72">
        <v>97.7</v>
      </c>
      <c r="AO293" s="73">
        <v>97.6</v>
      </c>
      <c r="AP293" s="65"/>
    </row>
    <row r="294" spans="6:42" x14ac:dyDescent="0.3">
      <c r="F294"/>
      <c r="G294"/>
      <c r="H294"/>
      <c r="I294"/>
      <c r="J294"/>
      <c r="K294"/>
      <c r="L294"/>
      <c r="M294"/>
      <c r="N294"/>
      <c r="U294" s="68">
        <v>90</v>
      </c>
      <c r="V294" s="69">
        <v>97.4</v>
      </c>
      <c r="W294" s="70">
        <v>97.5</v>
      </c>
      <c r="X294" s="87">
        <v>97.6</v>
      </c>
      <c r="Y294" s="70">
        <v>97.7</v>
      </c>
      <c r="Z294" s="87">
        <v>97.8</v>
      </c>
      <c r="AA294" s="70">
        <v>97.8</v>
      </c>
      <c r="AB294" s="69">
        <v>97.8</v>
      </c>
      <c r="AC294" s="70">
        <v>97.9</v>
      </c>
      <c r="AD294" s="69">
        <v>97.9</v>
      </c>
      <c r="AE294" s="70">
        <v>97.9</v>
      </c>
      <c r="AF294" s="69">
        <v>97.9</v>
      </c>
      <c r="AG294" s="70">
        <v>97.9</v>
      </c>
      <c r="AH294" s="69">
        <v>97.9</v>
      </c>
      <c r="AI294" s="70">
        <v>97.9</v>
      </c>
      <c r="AJ294" s="69">
        <v>97.8</v>
      </c>
      <c r="AK294" s="70">
        <v>97.8</v>
      </c>
      <c r="AL294" s="69">
        <v>97.8</v>
      </c>
      <c r="AM294" s="70">
        <v>97.7</v>
      </c>
      <c r="AN294" s="69">
        <v>97.7</v>
      </c>
      <c r="AO294" s="70">
        <v>97.6</v>
      </c>
      <c r="AP294" s="65"/>
    </row>
    <row r="295" spans="6:42" x14ac:dyDescent="0.3">
      <c r="F295"/>
      <c r="G295"/>
      <c r="H295"/>
      <c r="I295"/>
      <c r="J295"/>
      <c r="K295"/>
      <c r="L295"/>
      <c r="M295"/>
      <c r="N295"/>
      <c r="U295" s="67">
        <v>95</v>
      </c>
      <c r="V295" s="72">
        <v>97.4</v>
      </c>
      <c r="W295" s="73">
        <v>97.4</v>
      </c>
      <c r="X295" s="86">
        <v>97.5</v>
      </c>
      <c r="Y295" s="73">
        <v>97.5</v>
      </c>
      <c r="Z295" s="86">
        <v>97.5</v>
      </c>
      <c r="AA295" s="73">
        <v>97.6</v>
      </c>
      <c r="AB295" s="72">
        <v>97.6</v>
      </c>
      <c r="AC295" s="73">
        <v>97.6</v>
      </c>
      <c r="AD295" s="72">
        <v>97.6</v>
      </c>
      <c r="AE295" s="73">
        <v>97.6</v>
      </c>
      <c r="AF295" s="72">
        <v>97.7</v>
      </c>
      <c r="AG295" s="73">
        <v>97.7</v>
      </c>
      <c r="AH295" s="72">
        <v>97.7</v>
      </c>
      <c r="AI295" s="73">
        <v>97.7</v>
      </c>
      <c r="AJ295" s="72">
        <v>97.7</v>
      </c>
      <c r="AK295" s="73">
        <v>97.7</v>
      </c>
      <c r="AL295" s="72">
        <v>97.7</v>
      </c>
      <c r="AM295" s="73">
        <v>97.6</v>
      </c>
      <c r="AN295" s="72">
        <v>97.6</v>
      </c>
      <c r="AO295" s="73">
        <v>97.6</v>
      </c>
      <c r="AP295" s="65"/>
    </row>
    <row r="296" spans="6:42" x14ac:dyDescent="0.3">
      <c r="U296" s="68">
        <v>98</v>
      </c>
      <c r="V296" s="69">
        <v>97.5</v>
      </c>
      <c r="W296" s="70">
        <v>97.5</v>
      </c>
      <c r="X296" s="87">
        <v>97.5</v>
      </c>
      <c r="Y296" s="70">
        <v>97.5</v>
      </c>
      <c r="Z296" s="87">
        <v>97.5</v>
      </c>
      <c r="AA296" s="70">
        <v>97.5</v>
      </c>
      <c r="AB296" s="69">
        <v>97.6</v>
      </c>
      <c r="AC296" s="70">
        <v>97.6</v>
      </c>
      <c r="AD296" s="69">
        <v>97.6</v>
      </c>
      <c r="AE296" s="70">
        <v>97.6</v>
      </c>
      <c r="AF296" s="69">
        <v>97.6</v>
      </c>
      <c r="AG296" s="70">
        <v>97.6</v>
      </c>
      <c r="AH296" s="69">
        <v>97.6</v>
      </c>
      <c r="AI296" s="70">
        <v>97.6</v>
      </c>
      <c r="AJ296" s="69">
        <v>97.6</v>
      </c>
      <c r="AK296" s="70">
        <v>97.6</v>
      </c>
      <c r="AL296" s="69">
        <v>97.6</v>
      </c>
      <c r="AM296" s="70">
        <v>97.6</v>
      </c>
      <c r="AN296" s="69">
        <v>97.6</v>
      </c>
      <c r="AO296" s="70">
        <v>97.6</v>
      </c>
      <c r="AP296" s="65"/>
    </row>
    <row r="297" spans="6:42" x14ac:dyDescent="0.3">
      <c r="U297" s="80"/>
      <c r="V297" s="80"/>
      <c r="W297" s="80"/>
      <c r="X297" s="81"/>
    </row>
    <row r="298" spans="6:42" x14ac:dyDescent="0.3">
      <c r="U298" s="80"/>
      <c r="V298" s="80"/>
      <c r="W298" s="80"/>
      <c r="X298" s="81"/>
    </row>
    <row r="299" spans="6:42" x14ac:dyDescent="0.3">
      <c r="U299" s="80"/>
      <c r="V299" s="80"/>
      <c r="W299" s="80"/>
      <c r="X299" s="81"/>
    </row>
    <row r="300" spans="6:42" x14ac:dyDescent="0.3">
      <c r="U300" s="80"/>
      <c r="V300" s="80"/>
      <c r="W300" s="80"/>
      <c r="X300" s="81"/>
    </row>
    <row r="301" spans="6:42" x14ac:dyDescent="0.3">
      <c r="U301" s="80"/>
      <c r="V301" s="80"/>
      <c r="W301" s="80"/>
      <c r="X301" s="81"/>
    </row>
    <row r="302" spans="6:42" x14ac:dyDescent="0.3">
      <c r="U302" s="80"/>
      <c r="V302" s="80"/>
      <c r="W302" s="80"/>
      <c r="X302" s="81"/>
    </row>
    <row r="303" spans="6:42" x14ac:dyDescent="0.3">
      <c r="U303" s="80"/>
      <c r="V303" s="80"/>
      <c r="W303" s="80"/>
      <c r="X303" s="81"/>
    </row>
    <row r="304" spans="6:42" x14ac:dyDescent="0.3">
      <c r="U304" s="80"/>
      <c r="V304" s="80"/>
      <c r="W304" s="80"/>
      <c r="X304" s="81"/>
    </row>
    <row r="305" spans="21:24" x14ac:dyDescent="0.3">
      <c r="U305" s="80"/>
      <c r="V305" s="80"/>
      <c r="W305" s="80"/>
      <c r="X305" s="81"/>
    </row>
    <row r="306" spans="21:24" x14ac:dyDescent="0.3">
      <c r="U306" s="80"/>
      <c r="V306" s="80"/>
      <c r="W306" s="80"/>
      <c r="X306" s="81"/>
    </row>
    <row r="307" spans="21:24" x14ac:dyDescent="0.3">
      <c r="U307" s="80"/>
      <c r="V307" s="80"/>
      <c r="W307" s="80"/>
      <c r="X307" s="81"/>
    </row>
    <row r="308" spans="21:24" x14ac:dyDescent="0.3">
      <c r="U308" s="80"/>
      <c r="V308" s="80"/>
      <c r="W308" s="80"/>
      <c r="X308" s="81"/>
    </row>
    <row r="309" spans="21:24" x14ac:dyDescent="0.3">
      <c r="U309" s="80"/>
      <c r="V309" s="80"/>
      <c r="W309" s="80"/>
      <c r="X309" s="81"/>
    </row>
    <row r="310" spans="21:24" x14ac:dyDescent="0.3">
      <c r="U310" s="80"/>
      <c r="V310" s="80"/>
      <c r="W310" s="80"/>
      <c r="X310" s="81"/>
    </row>
    <row r="311" spans="21:24" x14ac:dyDescent="0.3">
      <c r="U311" s="80"/>
      <c r="V311" s="80"/>
      <c r="W311" s="80"/>
      <c r="X311" s="81"/>
    </row>
    <row r="312" spans="21:24" x14ac:dyDescent="0.3">
      <c r="U312" s="80"/>
      <c r="V312" s="80"/>
      <c r="W312" s="80"/>
      <c r="X312" s="81"/>
    </row>
    <row r="313" spans="21:24" x14ac:dyDescent="0.3">
      <c r="U313" s="80"/>
      <c r="V313" s="80"/>
      <c r="W313" s="80"/>
      <c r="X313" s="81"/>
    </row>
    <row r="314" spans="21:24" x14ac:dyDescent="0.3">
      <c r="U314" s="80"/>
      <c r="V314" s="80"/>
      <c r="W314" s="80"/>
      <c r="X314" s="81"/>
    </row>
    <row r="315" spans="21:24" x14ac:dyDescent="0.3">
      <c r="U315" s="80"/>
      <c r="V315" s="80"/>
      <c r="W315" s="80"/>
      <c r="X315" s="81"/>
    </row>
    <row r="316" spans="21:24" x14ac:dyDescent="0.3">
      <c r="U316" s="80"/>
      <c r="V316" s="80"/>
      <c r="W316" s="80"/>
      <c r="X316" s="81"/>
    </row>
    <row r="317" spans="21:24" x14ac:dyDescent="0.3">
      <c r="U317" s="80"/>
      <c r="V317" s="80"/>
      <c r="W317" s="80"/>
      <c r="X317" s="81"/>
    </row>
    <row r="318" spans="21:24" x14ac:dyDescent="0.3">
      <c r="U318" s="80"/>
      <c r="V318" s="80"/>
      <c r="W318" s="80"/>
      <c r="X318" s="81"/>
    </row>
    <row r="319" spans="21:24" x14ac:dyDescent="0.3">
      <c r="U319" s="80"/>
      <c r="V319" s="80"/>
      <c r="W319" s="80"/>
      <c r="X319" s="81"/>
    </row>
    <row r="320" spans="21:24" x14ac:dyDescent="0.3">
      <c r="U320" s="80"/>
      <c r="V320" s="80"/>
      <c r="W320" s="80"/>
      <c r="X320" s="81"/>
    </row>
    <row r="321" spans="21:24" x14ac:dyDescent="0.3">
      <c r="U321" s="80"/>
      <c r="V321" s="80"/>
      <c r="W321" s="80"/>
      <c r="X321" s="81"/>
    </row>
    <row r="322" spans="21:24" x14ac:dyDescent="0.3">
      <c r="U322" s="80"/>
      <c r="V322" s="80"/>
      <c r="W322" s="80"/>
      <c r="X322" s="81"/>
    </row>
    <row r="323" spans="21:24" x14ac:dyDescent="0.3">
      <c r="U323" s="80"/>
      <c r="V323" s="80"/>
      <c r="W323" s="80"/>
      <c r="X323" s="81"/>
    </row>
    <row r="324" spans="21:24" x14ac:dyDescent="0.3">
      <c r="U324" s="80"/>
      <c r="V324" s="80"/>
      <c r="W324" s="80"/>
      <c r="X324" s="81"/>
    </row>
    <row r="325" spans="21:24" x14ac:dyDescent="0.3">
      <c r="U325" s="80"/>
      <c r="V325" s="80"/>
      <c r="W325" s="80"/>
      <c r="X325" s="81"/>
    </row>
    <row r="326" spans="21:24" x14ac:dyDescent="0.3">
      <c r="U326" s="80"/>
      <c r="V326" s="80"/>
      <c r="W326" s="80"/>
      <c r="X326" s="81"/>
    </row>
    <row r="327" spans="21:24" x14ac:dyDescent="0.3">
      <c r="U327" s="80"/>
      <c r="V327" s="80"/>
      <c r="W327" s="80"/>
      <c r="X327" s="81"/>
    </row>
    <row r="328" spans="21:24" x14ac:dyDescent="0.3">
      <c r="U328" s="80"/>
      <c r="V328" s="80"/>
      <c r="W328" s="80"/>
      <c r="X328" s="81"/>
    </row>
    <row r="329" spans="21:24" x14ac:dyDescent="0.3">
      <c r="U329" s="80"/>
      <c r="V329" s="80"/>
      <c r="W329" s="80"/>
      <c r="X329" s="81"/>
    </row>
    <row r="330" spans="21:24" x14ac:dyDescent="0.3">
      <c r="U330" s="80"/>
      <c r="V330" s="80"/>
      <c r="W330" s="80"/>
      <c r="X330" s="81"/>
    </row>
    <row r="331" spans="21:24" x14ac:dyDescent="0.3">
      <c r="U331" s="80"/>
      <c r="V331" s="80"/>
      <c r="W331" s="80"/>
      <c r="X331" s="81"/>
    </row>
    <row r="332" spans="21:24" x14ac:dyDescent="0.3">
      <c r="U332" s="80"/>
      <c r="V332" s="80"/>
      <c r="W332" s="80"/>
      <c r="X332" s="81"/>
    </row>
    <row r="333" spans="21:24" x14ac:dyDescent="0.3">
      <c r="U333" s="80"/>
      <c r="V333" s="80"/>
      <c r="W333" s="80"/>
      <c r="X333" s="81"/>
    </row>
    <row r="334" spans="21:24" x14ac:dyDescent="0.3">
      <c r="U334" s="80"/>
      <c r="V334" s="80"/>
      <c r="W334" s="80"/>
      <c r="X334" s="81"/>
    </row>
    <row r="335" spans="21:24" x14ac:dyDescent="0.3">
      <c r="U335" s="80"/>
      <c r="V335" s="80"/>
      <c r="W335" s="80"/>
      <c r="X335" s="81"/>
    </row>
    <row r="336" spans="21:24" x14ac:dyDescent="0.3">
      <c r="U336" s="80"/>
      <c r="V336" s="80"/>
      <c r="W336" s="80"/>
      <c r="X336" s="81"/>
    </row>
    <row r="337" spans="21:24" x14ac:dyDescent="0.3">
      <c r="U337" s="80"/>
      <c r="V337" s="80"/>
      <c r="W337" s="80"/>
      <c r="X337" s="81"/>
    </row>
    <row r="338" spans="21:24" x14ac:dyDescent="0.3">
      <c r="U338" s="80"/>
      <c r="V338" s="80"/>
      <c r="W338" s="80"/>
      <c r="X338" s="81"/>
    </row>
    <row r="339" spans="21:24" x14ac:dyDescent="0.3">
      <c r="U339" s="80"/>
      <c r="V339" s="80"/>
      <c r="W339" s="80"/>
      <c r="X339" s="81"/>
    </row>
    <row r="340" spans="21:24" x14ac:dyDescent="0.3">
      <c r="U340" s="80"/>
      <c r="V340" s="80"/>
      <c r="W340" s="80"/>
      <c r="X340" s="81"/>
    </row>
    <row r="341" spans="21:24" x14ac:dyDescent="0.3">
      <c r="U341" s="80"/>
      <c r="V341" s="80"/>
      <c r="W341" s="80"/>
      <c r="X341" s="81"/>
    </row>
    <row r="342" spans="21:24" x14ac:dyDescent="0.3">
      <c r="U342" s="80"/>
      <c r="V342" s="80"/>
      <c r="W342" s="80"/>
      <c r="X342" s="81"/>
    </row>
    <row r="343" spans="21:24" x14ac:dyDescent="0.3">
      <c r="U343" s="80"/>
      <c r="V343" s="80"/>
      <c r="W343" s="80"/>
      <c r="X343" s="81"/>
    </row>
    <row r="344" spans="21:24" x14ac:dyDescent="0.3">
      <c r="U344" s="80"/>
      <c r="V344" s="80"/>
      <c r="W344" s="80"/>
      <c r="X344" s="81"/>
    </row>
    <row r="345" spans="21:24" x14ac:dyDescent="0.3">
      <c r="U345" s="80"/>
      <c r="V345" s="80"/>
      <c r="W345" s="80"/>
      <c r="X345" s="81"/>
    </row>
    <row r="346" spans="21:24" x14ac:dyDescent="0.3">
      <c r="U346" s="80"/>
      <c r="V346" s="80"/>
      <c r="W346" s="80"/>
      <c r="X346" s="81"/>
    </row>
    <row r="347" spans="21:24" x14ac:dyDescent="0.3">
      <c r="U347" s="80"/>
      <c r="V347" s="80"/>
      <c r="W347" s="80"/>
      <c r="X347" s="81"/>
    </row>
    <row r="348" spans="21:24" x14ac:dyDescent="0.3">
      <c r="U348" s="80"/>
      <c r="V348" s="80"/>
      <c r="W348" s="80"/>
      <c r="X348" s="81"/>
    </row>
    <row r="349" spans="21:24" x14ac:dyDescent="0.3">
      <c r="U349" s="80"/>
      <c r="V349" s="80"/>
      <c r="W349" s="80"/>
      <c r="X349" s="81"/>
    </row>
    <row r="350" spans="21:24" x14ac:dyDescent="0.3">
      <c r="U350" s="80"/>
      <c r="V350" s="80"/>
      <c r="W350" s="80"/>
      <c r="X350" s="81"/>
    </row>
    <row r="351" spans="21:24" x14ac:dyDescent="0.3">
      <c r="U351" s="80"/>
      <c r="V351" s="80"/>
      <c r="W351" s="80"/>
      <c r="X351" s="81"/>
    </row>
    <row r="352" spans="21:24" x14ac:dyDescent="0.3">
      <c r="U352" s="80"/>
      <c r="V352" s="80"/>
      <c r="W352" s="80"/>
      <c r="X352" s="81"/>
    </row>
    <row r="353" spans="21:24" x14ac:dyDescent="0.3">
      <c r="U353" s="80"/>
      <c r="V353" s="80"/>
      <c r="W353" s="80"/>
      <c r="X353" s="81"/>
    </row>
    <row r="354" spans="21:24" x14ac:dyDescent="0.3">
      <c r="U354" s="80"/>
      <c r="V354" s="80"/>
      <c r="W354" s="80"/>
      <c r="X354" s="81"/>
    </row>
    <row r="355" spans="21:24" x14ac:dyDescent="0.3">
      <c r="U355" s="80"/>
      <c r="V355" s="80"/>
      <c r="W355" s="80"/>
      <c r="X355" s="81"/>
    </row>
    <row r="356" spans="21:24" x14ac:dyDescent="0.3">
      <c r="U356" s="80"/>
      <c r="V356" s="80"/>
      <c r="W356" s="80"/>
      <c r="X356" s="81"/>
    </row>
    <row r="357" spans="21:24" x14ac:dyDescent="0.3">
      <c r="U357" s="80"/>
      <c r="V357" s="80"/>
      <c r="W357" s="80"/>
      <c r="X357" s="81"/>
    </row>
    <row r="358" spans="21:24" x14ac:dyDescent="0.3">
      <c r="U358" s="80"/>
      <c r="V358" s="80"/>
      <c r="W358" s="80"/>
      <c r="X358" s="81"/>
    </row>
    <row r="359" spans="21:24" x14ac:dyDescent="0.3">
      <c r="U359" s="80"/>
      <c r="V359" s="80"/>
      <c r="W359" s="80"/>
      <c r="X359" s="81"/>
    </row>
    <row r="360" spans="21:24" x14ac:dyDescent="0.3">
      <c r="U360" s="80"/>
      <c r="V360" s="80"/>
      <c r="W360" s="80"/>
      <c r="X360" s="81"/>
    </row>
    <row r="361" spans="21:24" x14ac:dyDescent="0.3">
      <c r="U361" s="80"/>
      <c r="V361" s="80"/>
      <c r="W361" s="80"/>
      <c r="X361" s="81"/>
    </row>
    <row r="362" spans="21:24" x14ac:dyDescent="0.3">
      <c r="U362" s="80"/>
      <c r="V362" s="80"/>
      <c r="W362" s="80"/>
      <c r="X362" s="81"/>
    </row>
    <row r="363" spans="21:24" x14ac:dyDescent="0.3">
      <c r="U363" s="80"/>
      <c r="V363" s="80"/>
      <c r="W363" s="80"/>
      <c r="X363" s="81"/>
    </row>
    <row r="364" spans="21:24" x14ac:dyDescent="0.3">
      <c r="U364" s="80"/>
      <c r="V364" s="80"/>
      <c r="W364" s="80"/>
      <c r="X364" s="81"/>
    </row>
    <row r="365" spans="21:24" x14ac:dyDescent="0.3">
      <c r="U365" s="80"/>
      <c r="V365" s="80"/>
      <c r="W365" s="80"/>
      <c r="X365" s="81"/>
    </row>
    <row r="366" spans="21:24" x14ac:dyDescent="0.3">
      <c r="U366" s="80"/>
      <c r="V366" s="80"/>
      <c r="W366" s="80"/>
      <c r="X366" s="81"/>
    </row>
    <row r="367" spans="21:24" x14ac:dyDescent="0.3">
      <c r="U367" s="80"/>
      <c r="V367" s="80"/>
      <c r="W367" s="80"/>
      <c r="X367" s="81"/>
    </row>
    <row r="368" spans="21:24" x14ac:dyDescent="0.3">
      <c r="U368" s="80"/>
      <c r="V368" s="80"/>
      <c r="W368" s="80"/>
      <c r="X368" s="81"/>
    </row>
    <row r="369" spans="21:24" x14ac:dyDescent="0.3">
      <c r="U369" s="80"/>
      <c r="V369" s="80"/>
      <c r="W369" s="80"/>
      <c r="X369" s="81"/>
    </row>
    <row r="370" spans="21:24" x14ac:dyDescent="0.3">
      <c r="U370" s="80"/>
      <c r="V370" s="80"/>
      <c r="W370" s="80"/>
      <c r="X370" s="81"/>
    </row>
    <row r="371" spans="21:24" x14ac:dyDescent="0.3">
      <c r="U371" s="80"/>
      <c r="V371" s="80"/>
      <c r="W371" s="80"/>
      <c r="X371" s="81"/>
    </row>
    <row r="372" spans="21:24" x14ac:dyDescent="0.3">
      <c r="U372" s="80"/>
      <c r="V372" s="80"/>
      <c r="W372" s="80"/>
      <c r="X372" s="81"/>
    </row>
    <row r="373" spans="21:24" x14ac:dyDescent="0.3">
      <c r="U373" s="80"/>
      <c r="V373" s="80"/>
      <c r="W373" s="80"/>
      <c r="X373" s="81"/>
    </row>
    <row r="374" spans="21:24" x14ac:dyDescent="0.3">
      <c r="U374" s="80"/>
      <c r="V374" s="80"/>
      <c r="W374" s="80"/>
      <c r="X374" s="81"/>
    </row>
    <row r="375" spans="21:24" x14ac:dyDescent="0.3">
      <c r="U375" s="80"/>
      <c r="V375" s="80"/>
      <c r="W375" s="80"/>
      <c r="X375" s="81"/>
    </row>
    <row r="376" spans="21:24" x14ac:dyDescent="0.3">
      <c r="U376" s="80"/>
      <c r="V376" s="80"/>
      <c r="W376" s="80"/>
      <c r="X376" s="81"/>
    </row>
    <row r="377" spans="21:24" x14ac:dyDescent="0.3">
      <c r="U377" s="80"/>
      <c r="V377" s="80"/>
      <c r="W377" s="80"/>
      <c r="X377" s="81"/>
    </row>
    <row r="378" spans="21:24" x14ac:dyDescent="0.3">
      <c r="U378" s="80"/>
      <c r="V378" s="80"/>
      <c r="W378" s="80"/>
      <c r="X378" s="81"/>
    </row>
    <row r="379" spans="21:24" x14ac:dyDescent="0.3">
      <c r="U379" s="80"/>
      <c r="V379" s="80"/>
      <c r="W379" s="80"/>
      <c r="X379" s="81"/>
    </row>
    <row r="380" spans="21:24" x14ac:dyDescent="0.3">
      <c r="U380" s="80"/>
      <c r="V380" s="80"/>
      <c r="W380" s="80"/>
      <c r="X380" s="81"/>
    </row>
    <row r="381" spans="21:24" x14ac:dyDescent="0.3">
      <c r="U381" s="80"/>
      <c r="V381" s="80"/>
      <c r="W381" s="80"/>
      <c r="X381" s="81"/>
    </row>
    <row r="382" spans="21:24" x14ac:dyDescent="0.3">
      <c r="U382" s="80"/>
      <c r="V382" s="80"/>
      <c r="W382" s="80"/>
      <c r="X382" s="81"/>
    </row>
    <row r="383" spans="21:24" x14ac:dyDescent="0.3">
      <c r="U383" s="80"/>
      <c r="V383" s="80"/>
      <c r="W383" s="80"/>
      <c r="X383" s="81"/>
    </row>
    <row r="384" spans="21:24" x14ac:dyDescent="0.3">
      <c r="U384" s="80"/>
      <c r="V384" s="80"/>
      <c r="W384" s="80"/>
      <c r="X384" s="81"/>
    </row>
    <row r="385" spans="21:24" x14ac:dyDescent="0.3">
      <c r="U385" s="80"/>
      <c r="V385" s="80"/>
      <c r="W385" s="80"/>
      <c r="X385" s="81"/>
    </row>
    <row r="386" spans="21:24" x14ac:dyDescent="0.3">
      <c r="U386" s="80"/>
      <c r="V386" s="80"/>
      <c r="W386" s="80"/>
      <c r="X386" s="81"/>
    </row>
    <row r="387" spans="21:24" x14ac:dyDescent="0.3">
      <c r="U387" s="80"/>
      <c r="V387" s="80"/>
      <c r="W387" s="80"/>
      <c r="X387" s="81"/>
    </row>
    <row r="388" spans="21:24" x14ac:dyDescent="0.3">
      <c r="U388" s="80"/>
      <c r="V388" s="80"/>
      <c r="W388" s="80"/>
      <c r="X388" s="81"/>
    </row>
    <row r="389" spans="21:24" x14ac:dyDescent="0.3">
      <c r="U389" s="80"/>
      <c r="V389" s="80"/>
      <c r="W389" s="80"/>
      <c r="X389" s="81"/>
    </row>
    <row r="390" spans="21:24" x14ac:dyDescent="0.3">
      <c r="U390" s="80"/>
      <c r="V390" s="80"/>
      <c r="W390" s="80"/>
      <c r="X390" s="81"/>
    </row>
    <row r="391" spans="21:24" x14ac:dyDescent="0.3">
      <c r="U391" s="80"/>
      <c r="V391" s="80"/>
      <c r="W391" s="80"/>
      <c r="X391" s="81"/>
    </row>
    <row r="392" spans="21:24" x14ac:dyDescent="0.3">
      <c r="U392" s="80"/>
      <c r="V392" s="80"/>
      <c r="W392" s="80"/>
      <c r="X392" s="81"/>
    </row>
    <row r="393" spans="21:24" x14ac:dyDescent="0.3">
      <c r="U393" s="80"/>
      <c r="V393" s="80"/>
      <c r="W393" s="80"/>
      <c r="X393" s="81"/>
    </row>
    <row r="394" spans="21:24" x14ac:dyDescent="0.3">
      <c r="U394" s="80"/>
      <c r="V394" s="80"/>
      <c r="W394" s="80"/>
      <c r="X394" s="81"/>
    </row>
    <row r="395" spans="21:24" x14ac:dyDescent="0.3">
      <c r="U395" s="80"/>
      <c r="V395" s="80"/>
      <c r="W395" s="80"/>
      <c r="X395" s="81"/>
    </row>
    <row r="396" spans="21:24" x14ac:dyDescent="0.3">
      <c r="U396" s="80"/>
      <c r="V396" s="80"/>
      <c r="W396" s="80"/>
      <c r="X396" s="81"/>
    </row>
    <row r="397" spans="21:24" x14ac:dyDescent="0.3">
      <c r="U397" s="80"/>
      <c r="V397" s="80"/>
      <c r="W397" s="80"/>
      <c r="X397" s="81"/>
    </row>
    <row r="398" spans="21:24" x14ac:dyDescent="0.3">
      <c r="U398" s="80"/>
      <c r="V398" s="80"/>
      <c r="W398" s="80"/>
      <c r="X398" s="81"/>
    </row>
    <row r="399" spans="21:24" x14ac:dyDescent="0.3">
      <c r="U399" s="80"/>
      <c r="V399" s="80"/>
      <c r="W399" s="80"/>
      <c r="X399" s="81"/>
    </row>
    <row r="400" spans="21:24" x14ac:dyDescent="0.3">
      <c r="U400" s="80"/>
      <c r="V400" s="80"/>
      <c r="W400" s="80"/>
      <c r="X400" s="81"/>
    </row>
    <row r="401" spans="21:24" x14ac:dyDescent="0.3">
      <c r="U401" s="80"/>
      <c r="V401" s="80"/>
      <c r="W401" s="80"/>
      <c r="X401" s="81"/>
    </row>
    <row r="402" spans="21:24" x14ac:dyDescent="0.3">
      <c r="U402" s="80"/>
      <c r="V402" s="80"/>
      <c r="W402" s="80"/>
      <c r="X402" s="81"/>
    </row>
    <row r="403" spans="21:24" x14ac:dyDescent="0.3">
      <c r="U403" s="80"/>
      <c r="V403" s="80"/>
      <c r="W403" s="80"/>
      <c r="X403" s="81"/>
    </row>
    <row r="404" spans="21:24" x14ac:dyDescent="0.3">
      <c r="U404" s="80"/>
      <c r="V404" s="80"/>
      <c r="W404" s="80"/>
      <c r="X404" s="81"/>
    </row>
    <row r="405" spans="21:24" x14ac:dyDescent="0.3">
      <c r="U405" s="80"/>
      <c r="V405" s="80"/>
      <c r="W405" s="80"/>
      <c r="X405" s="81"/>
    </row>
    <row r="406" spans="21:24" x14ac:dyDescent="0.3">
      <c r="U406" s="80"/>
      <c r="V406" s="80"/>
      <c r="W406" s="80"/>
      <c r="X406" s="81"/>
    </row>
    <row r="407" spans="21:24" x14ac:dyDescent="0.3">
      <c r="U407" s="80"/>
      <c r="V407" s="80"/>
      <c r="W407" s="80"/>
      <c r="X407" s="81"/>
    </row>
    <row r="408" spans="21:24" x14ac:dyDescent="0.3">
      <c r="U408" s="80"/>
      <c r="V408" s="80"/>
      <c r="W408" s="80"/>
      <c r="X408" s="81"/>
    </row>
    <row r="409" spans="21:24" x14ac:dyDescent="0.3">
      <c r="U409" s="80"/>
      <c r="V409" s="80"/>
      <c r="W409" s="80"/>
      <c r="X409" s="81"/>
    </row>
    <row r="410" spans="21:24" x14ac:dyDescent="0.3">
      <c r="U410" s="80"/>
      <c r="V410" s="80"/>
      <c r="W410" s="80"/>
      <c r="X410" s="81"/>
    </row>
    <row r="411" spans="21:24" x14ac:dyDescent="0.3">
      <c r="U411" s="80"/>
      <c r="V411" s="80"/>
      <c r="W411" s="80"/>
      <c r="X411" s="81"/>
    </row>
    <row r="412" spans="21:24" x14ac:dyDescent="0.3">
      <c r="U412" s="80"/>
      <c r="V412" s="80"/>
      <c r="W412" s="80"/>
      <c r="X412" s="81"/>
    </row>
    <row r="413" spans="21:24" x14ac:dyDescent="0.3">
      <c r="U413" s="80"/>
      <c r="V413" s="80"/>
      <c r="W413" s="80"/>
      <c r="X413" s="81"/>
    </row>
    <row r="414" spans="21:24" x14ac:dyDescent="0.3">
      <c r="U414" s="80"/>
      <c r="V414" s="80"/>
      <c r="W414" s="80"/>
      <c r="X414" s="81"/>
    </row>
    <row r="415" spans="21:24" x14ac:dyDescent="0.3">
      <c r="U415" s="80"/>
      <c r="V415" s="80"/>
      <c r="W415" s="80"/>
      <c r="X415" s="81"/>
    </row>
    <row r="416" spans="21:24" x14ac:dyDescent="0.3">
      <c r="U416" s="80"/>
      <c r="V416" s="80"/>
      <c r="W416" s="80"/>
      <c r="X416" s="81"/>
    </row>
    <row r="417" spans="21:24" x14ac:dyDescent="0.3">
      <c r="U417" s="80"/>
      <c r="V417" s="80"/>
      <c r="W417" s="80"/>
      <c r="X417" s="81"/>
    </row>
    <row r="418" spans="21:24" x14ac:dyDescent="0.3">
      <c r="U418" s="80"/>
      <c r="V418" s="80"/>
      <c r="W418" s="80"/>
      <c r="X418" s="81"/>
    </row>
    <row r="419" spans="21:24" x14ac:dyDescent="0.3">
      <c r="U419" s="80"/>
      <c r="V419" s="80"/>
      <c r="W419" s="80"/>
      <c r="X419" s="81"/>
    </row>
    <row r="420" spans="21:24" x14ac:dyDescent="0.3">
      <c r="U420" s="80"/>
      <c r="V420" s="80"/>
      <c r="W420" s="80"/>
      <c r="X420" s="81"/>
    </row>
    <row r="421" spans="21:24" x14ac:dyDescent="0.3">
      <c r="U421" s="80"/>
      <c r="V421" s="80"/>
      <c r="W421" s="80"/>
      <c r="X421" s="81"/>
    </row>
    <row r="422" spans="21:24" x14ac:dyDescent="0.3">
      <c r="U422" s="80"/>
      <c r="V422" s="80"/>
      <c r="W422" s="80"/>
      <c r="X422" s="81"/>
    </row>
    <row r="423" spans="21:24" x14ac:dyDescent="0.3">
      <c r="U423" s="80"/>
      <c r="V423" s="80"/>
      <c r="W423" s="80"/>
      <c r="X423" s="81"/>
    </row>
    <row r="424" spans="21:24" x14ac:dyDescent="0.3">
      <c r="U424" s="80"/>
      <c r="V424" s="80"/>
      <c r="W424" s="80"/>
      <c r="X424" s="81"/>
    </row>
    <row r="425" spans="21:24" x14ac:dyDescent="0.3">
      <c r="U425" s="80"/>
      <c r="V425" s="80"/>
      <c r="W425" s="80"/>
      <c r="X425" s="81"/>
    </row>
    <row r="426" spans="21:24" x14ac:dyDescent="0.3">
      <c r="U426" s="80"/>
      <c r="V426" s="80"/>
      <c r="W426" s="80"/>
      <c r="X426" s="81"/>
    </row>
    <row r="427" spans="21:24" x14ac:dyDescent="0.3">
      <c r="U427" s="80"/>
      <c r="V427" s="80"/>
      <c r="W427" s="80"/>
      <c r="X427" s="81"/>
    </row>
    <row r="428" spans="21:24" x14ac:dyDescent="0.3">
      <c r="U428" s="80"/>
      <c r="V428" s="80"/>
      <c r="W428" s="80"/>
      <c r="X428" s="81"/>
    </row>
    <row r="429" spans="21:24" x14ac:dyDescent="0.3">
      <c r="U429" s="80"/>
      <c r="V429" s="80"/>
      <c r="W429" s="80"/>
      <c r="X429" s="81"/>
    </row>
    <row r="430" spans="21:24" x14ac:dyDescent="0.3">
      <c r="U430" s="80"/>
      <c r="V430" s="80"/>
      <c r="W430" s="80"/>
      <c r="X430" s="81"/>
    </row>
    <row r="431" spans="21:24" x14ac:dyDescent="0.3">
      <c r="U431" s="80"/>
      <c r="V431" s="80"/>
      <c r="W431" s="80"/>
      <c r="X431" s="81"/>
    </row>
    <row r="432" spans="21:24" x14ac:dyDescent="0.3">
      <c r="U432" s="80"/>
      <c r="V432" s="80"/>
      <c r="W432" s="80"/>
      <c r="X432" s="81"/>
    </row>
    <row r="433" spans="21:24" x14ac:dyDescent="0.3">
      <c r="U433" s="80"/>
      <c r="V433" s="80"/>
      <c r="W433" s="80"/>
      <c r="X433" s="81"/>
    </row>
    <row r="434" spans="21:24" x14ac:dyDescent="0.3">
      <c r="U434" s="80"/>
      <c r="V434" s="80"/>
      <c r="W434" s="80"/>
      <c r="X434" s="81"/>
    </row>
    <row r="435" spans="21:24" x14ac:dyDescent="0.3">
      <c r="U435" s="80"/>
      <c r="V435" s="80"/>
      <c r="W435" s="80"/>
      <c r="X435" s="81"/>
    </row>
    <row r="436" spans="21:24" x14ac:dyDescent="0.3">
      <c r="U436" s="80"/>
      <c r="V436" s="80"/>
      <c r="W436" s="80"/>
      <c r="X436" s="81"/>
    </row>
    <row r="437" spans="21:24" x14ac:dyDescent="0.3">
      <c r="U437" s="80"/>
      <c r="V437" s="80"/>
      <c r="W437" s="80"/>
      <c r="X437" s="81"/>
    </row>
    <row r="438" spans="21:24" x14ac:dyDescent="0.3">
      <c r="U438" s="80"/>
      <c r="V438" s="80"/>
      <c r="W438" s="80"/>
      <c r="X438" s="81"/>
    </row>
    <row r="439" spans="21:24" x14ac:dyDescent="0.3">
      <c r="U439" s="80"/>
      <c r="V439" s="80"/>
      <c r="W439" s="80"/>
      <c r="X439" s="81"/>
    </row>
    <row r="440" spans="21:24" x14ac:dyDescent="0.3">
      <c r="U440" s="80"/>
      <c r="V440" s="80"/>
      <c r="W440" s="80"/>
      <c r="X440" s="81"/>
    </row>
    <row r="441" spans="21:24" x14ac:dyDescent="0.3">
      <c r="U441" s="80"/>
      <c r="V441" s="80"/>
      <c r="W441" s="80"/>
      <c r="X441" s="81"/>
    </row>
    <row r="442" spans="21:24" x14ac:dyDescent="0.3">
      <c r="U442" s="80"/>
      <c r="V442" s="80"/>
      <c r="W442" s="80"/>
      <c r="X442" s="81"/>
    </row>
    <row r="443" spans="21:24" x14ac:dyDescent="0.3">
      <c r="U443" s="80"/>
      <c r="V443" s="80"/>
      <c r="W443" s="80"/>
      <c r="X443" s="81"/>
    </row>
    <row r="444" spans="21:24" x14ac:dyDescent="0.3">
      <c r="U444" s="80"/>
      <c r="V444" s="80"/>
      <c r="W444" s="80"/>
      <c r="X444" s="81"/>
    </row>
    <row r="445" spans="21:24" x14ac:dyDescent="0.3">
      <c r="U445" s="80"/>
      <c r="V445" s="80"/>
      <c r="W445" s="80"/>
      <c r="X445" s="81"/>
    </row>
    <row r="446" spans="21:24" x14ac:dyDescent="0.3">
      <c r="U446" s="80"/>
      <c r="V446" s="80"/>
      <c r="W446" s="80"/>
      <c r="X446" s="81"/>
    </row>
    <row r="447" spans="21:24" x14ac:dyDescent="0.3">
      <c r="U447" s="80"/>
      <c r="V447" s="80"/>
      <c r="W447" s="80"/>
      <c r="X447" s="81"/>
    </row>
    <row r="448" spans="21:24" x14ac:dyDescent="0.3">
      <c r="U448" s="80"/>
      <c r="V448" s="80"/>
      <c r="W448" s="80"/>
      <c r="X448" s="81"/>
    </row>
    <row r="449" spans="21:24" x14ac:dyDescent="0.3">
      <c r="U449" s="80"/>
      <c r="V449" s="80"/>
      <c r="W449" s="80"/>
      <c r="X449" s="81"/>
    </row>
    <row r="450" spans="21:24" x14ac:dyDescent="0.3">
      <c r="U450" s="80"/>
      <c r="V450" s="80"/>
      <c r="W450" s="80"/>
      <c r="X450" s="81"/>
    </row>
    <row r="451" spans="21:24" x14ac:dyDescent="0.3">
      <c r="U451" s="80"/>
      <c r="V451" s="80"/>
      <c r="W451" s="80"/>
      <c r="X451" s="81"/>
    </row>
    <row r="452" spans="21:24" x14ac:dyDescent="0.3">
      <c r="U452" s="80"/>
      <c r="V452" s="80"/>
      <c r="W452" s="80"/>
      <c r="X452" s="81"/>
    </row>
    <row r="453" spans="21:24" x14ac:dyDescent="0.3">
      <c r="U453" s="80"/>
      <c r="V453" s="80"/>
      <c r="W453" s="80"/>
      <c r="X453" s="81"/>
    </row>
    <row r="454" spans="21:24" x14ac:dyDescent="0.3">
      <c r="U454" s="80"/>
      <c r="V454" s="80"/>
      <c r="W454" s="80"/>
      <c r="X454" s="81"/>
    </row>
    <row r="455" spans="21:24" x14ac:dyDescent="0.3">
      <c r="U455" s="80"/>
      <c r="V455" s="80"/>
      <c r="W455" s="80"/>
      <c r="X455" s="81"/>
    </row>
    <row r="456" spans="21:24" x14ac:dyDescent="0.3">
      <c r="U456" s="80"/>
      <c r="V456" s="80"/>
      <c r="W456" s="80"/>
      <c r="X456" s="81"/>
    </row>
    <row r="457" spans="21:24" x14ac:dyDescent="0.3">
      <c r="U457" s="80"/>
      <c r="V457" s="80"/>
      <c r="W457" s="80"/>
      <c r="X457" s="81"/>
    </row>
    <row r="458" spans="21:24" x14ac:dyDescent="0.3">
      <c r="U458" s="80"/>
      <c r="V458" s="80"/>
      <c r="W458" s="80"/>
      <c r="X458" s="81"/>
    </row>
    <row r="459" spans="21:24" x14ac:dyDescent="0.3">
      <c r="U459" s="80"/>
      <c r="V459" s="80"/>
      <c r="W459" s="80"/>
      <c r="X459" s="81"/>
    </row>
    <row r="460" spans="21:24" x14ac:dyDescent="0.3">
      <c r="U460" s="80"/>
      <c r="V460" s="80"/>
      <c r="W460" s="80"/>
      <c r="X460" s="81"/>
    </row>
    <row r="461" spans="21:24" x14ac:dyDescent="0.3">
      <c r="U461" s="80"/>
      <c r="V461" s="80"/>
      <c r="W461" s="80"/>
      <c r="X461" s="81"/>
    </row>
    <row r="462" spans="21:24" x14ac:dyDescent="0.3">
      <c r="U462" s="80"/>
      <c r="V462" s="80"/>
      <c r="W462" s="80"/>
      <c r="X462" s="81"/>
    </row>
    <row r="463" spans="21:24" x14ac:dyDescent="0.3">
      <c r="U463" s="80"/>
      <c r="V463" s="80"/>
      <c r="W463" s="80"/>
      <c r="X463" s="81"/>
    </row>
    <row r="464" spans="21:24" x14ac:dyDescent="0.3">
      <c r="U464" s="80"/>
      <c r="V464" s="80"/>
      <c r="W464" s="80"/>
      <c r="X464" s="81"/>
    </row>
    <row r="465" spans="21:24" x14ac:dyDescent="0.3">
      <c r="U465" s="80"/>
      <c r="V465" s="80"/>
      <c r="W465" s="80"/>
      <c r="X465" s="81"/>
    </row>
    <row r="466" spans="21:24" x14ac:dyDescent="0.3">
      <c r="U466" s="80"/>
      <c r="V466" s="80"/>
      <c r="W466" s="80"/>
      <c r="X466" s="81"/>
    </row>
    <row r="467" spans="21:24" x14ac:dyDescent="0.3">
      <c r="U467" s="80"/>
      <c r="V467" s="80"/>
      <c r="W467" s="80"/>
      <c r="X467" s="81"/>
    </row>
    <row r="468" spans="21:24" x14ac:dyDescent="0.3">
      <c r="U468" s="80"/>
      <c r="V468" s="80"/>
      <c r="W468" s="80"/>
      <c r="X468" s="81"/>
    </row>
    <row r="469" spans="21:24" x14ac:dyDescent="0.3">
      <c r="U469" s="80"/>
      <c r="V469" s="80"/>
      <c r="W469" s="80"/>
      <c r="X469" s="81"/>
    </row>
    <row r="470" spans="21:24" x14ac:dyDescent="0.3">
      <c r="U470" s="80"/>
      <c r="V470" s="80"/>
      <c r="W470" s="80"/>
      <c r="X470" s="81"/>
    </row>
    <row r="471" spans="21:24" x14ac:dyDescent="0.3">
      <c r="U471" s="80"/>
      <c r="V471" s="80"/>
      <c r="W471" s="80"/>
      <c r="X471" s="81"/>
    </row>
    <row r="472" spans="21:24" x14ac:dyDescent="0.3">
      <c r="U472" s="80"/>
      <c r="V472" s="80"/>
      <c r="W472" s="80"/>
      <c r="X472" s="81"/>
    </row>
    <row r="473" spans="21:24" x14ac:dyDescent="0.3">
      <c r="U473" s="80"/>
      <c r="V473" s="80"/>
      <c r="W473" s="80"/>
      <c r="X473" s="81"/>
    </row>
    <row r="474" spans="21:24" x14ac:dyDescent="0.3">
      <c r="U474" s="80"/>
      <c r="V474" s="80"/>
      <c r="W474" s="80"/>
      <c r="X474" s="81"/>
    </row>
    <row r="475" spans="21:24" x14ac:dyDescent="0.3">
      <c r="U475" s="80"/>
      <c r="V475" s="80"/>
      <c r="W475" s="80"/>
      <c r="X475" s="81"/>
    </row>
    <row r="476" spans="21:24" x14ac:dyDescent="0.3">
      <c r="U476" s="80"/>
      <c r="V476" s="80"/>
      <c r="W476" s="80"/>
      <c r="X476" s="81"/>
    </row>
    <row r="477" spans="21:24" x14ac:dyDescent="0.3">
      <c r="U477" s="80"/>
      <c r="V477" s="80"/>
      <c r="W477" s="80"/>
      <c r="X477" s="81"/>
    </row>
    <row r="478" spans="21:24" x14ac:dyDescent="0.3">
      <c r="U478" s="80"/>
      <c r="V478" s="80"/>
      <c r="W478" s="80"/>
      <c r="X478" s="81"/>
    </row>
    <row r="479" spans="21:24" x14ac:dyDescent="0.3">
      <c r="U479" s="80"/>
      <c r="V479" s="80"/>
      <c r="W479" s="80"/>
      <c r="X479" s="81"/>
    </row>
    <row r="480" spans="21:24" x14ac:dyDescent="0.3">
      <c r="U480" s="80"/>
      <c r="V480" s="80"/>
      <c r="W480" s="80"/>
      <c r="X480" s="81"/>
    </row>
    <row r="481" spans="21:24" x14ac:dyDescent="0.3">
      <c r="U481" s="80"/>
      <c r="V481" s="80"/>
      <c r="W481" s="80"/>
      <c r="X481" s="81"/>
    </row>
    <row r="482" spans="21:24" x14ac:dyDescent="0.3">
      <c r="U482" s="80"/>
      <c r="V482" s="80"/>
      <c r="W482" s="80"/>
      <c r="X482" s="81"/>
    </row>
    <row r="483" spans="21:24" x14ac:dyDescent="0.3">
      <c r="U483" s="80"/>
      <c r="V483" s="80"/>
      <c r="W483" s="80"/>
      <c r="X483" s="81"/>
    </row>
    <row r="484" spans="21:24" x14ac:dyDescent="0.3">
      <c r="U484" s="80"/>
      <c r="V484" s="80"/>
      <c r="W484" s="80"/>
      <c r="X484" s="81"/>
    </row>
    <row r="485" spans="21:24" x14ac:dyDescent="0.3">
      <c r="U485" s="80"/>
      <c r="V485" s="80"/>
      <c r="W485" s="80"/>
      <c r="X485" s="81"/>
    </row>
    <row r="486" spans="21:24" x14ac:dyDescent="0.3">
      <c r="U486" s="80"/>
      <c r="V486" s="80"/>
      <c r="W486" s="80"/>
      <c r="X486" s="81"/>
    </row>
    <row r="487" spans="21:24" x14ac:dyDescent="0.3">
      <c r="U487" s="80"/>
      <c r="V487" s="80"/>
      <c r="W487" s="80"/>
      <c r="X487" s="81"/>
    </row>
    <row r="488" spans="21:24" x14ac:dyDescent="0.3">
      <c r="U488" s="80"/>
      <c r="V488" s="80"/>
      <c r="W488" s="80"/>
      <c r="X488" s="81"/>
    </row>
    <row r="489" spans="21:24" x14ac:dyDescent="0.3">
      <c r="U489" s="80"/>
      <c r="V489" s="80"/>
      <c r="W489" s="80"/>
      <c r="X489" s="81"/>
    </row>
    <row r="490" spans="21:24" x14ac:dyDescent="0.3">
      <c r="U490" s="80"/>
      <c r="V490" s="80"/>
      <c r="W490" s="80"/>
      <c r="X490" s="81"/>
    </row>
    <row r="491" spans="21:24" x14ac:dyDescent="0.3">
      <c r="U491" s="80"/>
      <c r="V491" s="80"/>
      <c r="W491" s="80"/>
      <c r="X491" s="81"/>
    </row>
    <row r="492" spans="21:24" x14ac:dyDescent="0.3">
      <c r="U492" s="80"/>
      <c r="V492" s="80"/>
      <c r="W492" s="80"/>
      <c r="X492" s="81"/>
    </row>
    <row r="493" spans="21:24" x14ac:dyDescent="0.3">
      <c r="U493" s="80"/>
      <c r="V493" s="80"/>
      <c r="W493" s="80"/>
      <c r="X493" s="81"/>
    </row>
    <row r="494" spans="21:24" x14ac:dyDescent="0.3">
      <c r="U494" s="80"/>
      <c r="V494" s="80"/>
      <c r="W494" s="80"/>
      <c r="X494" s="81"/>
    </row>
    <row r="495" spans="21:24" x14ac:dyDescent="0.3">
      <c r="U495" s="80"/>
      <c r="V495" s="80"/>
      <c r="W495" s="80"/>
      <c r="X495" s="81"/>
    </row>
    <row r="496" spans="21:24" x14ac:dyDescent="0.3">
      <c r="U496" s="80"/>
      <c r="V496" s="80"/>
      <c r="W496" s="80"/>
      <c r="X496" s="81"/>
    </row>
    <row r="497" spans="21:24" x14ac:dyDescent="0.3">
      <c r="U497" s="80"/>
      <c r="V497" s="80"/>
      <c r="W497" s="80"/>
      <c r="X497" s="81"/>
    </row>
    <row r="498" spans="21:24" x14ac:dyDescent="0.3">
      <c r="U498" s="80"/>
      <c r="V498" s="80"/>
      <c r="W498" s="80"/>
      <c r="X498" s="81"/>
    </row>
    <row r="499" spans="21:24" x14ac:dyDescent="0.3">
      <c r="U499" s="80"/>
      <c r="V499" s="80"/>
      <c r="W499" s="80"/>
      <c r="X499" s="81"/>
    </row>
    <row r="500" spans="21:24" x14ac:dyDescent="0.3">
      <c r="U500" s="80"/>
      <c r="V500" s="80"/>
      <c r="W500" s="80"/>
      <c r="X500" s="81"/>
    </row>
    <row r="501" spans="21:24" x14ac:dyDescent="0.3">
      <c r="U501" s="80"/>
      <c r="V501" s="80"/>
      <c r="W501" s="80"/>
      <c r="X501" s="81"/>
    </row>
    <row r="502" spans="21:24" x14ac:dyDescent="0.3">
      <c r="U502" s="80"/>
      <c r="V502" s="80"/>
      <c r="W502" s="80"/>
      <c r="X502" s="81"/>
    </row>
    <row r="503" spans="21:24" x14ac:dyDescent="0.3">
      <c r="U503" s="80"/>
      <c r="V503" s="80"/>
      <c r="W503" s="80"/>
      <c r="X503" s="81"/>
    </row>
    <row r="504" spans="21:24" x14ac:dyDescent="0.3">
      <c r="U504" s="80"/>
      <c r="V504" s="80"/>
      <c r="W504" s="80"/>
      <c r="X504" s="81"/>
    </row>
    <row r="505" spans="21:24" x14ac:dyDescent="0.3">
      <c r="U505" s="80"/>
      <c r="V505" s="80"/>
      <c r="W505" s="80"/>
      <c r="X505" s="81"/>
    </row>
    <row r="506" spans="21:24" x14ac:dyDescent="0.3">
      <c r="U506" s="80"/>
      <c r="V506" s="80"/>
      <c r="W506" s="80"/>
      <c r="X506" s="81"/>
    </row>
    <row r="507" spans="21:24" x14ac:dyDescent="0.3">
      <c r="U507" s="80"/>
      <c r="V507" s="80"/>
      <c r="W507" s="80"/>
      <c r="X507" s="81"/>
    </row>
    <row r="508" spans="21:24" x14ac:dyDescent="0.3">
      <c r="U508" s="80"/>
      <c r="V508" s="80"/>
      <c r="W508" s="80"/>
      <c r="X508" s="81"/>
    </row>
    <row r="509" spans="21:24" x14ac:dyDescent="0.3">
      <c r="U509" s="80"/>
      <c r="V509" s="80"/>
      <c r="W509" s="80"/>
      <c r="X509" s="81"/>
    </row>
    <row r="510" spans="21:24" x14ac:dyDescent="0.3">
      <c r="U510" s="80"/>
      <c r="V510" s="80"/>
      <c r="W510" s="80"/>
      <c r="X510" s="81"/>
    </row>
    <row r="511" spans="21:24" x14ac:dyDescent="0.3">
      <c r="U511" s="80"/>
      <c r="V511" s="80"/>
      <c r="W511" s="80"/>
      <c r="X511" s="81"/>
    </row>
    <row r="512" spans="21:24" x14ac:dyDescent="0.3">
      <c r="U512" s="80"/>
      <c r="V512" s="80"/>
      <c r="W512" s="80"/>
      <c r="X512" s="81"/>
    </row>
    <row r="513" spans="21:24" x14ac:dyDescent="0.3">
      <c r="U513" s="80"/>
      <c r="V513" s="80"/>
      <c r="W513" s="80"/>
      <c r="X513" s="81"/>
    </row>
    <row r="514" spans="21:24" x14ac:dyDescent="0.3">
      <c r="U514" s="80"/>
      <c r="V514" s="80"/>
      <c r="W514" s="80"/>
      <c r="X514" s="81"/>
    </row>
    <row r="515" spans="21:24" x14ac:dyDescent="0.3">
      <c r="U515" s="80"/>
      <c r="V515" s="80"/>
      <c r="W515" s="80"/>
      <c r="X515" s="81"/>
    </row>
    <row r="516" spans="21:24" x14ac:dyDescent="0.3">
      <c r="U516" s="80"/>
      <c r="V516" s="80"/>
      <c r="W516" s="80"/>
      <c r="X516" s="81"/>
    </row>
    <row r="517" spans="21:24" x14ac:dyDescent="0.3">
      <c r="U517" s="80"/>
      <c r="V517" s="80"/>
      <c r="W517" s="80"/>
      <c r="X517" s="81"/>
    </row>
    <row r="518" spans="21:24" x14ac:dyDescent="0.3">
      <c r="U518" s="80"/>
      <c r="V518" s="80"/>
      <c r="W518" s="80"/>
      <c r="X518" s="81"/>
    </row>
    <row r="519" spans="21:24" x14ac:dyDescent="0.3">
      <c r="U519" s="80"/>
      <c r="V519" s="80"/>
      <c r="W519" s="80"/>
      <c r="X519" s="81"/>
    </row>
    <row r="520" spans="21:24" x14ac:dyDescent="0.3">
      <c r="U520" s="80"/>
      <c r="V520" s="80"/>
      <c r="W520" s="80"/>
      <c r="X520" s="81"/>
    </row>
    <row r="521" spans="21:24" x14ac:dyDescent="0.3">
      <c r="U521" s="80"/>
      <c r="V521" s="80"/>
      <c r="W521" s="80"/>
      <c r="X521" s="81"/>
    </row>
    <row r="522" spans="21:24" x14ac:dyDescent="0.3">
      <c r="U522" s="80"/>
      <c r="V522" s="80"/>
      <c r="W522" s="80"/>
      <c r="X522" s="81"/>
    </row>
    <row r="523" spans="21:24" x14ac:dyDescent="0.3">
      <c r="U523" s="80"/>
      <c r="V523" s="80"/>
      <c r="W523" s="80"/>
      <c r="X523" s="81"/>
    </row>
    <row r="524" spans="21:24" x14ac:dyDescent="0.3">
      <c r="U524" s="80"/>
      <c r="V524" s="80"/>
      <c r="W524" s="80"/>
      <c r="X524" s="81"/>
    </row>
    <row r="525" spans="21:24" x14ac:dyDescent="0.3">
      <c r="U525" s="80"/>
      <c r="V525" s="80"/>
      <c r="W525" s="80"/>
      <c r="X525" s="81"/>
    </row>
    <row r="526" spans="21:24" x14ac:dyDescent="0.3">
      <c r="U526" s="80"/>
      <c r="V526" s="80"/>
      <c r="W526" s="80"/>
      <c r="X526" s="81"/>
    </row>
    <row r="527" spans="21:24" x14ac:dyDescent="0.3">
      <c r="U527" s="80"/>
      <c r="V527" s="80"/>
      <c r="W527" s="80"/>
      <c r="X527" s="81"/>
    </row>
    <row r="528" spans="21:24" x14ac:dyDescent="0.3">
      <c r="U528" s="80"/>
      <c r="V528" s="80"/>
      <c r="W528" s="80"/>
      <c r="X528" s="81"/>
    </row>
    <row r="529" spans="21:24" x14ac:dyDescent="0.3">
      <c r="U529" s="80"/>
      <c r="V529" s="80"/>
      <c r="W529" s="80"/>
      <c r="X529" s="81"/>
    </row>
    <row r="530" spans="21:24" x14ac:dyDescent="0.3">
      <c r="U530" s="80"/>
      <c r="V530" s="80"/>
      <c r="W530" s="80"/>
      <c r="X530" s="81"/>
    </row>
    <row r="531" spans="21:24" x14ac:dyDescent="0.3">
      <c r="U531" s="80"/>
      <c r="V531" s="80"/>
      <c r="W531" s="80"/>
      <c r="X531" s="81"/>
    </row>
    <row r="532" spans="21:24" x14ac:dyDescent="0.3">
      <c r="U532" s="80"/>
      <c r="V532" s="80"/>
      <c r="W532" s="80"/>
      <c r="X532" s="81"/>
    </row>
    <row r="533" spans="21:24" x14ac:dyDescent="0.3">
      <c r="U533" s="80"/>
      <c r="V533" s="80"/>
      <c r="W533" s="80"/>
      <c r="X533" s="81"/>
    </row>
    <row r="534" spans="21:24" x14ac:dyDescent="0.3">
      <c r="U534" s="80"/>
      <c r="V534" s="80"/>
      <c r="W534" s="80"/>
      <c r="X534" s="81"/>
    </row>
    <row r="535" spans="21:24" x14ac:dyDescent="0.3">
      <c r="U535" s="80"/>
      <c r="V535" s="80"/>
      <c r="W535" s="80"/>
      <c r="X535" s="81"/>
    </row>
    <row r="536" spans="21:24" x14ac:dyDescent="0.3">
      <c r="U536" s="80"/>
      <c r="V536" s="80"/>
      <c r="W536" s="80"/>
      <c r="X536" s="81"/>
    </row>
    <row r="537" spans="21:24" x14ac:dyDescent="0.3">
      <c r="U537" s="80"/>
      <c r="V537" s="80"/>
      <c r="W537" s="80"/>
      <c r="X537" s="81"/>
    </row>
    <row r="538" spans="21:24" x14ac:dyDescent="0.3">
      <c r="U538" s="80"/>
      <c r="V538" s="80"/>
      <c r="W538" s="80"/>
      <c r="X538" s="81"/>
    </row>
    <row r="539" spans="21:24" x14ac:dyDescent="0.3">
      <c r="U539" s="80"/>
      <c r="V539" s="80"/>
      <c r="W539" s="80"/>
      <c r="X539" s="81"/>
    </row>
    <row r="540" spans="21:24" x14ac:dyDescent="0.3">
      <c r="U540" s="80"/>
      <c r="V540" s="80"/>
      <c r="W540" s="80"/>
      <c r="X540" s="81"/>
    </row>
    <row r="541" spans="21:24" x14ac:dyDescent="0.3">
      <c r="U541" s="80"/>
      <c r="V541" s="80"/>
      <c r="W541" s="80"/>
      <c r="X541" s="81"/>
    </row>
    <row r="542" spans="21:24" x14ac:dyDescent="0.3">
      <c r="U542" s="80"/>
      <c r="V542" s="80"/>
      <c r="W542" s="80"/>
      <c r="X542" s="81"/>
    </row>
    <row r="543" spans="21:24" x14ac:dyDescent="0.3">
      <c r="U543" s="80"/>
      <c r="V543" s="80"/>
      <c r="W543" s="80"/>
      <c r="X543" s="81"/>
    </row>
    <row r="544" spans="21:24" x14ac:dyDescent="0.3">
      <c r="U544" s="80"/>
      <c r="V544" s="80"/>
      <c r="W544" s="80"/>
      <c r="X544" s="81"/>
    </row>
    <row r="545" spans="21:24" x14ac:dyDescent="0.3">
      <c r="U545" s="80"/>
      <c r="V545" s="80"/>
      <c r="W545" s="80"/>
      <c r="X545" s="81"/>
    </row>
    <row r="546" spans="21:24" x14ac:dyDescent="0.3">
      <c r="U546" s="80"/>
      <c r="V546" s="80"/>
      <c r="W546" s="80"/>
      <c r="X546" s="81"/>
    </row>
    <row r="547" spans="21:24" x14ac:dyDescent="0.3">
      <c r="U547" s="80"/>
      <c r="V547" s="80"/>
      <c r="W547" s="80"/>
      <c r="X547" s="81"/>
    </row>
    <row r="548" spans="21:24" x14ac:dyDescent="0.3">
      <c r="U548" s="80"/>
      <c r="V548" s="80"/>
      <c r="W548" s="80"/>
      <c r="X548" s="81"/>
    </row>
    <row r="549" spans="21:24" x14ac:dyDescent="0.3">
      <c r="U549" s="80"/>
      <c r="V549" s="80"/>
      <c r="W549" s="80"/>
      <c r="X549" s="81"/>
    </row>
    <row r="550" spans="21:24" x14ac:dyDescent="0.3">
      <c r="U550" s="80"/>
      <c r="V550" s="80"/>
      <c r="W550" s="80"/>
      <c r="X550" s="81"/>
    </row>
    <row r="551" spans="21:24" x14ac:dyDescent="0.3">
      <c r="U551" s="80"/>
      <c r="V551" s="80"/>
      <c r="W551" s="80"/>
      <c r="X551" s="81"/>
    </row>
    <row r="552" spans="21:24" x14ac:dyDescent="0.3">
      <c r="U552" s="80"/>
      <c r="V552" s="80"/>
      <c r="W552" s="80"/>
      <c r="X552" s="81"/>
    </row>
    <row r="553" spans="21:24" x14ac:dyDescent="0.3">
      <c r="U553" s="80"/>
      <c r="V553" s="80"/>
      <c r="W553" s="80"/>
      <c r="X553" s="81"/>
    </row>
    <row r="554" spans="21:24" x14ac:dyDescent="0.3">
      <c r="U554" s="80"/>
      <c r="V554" s="80"/>
      <c r="W554" s="80"/>
      <c r="X554" s="81"/>
    </row>
    <row r="555" spans="21:24" x14ac:dyDescent="0.3">
      <c r="U555" s="80"/>
      <c r="V555" s="80"/>
      <c r="W555" s="80"/>
      <c r="X555" s="81"/>
    </row>
    <row r="556" spans="21:24" x14ac:dyDescent="0.3">
      <c r="U556" s="80"/>
      <c r="V556" s="80"/>
      <c r="W556" s="80"/>
      <c r="X556" s="81"/>
    </row>
    <row r="557" spans="21:24" x14ac:dyDescent="0.3">
      <c r="U557" s="80"/>
      <c r="V557" s="80"/>
      <c r="W557" s="80"/>
      <c r="X557" s="81"/>
    </row>
    <row r="558" spans="21:24" x14ac:dyDescent="0.3">
      <c r="U558" s="80"/>
      <c r="V558" s="80"/>
      <c r="W558" s="80"/>
      <c r="X558" s="81"/>
    </row>
    <row r="559" spans="21:24" x14ac:dyDescent="0.3">
      <c r="U559" s="80"/>
      <c r="V559" s="80"/>
      <c r="W559" s="80"/>
      <c r="X559" s="81"/>
    </row>
    <row r="560" spans="21:24" x14ac:dyDescent="0.3">
      <c r="U560" s="80"/>
      <c r="V560" s="80"/>
      <c r="W560" s="80"/>
      <c r="X560" s="81"/>
    </row>
    <row r="561" spans="21:24" x14ac:dyDescent="0.3">
      <c r="U561" s="80"/>
      <c r="V561" s="80"/>
      <c r="W561" s="80"/>
      <c r="X561" s="81"/>
    </row>
    <row r="562" spans="21:24" x14ac:dyDescent="0.3">
      <c r="U562" s="80"/>
      <c r="V562" s="80"/>
      <c r="W562" s="80"/>
      <c r="X562" s="81"/>
    </row>
    <row r="563" spans="21:24" x14ac:dyDescent="0.3">
      <c r="U563" s="80"/>
      <c r="V563" s="80"/>
      <c r="W563" s="80"/>
      <c r="X563" s="81"/>
    </row>
    <row r="564" spans="21:24" x14ac:dyDescent="0.3">
      <c r="U564" s="80"/>
      <c r="V564" s="80"/>
      <c r="W564" s="80"/>
      <c r="X564" s="81"/>
    </row>
    <row r="565" spans="21:24" x14ac:dyDescent="0.3">
      <c r="U565" s="80"/>
      <c r="V565" s="80"/>
      <c r="W565" s="80"/>
      <c r="X565" s="81"/>
    </row>
    <row r="566" spans="21:24" x14ac:dyDescent="0.3">
      <c r="U566" s="80"/>
      <c r="V566" s="80"/>
      <c r="W566" s="80"/>
      <c r="X566" s="81"/>
    </row>
    <row r="567" spans="21:24" x14ac:dyDescent="0.3">
      <c r="U567" s="80"/>
      <c r="V567" s="80"/>
      <c r="W567" s="80"/>
      <c r="X567" s="81"/>
    </row>
    <row r="568" spans="21:24" x14ac:dyDescent="0.3">
      <c r="U568" s="80"/>
      <c r="V568" s="80"/>
      <c r="W568" s="80"/>
      <c r="X568" s="81"/>
    </row>
    <row r="569" spans="21:24" x14ac:dyDescent="0.3">
      <c r="U569" s="80"/>
      <c r="V569" s="80"/>
      <c r="W569" s="80"/>
      <c r="X569" s="81"/>
    </row>
    <row r="570" spans="21:24" x14ac:dyDescent="0.3">
      <c r="U570" s="80"/>
      <c r="V570" s="80"/>
      <c r="W570" s="80"/>
      <c r="X570" s="81"/>
    </row>
    <row r="571" spans="21:24" x14ac:dyDescent="0.3">
      <c r="U571" s="80"/>
      <c r="V571" s="80"/>
      <c r="W571" s="80"/>
      <c r="X571" s="81"/>
    </row>
    <row r="572" spans="21:24" x14ac:dyDescent="0.3">
      <c r="U572" s="80"/>
      <c r="V572" s="80"/>
      <c r="W572" s="80"/>
      <c r="X572" s="81"/>
    </row>
    <row r="573" spans="21:24" x14ac:dyDescent="0.3">
      <c r="U573" s="80"/>
      <c r="V573" s="80"/>
      <c r="W573" s="80"/>
      <c r="X573" s="81"/>
    </row>
    <row r="574" spans="21:24" x14ac:dyDescent="0.3">
      <c r="U574" s="80"/>
      <c r="V574" s="80"/>
      <c r="W574" s="80"/>
      <c r="X574" s="81"/>
    </row>
    <row r="575" spans="21:24" x14ac:dyDescent="0.3">
      <c r="U575" s="80"/>
      <c r="V575" s="80"/>
      <c r="W575" s="80"/>
      <c r="X575" s="81"/>
    </row>
    <row r="576" spans="21:24" x14ac:dyDescent="0.3">
      <c r="U576" s="80"/>
      <c r="V576" s="80"/>
      <c r="W576" s="80"/>
      <c r="X576" s="81"/>
    </row>
    <row r="577" spans="21:24" x14ac:dyDescent="0.3">
      <c r="U577" s="80"/>
      <c r="V577" s="80"/>
      <c r="W577" s="80"/>
      <c r="X577" s="81"/>
    </row>
    <row r="578" spans="21:24" x14ac:dyDescent="0.3">
      <c r="U578" s="80"/>
      <c r="V578" s="80"/>
      <c r="W578" s="80"/>
      <c r="X578" s="81"/>
    </row>
    <row r="579" spans="21:24" x14ac:dyDescent="0.3">
      <c r="U579" s="80"/>
      <c r="V579" s="80"/>
      <c r="W579" s="80"/>
      <c r="X579" s="81"/>
    </row>
    <row r="580" spans="21:24" x14ac:dyDescent="0.3">
      <c r="U580" s="80"/>
      <c r="V580" s="80"/>
      <c r="W580" s="80"/>
      <c r="X580" s="81"/>
    </row>
    <row r="581" spans="21:24" x14ac:dyDescent="0.3">
      <c r="U581" s="80"/>
      <c r="V581" s="80"/>
      <c r="W581" s="80"/>
      <c r="X581" s="81"/>
    </row>
    <row r="582" spans="21:24" x14ac:dyDescent="0.3">
      <c r="U582" s="80"/>
      <c r="V582" s="80"/>
      <c r="W582" s="80"/>
      <c r="X582" s="81"/>
    </row>
    <row r="583" spans="21:24" x14ac:dyDescent="0.3">
      <c r="U583" s="80"/>
      <c r="V583" s="80"/>
      <c r="W583" s="80"/>
      <c r="X583" s="81"/>
    </row>
    <row r="584" spans="21:24" x14ac:dyDescent="0.3">
      <c r="U584" s="80"/>
      <c r="V584" s="80"/>
      <c r="W584" s="80"/>
      <c r="X584" s="81"/>
    </row>
    <row r="585" spans="21:24" x14ac:dyDescent="0.3">
      <c r="U585" s="80"/>
      <c r="V585" s="80"/>
      <c r="W585" s="80"/>
      <c r="X585" s="81"/>
    </row>
    <row r="586" spans="21:24" x14ac:dyDescent="0.3">
      <c r="U586" s="80"/>
      <c r="V586" s="80"/>
      <c r="W586" s="80"/>
      <c r="X586" s="81"/>
    </row>
    <row r="587" spans="21:24" x14ac:dyDescent="0.3">
      <c r="U587" s="80"/>
      <c r="V587" s="80"/>
      <c r="W587" s="80"/>
      <c r="X587" s="81"/>
    </row>
    <row r="588" spans="21:24" x14ac:dyDescent="0.3">
      <c r="U588" s="80"/>
      <c r="V588" s="80"/>
      <c r="W588" s="80"/>
      <c r="X588" s="81"/>
    </row>
    <row r="589" spans="21:24" x14ac:dyDescent="0.3">
      <c r="U589" s="80"/>
      <c r="V589" s="80"/>
      <c r="W589" s="80"/>
      <c r="X589" s="81"/>
    </row>
    <row r="590" spans="21:24" x14ac:dyDescent="0.3">
      <c r="U590" s="80"/>
      <c r="V590" s="80"/>
      <c r="W590" s="80"/>
      <c r="X590" s="81"/>
    </row>
    <row r="591" spans="21:24" x14ac:dyDescent="0.3">
      <c r="U591" s="80"/>
      <c r="V591" s="80"/>
      <c r="W591" s="80"/>
      <c r="X591" s="81"/>
    </row>
    <row r="592" spans="21:24" x14ac:dyDescent="0.3">
      <c r="U592" s="80"/>
      <c r="V592" s="80"/>
      <c r="W592" s="80"/>
      <c r="X592" s="81"/>
    </row>
    <row r="593" spans="21:24" x14ac:dyDescent="0.3">
      <c r="U593" s="80"/>
      <c r="V593" s="80"/>
      <c r="W593" s="80"/>
      <c r="X593" s="81"/>
    </row>
    <row r="594" spans="21:24" x14ac:dyDescent="0.3">
      <c r="U594" s="80"/>
      <c r="V594" s="80"/>
      <c r="W594" s="80"/>
      <c r="X594" s="81"/>
    </row>
    <row r="595" spans="21:24" x14ac:dyDescent="0.3">
      <c r="U595" s="80"/>
      <c r="V595" s="80"/>
      <c r="W595" s="80"/>
      <c r="X595" s="81"/>
    </row>
    <row r="596" spans="21:24" x14ac:dyDescent="0.3">
      <c r="U596" s="80"/>
      <c r="V596" s="80"/>
      <c r="W596" s="80"/>
      <c r="X596" s="81"/>
    </row>
    <row r="597" spans="21:24" x14ac:dyDescent="0.3">
      <c r="U597" s="80"/>
      <c r="V597" s="80"/>
      <c r="W597" s="80"/>
      <c r="X597" s="81"/>
    </row>
    <row r="598" spans="21:24" x14ac:dyDescent="0.3">
      <c r="U598" s="80"/>
      <c r="V598" s="80"/>
      <c r="W598" s="80"/>
      <c r="X598" s="81"/>
    </row>
    <row r="599" spans="21:24" x14ac:dyDescent="0.3">
      <c r="U599" s="80"/>
      <c r="V599" s="80"/>
      <c r="W599" s="80"/>
      <c r="X599" s="81"/>
    </row>
    <row r="600" spans="21:24" x14ac:dyDescent="0.3">
      <c r="U600" s="80"/>
      <c r="V600" s="80"/>
      <c r="W600" s="80"/>
      <c r="X600" s="81"/>
    </row>
    <row r="601" spans="21:24" x14ac:dyDescent="0.3">
      <c r="U601" s="80"/>
      <c r="V601" s="80"/>
      <c r="W601" s="80"/>
      <c r="X601" s="81"/>
    </row>
    <row r="602" spans="21:24" x14ac:dyDescent="0.3">
      <c r="U602" s="80"/>
      <c r="V602" s="80"/>
      <c r="W602" s="80"/>
      <c r="X602" s="81"/>
    </row>
    <row r="603" spans="21:24" x14ac:dyDescent="0.3">
      <c r="U603" s="80"/>
      <c r="V603" s="80"/>
      <c r="W603" s="80"/>
      <c r="X603" s="81"/>
    </row>
    <row r="604" spans="21:24" x14ac:dyDescent="0.3">
      <c r="U604" s="80"/>
      <c r="V604" s="80"/>
      <c r="W604" s="80"/>
      <c r="X604" s="81"/>
    </row>
    <row r="605" spans="21:24" x14ac:dyDescent="0.3">
      <c r="U605" s="80"/>
      <c r="V605" s="80"/>
      <c r="W605" s="80"/>
      <c r="X605" s="81"/>
    </row>
    <row r="606" spans="21:24" x14ac:dyDescent="0.3">
      <c r="U606" s="80"/>
      <c r="V606" s="80"/>
      <c r="W606" s="80"/>
      <c r="X606" s="81"/>
    </row>
    <row r="607" spans="21:24" x14ac:dyDescent="0.3">
      <c r="U607" s="80"/>
      <c r="V607" s="80"/>
      <c r="W607" s="80"/>
      <c r="X607" s="81"/>
    </row>
    <row r="608" spans="21:24" x14ac:dyDescent="0.3">
      <c r="U608" s="80"/>
      <c r="V608" s="80"/>
      <c r="W608" s="80"/>
      <c r="X608" s="81"/>
    </row>
    <row r="609" spans="21:24" x14ac:dyDescent="0.3">
      <c r="U609" s="80"/>
      <c r="V609" s="80"/>
      <c r="W609" s="80"/>
      <c r="X609" s="81"/>
    </row>
    <row r="610" spans="21:24" x14ac:dyDescent="0.3">
      <c r="U610" s="80"/>
      <c r="V610" s="80"/>
      <c r="W610" s="80"/>
      <c r="X610" s="81"/>
    </row>
    <row r="611" spans="21:24" x14ac:dyDescent="0.3">
      <c r="U611" s="80"/>
      <c r="V611" s="80"/>
      <c r="W611" s="80"/>
      <c r="X611" s="81"/>
    </row>
    <row r="612" spans="21:24" x14ac:dyDescent="0.3">
      <c r="U612" s="80"/>
      <c r="V612" s="80"/>
      <c r="W612" s="80"/>
      <c r="X612" s="81"/>
    </row>
    <row r="613" spans="21:24" x14ac:dyDescent="0.3">
      <c r="U613" s="80"/>
      <c r="V613" s="80"/>
      <c r="W613" s="80"/>
      <c r="X613" s="81"/>
    </row>
    <row r="614" spans="21:24" x14ac:dyDescent="0.3">
      <c r="U614" s="80"/>
      <c r="V614" s="80"/>
      <c r="W614" s="80"/>
      <c r="X614" s="81"/>
    </row>
    <row r="615" spans="21:24" x14ac:dyDescent="0.3">
      <c r="U615" s="80"/>
      <c r="V615" s="80"/>
      <c r="W615" s="80"/>
      <c r="X615" s="81"/>
    </row>
    <row r="616" spans="21:24" x14ac:dyDescent="0.3">
      <c r="U616" s="80"/>
      <c r="V616" s="80"/>
      <c r="W616" s="80"/>
      <c r="X616" s="81"/>
    </row>
    <row r="617" spans="21:24" x14ac:dyDescent="0.3">
      <c r="U617" s="80"/>
      <c r="V617" s="80"/>
      <c r="W617" s="80"/>
      <c r="X617" s="81"/>
    </row>
    <row r="618" spans="21:24" x14ac:dyDescent="0.3">
      <c r="U618" s="80"/>
      <c r="V618" s="80"/>
      <c r="W618" s="80"/>
      <c r="X618" s="81"/>
    </row>
    <row r="619" spans="21:24" x14ac:dyDescent="0.3">
      <c r="U619" s="80"/>
      <c r="V619" s="80"/>
      <c r="W619" s="80"/>
      <c r="X619" s="81"/>
    </row>
    <row r="620" spans="21:24" x14ac:dyDescent="0.3">
      <c r="U620" s="80"/>
      <c r="V620" s="80"/>
      <c r="W620" s="80"/>
      <c r="X620" s="81"/>
    </row>
    <row r="621" spans="21:24" x14ac:dyDescent="0.3">
      <c r="U621" s="80"/>
      <c r="V621" s="80"/>
      <c r="W621" s="80"/>
      <c r="X621" s="81"/>
    </row>
    <row r="622" spans="21:24" x14ac:dyDescent="0.3">
      <c r="U622" s="80"/>
      <c r="V622" s="80"/>
      <c r="W622" s="80"/>
      <c r="X622" s="81"/>
    </row>
    <row r="623" spans="21:24" x14ac:dyDescent="0.3">
      <c r="U623" s="80"/>
      <c r="V623" s="80"/>
      <c r="W623" s="80"/>
      <c r="X623" s="81"/>
    </row>
    <row r="624" spans="21:24" x14ac:dyDescent="0.3">
      <c r="U624" s="80"/>
      <c r="V624" s="80"/>
      <c r="W624" s="80"/>
      <c r="X624" s="81"/>
    </row>
    <row r="625" spans="21:24" x14ac:dyDescent="0.3">
      <c r="U625" s="80"/>
      <c r="V625" s="80"/>
      <c r="W625" s="80"/>
      <c r="X625" s="81"/>
    </row>
    <row r="626" spans="21:24" x14ac:dyDescent="0.3">
      <c r="U626" s="80"/>
      <c r="V626" s="80"/>
      <c r="W626" s="80"/>
      <c r="X626" s="81"/>
    </row>
    <row r="627" spans="21:24" x14ac:dyDescent="0.3">
      <c r="U627" s="80"/>
      <c r="V627" s="80"/>
      <c r="W627" s="80"/>
      <c r="X627" s="81"/>
    </row>
    <row r="628" spans="21:24" x14ac:dyDescent="0.3">
      <c r="U628" s="80"/>
      <c r="V628" s="80"/>
      <c r="W628" s="80"/>
      <c r="X628" s="81"/>
    </row>
    <row r="629" spans="21:24" x14ac:dyDescent="0.3">
      <c r="U629" s="80"/>
      <c r="V629" s="80"/>
      <c r="W629" s="80"/>
      <c r="X629" s="81"/>
    </row>
    <row r="630" spans="21:24" x14ac:dyDescent="0.3">
      <c r="U630" s="80"/>
      <c r="V630" s="80"/>
      <c r="W630" s="80"/>
      <c r="X630" s="81"/>
    </row>
    <row r="631" spans="21:24" x14ac:dyDescent="0.3">
      <c r="U631" s="80"/>
      <c r="V631" s="80"/>
      <c r="W631" s="80"/>
      <c r="X631" s="81"/>
    </row>
    <row r="632" spans="21:24" x14ac:dyDescent="0.3">
      <c r="U632" s="80"/>
      <c r="V632" s="80"/>
      <c r="W632" s="80"/>
      <c r="X632" s="81"/>
    </row>
    <row r="633" spans="21:24" x14ac:dyDescent="0.3">
      <c r="U633" s="80"/>
      <c r="V633" s="80"/>
      <c r="W633" s="80"/>
      <c r="X633" s="81"/>
    </row>
    <row r="634" spans="21:24" x14ac:dyDescent="0.3">
      <c r="U634" s="80"/>
      <c r="V634" s="80"/>
      <c r="W634" s="80"/>
      <c r="X634" s="81"/>
    </row>
    <row r="635" spans="21:24" x14ac:dyDescent="0.3">
      <c r="U635" s="80"/>
      <c r="V635" s="80"/>
      <c r="W635" s="80"/>
      <c r="X635" s="81"/>
    </row>
    <row r="636" spans="21:24" x14ac:dyDescent="0.3">
      <c r="U636" s="80"/>
      <c r="V636" s="80"/>
      <c r="W636" s="80"/>
      <c r="X636" s="81"/>
    </row>
    <row r="637" spans="21:24" x14ac:dyDescent="0.3">
      <c r="U637" s="80"/>
      <c r="V637" s="80"/>
      <c r="W637" s="80"/>
      <c r="X637" s="81"/>
    </row>
    <row r="638" spans="21:24" x14ac:dyDescent="0.3">
      <c r="U638" s="80"/>
      <c r="V638" s="80"/>
      <c r="W638" s="80"/>
      <c r="X638" s="81"/>
    </row>
    <row r="639" spans="21:24" x14ac:dyDescent="0.3">
      <c r="U639" s="80"/>
      <c r="V639" s="80"/>
      <c r="W639" s="80"/>
      <c r="X639" s="81"/>
    </row>
    <row r="640" spans="21:24" x14ac:dyDescent="0.3">
      <c r="U640" s="80"/>
      <c r="V640" s="80"/>
      <c r="W640" s="80"/>
      <c r="X640" s="81"/>
    </row>
    <row r="641" spans="21:24" x14ac:dyDescent="0.3">
      <c r="U641" s="80"/>
      <c r="V641" s="80"/>
      <c r="W641" s="80"/>
      <c r="X641" s="81"/>
    </row>
    <row r="642" spans="21:24" x14ac:dyDescent="0.3">
      <c r="U642" s="80"/>
      <c r="V642" s="80"/>
      <c r="W642" s="80"/>
      <c r="X642" s="81"/>
    </row>
    <row r="643" spans="21:24" x14ac:dyDescent="0.3">
      <c r="U643" s="80"/>
      <c r="V643" s="80"/>
      <c r="W643" s="80"/>
      <c r="X643" s="81"/>
    </row>
    <row r="644" spans="21:24" x14ac:dyDescent="0.3">
      <c r="U644" s="80"/>
      <c r="V644" s="80"/>
      <c r="W644" s="80"/>
      <c r="X644" s="81"/>
    </row>
    <row r="645" spans="21:24" x14ac:dyDescent="0.3">
      <c r="U645" s="80"/>
      <c r="V645" s="80"/>
      <c r="W645" s="80"/>
      <c r="X645" s="81"/>
    </row>
    <row r="646" spans="21:24" x14ac:dyDescent="0.3">
      <c r="U646" s="80"/>
      <c r="V646" s="80"/>
      <c r="W646" s="80"/>
      <c r="X646" s="81"/>
    </row>
    <row r="647" spans="21:24" x14ac:dyDescent="0.3">
      <c r="U647" s="80"/>
      <c r="V647" s="80"/>
      <c r="W647" s="80"/>
      <c r="X647" s="81"/>
    </row>
    <row r="648" spans="21:24" x14ac:dyDescent="0.3">
      <c r="U648" s="80"/>
      <c r="V648" s="80"/>
      <c r="W648" s="80"/>
      <c r="X648" s="81"/>
    </row>
    <row r="649" spans="21:24" x14ac:dyDescent="0.3">
      <c r="U649" s="80"/>
      <c r="V649" s="80"/>
      <c r="W649" s="80"/>
      <c r="X649" s="81"/>
    </row>
    <row r="650" spans="21:24" x14ac:dyDescent="0.3">
      <c r="U650" s="80"/>
      <c r="V650" s="80"/>
      <c r="W650" s="80"/>
      <c r="X650" s="81"/>
    </row>
    <row r="651" spans="21:24" x14ac:dyDescent="0.3">
      <c r="U651" s="80"/>
      <c r="V651" s="80"/>
      <c r="W651" s="80"/>
      <c r="X651" s="81"/>
    </row>
    <row r="652" spans="21:24" x14ac:dyDescent="0.3">
      <c r="U652" s="80"/>
      <c r="V652" s="80"/>
      <c r="W652" s="80"/>
      <c r="X652" s="81"/>
    </row>
    <row r="653" spans="21:24" x14ac:dyDescent="0.3">
      <c r="U653" s="80"/>
      <c r="V653" s="80"/>
      <c r="W653" s="80"/>
      <c r="X653" s="81"/>
    </row>
    <row r="654" spans="21:24" x14ac:dyDescent="0.3">
      <c r="U654" s="80"/>
      <c r="V654" s="80"/>
      <c r="W654" s="80"/>
      <c r="X654" s="81"/>
    </row>
    <row r="655" spans="21:24" x14ac:dyDescent="0.3">
      <c r="U655" s="80"/>
      <c r="V655" s="80"/>
      <c r="W655" s="80"/>
      <c r="X655" s="81"/>
    </row>
    <row r="656" spans="21:24" x14ac:dyDescent="0.3">
      <c r="U656" s="80"/>
      <c r="V656" s="80"/>
      <c r="W656" s="80"/>
      <c r="X656" s="81"/>
    </row>
    <row r="657" spans="21:24" x14ac:dyDescent="0.3">
      <c r="U657" s="80"/>
      <c r="V657" s="80"/>
      <c r="W657" s="80"/>
      <c r="X657" s="81"/>
    </row>
    <row r="658" spans="21:24" x14ac:dyDescent="0.3">
      <c r="U658" s="80"/>
      <c r="V658" s="80"/>
      <c r="W658" s="80"/>
      <c r="X658" s="81"/>
    </row>
    <row r="659" spans="21:24" x14ac:dyDescent="0.3">
      <c r="U659" s="80"/>
      <c r="V659" s="80"/>
      <c r="W659" s="80"/>
      <c r="X659" s="81"/>
    </row>
    <row r="660" spans="21:24" x14ac:dyDescent="0.3">
      <c r="U660" s="80"/>
      <c r="V660" s="80"/>
      <c r="W660" s="80"/>
      <c r="X660" s="81"/>
    </row>
    <row r="661" spans="21:24" x14ac:dyDescent="0.3">
      <c r="U661" s="80"/>
      <c r="V661" s="80"/>
      <c r="W661" s="80"/>
      <c r="X661" s="81"/>
    </row>
    <row r="662" spans="21:24" x14ac:dyDescent="0.3">
      <c r="U662" s="80"/>
      <c r="V662" s="80"/>
      <c r="W662" s="80"/>
      <c r="X662" s="81"/>
    </row>
    <row r="663" spans="21:24" x14ac:dyDescent="0.3">
      <c r="U663" s="80"/>
      <c r="V663" s="80"/>
      <c r="W663" s="80"/>
      <c r="X663" s="81"/>
    </row>
    <row r="664" spans="21:24" x14ac:dyDescent="0.3">
      <c r="U664" s="80"/>
      <c r="V664" s="80"/>
      <c r="W664" s="80"/>
      <c r="X664" s="81"/>
    </row>
    <row r="665" spans="21:24" x14ac:dyDescent="0.3">
      <c r="U665" s="80"/>
      <c r="V665" s="80"/>
      <c r="W665" s="80"/>
      <c r="X665" s="81"/>
    </row>
    <row r="666" spans="21:24" x14ac:dyDescent="0.3">
      <c r="U666" s="80"/>
      <c r="V666" s="80"/>
      <c r="W666" s="80"/>
      <c r="X666" s="81"/>
    </row>
    <row r="667" spans="21:24" x14ac:dyDescent="0.3">
      <c r="U667" s="80"/>
      <c r="V667" s="80"/>
      <c r="W667" s="80"/>
      <c r="X667" s="81"/>
    </row>
    <row r="668" spans="21:24" x14ac:dyDescent="0.3">
      <c r="U668" s="80"/>
      <c r="V668" s="80"/>
      <c r="W668" s="80"/>
      <c r="X668" s="81"/>
    </row>
    <row r="669" spans="21:24" x14ac:dyDescent="0.3">
      <c r="U669" s="80"/>
      <c r="V669" s="80"/>
      <c r="W669" s="80"/>
      <c r="X669" s="81"/>
    </row>
    <row r="670" spans="21:24" x14ac:dyDescent="0.3">
      <c r="U670" s="80"/>
      <c r="V670" s="80"/>
      <c r="W670" s="80"/>
      <c r="X670" s="81"/>
    </row>
    <row r="671" spans="21:24" x14ac:dyDescent="0.3">
      <c r="U671" s="80"/>
      <c r="V671" s="80"/>
      <c r="W671" s="80"/>
      <c r="X671" s="81"/>
    </row>
    <row r="672" spans="21:24" x14ac:dyDescent="0.3">
      <c r="U672" s="80"/>
      <c r="V672" s="80"/>
      <c r="W672" s="80"/>
      <c r="X672" s="81"/>
    </row>
    <row r="673" spans="21:24" x14ac:dyDescent="0.3">
      <c r="U673" s="80"/>
      <c r="V673" s="80"/>
      <c r="W673" s="80"/>
      <c r="X673" s="81"/>
    </row>
    <row r="674" spans="21:24" x14ac:dyDescent="0.3">
      <c r="U674" s="80"/>
      <c r="V674" s="80"/>
      <c r="W674" s="80"/>
      <c r="X674" s="81"/>
    </row>
    <row r="675" spans="21:24" x14ac:dyDescent="0.3">
      <c r="U675" s="80"/>
      <c r="V675" s="80"/>
      <c r="W675" s="80"/>
      <c r="X675" s="81"/>
    </row>
    <row r="676" spans="21:24" x14ac:dyDescent="0.3">
      <c r="U676" s="80"/>
      <c r="V676" s="80"/>
      <c r="W676" s="80"/>
      <c r="X676" s="81"/>
    </row>
    <row r="677" spans="21:24" x14ac:dyDescent="0.3">
      <c r="U677" s="80"/>
      <c r="V677" s="80"/>
      <c r="W677" s="80"/>
      <c r="X677" s="81"/>
    </row>
    <row r="678" spans="21:24" x14ac:dyDescent="0.3">
      <c r="U678" s="80"/>
      <c r="V678" s="80"/>
      <c r="W678" s="80"/>
      <c r="X678" s="81"/>
    </row>
    <row r="679" spans="21:24" x14ac:dyDescent="0.3">
      <c r="U679" s="80"/>
      <c r="V679" s="80"/>
      <c r="W679" s="80"/>
      <c r="X679" s="81"/>
    </row>
    <row r="680" spans="21:24" x14ac:dyDescent="0.3">
      <c r="U680" s="80"/>
      <c r="V680" s="80"/>
      <c r="W680" s="80"/>
      <c r="X680" s="81"/>
    </row>
    <row r="681" spans="21:24" x14ac:dyDescent="0.3">
      <c r="U681" s="80"/>
      <c r="V681" s="80"/>
      <c r="W681" s="80"/>
      <c r="X681" s="81"/>
    </row>
    <row r="682" spans="21:24" x14ac:dyDescent="0.3">
      <c r="U682" s="80"/>
      <c r="V682" s="80"/>
      <c r="W682" s="80"/>
      <c r="X682" s="81"/>
    </row>
    <row r="683" spans="21:24" x14ac:dyDescent="0.3">
      <c r="U683" s="80"/>
      <c r="V683" s="80"/>
      <c r="W683" s="80"/>
      <c r="X683" s="81"/>
    </row>
    <row r="684" spans="21:24" x14ac:dyDescent="0.3">
      <c r="U684" s="80"/>
      <c r="V684" s="80"/>
      <c r="W684" s="80"/>
      <c r="X684" s="81"/>
    </row>
    <row r="685" spans="21:24" x14ac:dyDescent="0.3">
      <c r="U685" s="80"/>
      <c r="V685" s="80"/>
      <c r="W685" s="80"/>
      <c r="X685" s="81"/>
    </row>
    <row r="686" spans="21:24" x14ac:dyDescent="0.3">
      <c r="U686" s="80"/>
      <c r="V686" s="80"/>
      <c r="W686" s="80"/>
      <c r="X686" s="81"/>
    </row>
    <row r="687" spans="21:24" x14ac:dyDescent="0.3">
      <c r="U687" s="80"/>
      <c r="V687" s="80"/>
      <c r="W687" s="80"/>
      <c r="X687" s="81"/>
    </row>
    <row r="688" spans="21:24" x14ac:dyDescent="0.3">
      <c r="U688" s="80"/>
      <c r="V688" s="80"/>
      <c r="W688" s="80"/>
      <c r="X688" s="81"/>
    </row>
    <row r="689" spans="21:24" x14ac:dyDescent="0.3">
      <c r="U689" s="80"/>
      <c r="V689" s="80"/>
      <c r="W689" s="80"/>
      <c r="X689" s="81"/>
    </row>
    <row r="690" spans="21:24" x14ac:dyDescent="0.3">
      <c r="U690" s="80"/>
      <c r="V690" s="80"/>
      <c r="W690" s="80"/>
      <c r="X690" s="81"/>
    </row>
    <row r="691" spans="21:24" x14ac:dyDescent="0.3">
      <c r="U691" s="80"/>
      <c r="V691" s="80"/>
      <c r="W691" s="80"/>
      <c r="X691" s="81"/>
    </row>
    <row r="692" spans="21:24" x14ac:dyDescent="0.3">
      <c r="U692" s="80"/>
      <c r="V692" s="80"/>
      <c r="W692" s="80"/>
      <c r="X692" s="81"/>
    </row>
    <row r="693" spans="21:24" x14ac:dyDescent="0.3">
      <c r="U693" s="80"/>
      <c r="V693" s="80"/>
      <c r="W693" s="80"/>
      <c r="X693" s="81"/>
    </row>
    <row r="694" spans="21:24" x14ac:dyDescent="0.3">
      <c r="U694" s="80"/>
      <c r="V694" s="80"/>
      <c r="W694" s="80"/>
      <c r="X694" s="81"/>
    </row>
    <row r="695" spans="21:24" x14ac:dyDescent="0.3">
      <c r="U695" s="80"/>
      <c r="V695" s="80"/>
      <c r="W695" s="80"/>
      <c r="X695" s="81"/>
    </row>
    <row r="696" spans="21:24" x14ac:dyDescent="0.3">
      <c r="U696" s="80"/>
      <c r="V696" s="80"/>
      <c r="W696" s="80"/>
      <c r="X696" s="81"/>
    </row>
    <row r="697" spans="21:24" x14ac:dyDescent="0.3">
      <c r="U697" s="80"/>
      <c r="V697" s="80"/>
      <c r="W697" s="80"/>
      <c r="X697" s="81"/>
    </row>
    <row r="698" spans="21:24" x14ac:dyDescent="0.3">
      <c r="U698" s="80"/>
      <c r="V698" s="80"/>
      <c r="W698" s="80"/>
      <c r="X698" s="81"/>
    </row>
    <row r="699" spans="21:24" x14ac:dyDescent="0.3">
      <c r="U699" s="80"/>
      <c r="V699" s="80"/>
      <c r="W699" s="80"/>
      <c r="X699" s="81"/>
    </row>
    <row r="700" spans="21:24" x14ac:dyDescent="0.3">
      <c r="U700" s="80"/>
      <c r="V700" s="80"/>
      <c r="W700" s="80"/>
      <c r="X700" s="81"/>
    </row>
    <row r="701" spans="21:24" x14ac:dyDescent="0.3">
      <c r="U701" s="80"/>
      <c r="V701" s="80"/>
      <c r="W701" s="80"/>
      <c r="X701" s="81"/>
    </row>
    <row r="702" spans="21:24" x14ac:dyDescent="0.3">
      <c r="U702" s="80"/>
      <c r="V702" s="80"/>
      <c r="W702" s="80"/>
      <c r="X702" s="81"/>
    </row>
    <row r="703" spans="21:24" x14ac:dyDescent="0.3">
      <c r="U703" s="80"/>
      <c r="V703" s="80"/>
      <c r="W703" s="80"/>
      <c r="X703" s="81"/>
    </row>
    <row r="704" spans="21:24" x14ac:dyDescent="0.3">
      <c r="U704" s="80"/>
      <c r="V704" s="80"/>
      <c r="W704" s="80"/>
      <c r="X704" s="81"/>
    </row>
    <row r="705" spans="21:24" x14ac:dyDescent="0.3">
      <c r="U705" s="80"/>
      <c r="V705" s="80"/>
      <c r="W705" s="80"/>
      <c r="X705" s="81"/>
    </row>
    <row r="706" spans="21:24" x14ac:dyDescent="0.3">
      <c r="U706" s="80"/>
      <c r="V706" s="80"/>
      <c r="W706" s="80"/>
      <c r="X706" s="81"/>
    </row>
    <row r="707" spans="21:24" x14ac:dyDescent="0.3">
      <c r="U707" s="80"/>
      <c r="V707" s="80"/>
      <c r="W707" s="80"/>
      <c r="X707" s="81"/>
    </row>
    <row r="708" spans="21:24" x14ac:dyDescent="0.3">
      <c r="U708" s="80"/>
      <c r="V708" s="80"/>
      <c r="W708" s="80"/>
      <c r="X708" s="81"/>
    </row>
    <row r="709" spans="21:24" x14ac:dyDescent="0.3">
      <c r="U709" s="80"/>
      <c r="V709" s="80"/>
      <c r="W709" s="80"/>
      <c r="X709" s="81"/>
    </row>
    <row r="710" spans="21:24" x14ac:dyDescent="0.3">
      <c r="U710" s="80"/>
      <c r="V710" s="80"/>
      <c r="W710" s="80"/>
      <c r="X710" s="81"/>
    </row>
    <row r="711" spans="21:24" x14ac:dyDescent="0.3">
      <c r="U711" s="80"/>
      <c r="V711" s="80"/>
      <c r="W711" s="80"/>
      <c r="X711" s="81"/>
    </row>
    <row r="712" spans="21:24" x14ac:dyDescent="0.3">
      <c r="U712" s="80"/>
      <c r="V712" s="80"/>
      <c r="W712" s="80"/>
      <c r="X712" s="81"/>
    </row>
    <row r="713" spans="21:24" x14ac:dyDescent="0.3">
      <c r="U713" s="80"/>
      <c r="V713" s="80"/>
      <c r="W713" s="80"/>
      <c r="X713" s="81"/>
    </row>
    <row r="714" spans="21:24" x14ac:dyDescent="0.3">
      <c r="U714" s="80"/>
      <c r="V714" s="80"/>
      <c r="W714" s="80"/>
      <c r="X714" s="81"/>
    </row>
    <row r="715" spans="21:24" x14ac:dyDescent="0.3">
      <c r="U715" s="80"/>
      <c r="V715" s="80"/>
      <c r="W715" s="80"/>
      <c r="X715" s="81"/>
    </row>
    <row r="716" spans="21:24" x14ac:dyDescent="0.3">
      <c r="U716" s="80"/>
      <c r="V716" s="80"/>
      <c r="W716" s="80"/>
      <c r="X716" s="81"/>
    </row>
    <row r="717" spans="21:24" x14ac:dyDescent="0.3">
      <c r="U717" s="80"/>
      <c r="V717" s="80"/>
      <c r="W717" s="80"/>
      <c r="X717" s="81"/>
    </row>
    <row r="718" spans="21:24" x14ac:dyDescent="0.3">
      <c r="U718" s="80"/>
      <c r="V718" s="80"/>
      <c r="W718" s="80"/>
      <c r="X718" s="81"/>
    </row>
    <row r="719" spans="21:24" x14ac:dyDescent="0.3">
      <c r="U719" s="80"/>
      <c r="V719" s="80"/>
      <c r="W719" s="80"/>
      <c r="X719" s="81"/>
    </row>
    <row r="720" spans="21:24" x14ac:dyDescent="0.3">
      <c r="U720" s="80"/>
      <c r="V720" s="80"/>
      <c r="W720" s="80"/>
      <c r="X720" s="81"/>
    </row>
    <row r="721" spans="21:24" x14ac:dyDescent="0.3">
      <c r="U721" s="80"/>
      <c r="V721" s="80"/>
      <c r="W721" s="80"/>
      <c r="X721" s="81"/>
    </row>
    <row r="722" spans="21:24" x14ac:dyDescent="0.3">
      <c r="U722" s="80"/>
      <c r="V722" s="80"/>
      <c r="W722" s="80"/>
      <c r="X722" s="81"/>
    </row>
    <row r="723" spans="21:24" x14ac:dyDescent="0.3">
      <c r="U723" s="80"/>
      <c r="V723" s="80"/>
      <c r="W723" s="80"/>
      <c r="X723" s="81"/>
    </row>
    <row r="724" spans="21:24" x14ac:dyDescent="0.3">
      <c r="U724" s="80"/>
      <c r="V724" s="80"/>
      <c r="W724" s="80"/>
      <c r="X724" s="81"/>
    </row>
    <row r="725" spans="21:24" x14ac:dyDescent="0.3">
      <c r="U725" s="80"/>
      <c r="V725" s="80"/>
      <c r="W725" s="80"/>
      <c r="X725" s="81"/>
    </row>
    <row r="726" spans="21:24" x14ac:dyDescent="0.3">
      <c r="U726" s="80"/>
      <c r="V726" s="80"/>
      <c r="W726" s="80"/>
      <c r="X726" s="81"/>
    </row>
    <row r="727" spans="21:24" x14ac:dyDescent="0.3">
      <c r="U727" s="80"/>
      <c r="V727" s="80"/>
      <c r="W727" s="80"/>
      <c r="X727" s="81"/>
    </row>
    <row r="728" spans="21:24" x14ac:dyDescent="0.3">
      <c r="U728" s="80"/>
      <c r="V728" s="80"/>
      <c r="W728" s="80"/>
      <c r="X728" s="81"/>
    </row>
    <row r="729" spans="21:24" x14ac:dyDescent="0.3">
      <c r="U729" s="80"/>
      <c r="V729" s="80"/>
      <c r="W729" s="80"/>
      <c r="X729" s="81"/>
    </row>
    <row r="730" spans="21:24" x14ac:dyDescent="0.3">
      <c r="U730" s="80"/>
      <c r="V730" s="80"/>
      <c r="W730" s="80"/>
      <c r="X730" s="81"/>
    </row>
    <row r="731" spans="21:24" x14ac:dyDescent="0.3">
      <c r="U731" s="80"/>
      <c r="V731" s="80"/>
      <c r="W731" s="80"/>
      <c r="X731" s="81"/>
    </row>
    <row r="732" spans="21:24" x14ac:dyDescent="0.3">
      <c r="U732" s="80"/>
      <c r="V732" s="80"/>
      <c r="W732" s="80"/>
      <c r="X732" s="81"/>
    </row>
    <row r="733" spans="21:24" x14ac:dyDescent="0.3">
      <c r="U733" s="80"/>
      <c r="V733" s="80"/>
      <c r="W733" s="80"/>
      <c r="X733" s="81"/>
    </row>
    <row r="734" spans="21:24" x14ac:dyDescent="0.3">
      <c r="U734" s="80"/>
      <c r="V734" s="80"/>
      <c r="W734" s="80"/>
      <c r="X734" s="81"/>
    </row>
    <row r="735" spans="21:24" x14ac:dyDescent="0.3">
      <c r="U735" s="80"/>
      <c r="V735" s="80"/>
      <c r="W735" s="80"/>
      <c r="X735" s="81"/>
    </row>
    <row r="736" spans="21:24" x14ac:dyDescent="0.3">
      <c r="U736" s="80"/>
      <c r="V736" s="80"/>
      <c r="W736" s="80"/>
      <c r="X736" s="81"/>
    </row>
    <row r="737" spans="21:24" x14ac:dyDescent="0.3">
      <c r="U737" s="80"/>
      <c r="V737" s="80"/>
      <c r="W737" s="80"/>
      <c r="X737" s="81"/>
    </row>
    <row r="738" spans="21:24" x14ac:dyDescent="0.3">
      <c r="U738" s="80"/>
      <c r="V738" s="80"/>
      <c r="W738" s="80"/>
      <c r="X738" s="81"/>
    </row>
    <row r="739" spans="21:24" x14ac:dyDescent="0.3">
      <c r="U739" s="80"/>
      <c r="V739" s="80"/>
      <c r="W739" s="80"/>
      <c r="X739" s="81"/>
    </row>
    <row r="740" spans="21:24" x14ac:dyDescent="0.3">
      <c r="U740" s="80"/>
      <c r="V740" s="80"/>
      <c r="W740" s="80"/>
      <c r="X740" s="81"/>
    </row>
    <row r="741" spans="21:24" x14ac:dyDescent="0.3">
      <c r="U741" s="80"/>
      <c r="V741" s="80"/>
      <c r="W741" s="80"/>
      <c r="X741" s="81"/>
    </row>
    <row r="742" spans="21:24" x14ac:dyDescent="0.3">
      <c r="U742" s="80"/>
      <c r="V742" s="80"/>
      <c r="W742" s="80"/>
      <c r="X742" s="81"/>
    </row>
    <row r="743" spans="21:24" x14ac:dyDescent="0.3">
      <c r="U743" s="80"/>
      <c r="V743" s="80"/>
      <c r="W743" s="80"/>
      <c r="X743" s="81"/>
    </row>
    <row r="744" spans="21:24" x14ac:dyDescent="0.3">
      <c r="U744" s="80"/>
      <c r="V744" s="80"/>
      <c r="W744" s="80"/>
      <c r="X744" s="81"/>
    </row>
    <row r="745" spans="21:24" x14ac:dyDescent="0.3">
      <c r="U745" s="80"/>
      <c r="V745" s="80"/>
      <c r="W745" s="80"/>
      <c r="X745" s="81"/>
    </row>
    <row r="746" spans="21:24" x14ac:dyDescent="0.3">
      <c r="U746" s="80"/>
      <c r="V746" s="80"/>
      <c r="W746" s="80"/>
      <c r="X746" s="81"/>
    </row>
    <row r="747" spans="21:24" x14ac:dyDescent="0.3">
      <c r="U747" s="80"/>
      <c r="V747" s="80"/>
      <c r="W747" s="80"/>
      <c r="X747" s="81"/>
    </row>
    <row r="748" spans="21:24" x14ac:dyDescent="0.3">
      <c r="U748" s="80"/>
      <c r="V748" s="80"/>
      <c r="W748" s="80"/>
      <c r="X748" s="81"/>
    </row>
    <row r="749" spans="21:24" x14ac:dyDescent="0.3">
      <c r="U749" s="80"/>
      <c r="V749" s="80"/>
      <c r="W749" s="80"/>
      <c r="X749" s="81"/>
    </row>
    <row r="750" spans="21:24" x14ac:dyDescent="0.3">
      <c r="U750" s="80"/>
      <c r="V750" s="80"/>
      <c r="W750" s="80"/>
      <c r="X750" s="81"/>
    </row>
    <row r="751" spans="21:24" x14ac:dyDescent="0.3">
      <c r="U751" s="80"/>
      <c r="V751" s="80"/>
      <c r="W751" s="80"/>
      <c r="X751" s="81"/>
    </row>
    <row r="752" spans="21:24" x14ac:dyDescent="0.3">
      <c r="U752" s="80"/>
      <c r="V752" s="80"/>
      <c r="W752" s="80"/>
      <c r="X752" s="81"/>
    </row>
    <row r="753" spans="21:24" x14ac:dyDescent="0.3">
      <c r="U753" s="80"/>
      <c r="V753" s="80"/>
      <c r="W753" s="80"/>
      <c r="X753" s="81"/>
    </row>
    <row r="754" spans="21:24" x14ac:dyDescent="0.3">
      <c r="U754" s="80"/>
      <c r="V754" s="80"/>
      <c r="W754" s="80"/>
      <c r="X754" s="81"/>
    </row>
    <row r="755" spans="21:24" x14ac:dyDescent="0.3">
      <c r="U755" s="80"/>
      <c r="V755" s="80"/>
      <c r="W755" s="80"/>
      <c r="X755" s="81"/>
    </row>
    <row r="756" spans="21:24" x14ac:dyDescent="0.3">
      <c r="U756" s="80"/>
      <c r="V756" s="80"/>
      <c r="W756" s="80"/>
      <c r="X756" s="81"/>
    </row>
    <row r="757" spans="21:24" x14ac:dyDescent="0.3">
      <c r="U757" s="80"/>
      <c r="V757" s="80"/>
      <c r="W757" s="80"/>
      <c r="X757" s="81"/>
    </row>
    <row r="758" spans="21:24" x14ac:dyDescent="0.3">
      <c r="U758" s="80"/>
      <c r="V758" s="80"/>
      <c r="W758" s="80"/>
      <c r="X758" s="81"/>
    </row>
    <row r="759" spans="21:24" x14ac:dyDescent="0.3">
      <c r="U759" s="80"/>
      <c r="V759" s="80"/>
      <c r="W759" s="80"/>
      <c r="X759" s="81"/>
    </row>
    <row r="760" spans="21:24" x14ac:dyDescent="0.3">
      <c r="U760" s="80"/>
      <c r="V760" s="80"/>
      <c r="W760" s="80"/>
      <c r="X760" s="81"/>
    </row>
    <row r="761" spans="21:24" x14ac:dyDescent="0.3">
      <c r="U761" s="80"/>
      <c r="V761" s="80"/>
      <c r="W761" s="80"/>
      <c r="X761" s="81"/>
    </row>
    <row r="762" spans="21:24" x14ac:dyDescent="0.3">
      <c r="U762" s="80"/>
      <c r="V762" s="80"/>
      <c r="W762" s="80"/>
      <c r="X762" s="81"/>
    </row>
    <row r="763" spans="21:24" x14ac:dyDescent="0.3">
      <c r="U763" s="80"/>
      <c r="V763" s="80"/>
      <c r="W763" s="80"/>
      <c r="X763" s="81"/>
    </row>
    <row r="764" spans="21:24" x14ac:dyDescent="0.3">
      <c r="U764" s="80"/>
      <c r="V764" s="80"/>
      <c r="W764" s="80"/>
      <c r="X764" s="81"/>
    </row>
    <row r="765" spans="21:24" x14ac:dyDescent="0.3">
      <c r="U765" s="80"/>
      <c r="V765" s="80"/>
      <c r="W765" s="80"/>
      <c r="X765" s="81"/>
    </row>
    <row r="766" spans="21:24" x14ac:dyDescent="0.3">
      <c r="U766" s="80"/>
      <c r="V766" s="80"/>
      <c r="W766" s="80"/>
      <c r="X766" s="81"/>
    </row>
    <row r="767" spans="21:24" x14ac:dyDescent="0.3">
      <c r="U767" s="80"/>
      <c r="V767" s="80"/>
      <c r="W767" s="80"/>
      <c r="X767" s="81"/>
    </row>
    <row r="768" spans="21:24" x14ac:dyDescent="0.3">
      <c r="U768" s="80"/>
      <c r="V768" s="80"/>
      <c r="W768" s="80"/>
      <c r="X768" s="81"/>
    </row>
    <row r="769" spans="21:24" x14ac:dyDescent="0.3">
      <c r="U769" s="80"/>
      <c r="V769" s="80"/>
      <c r="W769" s="80"/>
      <c r="X769" s="81"/>
    </row>
    <row r="770" spans="21:24" x14ac:dyDescent="0.3">
      <c r="U770" s="80"/>
      <c r="V770" s="80"/>
      <c r="W770" s="80"/>
      <c r="X770" s="81"/>
    </row>
    <row r="771" spans="21:24" x14ac:dyDescent="0.3">
      <c r="U771" s="80"/>
      <c r="V771" s="80"/>
      <c r="W771" s="80"/>
      <c r="X771" s="81"/>
    </row>
    <row r="772" spans="21:24" x14ac:dyDescent="0.3">
      <c r="U772" s="80"/>
      <c r="V772" s="80"/>
      <c r="W772" s="80"/>
      <c r="X772" s="81"/>
    </row>
    <row r="773" spans="21:24" x14ac:dyDescent="0.3">
      <c r="U773" s="80"/>
      <c r="V773" s="80"/>
      <c r="W773" s="80"/>
      <c r="X773" s="81"/>
    </row>
    <row r="774" spans="21:24" x14ac:dyDescent="0.3">
      <c r="U774" s="80"/>
      <c r="V774" s="80"/>
      <c r="W774" s="80"/>
      <c r="X774" s="81"/>
    </row>
    <row r="775" spans="21:24" x14ac:dyDescent="0.3">
      <c r="U775" s="80"/>
      <c r="V775" s="80"/>
      <c r="W775" s="80"/>
      <c r="X775" s="81"/>
    </row>
    <row r="776" spans="21:24" x14ac:dyDescent="0.3">
      <c r="U776" s="80"/>
      <c r="V776" s="80"/>
      <c r="W776" s="80"/>
      <c r="X776" s="81"/>
    </row>
    <row r="777" spans="21:24" x14ac:dyDescent="0.3">
      <c r="U777" s="80"/>
      <c r="V777" s="80"/>
      <c r="W777" s="80"/>
      <c r="X777" s="81"/>
    </row>
    <row r="778" spans="21:24" x14ac:dyDescent="0.3">
      <c r="U778" s="80"/>
      <c r="V778" s="80"/>
      <c r="W778" s="80"/>
      <c r="X778" s="81"/>
    </row>
    <row r="779" spans="21:24" x14ac:dyDescent="0.3">
      <c r="U779" s="80"/>
      <c r="V779" s="80"/>
      <c r="W779" s="80"/>
      <c r="X779" s="81"/>
    </row>
    <row r="780" spans="21:24" x14ac:dyDescent="0.3">
      <c r="U780" s="80"/>
      <c r="V780" s="80"/>
      <c r="W780" s="80"/>
      <c r="X780" s="81"/>
    </row>
    <row r="781" spans="21:24" x14ac:dyDescent="0.3">
      <c r="U781" s="80"/>
      <c r="V781" s="80"/>
      <c r="W781" s="80"/>
      <c r="X781" s="81"/>
    </row>
    <row r="782" spans="21:24" x14ac:dyDescent="0.3">
      <c r="U782" s="80"/>
      <c r="V782" s="80"/>
      <c r="W782" s="80"/>
      <c r="X782" s="81"/>
    </row>
    <row r="783" spans="21:24" x14ac:dyDescent="0.3">
      <c r="U783" s="80"/>
      <c r="V783" s="80"/>
      <c r="W783" s="80"/>
      <c r="X783" s="81"/>
    </row>
    <row r="784" spans="21:24" x14ac:dyDescent="0.3">
      <c r="U784" s="80"/>
      <c r="V784" s="80"/>
      <c r="W784" s="80"/>
      <c r="X784" s="81"/>
    </row>
    <row r="785" spans="21:24" x14ac:dyDescent="0.3">
      <c r="U785" s="80"/>
      <c r="V785" s="80"/>
      <c r="W785" s="80"/>
      <c r="X785" s="81"/>
    </row>
    <row r="786" spans="21:24" x14ac:dyDescent="0.3">
      <c r="U786" s="80"/>
      <c r="V786" s="80"/>
      <c r="W786" s="80"/>
      <c r="X786" s="81"/>
    </row>
    <row r="787" spans="21:24" x14ac:dyDescent="0.3">
      <c r="U787" s="80"/>
      <c r="V787" s="80"/>
      <c r="W787" s="80"/>
      <c r="X787" s="81"/>
    </row>
    <row r="788" spans="21:24" x14ac:dyDescent="0.3">
      <c r="U788" s="80"/>
      <c r="V788" s="80"/>
      <c r="W788" s="80"/>
      <c r="X788" s="81"/>
    </row>
    <row r="789" spans="21:24" x14ac:dyDescent="0.3">
      <c r="U789" s="80"/>
      <c r="V789" s="80"/>
      <c r="W789" s="80"/>
      <c r="X789" s="81"/>
    </row>
    <row r="790" spans="21:24" x14ac:dyDescent="0.3">
      <c r="U790" s="80"/>
      <c r="V790" s="80"/>
      <c r="W790" s="80"/>
      <c r="X790" s="81"/>
    </row>
    <row r="791" spans="21:24" x14ac:dyDescent="0.3">
      <c r="U791" s="80"/>
      <c r="V791" s="80"/>
      <c r="W791" s="80"/>
      <c r="X791" s="81"/>
    </row>
    <row r="792" spans="21:24" x14ac:dyDescent="0.3">
      <c r="U792" s="80"/>
      <c r="V792" s="80"/>
      <c r="W792" s="80"/>
      <c r="X792" s="81"/>
    </row>
    <row r="793" spans="21:24" x14ac:dyDescent="0.3">
      <c r="U793" s="80"/>
      <c r="V793" s="80"/>
      <c r="W793" s="80"/>
      <c r="X793" s="81"/>
    </row>
    <row r="794" spans="21:24" x14ac:dyDescent="0.3">
      <c r="U794" s="80"/>
      <c r="V794" s="80"/>
      <c r="W794" s="80"/>
      <c r="X794" s="81"/>
    </row>
    <row r="795" spans="21:24" x14ac:dyDescent="0.3">
      <c r="U795" s="80"/>
      <c r="V795" s="80"/>
      <c r="W795" s="80"/>
      <c r="X795" s="81"/>
    </row>
    <row r="796" spans="21:24" x14ac:dyDescent="0.3">
      <c r="U796" s="80"/>
      <c r="V796" s="80"/>
      <c r="W796" s="80"/>
      <c r="X796" s="81"/>
    </row>
    <row r="797" spans="21:24" x14ac:dyDescent="0.3">
      <c r="U797" s="80"/>
      <c r="V797" s="80"/>
      <c r="W797" s="80"/>
      <c r="X797" s="81"/>
    </row>
    <row r="798" spans="21:24" x14ac:dyDescent="0.3">
      <c r="U798" s="80"/>
      <c r="V798" s="80"/>
      <c r="W798" s="80"/>
      <c r="X798" s="81"/>
    </row>
    <row r="799" spans="21:24" x14ac:dyDescent="0.3">
      <c r="U799" s="80"/>
      <c r="V799" s="80"/>
      <c r="W799" s="80"/>
      <c r="X799" s="81"/>
    </row>
    <row r="800" spans="21:24" x14ac:dyDescent="0.3">
      <c r="U800" s="80"/>
      <c r="V800" s="80"/>
      <c r="W800" s="80"/>
      <c r="X800" s="81"/>
    </row>
    <row r="801" spans="21:24" x14ac:dyDescent="0.3">
      <c r="U801" s="80"/>
      <c r="V801" s="80"/>
      <c r="W801" s="80"/>
      <c r="X801" s="81"/>
    </row>
    <row r="802" spans="21:24" x14ac:dyDescent="0.3">
      <c r="U802" s="80"/>
      <c r="V802" s="80"/>
      <c r="W802" s="80"/>
      <c r="X802" s="81"/>
    </row>
    <row r="803" spans="21:24" x14ac:dyDescent="0.3">
      <c r="U803" s="80"/>
      <c r="V803" s="80"/>
      <c r="W803" s="80"/>
      <c r="X803" s="81"/>
    </row>
    <row r="804" spans="21:24" x14ac:dyDescent="0.3">
      <c r="U804" s="80"/>
      <c r="V804" s="80"/>
      <c r="W804" s="80"/>
      <c r="X804" s="81"/>
    </row>
    <row r="805" spans="21:24" x14ac:dyDescent="0.3">
      <c r="U805" s="80"/>
      <c r="V805" s="80"/>
      <c r="W805" s="80"/>
      <c r="X805" s="81"/>
    </row>
    <row r="806" spans="21:24" x14ac:dyDescent="0.3">
      <c r="U806" s="80"/>
      <c r="V806" s="80"/>
      <c r="W806" s="80"/>
      <c r="X806" s="81"/>
    </row>
    <row r="807" spans="21:24" x14ac:dyDescent="0.3">
      <c r="U807" s="80"/>
      <c r="V807" s="80"/>
      <c r="W807" s="80"/>
      <c r="X807" s="81"/>
    </row>
    <row r="808" spans="21:24" x14ac:dyDescent="0.3">
      <c r="U808" s="80"/>
      <c r="V808" s="80"/>
      <c r="W808" s="80"/>
      <c r="X808" s="81"/>
    </row>
    <row r="809" spans="21:24" x14ac:dyDescent="0.3">
      <c r="U809" s="80"/>
      <c r="V809" s="80"/>
      <c r="W809" s="80"/>
      <c r="X809" s="81"/>
    </row>
    <row r="810" spans="21:24" x14ac:dyDescent="0.3">
      <c r="U810" s="80"/>
      <c r="V810" s="80"/>
      <c r="W810" s="80"/>
      <c r="X810" s="81"/>
    </row>
    <row r="811" spans="21:24" x14ac:dyDescent="0.3">
      <c r="U811" s="80"/>
      <c r="V811" s="80"/>
      <c r="W811" s="80"/>
      <c r="X811" s="81"/>
    </row>
    <row r="812" spans="21:24" x14ac:dyDescent="0.3">
      <c r="U812" s="80"/>
      <c r="V812" s="80"/>
      <c r="W812" s="80"/>
      <c r="X812" s="81"/>
    </row>
    <row r="813" spans="21:24" x14ac:dyDescent="0.3">
      <c r="U813" s="80"/>
      <c r="V813" s="80"/>
      <c r="W813" s="80"/>
      <c r="X813" s="81"/>
    </row>
    <row r="814" spans="21:24" x14ac:dyDescent="0.3">
      <c r="U814" s="80"/>
      <c r="V814" s="80"/>
      <c r="W814" s="80"/>
      <c r="X814" s="81"/>
    </row>
    <row r="815" spans="21:24" x14ac:dyDescent="0.3">
      <c r="U815" s="80"/>
      <c r="V815" s="80"/>
      <c r="W815" s="80"/>
      <c r="X815" s="81"/>
    </row>
    <row r="816" spans="21:24" x14ac:dyDescent="0.3">
      <c r="U816" s="80"/>
      <c r="V816" s="80"/>
      <c r="W816" s="80"/>
      <c r="X816" s="81"/>
    </row>
    <row r="817" spans="21:24" x14ac:dyDescent="0.3">
      <c r="U817" s="80"/>
      <c r="V817" s="80"/>
      <c r="W817" s="80"/>
      <c r="X817" s="81"/>
    </row>
    <row r="818" spans="21:24" x14ac:dyDescent="0.3">
      <c r="U818" s="80"/>
      <c r="V818" s="80"/>
      <c r="W818" s="80"/>
      <c r="X818" s="81"/>
    </row>
    <row r="819" spans="21:24" x14ac:dyDescent="0.3">
      <c r="U819" s="80"/>
      <c r="V819" s="80"/>
      <c r="W819" s="80"/>
      <c r="X819" s="81"/>
    </row>
    <row r="820" spans="21:24" x14ac:dyDescent="0.3">
      <c r="U820" s="80"/>
      <c r="V820" s="80"/>
      <c r="W820" s="80"/>
      <c r="X820" s="81"/>
    </row>
    <row r="821" spans="21:24" x14ac:dyDescent="0.3">
      <c r="U821" s="80"/>
      <c r="V821" s="80"/>
      <c r="W821" s="80"/>
      <c r="X821" s="81"/>
    </row>
    <row r="822" spans="21:24" x14ac:dyDescent="0.3">
      <c r="U822" s="80"/>
      <c r="V822" s="80"/>
      <c r="W822" s="80"/>
      <c r="X822" s="81"/>
    </row>
    <row r="823" spans="21:24" x14ac:dyDescent="0.3">
      <c r="U823" s="80"/>
      <c r="V823" s="80"/>
      <c r="W823" s="80"/>
      <c r="X823" s="81"/>
    </row>
    <row r="824" spans="21:24" x14ac:dyDescent="0.3">
      <c r="U824" s="80"/>
      <c r="V824" s="80"/>
      <c r="W824" s="80"/>
      <c r="X824" s="81"/>
    </row>
    <row r="825" spans="21:24" x14ac:dyDescent="0.3">
      <c r="U825" s="80"/>
      <c r="V825" s="80"/>
      <c r="W825" s="80"/>
      <c r="X825" s="81"/>
    </row>
    <row r="826" spans="21:24" x14ac:dyDescent="0.3">
      <c r="U826" s="80"/>
      <c r="V826" s="80"/>
      <c r="W826" s="80"/>
      <c r="X826" s="81"/>
    </row>
    <row r="827" spans="21:24" x14ac:dyDescent="0.3">
      <c r="U827" s="80"/>
      <c r="V827" s="80"/>
      <c r="W827" s="80"/>
      <c r="X827" s="81"/>
    </row>
    <row r="828" spans="21:24" x14ac:dyDescent="0.3">
      <c r="U828" s="80"/>
      <c r="V828" s="80"/>
      <c r="W828" s="80"/>
      <c r="X828" s="81"/>
    </row>
    <row r="829" spans="21:24" x14ac:dyDescent="0.3">
      <c r="U829" s="80"/>
      <c r="V829" s="80"/>
      <c r="W829" s="80"/>
      <c r="X829" s="81"/>
    </row>
    <row r="830" spans="21:24" x14ac:dyDescent="0.3">
      <c r="U830" s="80"/>
      <c r="V830" s="80"/>
      <c r="W830" s="80"/>
      <c r="X830" s="81"/>
    </row>
    <row r="831" spans="21:24" x14ac:dyDescent="0.3">
      <c r="U831" s="80"/>
      <c r="V831" s="80"/>
      <c r="W831" s="80"/>
      <c r="X831" s="81"/>
    </row>
    <row r="832" spans="21:24" x14ac:dyDescent="0.3">
      <c r="U832" s="80"/>
      <c r="V832" s="80"/>
      <c r="W832" s="80"/>
      <c r="X832" s="81"/>
    </row>
    <row r="833" spans="21:24" x14ac:dyDescent="0.3">
      <c r="U833" s="80"/>
      <c r="V833" s="80"/>
      <c r="W833" s="80"/>
      <c r="X833" s="81"/>
    </row>
    <row r="834" spans="21:24" x14ac:dyDescent="0.3">
      <c r="U834" s="80"/>
      <c r="V834" s="80"/>
      <c r="W834" s="80"/>
      <c r="X834" s="81"/>
    </row>
    <row r="835" spans="21:24" x14ac:dyDescent="0.3">
      <c r="U835" s="80"/>
      <c r="V835" s="80"/>
      <c r="W835" s="80"/>
      <c r="X835" s="81"/>
    </row>
    <row r="836" spans="21:24" x14ac:dyDescent="0.3">
      <c r="U836" s="80"/>
      <c r="V836" s="80"/>
      <c r="W836" s="80"/>
      <c r="X836" s="81"/>
    </row>
    <row r="837" spans="21:24" x14ac:dyDescent="0.3">
      <c r="U837" s="80"/>
      <c r="V837" s="80"/>
      <c r="W837" s="80"/>
      <c r="X837" s="81"/>
    </row>
    <row r="838" spans="21:24" x14ac:dyDescent="0.3">
      <c r="U838" s="80"/>
      <c r="V838" s="80"/>
      <c r="W838" s="80"/>
      <c r="X838" s="81"/>
    </row>
    <row r="839" spans="21:24" x14ac:dyDescent="0.3">
      <c r="U839" s="80"/>
      <c r="V839" s="80"/>
      <c r="W839" s="80"/>
      <c r="X839" s="81"/>
    </row>
    <row r="840" spans="21:24" x14ac:dyDescent="0.3">
      <c r="U840" s="80"/>
      <c r="V840" s="80"/>
      <c r="W840" s="80"/>
      <c r="X840" s="81"/>
    </row>
    <row r="841" spans="21:24" x14ac:dyDescent="0.3">
      <c r="U841" s="80"/>
      <c r="V841" s="80"/>
      <c r="W841" s="80"/>
      <c r="X841" s="81"/>
    </row>
    <row r="842" spans="21:24" x14ac:dyDescent="0.3">
      <c r="U842" s="80"/>
      <c r="V842" s="80"/>
      <c r="W842" s="80"/>
      <c r="X842" s="81"/>
    </row>
    <row r="843" spans="21:24" x14ac:dyDescent="0.3">
      <c r="U843" s="80"/>
      <c r="V843" s="80"/>
      <c r="W843" s="80"/>
      <c r="X843" s="81"/>
    </row>
    <row r="844" spans="21:24" x14ac:dyDescent="0.3">
      <c r="U844" s="80"/>
      <c r="V844" s="80"/>
      <c r="W844" s="80"/>
      <c r="X844" s="81"/>
    </row>
    <row r="845" spans="21:24" x14ac:dyDescent="0.3">
      <c r="U845" s="80"/>
      <c r="V845" s="80"/>
      <c r="W845" s="80"/>
      <c r="X845" s="81"/>
    </row>
    <row r="846" spans="21:24" x14ac:dyDescent="0.3">
      <c r="U846" s="80"/>
      <c r="V846" s="80"/>
      <c r="W846" s="80"/>
      <c r="X846" s="81"/>
    </row>
    <row r="847" spans="21:24" x14ac:dyDescent="0.3">
      <c r="U847" s="80"/>
      <c r="V847" s="80"/>
      <c r="W847" s="80"/>
      <c r="X847" s="81"/>
    </row>
    <row r="848" spans="21:24" x14ac:dyDescent="0.3">
      <c r="U848" s="80"/>
      <c r="V848" s="80"/>
      <c r="W848" s="80"/>
      <c r="X848" s="81"/>
    </row>
    <row r="849" spans="21:24" x14ac:dyDescent="0.3">
      <c r="U849" s="80"/>
      <c r="V849" s="80"/>
      <c r="W849" s="80"/>
      <c r="X849" s="81"/>
    </row>
    <row r="850" spans="21:24" x14ac:dyDescent="0.3">
      <c r="U850" s="80"/>
      <c r="V850" s="80"/>
      <c r="W850" s="80"/>
      <c r="X850" s="81"/>
    </row>
    <row r="851" spans="21:24" x14ac:dyDescent="0.3">
      <c r="U851" s="80"/>
      <c r="V851" s="80"/>
      <c r="W851" s="80"/>
      <c r="X851" s="81"/>
    </row>
    <row r="852" spans="21:24" x14ac:dyDescent="0.3">
      <c r="U852" s="80"/>
      <c r="V852" s="80"/>
      <c r="W852" s="80"/>
      <c r="X852" s="81"/>
    </row>
    <row r="853" spans="21:24" x14ac:dyDescent="0.3">
      <c r="U853" s="80"/>
      <c r="V853" s="80"/>
      <c r="W853" s="80"/>
      <c r="X853" s="81"/>
    </row>
    <row r="854" spans="21:24" x14ac:dyDescent="0.3">
      <c r="U854" s="80"/>
      <c r="V854" s="80"/>
      <c r="W854" s="80"/>
      <c r="X854" s="81"/>
    </row>
    <row r="855" spans="21:24" x14ac:dyDescent="0.3">
      <c r="U855" s="80"/>
      <c r="V855" s="80"/>
      <c r="W855" s="80"/>
      <c r="X855" s="81"/>
    </row>
    <row r="856" spans="21:24" x14ac:dyDescent="0.3">
      <c r="U856" s="80"/>
      <c r="V856" s="80"/>
      <c r="W856" s="80"/>
      <c r="X856" s="81"/>
    </row>
    <row r="857" spans="21:24" x14ac:dyDescent="0.3">
      <c r="U857" s="80"/>
      <c r="V857" s="80"/>
      <c r="W857" s="80"/>
      <c r="X857" s="81"/>
    </row>
    <row r="858" spans="21:24" x14ac:dyDescent="0.3">
      <c r="U858" s="80"/>
      <c r="V858" s="80"/>
      <c r="W858" s="80"/>
      <c r="X858" s="81"/>
    </row>
    <row r="859" spans="21:24" x14ac:dyDescent="0.3">
      <c r="U859" s="80"/>
      <c r="V859" s="80"/>
      <c r="W859" s="80"/>
      <c r="X859" s="81"/>
    </row>
    <row r="860" spans="21:24" x14ac:dyDescent="0.3">
      <c r="U860" s="80"/>
      <c r="V860" s="80"/>
      <c r="W860" s="80"/>
      <c r="X860" s="81"/>
    </row>
    <row r="861" spans="21:24" x14ac:dyDescent="0.3">
      <c r="U861" s="80"/>
      <c r="V861" s="80"/>
      <c r="W861" s="80"/>
      <c r="X861" s="81"/>
    </row>
    <row r="862" spans="21:24" x14ac:dyDescent="0.3">
      <c r="U862" s="80"/>
      <c r="V862" s="80"/>
      <c r="W862" s="80"/>
      <c r="X862" s="81"/>
    </row>
    <row r="863" spans="21:24" x14ac:dyDescent="0.3">
      <c r="U863" s="80"/>
      <c r="V863" s="80"/>
      <c r="W863" s="80"/>
      <c r="X863" s="81"/>
    </row>
    <row r="864" spans="21:24" x14ac:dyDescent="0.3">
      <c r="U864" s="80"/>
      <c r="V864" s="80"/>
      <c r="W864" s="80"/>
      <c r="X864" s="81"/>
    </row>
    <row r="865" spans="21:24" x14ac:dyDescent="0.3">
      <c r="U865" s="80"/>
      <c r="V865" s="80"/>
      <c r="W865" s="80"/>
      <c r="X865" s="81"/>
    </row>
    <row r="866" spans="21:24" x14ac:dyDescent="0.3">
      <c r="U866" s="80"/>
      <c r="V866" s="80"/>
      <c r="W866" s="80"/>
      <c r="X866" s="81"/>
    </row>
    <row r="867" spans="21:24" x14ac:dyDescent="0.3">
      <c r="U867" s="80"/>
      <c r="V867" s="80"/>
      <c r="W867" s="80"/>
      <c r="X867" s="81"/>
    </row>
    <row r="868" spans="21:24" x14ac:dyDescent="0.3">
      <c r="U868" s="80"/>
      <c r="V868" s="80"/>
      <c r="W868" s="80"/>
      <c r="X868" s="81"/>
    </row>
    <row r="869" spans="21:24" x14ac:dyDescent="0.3">
      <c r="U869" s="80"/>
      <c r="V869" s="80"/>
      <c r="W869" s="80"/>
      <c r="X869" s="81"/>
    </row>
    <row r="870" spans="21:24" x14ac:dyDescent="0.3">
      <c r="U870" s="80"/>
      <c r="V870" s="80"/>
      <c r="W870" s="80"/>
      <c r="X870" s="81"/>
    </row>
    <row r="871" spans="21:24" x14ac:dyDescent="0.3">
      <c r="U871" s="80"/>
      <c r="V871" s="80"/>
      <c r="W871" s="80"/>
      <c r="X871" s="81"/>
    </row>
    <row r="872" spans="21:24" x14ac:dyDescent="0.3">
      <c r="U872" s="80"/>
      <c r="V872" s="80"/>
      <c r="W872" s="80"/>
      <c r="X872" s="81"/>
    </row>
    <row r="873" spans="21:24" x14ac:dyDescent="0.3">
      <c r="U873" s="80"/>
      <c r="V873" s="80"/>
      <c r="W873" s="80"/>
      <c r="X873" s="81"/>
    </row>
    <row r="874" spans="21:24" x14ac:dyDescent="0.3">
      <c r="U874" s="80"/>
      <c r="V874" s="80"/>
      <c r="W874" s="80"/>
      <c r="X874" s="81"/>
    </row>
    <row r="875" spans="21:24" x14ac:dyDescent="0.3">
      <c r="U875" s="80"/>
      <c r="V875" s="80"/>
      <c r="W875" s="80"/>
      <c r="X875" s="81"/>
    </row>
    <row r="876" spans="21:24" x14ac:dyDescent="0.3">
      <c r="U876" s="80"/>
      <c r="V876" s="80"/>
      <c r="W876" s="80"/>
      <c r="X876" s="81"/>
    </row>
    <row r="877" spans="21:24" x14ac:dyDescent="0.3">
      <c r="U877" s="80"/>
      <c r="V877" s="80"/>
      <c r="W877" s="80"/>
      <c r="X877" s="81"/>
    </row>
    <row r="878" spans="21:24" x14ac:dyDescent="0.3">
      <c r="U878" s="80"/>
      <c r="V878" s="80"/>
      <c r="W878" s="80"/>
      <c r="X878" s="81"/>
    </row>
    <row r="879" spans="21:24" x14ac:dyDescent="0.3">
      <c r="U879" s="80"/>
      <c r="V879" s="80"/>
      <c r="W879" s="80"/>
      <c r="X879" s="81"/>
    </row>
    <row r="880" spans="21:24" x14ac:dyDescent="0.3">
      <c r="U880" s="80"/>
      <c r="V880" s="80"/>
      <c r="W880" s="80"/>
      <c r="X880" s="81"/>
    </row>
    <row r="881" spans="21:24" x14ac:dyDescent="0.3">
      <c r="U881" s="80"/>
      <c r="V881" s="80"/>
      <c r="W881" s="80"/>
      <c r="X881" s="81"/>
    </row>
    <row r="882" spans="21:24" x14ac:dyDescent="0.3">
      <c r="U882" s="80"/>
      <c r="V882" s="80"/>
      <c r="W882" s="80"/>
      <c r="X882" s="81"/>
    </row>
    <row r="883" spans="21:24" x14ac:dyDescent="0.3">
      <c r="U883" s="80"/>
      <c r="V883" s="80"/>
      <c r="W883" s="80"/>
      <c r="X883" s="81"/>
    </row>
    <row r="884" spans="21:24" x14ac:dyDescent="0.3">
      <c r="U884" s="80"/>
      <c r="V884" s="80"/>
      <c r="W884" s="80"/>
      <c r="X884" s="81"/>
    </row>
    <row r="885" spans="21:24" x14ac:dyDescent="0.3">
      <c r="U885" s="80"/>
      <c r="V885" s="80"/>
      <c r="W885" s="80"/>
      <c r="X885" s="81"/>
    </row>
    <row r="886" spans="21:24" x14ac:dyDescent="0.3">
      <c r="U886" s="80"/>
      <c r="V886" s="80"/>
      <c r="W886" s="80"/>
      <c r="X886" s="81"/>
    </row>
    <row r="887" spans="21:24" x14ac:dyDescent="0.3">
      <c r="U887" s="80"/>
      <c r="V887" s="80"/>
      <c r="W887" s="80"/>
      <c r="X887" s="81"/>
    </row>
    <row r="888" spans="21:24" x14ac:dyDescent="0.3">
      <c r="U888" s="80"/>
      <c r="V888" s="80"/>
      <c r="W888" s="80"/>
      <c r="X888" s="81"/>
    </row>
    <row r="889" spans="21:24" x14ac:dyDescent="0.3">
      <c r="U889" s="80"/>
      <c r="V889" s="80"/>
      <c r="W889" s="80"/>
      <c r="X889" s="81"/>
    </row>
    <row r="890" spans="21:24" x14ac:dyDescent="0.3">
      <c r="U890" s="80"/>
      <c r="V890" s="80"/>
      <c r="W890" s="80"/>
      <c r="X890" s="81"/>
    </row>
    <row r="891" spans="21:24" x14ac:dyDescent="0.3">
      <c r="U891" s="80"/>
      <c r="V891" s="80"/>
      <c r="W891" s="80"/>
      <c r="X891" s="81"/>
    </row>
    <row r="892" spans="21:24" x14ac:dyDescent="0.3">
      <c r="U892" s="80"/>
      <c r="V892" s="80"/>
      <c r="W892" s="80"/>
      <c r="X892" s="81"/>
    </row>
    <row r="893" spans="21:24" x14ac:dyDescent="0.3">
      <c r="U893" s="80"/>
      <c r="V893" s="80"/>
      <c r="W893" s="80"/>
      <c r="X893" s="81"/>
    </row>
    <row r="894" spans="21:24" x14ac:dyDescent="0.3">
      <c r="U894" s="80"/>
      <c r="V894" s="80"/>
      <c r="W894" s="80"/>
      <c r="X894" s="81"/>
    </row>
    <row r="895" spans="21:24" x14ac:dyDescent="0.3">
      <c r="U895" s="80"/>
      <c r="V895" s="80"/>
      <c r="W895" s="80"/>
      <c r="X895" s="81"/>
    </row>
    <row r="896" spans="21:24" x14ac:dyDescent="0.3">
      <c r="U896" s="80"/>
      <c r="V896" s="80"/>
      <c r="W896" s="80"/>
      <c r="X896" s="81"/>
    </row>
    <row r="897" spans="21:24" x14ac:dyDescent="0.3">
      <c r="U897" s="80"/>
      <c r="V897" s="80"/>
      <c r="W897" s="80"/>
      <c r="X897" s="81"/>
    </row>
    <row r="898" spans="21:24" x14ac:dyDescent="0.3">
      <c r="U898" s="80"/>
      <c r="V898" s="80"/>
      <c r="W898" s="80"/>
      <c r="X898" s="81"/>
    </row>
    <row r="899" spans="21:24" x14ac:dyDescent="0.3">
      <c r="U899" s="80"/>
      <c r="V899" s="80"/>
      <c r="W899" s="80"/>
      <c r="X899" s="81"/>
    </row>
    <row r="900" spans="21:24" x14ac:dyDescent="0.3">
      <c r="U900" s="80"/>
      <c r="V900" s="80"/>
      <c r="W900" s="80"/>
      <c r="X900" s="81"/>
    </row>
    <row r="901" spans="21:24" x14ac:dyDescent="0.3">
      <c r="U901" s="80"/>
      <c r="V901" s="80"/>
      <c r="W901" s="80"/>
      <c r="X901" s="81"/>
    </row>
    <row r="902" spans="21:24" x14ac:dyDescent="0.3">
      <c r="U902" s="80"/>
      <c r="V902" s="80"/>
      <c r="W902" s="80"/>
      <c r="X902" s="81"/>
    </row>
    <row r="903" spans="21:24" x14ac:dyDescent="0.3">
      <c r="U903" s="80"/>
      <c r="V903" s="80"/>
      <c r="W903" s="80"/>
      <c r="X903" s="81"/>
    </row>
    <row r="904" spans="21:24" x14ac:dyDescent="0.3">
      <c r="U904" s="80"/>
      <c r="V904" s="80"/>
      <c r="W904" s="80"/>
      <c r="X904" s="81"/>
    </row>
    <row r="905" spans="21:24" x14ac:dyDescent="0.3">
      <c r="U905" s="80"/>
      <c r="V905" s="80"/>
      <c r="W905" s="80"/>
      <c r="X905" s="81"/>
    </row>
    <row r="906" spans="21:24" x14ac:dyDescent="0.3">
      <c r="U906" s="80"/>
      <c r="V906" s="80"/>
      <c r="W906" s="80"/>
      <c r="X906" s="81"/>
    </row>
    <row r="907" spans="21:24" x14ac:dyDescent="0.3">
      <c r="U907" s="80"/>
      <c r="V907" s="80"/>
      <c r="W907" s="80"/>
      <c r="X907" s="81"/>
    </row>
    <row r="908" spans="21:24" x14ac:dyDescent="0.3">
      <c r="U908" s="80"/>
      <c r="V908" s="80"/>
      <c r="W908" s="80"/>
      <c r="X908" s="81"/>
    </row>
    <row r="909" spans="21:24" x14ac:dyDescent="0.3">
      <c r="U909" s="80"/>
      <c r="V909" s="80"/>
      <c r="W909" s="80"/>
      <c r="X909" s="81"/>
    </row>
    <row r="910" spans="21:24" x14ac:dyDescent="0.3">
      <c r="U910" s="80"/>
      <c r="V910" s="80"/>
      <c r="W910" s="80"/>
      <c r="X910" s="81"/>
    </row>
    <row r="911" spans="21:24" x14ac:dyDescent="0.3">
      <c r="U911" s="80"/>
      <c r="V911" s="80"/>
      <c r="W911" s="80"/>
      <c r="X911" s="81"/>
    </row>
    <row r="912" spans="21:24" x14ac:dyDescent="0.3">
      <c r="U912" s="80"/>
      <c r="V912" s="80"/>
      <c r="W912" s="80"/>
      <c r="X912" s="81"/>
    </row>
    <row r="913" spans="21:24" x14ac:dyDescent="0.3">
      <c r="U913" s="80"/>
      <c r="V913" s="80"/>
      <c r="W913" s="80"/>
      <c r="X913" s="81"/>
    </row>
    <row r="914" spans="21:24" x14ac:dyDescent="0.3">
      <c r="U914" s="80"/>
      <c r="V914" s="80"/>
      <c r="W914" s="80"/>
      <c r="X914" s="81"/>
    </row>
    <row r="915" spans="21:24" x14ac:dyDescent="0.3">
      <c r="U915" s="80"/>
      <c r="V915" s="80"/>
      <c r="W915" s="80"/>
      <c r="X915" s="81"/>
    </row>
    <row r="916" spans="21:24" x14ac:dyDescent="0.3">
      <c r="U916" s="80"/>
      <c r="V916" s="80"/>
      <c r="W916" s="80"/>
      <c r="X916" s="81"/>
    </row>
    <row r="917" spans="21:24" x14ac:dyDescent="0.3">
      <c r="U917" s="80"/>
      <c r="V917" s="80"/>
      <c r="W917" s="80"/>
      <c r="X917" s="81"/>
    </row>
    <row r="918" spans="21:24" x14ac:dyDescent="0.3">
      <c r="U918" s="80"/>
      <c r="V918" s="80"/>
      <c r="W918" s="80"/>
      <c r="X918" s="81"/>
    </row>
    <row r="919" spans="21:24" x14ac:dyDescent="0.3">
      <c r="U919" s="80"/>
      <c r="V919" s="80"/>
      <c r="W919" s="80"/>
      <c r="X919" s="81"/>
    </row>
    <row r="920" spans="21:24" x14ac:dyDescent="0.3">
      <c r="U920" s="80"/>
      <c r="V920" s="80"/>
      <c r="W920" s="80"/>
      <c r="X920" s="81"/>
    </row>
    <row r="921" spans="21:24" x14ac:dyDescent="0.3">
      <c r="U921" s="80"/>
      <c r="V921" s="80"/>
      <c r="W921" s="80"/>
      <c r="X921" s="81"/>
    </row>
    <row r="922" spans="21:24" x14ac:dyDescent="0.3">
      <c r="U922" s="80"/>
      <c r="V922" s="80"/>
      <c r="W922" s="80"/>
      <c r="X922" s="81"/>
    </row>
    <row r="923" spans="21:24" x14ac:dyDescent="0.3">
      <c r="U923" s="80"/>
      <c r="V923" s="80"/>
      <c r="W923" s="80"/>
      <c r="X923" s="81"/>
    </row>
    <row r="924" spans="21:24" x14ac:dyDescent="0.3">
      <c r="U924" s="80"/>
      <c r="V924" s="80"/>
      <c r="W924" s="80"/>
      <c r="X924" s="81"/>
    </row>
    <row r="925" spans="21:24" x14ac:dyDescent="0.3">
      <c r="U925" s="80"/>
      <c r="V925" s="80"/>
      <c r="W925" s="80"/>
      <c r="X925" s="81"/>
    </row>
    <row r="926" spans="21:24" x14ac:dyDescent="0.3">
      <c r="U926" s="80"/>
      <c r="V926" s="80"/>
      <c r="W926" s="80"/>
      <c r="X926" s="81"/>
    </row>
    <row r="927" spans="21:24" x14ac:dyDescent="0.3">
      <c r="U927" s="80"/>
      <c r="V927" s="80"/>
      <c r="W927" s="80"/>
      <c r="X927" s="81"/>
    </row>
    <row r="928" spans="21:24" x14ac:dyDescent="0.3">
      <c r="U928" s="80"/>
      <c r="V928" s="80"/>
      <c r="W928" s="80"/>
      <c r="X928" s="81"/>
    </row>
    <row r="929" spans="21:24" x14ac:dyDescent="0.3">
      <c r="U929" s="80"/>
      <c r="V929" s="80"/>
      <c r="W929" s="80"/>
      <c r="X929" s="81"/>
    </row>
    <row r="930" spans="21:24" x14ac:dyDescent="0.3">
      <c r="U930" s="80"/>
      <c r="V930" s="80"/>
      <c r="W930" s="80"/>
      <c r="X930" s="81"/>
    </row>
    <row r="931" spans="21:24" x14ac:dyDescent="0.3">
      <c r="U931" s="80"/>
      <c r="V931" s="80"/>
      <c r="W931" s="80"/>
      <c r="X931" s="81"/>
    </row>
    <row r="932" spans="21:24" x14ac:dyDescent="0.3">
      <c r="U932" s="80"/>
      <c r="V932" s="80"/>
      <c r="W932" s="80"/>
      <c r="X932" s="81"/>
    </row>
    <row r="933" spans="21:24" x14ac:dyDescent="0.3">
      <c r="U933" s="80"/>
      <c r="V933" s="80"/>
      <c r="W933" s="80"/>
      <c r="X933" s="81"/>
    </row>
    <row r="934" spans="21:24" x14ac:dyDescent="0.3">
      <c r="U934" s="80"/>
      <c r="V934" s="80"/>
      <c r="W934" s="80"/>
      <c r="X934" s="81"/>
    </row>
    <row r="935" spans="21:24" x14ac:dyDescent="0.3">
      <c r="U935" s="80"/>
      <c r="V935" s="80"/>
      <c r="W935" s="80"/>
      <c r="X935" s="81"/>
    </row>
    <row r="936" spans="21:24" x14ac:dyDescent="0.3">
      <c r="U936" s="80"/>
      <c r="V936" s="80"/>
      <c r="W936" s="80"/>
      <c r="X936" s="81"/>
    </row>
    <row r="937" spans="21:24" x14ac:dyDescent="0.3">
      <c r="U937" s="80"/>
      <c r="V937" s="80"/>
      <c r="W937" s="80"/>
      <c r="X937" s="81"/>
    </row>
    <row r="938" spans="21:24" x14ac:dyDescent="0.3">
      <c r="U938" s="80"/>
      <c r="V938" s="80"/>
      <c r="W938" s="80"/>
      <c r="X938" s="81"/>
    </row>
    <row r="939" spans="21:24" x14ac:dyDescent="0.3">
      <c r="U939" s="80"/>
      <c r="V939" s="80"/>
      <c r="W939" s="80"/>
      <c r="X939" s="81"/>
    </row>
    <row r="940" spans="21:24" x14ac:dyDescent="0.3">
      <c r="U940" s="80"/>
      <c r="V940" s="80"/>
      <c r="W940" s="80"/>
      <c r="X940" s="81"/>
    </row>
    <row r="941" spans="21:24" x14ac:dyDescent="0.3">
      <c r="U941" s="80"/>
      <c r="V941" s="80"/>
      <c r="W941" s="80"/>
      <c r="X941" s="81"/>
    </row>
    <row r="942" spans="21:24" x14ac:dyDescent="0.3">
      <c r="U942" s="80"/>
      <c r="V942" s="80"/>
      <c r="W942" s="80"/>
      <c r="X942" s="81"/>
    </row>
    <row r="943" spans="21:24" x14ac:dyDescent="0.3">
      <c r="U943" s="80"/>
      <c r="V943" s="80"/>
      <c r="W943" s="80"/>
      <c r="X943" s="81"/>
    </row>
    <row r="944" spans="21:24" x14ac:dyDescent="0.3">
      <c r="U944" s="80"/>
      <c r="V944" s="80"/>
      <c r="W944" s="80"/>
      <c r="X944" s="81"/>
    </row>
    <row r="945" spans="21:24" x14ac:dyDescent="0.3">
      <c r="U945" s="80"/>
      <c r="V945" s="80"/>
      <c r="W945" s="80"/>
      <c r="X945" s="81"/>
    </row>
    <row r="946" spans="21:24" x14ac:dyDescent="0.3">
      <c r="U946" s="80"/>
      <c r="V946" s="80"/>
      <c r="W946" s="80"/>
      <c r="X946" s="81"/>
    </row>
    <row r="947" spans="21:24" x14ac:dyDescent="0.3">
      <c r="U947" s="80"/>
      <c r="V947" s="80"/>
      <c r="W947" s="80"/>
      <c r="X947" s="81"/>
    </row>
    <row r="948" spans="21:24" x14ac:dyDescent="0.3">
      <c r="U948" s="80"/>
      <c r="V948" s="80"/>
      <c r="W948" s="80"/>
      <c r="X948" s="81"/>
    </row>
    <row r="949" spans="21:24" x14ac:dyDescent="0.3">
      <c r="U949" s="80"/>
      <c r="V949" s="80"/>
      <c r="W949" s="80"/>
      <c r="X949" s="81"/>
    </row>
    <row r="950" spans="21:24" x14ac:dyDescent="0.3">
      <c r="U950" s="80"/>
      <c r="V950" s="80"/>
      <c r="W950" s="80"/>
      <c r="X950" s="81"/>
    </row>
    <row r="951" spans="21:24" x14ac:dyDescent="0.3">
      <c r="U951" s="80"/>
      <c r="V951" s="80"/>
      <c r="W951" s="80"/>
      <c r="X951" s="81"/>
    </row>
    <row r="952" spans="21:24" x14ac:dyDescent="0.3">
      <c r="U952" s="80"/>
      <c r="V952" s="80"/>
      <c r="W952" s="80"/>
      <c r="X952" s="81"/>
    </row>
    <row r="953" spans="21:24" x14ac:dyDescent="0.3">
      <c r="U953" s="80"/>
      <c r="V953" s="80"/>
      <c r="W953" s="80"/>
      <c r="X953" s="81"/>
    </row>
    <row r="954" spans="21:24" x14ac:dyDescent="0.3">
      <c r="U954" s="80"/>
      <c r="V954" s="80"/>
      <c r="W954" s="80"/>
      <c r="X954" s="81"/>
    </row>
    <row r="955" spans="21:24" x14ac:dyDescent="0.3">
      <c r="U955" s="80"/>
      <c r="V955" s="80"/>
      <c r="W955" s="80"/>
      <c r="X955" s="81"/>
    </row>
    <row r="956" spans="21:24" x14ac:dyDescent="0.3">
      <c r="U956" s="80"/>
      <c r="V956" s="80"/>
      <c r="W956" s="80"/>
      <c r="X956" s="81"/>
    </row>
    <row r="957" spans="21:24" x14ac:dyDescent="0.3">
      <c r="U957" s="80"/>
      <c r="V957" s="80"/>
      <c r="W957" s="80"/>
      <c r="X957" s="81"/>
    </row>
    <row r="958" spans="21:24" x14ac:dyDescent="0.3">
      <c r="U958" s="80"/>
      <c r="V958" s="80"/>
      <c r="W958" s="80"/>
      <c r="X958" s="81"/>
    </row>
    <row r="959" spans="21:24" x14ac:dyDescent="0.3">
      <c r="U959" s="80"/>
      <c r="V959" s="80"/>
      <c r="W959" s="80"/>
      <c r="X959" s="81"/>
    </row>
    <row r="960" spans="21:24" x14ac:dyDescent="0.3">
      <c r="U960" s="80"/>
      <c r="V960" s="80"/>
      <c r="W960" s="80"/>
      <c r="X960" s="81"/>
    </row>
    <row r="961" spans="21:24" x14ac:dyDescent="0.3">
      <c r="U961" s="80"/>
      <c r="V961" s="80"/>
      <c r="W961" s="80"/>
      <c r="X961" s="81"/>
    </row>
    <row r="962" spans="21:24" x14ac:dyDescent="0.3">
      <c r="U962" s="80"/>
      <c r="V962" s="80"/>
      <c r="W962" s="80"/>
      <c r="X962" s="81"/>
    </row>
    <row r="963" spans="21:24" x14ac:dyDescent="0.3">
      <c r="U963" s="80"/>
      <c r="V963" s="80"/>
      <c r="W963" s="80"/>
      <c r="X963" s="81"/>
    </row>
    <row r="964" spans="21:24" x14ac:dyDescent="0.3">
      <c r="U964" s="80"/>
      <c r="V964" s="80"/>
      <c r="W964" s="80"/>
      <c r="X964" s="81"/>
    </row>
    <row r="965" spans="21:24" x14ac:dyDescent="0.3">
      <c r="U965" s="80"/>
      <c r="V965" s="80"/>
      <c r="W965" s="80"/>
      <c r="X965" s="81"/>
    </row>
    <row r="966" spans="21:24" x14ac:dyDescent="0.3">
      <c r="U966" s="80"/>
      <c r="V966" s="80"/>
      <c r="W966" s="80"/>
      <c r="X966" s="81"/>
    </row>
    <row r="967" spans="21:24" x14ac:dyDescent="0.3">
      <c r="U967" s="80"/>
      <c r="V967" s="80"/>
      <c r="W967" s="80"/>
      <c r="X967" s="81"/>
    </row>
    <row r="968" spans="21:24" x14ac:dyDescent="0.3">
      <c r="U968" s="80"/>
      <c r="V968" s="80"/>
      <c r="W968" s="80"/>
      <c r="X968" s="81"/>
    </row>
    <row r="969" spans="21:24" x14ac:dyDescent="0.3">
      <c r="U969" s="80"/>
      <c r="V969" s="80"/>
      <c r="W969" s="80"/>
      <c r="X969" s="81"/>
    </row>
    <row r="970" spans="21:24" x14ac:dyDescent="0.3">
      <c r="U970" s="80"/>
      <c r="V970" s="80"/>
      <c r="W970" s="80"/>
      <c r="X970" s="81"/>
    </row>
    <row r="971" spans="21:24" x14ac:dyDescent="0.3">
      <c r="U971" s="80"/>
      <c r="V971" s="80"/>
      <c r="W971" s="80"/>
      <c r="X971" s="81"/>
    </row>
    <row r="972" spans="21:24" x14ac:dyDescent="0.3">
      <c r="U972" s="80"/>
      <c r="V972" s="80"/>
      <c r="W972" s="80"/>
      <c r="X972" s="81"/>
    </row>
    <row r="973" spans="21:24" x14ac:dyDescent="0.3">
      <c r="U973" s="80"/>
      <c r="V973" s="80"/>
      <c r="W973" s="80"/>
      <c r="X973" s="81"/>
    </row>
    <row r="974" spans="21:24" x14ac:dyDescent="0.3">
      <c r="U974" s="80"/>
      <c r="V974" s="80"/>
      <c r="W974" s="80"/>
      <c r="X974" s="81"/>
    </row>
    <row r="975" spans="21:24" x14ac:dyDescent="0.3">
      <c r="U975" s="80"/>
      <c r="V975" s="80"/>
      <c r="W975" s="80"/>
      <c r="X975" s="81"/>
    </row>
    <row r="976" spans="21:24" x14ac:dyDescent="0.3">
      <c r="U976" s="80"/>
      <c r="V976" s="80"/>
      <c r="W976" s="80"/>
      <c r="X976" s="81"/>
    </row>
    <row r="977" spans="21:24" x14ac:dyDescent="0.3">
      <c r="U977" s="80"/>
      <c r="V977" s="80"/>
      <c r="W977" s="80"/>
      <c r="X977" s="81"/>
    </row>
    <row r="978" spans="21:24" x14ac:dyDescent="0.3">
      <c r="U978" s="80"/>
      <c r="V978" s="80"/>
      <c r="W978" s="80"/>
      <c r="X978" s="81"/>
    </row>
    <row r="979" spans="21:24" x14ac:dyDescent="0.3">
      <c r="U979" s="80"/>
      <c r="V979" s="80"/>
      <c r="W979" s="80"/>
      <c r="X979" s="81"/>
    </row>
    <row r="980" spans="21:24" x14ac:dyDescent="0.3">
      <c r="U980" s="80"/>
      <c r="V980" s="80"/>
      <c r="W980" s="80"/>
      <c r="X980" s="81"/>
    </row>
    <row r="981" spans="21:24" x14ac:dyDescent="0.3">
      <c r="U981" s="80"/>
      <c r="V981" s="80"/>
      <c r="W981" s="80"/>
      <c r="X981" s="81"/>
    </row>
    <row r="982" spans="21:24" x14ac:dyDescent="0.3">
      <c r="U982" s="80"/>
      <c r="V982" s="80"/>
      <c r="W982" s="80"/>
      <c r="X982" s="81"/>
    </row>
    <row r="983" spans="21:24" x14ac:dyDescent="0.3">
      <c r="U983" s="80"/>
      <c r="V983" s="80"/>
      <c r="W983" s="80"/>
      <c r="X983" s="81"/>
    </row>
    <row r="984" spans="21:24" x14ac:dyDescent="0.3">
      <c r="U984" s="80"/>
      <c r="V984" s="80"/>
      <c r="W984" s="80"/>
      <c r="X984" s="81"/>
    </row>
    <row r="985" spans="21:24" x14ac:dyDescent="0.3">
      <c r="U985" s="80"/>
      <c r="V985" s="80"/>
      <c r="W985" s="80"/>
      <c r="X985" s="81"/>
    </row>
    <row r="986" spans="21:24" x14ac:dyDescent="0.3">
      <c r="U986" s="80"/>
      <c r="V986" s="80"/>
      <c r="W986" s="80"/>
      <c r="X986" s="81"/>
    </row>
    <row r="987" spans="21:24" x14ac:dyDescent="0.3">
      <c r="U987" s="80"/>
      <c r="V987" s="80"/>
      <c r="W987" s="80"/>
      <c r="X987" s="81"/>
    </row>
    <row r="988" spans="21:24" x14ac:dyDescent="0.3">
      <c r="U988" s="80"/>
      <c r="V988" s="80"/>
      <c r="W988" s="80"/>
      <c r="X988" s="81"/>
    </row>
    <row r="989" spans="21:24" x14ac:dyDescent="0.3">
      <c r="U989" s="80"/>
      <c r="V989" s="80"/>
      <c r="W989" s="80"/>
      <c r="X989" s="81"/>
    </row>
    <row r="990" spans="21:24" x14ac:dyDescent="0.3">
      <c r="U990" s="80"/>
      <c r="V990" s="80"/>
      <c r="W990" s="80"/>
      <c r="X990" s="81"/>
    </row>
    <row r="991" spans="21:24" x14ac:dyDescent="0.3">
      <c r="U991" s="80"/>
      <c r="V991" s="80"/>
      <c r="W991" s="80"/>
      <c r="X991" s="81"/>
    </row>
    <row r="992" spans="21:24" x14ac:dyDescent="0.3">
      <c r="U992" s="80"/>
      <c r="V992" s="80"/>
      <c r="W992" s="80"/>
      <c r="X992" s="81"/>
    </row>
    <row r="993" spans="21:24" x14ac:dyDescent="0.3">
      <c r="U993" s="80"/>
      <c r="V993" s="80"/>
      <c r="W993" s="80"/>
      <c r="X993" s="81"/>
    </row>
    <row r="994" spans="21:24" x14ac:dyDescent="0.3">
      <c r="U994" s="80"/>
      <c r="V994" s="80"/>
      <c r="W994" s="80"/>
      <c r="X994" s="81"/>
    </row>
    <row r="995" spans="21:24" x14ac:dyDescent="0.3">
      <c r="U995" s="80"/>
      <c r="V995" s="80"/>
      <c r="W995" s="80"/>
      <c r="X995" s="81"/>
    </row>
    <row r="996" spans="21:24" x14ac:dyDescent="0.3">
      <c r="U996" s="80"/>
      <c r="V996" s="80"/>
      <c r="W996" s="80"/>
      <c r="X996" s="81"/>
    </row>
    <row r="997" spans="21:24" x14ac:dyDescent="0.3">
      <c r="U997" s="80"/>
      <c r="V997" s="80"/>
      <c r="W997" s="80"/>
      <c r="X997" s="81"/>
    </row>
    <row r="998" spans="21:24" x14ac:dyDescent="0.3">
      <c r="U998" s="80"/>
      <c r="V998" s="80"/>
      <c r="W998" s="80"/>
      <c r="X998" s="81"/>
    </row>
    <row r="999" spans="21:24" x14ac:dyDescent="0.3">
      <c r="U999" s="80"/>
      <c r="V999" s="80"/>
      <c r="W999" s="80"/>
      <c r="X999" s="81"/>
    </row>
    <row r="1000" spans="21:24" x14ac:dyDescent="0.3">
      <c r="U1000" s="80"/>
      <c r="V1000" s="80"/>
      <c r="W1000" s="80"/>
      <c r="X1000" s="81"/>
    </row>
    <row r="1001" spans="21:24" x14ac:dyDescent="0.3">
      <c r="U1001" s="80"/>
      <c r="V1001" s="80"/>
      <c r="W1001" s="80"/>
      <c r="X1001" s="81"/>
    </row>
    <row r="1002" spans="21:24" x14ac:dyDescent="0.3">
      <c r="U1002" s="80"/>
      <c r="V1002" s="80"/>
      <c r="W1002" s="80"/>
      <c r="X1002" s="81"/>
    </row>
    <row r="1003" spans="21:24" x14ac:dyDescent="0.3">
      <c r="U1003" s="80"/>
      <c r="V1003" s="80"/>
      <c r="W1003" s="80"/>
      <c r="X1003" s="81"/>
    </row>
    <row r="1004" spans="21:24" x14ac:dyDescent="0.3">
      <c r="U1004" s="80"/>
      <c r="V1004" s="80"/>
      <c r="W1004" s="80"/>
      <c r="X1004" s="81"/>
    </row>
    <row r="1005" spans="21:24" x14ac:dyDescent="0.3">
      <c r="U1005" s="80"/>
      <c r="V1005" s="80"/>
      <c r="W1005" s="80"/>
      <c r="X1005" s="81"/>
    </row>
    <row r="1006" spans="21:24" x14ac:dyDescent="0.3">
      <c r="U1006" s="80"/>
      <c r="V1006" s="80"/>
      <c r="W1006" s="80"/>
      <c r="X1006" s="81"/>
    </row>
    <row r="1007" spans="21:24" x14ac:dyDescent="0.3">
      <c r="U1007" s="80"/>
      <c r="V1007" s="80"/>
      <c r="W1007" s="80"/>
      <c r="X1007" s="81"/>
    </row>
    <row r="1008" spans="21:24" x14ac:dyDescent="0.3">
      <c r="U1008" s="80"/>
      <c r="V1008" s="80"/>
      <c r="W1008" s="80"/>
      <c r="X1008" s="81"/>
    </row>
    <row r="1009" spans="21:24" x14ac:dyDescent="0.3">
      <c r="U1009" s="80"/>
      <c r="V1009" s="80"/>
      <c r="W1009" s="80"/>
      <c r="X1009" s="81"/>
    </row>
    <row r="1010" spans="21:24" x14ac:dyDescent="0.3">
      <c r="U1010" s="80"/>
      <c r="V1010" s="80"/>
      <c r="W1010" s="80"/>
      <c r="X1010" s="81"/>
    </row>
    <row r="1011" spans="21:24" x14ac:dyDescent="0.3">
      <c r="U1011" s="80"/>
      <c r="V1011" s="80"/>
      <c r="W1011" s="80"/>
      <c r="X1011" s="81"/>
    </row>
    <row r="1012" spans="21:24" x14ac:dyDescent="0.3">
      <c r="U1012" s="80"/>
      <c r="V1012" s="80"/>
      <c r="W1012" s="80"/>
      <c r="X1012" s="81"/>
    </row>
    <row r="1013" spans="21:24" x14ac:dyDescent="0.3">
      <c r="U1013" s="80"/>
      <c r="V1013" s="80"/>
      <c r="W1013" s="80"/>
      <c r="X1013" s="81"/>
    </row>
    <row r="1014" spans="21:24" x14ac:dyDescent="0.3">
      <c r="U1014" s="80"/>
      <c r="V1014" s="80"/>
      <c r="W1014" s="80"/>
      <c r="X1014" s="81"/>
    </row>
    <row r="1015" spans="21:24" x14ac:dyDescent="0.3">
      <c r="U1015" s="80"/>
      <c r="V1015" s="80"/>
      <c r="W1015" s="80"/>
      <c r="X1015" s="81"/>
    </row>
    <row r="1016" spans="21:24" x14ac:dyDescent="0.3">
      <c r="U1016" s="80"/>
      <c r="V1016" s="80"/>
      <c r="W1016" s="80"/>
      <c r="X1016" s="81"/>
    </row>
    <row r="1017" spans="21:24" x14ac:dyDescent="0.3">
      <c r="U1017" s="80"/>
      <c r="V1017" s="80"/>
      <c r="W1017" s="80"/>
      <c r="X1017" s="81"/>
    </row>
    <row r="1018" spans="21:24" x14ac:dyDescent="0.3">
      <c r="U1018" s="80"/>
      <c r="V1018" s="80"/>
      <c r="W1018" s="80"/>
      <c r="X1018" s="81"/>
    </row>
    <row r="1019" spans="21:24" x14ac:dyDescent="0.3">
      <c r="U1019" s="80"/>
      <c r="V1019" s="80"/>
      <c r="W1019" s="80"/>
      <c r="X1019" s="81"/>
    </row>
    <row r="1020" spans="21:24" x14ac:dyDescent="0.3">
      <c r="U1020" s="80"/>
      <c r="V1020" s="80"/>
      <c r="W1020" s="80"/>
      <c r="X1020" s="81"/>
    </row>
    <row r="1021" spans="21:24" x14ac:dyDescent="0.3">
      <c r="U1021" s="80"/>
      <c r="V1021" s="80"/>
      <c r="W1021" s="80"/>
      <c r="X1021" s="81"/>
    </row>
    <row r="1022" spans="21:24" x14ac:dyDescent="0.3">
      <c r="U1022" s="80"/>
      <c r="V1022" s="80"/>
      <c r="W1022" s="80"/>
      <c r="X1022" s="81"/>
    </row>
    <row r="1023" spans="21:24" x14ac:dyDescent="0.3">
      <c r="U1023" s="80"/>
      <c r="V1023" s="80"/>
      <c r="W1023" s="80"/>
      <c r="X1023" s="81"/>
    </row>
    <row r="1024" spans="21:24" x14ac:dyDescent="0.3">
      <c r="U1024" s="80"/>
      <c r="V1024" s="80"/>
      <c r="W1024" s="80"/>
      <c r="X1024" s="81"/>
    </row>
    <row r="1025" spans="21:24" x14ac:dyDescent="0.3">
      <c r="U1025" s="80"/>
      <c r="V1025" s="80"/>
      <c r="W1025" s="80"/>
      <c r="X1025" s="81"/>
    </row>
    <row r="1026" spans="21:24" x14ac:dyDescent="0.3">
      <c r="U1026" s="80"/>
      <c r="V1026" s="80"/>
      <c r="W1026" s="80"/>
      <c r="X1026" s="81"/>
    </row>
    <row r="1027" spans="21:24" x14ac:dyDescent="0.3">
      <c r="U1027" s="80"/>
      <c r="V1027" s="80"/>
      <c r="W1027" s="80"/>
      <c r="X1027" s="81"/>
    </row>
    <row r="1028" spans="21:24" x14ac:dyDescent="0.3">
      <c r="U1028" s="80"/>
      <c r="V1028" s="80"/>
      <c r="W1028" s="80"/>
      <c r="X1028" s="81"/>
    </row>
    <row r="1029" spans="21:24" x14ac:dyDescent="0.3">
      <c r="U1029" s="80"/>
      <c r="V1029" s="80"/>
      <c r="W1029" s="80"/>
      <c r="X1029" s="81"/>
    </row>
    <row r="1030" spans="21:24" x14ac:dyDescent="0.3">
      <c r="U1030" s="80"/>
      <c r="V1030" s="80"/>
      <c r="W1030" s="80"/>
      <c r="X1030" s="81"/>
    </row>
    <row r="1031" spans="21:24" x14ac:dyDescent="0.3">
      <c r="U1031" s="80"/>
      <c r="V1031" s="80"/>
      <c r="W1031" s="80"/>
      <c r="X1031" s="81"/>
    </row>
    <row r="1032" spans="21:24" x14ac:dyDescent="0.3">
      <c r="U1032" s="80"/>
      <c r="V1032" s="80"/>
      <c r="W1032" s="80"/>
      <c r="X1032" s="81"/>
    </row>
    <row r="1033" spans="21:24" x14ac:dyDescent="0.3">
      <c r="U1033" s="80"/>
      <c r="V1033" s="80"/>
      <c r="W1033" s="80"/>
      <c r="X1033" s="81"/>
    </row>
    <row r="1034" spans="21:24" x14ac:dyDescent="0.3">
      <c r="U1034" s="80"/>
      <c r="V1034" s="80"/>
      <c r="W1034" s="80"/>
      <c r="X1034" s="81"/>
    </row>
    <row r="1035" spans="21:24" x14ac:dyDescent="0.3">
      <c r="U1035" s="80"/>
      <c r="V1035" s="80"/>
      <c r="W1035" s="80"/>
      <c r="X1035" s="81"/>
    </row>
    <row r="1036" spans="21:24" x14ac:dyDescent="0.3">
      <c r="U1036" s="80"/>
      <c r="V1036" s="80"/>
      <c r="W1036" s="80"/>
      <c r="X1036" s="81"/>
    </row>
    <row r="1037" spans="21:24" x14ac:dyDescent="0.3">
      <c r="U1037" s="80"/>
      <c r="V1037" s="80"/>
      <c r="W1037" s="80"/>
      <c r="X1037" s="81"/>
    </row>
    <row r="1038" spans="21:24" x14ac:dyDescent="0.3">
      <c r="U1038" s="80"/>
      <c r="V1038" s="80"/>
      <c r="W1038" s="80"/>
      <c r="X1038" s="81"/>
    </row>
    <row r="1039" spans="21:24" x14ac:dyDescent="0.3">
      <c r="U1039" s="80"/>
      <c r="V1039" s="80"/>
      <c r="W1039" s="80"/>
      <c r="X1039" s="81"/>
    </row>
    <row r="1040" spans="21:24" x14ac:dyDescent="0.3">
      <c r="U1040" s="80"/>
      <c r="V1040" s="80"/>
      <c r="W1040" s="80"/>
      <c r="X1040" s="81"/>
    </row>
    <row r="1041" spans="21:24" x14ac:dyDescent="0.3">
      <c r="U1041" s="80"/>
      <c r="V1041" s="80"/>
      <c r="W1041" s="80"/>
      <c r="X1041" s="81"/>
    </row>
    <row r="1042" spans="21:24" x14ac:dyDescent="0.3">
      <c r="U1042" s="80"/>
      <c r="V1042" s="80"/>
      <c r="W1042" s="80"/>
      <c r="X1042" s="81"/>
    </row>
    <row r="1043" spans="21:24" x14ac:dyDescent="0.3">
      <c r="U1043" s="80"/>
      <c r="V1043" s="80"/>
      <c r="W1043" s="80"/>
      <c r="X1043" s="81"/>
    </row>
    <row r="1044" spans="21:24" x14ac:dyDescent="0.3">
      <c r="U1044" s="80"/>
      <c r="V1044" s="80"/>
      <c r="W1044" s="80"/>
      <c r="X1044" s="81"/>
    </row>
    <row r="1045" spans="21:24" x14ac:dyDescent="0.3">
      <c r="U1045" s="80"/>
      <c r="V1045" s="80"/>
      <c r="W1045" s="80"/>
      <c r="X1045" s="81"/>
    </row>
    <row r="1046" spans="21:24" x14ac:dyDescent="0.3">
      <c r="U1046" s="80"/>
      <c r="V1046" s="80"/>
      <c r="W1046" s="80"/>
      <c r="X1046" s="81"/>
    </row>
    <row r="1047" spans="21:24" x14ac:dyDescent="0.3">
      <c r="U1047" s="80"/>
      <c r="V1047" s="80"/>
      <c r="W1047" s="80"/>
      <c r="X1047" s="81"/>
    </row>
    <row r="1048" spans="21:24" x14ac:dyDescent="0.3">
      <c r="U1048" s="80"/>
      <c r="V1048" s="80"/>
      <c r="W1048" s="80"/>
      <c r="X1048" s="81"/>
    </row>
    <row r="1049" spans="21:24" x14ac:dyDescent="0.3">
      <c r="U1049" s="80"/>
      <c r="V1049" s="80"/>
      <c r="W1049" s="80"/>
      <c r="X1049" s="81"/>
    </row>
    <row r="1050" spans="21:24" x14ac:dyDescent="0.3">
      <c r="U1050" s="80"/>
      <c r="V1050" s="80"/>
      <c r="W1050" s="80"/>
      <c r="X1050" s="81"/>
    </row>
    <row r="1051" spans="21:24" x14ac:dyDescent="0.3">
      <c r="U1051" s="80"/>
      <c r="V1051" s="80"/>
      <c r="W1051" s="80"/>
      <c r="X1051" s="81"/>
    </row>
    <row r="1052" spans="21:24" x14ac:dyDescent="0.3">
      <c r="U1052" s="80"/>
      <c r="V1052" s="80"/>
      <c r="W1052" s="80"/>
      <c r="X1052" s="81"/>
    </row>
    <row r="1053" spans="21:24" x14ac:dyDescent="0.3">
      <c r="U1053" s="80"/>
      <c r="V1053" s="80"/>
      <c r="W1053" s="80"/>
      <c r="X1053" s="81"/>
    </row>
    <row r="1054" spans="21:24" x14ac:dyDescent="0.3">
      <c r="U1054" s="80"/>
      <c r="V1054" s="80"/>
      <c r="W1054" s="80"/>
      <c r="X1054" s="81"/>
    </row>
    <row r="1055" spans="21:24" x14ac:dyDescent="0.3">
      <c r="U1055" s="80"/>
      <c r="V1055" s="80"/>
      <c r="W1055" s="80"/>
      <c r="X1055" s="81"/>
    </row>
    <row r="1056" spans="21:24" x14ac:dyDescent="0.3">
      <c r="U1056" s="80"/>
      <c r="V1056" s="80"/>
      <c r="W1056" s="80"/>
      <c r="X1056" s="81"/>
    </row>
    <row r="1057" spans="21:24" x14ac:dyDescent="0.3">
      <c r="U1057" s="80"/>
      <c r="V1057" s="80"/>
      <c r="W1057" s="80"/>
      <c r="X1057" s="81"/>
    </row>
    <row r="1058" spans="21:24" x14ac:dyDescent="0.3">
      <c r="U1058" s="80"/>
      <c r="V1058" s="80"/>
      <c r="W1058" s="80"/>
      <c r="X1058" s="81"/>
    </row>
    <row r="1059" spans="21:24" x14ac:dyDescent="0.3">
      <c r="U1059" s="80"/>
      <c r="V1059" s="80"/>
      <c r="W1059" s="80"/>
      <c r="X1059" s="81"/>
    </row>
    <row r="1060" spans="21:24" x14ac:dyDescent="0.3">
      <c r="U1060" s="80"/>
      <c r="V1060" s="80"/>
      <c r="W1060" s="80"/>
      <c r="X1060" s="81"/>
    </row>
    <row r="1061" spans="21:24" x14ac:dyDescent="0.3">
      <c r="U1061" s="80"/>
      <c r="V1061" s="80"/>
      <c r="W1061" s="80"/>
      <c r="X1061" s="81"/>
    </row>
    <row r="1062" spans="21:24" x14ac:dyDescent="0.3">
      <c r="U1062" s="80"/>
      <c r="V1062" s="80"/>
      <c r="W1062" s="80"/>
      <c r="X1062" s="81"/>
    </row>
    <row r="1063" spans="21:24" x14ac:dyDescent="0.3">
      <c r="U1063" s="80"/>
      <c r="V1063" s="80"/>
      <c r="W1063" s="80"/>
      <c r="X1063" s="81"/>
    </row>
    <row r="1064" spans="21:24" x14ac:dyDescent="0.3">
      <c r="U1064" s="80"/>
      <c r="V1064" s="80"/>
      <c r="W1064" s="80"/>
      <c r="X1064" s="81"/>
    </row>
    <row r="1065" spans="21:24" x14ac:dyDescent="0.3">
      <c r="U1065" s="80"/>
      <c r="V1065" s="80"/>
      <c r="W1065" s="80"/>
      <c r="X1065" s="81"/>
    </row>
    <row r="1066" spans="21:24" x14ac:dyDescent="0.3">
      <c r="U1066" s="80"/>
      <c r="V1066" s="80"/>
      <c r="W1066" s="80"/>
      <c r="X1066" s="81"/>
    </row>
    <row r="1067" spans="21:24" x14ac:dyDescent="0.3">
      <c r="U1067" s="80"/>
      <c r="V1067" s="80"/>
      <c r="W1067" s="80"/>
      <c r="X1067" s="81"/>
    </row>
    <row r="1068" spans="21:24" x14ac:dyDescent="0.3">
      <c r="U1068" s="80"/>
      <c r="V1068" s="80"/>
      <c r="W1068" s="80"/>
      <c r="X1068" s="81"/>
    </row>
    <row r="1069" spans="21:24" x14ac:dyDescent="0.3">
      <c r="U1069" s="80"/>
      <c r="V1069" s="80"/>
      <c r="W1069" s="80"/>
      <c r="X1069" s="81"/>
    </row>
    <row r="1070" spans="21:24" x14ac:dyDescent="0.3">
      <c r="U1070" s="80"/>
      <c r="V1070" s="80"/>
      <c r="W1070" s="80"/>
      <c r="X1070" s="81"/>
    </row>
    <row r="1071" spans="21:24" x14ac:dyDescent="0.3">
      <c r="U1071" s="80"/>
      <c r="V1071" s="80"/>
      <c r="W1071" s="80"/>
      <c r="X1071" s="81"/>
    </row>
    <row r="1072" spans="21:24" x14ac:dyDescent="0.3">
      <c r="U1072" s="80"/>
      <c r="V1072" s="80"/>
      <c r="W1072" s="80"/>
      <c r="X1072" s="81"/>
    </row>
    <row r="1073" spans="21:24" x14ac:dyDescent="0.3">
      <c r="U1073" s="80"/>
      <c r="V1073" s="80"/>
      <c r="W1073" s="80"/>
      <c r="X1073" s="81"/>
    </row>
    <row r="1074" spans="21:24" x14ac:dyDescent="0.3">
      <c r="U1074" s="80"/>
      <c r="V1074" s="80"/>
      <c r="W1074" s="80"/>
      <c r="X1074" s="81"/>
    </row>
    <row r="1075" spans="21:24" x14ac:dyDescent="0.3">
      <c r="U1075" s="80"/>
      <c r="V1075" s="80"/>
      <c r="W1075" s="80"/>
      <c r="X1075" s="81"/>
    </row>
    <row r="1076" spans="21:24" x14ac:dyDescent="0.3">
      <c r="U1076" s="80"/>
      <c r="V1076" s="80"/>
      <c r="W1076" s="80"/>
      <c r="X1076" s="81"/>
    </row>
    <row r="1077" spans="21:24" x14ac:dyDescent="0.3">
      <c r="U1077" s="80"/>
      <c r="V1077" s="80"/>
      <c r="W1077" s="80"/>
      <c r="X1077" s="81"/>
    </row>
    <row r="1078" spans="21:24" x14ac:dyDescent="0.3">
      <c r="U1078" s="80"/>
      <c r="V1078" s="80"/>
      <c r="W1078" s="80"/>
      <c r="X1078" s="81"/>
    </row>
    <row r="1079" spans="21:24" x14ac:dyDescent="0.3">
      <c r="U1079" s="80"/>
      <c r="V1079" s="80"/>
      <c r="W1079" s="80"/>
      <c r="X1079" s="81"/>
    </row>
    <row r="1080" spans="21:24" x14ac:dyDescent="0.3">
      <c r="U1080" s="80"/>
      <c r="V1080" s="80"/>
      <c r="W1080" s="80"/>
      <c r="X1080" s="81"/>
    </row>
    <row r="1081" spans="21:24" x14ac:dyDescent="0.3">
      <c r="U1081" s="80"/>
      <c r="V1081" s="80"/>
      <c r="W1081" s="80"/>
      <c r="X1081" s="81"/>
    </row>
    <row r="1082" spans="21:24" x14ac:dyDescent="0.3">
      <c r="U1082" s="80"/>
      <c r="V1082" s="80"/>
      <c r="W1082" s="80"/>
      <c r="X1082" s="81"/>
    </row>
    <row r="1083" spans="21:24" x14ac:dyDescent="0.3">
      <c r="U1083" s="80"/>
      <c r="V1083" s="80"/>
      <c r="W1083" s="80"/>
      <c r="X1083" s="81"/>
    </row>
    <row r="1084" spans="21:24" x14ac:dyDescent="0.3">
      <c r="U1084" s="80"/>
      <c r="V1084" s="80"/>
      <c r="W1084" s="80"/>
      <c r="X1084" s="81"/>
    </row>
    <row r="1085" spans="21:24" x14ac:dyDescent="0.3">
      <c r="U1085" s="80"/>
      <c r="V1085" s="80"/>
      <c r="W1085" s="80"/>
      <c r="X1085" s="81"/>
    </row>
    <row r="1086" spans="21:24" x14ac:dyDescent="0.3">
      <c r="U1086" s="80"/>
      <c r="V1086" s="80"/>
      <c r="W1086" s="80"/>
      <c r="X1086" s="81"/>
    </row>
    <row r="1087" spans="21:24" x14ac:dyDescent="0.3">
      <c r="U1087" s="80"/>
      <c r="V1087" s="80"/>
      <c r="W1087" s="80"/>
      <c r="X1087" s="81"/>
    </row>
    <row r="1088" spans="21:24" x14ac:dyDescent="0.3">
      <c r="U1088" s="80"/>
      <c r="V1088" s="80"/>
      <c r="W1088" s="80"/>
      <c r="X1088" s="81"/>
    </row>
    <row r="1089" spans="21:24" x14ac:dyDescent="0.3">
      <c r="U1089" s="80"/>
      <c r="V1089" s="80"/>
      <c r="W1089" s="80"/>
      <c r="X1089" s="81"/>
    </row>
    <row r="1090" spans="21:24" x14ac:dyDescent="0.3">
      <c r="U1090" s="80"/>
      <c r="V1090" s="80"/>
      <c r="W1090" s="80"/>
      <c r="X1090" s="81"/>
    </row>
    <row r="1091" spans="21:24" x14ac:dyDescent="0.3">
      <c r="U1091" s="80"/>
      <c r="V1091" s="80"/>
      <c r="W1091" s="80"/>
      <c r="X1091" s="81"/>
    </row>
    <row r="1092" spans="21:24" x14ac:dyDescent="0.3">
      <c r="U1092" s="80"/>
      <c r="V1092" s="80"/>
      <c r="W1092" s="80"/>
      <c r="X1092" s="81"/>
    </row>
    <row r="1093" spans="21:24" x14ac:dyDescent="0.3">
      <c r="U1093" s="80"/>
      <c r="V1093" s="80"/>
      <c r="W1093" s="80"/>
      <c r="X1093" s="81"/>
    </row>
    <row r="1094" spans="21:24" x14ac:dyDescent="0.3">
      <c r="U1094" s="80"/>
      <c r="V1094" s="80"/>
      <c r="W1094" s="80"/>
      <c r="X1094" s="81"/>
    </row>
    <row r="1095" spans="21:24" x14ac:dyDescent="0.3">
      <c r="U1095" s="80"/>
      <c r="V1095" s="80"/>
      <c r="W1095" s="80"/>
      <c r="X1095" s="81"/>
    </row>
    <row r="1096" spans="21:24" x14ac:dyDescent="0.3">
      <c r="U1096" s="80"/>
      <c r="V1096" s="80"/>
      <c r="W1096" s="80"/>
      <c r="X1096" s="81"/>
    </row>
    <row r="1097" spans="21:24" x14ac:dyDescent="0.3">
      <c r="U1097" s="80"/>
      <c r="V1097" s="80"/>
      <c r="W1097" s="80"/>
      <c r="X1097" s="81"/>
    </row>
    <row r="1098" spans="21:24" x14ac:dyDescent="0.3">
      <c r="U1098" s="80"/>
      <c r="V1098" s="80"/>
      <c r="W1098" s="80"/>
      <c r="X1098" s="81"/>
    </row>
    <row r="1099" spans="21:24" x14ac:dyDescent="0.3">
      <c r="U1099" s="80"/>
      <c r="V1099" s="80"/>
      <c r="W1099" s="80"/>
      <c r="X1099" s="81"/>
    </row>
    <row r="1100" spans="21:24" x14ac:dyDescent="0.3">
      <c r="U1100" s="80"/>
      <c r="V1100" s="80"/>
      <c r="W1100" s="80"/>
      <c r="X1100" s="81"/>
    </row>
    <row r="1101" spans="21:24" x14ac:dyDescent="0.3">
      <c r="U1101" s="80"/>
      <c r="V1101" s="80"/>
      <c r="W1101" s="80"/>
      <c r="X1101" s="81"/>
    </row>
    <row r="1102" spans="21:24" x14ac:dyDescent="0.3">
      <c r="U1102" s="80"/>
      <c r="V1102" s="80"/>
      <c r="W1102" s="80"/>
      <c r="X1102" s="81"/>
    </row>
    <row r="1103" spans="21:24" x14ac:dyDescent="0.3">
      <c r="U1103" s="80"/>
      <c r="V1103" s="80"/>
      <c r="W1103" s="80"/>
      <c r="X1103" s="81"/>
    </row>
    <row r="1104" spans="21:24" x14ac:dyDescent="0.3">
      <c r="U1104" s="80"/>
      <c r="V1104" s="80"/>
      <c r="W1104" s="80"/>
      <c r="X1104" s="81"/>
    </row>
    <row r="1105" spans="21:24" x14ac:dyDescent="0.3">
      <c r="U1105" s="80"/>
      <c r="V1105" s="80"/>
      <c r="W1105" s="80"/>
      <c r="X1105" s="81"/>
    </row>
    <row r="1106" spans="21:24" x14ac:dyDescent="0.3">
      <c r="U1106" s="80"/>
      <c r="V1106" s="80"/>
      <c r="W1106" s="80"/>
      <c r="X1106" s="81"/>
    </row>
    <row r="1107" spans="21:24" x14ac:dyDescent="0.3">
      <c r="U1107" s="80"/>
      <c r="V1107" s="80"/>
      <c r="W1107" s="80"/>
      <c r="X1107" s="81"/>
    </row>
    <row r="1108" spans="21:24" x14ac:dyDescent="0.3">
      <c r="U1108" s="80"/>
      <c r="V1108" s="80"/>
      <c r="W1108" s="80"/>
      <c r="X1108" s="81"/>
    </row>
    <row r="1109" spans="21:24" x14ac:dyDescent="0.3">
      <c r="U1109" s="80"/>
      <c r="V1109" s="80"/>
      <c r="W1109" s="80"/>
      <c r="X1109" s="81"/>
    </row>
    <row r="1110" spans="21:24" x14ac:dyDescent="0.3">
      <c r="U1110" s="80"/>
      <c r="V1110" s="80"/>
      <c r="W1110" s="80"/>
      <c r="X1110" s="81"/>
    </row>
    <row r="1111" spans="21:24" x14ac:dyDescent="0.3">
      <c r="U1111" s="80"/>
      <c r="V1111" s="80"/>
      <c r="W1111" s="80"/>
      <c r="X1111" s="81"/>
    </row>
    <row r="1112" spans="21:24" x14ac:dyDescent="0.3">
      <c r="U1112" s="80"/>
      <c r="V1112" s="80"/>
      <c r="W1112" s="80"/>
      <c r="X1112" s="81"/>
    </row>
    <row r="1113" spans="21:24" x14ac:dyDescent="0.3">
      <c r="U1113" s="80"/>
      <c r="V1113" s="80"/>
      <c r="W1113" s="80"/>
      <c r="X1113" s="81"/>
    </row>
    <row r="1114" spans="21:24" x14ac:dyDescent="0.3">
      <c r="U1114" s="80"/>
      <c r="V1114" s="80"/>
      <c r="W1114" s="80"/>
      <c r="X1114" s="81"/>
    </row>
    <row r="1115" spans="21:24" x14ac:dyDescent="0.3">
      <c r="U1115" s="80"/>
      <c r="V1115" s="80"/>
      <c r="W1115" s="80"/>
      <c r="X1115" s="81"/>
    </row>
    <row r="1116" spans="21:24" x14ac:dyDescent="0.3">
      <c r="U1116" s="80"/>
      <c r="V1116" s="80"/>
      <c r="W1116" s="80"/>
      <c r="X1116" s="81"/>
    </row>
    <row r="1117" spans="21:24" x14ac:dyDescent="0.3">
      <c r="U1117" s="80"/>
      <c r="V1117" s="80"/>
      <c r="W1117" s="80"/>
      <c r="X1117" s="81"/>
    </row>
    <row r="1118" spans="21:24" x14ac:dyDescent="0.3">
      <c r="U1118" s="80"/>
      <c r="V1118" s="80"/>
      <c r="W1118" s="80"/>
      <c r="X1118" s="81"/>
    </row>
    <row r="1119" spans="21:24" x14ac:dyDescent="0.3">
      <c r="U1119" s="80"/>
      <c r="V1119" s="80"/>
      <c r="W1119" s="80"/>
      <c r="X1119" s="81"/>
    </row>
    <row r="1120" spans="21:24" x14ac:dyDescent="0.3">
      <c r="U1120" s="80"/>
      <c r="V1120" s="80"/>
      <c r="W1120" s="80"/>
      <c r="X1120" s="81"/>
    </row>
    <row r="1121" spans="21:24" x14ac:dyDescent="0.3">
      <c r="U1121" s="80"/>
      <c r="V1121" s="80"/>
      <c r="W1121" s="80"/>
      <c r="X1121" s="81"/>
    </row>
    <row r="1122" spans="21:24" x14ac:dyDescent="0.3">
      <c r="U1122" s="80"/>
      <c r="V1122" s="80"/>
      <c r="W1122" s="80"/>
      <c r="X1122" s="81"/>
    </row>
    <row r="1123" spans="21:24" x14ac:dyDescent="0.3">
      <c r="U1123" s="80"/>
      <c r="V1123" s="80"/>
      <c r="W1123" s="80"/>
      <c r="X1123" s="81"/>
    </row>
    <row r="1124" spans="21:24" x14ac:dyDescent="0.3">
      <c r="U1124" s="80"/>
      <c r="V1124" s="80"/>
      <c r="W1124" s="80"/>
      <c r="X1124" s="81"/>
    </row>
    <row r="1125" spans="21:24" x14ac:dyDescent="0.3">
      <c r="U1125" s="80"/>
      <c r="V1125" s="80"/>
      <c r="W1125" s="80"/>
      <c r="X1125" s="81"/>
    </row>
    <row r="1126" spans="21:24" x14ac:dyDescent="0.3">
      <c r="U1126" s="80"/>
      <c r="V1126" s="80"/>
      <c r="W1126" s="80"/>
      <c r="X1126" s="81"/>
    </row>
    <row r="1127" spans="21:24" x14ac:dyDescent="0.3">
      <c r="U1127" s="80"/>
      <c r="V1127" s="80"/>
      <c r="W1127" s="80"/>
      <c r="X1127" s="81"/>
    </row>
    <row r="1128" spans="21:24" x14ac:dyDescent="0.3">
      <c r="U1128" s="80"/>
      <c r="V1128" s="80"/>
      <c r="W1128" s="80"/>
      <c r="X1128" s="81"/>
    </row>
    <row r="1129" spans="21:24" x14ac:dyDescent="0.3">
      <c r="U1129" s="80"/>
      <c r="V1129" s="80"/>
      <c r="W1129" s="80"/>
      <c r="X1129" s="81"/>
    </row>
    <row r="1130" spans="21:24" x14ac:dyDescent="0.3">
      <c r="U1130" s="80"/>
      <c r="V1130" s="80"/>
      <c r="W1130" s="80"/>
      <c r="X1130" s="81"/>
    </row>
    <row r="1131" spans="21:24" x14ac:dyDescent="0.3">
      <c r="U1131" s="80"/>
      <c r="V1131" s="80"/>
      <c r="W1131" s="80"/>
      <c r="X1131" s="81"/>
    </row>
    <row r="1132" spans="21:24" x14ac:dyDescent="0.3">
      <c r="U1132" s="80"/>
      <c r="V1132" s="80"/>
      <c r="W1132" s="80"/>
      <c r="X1132" s="81"/>
    </row>
    <row r="1133" spans="21:24" x14ac:dyDescent="0.3">
      <c r="U1133" s="80"/>
      <c r="V1133" s="80"/>
      <c r="W1133" s="80"/>
      <c r="X1133" s="81"/>
    </row>
    <row r="1134" spans="21:24" x14ac:dyDescent="0.3">
      <c r="U1134" s="80"/>
      <c r="V1134" s="80"/>
      <c r="W1134" s="80"/>
      <c r="X1134" s="81"/>
    </row>
    <row r="1135" spans="21:24" x14ac:dyDescent="0.3">
      <c r="U1135" s="80"/>
      <c r="V1135" s="80"/>
      <c r="W1135" s="80"/>
      <c r="X1135" s="81"/>
    </row>
    <row r="1136" spans="21:24" x14ac:dyDescent="0.3">
      <c r="U1136" s="80"/>
      <c r="V1136" s="80"/>
      <c r="W1136" s="80"/>
      <c r="X1136" s="81"/>
    </row>
    <row r="1137" spans="21:24" x14ac:dyDescent="0.3">
      <c r="U1137" s="80"/>
      <c r="V1137" s="80"/>
      <c r="W1137" s="80"/>
      <c r="X1137" s="81"/>
    </row>
    <row r="1138" spans="21:24" x14ac:dyDescent="0.3">
      <c r="U1138" s="80"/>
      <c r="V1138" s="80"/>
      <c r="W1138" s="80"/>
      <c r="X1138" s="81"/>
    </row>
    <row r="1139" spans="21:24" x14ac:dyDescent="0.3">
      <c r="U1139" s="80"/>
      <c r="V1139" s="80"/>
      <c r="W1139" s="80"/>
      <c r="X1139" s="81"/>
    </row>
    <row r="1140" spans="21:24" x14ac:dyDescent="0.3">
      <c r="U1140" s="80"/>
      <c r="V1140" s="80"/>
      <c r="W1140" s="80"/>
      <c r="X1140" s="81"/>
    </row>
    <row r="1141" spans="21:24" x14ac:dyDescent="0.3">
      <c r="U1141" s="80"/>
      <c r="V1141" s="80"/>
      <c r="W1141" s="80"/>
      <c r="X1141" s="81"/>
    </row>
    <row r="1142" spans="21:24" x14ac:dyDescent="0.3">
      <c r="U1142" s="80"/>
      <c r="V1142" s="80"/>
      <c r="W1142" s="80"/>
      <c r="X1142" s="81"/>
    </row>
    <row r="1143" spans="21:24" x14ac:dyDescent="0.3">
      <c r="U1143" s="80"/>
      <c r="V1143" s="80"/>
      <c r="W1143" s="80"/>
      <c r="X1143" s="81"/>
    </row>
    <row r="1144" spans="21:24" x14ac:dyDescent="0.3">
      <c r="U1144" s="80"/>
      <c r="V1144" s="80"/>
      <c r="W1144" s="80"/>
      <c r="X1144" s="81"/>
    </row>
    <row r="1145" spans="21:24" x14ac:dyDescent="0.3">
      <c r="U1145" s="80"/>
      <c r="V1145" s="80"/>
      <c r="W1145" s="80"/>
      <c r="X1145" s="81"/>
    </row>
    <row r="1146" spans="21:24" x14ac:dyDescent="0.3">
      <c r="U1146" s="80"/>
      <c r="V1146" s="80"/>
      <c r="W1146" s="80"/>
      <c r="X1146" s="81"/>
    </row>
    <row r="1147" spans="21:24" x14ac:dyDescent="0.3">
      <c r="U1147" s="80"/>
      <c r="V1147" s="80"/>
      <c r="W1147" s="80"/>
      <c r="X1147" s="81"/>
    </row>
    <row r="1148" spans="21:24" x14ac:dyDescent="0.3">
      <c r="U1148" s="80"/>
      <c r="V1148" s="80"/>
      <c r="W1148" s="80"/>
      <c r="X1148" s="81"/>
    </row>
    <row r="1149" spans="21:24" x14ac:dyDescent="0.3">
      <c r="U1149" s="80"/>
      <c r="V1149" s="80"/>
      <c r="W1149" s="80"/>
      <c r="X1149" s="81"/>
    </row>
    <row r="1150" spans="21:24" x14ac:dyDescent="0.3">
      <c r="U1150" s="80"/>
      <c r="V1150" s="80"/>
      <c r="W1150" s="80"/>
      <c r="X1150" s="81"/>
    </row>
    <row r="1151" spans="21:24" x14ac:dyDescent="0.3">
      <c r="U1151" s="80"/>
      <c r="V1151" s="80"/>
      <c r="W1151" s="80"/>
      <c r="X1151" s="81"/>
    </row>
    <row r="1152" spans="21:24" x14ac:dyDescent="0.3">
      <c r="U1152" s="80"/>
      <c r="V1152" s="80"/>
      <c r="W1152" s="80"/>
      <c r="X1152" s="81"/>
    </row>
    <row r="1153" spans="21:24" x14ac:dyDescent="0.3">
      <c r="U1153" s="80"/>
      <c r="V1153" s="80"/>
      <c r="W1153" s="80"/>
      <c r="X1153" s="81"/>
    </row>
    <row r="1154" spans="21:24" x14ac:dyDescent="0.3">
      <c r="U1154" s="80"/>
      <c r="V1154" s="80"/>
      <c r="W1154" s="80"/>
      <c r="X1154" s="81"/>
    </row>
    <row r="1155" spans="21:24" x14ac:dyDescent="0.3">
      <c r="U1155" s="80"/>
      <c r="V1155" s="80"/>
      <c r="W1155" s="80"/>
      <c r="X1155" s="81"/>
    </row>
    <row r="1156" spans="21:24" x14ac:dyDescent="0.3">
      <c r="U1156" s="80"/>
      <c r="V1156" s="80"/>
      <c r="W1156" s="80"/>
      <c r="X1156" s="81"/>
    </row>
    <row r="1157" spans="21:24" x14ac:dyDescent="0.3">
      <c r="U1157" s="80"/>
      <c r="V1157" s="80"/>
      <c r="W1157" s="80"/>
      <c r="X1157" s="81"/>
    </row>
    <row r="1158" spans="21:24" x14ac:dyDescent="0.3">
      <c r="U1158" s="80"/>
      <c r="V1158" s="80"/>
      <c r="W1158" s="80"/>
      <c r="X1158" s="81"/>
    </row>
    <row r="1159" spans="21:24" x14ac:dyDescent="0.3">
      <c r="U1159" s="80"/>
      <c r="V1159" s="80"/>
      <c r="W1159" s="80"/>
      <c r="X1159" s="81"/>
    </row>
    <row r="1160" spans="21:24" x14ac:dyDescent="0.3">
      <c r="U1160" s="80"/>
      <c r="V1160" s="80"/>
      <c r="W1160" s="80"/>
      <c r="X1160" s="81"/>
    </row>
    <row r="1161" spans="21:24" x14ac:dyDescent="0.3">
      <c r="U1161" s="80"/>
      <c r="V1161" s="80"/>
      <c r="W1161" s="80"/>
      <c r="X1161" s="81"/>
    </row>
    <row r="1162" spans="21:24" x14ac:dyDescent="0.3">
      <c r="U1162" s="80"/>
      <c r="V1162" s="80"/>
      <c r="W1162" s="80"/>
      <c r="X1162" s="81"/>
    </row>
    <row r="1163" spans="21:24" x14ac:dyDescent="0.3">
      <c r="U1163" s="80"/>
      <c r="V1163" s="80"/>
      <c r="W1163" s="80"/>
      <c r="X1163" s="81"/>
    </row>
    <row r="1164" spans="21:24" x14ac:dyDescent="0.3">
      <c r="U1164" s="80"/>
      <c r="V1164" s="80"/>
      <c r="W1164" s="80"/>
      <c r="X1164" s="81"/>
    </row>
    <row r="1165" spans="21:24" x14ac:dyDescent="0.3">
      <c r="U1165" s="80"/>
      <c r="V1165" s="80"/>
      <c r="W1165" s="80"/>
      <c r="X1165" s="81"/>
    </row>
    <row r="1166" spans="21:24" x14ac:dyDescent="0.3">
      <c r="U1166" s="80"/>
      <c r="V1166" s="80"/>
      <c r="W1166" s="80"/>
      <c r="X1166" s="81"/>
    </row>
    <row r="1167" spans="21:24" x14ac:dyDescent="0.3">
      <c r="U1167" s="80"/>
      <c r="V1167" s="80"/>
      <c r="W1167" s="80"/>
      <c r="X1167" s="81"/>
    </row>
    <row r="1168" spans="21:24" x14ac:dyDescent="0.3">
      <c r="U1168" s="80"/>
      <c r="V1168" s="80"/>
      <c r="W1168" s="80"/>
      <c r="X1168" s="81"/>
    </row>
    <row r="1169" spans="21:24" x14ac:dyDescent="0.3">
      <c r="U1169" s="80"/>
      <c r="V1169" s="80"/>
      <c r="W1169" s="80"/>
      <c r="X1169" s="81"/>
    </row>
    <row r="1170" spans="21:24" x14ac:dyDescent="0.3">
      <c r="U1170" s="80"/>
      <c r="V1170" s="80"/>
      <c r="W1170" s="80"/>
      <c r="X1170" s="81"/>
    </row>
    <row r="1171" spans="21:24" x14ac:dyDescent="0.3">
      <c r="U1171" s="80"/>
      <c r="V1171" s="80"/>
      <c r="W1171" s="80"/>
      <c r="X1171" s="81"/>
    </row>
    <row r="1172" spans="21:24" x14ac:dyDescent="0.3">
      <c r="U1172" s="80"/>
      <c r="V1172" s="80"/>
      <c r="W1172" s="80"/>
      <c r="X1172" s="81"/>
    </row>
    <row r="1173" spans="21:24" x14ac:dyDescent="0.3">
      <c r="U1173" s="80"/>
      <c r="V1173" s="80"/>
      <c r="W1173" s="80"/>
      <c r="X1173" s="81"/>
    </row>
    <row r="1174" spans="21:24" x14ac:dyDescent="0.3">
      <c r="U1174" s="80"/>
      <c r="V1174" s="80"/>
      <c r="W1174" s="80"/>
      <c r="X1174" s="81"/>
    </row>
    <row r="1175" spans="21:24" x14ac:dyDescent="0.3">
      <c r="U1175" s="80"/>
      <c r="V1175" s="80"/>
      <c r="W1175" s="80"/>
      <c r="X1175" s="81"/>
    </row>
    <row r="1176" spans="21:24" x14ac:dyDescent="0.3">
      <c r="U1176" s="80"/>
      <c r="V1176" s="80"/>
      <c r="W1176" s="80"/>
      <c r="X1176" s="81"/>
    </row>
    <row r="1177" spans="21:24" x14ac:dyDescent="0.3">
      <c r="U1177" s="80"/>
      <c r="V1177" s="80"/>
      <c r="W1177" s="80"/>
      <c r="X1177" s="81"/>
    </row>
    <row r="1178" spans="21:24" x14ac:dyDescent="0.3">
      <c r="U1178" s="80"/>
      <c r="V1178" s="80"/>
      <c r="W1178" s="80"/>
      <c r="X1178" s="81"/>
    </row>
    <row r="1179" spans="21:24" x14ac:dyDescent="0.3">
      <c r="U1179" s="80"/>
      <c r="V1179" s="80"/>
      <c r="W1179" s="80"/>
      <c r="X1179" s="81"/>
    </row>
    <row r="1180" spans="21:24" x14ac:dyDescent="0.3">
      <c r="U1180" s="80"/>
      <c r="V1180" s="80"/>
      <c r="W1180" s="80"/>
      <c r="X1180" s="81"/>
    </row>
    <row r="1181" spans="21:24" x14ac:dyDescent="0.3">
      <c r="U1181" s="80"/>
      <c r="V1181" s="80"/>
      <c r="W1181" s="80"/>
      <c r="X1181" s="81"/>
    </row>
    <row r="1182" spans="21:24" x14ac:dyDescent="0.3">
      <c r="U1182" s="80"/>
      <c r="V1182" s="80"/>
      <c r="W1182" s="80"/>
      <c r="X1182" s="81"/>
    </row>
    <row r="1183" spans="21:24" x14ac:dyDescent="0.3">
      <c r="U1183" s="80"/>
      <c r="V1183" s="80"/>
      <c r="W1183" s="80"/>
      <c r="X1183" s="81"/>
    </row>
    <row r="1184" spans="21:24" x14ac:dyDescent="0.3">
      <c r="U1184" s="80"/>
      <c r="V1184" s="80"/>
      <c r="W1184" s="80"/>
      <c r="X1184" s="81"/>
    </row>
    <row r="1185" spans="21:24" x14ac:dyDescent="0.3">
      <c r="U1185" s="80"/>
      <c r="V1185" s="80"/>
      <c r="W1185" s="80"/>
      <c r="X1185" s="81"/>
    </row>
    <row r="1186" spans="21:24" x14ac:dyDescent="0.3">
      <c r="U1186" s="80"/>
      <c r="V1186" s="80"/>
      <c r="W1186" s="80"/>
      <c r="X1186" s="81"/>
    </row>
    <row r="1187" spans="21:24" x14ac:dyDescent="0.3">
      <c r="U1187" s="80"/>
      <c r="V1187" s="80"/>
      <c r="W1187" s="80"/>
      <c r="X1187" s="81"/>
    </row>
    <row r="1188" spans="21:24" x14ac:dyDescent="0.3">
      <c r="U1188" s="80"/>
      <c r="V1188" s="80"/>
      <c r="W1188" s="80"/>
      <c r="X1188" s="81"/>
    </row>
    <row r="1189" spans="21:24" x14ac:dyDescent="0.3">
      <c r="U1189" s="80"/>
      <c r="V1189" s="80"/>
      <c r="W1189" s="80"/>
      <c r="X1189" s="81"/>
    </row>
    <row r="1190" spans="21:24" x14ac:dyDescent="0.3">
      <c r="U1190" s="80"/>
      <c r="V1190" s="80"/>
      <c r="W1190" s="80"/>
      <c r="X1190" s="81"/>
    </row>
    <row r="1191" spans="21:24" x14ac:dyDescent="0.3">
      <c r="U1191" s="80"/>
      <c r="V1191" s="80"/>
      <c r="W1191" s="80"/>
      <c r="X1191" s="81"/>
    </row>
    <row r="1192" spans="21:24" x14ac:dyDescent="0.3">
      <c r="U1192" s="80"/>
      <c r="V1192" s="80"/>
      <c r="W1192" s="80"/>
      <c r="X1192" s="81"/>
    </row>
    <row r="1193" spans="21:24" x14ac:dyDescent="0.3">
      <c r="U1193" s="80"/>
      <c r="V1193" s="80"/>
      <c r="W1193" s="80"/>
      <c r="X1193" s="81"/>
    </row>
    <row r="1194" spans="21:24" x14ac:dyDescent="0.3">
      <c r="U1194" s="80"/>
      <c r="V1194" s="80"/>
      <c r="W1194" s="80"/>
      <c r="X1194" s="81"/>
    </row>
    <row r="1195" spans="21:24" x14ac:dyDescent="0.3">
      <c r="U1195" s="80"/>
      <c r="V1195" s="80"/>
      <c r="W1195" s="80"/>
      <c r="X1195" s="81"/>
    </row>
    <row r="1196" spans="21:24" x14ac:dyDescent="0.3">
      <c r="U1196" s="80"/>
      <c r="V1196" s="80"/>
      <c r="W1196" s="80"/>
      <c r="X1196" s="81"/>
    </row>
    <row r="1197" spans="21:24" x14ac:dyDescent="0.3">
      <c r="U1197" s="80"/>
      <c r="V1197" s="80"/>
      <c r="W1197" s="80"/>
      <c r="X1197" s="81"/>
    </row>
    <row r="1198" spans="21:24" x14ac:dyDescent="0.3">
      <c r="U1198" s="80"/>
      <c r="V1198" s="80"/>
      <c r="W1198" s="80"/>
      <c r="X1198" s="81"/>
    </row>
    <row r="1199" spans="21:24" x14ac:dyDescent="0.3">
      <c r="U1199" s="80"/>
      <c r="V1199" s="80"/>
      <c r="W1199" s="80"/>
      <c r="X1199" s="81"/>
    </row>
    <row r="1200" spans="21:24" x14ac:dyDescent="0.3">
      <c r="U1200" s="80"/>
      <c r="V1200" s="80"/>
      <c r="W1200" s="80"/>
      <c r="X1200" s="81"/>
    </row>
    <row r="1201" spans="21:24" x14ac:dyDescent="0.3">
      <c r="U1201" s="80"/>
      <c r="V1201" s="80"/>
      <c r="W1201" s="80"/>
      <c r="X1201" s="81"/>
    </row>
    <row r="1202" spans="21:24" x14ac:dyDescent="0.3">
      <c r="U1202" s="80"/>
      <c r="V1202" s="80"/>
      <c r="W1202" s="80"/>
      <c r="X1202" s="81"/>
    </row>
    <row r="1203" spans="21:24" x14ac:dyDescent="0.3">
      <c r="U1203" s="80"/>
      <c r="V1203" s="80"/>
      <c r="W1203" s="80"/>
      <c r="X1203" s="81"/>
    </row>
    <row r="1204" spans="21:24" x14ac:dyDescent="0.3">
      <c r="U1204" s="80"/>
      <c r="V1204" s="80"/>
      <c r="W1204" s="80"/>
      <c r="X1204" s="81"/>
    </row>
    <row r="1205" spans="21:24" x14ac:dyDescent="0.3">
      <c r="U1205" s="80"/>
      <c r="V1205" s="80"/>
      <c r="W1205" s="80"/>
      <c r="X1205" s="81"/>
    </row>
    <row r="1206" spans="21:24" x14ac:dyDescent="0.3">
      <c r="U1206" s="80"/>
      <c r="V1206" s="80"/>
      <c r="W1206" s="80"/>
      <c r="X1206" s="81"/>
    </row>
    <row r="1207" spans="21:24" x14ac:dyDescent="0.3">
      <c r="U1207" s="80"/>
      <c r="V1207" s="80"/>
      <c r="W1207" s="80"/>
      <c r="X1207" s="81"/>
    </row>
    <row r="1208" spans="21:24" x14ac:dyDescent="0.3">
      <c r="U1208" s="80"/>
      <c r="V1208" s="80"/>
      <c r="W1208" s="80"/>
      <c r="X1208" s="81"/>
    </row>
    <row r="1209" spans="21:24" x14ac:dyDescent="0.3">
      <c r="U1209" s="80"/>
      <c r="V1209" s="80"/>
      <c r="W1209" s="80"/>
      <c r="X1209" s="81"/>
    </row>
    <row r="1210" spans="21:24" x14ac:dyDescent="0.3">
      <c r="U1210" s="80"/>
      <c r="V1210" s="80"/>
      <c r="W1210" s="80"/>
      <c r="X1210" s="81"/>
    </row>
    <row r="1211" spans="21:24" x14ac:dyDescent="0.3">
      <c r="U1211" s="80"/>
      <c r="V1211" s="80"/>
      <c r="W1211" s="80"/>
      <c r="X1211" s="81"/>
    </row>
    <row r="1212" spans="21:24" x14ac:dyDescent="0.3">
      <c r="U1212" s="80"/>
      <c r="V1212" s="80"/>
      <c r="W1212" s="80"/>
      <c r="X1212" s="81"/>
    </row>
    <row r="1213" spans="21:24" x14ac:dyDescent="0.3">
      <c r="U1213" s="80"/>
      <c r="V1213" s="80"/>
      <c r="W1213" s="80"/>
      <c r="X1213" s="81"/>
    </row>
    <row r="1214" spans="21:24" x14ac:dyDescent="0.3">
      <c r="U1214" s="80"/>
      <c r="V1214" s="80"/>
      <c r="W1214" s="80"/>
      <c r="X1214" s="81"/>
    </row>
    <row r="1215" spans="21:24" x14ac:dyDescent="0.3">
      <c r="U1215" s="80"/>
      <c r="V1215" s="80"/>
      <c r="W1215" s="80"/>
      <c r="X1215" s="81"/>
    </row>
    <row r="1216" spans="21:24" x14ac:dyDescent="0.3">
      <c r="U1216" s="80"/>
      <c r="V1216" s="80"/>
      <c r="W1216" s="80"/>
      <c r="X1216" s="81"/>
    </row>
    <row r="1217" spans="21:24" x14ac:dyDescent="0.3">
      <c r="U1217" s="80"/>
      <c r="V1217" s="80"/>
      <c r="W1217" s="80"/>
      <c r="X1217" s="81"/>
    </row>
    <row r="1218" spans="21:24" x14ac:dyDescent="0.3">
      <c r="U1218" s="80"/>
      <c r="V1218" s="80"/>
      <c r="W1218" s="80"/>
      <c r="X1218" s="81"/>
    </row>
    <row r="1219" spans="21:24" x14ac:dyDescent="0.3">
      <c r="U1219" s="80"/>
      <c r="V1219" s="80"/>
      <c r="W1219" s="80"/>
      <c r="X1219" s="81"/>
    </row>
    <row r="1220" spans="21:24" x14ac:dyDescent="0.3">
      <c r="U1220" s="80"/>
      <c r="V1220" s="80"/>
      <c r="W1220" s="80"/>
      <c r="X1220" s="81"/>
    </row>
    <row r="1221" spans="21:24" x14ac:dyDescent="0.3">
      <c r="U1221" s="80"/>
      <c r="V1221" s="80"/>
      <c r="W1221" s="80"/>
      <c r="X1221" s="81"/>
    </row>
    <row r="1222" spans="21:24" x14ac:dyDescent="0.3">
      <c r="U1222" s="80"/>
      <c r="V1222" s="80"/>
      <c r="W1222" s="80"/>
      <c r="X1222" s="81"/>
    </row>
    <row r="1223" spans="21:24" x14ac:dyDescent="0.3">
      <c r="U1223" s="80"/>
      <c r="V1223" s="80"/>
      <c r="W1223" s="80"/>
      <c r="X1223" s="81"/>
    </row>
    <row r="1224" spans="21:24" x14ac:dyDescent="0.3">
      <c r="U1224" s="80"/>
      <c r="V1224" s="80"/>
      <c r="W1224" s="80"/>
      <c r="X1224" s="81"/>
    </row>
    <row r="1225" spans="21:24" x14ac:dyDescent="0.3">
      <c r="U1225" s="80"/>
      <c r="V1225" s="80"/>
      <c r="W1225" s="80"/>
      <c r="X1225" s="81"/>
    </row>
    <row r="1226" spans="21:24" x14ac:dyDescent="0.3">
      <c r="U1226" s="80"/>
      <c r="V1226" s="80"/>
      <c r="W1226" s="80"/>
      <c r="X1226" s="81"/>
    </row>
    <row r="1227" spans="21:24" x14ac:dyDescent="0.3">
      <c r="U1227" s="80"/>
      <c r="V1227" s="80"/>
      <c r="W1227" s="80"/>
      <c r="X1227" s="81"/>
    </row>
    <row r="1228" spans="21:24" x14ac:dyDescent="0.3">
      <c r="U1228" s="80"/>
      <c r="V1228" s="80"/>
      <c r="W1228" s="80"/>
      <c r="X1228" s="81"/>
    </row>
    <row r="1229" spans="21:24" x14ac:dyDescent="0.3">
      <c r="U1229" s="80"/>
      <c r="V1229" s="80"/>
      <c r="W1229" s="80"/>
      <c r="X1229" s="81"/>
    </row>
    <row r="1230" spans="21:24" x14ac:dyDescent="0.3">
      <c r="U1230" s="80"/>
      <c r="V1230" s="80"/>
      <c r="W1230" s="80"/>
      <c r="X1230" s="81"/>
    </row>
    <row r="1231" spans="21:24" x14ac:dyDescent="0.3">
      <c r="U1231" s="80"/>
      <c r="V1231" s="80"/>
      <c r="W1231" s="80"/>
      <c r="X1231" s="81"/>
    </row>
    <row r="1232" spans="21:24" x14ac:dyDescent="0.3">
      <c r="U1232" s="80"/>
      <c r="V1232" s="80"/>
      <c r="W1232" s="80"/>
      <c r="X1232" s="81"/>
    </row>
    <row r="1233" spans="21:24" x14ac:dyDescent="0.3">
      <c r="U1233" s="80"/>
      <c r="V1233" s="80"/>
      <c r="W1233" s="80"/>
      <c r="X1233" s="81"/>
    </row>
    <row r="1234" spans="21:24" x14ac:dyDescent="0.3">
      <c r="U1234" s="80"/>
      <c r="V1234" s="80"/>
      <c r="W1234" s="80"/>
      <c r="X1234" s="81"/>
    </row>
    <row r="1235" spans="21:24" x14ac:dyDescent="0.3">
      <c r="U1235" s="80"/>
      <c r="V1235" s="80"/>
      <c r="W1235" s="80"/>
      <c r="X1235" s="81"/>
    </row>
    <row r="1236" spans="21:24" x14ac:dyDescent="0.3">
      <c r="U1236" s="80"/>
      <c r="V1236" s="80"/>
      <c r="W1236" s="80"/>
      <c r="X1236" s="81"/>
    </row>
    <row r="1237" spans="21:24" x14ac:dyDescent="0.3">
      <c r="U1237" s="80"/>
      <c r="V1237" s="80"/>
      <c r="W1237" s="80"/>
      <c r="X1237" s="81"/>
    </row>
    <row r="1238" spans="21:24" x14ac:dyDescent="0.3">
      <c r="U1238" s="80"/>
      <c r="V1238" s="80"/>
      <c r="W1238" s="80"/>
      <c r="X1238" s="81"/>
    </row>
    <row r="1239" spans="21:24" x14ac:dyDescent="0.3">
      <c r="U1239" s="80"/>
      <c r="V1239" s="80"/>
      <c r="W1239" s="80"/>
      <c r="X1239" s="81"/>
    </row>
    <row r="1240" spans="21:24" x14ac:dyDescent="0.3">
      <c r="U1240" s="80"/>
      <c r="V1240" s="80"/>
      <c r="W1240" s="80"/>
      <c r="X1240" s="81"/>
    </row>
    <row r="1241" spans="21:24" x14ac:dyDescent="0.3">
      <c r="U1241" s="80"/>
      <c r="V1241" s="80"/>
      <c r="W1241" s="80"/>
      <c r="X1241" s="81"/>
    </row>
    <row r="1242" spans="21:24" x14ac:dyDescent="0.3">
      <c r="U1242" s="80"/>
      <c r="V1242" s="80"/>
      <c r="W1242" s="80"/>
      <c r="X1242" s="81"/>
    </row>
    <row r="1243" spans="21:24" x14ac:dyDescent="0.3">
      <c r="U1243" s="80"/>
      <c r="V1243" s="80"/>
      <c r="W1243" s="80"/>
      <c r="X1243" s="81"/>
    </row>
    <row r="1244" spans="21:24" x14ac:dyDescent="0.3">
      <c r="U1244" s="80"/>
      <c r="V1244" s="80"/>
      <c r="W1244" s="80"/>
      <c r="X1244" s="81"/>
    </row>
    <row r="1245" spans="21:24" x14ac:dyDescent="0.3">
      <c r="U1245" s="80"/>
      <c r="V1245" s="80"/>
      <c r="W1245" s="80"/>
      <c r="X1245" s="81"/>
    </row>
    <row r="1246" spans="21:24" x14ac:dyDescent="0.3">
      <c r="U1246" s="80"/>
      <c r="V1246" s="80"/>
      <c r="W1246" s="80"/>
      <c r="X1246" s="81"/>
    </row>
    <row r="1247" spans="21:24" x14ac:dyDescent="0.3">
      <c r="U1247" s="80"/>
      <c r="V1247" s="80"/>
      <c r="W1247" s="80"/>
      <c r="X1247" s="81"/>
    </row>
    <row r="1248" spans="21:24" x14ac:dyDescent="0.3">
      <c r="U1248" s="80"/>
      <c r="V1248" s="80"/>
      <c r="W1248" s="80"/>
      <c r="X1248" s="81"/>
    </row>
    <row r="1249" spans="21:24" x14ac:dyDescent="0.3">
      <c r="U1249" s="80"/>
      <c r="V1249" s="80"/>
      <c r="W1249" s="80"/>
      <c r="X1249" s="81"/>
    </row>
    <row r="1250" spans="21:24" x14ac:dyDescent="0.3">
      <c r="U1250" s="80"/>
      <c r="V1250" s="80"/>
      <c r="W1250" s="80"/>
      <c r="X1250" s="81"/>
    </row>
    <row r="1251" spans="21:24" x14ac:dyDescent="0.3">
      <c r="U1251" s="80"/>
      <c r="V1251" s="80"/>
      <c r="W1251" s="80"/>
      <c r="X1251" s="81"/>
    </row>
    <row r="1252" spans="21:24" x14ac:dyDescent="0.3">
      <c r="U1252" s="80"/>
      <c r="V1252" s="80"/>
      <c r="W1252" s="80"/>
      <c r="X1252" s="81"/>
    </row>
    <row r="1253" spans="21:24" x14ac:dyDescent="0.3">
      <c r="U1253" s="80"/>
      <c r="V1253" s="80"/>
      <c r="W1253" s="80"/>
      <c r="X1253" s="81"/>
    </row>
    <row r="1254" spans="21:24" x14ac:dyDescent="0.3">
      <c r="U1254" s="80"/>
      <c r="V1254" s="80"/>
      <c r="W1254" s="80"/>
      <c r="X1254" s="81"/>
    </row>
    <row r="1255" spans="21:24" x14ac:dyDescent="0.3">
      <c r="U1255" s="80"/>
      <c r="V1255" s="80"/>
      <c r="W1255" s="80"/>
      <c r="X1255" s="81"/>
    </row>
    <row r="1256" spans="21:24" x14ac:dyDescent="0.3">
      <c r="U1256" s="80"/>
      <c r="V1256" s="80"/>
      <c r="W1256" s="80"/>
      <c r="X1256" s="81"/>
    </row>
    <row r="1257" spans="21:24" x14ac:dyDescent="0.3">
      <c r="U1257" s="80"/>
      <c r="V1257" s="80"/>
      <c r="W1257" s="80"/>
      <c r="X1257" s="81"/>
    </row>
    <row r="1258" spans="21:24" x14ac:dyDescent="0.3">
      <c r="U1258" s="80"/>
      <c r="V1258" s="80"/>
      <c r="W1258" s="80"/>
      <c r="X1258" s="81"/>
    </row>
    <row r="1259" spans="21:24" x14ac:dyDescent="0.3">
      <c r="U1259" s="80"/>
      <c r="V1259" s="80"/>
      <c r="W1259" s="80"/>
      <c r="X1259" s="81"/>
    </row>
    <row r="1260" spans="21:24" x14ac:dyDescent="0.3">
      <c r="U1260" s="80"/>
      <c r="V1260" s="80"/>
      <c r="W1260" s="80"/>
      <c r="X1260" s="81"/>
    </row>
    <row r="1261" spans="21:24" x14ac:dyDescent="0.3">
      <c r="U1261" s="80"/>
      <c r="V1261" s="80"/>
      <c r="W1261" s="80"/>
      <c r="X1261" s="81"/>
    </row>
    <row r="1262" spans="21:24" x14ac:dyDescent="0.3">
      <c r="U1262" s="80"/>
      <c r="V1262" s="80"/>
      <c r="W1262" s="80"/>
      <c r="X1262" s="81"/>
    </row>
    <row r="1263" spans="21:24" x14ac:dyDescent="0.3">
      <c r="U1263" s="80"/>
      <c r="V1263" s="80"/>
      <c r="W1263" s="80"/>
      <c r="X1263" s="81"/>
    </row>
    <row r="1264" spans="21:24" x14ac:dyDescent="0.3">
      <c r="U1264" s="80"/>
      <c r="V1264" s="80"/>
      <c r="W1264" s="80"/>
      <c r="X1264" s="81"/>
    </row>
    <row r="1265" spans="21:24" x14ac:dyDescent="0.3">
      <c r="U1265" s="80"/>
      <c r="V1265" s="80"/>
      <c r="W1265" s="80"/>
      <c r="X1265" s="81"/>
    </row>
    <row r="1266" spans="21:24" x14ac:dyDescent="0.3">
      <c r="U1266" s="80"/>
      <c r="V1266" s="80"/>
      <c r="W1266" s="80"/>
      <c r="X1266" s="81"/>
    </row>
    <row r="1267" spans="21:24" x14ac:dyDescent="0.3">
      <c r="U1267" s="80"/>
      <c r="V1267" s="80"/>
      <c r="W1267" s="80"/>
      <c r="X1267" s="81"/>
    </row>
    <row r="1268" spans="21:24" x14ac:dyDescent="0.3">
      <c r="U1268" s="80"/>
      <c r="V1268" s="80"/>
      <c r="W1268" s="80"/>
      <c r="X1268" s="81"/>
    </row>
    <row r="1269" spans="21:24" x14ac:dyDescent="0.3">
      <c r="U1269" s="80"/>
      <c r="V1269" s="80"/>
      <c r="W1269" s="80"/>
      <c r="X1269" s="81"/>
    </row>
    <row r="1270" spans="21:24" x14ac:dyDescent="0.3">
      <c r="U1270" s="80"/>
      <c r="V1270" s="80"/>
      <c r="W1270" s="80"/>
      <c r="X1270" s="81"/>
    </row>
    <row r="1271" spans="21:24" x14ac:dyDescent="0.3">
      <c r="U1271" s="80"/>
      <c r="V1271" s="80"/>
      <c r="W1271" s="80"/>
      <c r="X1271" s="81"/>
    </row>
    <row r="1272" spans="21:24" x14ac:dyDescent="0.3">
      <c r="U1272" s="80"/>
      <c r="V1272" s="80"/>
      <c r="W1272" s="80"/>
      <c r="X1272" s="81"/>
    </row>
    <row r="1273" spans="21:24" x14ac:dyDescent="0.3">
      <c r="U1273" s="80"/>
      <c r="V1273" s="80"/>
      <c r="W1273" s="80"/>
      <c r="X1273" s="81"/>
    </row>
    <row r="1274" spans="21:24" x14ac:dyDescent="0.3">
      <c r="U1274" s="80"/>
      <c r="V1274" s="80"/>
      <c r="W1274" s="80"/>
      <c r="X1274" s="81"/>
    </row>
    <row r="1275" spans="21:24" x14ac:dyDescent="0.3">
      <c r="U1275" s="80"/>
      <c r="V1275" s="80"/>
      <c r="W1275" s="80"/>
      <c r="X1275" s="81"/>
    </row>
    <row r="1276" spans="21:24" x14ac:dyDescent="0.3">
      <c r="U1276" s="80"/>
      <c r="V1276" s="80"/>
      <c r="W1276" s="80"/>
      <c r="X1276" s="81"/>
    </row>
    <row r="1277" spans="21:24" x14ac:dyDescent="0.3">
      <c r="U1277" s="80"/>
      <c r="V1277" s="80"/>
      <c r="W1277" s="80"/>
      <c r="X1277" s="81"/>
    </row>
    <row r="1278" spans="21:24" x14ac:dyDescent="0.3">
      <c r="U1278" s="80"/>
      <c r="V1278" s="80"/>
      <c r="W1278" s="80"/>
      <c r="X1278" s="81"/>
    </row>
    <row r="1279" spans="21:24" x14ac:dyDescent="0.3">
      <c r="U1279" s="80"/>
      <c r="V1279" s="80"/>
      <c r="W1279" s="80"/>
      <c r="X1279" s="81"/>
    </row>
    <row r="1280" spans="21:24" x14ac:dyDescent="0.3">
      <c r="U1280" s="80"/>
      <c r="V1280" s="80"/>
      <c r="W1280" s="80"/>
      <c r="X1280" s="81"/>
    </row>
    <row r="1281" spans="21:24" x14ac:dyDescent="0.3">
      <c r="U1281" s="80"/>
      <c r="V1281" s="80"/>
      <c r="W1281" s="80"/>
      <c r="X1281" s="81"/>
    </row>
    <row r="1282" spans="21:24" x14ac:dyDescent="0.3">
      <c r="U1282" s="80"/>
      <c r="V1282" s="80"/>
      <c r="W1282" s="80"/>
      <c r="X1282" s="81"/>
    </row>
    <row r="1283" spans="21:24" x14ac:dyDescent="0.3">
      <c r="U1283" s="80"/>
      <c r="V1283" s="80"/>
      <c r="W1283" s="80"/>
      <c r="X1283" s="81"/>
    </row>
    <row r="1284" spans="21:24" x14ac:dyDescent="0.3">
      <c r="U1284" s="80"/>
      <c r="V1284" s="80"/>
      <c r="W1284" s="80"/>
      <c r="X1284" s="81"/>
    </row>
    <row r="1285" spans="21:24" x14ac:dyDescent="0.3">
      <c r="U1285" s="80"/>
      <c r="V1285" s="80"/>
      <c r="W1285" s="80"/>
      <c r="X1285" s="81"/>
    </row>
    <row r="1286" spans="21:24" x14ac:dyDescent="0.3">
      <c r="U1286" s="80"/>
      <c r="V1286" s="80"/>
      <c r="W1286" s="80"/>
      <c r="X1286" s="81"/>
    </row>
    <row r="1287" spans="21:24" x14ac:dyDescent="0.3">
      <c r="U1287" s="80"/>
      <c r="V1287" s="80"/>
      <c r="W1287" s="80"/>
      <c r="X1287" s="81"/>
    </row>
    <row r="1288" spans="21:24" x14ac:dyDescent="0.3">
      <c r="U1288" s="80"/>
      <c r="V1288" s="80"/>
      <c r="W1288" s="80"/>
      <c r="X1288" s="81"/>
    </row>
    <row r="1289" spans="21:24" x14ac:dyDescent="0.3">
      <c r="U1289" s="80"/>
      <c r="V1289" s="80"/>
      <c r="W1289" s="80"/>
      <c r="X1289" s="81"/>
    </row>
    <row r="1290" spans="21:24" x14ac:dyDescent="0.3">
      <c r="U1290" s="80"/>
      <c r="V1290" s="80"/>
      <c r="W1290" s="80"/>
      <c r="X1290" s="81"/>
    </row>
    <row r="1291" spans="21:24" x14ac:dyDescent="0.3">
      <c r="U1291" s="80"/>
      <c r="V1291" s="80"/>
      <c r="W1291" s="80"/>
      <c r="X1291" s="81"/>
    </row>
    <row r="1292" spans="21:24" x14ac:dyDescent="0.3">
      <c r="U1292" s="80"/>
      <c r="V1292" s="80"/>
      <c r="W1292" s="80"/>
      <c r="X1292" s="81"/>
    </row>
    <row r="1293" spans="21:24" x14ac:dyDescent="0.3">
      <c r="U1293" s="80"/>
      <c r="V1293" s="80"/>
      <c r="W1293" s="80"/>
      <c r="X1293" s="81"/>
    </row>
    <row r="1294" spans="21:24" x14ac:dyDescent="0.3">
      <c r="U1294" s="80"/>
      <c r="V1294" s="80"/>
      <c r="W1294" s="80"/>
      <c r="X1294" s="81"/>
    </row>
    <row r="1295" spans="21:24" x14ac:dyDescent="0.3">
      <c r="U1295" s="80"/>
      <c r="V1295" s="80"/>
      <c r="W1295" s="80"/>
      <c r="X1295" s="81"/>
    </row>
    <row r="1296" spans="21:24" x14ac:dyDescent="0.3">
      <c r="U1296" s="80"/>
      <c r="V1296" s="80"/>
      <c r="W1296" s="80"/>
      <c r="X1296" s="81"/>
    </row>
    <row r="1297" spans="21:24" x14ac:dyDescent="0.3">
      <c r="U1297" s="80"/>
      <c r="V1297" s="80"/>
      <c r="W1297" s="80"/>
      <c r="X1297" s="81"/>
    </row>
    <row r="1298" spans="21:24" x14ac:dyDescent="0.3">
      <c r="U1298" s="80"/>
      <c r="V1298" s="80"/>
      <c r="W1298" s="80"/>
      <c r="X1298" s="81"/>
    </row>
    <row r="1299" spans="21:24" x14ac:dyDescent="0.3">
      <c r="U1299" s="80"/>
      <c r="V1299" s="80"/>
      <c r="W1299" s="80"/>
      <c r="X1299" s="81"/>
    </row>
    <row r="1300" spans="21:24" x14ac:dyDescent="0.3">
      <c r="U1300" s="80"/>
      <c r="V1300" s="80"/>
      <c r="W1300" s="80"/>
      <c r="X1300" s="81"/>
    </row>
    <row r="1301" spans="21:24" x14ac:dyDescent="0.3">
      <c r="U1301" s="80"/>
      <c r="V1301" s="80"/>
      <c r="W1301" s="80"/>
      <c r="X1301" s="81"/>
    </row>
    <row r="1302" spans="21:24" x14ac:dyDescent="0.3">
      <c r="U1302" s="80"/>
      <c r="V1302" s="80"/>
      <c r="W1302" s="80"/>
      <c r="X1302" s="81"/>
    </row>
    <row r="1303" spans="21:24" x14ac:dyDescent="0.3">
      <c r="U1303" s="80"/>
      <c r="V1303" s="80"/>
      <c r="W1303" s="80"/>
      <c r="X1303" s="81"/>
    </row>
    <row r="1304" spans="21:24" x14ac:dyDescent="0.3">
      <c r="U1304" s="80"/>
      <c r="V1304" s="80"/>
      <c r="W1304" s="80"/>
      <c r="X1304" s="81"/>
    </row>
    <row r="1305" spans="21:24" x14ac:dyDescent="0.3">
      <c r="U1305" s="80"/>
      <c r="V1305" s="80"/>
      <c r="W1305" s="80"/>
      <c r="X1305" s="81"/>
    </row>
    <row r="1306" spans="21:24" x14ac:dyDescent="0.3">
      <c r="U1306" s="80"/>
      <c r="V1306" s="80"/>
      <c r="W1306" s="80"/>
      <c r="X1306" s="81"/>
    </row>
    <row r="1307" spans="21:24" x14ac:dyDescent="0.3">
      <c r="U1307" s="80"/>
      <c r="V1307" s="80"/>
      <c r="W1307" s="80"/>
      <c r="X1307" s="81"/>
    </row>
    <row r="1308" spans="21:24" x14ac:dyDescent="0.3">
      <c r="U1308" s="80"/>
      <c r="V1308" s="80"/>
      <c r="W1308" s="80"/>
      <c r="X1308" s="81"/>
    </row>
    <row r="1309" spans="21:24" x14ac:dyDescent="0.3">
      <c r="U1309" s="80"/>
      <c r="V1309" s="80"/>
      <c r="W1309" s="80"/>
      <c r="X1309" s="81"/>
    </row>
    <row r="1310" spans="21:24" x14ac:dyDescent="0.3">
      <c r="U1310" s="80"/>
      <c r="V1310" s="80"/>
      <c r="W1310" s="80"/>
      <c r="X1310" s="81"/>
    </row>
    <row r="1311" spans="21:24" x14ac:dyDescent="0.3">
      <c r="U1311" s="80"/>
      <c r="V1311" s="80"/>
      <c r="W1311" s="80"/>
      <c r="X1311" s="81"/>
    </row>
    <row r="1312" spans="21:24" x14ac:dyDescent="0.3">
      <c r="U1312" s="80"/>
      <c r="V1312" s="80"/>
      <c r="W1312" s="80"/>
      <c r="X1312" s="81"/>
    </row>
    <row r="1313" spans="21:24" x14ac:dyDescent="0.3">
      <c r="U1313" s="80"/>
      <c r="V1313" s="80"/>
      <c r="W1313" s="80"/>
      <c r="X1313" s="81"/>
    </row>
    <row r="1314" spans="21:24" x14ac:dyDescent="0.3">
      <c r="U1314" s="80"/>
      <c r="V1314" s="80"/>
      <c r="W1314" s="80"/>
      <c r="X1314" s="81"/>
    </row>
    <row r="1315" spans="21:24" x14ac:dyDescent="0.3">
      <c r="U1315" s="80"/>
      <c r="V1315" s="80"/>
      <c r="W1315" s="80"/>
      <c r="X1315" s="81"/>
    </row>
    <row r="1316" spans="21:24" x14ac:dyDescent="0.3">
      <c r="U1316" s="80"/>
      <c r="V1316" s="80"/>
      <c r="W1316" s="80"/>
      <c r="X1316" s="81"/>
    </row>
    <row r="1317" spans="21:24" x14ac:dyDescent="0.3">
      <c r="U1317" s="80"/>
      <c r="V1317" s="80"/>
      <c r="W1317" s="80"/>
      <c r="X1317" s="81"/>
    </row>
    <row r="1318" spans="21:24" x14ac:dyDescent="0.3">
      <c r="U1318" s="80"/>
      <c r="V1318" s="80"/>
      <c r="W1318" s="80"/>
      <c r="X1318" s="81"/>
    </row>
    <row r="1319" spans="21:24" x14ac:dyDescent="0.3">
      <c r="U1319" s="80"/>
      <c r="V1319" s="80"/>
      <c r="W1319" s="80"/>
      <c r="X1319" s="81"/>
    </row>
    <row r="1320" spans="21:24" x14ac:dyDescent="0.3">
      <c r="U1320" s="80"/>
      <c r="V1320" s="80"/>
      <c r="W1320" s="80"/>
      <c r="X1320" s="81"/>
    </row>
    <row r="1321" spans="21:24" x14ac:dyDescent="0.3">
      <c r="U1321" s="80"/>
      <c r="V1321" s="80"/>
      <c r="W1321" s="80"/>
      <c r="X1321" s="81"/>
    </row>
    <row r="1322" spans="21:24" x14ac:dyDescent="0.3">
      <c r="U1322" s="80"/>
      <c r="V1322" s="80"/>
      <c r="W1322" s="80"/>
      <c r="X1322" s="81"/>
    </row>
    <row r="1323" spans="21:24" x14ac:dyDescent="0.3">
      <c r="U1323" s="80"/>
      <c r="V1323" s="80"/>
      <c r="W1323" s="80"/>
      <c r="X1323" s="81"/>
    </row>
    <row r="1324" spans="21:24" x14ac:dyDescent="0.3">
      <c r="U1324" s="80"/>
      <c r="V1324" s="80"/>
      <c r="W1324" s="80"/>
      <c r="X1324" s="81"/>
    </row>
    <row r="1325" spans="21:24" x14ac:dyDescent="0.3">
      <c r="U1325" s="80"/>
      <c r="V1325" s="80"/>
      <c r="W1325" s="80"/>
      <c r="X1325" s="81"/>
    </row>
    <row r="1326" spans="21:24" x14ac:dyDescent="0.3">
      <c r="U1326" s="80"/>
      <c r="V1326" s="80"/>
      <c r="W1326" s="80"/>
      <c r="X1326" s="81"/>
    </row>
    <row r="1327" spans="21:24" x14ac:dyDescent="0.3">
      <c r="U1327" s="80"/>
      <c r="V1327" s="80"/>
      <c r="W1327" s="80"/>
      <c r="X1327" s="81"/>
    </row>
    <row r="1328" spans="21:24" x14ac:dyDescent="0.3">
      <c r="U1328" s="80"/>
      <c r="V1328" s="80"/>
      <c r="W1328" s="80"/>
      <c r="X1328" s="81"/>
    </row>
    <row r="1329" spans="21:24" x14ac:dyDescent="0.3">
      <c r="U1329" s="80"/>
      <c r="V1329" s="80"/>
      <c r="W1329" s="80"/>
      <c r="X1329" s="81"/>
    </row>
    <row r="1330" spans="21:24" x14ac:dyDescent="0.3">
      <c r="U1330" s="80"/>
      <c r="V1330" s="80"/>
      <c r="W1330" s="80"/>
      <c r="X1330" s="81"/>
    </row>
    <row r="1331" spans="21:24" x14ac:dyDescent="0.3">
      <c r="U1331" s="80"/>
      <c r="V1331" s="80"/>
      <c r="W1331" s="80"/>
      <c r="X1331" s="81"/>
    </row>
    <row r="1332" spans="21:24" x14ac:dyDescent="0.3">
      <c r="U1332" s="80"/>
      <c r="V1332" s="80"/>
      <c r="W1332" s="80"/>
      <c r="X1332" s="81"/>
    </row>
    <row r="1333" spans="21:24" x14ac:dyDescent="0.3">
      <c r="U1333" s="80"/>
      <c r="V1333" s="80"/>
      <c r="W1333" s="80"/>
      <c r="X1333" s="81"/>
    </row>
    <row r="1334" spans="21:24" x14ac:dyDescent="0.3">
      <c r="U1334" s="80"/>
      <c r="V1334" s="80"/>
      <c r="W1334" s="80"/>
      <c r="X1334" s="81"/>
    </row>
    <row r="1335" spans="21:24" x14ac:dyDescent="0.3">
      <c r="U1335" s="80"/>
      <c r="V1335" s="80"/>
      <c r="W1335" s="80"/>
      <c r="X1335" s="81"/>
    </row>
    <row r="1336" spans="21:24" x14ac:dyDescent="0.3">
      <c r="U1336" s="80"/>
      <c r="V1336" s="80"/>
      <c r="W1336" s="80"/>
      <c r="X1336" s="81"/>
    </row>
    <row r="1337" spans="21:24" x14ac:dyDescent="0.3">
      <c r="U1337" s="80"/>
      <c r="V1337" s="80"/>
      <c r="W1337" s="80"/>
      <c r="X1337" s="81"/>
    </row>
    <row r="1338" spans="21:24" x14ac:dyDescent="0.3">
      <c r="U1338" s="80"/>
      <c r="V1338" s="80"/>
      <c r="W1338" s="80"/>
      <c r="X1338" s="81"/>
    </row>
    <row r="1339" spans="21:24" x14ac:dyDescent="0.3">
      <c r="U1339" s="80"/>
      <c r="V1339" s="80"/>
      <c r="W1339" s="80"/>
      <c r="X1339" s="81"/>
    </row>
    <row r="1340" spans="21:24" x14ac:dyDescent="0.3">
      <c r="U1340" s="80"/>
      <c r="V1340" s="80"/>
      <c r="W1340" s="80"/>
      <c r="X1340" s="81"/>
    </row>
    <row r="1341" spans="21:24" x14ac:dyDescent="0.3">
      <c r="U1341" s="80"/>
      <c r="V1341" s="80"/>
      <c r="W1341" s="80"/>
      <c r="X1341" s="81"/>
    </row>
    <row r="1342" spans="21:24" x14ac:dyDescent="0.3">
      <c r="U1342" s="80"/>
      <c r="V1342" s="80"/>
      <c r="W1342" s="80"/>
      <c r="X1342" s="81"/>
    </row>
    <row r="1343" spans="21:24" x14ac:dyDescent="0.3">
      <c r="U1343" s="80"/>
      <c r="V1343" s="80"/>
      <c r="W1343" s="80"/>
      <c r="X1343" s="81"/>
    </row>
    <row r="1344" spans="21:24" x14ac:dyDescent="0.3">
      <c r="U1344" s="80"/>
      <c r="V1344" s="80"/>
      <c r="W1344" s="80"/>
      <c r="X1344" s="81"/>
    </row>
    <row r="1345" spans="21:24" x14ac:dyDescent="0.3">
      <c r="U1345" s="80"/>
      <c r="V1345" s="80"/>
      <c r="W1345" s="80"/>
      <c r="X1345" s="81"/>
    </row>
    <row r="1346" spans="21:24" x14ac:dyDescent="0.3">
      <c r="U1346" s="80"/>
      <c r="V1346" s="80"/>
      <c r="W1346" s="80"/>
      <c r="X1346" s="81"/>
    </row>
    <row r="1347" spans="21:24" x14ac:dyDescent="0.3">
      <c r="U1347" s="80"/>
      <c r="V1347" s="80"/>
      <c r="W1347" s="80"/>
      <c r="X1347" s="81"/>
    </row>
    <row r="1348" spans="21:24" x14ac:dyDescent="0.3">
      <c r="U1348" s="80"/>
      <c r="V1348" s="80"/>
      <c r="W1348" s="80"/>
      <c r="X1348" s="81"/>
    </row>
    <row r="1349" spans="21:24" x14ac:dyDescent="0.3">
      <c r="U1349" s="80"/>
      <c r="V1349" s="80"/>
      <c r="W1349" s="80"/>
      <c r="X1349" s="81"/>
    </row>
    <row r="1350" spans="21:24" x14ac:dyDescent="0.3">
      <c r="U1350" s="80"/>
      <c r="V1350" s="80"/>
      <c r="W1350" s="80"/>
      <c r="X1350" s="81"/>
    </row>
    <row r="1351" spans="21:24" x14ac:dyDescent="0.3">
      <c r="U1351" s="80"/>
      <c r="V1351" s="80"/>
      <c r="W1351" s="80"/>
      <c r="X1351" s="81"/>
    </row>
    <row r="1352" spans="21:24" x14ac:dyDescent="0.3">
      <c r="U1352" s="80"/>
      <c r="V1352" s="80"/>
      <c r="W1352" s="80"/>
      <c r="X1352" s="81"/>
    </row>
    <row r="1353" spans="21:24" x14ac:dyDescent="0.3">
      <c r="U1353" s="80"/>
      <c r="V1353" s="80"/>
      <c r="W1353" s="80"/>
      <c r="X1353" s="81"/>
    </row>
    <row r="1354" spans="21:24" x14ac:dyDescent="0.3">
      <c r="U1354" s="80"/>
      <c r="V1354" s="80"/>
      <c r="W1354" s="80"/>
      <c r="X1354" s="81"/>
    </row>
    <row r="1355" spans="21:24" x14ac:dyDescent="0.3">
      <c r="U1355" s="80"/>
      <c r="V1355" s="80"/>
      <c r="W1355" s="80"/>
      <c r="X1355" s="81"/>
    </row>
    <row r="1356" spans="21:24" x14ac:dyDescent="0.3">
      <c r="U1356" s="80"/>
      <c r="V1356" s="80"/>
      <c r="W1356" s="80"/>
      <c r="X1356" s="81"/>
    </row>
    <row r="1357" spans="21:24" x14ac:dyDescent="0.3">
      <c r="U1357" s="80"/>
      <c r="V1357" s="80"/>
      <c r="W1357" s="80"/>
      <c r="X1357" s="81"/>
    </row>
    <row r="1358" spans="21:24" x14ac:dyDescent="0.3">
      <c r="U1358" s="80"/>
      <c r="V1358" s="80"/>
      <c r="W1358" s="80"/>
      <c r="X1358" s="81"/>
    </row>
    <row r="1359" spans="21:24" x14ac:dyDescent="0.3">
      <c r="U1359" s="80"/>
      <c r="V1359" s="80"/>
      <c r="W1359" s="80"/>
      <c r="X1359" s="81"/>
    </row>
    <row r="1360" spans="21:24" x14ac:dyDescent="0.3">
      <c r="U1360" s="80"/>
      <c r="V1360" s="80"/>
      <c r="W1360" s="80"/>
      <c r="X1360" s="81"/>
    </row>
    <row r="1361" spans="21:24" x14ac:dyDescent="0.3">
      <c r="U1361" s="80"/>
      <c r="V1361" s="80"/>
      <c r="W1361" s="80"/>
      <c r="X1361" s="81"/>
    </row>
    <row r="1362" spans="21:24" x14ac:dyDescent="0.3">
      <c r="U1362" s="80"/>
      <c r="V1362" s="80"/>
      <c r="W1362" s="80"/>
      <c r="X1362" s="81"/>
    </row>
    <row r="1363" spans="21:24" x14ac:dyDescent="0.3">
      <c r="U1363" s="80"/>
      <c r="V1363" s="80"/>
      <c r="W1363" s="80"/>
      <c r="X1363" s="81"/>
    </row>
    <row r="1364" spans="21:24" x14ac:dyDescent="0.3">
      <c r="U1364" s="80"/>
      <c r="V1364" s="80"/>
      <c r="W1364" s="80"/>
      <c r="X1364" s="81"/>
    </row>
    <row r="1365" spans="21:24" x14ac:dyDescent="0.3">
      <c r="U1365" s="80"/>
      <c r="V1365" s="80"/>
      <c r="W1365" s="80"/>
      <c r="X1365" s="81"/>
    </row>
    <row r="1366" spans="21:24" x14ac:dyDescent="0.3">
      <c r="U1366" s="80"/>
      <c r="V1366" s="80"/>
      <c r="W1366" s="80"/>
      <c r="X1366" s="81"/>
    </row>
    <row r="1367" spans="21:24" x14ac:dyDescent="0.3">
      <c r="U1367" s="80"/>
      <c r="V1367" s="80"/>
      <c r="W1367" s="80"/>
      <c r="X1367" s="81"/>
    </row>
    <row r="1368" spans="21:24" x14ac:dyDescent="0.3">
      <c r="U1368" s="80"/>
      <c r="V1368" s="80"/>
      <c r="W1368" s="80"/>
      <c r="X1368" s="81"/>
    </row>
    <row r="1369" spans="21:24" x14ac:dyDescent="0.3">
      <c r="U1369" s="80"/>
      <c r="V1369" s="80"/>
      <c r="W1369" s="80"/>
      <c r="X1369" s="81"/>
    </row>
    <row r="1370" spans="21:24" x14ac:dyDescent="0.3">
      <c r="U1370" s="80"/>
      <c r="V1370" s="80"/>
      <c r="W1370" s="80"/>
      <c r="X1370" s="81"/>
    </row>
    <row r="1371" spans="21:24" x14ac:dyDescent="0.3">
      <c r="U1371" s="80"/>
      <c r="V1371" s="80"/>
      <c r="W1371" s="80"/>
      <c r="X1371" s="81"/>
    </row>
    <row r="1372" spans="21:24" x14ac:dyDescent="0.3">
      <c r="U1372" s="80"/>
      <c r="V1372" s="80"/>
      <c r="W1372" s="80"/>
      <c r="X1372" s="81"/>
    </row>
    <row r="1373" spans="21:24" x14ac:dyDescent="0.3">
      <c r="U1373" s="80"/>
      <c r="V1373" s="80"/>
      <c r="W1373" s="80"/>
      <c r="X1373" s="81"/>
    </row>
    <row r="1374" spans="21:24" x14ac:dyDescent="0.3">
      <c r="U1374" s="80"/>
      <c r="V1374" s="80"/>
      <c r="W1374" s="80"/>
      <c r="X1374" s="81"/>
    </row>
    <row r="1375" spans="21:24" x14ac:dyDescent="0.3">
      <c r="U1375" s="80"/>
      <c r="V1375" s="80"/>
      <c r="W1375" s="80"/>
      <c r="X1375" s="81"/>
    </row>
    <row r="1376" spans="21:24" x14ac:dyDescent="0.3">
      <c r="U1376" s="80"/>
      <c r="V1376" s="80"/>
      <c r="W1376" s="80"/>
      <c r="X1376" s="81"/>
    </row>
    <row r="1377" spans="21:24" x14ac:dyDescent="0.3">
      <c r="U1377" s="80"/>
      <c r="V1377" s="80"/>
      <c r="W1377" s="80"/>
      <c r="X1377" s="81"/>
    </row>
    <row r="1378" spans="21:24" x14ac:dyDescent="0.3">
      <c r="U1378" s="80"/>
      <c r="V1378" s="80"/>
      <c r="W1378" s="80"/>
      <c r="X1378" s="81"/>
    </row>
    <row r="1379" spans="21:24" x14ac:dyDescent="0.3">
      <c r="U1379" s="80"/>
      <c r="V1379" s="80"/>
      <c r="W1379" s="80"/>
      <c r="X1379" s="81"/>
    </row>
    <row r="1380" spans="21:24" x14ac:dyDescent="0.3">
      <c r="U1380" s="80"/>
      <c r="V1380" s="80"/>
      <c r="W1380" s="80"/>
      <c r="X1380" s="81"/>
    </row>
    <row r="1381" spans="21:24" x14ac:dyDescent="0.3">
      <c r="U1381" s="80"/>
      <c r="V1381" s="80"/>
      <c r="W1381" s="80"/>
      <c r="X1381" s="81"/>
    </row>
    <row r="1382" spans="21:24" x14ac:dyDescent="0.3">
      <c r="U1382" s="80"/>
      <c r="V1382" s="80"/>
      <c r="W1382" s="80"/>
      <c r="X1382" s="81"/>
    </row>
    <row r="1383" spans="21:24" x14ac:dyDescent="0.3">
      <c r="U1383" s="80"/>
      <c r="V1383" s="80"/>
      <c r="W1383" s="80"/>
      <c r="X1383" s="81"/>
    </row>
    <row r="1384" spans="21:24" x14ac:dyDescent="0.3">
      <c r="U1384" s="80"/>
      <c r="V1384" s="80"/>
      <c r="W1384" s="80"/>
      <c r="X1384" s="81"/>
    </row>
    <row r="1385" spans="21:24" x14ac:dyDescent="0.3">
      <c r="U1385" s="80"/>
      <c r="V1385" s="80"/>
      <c r="W1385" s="80"/>
      <c r="X1385" s="81"/>
    </row>
    <row r="1386" spans="21:24" x14ac:dyDescent="0.3">
      <c r="U1386" s="80"/>
      <c r="V1386" s="80"/>
      <c r="W1386" s="80"/>
      <c r="X1386" s="81"/>
    </row>
    <row r="1387" spans="21:24" x14ac:dyDescent="0.3">
      <c r="U1387" s="80"/>
      <c r="V1387" s="80"/>
      <c r="W1387" s="80"/>
      <c r="X1387" s="81"/>
    </row>
    <row r="1388" spans="21:24" x14ac:dyDescent="0.3">
      <c r="U1388" s="80"/>
      <c r="V1388" s="80"/>
      <c r="W1388" s="80"/>
      <c r="X1388" s="81"/>
    </row>
    <row r="1389" spans="21:24" x14ac:dyDescent="0.3">
      <c r="U1389" s="80"/>
      <c r="V1389" s="80"/>
      <c r="W1389" s="80"/>
      <c r="X1389" s="81"/>
    </row>
    <row r="1390" spans="21:24" x14ac:dyDescent="0.3">
      <c r="U1390" s="80"/>
      <c r="V1390" s="80"/>
      <c r="W1390" s="80"/>
      <c r="X1390" s="81"/>
    </row>
    <row r="1391" spans="21:24" x14ac:dyDescent="0.3">
      <c r="U1391" s="80"/>
      <c r="V1391" s="80"/>
      <c r="W1391" s="80"/>
      <c r="X1391" s="81"/>
    </row>
    <row r="1392" spans="21:24" x14ac:dyDescent="0.3">
      <c r="U1392" s="80"/>
      <c r="V1392" s="80"/>
      <c r="W1392" s="80"/>
      <c r="X1392" s="81"/>
    </row>
    <row r="1393" spans="21:24" x14ac:dyDescent="0.3">
      <c r="U1393" s="80"/>
      <c r="V1393" s="80"/>
      <c r="W1393" s="80"/>
      <c r="X1393" s="81"/>
    </row>
    <row r="1394" spans="21:24" x14ac:dyDescent="0.3">
      <c r="U1394" s="80"/>
      <c r="V1394" s="80"/>
      <c r="W1394" s="80"/>
      <c r="X1394" s="81"/>
    </row>
    <row r="1395" spans="21:24" x14ac:dyDescent="0.3">
      <c r="U1395" s="80"/>
      <c r="V1395" s="80"/>
      <c r="W1395" s="80"/>
      <c r="X1395" s="81"/>
    </row>
    <row r="1396" spans="21:24" x14ac:dyDescent="0.3">
      <c r="U1396" s="80"/>
      <c r="V1396" s="80"/>
      <c r="W1396" s="80"/>
      <c r="X1396" s="81"/>
    </row>
    <row r="1397" spans="21:24" x14ac:dyDescent="0.3">
      <c r="U1397" s="80"/>
      <c r="V1397" s="80"/>
      <c r="W1397" s="80"/>
      <c r="X1397" s="81"/>
    </row>
    <row r="1398" spans="21:24" x14ac:dyDescent="0.3">
      <c r="U1398" s="80"/>
      <c r="V1398" s="80"/>
      <c r="W1398" s="80"/>
      <c r="X1398" s="81"/>
    </row>
    <row r="1399" spans="21:24" x14ac:dyDescent="0.3">
      <c r="U1399" s="80"/>
      <c r="V1399" s="80"/>
      <c r="W1399" s="80"/>
      <c r="X1399" s="81"/>
    </row>
    <row r="1400" spans="21:24" x14ac:dyDescent="0.3">
      <c r="U1400" s="80"/>
      <c r="V1400" s="80"/>
      <c r="W1400" s="80"/>
      <c r="X1400" s="81"/>
    </row>
    <row r="1401" spans="21:24" x14ac:dyDescent="0.3">
      <c r="U1401" s="80"/>
      <c r="V1401" s="80"/>
      <c r="W1401" s="80"/>
      <c r="X1401" s="81"/>
    </row>
    <row r="1402" spans="21:24" x14ac:dyDescent="0.3">
      <c r="U1402" s="80"/>
      <c r="V1402" s="80"/>
      <c r="W1402" s="80"/>
      <c r="X1402" s="81"/>
    </row>
    <row r="1403" spans="21:24" x14ac:dyDescent="0.3">
      <c r="U1403" s="80"/>
      <c r="V1403" s="80"/>
      <c r="W1403" s="80"/>
      <c r="X1403" s="81"/>
    </row>
    <row r="1404" spans="21:24" x14ac:dyDescent="0.3">
      <c r="U1404" s="80"/>
      <c r="V1404" s="80"/>
      <c r="W1404" s="80"/>
      <c r="X1404" s="81"/>
    </row>
    <row r="1405" spans="21:24" x14ac:dyDescent="0.3">
      <c r="U1405" s="80"/>
      <c r="V1405" s="80"/>
      <c r="W1405" s="80"/>
      <c r="X1405" s="81"/>
    </row>
    <row r="1406" spans="21:24" x14ac:dyDescent="0.3">
      <c r="U1406" s="80"/>
      <c r="V1406" s="80"/>
      <c r="W1406" s="80"/>
      <c r="X1406" s="81"/>
    </row>
    <row r="1407" spans="21:24" x14ac:dyDescent="0.3">
      <c r="U1407" s="80"/>
      <c r="V1407" s="80"/>
      <c r="W1407" s="80"/>
      <c r="X1407" s="81"/>
    </row>
    <row r="1408" spans="21:24" x14ac:dyDescent="0.3">
      <c r="U1408" s="80"/>
      <c r="V1408" s="80"/>
      <c r="W1408" s="80"/>
      <c r="X1408" s="81"/>
    </row>
    <row r="1409" spans="21:24" x14ac:dyDescent="0.3">
      <c r="U1409" s="80"/>
      <c r="V1409" s="80"/>
      <c r="W1409" s="80"/>
      <c r="X1409" s="81"/>
    </row>
    <row r="1410" spans="21:24" x14ac:dyDescent="0.3">
      <c r="U1410" s="80"/>
      <c r="V1410" s="80"/>
      <c r="W1410" s="80"/>
      <c r="X1410" s="81"/>
    </row>
    <row r="1411" spans="21:24" x14ac:dyDescent="0.3">
      <c r="U1411" s="80"/>
      <c r="V1411" s="80"/>
      <c r="W1411" s="80"/>
      <c r="X1411" s="81"/>
    </row>
    <row r="1412" spans="21:24" x14ac:dyDescent="0.3">
      <c r="U1412" s="80"/>
      <c r="V1412" s="80"/>
      <c r="W1412" s="80"/>
      <c r="X1412" s="81"/>
    </row>
    <row r="1413" spans="21:24" x14ac:dyDescent="0.3">
      <c r="U1413" s="80"/>
      <c r="V1413" s="80"/>
      <c r="W1413" s="80"/>
      <c r="X1413" s="81"/>
    </row>
    <row r="1414" spans="21:24" x14ac:dyDescent="0.3">
      <c r="U1414" s="80"/>
      <c r="V1414" s="80"/>
      <c r="W1414" s="80"/>
      <c r="X1414" s="81"/>
    </row>
    <row r="1415" spans="21:24" x14ac:dyDescent="0.3">
      <c r="U1415" s="80"/>
      <c r="V1415" s="80"/>
      <c r="W1415" s="80"/>
      <c r="X1415" s="81"/>
    </row>
    <row r="1416" spans="21:24" x14ac:dyDescent="0.3">
      <c r="U1416" s="80"/>
      <c r="V1416" s="80"/>
      <c r="W1416" s="80"/>
      <c r="X1416" s="81"/>
    </row>
    <row r="1417" spans="21:24" x14ac:dyDescent="0.3">
      <c r="U1417" s="80"/>
      <c r="V1417" s="80"/>
      <c r="W1417" s="80"/>
      <c r="X1417" s="81"/>
    </row>
    <row r="1418" spans="21:24" x14ac:dyDescent="0.3">
      <c r="U1418" s="80"/>
      <c r="V1418" s="80"/>
      <c r="W1418" s="80"/>
      <c r="X1418" s="81"/>
    </row>
    <row r="1419" spans="21:24" x14ac:dyDescent="0.3">
      <c r="U1419" s="80"/>
      <c r="V1419" s="80"/>
      <c r="W1419" s="80"/>
      <c r="X1419" s="81"/>
    </row>
    <row r="1420" spans="21:24" x14ac:dyDescent="0.3">
      <c r="U1420" s="80"/>
      <c r="V1420" s="80"/>
      <c r="W1420" s="80"/>
      <c r="X1420" s="81"/>
    </row>
    <row r="1421" spans="21:24" x14ac:dyDescent="0.3">
      <c r="U1421" s="80"/>
      <c r="V1421" s="80"/>
      <c r="W1421" s="80"/>
      <c r="X1421" s="81"/>
    </row>
    <row r="1422" spans="21:24" x14ac:dyDescent="0.3">
      <c r="U1422" s="80"/>
      <c r="V1422" s="80"/>
      <c r="W1422" s="80"/>
      <c r="X1422" s="81"/>
    </row>
    <row r="1423" spans="21:24" x14ac:dyDescent="0.3">
      <c r="U1423" s="80"/>
      <c r="V1423" s="80"/>
      <c r="W1423" s="80"/>
      <c r="X1423" s="81"/>
    </row>
    <row r="1424" spans="21:24" x14ac:dyDescent="0.3">
      <c r="U1424" s="80"/>
      <c r="V1424" s="80"/>
      <c r="W1424" s="80"/>
      <c r="X1424" s="81"/>
    </row>
    <row r="1425" spans="21:24" x14ac:dyDescent="0.3">
      <c r="U1425" s="80"/>
      <c r="V1425" s="80"/>
      <c r="W1425" s="80"/>
      <c r="X1425" s="81"/>
    </row>
    <row r="1426" spans="21:24" x14ac:dyDescent="0.3">
      <c r="U1426" s="80"/>
      <c r="V1426" s="80"/>
      <c r="W1426" s="80"/>
      <c r="X1426" s="81"/>
    </row>
    <row r="1427" spans="21:24" x14ac:dyDescent="0.3">
      <c r="U1427" s="80"/>
      <c r="V1427" s="80"/>
      <c r="W1427" s="80"/>
      <c r="X1427" s="81"/>
    </row>
    <row r="1428" spans="21:24" x14ac:dyDescent="0.3">
      <c r="U1428" s="80"/>
      <c r="V1428" s="80"/>
      <c r="W1428" s="80"/>
      <c r="X1428" s="81"/>
    </row>
    <row r="1429" spans="21:24" x14ac:dyDescent="0.3">
      <c r="U1429" s="80"/>
      <c r="V1429" s="80"/>
      <c r="W1429" s="80"/>
      <c r="X1429" s="81"/>
    </row>
    <row r="1430" spans="21:24" x14ac:dyDescent="0.3">
      <c r="U1430" s="80"/>
      <c r="V1430" s="80"/>
      <c r="W1430" s="80"/>
      <c r="X1430" s="81"/>
    </row>
    <row r="1431" spans="21:24" x14ac:dyDescent="0.3">
      <c r="U1431" s="80"/>
      <c r="V1431" s="80"/>
      <c r="W1431" s="80"/>
      <c r="X1431" s="81"/>
    </row>
    <row r="1432" spans="21:24" x14ac:dyDescent="0.3">
      <c r="U1432" s="80"/>
      <c r="V1432" s="80"/>
      <c r="W1432" s="80"/>
      <c r="X1432" s="81"/>
    </row>
    <row r="1433" spans="21:24" x14ac:dyDescent="0.3">
      <c r="U1433" s="80"/>
      <c r="V1433" s="80"/>
      <c r="W1433" s="80"/>
      <c r="X1433" s="81"/>
    </row>
    <row r="1434" spans="21:24" x14ac:dyDescent="0.3">
      <c r="U1434" s="80"/>
      <c r="V1434" s="80"/>
      <c r="W1434" s="80"/>
      <c r="X1434" s="81"/>
    </row>
    <row r="1435" spans="21:24" x14ac:dyDescent="0.3">
      <c r="U1435" s="80"/>
      <c r="V1435" s="80"/>
      <c r="W1435" s="80"/>
      <c r="X1435" s="81"/>
    </row>
    <row r="1436" spans="21:24" x14ac:dyDescent="0.3">
      <c r="U1436" s="80"/>
      <c r="V1436" s="80"/>
      <c r="W1436" s="80"/>
      <c r="X1436" s="81"/>
    </row>
    <row r="1437" spans="21:24" x14ac:dyDescent="0.3">
      <c r="U1437" s="80"/>
      <c r="V1437" s="80"/>
      <c r="W1437" s="80"/>
      <c r="X1437" s="81"/>
    </row>
    <row r="1438" spans="21:24" x14ac:dyDescent="0.3">
      <c r="U1438" s="80"/>
      <c r="V1438" s="80"/>
      <c r="W1438" s="80"/>
      <c r="X1438" s="81"/>
    </row>
    <row r="1439" spans="21:24" x14ac:dyDescent="0.3">
      <c r="U1439" s="80"/>
      <c r="V1439" s="80"/>
      <c r="W1439" s="80"/>
      <c r="X1439" s="81"/>
    </row>
    <row r="1440" spans="21:24" x14ac:dyDescent="0.3">
      <c r="U1440" s="80"/>
      <c r="V1440" s="80"/>
      <c r="W1440" s="80"/>
      <c r="X1440" s="81"/>
    </row>
    <row r="1441" spans="21:24" x14ac:dyDescent="0.3">
      <c r="U1441" s="80"/>
      <c r="V1441" s="80"/>
      <c r="W1441" s="80"/>
      <c r="X1441" s="81"/>
    </row>
    <row r="1442" spans="21:24" x14ac:dyDescent="0.3">
      <c r="U1442" s="80"/>
      <c r="V1442" s="80"/>
      <c r="W1442" s="80"/>
      <c r="X1442" s="81"/>
    </row>
    <row r="1443" spans="21:24" x14ac:dyDescent="0.3">
      <c r="U1443" s="80"/>
      <c r="V1443" s="80"/>
      <c r="W1443" s="80"/>
      <c r="X1443" s="81"/>
    </row>
    <row r="1444" spans="21:24" x14ac:dyDescent="0.3">
      <c r="U1444" s="80"/>
      <c r="V1444" s="80"/>
      <c r="W1444" s="80"/>
      <c r="X1444" s="81"/>
    </row>
    <row r="1445" spans="21:24" x14ac:dyDescent="0.3">
      <c r="U1445" s="80"/>
      <c r="V1445" s="80"/>
      <c r="W1445" s="80"/>
      <c r="X1445" s="81"/>
    </row>
    <row r="1446" spans="21:24" x14ac:dyDescent="0.3">
      <c r="U1446" s="80"/>
      <c r="V1446" s="80"/>
      <c r="W1446" s="80"/>
      <c r="X1446" s="81"/>
    </row>
    <row r="1447" spans="21:24" x14ac:dyDescent="0.3">
      <c r="U1447" s="80"/>
      <c r="V1447" s="80"/>
      <c r="W1447" s="80"/>
      <c r="X1447" s="81"/>
    </row>
    <row r="1448" spans="21:24" x14ac:dyDescent="0.3">
      <c r="U1448" s="80"/>
      <c r="V1448" s="80"/>
      <c r="W1448" s="80"/>
      <c r="X1448" s="81"/>
    </row>
    <row r="1449" spans="21:24" x14ac:dyDescent="0.3">
      <c r="U1449" s="80"/>
      <c r="V1449" s="80"/>
      <c r="W1449" s="80"/>
      <c r="X1449" s="81"/>
    </row>
    <row r="1450" spans="21:24" x14ac:dyDescent="0.3">
      <c r="U1450" s="80"/>
      <c r="V1450" s="80"/>
      <c r="W1450" s="80"/>
      <c r="X1450" s="81"/>
    </row>
    <row r="1451" spans="21:24" x14ac:dyDescent="0.3">
      <c r="U1451" s="80"/>
      <c r="V1451" s="80"/>
      <c r="W1451" s="80"/>
      <c r="X1451" s="81"/>
    </row>
    <row r="1452" spans="21:24" x14ac:dyDescent="0.3">
      <c r="U1452" s="80"/>
      <c r="V1452" s="80"/>
      <c r="W1452" s="80"/>
      <c r="X1452" s="81"/>
    </row>
    <row r="1453" spans="21:24" x14ac:dyDescent="0.3">
      <c r="U1453" s="80"/>
      <c r="V1453" s="80"/>
      <c r="W1453" s="80"/>
      <c r="X1453" s="81"/>
    </row>
    <row r="1454" spans="21:24" x14ac:dyDescent="0.3">
      <c r="U1454" s="80"/>
      <c r="V1454" s="80"/>
      <c r="W1454" s="80"/>
      <c r="X1454" s="81"/>
    </row>
    <row r="1455" spans="21:24" x14ac:dyDescent="0.3">
      <c r="U1455" s="80"/>
      <c r="V1455" s="80"/>
      <c r="W1455" s="80"/>
      <c r="X1455" s="81"/>
    </row>
    <row r="1456" spans="21:24" x14ac:dyDescent="0.3">
      <c r="U1456" s="80"/>
      <c r="V1456" s="80"/>
      <c r="W1456" s="80"/>
      <c r="X1456" s="81"/>
    </row>
    <row r="1457" spans="21:24" x14ac:dyDescent="0.3">
      <c r="U1457" s="80"/>
      <c r="V1457" s="80"/>
      <c r="W1457" s="80"/>
      <c r="X1457" s="81"/>
    </row>
    <row r="1458" spans="21:24" x14ac:dyDescent="0.3">
      <c r="U1458" s="80"/>
      <c r="V1458" s="80"/>
      <c r="W1458" s="80"/>
      <c r="X1458" s="81"/>
    </row>
    <row r="1459" spans="21:24" x14ac:dyDescent="0.3">
      <c r="U1459" s="80"/>
      <c r="V1459" s="80"/>
      <c r="W1459" s="80"/>
      <c r="X1459" s="81"/>
    </row>
    <row r="1460" spans="21:24" x14ac:dyDescent="0.3">
      <c r="U1460" s="80"/>
      <c r="V1460" s="80"/>
      <c r="W1460" s="80"/>
      <c r="X1460" s="81"/>
    </row>
    <row r="1461" spans="21:24" x14ac:dyDescent="0.3">
      <c r="U1461" s="80"/>
      <c r="V1461" s="80"/>
      <c r="W1461" s="80"/>
      <c r="X1461" s="81"/>
    </row>
    <row r="1462" spans="21:24" x14ac:dyDescent="0.3">
      <c r="U1462" s="80"/>
      <c r="V1462" s="80"/>
      <c r="W1462" s="80"/>
      <c r="X1462" s="81"/>
    </row>
    <row r="1463" spans="21:24" x14ac:dyDescent="0.3">
      <c r="U1463" s="80"/>
      <c r="V1463" s="80"/>
      <c r="W1463" s="80"/>
      <c r="X1463" s="81"/>
    </row>
    <row r="1464" spans="21:24" x14ac:dyDescent="0.3">
      <c r="U1464" s="80"/>
      <c r="V1464" s="80"/>
      <c r="W1464" s="80"/>
      <c r="X1464" s="81"/>
    </row>
    <row r="1465" spans="21:24" x14ac:dyDescent="0.3">
      <c r="U1465" s="80"/>
      <c r="V1465" s="80"/>
      <c r="W1465" s="80"/>
      <c r="X1465" s="81"/>
    </row>
    <row r="1466" spans="21:24" x14ac:dyDescent="0.3">
      <c r="U1466" s="80"/>
      <c r="V1466" s="80"/>
      <c r="W1466" s="80"/>
      <c r="X1466" s="81"/>
    </row>
    <row r="1467" spans="21:24" x14ac:dyDescent="0.3">
      <c r="U1467" s="80"/>
      <c r="V1467" s="80"/>
      <c r="W1467" s="80"/>
      <c r="X1467" s="81"/>
    </row>
    <row r="1468" spans="21:24" x14ac:dyDescent="0.3">
      <c r="U1468" s="80"/>
      <c r="V1468" s="80"/>
      <c r="W1468" s="80"/>
      <c r="X1468" s="81"/>
    </row>
    <row r="1469" spans="21:24" x14ac:dyDescent="0.3">
      <c r="U1469" s="80"/>
      <c r="V1469" s="80"/>
      <c r="W1469" s="80"/>
      <c r="X1469" s="81"/>
    </row>
    <row r="1470" spans="21:24" x14ac:dyDescent="0.3">
      <c r="U1470" s="80"/>
      <c r="V1470" s="80"/>
      <c r="W1470" s="80"/>
      <c r="X1470" s="81"/>
    </row>
    <row r="1471" spans="21:24" x14ac:dyDescent="0.3">
      <c r="U1471" s="80"/>
      <c r="V1471" s="80"/>
      <c r="W1471" s="80"/>
      <c r="X1471" s="81"/>
    </row>
    <row r="1472" spans="21:24" x14ac:dyDescent="0.3">
      <c r="U1472" s="80"/>
      <c r="V1472" s="80"/>
      <c r="W1472" s="80"/>
      <c r="X1472" s="81"/>
    </row>
    <row r="1473" spans="21:24" x14ac:dyDescent="0.3">
      <c r="U1473" s="80"/>
      <c r="V1473" s="80"/>
      <c r="W1473" s="80"/>
      <c r="X1473" s="81"/>
    </row>
    <row r="1474" spans="21:24" x14ac:dyDescent="0.3">
      <c r="U1474" s="80"/>
      <c r="V1474" s="80"/>
      <c r="W1474" s="80"/>
      <c r="X1474" s="81"/>
    </row>
    <row r="1475" spans="21:24" x14ac:dyDescent="0.3">
      <c r="U1475" s="80"/>
      <c r="V1475" s="80"/>
      <c r="W1475" s="80"/>
      <c r="X1475" s="81"/>
    </row>
    <row r="1476" spans="21:24" x14ac:dyDescent="0.3">
      <c r="U1476" s="80"/>
      <c r="V1476" s="80"/>
      <c r="W1476" s="80"/>
      <c r="X1476" s="81"/>
    </row>
    <row r="1477" spans="21:24" x14ac:dyDescent="0.3">
      <c r="U1477" s="80"/>
      <c r="V1477" s="80"/>
      <c r="W1477" s="80"/>
      <c r="X1477" s="81"/>
    </row>
    <row r="1478" spans="21:24" x14ac:dyDescent="0.3">
      <c r="U1478" s="80"/>
      <c r="V1478" s="80"/>
      <c r="W1478" s="80"/>
      <c r="X1478" s="81"/>
    </row>
    <row r="1479" spans="21:24" x14ac:dyDescent="0.3">
      <c r="U1479" s="80"/>
      <c r="V1479" s="80"/>
      <c r="W1479" s="80"/>
      <c r="X1479" s="81"/>
    </row>
    <row r="1480" spans="21:24" x14ac:dyDescent="0.3">
      <c r="U1480" s="80"/>
      <c r="V1480" s="80"/>
      <c r="W1480" s="80"/>
      <c r="X1480" s="81"/>
    </row>
    <row r="1481" spans="21:24" x14ac:dyDescent="0.3">
      <c r="U1481" s="80"/>
      <c r="V1481" s="80"/>
      <c r="W1481" s="80"/>
      <c r="X1481" s="81"/>
    </row>
    <row r="1482" spans="21:24" x14ac:dyDescent="0.3">
      <c r="U1482" s="80"/>
      <c r="V1482" s="80"/>
      <c r="W1482" s="80"/>
      <c r="X1482" s="81"/>
    </row>
    <row r="1483" spans="21:24" x14ac:dyDescent="0.3">
      <c r="U1483" s="80"/>
      <c r="V1483" s="80"/>
      <c r="W1483" s="80"/>
      <c r="X1483" s="81"/>
    </row>
    <row r="1484" spans="21:24" x14ac:dyDescent="0.3">
      <c r="U1484" s="80"/>
      <c r="V1484" s="80"/>
      <c r="W1484" s="80"/>
      <c r="X1484" s="81"/>
    </row>
    <row r="1485" spans="21:24" x14ac:dyDescent="0.3">
      <c r="U1485" s="80"/>
      <c r="V1485" s="80"/>
      <c r="W1485" s="80"/>
      <c r="X1485" s="81"/>
    </row>
    <row r="1486" spans="21:24" x14ac:dyDescent="0.3">
      <c r="U1486" s="80"/>
      <c r="V1486" s="80"/>
      <c r="W1486" s="80"/>
      <c r="X1486" s="81"/>
    </row>
    <row r="1487" spans="21:24" x14ac:dyDescent="0.3">
      <c r="U1487" s="80"/>
      <c r="V1487" s="80"/>
      <c r="W1487" s="80"/>
      <c r="X1487" s="81"/>
    </row>
    <row r="1488" spans="21:24" x14ac:dyDescent="0.3">
      <c r="U1488" s="80"/>
      <c r="V1488" s="80"/>
      <c r="W1488" s="80"/>
      <c r="X1488" s="81"/>
    </row>
    <row r="1489" spans="21:24" x14ac:dyDescent="0.3">
      <c r="U1489" s="80"/>
      <c r="V1489" s="80"/>
      <c r="W1489" s="80"/>
      <c r="X1489" s="81"/>
    </row>
    <row r="1490" spans="21:24" x14ac:dyDescent="0.3">
      <c r="U1490" s="80"/>
      <c r="V1490" s="80"/>
      <c r="W1490" s="80"/>
      <c r="X1490" s="81"/>
    </row>
    <row r="1491" spans="21:24" x14ac:dyDescent="0.3">
      <c r="U1491" s="80"/>
      <c r="V1491" s="80"/>
      <c r="W1491" s="80"/>
      <c r="X1491" s="81"/>
    </row>
    <row r="1492" spans="21:24" x14ac:dyDescent="0.3">
      <c r="U1492" s="80"/>
      <c r="V1492" s="80"/>
      <c r="W1492" s="80"/>
      <c r="X1492" s="81"/>
    </row>
    <row r="1493" spans="21:24" x14ac:dyDescent="0.3">
      <c r="U1493" s="80"/>
      <c r="V1493" s="80"/>
      <c r="W1493" s="80"/>
      <c r="X1493" s="81"/>
    </row>
    <row r="1494" spans="21:24" x14ac:dyDescent="0.3">
      <c r="U1494" s="80"/>
      <c r="V1494" s="80"/>
      <c r="W1494" s="80"/>
      <c r="X1494" s="81"/>
    </row>
    <row r="1495" spans="21:24" x14ac:dyDescent="0.3">
      <c r="U1495" s="80"/>
      <c r="V1495" s="80"/>
      <c r="W1495" s="80"/>
      <c r="X1495" s="81"/>
    </row>
    <row r="1496" spans="21:24" x14ac:dyDescent="0.3">
      <c r="U1496" s="80"/>
      <c r="V1496" s="80"/>
      <c r="W1496" s="80"/>
      <c r="X1496" s="81"/>
    </row>
    <row r="1497" spans="21:24" x14ac:dyDescent="0.3">
      <c r="U1497" s="80"/>
      <c r="V1497" s="80"/>
      <c r="W1497" s="80"/>
      <c r="X1497" s="81"/>
    </row>
    <row r="1498" spans="21:24" x14ac:dyDescent="0.3">
      <c r="U1498" s="80"/>
      <c r="V1498" s="80"/>
      <c r="W1498" s="80"/>
      <c r="X1498" s="81"/>
    </row>
    <row r="1499" spans="21:24" x14ac:dyDescent="0.3">
      <c r="U1499" s="80"/>
      <c r="V1499" s="80"/>
      <c r="W1499" s="80"/>
      <c r="X1499" s="81"/>
    </row>
    <row r="1500" spans="21:24" x14ac:dyDescent="0.3">
      <c r="U1500" s="80"/>
      <c r="V1500" s="80"/>
      <c r="W1500" s="80"/>
      <c r="X1500" s="81"/>
    </row>
    <row r="1501" spans="21:24" x14ac:dyDescent="0.3">
      <c r="U1501" s="80"/>
      <c r="V1501" s="80"/>
      <c r="W1501" s="80"/>
      <c r="X1501" s="81"/>
    </row>
    <row r="1502" spans="21:24" x14ac:dyDescent="0.3">
      <c r="U1502" s="80"/>
      <c r="V1502" s="80"/>
      <c r="W1502" s="80"/>
      <c r="X1502" s="81"/>
    </row>
    <row r="1503" spans="21:24" x14ac:dyDescent="0.3">
      <c r="U1503" s="80"/>
      <c r="V1503" s="80"/>
      <c r="W1503" s="80"/>
      <c r="X1503" s="81"/>
    </row>
    <row r="1504" spans="21:24" x14ac:dyDescent="0.3">
      <c r="U1504" s="80"/>
      <c r="V1504" s="80"/>
      <c r="W1504" s="80"/>
      <c r="X1504" s="81"/>
    </row>
    <row r="1505" spans="21:24" x14ac:dyDescent="0.3">
      <c r="U1505" s="80"/>
      <c r="V1505" s="80"/>
      <c r="W1505" s="80"/>
      <c r="X1505" s="81"/>
    </row>
    <row r="1506" spans="21:24" x14ac:dyDescent="0.3">
      <c r="U1506" s="80"/>
      <c r="V1506" s="80"/>
      <c r="W1506" s="80"/>
      <c r="X1506" s="81"/>
    </row>
    <row r="1507" spans="21:24" x14ac:dyDescent="0.3">
      <c r="U1507" s="80"/>
      <c r="V1507" s="80"/>
      <c r="W1507" s="80"/>
      <c r="X1507" s="81"/>
    </row>
    <row r="1508" spans="21:24" x14ac:dyDescent="0.3">
      <c r="U1508" s="80"/>
      <c r="V1508" s="80"/>
      <c r="W1508" s="80"/>
      <c r="X1508" s="81"/>
    </row>
    <row r="1509" spans="21:24" x14ac:dyDescent="0.3">
      <c r="U1509" s="80"/>
      <c r="V1509" s="80"/>
      <c r="W1509" s="80"/>
      <c r="X1509" s="81"/>
    </row>
    <row r="1510" spans="21:24" x14ac:dyDescent="0.3">
      <c r="U1510" s="80"/>
      <c r="V1510" s="80"/>
      <c r="W1510" s="80"/>
      <c r="X1510" s="81"/>
    </row>
    <row r="1511" spans="21:24" x14ac:dyDescent="0.3">
      <c r="U1511" s="80"/>
      <c r="V1511" s="80"/>
      <c r="W1511" s="80"/>
      <c r="X1511" s="81"/>
    </row>
    <row r="1512" spans="21:24" x14ac:dyDescent="0.3">
      <c r="U1512" s="80"/>
      <c r="V1512" s="80"/>
      <c r="W1512" s="80"/>
      <c r="X1512" s="81"/>
    </row>
    <row r="1513" spans="21:24" x14ac:dyDescent="0.3">
      <c r="U1513" s="80"/>
      <c r="V1513" s="80"/>
      <c r="W1513" s="80"/>
      <c r="X1513" s="81"/>
    </row>
    <row r="1514" spans="21:24" x14ac:dyDescent="0.3">
      <c r="U1514" s="80"/>
      <c r="V1514" s="80"/>
      <c r="W1514" s="80"/>
      <c r="X1514" s="81"/>
    </row>
    <row r="1515" spans="21:24" x14ac:dyDescent="0.3">
      <c r="U1515" s="80"/>
      <c r="V1515" s="80"/>
      <c r="W1515" s="80"/>
      <c r="X1515" s="81"/>
    </row>
    <row r="1516" spans="21:24" x14ac:dyDescent="0.3">
      <c r="U1516" s="80"/>
      <c r="V1516" s="80"/>
      <c r="W1516" s="80"/>
      <c r="X1516" s="81"/>
    </row>
    <row r="1517" spans="21:24" x14ac:dyDescent="0.3">
      <c r="U1517" s="80"/>
      <c r="V1517" s="80"/>
      <c r="W1517" s="80"/>
      <c r="X1517" s="81"/>
    </row>
    <row r="1518" spans="21:24" x14ac:dyDescent="0.3">
      <c r="U1518" s="80"/>
      <c r="V1518" s="80"/>
      <c r="W1518" s="80"/>
      <c r="X1518" s="81"/>
    </row>
    <row r="1519" spans="21:24" x14ac:dyDescent="0.3">
      <c r="U1519" s="80"/>
      <c r="V1519" s="80"/>
      <c r="W1519" s="80"/>
      <c r="X1519" s="81"/>
    </row>
    <row r="1520" spans="21:24" x14ac:dyDescent="0.3">
      <c r="U1520" s="80"/>
      <c r="V1520" s="80"/>
      <c r="W1520" s="80"/>
      <c r="X1520" s="81"/>
    </row>
    <row r="1521" spans="21:24" x14ac:dyDescent="0.3">
      <c r="U1521" s="80"/>
      <c r="V1521" s="80"/>
      <c r="W1521" s="80"/>
      <c r="X1521" s="81"/>
    </row>
    <row r="1522" spans="21:24" x14ac:dyDescent="0.3">
      <c r="U1522" s="80"/>
      <c r="V1522" s="80"/>
      <c r="W1522" s="80"/>
      <c r="X1522" s="81"/>
    </row>
    <row r="1523" spans="21:24" x14ac:dyDescent="0.3">
      <c r="U1523" s="80"/>
      <c r="V1523" s="80"/>
      <c r="W1523" s="80"/>
      <c r="X1523" s="81"/>
    </row>
    <row r="1524" spans="21:24" x14ac:dyDescent="0.3">
      <c r="U1524" s="80"/>
      <c r="V1524" s="80"/>
      <c r="W1524" s="80"/>
      <c r="X1524" s="81"/>
    </row>
    <row r="1525" spans="21:24" x14ac:dyDescent="0.3">
      <c r="U1525" s="80"/>
      <c r="V1525" s="80"/>
      <c r="W1525" s="80"/>
      <c r="X1525" s="81"/>
    </row>
    <row r="1526" spans="21:24" x14ac:dyDescent="0.3">
      <c r="U1526" s="80"/>
      <c r="V1526" s="80"/>
      <c r="W1526" s="80"/>
      <c r="X1526" s="81"/>
    </row>
    <row r="1527" spans="21:24" x14ac:dyDescent="0.3">
      <c r="U1527" s="80"/>
      <c r="V1527" s="80"/>
      <c r="W1527" s="80"/>
      <c r="X1527" s="81"/>
    </row>
    <row r="1528" spans="21:24" x14ac:dyDescent="0.3">
      <c r="U1528" s="80"/>
      <c r="V1528" s="80"/>
      <c r="W1528" s="80"/>
      <c r="X1528" s="81"/>
    </row>
    <row r="1529" spans="21:24" x14ac:dyDescent="0.3">
      <c r="U1529" s="80"/>
      <c r="V1529" s="80"/>
      <c r="W1529" s="80"/>
      <c r="X1529" s="81"/>
    </row>
    <row r="1530" spans="21:24" x14ac:dyDescent="0.3">
      <c r="U1530" s="80"/>
      <c r="V1530" s="80"/>
      <c r="W1530" s="80"/>
      <c r="X1530" s="81"/>
    </row>
    <row r="1531" spans="21:24" x14ac:dyDescent="0.3">
      <c r="U1531" s="80"/>
      <c r="V1531" s="80"/>
      <c r="W1531" s="80"/>
      <c r="X1531" s="81"/>
    </row>
    <row r="1532" spans="21:24" x14ac:dyDescent="0.3">
      <c r="U1532" s="80"/>
      <c r="V1532" s="80"/>
      <c r="W1532" s="80"/>
      <c r="X1532" s="81"/>
    </row>
    <row r="1533" spans="21:24" x14ac:dyDescent="0.3">
      <c r="U1533" s="80"/>
      <c r="V1533" s="80"/>
      <c r="W1533" s="80"/>
      <c r="X1533" s="81"/>
    </row>
    <row r="1534" spans="21:24" x14ac:dyDescent="0.3">
      <c r="U1534" s="80"/>
      <c r="V1534" s="80"/>
      <c r="W1534" s="80"/>
      <c r="X1534" s="81"/>
    </row>
    <row r="1535" spans="21:24" x14ac:dyDescent="0.3">
      <c r="U1535" s="80"/>
      <c r="V1535" s="80"/>
      <c r="W1535" s="80"/>
      <c r="X1535" s="81"/>
    </row>
    <row r="1536" spans="21:24" x14ac:dyDescent="0.3">
      <c r="U1536" s="80"/>
      <c r="V1536" s="80"/>
      <c r="W1536" s="80"/>
      <c r="X1536" s="81"/>
    </row>
    <row r="1537" spans="21:24" x14ac:dyDescent="0.3">
      <c r="U1537" s="80"/>
      <c r="V1537" s="80"/>
      <c r="W1537" s="80"/>
      <c r="X1537" s="81"/>
    </row>
    <row r="1538" spans="21:24" x14ac:dyDescent="0.3">
      <c r="U1538" s="80"/>
      <c r="V1538" s="80"/>
      <c r="W1538" s="80"/>
      <c r="X1538" s="81"/>
    </row>
    <row r="1539" spans="21:24" x14ac:dyDescent="0.3">
      <c r="U1539" s="80"/>
      <c r="V1539" s="80"/>
      <c r="W1539" s="80"/>
      <c r="X1539" s="81"/>
    </row>
    <row r="1540" spans="21:24" x14ac:dyDescent="0.3">
      <c r="U1540" s="80"/>
      <c r="V1540" s="80"/>
      <c r="W1540" s="80"/>
      <c r="X1540" s="81"/>
    </row>
    <row r="1541" spans="21:24" x14ac:dyDescent="0.3">
      <c r="U1541" s="80"/>
      <c r="V1541" s="80"/>
      <c r="W1541" s="80"/>
      <c r="X1541" s="81"/>
    </row>
    <row r="1542" spans="21:24" x14ac:dyDescent="0.3">
      <c r="U1542" s="80"/>
      <c r="V1542" s="80"/>
      <c r="W1542" s="80"/>
      <c r="X1542" s="81"/>
    </row>
    <row r="1543" spans="21:24" x14ac:dyDescent="0.3">
      <c r="U1543" s="80"/>
      <c r="V1543" s="80"/>
      <c r="W1543" s="80"/>
      <c r="X1543" s="81"/>
    </row>
    <row r="1544" spans="21:24" x14ac:dyDescent="0.3">
      <c r="U1544" s="80"/>
      <c r="V1544" s="80"/>
      <c r="W1544" s="80"/>
      <c r="X1544" s="81"/>
    </row>
    <row r="1545" spans="21:24" x14ac:dyDescent="0.3">
      <c r="U1545" s="80"/>
      <c r="V1545" s="80"/>
      <c r="W1545" s="80"/>
      <c r="X1545" s="81"/>
    </row>
    <row r="1546" spans="21:24" x14ac:dyDescent="0.3">
      <c r="U1546" s="80"/>
      <c r="V1546" s="80"/>
      <c r="W1546" s="80"/>
      <c r="X1546" s="81"/>
    </row>
    <row r="1547" spans="21:24" x14ac:dyDescent="0.3">
      <c r="U1547" s="80"/>
      <c r="V1547" s="80"/>
      <c r="W1547" s="80"/>
      <c r="X1547" s="81"/>
    </row>
    <row r="1548" spans="21:24" x14ac:dyDescent="0.3">
      <c r="U1548" s="80"/>
      <c r="V1548" s="80"/>
      <c r="W1548" s="80"/>
      <c r="X1548" s="81"/>
    </row>
    <row r="1549" spans="21:24" x14ac:dyDescent="0.3">
      <c r="U1549" s="80"/>
      <c r="V1549" s="80"/>
      <c r="W1549" s="80"/>
      <c r="X1549" s="81"/>
    </row>
    <row r="1550" spans="21:24" x14ac:dyDescent="0.3">
      <c r="U1550" s="80"/>
      <c r="V1550" s="80"/>
      <c r="W1550" s="80"/>
      <c r="X1550" s="81"/>
    </row>
    <row r="1551" spans="21:24" x14ac:dyDescent="0.3">
      <c r="U1551" s="80"/>
      <c r="V1551" s="80"/>
      <c r="W1551" s="80"/>
      <c r="X1551" s="81"/>
    </row>
    <row r="1552" spans="21:24" x14ac:dyDescent="0.3">
      <c r="U1552" s="80"/>
      <c r="V1552" s="80"/>
      <c r="W1552" s="80"/>
      <c r="X1552" s="81"/>
    </row>
    <row r="1553" spans="21:24" x14ac:dyDescent="0.3">
      <c r="U1553" s="80"/>
      <c r="V1553" s="80"/>
      <c r="W1553" s="80"/>
      <c r="X1553" s="81"/>
    </row>
    <row r="1554" spans="21:24" x14ac:dyDescent="0.3">
      <c r="U1554" s="80"/>
      <c r="V1554" s="80"/>
      <c r="W1554" s="80"/>
      <c r="X1554" s="81"/>
    </row>
    <row r="1555" spans="21:24" x14ac:dyDescent="0.3">
      <c r="U1555" s="80"/>
      <c r="V1555" s="80"/>
      <c r="W1555" s="80"/>
      <c r="X1555" s="81"/>
    </row>
    <row r="1556" spans="21:24" x14ac:dyDescent="0.3">
      <c r="U1556" s="80"/>
      <c r="V1556" s="80"/>
      <c r="W1556" s="80"/>
      <c r="X1556" s="81"/>
    </row>
    <row r="1557" spans="21:24" x14ac:dyDescent="0.3">
      <c r="U1557" s="80"/>
      <c r="V1557" s="80"/>
      <c r="W1557" s="80"/>
      <c r="X1557" s="81"/>
    </row>
    <row r="1558" spans="21:24" x14ac:dyDescent="0.3">
      <c r="U1558" s="80"/>
      <c r="V1558" s="80"/>
      <c r="W1558" s="80"/>
      <c r="X1558" s="81"/>
    </row>
    <row r="1559" spans="21:24" x14ac:dyDescent="0.3">
      <c r="U1559" s="80"/>
      <c r="V1559" s="80"/>
      <c r="W1559" s="80"/>
      <c r="X1559" s="81"/>
    </row>
    <row r="1560" spans="21:24" x14ac:dyDescent="0.3">
      <c r="U1560" s="80"/>
      <c r="V1560" s="80"/>
      <c r="W1560" s="80"/>
      <c r="X1560" s="81"/>
    </row>
    <row r="1561" spans="21:24" x14ac:dyDescent="0.3">
      <c r="U1561" s="80"/>
      <c r="V1561" s="80"/>
      <c r="W1561" s="80"/>
      <c r="X1561" s="81"/>
    </row>
    <row r="1562" spans="21:24" x14ac:dyDescent="0.3">
      <c r="U1562" s="80"/>
      <c r="V1562" s="80"/>
      <c r="W1562" s="80"/>
      <c r="X1562" s="81"/>
    </row>
    <row r="1563" spans="21:24" x14ac:dyDescent="0.3">
      <c r="U1563" s="80"/>
      <c r="V1563" s="80"/>
      <c r="W1563" s="80"/>
      <c r="X1563" s="81"/>
    </row>
    <row r="1564" spans="21:24" x14ac:dyDescent="0.3">
      <c r="U1564" s="80"/>
      <c r="V1564" s="80"/>
      <c r="W1564" s="80"/>
      <c r="X1564" s="81"/>
    </row>
    <row r="1565" spans="21:24" x14ac:dyDescent="0.3">
      <c r="U1565" s="80"/>
      <c r="V1565" s="80"/>
      <c r="W1565" s="80"/>
      <c r="X1565" s="81"/>
    </row>
    <row r="1566" spans="21:24" x14ac:dyDescent="0.3">
      <c r="U1566" s="80"/>
      <c r="V1566" s="80"/>
      <c r="W1566" s="80"/>
      <c r="X1566" s="81"/>
    </row>
    <row r="1567" spans="21:24" x14ac:dyDescent="0.3">
      <c r="U1567" s="80"/>
      <c r="V1567" s="80"/>
      <c r="W1567" s="80"/>
      <c r="X1567" s="81"/>
    </row>
    <row r="1568" spans="21:24" x14ac:dyDescent="0.3">
      <c r="U1568" s="80"/>
      <c r="V1568" s="80"/>
      <c r="W1568" s="80"/>
      <c r="X1568" s="81"/>
    </row>
    <row r="1569" spans="21:24" x14ac:dyDescent="0.3">
      <c r="U1569" s="80"/>
      <c r="V1569" s="80"/>
      <c r="W1569" s="80"/>
      <c r="X1569" s="81"/>
    </row>
    <row r="1570" spans="21:24" x14ac:dyDescent="0.3">
      <c r="U1570" s="80"/>
      <c r="V1570" s="80"/>
      <c r="W1570" s="80"/>
      <c r="X1570" s="81"/>
    </row>
    <row r="1571" spans="21:24" x14ac:dyDescent="0.3">
      <c r="U1571" s="80"/>
      <c r="V1571" s="80"/>
      <c r="W1571" s="80"/>
      <c r="X1571" s="81"/>
    </row>
    <row r="1572" spans="21:24" x14ac:dyDescent="0.3">
      <c r="U1572" s="80"/>
      <c r="V1572" s="80"/>
      <c r="W1572" s="80"/>
      <c r="X1572" s="81"/>
    </row>
    <row r="1573" spans="21:24" x14ac:dyDescent="0.3">
      <c r="U1573" s="80"/>
      <c r="V1573" s="80"/>
      <c r="W1573" s="80"/>
      <c r="X1573" s="81"/>
    </row>
    <row r="1574" spans="21:24" x14ac:dyDescent="0.3">
      <c r="U1574" s="80"/>
      <c r="V1574" s="80"/>
      <c r="W1574" s="80"/>
      <c r="X1574" s="81"/>
    </row>
    <row r="1575" spans="21:24" x14ac:dyDescent="0.3">
      <c r="U1575" s="80"/>
      <c r="V1575" s="80"/>
      <c r="W1575" s="80"/>
      <c r="X1575" s="81"/>
    </row>
    <row r="1576" spans="21:24" x14ac:dyDescent="0.3">
      <c r="U1576" s="80"/>
      <c r="V1576" s="80"/>
      <c r="W1576" s="80"/>
      <c r="X1576" s="81"/>
    </row>
    <row r="1577" spans="21:24" x14ac:dyDescent="0.3">
      <c r="U1577" s="80"/>
      <c r="V1577" s="80"/>
      <c r="W1577" s="80"/>
      <c r="X1577" s="81"/>
    </row>
    <row r="1578" spans="21:24" x14ac:dyDescent="0.3">
      <c r="U1578" s="80"/>
      <c r="V1578" s="80"/>
      <c r="W1578" s="80"/>
      <c r="X1578" s="81"/>
    </row>
    <row r="1579" spans="21:24" x14ac:dyDescent="0.3">
      <c r="U1579" s="80"/>
      <c r="V1579" s="80"/>
      <c r="W1579" s="80"/>
      <c r="X1579" s="81"/>
    </row>
    <row r="1580" spans="21:24" x14ac:dyDescent="0.3">
      <c r="U1580" s="80"/>
      <c r="V1580" s="80"/>
      <c r="W1580" s="80"/>
      <c r="X1580" s="81"/>
    </row>
    <row r="1581" spans="21:24" x14ac:dyDescent="0.3">
      <c r="U1581" s="80"/>
      <c r="V1581" s="80"/>
      <c r="W1581" s="80"/>
      <c r="X1581" s="81"/>
    </row>
    <row r="1582" spans="21:24" x14ac:dyDescent="0.3">
      <c r="U1582" s="80"/>
      <c r="V1582" s="80"/>
      <c r="W1582" s="80"/>
      <c r="X1582" s="81"/>
    </row>
    <row r="1583" spans="21:24" x14ac:dyDescent="0.3">
      <c r="U1583" s="80"/>
      <c r="V1583" s="80"/>
      <c r="W1583" s="80"/>
      <c r="X1583" s="81"/>
    </row>
    <row r="1584" spans="21:24" x14ac:dyDescent="0.3">
      <c r="U1584" s="80"/>
      <c r="V1584" s="80"/>
      <c r="W1584" s="80"/>
      <c r="X1584" s="81"/>
    </row>
    <row r="1585" spans="21:24" x14ac:dyDescent="0.3">
      <c r="U1585" s="80"/>
      <c r="V1585" s="80"/>
      <c r="W1585" s="80"/>
      <c r="X1585" s="81"/>
    </row>
    <row r="1586" spans="21:24" x14ac:dyDescent="0.3">
      <c r="U1586" s="80"/>
      <c r="V1586" s="80"/>
      <c r="W1586" s="80"/>
      <c r="X1586" s="81"/>
    </row>
    <row r="1587" spans="21:24" x14ac:dyDescent="0.3">
      <c r="U1587" s="80"/>
      <c r="V1587" s="80"/>
      <c r="W1587" s="80"/>
      <c r="X1587" s="81"/>
    </row>
    <row r="1588" spans="21:24" x14ac:dyDescent="0.3">
      <c r="U1588" s="80"/>
      <c r="V1588" s="80"/>
      <c r="W1588" s="80"/>
      <c r="X1588" s="81"/>
    </row>
    <row r="1589" spans="21:24" x14ac:dyDescent="0.3">
      <c r="U1589" s="80"/>
      <c r="V1589" s="80"/>
      <c r="W1589" s="80"/>
      <c r="X1589" s="81"/>
    </row>
    <row r="1590" spans="21:24" x14ac:dyDescent="0.3">
      <c r="U1590" s="80"/>
      <c r="V1590" s="80"/>
      <c r="W1590" s="80"/>
      <c r="X1590" s="81"/>
    </row>
    <row r="1591" spans="21:24" x14ac:dyDescent="0.3">
      <c r="U1591" s="80"/>
      <c r="V1591" s="80"/>
      <c r="W1591" s="80"/>
      <c r="X1591" s="81"/>
    </row>
    <row r="1592" spans="21:24" x14ac:dyDescent="0.3">
      <c r="U1592" s="80"/>
      <c r="V1592" s="80"/>
      <c r="W1592" s="80"/>
      <c r="X1592" s="81"/>
    </row>
    <row r="1593" spans="21:24" x14ac:dyDescent="0.3">
      <c r="U1593" s="80"/>
      <c r="V1593" s="80"/>
      <c r="W1593" s="80"/>
      <c r="X1593" s="81"/>
    </row>
    <row r="1594" spans="21:24" x14ac:dyDescent="0.3">
      <c r="U1594" s="80"/>
      <c r="V1594" s="80"/>
      <c r="W1594" s="80"/>
      <c r="X1594" s="81"/>
    </row>
    <row r="1595" spans="21:24" x14ac:dyDescent="0.3">
      <c r="U1595" s="80"/>
      <c r="V1595" s="80"/>
      <c r="W1595" s="80"/>
      <c r="X1595" s="81"/>
    </row>
    <row r="1596" spans="21:24" x14ac:dyDescent="0.3">
      <c r="U1596" s="80"/>
      <c r="V1596" s="80"/>
      <c r="W1596" s="80"/>
      <c r="X1596" s="81"/>
    </row>
    <row r="1597" spans="21:24" x14ac:dyDescent="0.3">
      <c r="U1597" s="80"/>
      <c r="V1597" s="80"/>
      <c r="W1597" s="80"/>
      <c r="X1597" s="81"/>
    </row>
    <row r="1598" spans="21:24" x14ac:dyDescent="0.3">
      <c r="U1598" s="80"/>
      <c r="V1598" s="80"/>
      <c r="W1598" s="80"/>
      <c r="X1598" s="81"/>
    </row>
    <row r="1599" spans="21:24" x14ac:dyDescent="0.3">
      <c r="U1599" s="80"/>
      <c r="V1599" s="80"/>
      <c r="W1599" s="80"/>
      <c r="X1599" s="81"/>
    </row>
    <row r="1600" spans="21:24" x14ac:dyDescent="0.3">
      <c r="U1600" s="80"/>
      <c r="V1600" s="80"/>
      <c r="W1600" s="80"/>
      <c r="X1600" s="81"/>
    </row>
    <row r="1601" spans="21:24" x14ac:dyDescent="0.3">
      <c r="U1601" s="80"/>
      <c r="V1601" s="80"/>
      <c r="W1601" s="80"/>
      <c r="X1601" s="81"/>
    </row>
    <row r="1602" spans="21:24" x14ac:dyDescent="0.3">
      <c r="U1602" s="80"/>
      <c r="V1602" s="80"/>
      <c r="W1602" s="80"/>
      <c r="X1602" s="81"/>
    </row>
    <row r="1603" spans="21:24" x14ac:dyDescent="0.3">
      <c r="U1603" s="80"/>
      <c r="V1603" s="80"/>
      <c r="W1603" s="80"/>
      <c r="X1603" s="81"/>
    </row>
    <row r="1604" spans="21:24" x14ac:dyDescent="0.3">
      <c r="U1604" s="80"/>
      <c r="V1604" s="80"/>
      <c r="W1604" s="80"/>
      <c r="X1604" s="81"/>
    </row>
    <row r="1605" spans="21:24" x14ac:dyDescent="0.3">
      <c r="U1605" s="80"/>
      <c r="V1605" s="80"/>
      <c r="W1605" s="80"/>
      <c r="X1605" s="81"/>
    </row>
    <row r="1606" spans="21:24" x14ac:dyDescent="0.3">
      <c r="U1606" s="80"/>
      <c r="V1606" s="80"/>
      <c r="W1606" s="80"/>
      <c r="X1606" s="81"/>
    </row>
    <row r="1607" spans="21:24" x14ac:dyDescent="0.3">
      <c r="U1607" s="80"/>
      <c r="V1607" s="80"/>
      <c r="W1607" s="80"/>
      <c r="X1607" s="81"/>
    </row>
    <row r="1608" spans="21:24" x14ac:dyDescent="0.3">
      <c r="U1608" s="80"/>
      <c r="V1608" s="80"/>
      <c r="W1608" s="80"/>
      <c r="X1608" s="81"/>
    </row>
    <row r="1609" spans="21:24" x14ac:dyDescent="0.3">
      <c r="U1609" s="80"/>
      <c r="V1609" s="80"/>
      <c r="W1609" s="80"/>
      <c r="X1609" s="81"/>
    </row>
    <row r="1610" spans="21:24" x14ac:dyDescent="0.3">
      <c r="U1610" s="80"/>
      <c r="V1610" s="80"/>
      <c r="W1610" s="80"/>
      <c r="X1610" s="81"/>
    </row>
    <row r="1611" spans="21:24" x14ac:dyDescent="0.3">
      <c r="U1611" s="80"/>
      <c r="V1611" s="80"/>
      <c r="W1611" s="80"/>
      <c r="X1611" s="81"/>
    </row>
    <row r="1612" spans="21:24" x14ac:dyDescent="0.3">
      <c r="U1612" s="80"/>
      <c r="V1612" s="80"/>
      <c r="W1612" s="80"/>
      <c r="X1612" s="81"/>
    </row>
    <row r="1613" spans="21:24" x14ac:dyDescent="0.3">
      <c r="U1613" s="80"/>
      <c r="V1613" s="80"/>
      <c r="W1613" s="80"/>
      <c r="X1613" s="81"/>
    </row>
    <row r="1614" spans="21:24" x14ac:dyDescent="0.3">
      <c r="U1614" s="80"/>
      <c r="V1614" s="80"/>
      <c r="W1614" s="80"/>
      <c r="X1614" s="81"/>
    </row>
    <row r="1615" spans="21:24" x14ac:dyDescent="0.3">
      <c r="U1615" s="80"/>
      <c r="V1615" s="80"/>
      <c r="W1615" s="80"/>
      <c r="X1615" s="81"/>
    </row>
    <row r="1616" spans="21:24" x14ac:dyDescent="0.3">
      <c r="U1616" s="80"/>
      <c r="V1616" s="80"/>
      <c r="W1616" s="80"/>
      <c r="X1616" s="81"/>
    </row>
    <row r="1617" spans="21:24" x14ac:dyDescent="0.3">
      <c r="U1617" s="80"/>
      <c r="V1617" s="80"/>
      <c r="W1617" s="80"/>
      <c r="X1617" s="81"/>
    </row>
    <row r="1618" spans="21:24" x14ac:dyDescent="0.3">
      <c r="U1618" s="80"/>
      <c r="V1618" s="80"/>
      <c r="W1618" s="80"/>
      <c r="X1618" s="81"/>
    </row>
    <row r="1619" spans="21:24" x14ac:dyDescent="0.3">
      <c r="U1619" s="80"/>
      <c r="V1619" s="80"/>
      <c r="W1619" s="80"/>
      <c r="X1619" s="81"/>
    </row>
    <row r="1620" spans="21:24" x14ac:dyDescent="0.3">
      <c r="U1620" s="80"/>
      <c r="V1620" s="80"/>
      <c r="W1620" s="80"/>
      <c r="X1620" s="81"/>
    </row>
    <row r="1621" spans="21:24" x14ac:dyDescent="0.3">
      <c r="U1621" s="80"/>
      <c r="V1621" s="80"/>
      <c r="W1621" s="80"/>
      <c r="X1621" s="81"/>
    </row>
    <row r="1622" spans="21:24" x14ac:dyDescent="0.3">
      <c r="U1622" s="80"/>
      <c r="V1622" s="80"/>
      <c r="W1622" s="80"/>
      <c r="X1622" s="81"/>
    </row>
    <row r="1623" spans="21:24" x14ac:dyDescent="0.3">
      <c r="U1623" s="80"/>
      <c r="V1623" s="80"/>
      <c r="W1623" s="80"/>
      <c r="X1623" s="81"/>
    </row>
    <row r="1624" spans="21:24" x14ac:dyDescent="0.3">
      <c r="U1624" s="80"/>
      <c r="V1624" s="80"/>
      <c r="W1624" s="80"/>
      <c r="X1624" s="81"/>
    </row>
    <row r="1625" spans="21:24" x14ac:dyDescent="0.3">
      <c r="U1625" s="80"/>
      <c r="V1625" s="80"/>
      <c r="W1625" s="80"/>
      <c r="X1625" s="81"/>
    </row>
    <row r="1626" spans="21:24" x14ac:dyDescent="0.3">
      <c r="U1626" s="80"/>
      <c r="V1626" s="80"/>
      <c r="W1626" s="80"/>
      <c r="X1626" s="81"/>
    </row>
    <row r="1627" spans="21:24" x14ac:dyDescent="0.3">
      <c r="U1627" s="80"/>
      <c r="V1627" s="80"/>
      <c r="W1627" s="80"/>
      <c r="X1627" s="81"/>
    </row>
    <row r="1628" spans="21:24" x14ac:dyDescent="0.3">
      <c r="U1628" s="80"/>
      <c r="V1628" s="80"/>
      <c r="W1628" s="80"/>
      <c r="X1628" s="81"/>
    </row>
    <row r="1629" spans="21:24" x14ac:dyDescent="0.3">
      <c r="U1629" s="80"/>
      <c r="V1629" s="80"/>
      <c r="W1629" s="80"/>
      <c r="X1629" s="81"/>
    </row>
    <row r="1630" spans="21:24" x14ac:dyDescent="0.3">
      <c r="U1630" s="80"/>
      <c r="V1630" s="80"/>
      <c r="W1630" s="80"/>
      <c r="X1630" s="81"/>
    </row>
    <row r="1631" spans="21:24" x14ac:dyDescent="0.3">
      <c r="U1631" s="80"/>
      <c r="V1631" s="80"/>
      <c r="W1631" s="80"/>
      <c r="X1631" s="81"/>
    </row>
    <row r="1632" spans="21:24" x14ac:dyDescent="0.3">
      <c r="U1632" s="80"/>
      <c r="V1632" s="80"/>
      <c r="W1632" s="80"/>
      <c r="X1632" s="81"/>
    </row>
    <row r="1633" spans="21:24" x14ac:dyDescent="0.3">
      <c r="U1633" s="80"/>
      <c r="V1633" s="80"/>
      <c r="W1633" s="80"/>
      <c r="X1633" s="81"/>
    </row>
    <row r="1634" spans="21:24" x14ac:dyDescent="0.3">
      <c r="U1634" s="80"/>
      <c r="V1634" s="80"/>
      <c r="W1634" s="80"/>
      <c r="X1634" s="81"/>
    </row>
    <row r="1635" spans="21:24" x14ac:dyDescent="0.3">
      <c r="U1635" s="80"/>
      <c r="V1635" s="80"/>
      <c r="W1635" s="80"/>
      <c r="X1635" s="81"/>
    </row>
    <row r="1636" spans="21:24" x14ac:dyDescent="0.3">
      <c r="U1636" s="80"/>
      <c r="V1636" s="80"/>
      <c r="W1636" s="80"/>
      <c r="X1636" s="81"/>
    </row>
    <row r="1637" spans="21:24" x14ac:dyDescent="0.3">
      <c r="U1637" s="80"/>
      <c r="V1637" s="80"/>
      <c r="W1637" s="80"/>
      <c r="X1637" s="81"/>
    </row>
    <row r="1638" spans="21:24" x14ac:dyDescent="0.3">
      <c r="U1638" s="80"/>
      <c r="V1638" s="80"/>
      <c r="W1638" s="80"/>
      <c r="X1638" s="81"/>
    </row>
    <row r="1639" spans="21:24" x14ac:dyDescent="0.3">
      <c r="U1639" s="80"/>
      <c r="V1639" s="80"/>
      <c r="W1639" s="80"/>
      <c r="X1639" s="81"/>
    </row>
    <row r="1640" spans="21:24" x14ac:dyDescent="0.3">
      <c r="U1640" s="80"/>
      <c r="V1640" s="80"/>
      <c r="W1640" s="80"/>
      <c r="X1640" s="81"/>
    </row>
    <row r="1641" spans="21:24" x14ac:dyDescent="0.3">
      <c r="U1641" s="80"/>
      <c r="V1641" s="80"/>
      <c r="W1641" s="80"/>
      <c r="X1641" s="81"/>
    </row>
    <row r="1642" spans="21:24" x14ac:dyDescent="0.3">
      <c r="U1642" s="80"/>
      <c r="V1642" s="80"/>
      <c r="W1642" s="80"/>
      <c r="X1642" s="81"/>
    </row>
    <row r="1643" spans="21:24" x14ac:dyDescent="0.3">
      <c r="U1643" s="80"/>
      <c r="V1643" s="80"/>
      <c r="W1643" s="80"/>
      <c r="X1643" s="81"/>
    </row>
    <row r="1644" spans="21:24" x14ac:dyDescent="0.3">
      <c r="U1644" s="80"/>
      <c r="V1644" s="80"/>
      <c r="W1644" s="80"/>
      <c r="X1644" s="81"/>
    </row>
    <row r="1645" spans="21:24" x14ac:dyDescent="0.3">
      <c r="U1645" s="80"/>
      <c r="V1645" s="80"/>
      <c r="W1645" s="80"/>
      <c r="X1645" s="81"/>
    </row>
    <row r="1646" spans="21:24" x14ac:dyDescent="0.3">
      <c r="U1646" s="80"/>
      <c r="V1646" s="80"/>
      <c r="W1646" s="80"/>
      <c r="X1646" s="81"/>
    </row>
    <row r="1647" spans="21:24" x14ac:dyDescent="0.3">
      <c r="U1647" s="80"/>
      <c r="V1647" s="80"/>
      <c r="W1647" s="80"/>
      <c r="X1647" s="81"/>
    </row>
    <row r="1648" spans="21:24" x14ac:dyDescent="0.3">
      <c r="U1648" s="80"/>
      <c r="V1648" s="80"/>
      <c r="W1648" s="80"/>
      <c r="X1648" s="81"/>
    </row>
    <row r="1649" spans="21:24" x14ac:dyDescent="0.3">
      <c r="U1649" s="80"/>
      <c r="V1649" s="80"/>
      <c r="W1649" s="80"/>
      <c r="X1649" s="81"/>
    </row>
    <row r="1650" spans="21:24" x14ac:dyDescent="0.3">
      <c r="U1650" s="80"/>
      <c r="V1650" s="80"/>
      <c r="W1650" s="80"/>
      <c r="X1650" s="81"/>
    </row>
    <row r="1651" spans="21:24" x14ac:dyDescent="0.3">
      <c r="U1651" s="80"/>
      <c r="V1651" s="80"/>
      <c r="W1651" s="80"/>
      <c r="X1651" s="81"/>
    </row>
    <row r="1652" spans="21:24" x14ac:dyDescent="0.3">
      <c r="U1652" s="80"/>
      <c r="V1652" s="80"/>
      <c r="W1652" s="80"/>
      <c r="X1652" s="81"/>
    </row>
    <row r="1653" spans="21:24" x14ac:dyDescent="0.3">
      <c r="U1653" s="80"/>
      <c r="V1653" s="80"/>
      <c r="W1653" s="80"/>
      <c r="X1653" s="81"/>
    </row>
    <row r="1654" spans="21:24" x14ac:dyDescent="0.3">
      <c r="U1654" s="80"/>
      <c r="V1654" s="80"/>
      <c r="W1654" s="80"/>
      <c r="X1654" s="81"/>
    </row>
    <row r="1655" spans="21:24" x14ac:dyDescent="0.3">
      <c r="U1655" s="80"/>
      <c r="V1655" s="80"/>
      <c r="W1655" s="80"/>
      <c r="X1655" s="81"/>
    </row>
    <row r="1656" spans="21:24" x14ac:dyDescent="0.3">
      <c r="U1656" s="80"/>
      <c r="V1656" s="80"/>
      <c r="W1656" s="80"/>
      <c r="X1656" s="81"/>
    </row>
    <row r="1657" spans="21:24" x14ac:dyDescent="0.3">
      <c r="U1657" s="80"/>
      <c r="V1657" s="80"/>
      <c r="W1657" s="80"/>
      <c r="X1657" s="81"/>
    </row>
    <row r="1658" spans="21:24" x14ac:dyDescent="0.3">
      <c r="U1658" s="80"/>
      <c r="V1658" s="80"/>
      <c r="W1658" s="80"/>
      <c r="X1658" s="81"/>
    </row>
    <row r="1659" spans="21:24" x14ac:dyDescent="0.3">
      <c r="U1659" s="80"/>
      <c r="V1659" s="80"/>
      <c r="W1659" s="80"/>
      <c r="X1659" s="81"/>
    </row>
    <row r="1660" spans="21:24" x14ac:dyDescent="0.3">
      <c r="U1660" s="80"/>
      <c r="V1660" s="80"/>
      <c r="W1660" s="80"/>
      <c r="X1660" s="81"/>
    </row>
    <row r="1661" spans="21:24" x14ac:dyDescent="0.3">
      <c r="U1661" s="80"/>
      <c r="V1661" s="80"/>
      <c r="W1661" s="80"/>
      <c r="X1661" s="81"/>
    </row>
    <row r="1662" spans="21:24" x14ac:dyDescent="0.3">
      <c r="U1662" s="80"/>
      <c r="V1662" s="80"/>
      <c r="W1662" s="80"/>
      <c r="X1662" s="81"/>
    </row>
    <row r="1663" spans="21:24" x14ac:dyDescent="0.3">
      <c r="U1663" s="80"/>
      <c r="V1663" s="80"/>
      <c r="W1663" s="80"/>
      <c r="X1663" s="81"/>
    </row>
    <row r="1664" spans="21:24" x14ac:dyDescent="0.3">
      <c r="U1664" s="80"/>
      <c r="V1664" s="80"/>
      <c r="W1664" s="80"/>
      <c r="X1664" s="81"/>
    </row>
    <row r="1665" spans="21:24" x14ac:dyDescent="0.3">
      <c r="U1665" s="80"/>
      <c r="V1665" s="80"/>
      <c r="W1665" s="80"/>
      <c r="X1665" s="81"/>
    </row>
    <row r="1666" spans="21:24" x14ac:dyDescent="0.3">
      <c r="U1666" s="80"/>
      <c r="V1666" s="80"/>
      <c r="W1666" s="80"/>
      <c r="X1666" s="81"/>
    </row>
    <row r="1667" spans="21:24" x14ac:dyDescent="0.3">
      <c r="U1667" s="80"/>
      <c r="V1667" s="80"/>
      <c r="W1667" s="80"/>
      <c r="X1667" s="81"/>
    </row>
    <row r="1668" spans="21:24" x14ac:dyDescent="0.3">
      <c r="U1668" s="80"/>
      <c r="V1668" s="80"/>
      <c r="W1668" s="80"/>
      <c r="X1668" s="81"/>
    </row>
    <row r="1669" spans="21:24" x14ac:dyDescent="0.3">
      <c r="U1669" s="80"/>
      <c r="V1669" s="80"/>
      <c r="W1669" s="80"/>
      <c r="X1669" s="81"/>
    </row>
    <row r="1670" spans="21:24" x14ac:dyDescent="0.3">
      <c r="U1670" s="80"/>
      <c r="V1670" s="80"/>
      <c r="W1670" s="80"/>
      <c r="X1670" s="81"/>
    </row>
    <row r="1671" spans="21:24" x14ac:dyDescent="0.3">
      <c r="U1671" s="80"/>
      <c r="V1671" s="80"/>
      <c r="W1671" s="80"/>
      <c r="X1671" s="81"/>
    </row>
    <row r="1672" spans="21:24" x14ac:dyDescent="0.3">
      <c r="U1672" s="80"/>
      <c r="V1672" s="80"/>
      <c r="W1672" s="80"/>
      <c r="X1672" s="81"/>
    </row>
    <row r="1673" spans="21:24" x14ac:dyDescent="0.3">
      <c r="U1673" s="80"/>
      <c r="V1673" s="80"/>
      <c r="W1673" s="80"/>
      <c r="X1673" s="81"/>
    </row>
    <row r="1674" spans="21:24" x14ac:dyDescent="0.3">
      <c r="U1674" s="80"/>
      <c r="V1674" s="80"/>
      <c r="W1674" s="80"/>
      <c r="X1674" s="81"/>
    </row>
    <row r="1675" spans="21:24" x14ac:dyDescent="0.3">
      <c r="U1675" s="80"/>
      <c r="V1675" s="80"/>
      <c r="W1675" s="80"/>
      <c r="X1675" s="81"/>
    </row>
    <row r="1676" spans="21:24" x14ac:dyDescent="0.3">
      <c r="U1676" s="80"/>
      <c r="V1676" s="80"/>
      <c r="W1676" s="80"/>
      <c r="X1676" s="81"/>
    </row>
    <row r="1677" spans="21:24" x14ac:dyDescent="0.3">
      <c r="U1677" s="80"/>
      <c r="V1677" s="80"/>
      <c r="W1677" s="80"/>
      <c r="X1677" s="81"/>
    </row>
    <row r="1678" spans="21:24" x14ac:dyDescent="0.3">
      <c r="U1678" s="80"/>
      <c r="V1678" s="80"/>
      <c r="W1678" s="80"/>
      <c r="X1678" s="81"/>
    </row>
    <row r="1679" spans="21:24" x14ac:dyDescent="0.3">
      <c r="U1679" s="80"/>
      <c r="V1679" s="80"/>
      <c r="W1679" s="80"/>
      <c r="X1679" s="81"/>
    </row>
    <row r="1680" spans="21:24" x14ac:dyDescent="0.3">
      <c r="U1680" s="80"/>
      <c r="V1680" s="80"/>
      <c r="W1680" s="80"/>
      <c r="X1680" s="81"/>
    </row>
    <row r="1681" spans="21:24" x14ac:dyDescent="0.3">
      <c r="U1681" s="80"/>
      <c r="V1681" s="80"/>
      <c r="W1681" s="80"/>
      <c r="X1681" s="81"/>
    </row>
    <row r="1682" spans="21:24" x14ac:dyDescent="0.3">
      <c r="U1682" s="80"/>
      <c r="V1682" s="80"/>
      <c r="W1682" s="80"/>
      <c r="X1682" s="81"/>
    </row>
    <row r="1683" spans="21:24" x14ac:dyDescent="0.3">
      <c r="U1683" s="80"/>
      <c r="V1683" s="80"/>
      <c r="W1683" s="80"/>
      <c r="X1683" s="81"/>
    </row>
    <row r="1684" spans="21:24" x14ac:dyDescent="0.3">
      <c r="U1684" s="80"/>
      <c r="V1684" s="80"/>
      <c r="W1684" s="80"/>
      <c r="X1684" s="81"/>
    </row>
    <row r="1685" spans="21:24" x14ac:dyDescent="0.3">
      <c r="U1685" s="80"/>
      <c r="V1685" s="80"/>
      <c r="W1685" s="80"/>
      <c r="X1685" s="81"/>
    </row>
    <row r="1686" spans="21:24" x14ac:dyDescent="0.3">
      <c r="U1686" s="80"/>
      <c r="V1686" s="80"/>
      <c r="W1686" s="80"/>
      <c r="X1686" s="81"/>
    </row>
    <row r="1687" spans="21:24" x14ac:dyDescent="0.3">
      <c r="U1687" s="80"/>
      <c r="V1687" s="80"/>
      <c r="W1687" s="80"/>
      <c r="X1687" s="81"/>
    </row>
    <row r="1688" spans="21:24" x14ac:dyDescent="0.3">
      <c r="U1688" s="80"/>
      <c r="V1688" s="80"/>
      <c r="W1688" s="80"/>
      <c r="X1688" s="81"/>
    </row>
    <row r="1689" spans="21:24" x14ac:dyDescent="0.3">
      <c r="U1689" s="80"/>
      <c r="V1689" s="80"/>
      <c r="W1689" s="80"/>
      <c r="X1689" s="81"/>
    </row>
    <row r="1690" spans="21:24" x14ac:dyDescent="0.3">
      <c r="U1690" s="80"/>
      <c r="V1690" s="80"/>
      <c r="W1690" s="80"/>
      <c r="X1690" s="81"/>
    </row>
    <row r="1691" spans="21:24" x14ac:dyDescent="0.3">
      <c r="U1691" s="80"/>
      <c r="V1691" s="80"/>
      <c r="W1691" s="80"/>
      <c r="X1691" s="81"/>
    </row>
    <row r="1692" spans="21:24" x14ac:dyDescent="0.3">
      <c r="U1692" s="80"/>
      <c r="V1692" s="80"/>
      <c r="W1692" s="80"/>
      <c r="X1692" s="81"/>
    </row>
    <row r="1693" spans="21:24" x14ac:dyDescent="0.3">
      <c r="U1693" s="80"/>
      <c r="V1693" s="80"/>
      <c r="W1693" s="80"/>
      <c r="X1693" s="81"/>
    </row>
    <row r="1694" spans="21:24" x14ac:dyDescent="0.3">
      <c r="U1694" s="80"/>
      <c r="V1694" s="80"/>
      <c r="W1694" s="80"/>
      <c r="X1694" s="81"/>
    </row>
    <row r="1695" spans="21:24" x14ac:dyDescent="0.3">
      <c r="U1695" s="80"/>
      <c r="V1695" s="80"/>
      <c r="W1695" s="80"/>
      <c r="X1695" s="81"/>
    </row>
    <row r="1696" spans="21:24" x14ac:dyDescent="0.3">
      <c r="U1696" s="80"/>
      <c r="V1696" s="80"/>
      <c r="W1696" s="80"/>
      <c r="X1696" s="81"/>
    </row>
    <row r="1697" spans="21:24" x14ac:dyDescent="0.3">
      <c r="U1697" s="80"/>
      <c r="V1697" s="80"/>
      <c r="W1697" s="80"/>
      <c r="X1697" s="81"/>
    </row>
    <row r="1698" spans="21:24" x14ac:dyDescent="0.3">
      <c r="U1698" s="80"/>
      <c r="V1698" s="80"/>
      <c r="W1698" s="80"/>
      <c r="X1698" s="81"/>
    </row>
    <row r="1699" spans="21:24" x14ac:dyDescent="0.3">
      <c r="U1699" s="80"/>
      <c r="V1699" s="80"/>
      <c r="W1699" s="80"/>
      <c r="X1699" s="81"/>
    </row>
    <row r="1700" spans="21:24" x14ac:dyDescent="0.3">
      <c r="U1700" s="80"/>
      <c r="V1700" s="80"/>
      <c r="W1700" s="80"/>
      <c r="X1700" s="81"/>
    </row>
    <row r="1701" spans="21:24" x14ac:dyDescent="0.3">
      <c r="U1701" s="80"/>
      <c r="V1701" s="80"/>
      <c r="W1701" s="80"/>
      <c r="X1701" s="81"/>
    </row>
    <row r="1702" spans="21:24" x14ac:dyDescent="0.3">
      <c r="U1702" s="80"/>
      <c r="V1702" s="80"/>
      <c r="W1702" s="80"/>
      <c r="X1702" s="81"/>
    </row>
    <row r="1703" spans="21:24" x14ac:dyDescent="0.3">
      <c r="U1703" s="80"/>
      <c r="V1703" s="80"/>
      <c r="W1703" s="80"/>
      <c r="X1703" s="81"/>
    </row>
    <row r="1704" spans="21:24" x14ac:dyDescent="0.3">
      <c r="U1704" s="80"/>
      <c r="V1704" s="80"/>
      <c r="W1704" s="80"/>
      <c r="X1704" s="81"/>
    </row>
    <row r="1705" spans="21:24" x14ac:dyDescent="0.3">
      <c r="U1705" s="80"/>
      <c r="V1705" s="80"/>
      <c r="W1705" s="80"/>
      <c r="X1705" s="81"/>
    </row>
    <row r="1706" spans="21:24" x14ac:dyDescent="0.3">
      <c r="U1706" s="80"/>
      <c r="V1706" s="80"/>
      <c r="W1706" s="80"/>
      <c r="X1706" s="81"/>
    </row>
    <row r="1707" spans="21:24" x14ac:dyDescent="0.3">
      <c r="U1707" s="80"/>
      <c r="V1707" s="80"/>
      <c r="W1707" s="80"/>
      <c r="X1707" s="81"/>
    </row>
    <row r="1708" spans="21:24" x14ac:dyDescent="0.3">
      <c r="U1708" s="80"/>
      <c r="V1708" s="80"/>
      <c r="W1708" s="80"/>
      <c r="X1708" s="81"/>
    </row>
    <row r="1709" spans="21:24" x14ac:dyDescent="0.3">
      <c r="U1709" s="80"/>
      <c r="V1709" s="80"/>
      <c r="W1709" s="80"/>
      <c r="X1709" s="81"/>
    </row>
    <row r="1710" spans="21:24" x14ac:dyDescent="0.3">
      <c r="U1710" s="80"/>
      <c r="V1710" s="80"/>
      <c r="W1710" s="80"/>
      <c r="X1710" s="81"/>
    </row>
    <row r="1711" spans="21:24" x14ac:dyDescent="0.3">
      <c r="U1711" s="80"/>
      <c r="V1711" s="80"/>
      <c r="W1711" s="80"/>
      <c r="X1711" s="81"/>
    </row>
    <row r="1712" spans="21:24" x14ac:dyDescent="0.3">
      <c r="U1712" s="80"/>
      <c r="V1712" s="80"/>
      <c r="W1712" s="80"/>
      <c r="X1712" s="81"/>
    </row>
    <row r="1713" spans="21:24" x14ac:dyDescent="0.3">
      <c r="U1713" s="80"/>
      <c r="V1713" s="80"/>
      <c r="W1713" s="80"/>
      <c r="X1713" s="81"/>
    </row>
    <row r="1714" spans="21:24" x14ac:dyDescent="0.3">
      <c r="U1714" s="80"/>
      <c r="V1714" s="80"/>
      <c r="W1714" s="80"/>
      <c r="X1714" s="81"/>
    </row>
    <row r="1715" spans="21:24" x14ac:dyDescent="0.3">
      <c r="U1715" s="80"/>
      <c r="V1715" s="80"/>
      <c r="W1715" s="80"/>
      <c r="X1715" s="81"/>
    </row>
    <row r="1716" spans="21:24" x14ac:dyDescent="0.3">
      <c r="U1716" s="80"/>
      <c r="V1716" s="80"/>
      <c r="W1716" s="80"/>
      <c r="X1716" s="81"/>
    </row>
    <row r="1717" spans="21:24" x14ac:dyDescent="0.3">
      <c r="U1717" s="80"/>
      <c r="V1717" s="80"/>
      <c r="W1717" s="80"/>
      <c r="X1717" s="81"/>
    </row>
    <row r="1718" spans="21:24" x14ac:dyDescent="0.3">
      <c r="U1718" s="80"/>
      <c r="V1718" s="80"/>
      <c r="W1718" s="80"/>
      <c r="X1718" s="81"/>
    </row>
    <row r="1719" spans="21:24" x14ac:dyDescent="0.3">
      <c r="U1719" s="80"/>
      <c r="V1719" s="80"/>
      <c r="W1719" s="80"/>
      <c r="X1719" s="81"/>
    </row>
    <row r="1720" spans="21:24" x14ac:dyDescent="0.3">
      <c r="U1720" s="80"/>
      <c r="V1720" s="80"/>
      <c r="W1720" s="80"/>
      <c r="X1720" s="81"/>
    </row>
    <row r="1721" spans="21:24" x14ac:dyDescent="0.3">
      <c r="U1721" s="80"/>
      <c r="V1721" s="80"/>
      <c r="W1721" s="80"/>
      <c r="X1721" s="81"/>
    </row>
    <row r="1722" spans="21:24" x14ac:dyDescent="0.3">
      <c r="U1722" s="80"/>
      <c r="V1722" s="80"/>
      <c r="W1722" s="80"/>
      <c r="X1722" s="81"/>
    </row>
    <row r="1723" spans="21:24" x14ac:dyDescent="0.3">
      <c r="U1723" s="80"/>
      <c r="V1723" s="80"/>
      <c r="W1723" s="80"/>
      <c r="X1723" s="81"/>
    </row>
    <row r="1724" spans="21:24" x14ac:dyDescent="0.3">
      <c r="U1724" s="80"/>
      <c r="V1724" s="80"/>
      <c r="W1724" s="80"/>
      <c r="X1724" s="81"/>
    </row>
    <row r="1725" spans="21:24" x14ac:dyDescent="0.3">
      <c r="U1725" s="80"/>
      <c r="V1725" s="80"/>
      <c r="W1725" s="80"/>
      <c r="X1725" s="81"/>
    </row>
    <row r="1726" spans="21:24" x14ac:dyDescent="0.3">
      <c r="U1726" s="80"/>
      <c r="V1726" s="80"/>
      <c r="W1726" s="80"/>
      <c r="X1726" s="81"/>
    </row>
    <row r="1727" spans="21:24" x14ac:dyDescent="0.3">
      <c r="U1727" s="80"/>
      <c r="V1727" s="80"/>
      <c r="W1727" s="80"/>
      <c r="X1727" s="81"/>
    </row>
    <row r="1728" spans="21:24" x14ac:dyDescent="0.3">
      <c r="U1728" s="80"/>
      <c r="V1728" s="80"/>
      <c r="W1728" s="80"/>
      <c r="X1728" s="81"/>
    </row>
    <row r="1729" spans="21:24" x14ac:dyDescent="0.3">
      <c r="U1729" s="80"/>
      <c r="V1729" s="80"/>
      <c r="W1729" s="80"/>
      <c r="X1729" s="81"/>
    </row>
    <row r="1730" spans="21:24" x14ac:dyDescent="0.3">
      <c r="U1730" s="80"/>
      <c r="V1730" s="80"/>
      <c r="W1730" s="80"/>
      <c r="X1730" s="81"/>
    </row>
    <row r="1731" spans="21:24" x14ac:dyDescent="0.3">
      <c r="U1731" s="80"/>
      <c r="V1731" s="80"/>
      <c r="W1731" s="80"/>
      <c r="X1731" s="81"/>
    </row>
    <row r="1732" spans="21:24" x14ac:dyDescent="0.3">
      <c r="U1732" s="80"/>
      <c r="V1732" s="80"/>
      <c r="W1732" s="80"/>
      <c r="X1732" s="81"/>
    </row>
    <row r="1733" spans="21:24" x14ac:dyDescent="0.3">
      <c r="U1733" s="80"/>
      <c r="V1733" s="80"/>
      <c r="W1733" s="80"/>
      <c r="X1733" s="81"/>
    </row>
    <row r="1734" spans="21:24" x14ac:dyDescent="0.3">
      <c r="U1734" s="80"/>
      <c r="V1734" s="80"/>
      <c r="W1734" s="80"/>
      <c r="X1734" s="81"/>
    </row>
    <row r="1735" spans="21:24" x14ac:dyDescent="0.3">
      <c r="U1735" s="80"/>
      <c r="V1735" s="80"/>
      <c r="W1735" s="80"/>
      <c r="X1735" s="81"/>
    </row>
    <row r="1736" spans="21:24" x14ac:dyDescent="0.3">
      <c r="U1736" s="80"/>
      <c r="V1736" s="80"/>
      <c r="W1736" s="80"/>
      <c r="X1736" s="81"/>
    </row>
    <row r="1737" spans="21:24" x14ac:dyDescent="0.3">
      <c r="U1737" s="80"/>
      <c r="V1737" s="80"/>
      <c r="W1737" s="80"/>
      <c r="X1737" s="81"/>
    </row>
    <row r="1738" spans="21:24" x14ac:dyDescent="0.3">
      <c r="U1738" s="80"/>
      <c r="V1738" s="80"/>
      <c r="W1738" s="80"/>
      <c r="X1738" s="81"/>
    </row>
    <row r="1739" spans="21:24" x14ac:dyDescent="0.3">
      <c r="U1739" s="80"/>
      <c r="V1739" s="80"/>
      <c r="W1739" s="80"/>
      <c r="X1739" s="81"/>
    </row>
    <row r="1740" spans="21:24" x14ac:dyDescent="0.3">
      <c r="U1740" s="80"/>
      <c r="V1740" s="80"/>
      <c r="W1740" s="80"/>
      <c r="X1740" s="81"/>
    </row>
    <row r="1741" spans="21:24" x14ac:dyDescent="0.3">
      <c r="U1741" s="80"/>
      <c r="V1741" s="80"/>
      <c r="W1741" s="80"/>
      <c r="X1741" s="81"/>
    </row>
    <row r="1742" spans="21:24" x14ac:dyDescent="0.3">
      <c r="U1742" s="80"/>
      <c r="V1742" s="80"/>
      <c r="W1742" s="80"/>
      <c r="X1742" s="81"/>
    </row>
    <row r="1743" spans="21:24" x14ac:dyDescent="0.3">
      <c r="U1743" s="80"/>
      <c r="V1743" s="80"/>
      <c r="W1743" s="80"/>
      <c r="X1743" s="81"/>
    </row>
    <row r="1744" spans="21:24" x14ac:dyDescent="0.3">
      <c r="U1744" s="80"/>
      <c r="V1744" s="80"/>
      <c r="W1744" s="80"/>
      <c r="X1744" s="81"/>
    </row>
    <row r="1745" spans="21:24" x14ac:dyDescent="0.3">
      <c r="U1745" s="80"/>
      <c r="V1745" s="80"/>
      <c r="W1745" s="80"/>
      <c r="X1745" s="81"/>
    </row>
    <row r="1746" spans="21:24" x14ac:dyDescent="0.3">
      <c r="U1746" s="80"/>
      <c r="V1746" s="80"/>
      <c r="W1746" s="80"/>
      <c r="X1746" s="81"/>
    </row>
    <row r="1747" spans="21:24" x14ac:dyDescent="0.3">
      <c r="U1747" s="80"/>
      <c r="V1747" s="80"/>
      <c r="W1747" s="80"/>
      <c r="X1747" s="81"/>
    </row>
    <row r="1748" spans="21:24" x14ac:dyDescent="0.3">
      <c r="U1748" s="80"/>
      <c r="V1748" s="80"/>
      <c r="W1748" s="80"/>
      <c r="X1748" s="81"/>
    </row>
    <row r="1749" spans="21:24" x14ac:dyDescent="0.3">
      <c r="U1749" s="80"/>
      <c r="V1749" s="80"/>
      <c r="W1749" s="80"/>
      <c r="X1749" s="81"/>
    </row>
    <row r="1750" spans="21:24" x14ac:dyDescent="0.3">
      <c r="U1750" s="80"/>
      <c r="V1750" s="80"/>
      <c r="W1750" s="80"/>
      <c r="X1750" s="81"/>
    </row>
    <row r="1751" spans="21:24" x14ac:dyDescent="0.3">
      <c r="U1751" s="80"/>
      <c r="V1751" s="80"/>
      <c r="W1751" s="80"/>
      <c r="X1751" s="81"/>
    </row>
    <row r="1752" spans="21:24" x14ac:dyDescent="0.3">
      <c r="U1752" s="80"/>
      <c r="V1752" s="80"/>
      <c r="W1752" s="80"/>
      <c r="X1752" s="81"/>
    </row>
    <row r="1753" spans="21:24" x14ac:dyDescent="0.3">
      <c r="U1753" s="80"/>
      <c r="V1753" s="80"/>
      <c r="W1753" s="80"/>
      <c r="X1753" s="81"/>
    </row>
    <row r="1754" spans="21:24" x14ac:dyDescent="0.3">
      <c r="U1754" s="80"/>
      <c r="V1754" s="80"/>
      <c r="W1754" s="80"/>
      <c r="X1754" s="81"/>
    </row>
    <row r="1755" spans="21:24" x14ac:dyDescent="0.3">
      <c r="U1755" s="80"/>
      <c r="V1755" s="80"/>
      <c r="W1755" s="80"/>
      <c r="X1755" s="81"/>
    </row>
    <row r="1756" spans="21:24" x14ac:dyDescent="0.3">
      <c r="U1756" s="80"/>
      <c r="V1756" s="80"/>
      <c r="W1756" s="80"/>
      <c r="X1756" s="81"/>
    </row>
    <row r="1757" spans="21:24" x14ac:dyDescent="0.3">
      <c r="U1757" s="80"/>
      <c r="V1757" s="80"/>
      <c r="W1757" s="80"/>
      <c r="X1757" s="81"/>
    </row>
    <row r="1758" spans="21:24" x14ac:dyDescent="0.3">
      <c r="U1758" s="80"/>
      <c r="V1758" s="80"/>
      <c r="W1758" s="80"/>
      <c r="X1758" s="81"/>
    </row>
    <row r="1759" spans="21:24" x14ac:dyDescent="0.3">
      <c r="U1759" s="80"/>
      <c r="V1759" s="80"/>
      <c r="W1759" s="80"/>
      <c r="X1759" s="81"/>
    </row>
    <row r="1760" spans="21:24" x14ac:dyDescent="0.3">
      <c r="U1760" s="80"/>
      <c r="V1760" s="80"/>
      <c r="W1760" s="80"/>
      <c r="X1760" s="81"/>
    </row>
    <row r="1761" spans="21:24" x14ac:dyDescent="0.3">
      <c r="U1761" s="80"/>
      <c r="V1761" s="80"/>
      <c r="W1761" s="80"/>
      <c r="X1761" s="81"/>
    </row>
    <row r="1762" spans="21:24" x14ac:dyDescent="0.3">
      <c r="U1762" s="80"/>
      <c r="V1762" s="80"/>
      <c r="W1762" s="80"/>
      <c r="X1762" s="81"/>
    </row>
    <row r="1763" spans="21:24" x14ac:dyDescent="0.3">
      <c r="U1763" s="80"/>
      <c r="V1763" s="80"/>
      <c r="W1763" s="80"/>
      <c r="X1763" s="81"/>
    </row>
    <row r="1764" spans="21:24" x14ac:dyDescent="0.3">
      <c r="U1764" s="80"/>
      <c r="V1764" s="80"/>
      <c r="W1764" s="80"/>
      <c r="X1764" s="81"/>
    </row>
    <row r="1765" spans="21:24" x14ac:dyDescent="0.3">
      <c r="U1765" s="80"/>
      <c r="V1765" s="80"/>
      <c r="W1765" s="80"/>
      <c r="X1765" s="81"/>
    </row>
    <row r="1766" spans="21:24" x14ac:dyDescent="0.3">
      <c r="U1766" s="80"/>
      <c r="V1766" s="80"/>
      <c r="W1766" s="80"/>
      <c r="X1766" s="81"/>
    </row>
    <row r="1767" spans="21:24" x14ac:dyDescent="0.3">
      <c r="U1767" s="80"/>
      <c r="V1767" s="80"/>
      <c r="W1767" s="80"/>
      <c r="X1767" s="81"/>
    </row>
    <row r="1768" spans="21:24" x14ac:dyDescent="0.3">
      <c r="U1768" s="80"/>
      <c r="V1768" s="80"/>
      <c r="W1768" s="80"/>
      <c r="X1768" s="81"/>
    </row>
    <row r="1769" spans="21:24" x14ac:dyDescent="0.3">
      <c r="U1769" s="80"/>
      <c r="V1769" s="80"/>
      <c r="W1769" s="80"/>
      <c r="X1769" s="81"/>
    </row>
    <row r="1770" spans="21:24" x14ac:dyDescent="0.3">
      <c r="U1770" s="80"/>
      <c r="V1770" s="80"/>
      <c r="W1770" s="80"/>
      <c r="X1770" s="81"/>
    </row>
    <row r="1771" spans="21:24" x14ac:dyDescent="0.3">
      <c r="U1771" s="80"/>
      <c r="V1771" s="80"/>
      <c r="W1771" s="80"/>
      <c r="X1771" s="81"/>
    </row>
    <row r="1772" spans="21:24" x14ac:dyDescent="0.3">
      <c r="U1772" s="80"/>
      <c r="V1772" s="80"/>
      <c r="W1772" s="80"/>
      <c r="X1772" s="81"/>
    </row>
    <row r="1773" spans="21:24" x14ac:dyDescent="0.3">
      <c r="U1773" s="80"/>
      <c r="V1773" s="80"/>
      <c r="W1773" s="80"/>
      <c r="X1773" s="81"/>
    </row>
    <row r="1774" spans="21:24" x14ac:dyDescent="0.3">
      <c r="U1774" s="80"/>
      <c r="V1774" s="80"/>
      <c r="W1774" s="80"/>
      <c r="X1774" s="81"/>
    </row>
    <row r="1775" spans="21:24" x14ac:dyDescent="0.3">
      <c r="U1775" s="80"/>
      <c r="V1775" s="80"/>
      <c r="W1775" s="80"/>
      <c r="X1775" s="81"/>
    </row>
    <row r="1776" spans="21:24" x14ac:dyDescent="0.3">
      <c r="U1776" s="80"/>
      <c r="V1776" s="80"/>
      <c r="W1776" s="80"/>
      <c r="X1776" s="81"/>
    </row>
    <row r="1777" spans="21:24" x14ac:dyDescent="0.3">
      <c r="U1777" s="80"/>
      <c r="V1777" s="80"/>
      <c r="W1777" s="80"/>
      <c r="X1777" s="81"/>
    </row>
    <row r="1778" spans="21:24" x14ac:dyDescent="0.3">
      <c r="U1778" s="80"/>
      <c r="V1778" s="80"/>
      <c r="W1778" s="80"/>
      <c r="X1778" s="81"/>
    </row>
    <row r="1779" spans="21:24" x14ac:dyDescent="0.3">
      <c r="U1779" s="80"/>
      <c r="V1779" s="80"/>
      <c r="W1779" s="80"/>
      <c r="X1779" s="81"/>
    </row>
    <row r="1780" spans="21:24" x14ac:dyDescent="0.3">
      <c r="U1780" s="80"/>
      <c r="V1780" s="80"/>
      <c r="W1780" s="80"/>
      <c r="X1780" s="81"/>
    </row>
    <row r="1781" spans="21:24" x14ac:dyDescent="0.3">
      <c r="U1781" s="80"/>
      <c r="V1781" s="80"/>
      <c r="W1781" s="80"/>
      <c r="X1781" s="81"/>
    </row>
    <row r="1782" spans="21:24" x14ac:dyDescent="0.3">
      <c r="U1782" s="80"/>
      <c r="V1782" s="80"/>
      <c r="W1782" s="80"/>
      <c r="X1782" s="81"/>
    </row>
    <row r="1783" spans="21:24" x14ac:dyDescent="0.3">
      <c r="U1783" s="80"/>
      <c r="V1783" s="80"/>
      <c r="W1783" s="80"/>
      <c r="X1783" s="81"/>
    </row>
    <row r="1784" spans="21:24" x14ac:dyDescent="0.3">
      <c r="U1784" s="80"/>
      <c r="V1784" s="80"/>
      <c r="W1784" s="80"/>
      <c r="X1784" s="81"/>
    </row>
    <row r="1785" spans="21:24" x14ac:dyDescent="0.3">
      <c r="U1785" s="80"/>
      <c r="V1785" s="80"/>
      <c r="W1785" s="80"/>
      <c r="X1785" s="81"/>
    </row>
    <row r="1786" spans="21:24" x14ac:dyDescent="0.3">
      <c r="U1786" s="80"/>
      <c r="V1786" s="80"/>
      <c r="W1786" s="80"/>
      <c r="X1786" s="81"/>
    </row>
    <row r="1787" spans="21:24" x14ac:dyDescent="0.3">
      <c r="U1787" s="80"/>
      <c r="V1787" s="80"/>
      <c r="W1787" s="80"/>
      <c r="X1787" s="81"/>
    </row>
    <row r="1788" spans="21:24" x14ac:dyDescent="0.3">
      <c r="U1788" s="80"/>
      <c r="V1788" s="80"/>
      <c r="W1788" s="80"/>
      <c r="X1788" s="81"/>
    </row>
    <row r="1789" spans="21:24" x14ac:dyDescent="0.3">
      <c r="U1789" s="80"/>
      <c r="V1789" s="80"/>
      <c r="W1789" s="80"/>
      <c r="X1789" s="81"/>
    </row>
    <row r="1790" spans="21:24" x14ac:dyDescent="0.3">
      <c r="U1790" s="80"/>
      <c r="V1790" s="80"/>
      <c r="W1790" s="80"/>
      <c r="X1790" s="81"/>
    </row>
    <row r="1791" spans="21:24" x14ac:dyDescent="0.3">
      <c r="U1791" s="80"/>
      <c r="V1791" s="80"/>
      <c r="W1791" s="80"/>
      <c r="X1791" s="81"/>
    </row>
    <row r="1792" spans="21:24" x14ac:dyDescent="0.3">
      <c r="U1792" s="80"/>
      <c r="V1792" s="80"/>
      <c r="W1792" s="80"/>
      <c r="X1792" s="81"/>
    </row>
    <row r="1793" spans="21:24" x14ac:dyDescent="0.3">
      <c r="U1793" s="80"/>
      <c r="V1793" s="80"/>
      <c r="W1793" s="80"/>
      <c r="X1793" s="81"/>
    </row>
    <row r="1794" spans="21:24" x14ac:dyDescent="0.3">
      <c r="U1794" s="80"/>
      <c r="V1794" s="80"/>
      <c r="W1794" s="80"/>
      <c r="X1794" s="81"/>
    </row>
    <row r="1795" spans="21:24" x14ac:dyDescent="0.3">
      <c r="U1795" s="80"/>
      <c r="V1795" s="80"/>
      <c r="W1795" s="80"/>
      <c r="X1795" s="81"/>
    </row>
    <row r="1796" spans="21:24" x14ac:dyDescent="0.3">
      <c r="U1796" s="80"/>
      <c r="V1796" s="80"/>
      <c r="W1796" s="80"/>
      <c r="X1796" s="81"/>
    </row>
    <row r="1797" spans="21:24" x14ac:dyDescent="0.3">
      <c r="U1797" s="80"/>
      <c r="V1797" s="80"/>
      <c r="W1797" s="80"/>
      <c r="X1797" s="81"/>
    </row>
    <row r="1798" spans="21:24" x14ac:dyDescent="0.3">
      <c r="U1798" s="80"/>
      <c r="V1798" s="80"/>
      <c r="W1798" s="80"/>
      <c r="X1798" s="81"/>
    </row>
    <row r="1799" spans="21:24" x14ac:dyDescent="0.3">
      <c r="U1799" s="80"/>
      <c r="V1799" s="80"/>
      <c r="W1799" s="80"/>
      <c r="X1799" s="81"/>
    </row>
    <row r="1800" spans="21:24" x14ac:dyDescent="0.3">
      <c r="U1800" s="80"/>
      <c r="V1800" s="80"/>
      <c r="W1800" s="80"/>
      <c r="X1800" s="81"/>
    </row>
    <row r="1801" spans="21:24" x14ac:dyDescent="0.3">
      <c r="U1801" s="80"/>
      <c r="V1801" s="80"/>
      <c r="W1801" s="80"/>
      <c r="X1801" s="81"/>
    </row>
    <row r="1802" spans="21:24" x14ac:dyDescent="0.3">
      <c r="U1802" s="80"/>
      <c r="V1802" s="80"/>
      <c r="W1802" s="80"/>
      <c r="X1802" s="81"/>
    </row>
    <row r="1803" spans="21:24" x14ac:dyDescent="0.3">
      <c r="U1803" s="80"/>
      <c r="V1803" s="80"/>
      <c r="W1803" s="80"/>
      <c r="X1803" s="81"/>
    </row>
    <row r="1804" spans="21:24" x14ac:dyDescent="0.3">
      <c r="U1804" s="80"/>
      <c r="V1804" s="80"/>
      <c r="W1804" s="80"/>
      <c r="X1804" s="81"/>
    </row>
    <row r="1805" spans="21:24" x14ac:dyDescent="0.3">
      <c r="U1805" s="80"/>
      <c r="V1805" s="80"/>
      <c r="W1805" s="80"/>
      <c r="X1805" s="81"/>
    </row>
    <row r="1806" spans="21:24" x14ac:dyDescent="0.3">
      <c r="U1806" s="80"/>
      <c r="V1806" s="80"/>
      <c r="W1806" s="80"/>
      <c r="X1806" s="81"/>
    </row>
    <row r="1807" spans="21:24" x14ac:dyDescent="0.3">
      <c r="U1807" s="80"/>
      <c r="V1807" s="80"/>
      <c r="W1807" s="80"/>
      <c r="X1807" s="81"/>
    </row>
    <row r="1808" spans="21:24" x14ac:dyDescent="0.3">
      <c r="U1808" s="80"/>
      <c r="V1808" s="80"/>
      <c r="W1808" s="80"/>
      <c r="X1808" s="81"/>
    </row>
    <row r="1809" spans="21:24" x14ac:dyDescent="0.3">
      <c r="U1809" s="80"/>
      <c r="V1809" s="80"/>
      <c r="W1809" s="80"/>
      <c r="X1809" s="81"/>
    </row>
    <row r="1810" spans="21:24" x14ac:dyDescent="0.3">
      <c r="U1810" s="80"/>
      <c r="V1810" s="80"/>
      <c r="W1810" s="80"/>
      <c r="X1810" s="81"/>
    </row>
    <row r="1811" spans="21:24" x14ac:dyDescent="0.3">
      <c r="U1811" s="80"/>
      <c r="V1811" s="80"/>
      <c r="W1811" s="80"/>
      <c r="X1811" s="81"/>
    </row>
    <row r="1812" spans="21:24" x14ac:dyDescent="0.3">
      <c r="U1812" s="80"/>
      <c r="V1812" s="80"/>
      <c r="W1812" s="80"/>
      <c r="X1812" s="81"/>
    </row>
    <row r="1813" spans="21:24" x14ac:dyDescent="0.3">
      <c r="U1813" s="80"/>
      <c r="V1813" s="80"/>
      <c r="W1813" s="80"/>
      <c r="X1813" s="81"/>
    </row>
    <row r="1814" spans="21:24" x14ac:dyDescent="0.3">
      <c r="U1814" s="80"/>
      <c r="V1814" s="80"/>
      <c r="W1814" s="80"/>
      <c r="X1814" s="81"/>
    </row>
    <row r="1815" spans="21:24" x14ac:dyDescent="0.3">
      <c r="U1815" s="80"/>
      <c r="V1815" s="80"/>
      <c r="W1815" s="80"/>
      <c r="X1815" s="81"/>
    </row>
    <row r="1816" spans="21:24" x14ac:dyDescent="0.3">
      <c r="U1816" s="80"/>
      <c r="V1816" s="80"/>
      <c r="W1816" s="80"/>
      <c r="X1816" s="81"/>
    </row>
    <row r="1817" spans="21:24" x14ac:dyDescent="0.3">
      <c r="U1817" s="80"/>
      <c r="V1817" s="80"/>
      <c r="W1817" s="80"/>
      <c r="X1817" s="81"/>
    </row>
    <row r="1818" spans="21:24" x14ac:dyDescent="0.3">
      <c r="U1818" s="80"/>
      <c r="V1818" s="80"/>
      <c r="W1818" s="80"/>
      <c r="X1818" s="81"/>
    </row>
    <row r="1819" spans="21:24" x14ac:dyDescent="0.3">
      <c r="U1819" s="80"/>
      <c r="V1819" s="80"/>
      <c r="W1819" s="80"/>
      <c r="X1819" s="81"/>
    </row>
    <row r="1820" spans="21:24" x14ac:dyDescent="0.3">
      <c r="U1820" s="80"/>
      <c r="V1820" s="80"/>
      <c r="W1820" s="80"/>
      <c r="X1820" s="81"/>
    </row>
    <row r="1821" spans="21:24" x14ac:dyDescent="0.3">
      <c r="U1821" s="80"/>
      <c r="V1821" s="80"/>
      <c r="W1821" s="80"/>
      <c r="X1821" s="81"/>
    </row>
    <row r="1822" spans="21:24" x14ac:dyDescent="0.3">
      <c r="U1822" s="80"/>
      <c r="V1822" s="80"/>
      <c r="W1822" s="80"/>
      <c r="X1822" s="81"/>
    </row>
    <row r="1823" spans="21:24" x14ac:dyDescent="0.3">
      <c r="U1823" s="80"/>
      <c r="V1823" s="80"/>
      <c r="W1823" s="80"/>
      <c r="X1823" s="81"/>
    </row>
    <row r="1824" spans="21:24" x14ac:dyDescent="0.3">
      <c r="U1824" s="80"/>
      <c r="V1824" s="80"/>
      <c r="W1824" s="80"/>
      <c r="X1824" s="81"/>
    </row>
    <row r="1825" spans="21:24" x14ac:dyDescent="0.3">
      <c r="U1825" s="80"/>
      <c r="V1825" s="80"/>
      <c r="W1825" s="80"/>
      <c r="X1825" s="81"/>
    </row>
    <row r="1826" spans="21:24" x14ac:dyDescent="0.3">
      <c r="U1826" s="80"/>
      <c r="V1826" s="80"/>
      <c r="W1826" s="80"/>
      <c r="X1826" s="81"/>
    </row>
    <row r="1827" spans="21:24" x14ac:dyDescent="0.3">
      <c r="U1827" s="80"/>
      <c r="V1827" s="80"/>
      <c r="W1827" s="80"/>
      <c r="X1827" s="81"/>
    </row>
    <row r="1828" spans="21:24" x14ac:dyDescent="0.3">
      <c r="U1828" s="80"/>
      <c r="V1828" s="80"/>
      <c r="W1828" s="80"/>
      <c r="X1828" s="81"/>
    </row>
    <row r="1829" spans="21:24" x14ac:dyDescent="0.3">
      <c r="U1829" s="80"/>
      <c r="V1829" s="80"/>
      <c r="W1829" s="80"/>
      <c r="X1829" s="81"/>
    </row>
    <row r="1830" spans="21:24" x14ac:dyDescent="0.3">
      <c r="U1830" s="80"/>
      <c r="V1830" s="80"/>
      <c r="W1830" s="80"/>
      <c r="X1830" s="81"/>
    </row>
    <row r="1831" spans="21:24" x14ac:dyDescent="0.3">
      <c r="U1831" s="80"/>
      <c r="V1831" s="80"/>
      <c r="W1831" s="80"/>
      <c r="X1831" s="81"/>
    </row>
    <row r="1832" spans="21:24" x14ac:dyDescent="0.3">
      <c r="U1832" s="80"/>
      <c r="V1832" s="80"/>
      <c r="W1832" s="80"/>
      <c r="X1832" s="81"/>
    </row>
    <row r="1833" spans="21:24" x14ac:dyDescent="0.3">
      <c r="U1833" s="80"/>
      <c r="V1833" s="80"/>
      <c r="W1833" s="80"/>
      <c r="X1833" s="81"/>
    </row>
    <row r="1834" spans="21:24" x14ac:dyDescent="0.3">
      <c r="U1834" s="80"/>
      <c r="V1834" s="80"/>
      <c r="W1834" s="80"/>
      <c r="X1834" s="81"/>
    </row>
    <row r="1835" spans="21:24" x14ac:dyDescent="0.3">
      <c r="U1835" s="80"/>
      <c r="V1835" s="80"/>
      <c r="W1835" s="80"/>
      <c r="X1835" s="81"/>
    </row>
    <row r="1836" spans="21:24" x14ac:dyDescent="0.3">
      <c r="U1836" s="80"/>
      <c r="V1836" s="80"/>
      <c r="W1836" s="80"/>
      <c r="X1836" s="81"/>
    </row>
    <row r="1837" spans="21:24" x14ac:dyDescent="0.3">
      <c r="U1837" s="80"/>
      <c r="V1837" s="80"/>
      <c r="W1837" s="80"/>
      <c r="X1837" s="81"/>
    </row>
    <row r="1838" spans="21:24" x14ac:dyDescent="0.3">
      <c r="U1838" s="80"/>
      <c r="V1838" s="80"/>
      <c r="W1838" s="80"/>
      <c r="X1838" s="81"/>
    </row>
    <row r="1839" spans="21:24" x14ac:dyDescent="0.3">
      <c r="U1839" s="80"/>
      <c r="V1839" s="80"/>
      <c r="W1839" s="80"/>
      <c r="X1839" s="81"/>
    </row>
    <row r="1840" spans="21:24" x14ac:dyDescent="0.3">
      <c r="U1840" s="80"/>
      <c r="V1840" s="80"/>
      <c r="W1840" s="80"/>
      <c r="X1840" s="81"/>
    </row>
    <row r="1841" spans="21:24" x14ac:dyDescent="0.3">
      <c r="U1841" s="80"/>
      <c r="V1841" s="80"/>
      <c r="W1841" s="80"/>
      <c r="X1841" s="81"/>
    </row>
    <row r="1842" spans="21:24" x14ac:dyDescent="0.3">
      <c r="U1842" s="80"/>
      <c r="V1842" s="80"/>
      <c r="W1842" s="80"/>
      <c r="X1842" s="81"/>
    </row>
    <row r="1843" spans="21:24" x14ac:dyDescent="0.3">
      <c r="U1843" s="80"/>
      <c r="V1843" s="80"/>
      <c r="W1843" s="80"/>
      <c r="X1843" s="81"/>
    </row>
    <row r="1844" spans="21:24" x14ac:dyDescent="0.3">
      <c r="U1844" s="80"/>
      <c r="V1844" s="80"/>
      <c r="W1844" s="80"/>
      <c r="X1844" s="81"/>
    </row>
    <row r="1845" spans="21:24" x14ac:dyDescent="0.3">
      <c r="U1845" s="80"/>
      <c r="V1845" s="80"/>
      <c r="W1845" s="80"/>
      <c r="X1845" s="81"/>
    </row>
    <row r="1846" spans="21:24" x14ac:dyDescent="0.3">
      <c r="U1846" s="80"/>
      <c r="V1846" s="80"/>
      <c r="W1846" s="80"/>
      <c r="X1846" s="81"/>
    </row>
    <row r="1847" spans="21:24" x14ac:dyDescent="0.3">
      <c r="U1847" s="80"/>
      <c r="V1847" s="80"/>
      <c r="W1847" s="80"/>
      <c r="X1847" s="81"/>
    </row>
    <row r="1848" spans="21:24" x14ac:dyDescent="0.3">
      <c r="U1848" s="80"/>
      <c r="V1848" s="80"/>
      <c r="W1848" s="80"/>
      <c r="X1848" s="81"/>
    </row>
    <row r="1849" spans="21:24" x14ac:dyDescent="0.3">
      <c r="U1849" s="80"/>
      <c r="V1849" s="80"/>
      <c r="W1849" s="80"/>
      <c r="X1849" s="81"/>
    </row>
    <row r="1850" spans="21:24" x14ac:dyDescent="0.3">
      <c r="U1850" s="80"/>
      <c r="V1850" s="80"/>
      <c r="W1850" s="80"/>
      <c r="X1850" s="81"/>
    </row>
    <row r="1851" spans="21:24" x14ac:dyDescent="0.3">
      <c r="U1851" s="80"/>
      <c r="V1851" s="80"/>
      <c r="W1851" s="80"/>
      <c r="X1851" s="81"/>
    </row>
    <row r="1852" spans="21:24" x14ac:dyDescent="0.3">
      <c r="U1852" s="80"/>
      <c r="V1852" s="80"/>
      <c r="W1852" s="80"/>
      <c r="X1852" s="81"/>
    </row>
    <row r="1853" spans="21:24" x14ac:dyDescent="0.3">
      <c r="U1853" s="80"/>
      <c r="V1853" s="80"/>
      <c r="W1853" s="80"/>
      <c r="X1853" s="81"/>
    </row>
    <row r="1854" spans="21:24" x14ac:dyDescent="0.3">
      <c r="U1854" s="80"/>
      <c r="V1854" s="80"/>
      <c r="W1854" s="80"/>
      <c r="X1854" s="81"/>
    </row>
    <row r="1855" spans="21:24" x14ac:dyDescent="0.3">
      <c r="U1855" s="80"/>
      <c r="V1855" s="80"/>
      <c r="W1855" s="80"/>
      <c r="X1855" s="81"/>
    </row>
    <row r="1856" spans="21:24" x14ac:dyDescent="0.3">
      <c r="U1856" s="80"/>
      <c r="V1856" s="80"/>
      <c r="W1856" s="80"/>
      <c r="X1856" s="81"/>
    </row>
    <row r="1857" spans="21:24" x14ac:dyDescent="0.3">
      <c r="U1857" s="80"/>
      <c r="V1857" s="80"/>
      <c r="W1857" s="80"/>
      <c r="X1857" s="81"/>
    </row>
    <row r="1858" spans="21:24" x14ac:dyDescent="0.3">
      <c r="U1858" s="80"/>
      <c r="V1858" s="80"/>
      <c r="W1858" s="80"/>
      <c r="X1858" s="81"/>
    </row>
    <row r="1859" spans="21:24" x14ac:dyDescent="0.3">
      <c r="U1859" s="80"/>
      <c r="V1859" s="80"/>
      <c r="W1859" s="80"/>
      <c r="X1859" s="81"/>
    </row>
    <row r="1860" spans="21:24" x14ac:dyDescent="0.3">
      <c r="U1860" s="80"/>
      <c r="V1860" s="80"/>
      <c r="W1860" s="80"/>
      <c r="X1860" s="81"/>
    </row>
    <row r="1861" spans="21:24" x14ac:dyDescent="0.3">
      <c r="U1861" s="80"/>
      <c r="V1861" s="80"/>
      <c r="W1861" s="80"/>
      <c r="X1861" s="81"/>
    </row>
    <row r="1862" spans="21:24" x14ac:dyDescent="0.3">
      <c r="U1862" s="80"/>
      <c r="V1862" s="80"/>
      <c r="W1862" s="80"/>
      <c r="X1862" s="81"/>
    </row>
    <row r="1863" spans="21:24" x14ac:dyDescent="0.3">
      <c r="U1863" s="80"/>
      <c r="V1863" s="80"/>
      <c r="W1863" s="80"/>
      <c r="X1863" s="81"/>
    </row>
    <row r="1864" spans="21:24" x14ac:dyDescent="0.3">
      <c r="U1864" s="80"/>
      <c r="V1864" s="80"/>
      <c r="W1864" s="80"/>
      <c r="X1864" s="81"/>
    </row>
    <row r="1865" spans="21:24" x14ac:dyDescent="0.3">
      <c r="U1865" s="80"/>
      <c r="V1865" s="80"/>
      <c r="W1865" s="80"/>
      <c r="X1865" s="81"/>
    </row>
    <row r="1866" spans="21:24" x14ac:dyDescent="0.3">
      <c r="U1866" s="80"/>
      <c r="V1866" s="80"/>
      <c r="W1866" s="80"/>
      <c r="X1866" s="81"/>
    </row>
    <row r="1867" spans="21:24" x14ac:dyDescent="0.3">
      <c r="U1867" s="80"/>
      <c r="V1867" s="80"/>
      <c r="W1867" s="80"/>
      <c r="X1867" s="81"/>
    </row>
    <row r="1868" spans="21:24" x14ac:dyDescent="0.3">
      <c r="U1868" s="80"/>
      <c r="V1868" s="80"/>
      <c r="W1868" s="80"/>
      <c r="X1868" s="81"/>
    </row>
    <row r="1869" spans="21:24" x14ac:dyDescent="0.3">
      <c r="U1869" s="80"/>
      <c r="V1869" s="80"/>
      <c r="W1869" s="80"/>
      <c r="X1869" s="81"/>
    </row>
    <row r="1870" spans="21:24" x14ac:dyDescent="0.3">
      <c r="U1870" s="80"/>
      <c r="V1870" s="80"/>
      <c r="W1870" s="80"/>
      <c r="X1870" s="81"/>
    </row>
    <row r="1871" spans="21:24" x14ac:dyDescent="0.3">
      <c r="U1871" s="80"/>
      <c r="V1871" s="80"/>
      <c r="W1871" s="80"/>
      <c r="X1871" s="81"/>
    </row>
    <row r="1872" spans="21:24" x14ac:dyDescent="0.3">
      <c r="U1872" s="80"/>
      <c r="V1872" s="80"/>
      <c r="W1872" s="80"/>
      <c r="X1872" s="81"/>
    </row>
    <row r="1873" spans="21:24" x14ac:dyDescent="0.3">
      <c r="U1873" s="80"/>
      <c r="V1873" s="80"/>
      <c r="W1873" s="80"/>
      <c r="X1873" s="81"/>
    </row>
    <row r="1874" spans="21:24" x14ac:dyDescent="0.3">
      <c r="U1874" s="80"/>
      <c r="V1874" s="80"/>
      <c r="W1874" s="80"/>
      <c r="X1874" s="81"/>
    </row>
    <row r="1875" spans="21:24" x14ac:dyDescent="0.3">
      <c r="U1875" s="80"/>
      <c r="V1875" s="80"/>
      <c r="W1875" s="80"/>
      <c r="X1875" s="81"/>
    </row>
    <row r="1876" spans="21:24" x14ac:dyDescent="0.3">
      <c r="U1876" s="80"/>
      <c r="V1876" s="80"/>
      <c r="W1876" s="80"/>
      <c r="X1876" s="81"/>
    </row>
    <row r="1877" spans="21:24" x14ac:dyDescent="0.3">
      <c r="U1877" s="80"/>
      <c r="V1877" s="80"/>
      <c r="W1877" s="80"/>
      <c r="X1877" s="81"/>
    </row>
    <row r="1878" spans="21:24" x14ac:dyDescent="0.3">
      <c r="U1878" s="80"/>
      <c r="V1878" s="80"/>
      <c r="W1878" s="80"/>
      <c r="X1878" s="81"/>
    </row>
    <row r="1879" spans="21:24" x14ac:dyDescent="0.3">
      <c r="U1879" s="80"/>
      <c r="V1879" s="80"/>
      <c r="W1879" s="80"/>
      <c r="X1879" s="81"/>
    </row>
    <row r="1880" spans="21:24" x14ac:dyDescent="0.3">
      <c r="U1880" s="80"/>
      <c r="V1880" s="80"/>
      <c r="W1880" s="80"/>
      <c r="X1880" s="81"/>
    </row>
    <row r="1881" spans="21:24" x14ac:dyDescent="0.3">
      <c r="U1881" s="80"/>
      <c r="V1881" s="80"/>
      <c r="W1881" s="80"/>
      <c r="X1881" s="81"/>
    </row>
    <row r="1882" spans="21:24" x14ac:dyDescent="0.3">
      <c r="U1882" s="80"/>
      <c r="V1882" s="80"/>
      <c r="W1882" s="80"/>
      <c r="X1882" s="81"/>
    </row>
    <row r="1883" spans="21:24" x14ac:dyDescent="0.3">
      <c r="U1883" s="80"/>
      <c r="V1883" s="80"/>
      <c r="W1883" s="80"/>
      <c r="X1883" s="81"/>
    </row>
    <row r="1884" spans="21:24" x14ac:dyDescent="0.3">
      <c r="U1884" s="80"/>
      <c r="V1884" s="80"/>
      <c r="W1884" s="80"/>
      <c r="X1884" s="81"/>
    </row>
    <row r="1885" spans="21:24" x14ac:dyDescent="0.3">
      <c r="U1885" s="80"/>
      <c r="V1885" s="80"/>
      <c r="W1885" s="80"/>
      <c r="X1885" s="81"/>
    </row>
    <row r="1886" spans="21:24" x14ac:dyDescent="0.3">
      <c r="U1886" s="80"/>
      <c r="V1886" s="80"/>
      <c r="W1886" s="80"/>
      <c r="X1886" s="81"/>
    </row>
    <row r="1887" spans="21:24" x14ac:dyDescent="0.3">
      <c r="U1887" s="80"/>
      <c r="V1887" s="80"/>
      <c r="W1887" s="80"/>
      <c r="X1887" s="81"/>
    </row>
    <row r="1888" spans="21:24" x14ac:dyDescent="0.3">
      <c r="U1888" s="80"/>
      <c r="V1888" s="80"/>
      <c r="W1888" s="80"/>
      <c r="X1888" s="81"/>
    </row>
    <row r="1889" spans="21:24" x14ac:dyDescent="0.3">
      <c r="U1889" s="80"/>
      <c r="V1889" s="80"/>
      <c r="W1889" s="80"/>
      <c r="X1889" s="81"/>
    </row>
    <row r="1890" spans="21:24" x14ac:dyDescent="0.3">
      <c r="U1890" s="80"/>
      <c r="V1890" s="80"/>
      <c r="W1890" s="80"/>
      <c r="X1890" s="81"/>
    </row>
    <row r="1891" spans="21:24" x14ac:dyDescent="0.3">
      <c r="U1891" s="80"/>
      <c r="V1891" s="80"/>
      <c r="W1891" s="80"/>
      <c r="X1891" s="81"/>
    </row>
    <row r="1892" spans="21:24" x14ac:dyDescent="0.3">
      <c r="U1892" s="80"/>
      <c r="V1892" s="80"/>
      <c r="W1892" s="80"/>
      <c r="X1892" s="81"/>
    </row>
    <row r="1893" spans="21:24" x14ac:dyDescent="0.3">
      <c r="U1893" s="80"/>
      <c r="V1893" s="80"/>
      <c r="W1893" s="80"/>
      <c r="X1893" s="81"/>
    </row>
    <row r="1894" spans="21:24" x14ac:dyDescent="0.3">
      <c r="U1894" s="80"/>
      <c r="V1894" s="80"/>
      <c r="W1894" s="80"/>
      <c r="X1894" s="81"/>
    </row>
    <row r="1895" spans="21:24" x14ac:dyDescent="0.3">
      <c r="U1895" s="80"/>
      <c r="V1895" s="80"/>
      <c r="W1895" s="80"/>
      <c r="X1895" s="81"/>
    </row>
    <row r="1896" spans="21:24" x14ac:dyDescent="0.3">
      <c r="U1896" s="80"/>
      <c r="V1896" s="80"/>
      <c r="W1896" s="80"/>
      <c r="X1896" s="81"/>
    </row>
    <row r="1897" spans="21:24" x14ac:dyDescent="0.3">
      <c r="U1897" s="80"/>
      <c r="V1897" s="80"/>
      <c r="W1897" s="80"/>
      <c r="X1897" s="81"/>
    </row>
    <row r="1898" spans="21:24" x14ac:dyDescent="0.3">
      <c r="U1898" s="80"/>
      <c r="V1898" s="80"/>
      <c r="W1898" s="80"/>
      <c r="X1898" s="81"/>
    </row>
    <row r="1899" spans="21:24" x14ac:dyDescent="0.3">
      <c r="U1899" s="80"/>
      <c r="V1899" s="80"/>
      <c r="W1899" s="80"/>
      <c r="X1899" s="81"/>
    </row>
    <row r="1900" spans="21:24" x14ac:dyDescent="0.3">
      <c r="U1900" s="80"/>
      <c r="V1900" s="80"/>
      <c r="W1900" s="80"/>
      <c r="X1900" s="81"/>
    </row>
    <row r="1901" spans="21:24" x14ac:dyDescent="0.3">
      <c r="U1901" s="80"/>
      <c r="V1901" s="80"/>
      <c r="W1901" s="80"/>
      <c r="X1901" s="81"/>
    </row>
    <row r="1902" spans="21:24" x14ac:dyDescent="0.3">
      <c r="U1902" s="80"/>
      <c r="V1902" s="80"/>
      <c r="W1902" s="80"/>
      <c r="X1902" s="81"/>
    </row>
    <row r="1903" spans="21:24" x14ac:dyDescent="0.3">
      <c r="U1903" s="80"/>
      <c r="V1903" s="80"/>
      <c r="W1903" s="80"/>
      <c r="X1903" s="81"/>
    </row>
    <row r="1904" spans="21:24" x14ac:dyDescent="0.3">
      <c r="U1904" s="80"/>
      <c r="V1904" s="80"/>
      <c r="W1904" s="80"/>
      <c r="X1904" s="81"/>
    </row>
    <row r="1905" spans="21:24" x14ac:dyDescent="0.3">
      <c r="U1905" s="80"/>
      <c r="V1905" s="80"/>
      <c r="W1905" s="80"/>
      <c r="X1905" s="81"/>
    </row>
    <row r="1906" spans="21:24" x14ac:dyDescent="0.3">
      <c r="U1906" s="80"/>
      <c r="V1906" s="80"/>
      <c r="W1906" s="80"/>
      <c r="X1906" s="81"/>
    </row>
    <row r="1907" spans="21:24" x14ac:dyDescent="0.3">
      <c r="U1907" s="80"/>
      <c r="V1907" s="80"/>
      <c r="W1907" s="80"/>
      <c r="X1907" s="81"/>
    </row>
    <row r="1908" spans="21:24" x14ac:dyDescent="0.3">
      <c r="U1908" s="80"/>
      <c r="V1908" s="80"/>
      <c r="W1908" s="80"/>
      <c r="X1908" s="81"/>
    </row>
    <row r="1909" spans="21:24" x14ac:dyDescent="0.3">
      <c r="U1909" s="80"/>
      <c r="V1909" s="80"/>
      <c r="W1909" s="80"/>
      <c r="X1909" s="81"/>
    </row>
    <row r="1910" spans="21:24" x14ac:dyDescent="0.3">
      <c r="U1910" s="80"/>
      <c r="V1910" s="80"/>
      <c r="W1910" s="80"/>
      <c r="X1910" s="81"/>
    </row>
    <row r="1911" spans="21:24" x14ac:dyDescent="0.3">
      <c r="U1911" s="80"/>
      <c r="V1911" s="80"/>
      <c r="W1911" s="80"/>
      <c r="X1911" s="81"/>
    </row>
    <row r="1912" spans="21:24" x14ac:dyDescent="0.3">
      <c r="U1912" s="80"/>
      <c r="V1912" s="80"/>
      <c r="W1912" s="80"/>
      <c r="X1912" s="81"/>
    </row>
    <row r="1913" spans="21:24" x14ac:dyDescent="0.3">
      <c r="U1913" s="80"/>
      <c r="V1913" s="80"/>
      <c r="W1913" s="80"/>
      <c r="X1913" s="81"/>
    </row>
    <row r="1914" spans="21:24" x14ac:dyDescent="0.3">
      <c r="U1914" s="80"/>
      <c r="V1914" s="80"/>
      <c r="W1914" s="80"/>
      <c r="X1914" s="81"/>
    </row>
    <row r="1915" spans="21:24" x14ac:dyDescent="0.3">
      <c r="U1915" s="80"/>
      <c r="V1915" s="80"/>
      <c r="W1915" s="80"/>
      <c r="X1915" s="81"/>
    </row>
    <row r="1916" spans="21:24" x14ac:dyDescent="0.3">
      <c r="U1916" s="80"/>
      <c r="V1916" s="80"/>
      <c r="W1916" s="80"/>
      <c r="X1916" s="81"/>
    </row>
    <row r="1917" spans="21:24" x14ac:dyDescent="0.3">
      <c r="U1917" s="80"/>
      <c r="V1917" s="80"/>
      <c r="W1917" s="80"/>
      <c r="X1917" s="81"/>
    </row>
    <row r="1918" spans="21:24" x14ac:dyDescent="0.3">
      <c r="U1918" s="80"/>
      <c r="V1918" s="80"/>
      <c r="W1918" s="80"/>
      <c r="X1918" s="81"/>
    </row>
    <row r="1919" spans="21:24" x14ac:dyDescent="0.3">
      <c r="U1919" s="80"/>
      <c r="V1919" s="80"/>
      <c r="W1919" s="80"/>
      <c r="X1919" s="81"/>
    </row>
    <row r="1920" spans="21:24" x14ac:dyDescent="0.3">
      <c r="U1920" s="80"/>
      <c r="V1920" s="80"/>
      <c r="W1920" s="80"/>
      <c r="X1920" s="81"/>
    </row>
    <row r="1921" spans="21:24" x14ac:dyDescent="0.3">
      <c r="U1921" s="80"/>
      <c r="V1921" s="80"/>
      <c r="W1921" s="80"/>
      <c r="X1921" s="81"/>
    </row>
    <row r="1922" spans="21:24" x14ac:dyDescent="0.3">
      <c r="U1922" s="80"/>
      <c r="V1922" s="80"/>
      <c r="W1922" s="80"/>
      <c r="X1922" s="81"/>
    </row>
    <row r="1923" spans="21:24" x14ac:dyDescent="0.3">
      <c r="U1923" s="80"/>
      <c r="V1923" s="80"/>
      <c r="W1923" s="80"/>
      <c r="X1923" s="81"/>
    </row>
    <row r="1924" spans="21:24" x14ac:dyDescent="0.3">
      <c r="U1924" s="80"/>
      <c r="V1924" s="80"/>
      <c r="W1924" s="80"/>
      <c r="X1924" s="81"/>
    </row>
    <row r="1925" spans="21:24" x14ac:dyDescent="0.3">
      <c r="U1925" s="80"/>
      <c r="V1925" s="80"/>
      <c r="W1925" s="80"/>
      <c r="X1925" s="81"/>
    </row>
    <row r="1926" spans="21:24" x14ac:dyDescent="0.3">
      <c r="U1926" s="80"/>
      <c r="V1926" s="80"/>
      <c r="W1926" s="80"/>
      <c r="X1926" s="81"/>
    </row>
    <row r="1927" spans="21:24" x14ac:dyDescent="0.3">
      <c r="U1927" s="80"/>
      <c r="V1927" s="80"/>
      <c r="W1927" s="80"/>
      <c r="X1927" s="81"/>
    </row>
    <row r="1928" spans="21:24" x14ac:dyDescent="0.3">
      <c r="U1928" s="80"/>
      <c r="V1928" s="80"/>
      <c r="W1928" s="80"/>
      <c r="X1928" s="81"/>
    </row>
    <row r="1929" spans="21:24" x14ac:dyDescent="0.3">
      <c r="U1929" s="80"/>
      <c r="V1929" s="80"/>
      <c r="W1929" s="80"/>
      <c r="X1929" s="81"/>
    </row>
    <row r="1930" spans="21:24" x14ac:dyDescent="0.3">
      <c r="U1930" s="80"/>
      <c r="V1930" s="80"/>
      <c r="W1930" s="80"/>
      <c r="X1930" s="81"/>
    </row>
    <row r="1931" spans="21:24" x14ac:dyDescent="0.3">
      <c r="U1931" s="80"/>
      <c r="V1931" s="80"/>
      <c r="W1931" s="80"/>
      <c r="X1931" s="81"/>
    </row>
    <row r="1932" spans="21:24" x14ac:dyDescent="0.3">
      <c r="U1932" s="80"/>
      <c r="V1932" s="80"/>
      <c r="W1932" s="80"/>
      <c r="X1932" s="81"/>
    </row>
    <row r="1933" spans="21:24" x14ac:dyDescent="0.3">
      <c r="U1933" s="80"/>
      <c r="V1933" s="80"/>
      <c r="W1933" s="80"/>
      <c r="X1933" s="81"/>
    </row>
    <row r="1934" spans="21:24" x14ac:dyDescent="0.3">
      <c r="U1934" s="80"/>
      <c r="V1934" s="80"/>
      <c r="W1934" s="80"/>
      <c r="X1934" s="81"/>
    </row>
    <row r="1935" spans="21:24" x14ac:dyDescent="0.3">
      <c r="U1935" s="80"/>
      <c r="V1935" s="80"/>
      <c r="W1935" s="80"/>
      <c r="X1935" s="81"/>
    </row>
    <row r="1936" spans="21:24" x14ac:dyDescent="0.3">
      <c r="U1936" s="80"/>
      <c r="V1936" s="80"/>
      <c r="W1936" s="80"/>
      <c r="X1936" s="81"/>
    </row>
    <row r="1937" spans="21:24" x14ac:dyDescent="0.3">
      <c r="U1937" s="80"/>
      <c r="V1937" s="80"/>
      <c r="W1937" s="80"/>
      <c r="X1937" s="81"/>
    </row>
    <row r="1938" spans="21:24" x14ac:dyDescent="0.3">
      <c r="U1938" s="80"/>
      <c r="V1938" s="80"/>
      <c r="W1938" s="80"/>
      <c r="X1938" s="81"/>
    </row>
    <row r="1939" spans="21:24" x14ac:dyDescent="0.3">
      <c r="U1939" s="80"/>
      <c r="V1939" s="80"/>
      <c r="W1939" s="80"/>
      <c r="X1939" s="81"/>
    </row>
    <row r="1940" spans="21:24" x14ac:dyDescent="0.3">
      <c r="U1940" s="80"/>
      <c r="V1940" s="80"/>
      <c r="W1940" s="80"/>
      <c r="X1940" s="81"/>
    </row>
    <row r="1941" spans="21:24" x14ac:dyDescent="0.3">
      <c r="U1941" s="80"/>
      <c r="V1941" s="80"/>
      <c r="W1941" s="80"/>
      <c r="X1941" s="81"/>
    </row>
    <row r="1942" spans="21:24" x14ac:dyDescent="0.3">
      <c r="U1942" s="80"/>
      <c r="V1942" s="80"/>
      <c r="W1942" s="80"/>
      <c r="X1942" s="81"/>
    </row>
    <row r="1943" spans="21:24" x14ac:dyDescent="0.3">
      <c r="U1943" s="80"/>
      <c r="V1943" s="80"/>
      <c r="W1943" s="80"/>
      <c r="X1943" s="81"/>
    </row>
    <row r="1944" spans="21:24" x14ac:dyDescent="0.3">
      <c r="U1944" s="80"/>
      <c r="V1944" s="80"/>
      <c r="W1944" s="80"/>
      <c r="X1944" s="81"/>
    </row>
    <row r="1945" spans="21:24" x14ac:dyDescent="0.3">
      <c r="U1945" s="80"/>
      <c r="V1945" s="80"/>
      <c r="W1945" s="80"/>
      <c r="X1945" s="81"/>
    </row>
    <row r="1946" spans="21:24" x14ac:dyDescent="0.3">
      <c r="U1946" s="80"/>
      <c r="V1946" s="80"/>
      <c r="W1946" s="80"/>
      <c r="X1946" s="81"/>
    </row>
    <row r="1947" spans="21:24" x14ac:dyDescent="0.3">
      <c r="U1947" s="80"/>
      <c r="V1947" s="80"/>
      <c r="W1947" s="80"/>
      <c r="X1947" s="81"/>
    </row>
    <row r="1948" spans="21:24" x14ac:dyDescent="0.3">
      <c r="U1948" s="80"/>
      <c r="V1948" s="80"/>
      <c r="W1948" s="80"/>
      <c r="X1948" s="81"/>
    </row>
    <row r="1949" spans="21:24" x14ac:dyDescent="0.3">
      <c r="U1949" s="80"/>
      <c r="V1949" s="80"/>
      <c r="W1949" s="80"/>
      <c r="X1949" s="81"/>
    </row>
    <row r="1950" spans="21:24" x14ac:dyDescent="0.3">
      <c r="U1950" s="80"/>
      <c r="V1950" s="80"/>
      <c r="W1950" s="80"/>
      <c r="X1950" s="81"/>
    </row>
    <row r="1951" spans="21:24" x14ac:dyDescent="0.3">
      <c r="U1951" s="80"/>
      <c r="V1951" s="80"/>
      <c r="W1951" s="80"/>
      <c r="X1951" s="81"/>
    </row>
    <row r="1952" spans="21:24" x14ac:dyDescent="0.3">
      <c r="U1952" s="80"/>
      <c r="V1952" s="80"/>
      <c r="W1952" s="80"/>
      <c r="X1952" s="81"/>
    </row>
    <row r="1953" spans="21:24" x14ac:dyDescent="0.3">
      <c r="U1953" s="80"/>
      <c r="V1953" s="80"/>
      <c r="W1953" s="80"/>
      <c r="X1953" s="81"/>
    </row>
    <row r="1954" spans="21:24" x14ac:dyDescent="0.3">
      <c r="U1954" s="80"/>
      <c r="V1954" s="80"/>
      <c r="W1954" s="80"/>
      <c r="X1954" s="81"/>
    </row>
    <row r="1955" spans="21:24" x14ac:dyDescent="0.3">
      <c r="U1955" s="80"/>
      <c r="V1955" s="80"/>
      <c r="W1955" s="80"/>
      <c r="X1955" s="81"/>
    </row>
    <row r="1956" spans="21:24" x14ac:dyDescent="0.3">
      <c r="U1956" s="80"/>
      <c r="V1956" s="80"/>
      <c r="W1956" s="80"/>
      <c r="X1956" s="81"/>
    </row>
    <row r="1957" spans="21:24" x14ac:dyDescent="0.3">
      <c r="U1957" s="80"/>
      <c r="V1957" s="80"/>
      <c r="W1957" s="80"/>
      <c r="X1957" s="81"/>
    </row>
    <row r="1958" spans="21:24" x14ac:dyDescent="0.3">
      <c r="U1958" s="80"/>
      <c r="V1958" s="80"/>
      <c r="W1958" s="80"/>
      <c r="X1958" s="81"/>
    </row>
    <row r="1959" spans="21:24" x14ac:dyDescent="0.3">
      <c r="U1959" s="80"/>
      <c r="V1959" s="80"/>
      <c r="W1959" s="80"/>
      <c r="X1959" s="81"/>
    </row>
    <row r="1960" spans="21:24" x14ac:dyDescent="0.3">
      <c r="U1960" s="80"/>
      <c r="V1960" s="80"/>
      <c r="W1960" s="80"/>
      <c r="X1960" s="81"/>
    </row>
    <row r="1961" spans="21:24" x14ac:dyDescent="0.3">
      <c r="U1961" s="80"/>
      <c r="V1961" s="80"/>
      <c r="W1961" s="80"/>
      <c r="X1961" s="81"/>
    </row>
    <row r="1962" spans="21:24" x14ac:dyDescent="0.3">
      <c r="U1962" s="80"/>
      <c r="V1962" s="80"/>
      <c r="W1962" s="80"/>
      <c r="X1962" s="81"/>
    </row>
    <row r="1963" spans="21:24" x14ac:dyDescent="0.3">
      <c r="U1963" s="80"/>
      <c r="V1963" s="80"/>
      <c r="W1963" s="80"/>
      <c r="X1963" s="81"/>
    </row>
    <row r="1964" spans="21:24" x14ac:dyDescent="0.3">
      <c r="U1964" s="80"/>
      <c r="V1964" s="80"/>
      <c r="W1964" s="80"/>
      <c r="X1964" s="81"/>
    </row>
    <row r="1965" spans="21:24" x14ac:dyDescent="0.3">
      <c r="U1965" s="80"/>
      <c r="V1965" s="80"/>
      <c r="W1965" s="80"/>
      <c r="X1965" s="81"/>
    </row>
    <row r="1966" spans="21:24" x14ac:dyDescent="0.3">
      <c r="U1966" s="80"/>
      <c r="V1966" s="80"/>
      <c r="W1966" s="80"/>
      <c r="X1966" s="81"/>
    </row>
    <row r="1967" spans="21:24" x14ac:dyDescent="0.3">
      <c r="U1967" s="80"/>
      <c r="V1967" s="80"/>
      <c r="W1967" s="80"/>
      <c r="X1967" s="81"/>
    </row>
    <row r="1968" spans="21:24" x14ac:dyDescent="0.3">
      <c r="U1968" s="80"/>
      <c r="V1968" s="80"/>
      <c r="W1968" s="80"/>
      <c r="X1968" s="81"/>
    </row>
    <row r="1969" spans="21:24" x14ac:dyDescent="0.3">
      <c r="U1969" s="80"/>
      <c r="V1969" s="80"/>
      <c r="W1969" s="80"/>
      <c r="X1969" s="81"/>
    </row>
    <row r="1970" spans="21:24" x14ac:dyDescent="0.3">
      <c r="U1970" s="80"/>
      <c r="V1970" s="80"/>
      <c r="W1970" s="80"/>
      <c r="X1970" s="81"/>
    </row>
    <row r="1971" spans="21:24" x14ac:dyDescent="0.3">
      <c r="U1971" s="80"/>
      <c r="V1971" s="80"/>
      <c r="W1971" s="80"/>
      <c r="X1971" s="81"/>
    </row>
    <row r="1972" spans="21:24" x14ac:dyDescent="0.3">
      <c r="U1972" s="80"/>
      <c r="V1972" s="80"/>
      <c r="W1972" s="80"/>
      <c r="X1972" s="81"/>
    </row>
    <row r="1973" spans="21:24" x14ac:dyDescent="0.3">
      <c r="U1973" s="80"/>
      <c r="V1973" s="80"/>
      <c r="W1973" s="80"/>
      <c r="X1973" s="81"/>
    </row>
    <row r="1974" spans="21:24" x14ac:dyDescent="0.3">
      <c r="U1974" s="80"/>
      <c r="V1974" s="80"/>
      <c r="W1974" s="80"/>
      <c r="X1974" s="81"/>
    </row>
    <row r="1975" spans="21:24" x14ac:dyDescent="0.3">
      <c r="U1975" s="80"/>
      <c r="V1975" s="80"/>
      <c r="W1975" s="80"/>
      <c r="X1975" s="81"/>
    </row>
    <row r="1976" spans="21:24" x14ac:dyDescent="0.3">
      <c r="U1976" s="80"/>
      <c r="V1976" s="80"/>
      <c r="W1976" s="80"/>
      <c r="X1976" s="81"/>
    </row>
    <row r="1977" spans="21:24" x14ac:dyDescent="0.3">
      <c r="U1977" s="80"/>
      <c r="V1977" s="80"/>
      <c r="W1977" s="80"/>
      <c r="X1977" s="81"/>
    </row>
    <row r="1978" spans="21:24" x14ac:dyDescent="0.3">
      <c r="U1978" s="80"/>
      <c r="V1978" s="80"/>
      <c r="W1978" s="80"/>
      <c r="X1978" s="81"/>
    </row>
    <row r="1979" spans="21:24" x14ac:dyDescent="0.3">
      <c r="U1979" s="80"/>
      <c r="V1979" s="80"/>
      <c r="W1979" s="80"/>
      <c r="X1979" s="81"/>
    </row>
    <row r="1980" spans="21:24" x14ac:dyDescent="0.3">
      <c r="U1980" s="80"/>
      <c r="V1980" s="80"/>
      <c r="W1980" s="80"/>
      <c r="X1980" s="81"/>
    </row>
    <row r="1981" spans="21:24" x14ac:dyDescent="0.3">
      <c r="U1981" s="80"/>
      <c r="V1981" s="80"/>
      <c r="W1981" s="80"/>
      <c r="X1981" s="81"/>
    </row>
    <row r="1982" spans="21:24" x14ac:dyDescent="0.3">
      <c r="U1982" s="80"/>
      <c r="V1982" s="80"/>
      <c r="W1982" s="80"/>
      <c r="X1982" s="81"/>
    </row>
    <row r="1983" spans="21:24" x14ac:dyDescent="0.3">
      <c r="U1983" s="80"/>
      <c r="V1983" s="80"/>
      <c r="W1983" s="80"/>
      <c r="X1983" s="81"/>
    </row>
    <row r="1984" spans="21:24" x14ac:dyDescent="0.3">
      <c r="U1984" s="80"/>
      <c r="V1984" s="80"/>
      <c r="W1984" s="80"/>
      <c r="X1984" s="81"/>
    </row>
    <row r="1985" spans="21:24" x14ac:dyDescent="0.3">
      <c r="U1985" s="80"/>
      <c r="V1985" s="80"/>
      <c r="W1985" s="80"/>
      <c r="X1985" s="81"/>
    </row>
    <row r="1986" spans="21:24" x14ac:dyDescent="0.3">
      <c r="U1986" s="80"/>
      <c r="V1986" s="80"/>
      <c r="W1986" s="80"/>
      <c r="X1986" s="81"/>
    </row>
    <row r="1987" spans="21:24" x14ac:dyDescent="0.3">
      <c r="U1987" s="80"/>
      <c r="V1987" s="80"/>
      <c r="W1987" s="80"/>
      <c r="X1987" s="81"/>
    </row>
    <row r="1988" spans="21:24" x14ac:dyDescent="0.3">
      <c r="U1988" s="80"/>
      <c r="V1988" s="80"/>
      <c r="W1988" s="80"/>
      <c r="X1988" s="81"/>
    </row>
    <row r="1989" spans="21:24" x14ac:dyDescent="0.3">
      <c r="U1989" s="80"/>
      <c r="V1989" s="80"/>
      <c r="W1989" s="80"/>
      <c r="X1989" s="81"/>
    </row>
    <row r="1990" spans="21:24" x14ac:dyDescent="0.3">
      <c r="U1990" s="80"/>
      <c r="V1990" s="80"/>
      <c r="W1990" s="80"/>
      <c r="X1990" s="81"/>
    </row>
    <row r="1991" spans="21:24" x14ac:dyDescent="0.3">
      <c r="U1991" s="80"/>
      <c r="V1991" s="80"/>
      <c r="W1991" s="80"/>
      <c r="X1991" s="81"/>
    </row>
    <row r="1992" spans="21:24" x14ac:dyDescent="0.3">
      <c r="U1992" s="80"/>
      <c r="V1992" s="80"/>
      <c r="W1992" s="80"/>
      <c r="X1992" s="81"/>
    </row>
    <row r="1993" spans="21:24" x14ac:dyDescent="0.3">
      <c r="U1993" s="80"/>
      <c r="V1993" s="80"/>
      <c r="W1993" s="80"/>
      <c r="X1993" s="81"/>
    </row>
    <row r="1994" spans="21:24" x14ac:dyDescent="0.3">
      <c r="U1994" s="80"/>
      <c r="V1994" s="80"/>
      <c r="W1994" s="80"/>
      <c r="X1994" s="81"/>
    </row>
    <row r="1995" spans="21:24" x14ac:dyDescent="0.3">
      <c r="U1995" s="80"/>
      <c r="V1995" s="80"/>
      <c r="W1995" s="80"/>
      <c r="X1995" s="81"/>
    </row>
    <row r="1996" spans="21:24" x14ac:dyDescent="0.3">
      <c r="U1996" s="80"/>
      <c r="V1996" s="80"/>
      <c r="W1996" s="80"/>
      <c r="X1996" s="81"/>
    </row>
    <row r="1997" spans="21:24" x14ac:dyDescent="0.3">
      <c r="U1997" s="80"/>
      <c r="V1997" s="80"/>
      <c r="W1997" s="80"/>
      <c r="X1997" s="81"/>
    </row>
    <row r="1998" spans="21:24" x14ac:dyDescent="0.3">
      <c r="U1998" s="80"/>
      <c r="V1998" s="80"/>
      <c r="W1998" s="80"/>
      <c r="X1998" s="81"/>
    </row>
    <row r="1999" spans="21:24" x14ac:dyDescent="0.3">
      <c r="U1999" s="80"/>
      <c r="V1999" s="80"/>
      <c r="W1999" s="80"/>
      <c r="X1999" s="81"/>
    </row>
    <row r="2000" spans="21:24" x14ac:dyDescent="0.3">
      <c r="U2000" s="80"/>
      <c r="V2000" s="80"/>
      <c r="W2000" s="80"/>
      <c r="X2000" s="81"/>
    </row>
    <row r="2001" spans="21:24" x14ac:dyDescent="0.3">
      <c r="U2001" s="80"/>
      <c r="V2001" s="80"/>
      <c r="W2001" s="80"/>
      <c r="X2001" s="81"/>
    </row>
    <row r="2002" spans="21:24" x14ac:dyDescent="0.3">
      <c r="U2002" s="80"/>
      <c r="V2002" s="80"/>
      <c r="W2002" s="80"/>
      <c r="X2002" s="81"/>
    </row>
    <row r="2003" spans="21:24" x14ac:dyDescent="0.3">
      <c r="U2003" s="80"/>
      <c r="V2003" s="80"/>
      <c r="W2003" s="80"/>
      <c r="X2003" s="81"/>
    </row>
    <row r="2004" spans="21:24" x14ac:dyDescent="0.3">
      <c r="U2004" s="80"/>
      <c r="V2004" s="80"/>
      <c r="W2004" s="80"/>
      <c r="X2004" s="81"/>
    </row>
    <row r="2005" spans="21:24" x14ac:dyDescent="0.3">
      <c r="U2005" s="80"/>
      <c r="V2005" s="80"/>
      <c r="W2005" s="80"/>
      <c r="X2005" s="81"/>
    </row>
    <row r="2006" spans="21:24" x14ac:dyDescent="0.3">
      <c r="U2006" s="80"/>
      <c r="V2006" s="80"/>
      <c r="W2006" s="80"/>
      <c r="X2006" s="81"/>
    </row>
    <row r="2007" spans="21:24" x14ac:dyDescent="0.3">
      <c r="U2007" s="80"/>
      <c r="V2007" s="80"/>
      <c r="W2007" s="80"/>
      <c r="X2007" s="81"/>
    </row>
    <row r="2008" spans="21:24" x14ac:dyDescent="0.3">
      <c r="U2008" s="80"/>
      <c r="V2008" s="80"/>
      <c r="W2008" s="80"/>
      <c r="X2008" s="81"/>
    </row>
    <row r="2009" spans="21:24" x14ac:dyDescent="0.3">
      <c r="U2009" s="80"/>
      <c r="V2009" s="80"/>
      <c r="W2009" s="80"/>
      <c r="X2009" s="81"/>
    </row>
    <row r="2010" spans="21:24" x14ac:dyDescent="0.3">
      <c r="U2010" s="80"/>
      <c r="V2010" s="80"/>
      <c r="W2010" s="80"/>
      <c r="X2010" s="81"/>
    </row>
    <row r="2011" spans="21:24" x14ac:dyDescent="0.3">
      <c r="U2011" s="80"/>
      <c r="V2011" s="80"/>
      <c r="W2011" s="80"/>
      <c r="X2011" s="81"/>
    </row>
    <row r="2012" spans="21:24" x14ac:dyDescent="0.3">
      <c r="U2012" s="80"/>
      <c r="V2012" s="80"/>
      <c r="W2012" s="80"/>
      <c r="X2012" s="81"/>
    </row>
    <row r="2013" spans="21:24" x14ac:dyDescent="0.3">
      <c r="U2013" s="80"/>
      <c r="V2013" s="80"/>
      <c r="W2013" s="80"/>
      <c r="X2013" s="81"/>
    </row>
    <row r="2014" spans="21:24" x14ac:dyDescent="0.3">
      <c r="U2014" s="80"/>
      <c r="V2014" s="80"/>
      <c r="W2014" s="80"/>
      <c r="X2014" s="81"/>
    </row>
    <row r="2015" spans="21:24" x14ac:dyDescent="0.3">
      <c r="U2015" s="80"/>
      <c r="V2015" s="80"/>
      <c r="W2015" s="80"/>
      <c r="X2015" s="81"/>
    </row>
    <row r="2016" spans="21:24" x14ac:dyDescent="0.3">
      <c r="U2016" s="80"/>
      <c r="V2016" s="80"/>
      <c r="W2016" s="80"/>
      <c r="X2016" s="81"/>
    </row>
    <row r="2017" spans="21:24" x14ac:dyDescent="0.3">
      <c r="U2017" s="80"/>
      <c r="V2017" s="80"/>
      <c r="W2017" s="80"/>
      <c r="X2017" s="81"/>
    </row>
    <row r="2018" spans="21:24" x14ac:dyDescent="0.3">
      <c r="U2018" s="80"/>
      <c r="V2018" s="80"/>
      <c r="W2018" s="80"/>
      <c r="X2018" s="81"/>
    </row>
    <row r="2019" spans="21:24" x14ac:dyDescent="0.3">
      <c r="U2019" s="80"/>
      <c r="V2019" s="80"/>
      <c r="W2019" s="80"/>
      <c r="X2019" s="81"/>
    </row>
    <row r="2020" spans="21:24" x14ac:dyDescent="0.3">
      <c r="U2020" s="80"/>
      <c r="V2020" s="80"/>
      <c r="W2020" s="80"/>
      <c r="X2020" s="81"/>
    </row>
    <row r="2021" spans="21:24" x14ac:dyDescent="0.3">
      <c r="U2021" s="80"/>
      <c r="V2021" s="80"/>
      <c r="W2021" s="80"/>
      <c r="X2021" s="81"/>
    </row>
    <row r="2022" spans="21:24" x14ac:dyDescent="0.3">
      <c r="U2022" s="80"/>
      <c r="V2022" s="80"/>
      <c r="W2022" s="80"/>
      <c r="X2022" s="81"/>
    </row>
    <row r="2023" spans="21:24" x14ac:dyDescent="0.3">
      <c r="U2023" s="80"/>
      <c r="V2023" s="80"/>
      <c r="W2023" s="80"/>
      <c r="X2023" s="81"/>
    </row>
    <row r="2024" spans="21:24" x14ac:dyDescent="0.3">
      <c r="U2024" s="80"/>
      <c r="V2024" s="80"/>
      <c r="W2024" s="80"/>
      <c r="X2024" s="81"/>
    </row>
    <row r="2025" spans="21:24" x14ac:dyDescent="0.3">
      <c r="U2025" s="80"/>
      <c r="V2025" s="80"/>
      <c r="W2025" s="80"/>
      <c r="X2025" s="81"/>
    </row>
    <row r="2026" spans="21:24" x14ac:dyDescent="0.3">
      <c r="U2026" s="80"/>
      <c r="V2026" s="80"/>
      <c r="W2026" s="80"/>
      <c r="X2026" s="81"/>
    </row>
    <row r="2027" spans="21:24" x14ac:dyDescent="0.3">
      <c r="U2027" s="80"/>
      <c r="V2027" s="80"/>
      <c r="W2027" s="80"/>
      <c r="X2027" s="81"/>
    </row>
    <row r="2028" spans="21:24" x14ac:dyDescent="0.3">
      <c r="U2028" s="80"/>
      <c r="V2028" s="80"/>
      <c r="W2028" s="80"/>
      <c r="X2028" s="81"/>
    </row>
    <row r="2029" spans="21:24" x14ac:dyDescent="0.3">
      <c r="U2029" s="80"/>
      <c r="V2029" s="80"/>
      <c r="W2029" s="80"/>
      <c r="X2029" s="81"/>
    </row>
    <row r="2030" spans="21:24" x14ac:dyDescent="0.3">
      <c r="U2030" s="80"/>
      <c r="V2030" s="80"/>
      <c r="W2030" s="80"/>
      <c r="X2030" s="81"/>
    </row>
    <row r="2031" spans="21:24" x14ac:dyDescent="0.3">
      <c r="U2031" s="80"/>
      <c r="V2031" s="80"/>
      <c r="W2031" s="80"/>
      <c r="X2031" s="81"/>
    </row>
    <row r="2032" spans="21:24" x14ac:dyDescent="0.3">
      <c r="U2032" s="80"/>
      <c r="V2032" s="80"/>
      <c r="W2032" s="80"/>
      <c r="X2032" s="81"/>
    </row>
    <row r="2033" spans="21:24" x14ac:dyDescent="0.3">
      <c r="U2033" s="80"/>
      <c r="V2033" s="80"/>
      <c r="W2033" s="80"/>
      <c r="X2033" s="81"/>
    </row>
    <row r="2034" spans="21:24" x14ac:dyDescent="0.3">
      <c r="U2034" s="80"/>
      <c r="V2034" s="80"/>
      <c r="W2034" s="80"/>
      <c r="X2034" s="81"/>
    </row>
    <row r="2035" spans="21:24" x14ac:dyDescent="0.3">
      <c r="U2035" s="80"/>
      <c r="V2035" s="80"/>
      <c r="W2035" s="80"/>
      <c r="X2035" s="81"/>
    </row>
    <row r="2036" spans="21:24" x14ac:dyDescent="0.3">
      <c r="U2036" s="80"/>
      <c r="V2036" s="80"/>
      <c r="W2036" s="80"/>
      <c r="X2036" s="81"/>
    </row>
    <row r="2037" spans="21:24" x14ac:dyDescent="0.3">
      <c r="U2037" s="80"/>
      <c r="V2037" s="80"/>
      <c r="W2037" s="80"/>
      <c r="X2037" s="81"/>
    </row>
    <row r="2038" spans="21:24" x14ac:dyDescent="0.3">
      <c r="U2038" s="80"/>
      <c r="V2038" s="80"/>
      <c r="W2038" s="80"/>
      <c r="X2038" s="81"/>
    </row>
    <row r="2039" spans="21:24" x14ac:dyDescent="0.3">
      <c r="U2039" s="80"/>
      <c r="V2039" s="80"/>
      <c r="W2039" s="80"/>
      <c r="X2039" s="81"/>
    </row>
    <row r="2040" spans="21:24" x14ac:dyDescent="0.3">
      <c r="U2040" s="80"/>
      <c r="V2040" s="80"/>
      <c r="W2040" s="80"/>
      <c r="X2040" s="81"/>
    </row>
    <row r="2041" spans="21:24" x14ac:dyDescent="0.3">
      <c r="U2041" s="80"/>
      <c r="V2041" s="80"/>
      <c r="W2041" s="80"/>
      <c r="X2041" s="81"/>
    </row>
    <row r="2042" spans="21:24" x14ac:dyDescent="0.3">
      <c r="U2042" s="80"/>
      <c r="V2042" s="80"/>
      <c r="W2042" s="80"/>
      <c r="X2042" s="81"/>
    </row>
    <row r="2043" spans="21:24" x14ac:dyDescent="0.3">
      <c r="U2043" s="80"/>
      <c r="V2043" s="80"/>
      <c r="W2043" s="80"/>
      <c r="X2043" s="81"/>
    </row>
    <row r="2044" spans="21:24" x14ac:dyDescent="0.3">
      <c r="U2044" s="80"/>
      <c r="V2044" s="80"/>
      <c r="W2044" s="80"/>
      <c r="X2044" s="81"/>
    </row>
    <row r="2045" spans="21:24" x14ac:dyDescent="0.3">
      <c r="U2045" s="80"/>
      <c r="V2045" s="80"/>
      <c r="W2045" s="80"/>
      <c r="X2045" s="81"/>
    </row>
    <row r="2046" spans="21:24" x14ac:dyDescent="0.3">
      <c r="U2046" s="80"/>
      <c r="V2046" s="80"/>
      <c r="W2046" s="80"/>
      <c r="X2046" s="81"/>
    </row>
    <row r="2047" spans="21:24" x14ac:dyDescent="0.3">
      <c r="U2047" s="80"/>
      <c r="V2047" s="80"/>
      <c r="W2047" s="80"/>
      <c r="X2047" s="81"/>
    </row>
    <row r="2048" spans="21:24" x14ac:dyDescent="0.3">
      <c r="U2048" s="80"/>
      <c r="V2048" s="80"/>
      <c r="W2048" s="80"/>
      <c r="X2048" s="81"/>
    </row>
    <row r="2049" spans="21:24" x14ac:dyDescent="0.3">
      <c r="U2049" s="80"/>
      <c r="V2049" s="80"/>
      <c r="W2049" s="80"/>
      <c r="X2049" s="81"/>
    </row>
    <row r="2050" spans="21:24" x14ac:dyDescent="0.3">
      <c r="U2050" s="80"/>
      <c r="V2050" s="80"/>
      <c r="W2050" s="80"/>
      <c r="X2050" s="81"/>
    </row>
    <row r="2051" spans="21:24" x14ac:dyDescent="0.3">
      <c r="U2051" s="80"/>
      <c r="V2051" s="80"/>
      <c r="W2051" s="80"/>
      <c r="X2051" s="81"/>
    </row>
    <row r="2052" spans="21:24" x14ac:dyDescent="0.3">
      <c r="U2052" s="80"/>
      <c r="V2052" s="80"/>
      <c r="W2052" s="80"/>
      <c r="X2052" s="81"/>
    </row>
    <row r="2053" spans="21:24" x14ac:dyDescent="0.3">
      <c r="U2053" s="80"/>
      <c r="V2053" s="80"/>
      <c r="W2053" s="80"/>
      <c r="X2053" s="81"/>
    </row>
    <row r="2054" spans="21:24" x14ac:dyDescent="0.3">
      <c r="U2054" s="80"/>
      <c r="V2054" s="80"/>
      <c r="W2054" s="80"/>
      <c r="X2054" s="81"/>
    </row>
    <row r="2055" spans="21:24" x14ac:dyDescent="0.3">
      <c r="U2055" s="80"/>
      <c r="V2055" s="80"/>
      <c r="W2055" s="80"/>
      <c r="X2055" s="81"/>
    </row>
    <row r="2056" spans="21:24" x14ac:dyDescent="0.3">
      <c r="U2056" s="80"/>
      <c r="V2056" s="80"/>
      <c r="W2056" s="80"/>
      <c r="X2056" s="81"/>
    </row>
    <row r="2057" spans="21:24" x14ac:dyDescent="0.3">
      <c r="U2057" s="80"/>
      <c r="V2057" s="80"/>
      <c r="W2057" s="80"/>
      <c r="X2057" s="81"/>
    </row>
    <row r="2058" spans="21:24" x14ac:dyDescent="0.3">
      <c r="U2058" s="80"/>
      <c r="V2058" s="80"/>
      <c r="W2058" s="80"/>
      <c r="X2058" s="81"/>
    </row>
    <row r="2059" spans="21:24" x14ac:dyDescent="0.3">
      <c r="U2059" s="80"/>
      <c r="V2059" s="80"/>
      <c r="W2059" s="80"/>
      <c r="X2059" s="81"/>
    </row>
    <row r="2060" spans="21:24" x14ac:dyDescent="0.3">
      <c r="U2060" s="80"/>
      <c r="V2060" s="80"/>
      <c r="W2060" s="80"/>
      <c r="X2060" s="81"/>
    </row>
    <row r="2061" spans="21:24" x14ac:dyDescent="0.3">
      <c r="U2061" s="80"/>
      <c r="V2061" s="80"/>
      <c r="W2061" s="80"/>
      <c r="X2061" s="81"/>
    </row>
    <row r="2062" spans="21:24" x14ac:dyDescent="0.3">
      <c r="U2062" s="80"/>
      <c r="V2062" s="80"/>
      <c r="W2062" s="80"/>
      <c r="X2062" s="81"/>
    </row>
    <row r="2063" spans="21:24" x14ac:dyDescent="0.3">
      <c r="U2063" s="80"/>
      <c r="V2063" s="80"/>
      <c r="W2063" s="80"/>
      <c r="X2063" s="81"/>
    </row>
    <row r="2064" spans="21:24" x14ac:dyDescent="0.3">
      <c r="U2064" s="80"/>
      <c r="V2064" s="80"/>
      <c r="W2064" s="80"/>
      <c r="X2064" s="81"/>
    </row>
    <row r="2065" spans="21:24" x14ac:dyDescent="0.3">
      <c r="U2065" s="80"/>
      <c r="V2065" s="80"/>
      <c r="W2065" s="80"/>
      <c r="X2065" s="81"/>
    </row>
    <row r="2066" spans="21:24" x14ac:dyDescent="0.3">
      <c r="U2066" s="80"/>
      <c r="V2066" s="80"/>
      <c r="W2066" s="80"/>
      <c r="X2066" s="81"/>
    </row>
    <row r="2067" spans="21:24" x14ac:dyDescent="0.3">
      <c r="U2067" s="80"/>
      <c r="V2067" s="80"/>
      <c r="W2067" s="80"/>
      <c r="X2067" s="81"/>
    </row>
    <row r="2068" spans="21:24" x14ac:dyDescent="0.3">
      <c r="U2068" s="80"/>
      <c r="V2068" s="80"/>
      <c r="W2068" s="80"/>
      <c r="X2068" s="81"/>
    </row>
    <row r="2069" spans="21:24" x14ac:dyDescent="0.3">
      <c r="U2069" s="80"/>
      <c r="V2069" s="80"/>
      <c r="W2069" s="80"/>
      <c r="X2069" s="81"/>
    </row>
    <row r="2070" spans="21:24" x14ac:dyDescent="0.3">
      <c r="U2070" s="80"/>
      <c r="V2070" s="80"/>
      <c r="W2070" s="80"/>
      <c r="X2070" s="81"/>
    </row>
    <row r="2071" spans="21:24" x14ac:dyDescent="0.3">
      <c r="U2071" s="80"/>
      <c r="V2071" s="80"/>
      <c r="W2071" s="80"/>
      <c r="X2071" s="81"/>
    </row>
    <row r="2072" spans="21:24" x14ac:dyDescent="0.3">
      <c r="U2072" s="80"/>
      <c r="V2072" s="80"/>
      <c r="W2072" s="80"/>
      <c r="X2072" s="81"/>
    </row>
    <row r="2073" spans="21:24" x14ac:dyDescent="0.3">
      <c r="U2073" s="80"/>
      <c r="V2073" s="80"/>
      <c r="W2073" s="80"/>
      <c r="X2073" s="81"/>
    </row>
    <row r="2074" spans="21:24" x14ac:dyDescent="0.3">
      <c r="U2074" s="80"/>
      <c r="V2074" s="80"/>
      <c r="W2074" s="80"/>
      <c r="X2074" s="81"/>
    </row>
    <row r="2075" spans="21:24" x14ac:dyDescent="0.3">
      <c r="U2075" s="80"/>
      <c r="V2075" s="80"/>
      <c r="W2075" s="80"/>
      <c r="X2075" s="81"/>
    </row>
    <row r="2076" spans="21:24" x14ac:dyDescent="0.3">
      <c r="U2076" s="80"/>
      <c r="V2076" s="80"/>
      <c r="W2076" s="80"/>
      <c r="X2076" s="81"/>
    </row>
    <row r="2077" spans="21:24" x14ac:dyDescent="0.3">
      <c r="U2077" s="80"/>
      <c r="V2077" s="80"/>
      <c r="W2077" s="80"/>
      <c r="X2077" s="81"/>
    </row>
    <row r="2078" spans="21:24" x14ac:dyDescent="0.3">
      <c r="U2078" s="80"/>
      <c r="V2078" s="80"/>
      <c r="W2078" s="80"/>
      <c r="X2078" s="81"/>
    </row>
    <row r="2079" spans="21:24" x14ac:dyDescent="0.3">
      <c r="U2079" s="80"/>
      <c r="V2079" s="80"/>
      <c r="W2079" s="80"/>
      <c r="X2079" s="81"/>
    </row>
    <row r="2080" spans="21:24" x14ac:dyDescent="0.3">
      <c r="U2080" s="80"/>
      <c r="V2080" s="80"/>
      <c r="W2080" s="80"/>
      <c r="X2080" s="81"/>
    </row>
    <row r="2081" spans="21:24" x14ac:dyDescent="0.3">
      <c r="U2081" s="80"/>
      <c r="V2081" s="80"/>
      <c r="W2081" s="80"/>
      <c r="X2081" s="81"/>
    </row>
    <row r="2082" spans="21:24" x14ac:dyDescent="0.3">
      <c r="U2082" s="80"/>
      <c r="V2082" s="80"/>
      <c r="W2082" s="80"/>
      <c r="X2082" s="81"/>
    </row>
    <row r="2083" spans="21:24" x14ac:dyDescent="0.3">
      <c r="U2083" s="80"/>
      <c r="V2083" s="80"/>
      <c r="W2083" s="80"/>
      <c r="X2083" s="81"/>
    </row>
    <row r="2084" spans="21:24" x14ac:dyDescent="0.3">
      <c r="U2084" s="80"/>
      <c r="V2084" s="80"/>
      <c r="W2084" s="80"/>
      <c r="X2084" s="81"/>
    </row>
    <row r="2085" spans="21:24" x14ac:dyDescent="0.3">
      <c r="U2085" s="80"/>
      <c r="V2085" s="80"/>
      <c r="W2085" s="80"/>
      <c r="X2085" s="81"/>
    </row>
    <row r="2086" spans="21:24" x14ac:dyDescent="0.3">
      <c r="U2086" s="80"/>
      <c r="V2086" s="80"/>
      <c r="W2086" s="80"/>
      <c r="X2086" s="81"/>
    </row>
    <row r="2087" spans="21:24" x14ac:dyDescent="0.3">
      <c r="U2087" s="80"/>
      <c r="V2087" s="80"/>
      <c r="W2087" s="80"/>
      <c r="X2087" s="81"/>
    </row>
    <row r="2088" spans="21:24" x14ac:dyDescent="0.3">
      <c r="U2088" s="80"/>
      <c r="V2088" s="80"/>
      <c r="W2088" s="80"/>
      <c r="X2088" s="81"/>
    </row>
    <row r="2089" spans="21:24" x14ac:dyDescent="0.3">
      <c r="U2089" s="80"/>
      <c r="V2089" s="80"/>
      <c r="W2089" s="80"/>
      <c r="X2089" s="81"/>
    </row>
    <row r="2090" spans="21:24" x14ac:dyDescent="0.3">
      <c r="U2090" s="80"/>
      <c r="V2090" s="80"/>
      <c r="W2090" s="80"/>
      <c r="X2090" s="81"/>
    </row>
    <row r="2091" spans="21:24" x14ac:dyDescent="0.3">
      <c r="U2091" s="80"/>
      <c r="V2091" s="80"/>
      <c r="W2091" s="80"/>
      <c r="X2091" s="81"/>
    </row>
    <row r="2092" spans="21:24" x14ac:dyDescent="0.3">
      <c r="U2092" s="80"/>
      <c r="V2092" s="80"/>
      <c r="W2092" s="80"/>
      <c r="X2092" s="81"/>
    </row>
    <row r="2093" spans="21:24" x14ac:dyDescent="0.3">
      <c r="U2093" s="80"/>
      <c r="V2093" s="80"/>
      <c r="W2093" s="80"/>
      <c r="X2093" s="81"/>
    </row>
    <row r="2094" spans="21:24" x14ac:dyDescent="0.3">
      <c r="U2094" s="80"/>
      <c r="V2094" s="80"/>
      <c r="W2094" s="80"/>
      <c r="X2094" s="81"/>
    </row>
    <row r="2095" spans="21:24" x14ac:dyDescent="0.3">
      <c r="U2095" s="80"/>
      <c r="V2095" s="80"/>
      <c r="W2095" s="80"/>
      <c r="X2095" s="81"/>
    </row>
    <row r="2096" spans="21:24" x14ac:dyDescent="0.3">
      <c r="U2096" s="80"/>
      <c r="V2096" s="80"/>
      <c r="W2096" s="80"/>
      <c r="X2096" s="81"/>
    </row>
    <row r="2097" spans="21:24" x14ac:dyDescent="0.3">
      <c r="U2097" s="80"/>
      <c r="V2097" s="80"/>
      <c r="W2097" s="80"/>
      <c r="X2097" s="81"/>
    </row>
    <row r="2098" spans="21:24" x14ac:dyDescent="0.3">
      <c r="U2098" s="80"/>
      <c r="V2098" s="80"/>
      <c r="W2098" s="80"/>
      <c r="X2098" s="81"/>
    </row>
    <row r="2099" spans="21:24" x14ac:dyDescent="0.3">
      <c r="U2099" s="80"/>
      <c r="V2099" s="80"/>
      <c r="W2099" s="80"/>
      <c r="X2099" s="81"/>
    </row>
    <row r="2100" spans="21:24" x14ac:dyDescent="0.3">
      <c r="U2100" s="80"/>
      <c r="V2100" s="80"/>
      <c r="W2100" s="80"/>
      <c r="X2100" s="81"/>
    </row>
    <row r="2101" spans="21:24" x14ac:dyDescent="0.3">
      <c r="U2101" s="80"/>
      <c r="V2101" s="80"/>
      <c r="W2101" s="80"/>
      <c r="X2101" s="81"/>
    </row>
    <row r="2102" spans="21:24" x14ac:dyDescent="0.3">
      <c r="U2102" s="80"/>
      <c r="V2102" s="80"/>
      <c r="W2102" s="80"/>
      <c r="X2102" s="81"/>
    </row>
    <row r="2103" spans="21:24" x14ac:dyDescent="0.3">
      <c r="U2103" s="80"/>
      <c r="V2103" s="80"/>
      <c r="W2103" s="80"/>
      <c r="X2103" s="81"/>
    </row>
    <row r="2104" spans="21:24" x14ac:dyDescent="0.3">
      <c r="U2104" s="80"/>
      <c r="V2104" s="80"/>
      <c r="W2104" s="80"/>
      <c r="X2104" s="81"/>
    </row>
    <row r="2105" spans="21:24" x14ac:dyDescent="0.3">
      <c r="U2105" s="80"/>
      <c r="V2105" s="80"/>
      <c r="W2105" s="80"/>
      <c r="X2105" s="81"/>
    </row>
    <row r="2106" spans="21:24" x14ac:dyDescent="0.3">
      <c r="U2106" s="80"/>
      <c r="V2106" s="80"/>
      <c r="W2106" s="80"/>
      <c r="X2106" s="81"/>
    </row>
    <row r="2107" spans="21:24" x14ac:dyDescent="0.3">
      <c r="U2107" s="80"/>
      <c r="V2107" s="80"/>
      <c r="W2107" s="80"/>
      <c r="X2107" s="81"/>
    </row>
    <row r="2108" spans="21:24" x14ac:dyDescent="0.3">
      <c r="U2108" s="80"/>
      <c r="V2108" s="80"/>
      <c r="W2108" s="80"/>
      <c r="X2108" s="81"/>
    </row>
    <row r="2109" spans="21:24" x14ac:dyDescent="0.3">
      <c r="U2109" s="80"/>
      <c r="V2109" s="80"/>
      <c r="W2109" s="80"/>
      <c r="X2109" s="81"/>
    </row>
    <row r="2110" spans="21:24" x14ac:dyDescent="0.3">
      <c r="U2110" s="80"/>
      <c r="V2110" s="80"/>
      <c r="W2110" s="80"/>
      <c r="X2110" s="81"/>
    </row>
    <row r="2111" spans="21:24" x14ac:dyDescent="0.3">
      <c r="U2111" s="80"/>
      <c r="V2111" s="80"/>
      <c r="W2111" s="80"/>
      <c r="X2111" s="81"/>
    </row>
    <row r="2112" spans="21:24" x14ac:dyDescent="0.3">
      <c r="U2112" s="80"/>
      <c r="V2112" s="80"/>
      <c r="W2112" s="80"/>
      <c r="X2112" s="81"/>
    </row>
    <row r="2113" spans="21:24" x14ac:dyDescent="0.3">
      <c r="U2113" s="80"/>
      <c r="V2113" s="80"/>
      <c r="W2113" s="80"/>
      <c r="X2113" s="81"/>
    </row>
    <row r="2114" spans="21:24" x14ac:dyDescent="0.3">
      <c r="U2114" s="80"/>
      <c r="V2114" s="80"/>
      <c r="W2114" s="80"/>
      <c r="X2114" s="81"/>
    </row>
    <row r="2115" spans="21:24" x14ac:dyDescent="0.3">
      <c r="U2115" s="80"/>
      <c r="V2115" s="80"/>
      <c r="W2115" s="80"/>
      <c r="X2115" s="81"/>
    </row>
    <row r="2116" spans="21:24" x14ac:dyDescent="0.3">
      <c r="U2116" s="80"/>
      <c r="V2116" s="80"/>
      <c r="W2116" s="80"/>
      <c r="X2116" s="81"/>
    </row>
    <row r="2117" spans="21:24" x14ac:dyDescent="0.3">
      <c r="U2117" s="80"/>
      <c r="V2117" s="80"/>
      <c r="W2117" s="80"/>
      <c r="X2117" s="81"/>
    </row>
    <row r="2118" spans="21:24" x14ac:dyDescent="0.3">
      <c r="U2118" s="80"/>
      <c r="V2118" s="80"/>
      <c r="W2118" s="80"/>
      <c r="X2118" s="81"/>
    </row>
    <row r="2119" spans="21:24" x14ac:dyDescent="0.3">
      <c r="U2119" s="80"/>
      <c r="V2119" s="80"/>
      <c r="W2119" s="80"/>
      <c r="X2119" s="81"/>
    </row>
    <row r="2120" spans="21:24" x14ac:dyDescent="0.3">
      <c r="U2120" s="80"/>
      <c r="V2120" s="80"/>
      <c r="W2120" s="80"/>
      <c r="X2120" s="81"/>
    </row>
    <row r="2121" spans="21:24" x14ac:dyDescent="0.3">
      <c r="U2121" s="80"/>
      <c r="V2121" s="80"/>
      <c r="W2121" s="80"/>
      <c r="X2121" s="81"/>
    </row>
    <row r="2122" spans="21:24" x14ac:dyDescent="0.3">
      <c r="U2122" s="80"/>
      <c r="V2122" s="80"/>
      <c r="W2122" s="80"/>
      <c r="X2122" s="81"/>
    </row>
    <row r="2123" spans="21:24" x14ac:dyDescent="0.3">
      <c r="U2123" s="80"/>
      <c r="V2123" s="80"/>
      <c r="W2123" s="80"/>
      <c r="X2123" s="81"/>
    </row>
    <row r="2124" spans="21:24" x14ac:dyDescent="0.3">
      <c r="U2124" s="80"/>
      <c r="V2124" s="80"/>
      <c r="W2124" s="80"/>
      <c r="X2124" s="81"/>
    </row>
    <row r="2125" spans="21:24" x14ac:dyDescent="0.3">
      <c r="U2125" s="80"/>
      <c r="V2125" s="80"/>
      <c r="W2125" s="80"/>
      <c r="X2125" s="81"/>
    </row>
    <row r="2126" spans="21:24" x14ac:dyDescent="0.3">
      <c r="U2126" s="80"/>
      <c r="V2126" s="80"/>
      <c r="W2126" s="80"/>
      <c r="X2126" s="81"/>
    </row>
    <row r="2127" spans="21:24" x14ac:dyDescent="0.3">
      <c r="U2127" s="80"/>
      <c r="V2127" s="80"/>
      <c r="W2127" s="80"/>
      <c r="X2127" s="81"/>
    </row>
    <row r="2128" spans="21:24" x14ac:dyDescent="0.3">
      <c r="U2128" s="80"/>
      <c r="V2128" s="80"/>
      <c r="W2128" s="80"/>
      <c r="X2128" s="81"/>
    </row>
    <row r="2129" spans="21:24" x14ac:dyDescent="0.3">
      <c r="U2129" s="80"/>
      <c r="V2129" s="80"/>
      <c r="W2129" s="80"/>
      <c r="X2129" s="81"/>
    </row>
    <row r="2130" spans="21:24" x14ac:dyDescent="0.3">
      <c r="U2130" s="80"/>
      <c r="V2130" s="80"/>
      <c r="W2130" s="80"/>
      <c r="X2130" s="81"/>
    </row>
    <row r="2131" spans="21:24" x14ac:dyDescent="0.3">
      <c r="U2131" s="80"/>
      <c r="V2131" s="80"/>
      <c r="W2131" s="80"/>
      <c r="X2131" s="81"/>
    </row>
    <row r="2132" spans="21:24" x14ac:dyDescent="0.3">
      <c r="U2132" s="80"/>
      <c r="V2132" s="80"/>
      <c r="W2132" s="80"/>
      <c r="X2132" s="81"/>
    </row>
    <row r="2133" spans="21:24" x14ac:dyDescent="0.3">
      <c r="U2133" s="80"/>
      <c r="V2133" s="80"/>
      <c r="W2133" s="80"/>
      <c r="X2133" s="81"/>
    </row>
    <row r="2134" spans="21:24" x14ac:dyDescent="0.3">
      <c r="U2134" s="80"/>
      <c r="V2134" s="80"/>
      <c r="W2134" s="80"/>
      <c r="X2134" s="81"/>
    </row>
    <row r="2135" spans="21:24" x14ac:dyDescent="0.3">
      <c r="U2135" s="80"/>
      <c r="V2135" s="80"/>
      <c r="W2135" s="80"/>
      <c r="X2135" s="81"/>
    </row>
    <row r="2136" spans="21:24" x14ac:dyDescent="0.3">
      <c r="U2136" s="80"/>
      <c r="V2136" s="80"/>
      <c r="W2136" s="80"/>
      <c r="X2136" s="81"/>
    </row>
    <row r="2137" spans="21:24" x14ac:dyDescent="0.3">
      <c r="U2137" s="80"/>
      <c r="V2137" s="80"/>
      <c r="W2137" s="80"/>
      <c r="X2137" s="81"/>
    </row>
    <row r="2138" spans="21:24" x14ac:dyDescent="0.3">
      <c r="U2138" s="80"/>
      <c r="V2138" s="80"/>
      <c r="W2138" s="80"/>
      <c r="X2138" s="81"/>
    </row>
    <row r="2139" spans="21:24" x14ac:dyDescent="0.3">
      <c r="U2139" s="80"/>
      <c r="V2139" s="80"/>
      <c r="W2139" s="80"/>
      <c r="X2139" s="81"/>
    </row>
    <row r="2140" spans="21:24" x14ac:dyDescent="0.3">
      <c r="U2140" s="80"/>
      <c r="V2140" s="80"/>
      <c r="W2140" s="80"/>
      <c r="X2140" s="81"/>
    </row>
    <row r="2141" spans="21:24" x14ac:dyDescent="0.3">
      <c r="U2141" s="80"/>
      <c r="V2141" s="80"/>
      <c r="W2141" s="80"/>
      <c r="X2141" s="81"/>
    </row>
    <row r="2142" spans="21:24" x14ac:dyDescent="0.3">
      <c r="U2142" s="80"/>
      <c r="V2142" s="80"/>
      <c r="W2142" s="80"/>
      <c r="X2142" s="81"/>
    </row>
    <row r="2143" spans="21:24" x14ac:dyDescent="0.3">
      <c r="U2143" s="80"/>
      <c r="V2143" s="80"/>
      <c r="W2143" s="80"/>
      <c r="X2143" s="81"/>
    </row>
    <row r="2144" spans="21:24" x14ac:dyDescent="0.3">
      <c r="U2144" s="80"/>
      <c r="V2144" s="80"/>
      <c r="W2144" s="80"/>
      <c r="X2144" s="81"/>
    </row>
    <row r="2145" spans="21:24" x14ac:dyDescent="0.3">
      <c r="U2145" s="80"/>
      <c r="V2145" s="80"/>
      <c r="W2145" s="80"/>
      <c r="X2145" s="81"/>
    </row>
    <row r="2146" spans="21:24" x14ac:dyDescent="0.3">
      <c r="U2146" s="80"/>
      <c r="V2146" s="80"/>
      <c r="W2146" s="80"/>
      <c r="X2146" s="81"/>
    </row>
    <row r="2147" spans="21:24" x14ac:dyDescent="0.3">
      <c r="U2147" s="80"/>
      <c r="V2147" s="80"/>
      <c r="W2147" s="80"/>
      <c r="X2147" s="81"/>
    </row>
    <row r="2148" spans="21:24" x14ac:dyDescent="0.3">
      <c r="U2148" s="80"/>
      <c r="V2148" s="80"/>
      <c r="W2148" s="80"/>
      <c r="X2148" s="81"/>
    </row>
    <row r="2149" spans="21:24" x14ac:dyDescent="0.3">
      <c r="U2149" s="80"/>
      <c r="V2149" s="80"/>
      <c r="W2149" s="80"/>
      <c r="X2149" s="81"/>
    </row>
    <row r="2150" spans="21:24" x14ac:dyDescent="0.3">
      <c r="U2150" s="80"/>
      <c r="V2150" s="80"/>
      <c r="W2150" s="80"/>
      <c r="X2150" s="81"/>
    </row>
    <row r="2151" spans="21:24" x14ac:dyDescent="0.3">
      <c r="U2151" s="80"/>
      <c r="V2151" s="80"/>
      <c r="W2151" s="80"/>
      <c r="X2151" s="81"/>
    </row>
    <row r="2152" spans="21:24" x14ac:dyDescent="0.3">
      <c r="U2152" s="80"/>
      <c r="V2152" s="80"/>
      <c r="W2152" s="80"/>
      <c r="X2152" s="81"/>
    </row>
    <row r="2153" spans="21:24" x14ac:dyDescent="0.3">
      <c r="U2153" s="80"/>
      <c r="V2153" s="80"/>
      <c r="W2153" s="80"/>
      <c r="X2153" s="81"/>
    </row>
    <row r="2154" spans="21:24" x14ac:dyDescent="0.3">
      <c r="U2154" s="80"/>
      <c r="V2154" s="80"/>
      <c r="W2154" s="80"/>
      <c r="X2154" s="81"/>
    </row>
    <row r="2155" spans="21:24" x14ac:dyDescent="0.3">
      <c r="U2155" s="80"/>
      <c r="V2155" s="80"/>
      <c r="W2155" s="80"/>
      <c r="X2155" s="81"/>
    </row>
    <row r="2156" spans="21:24" x14ac:dyDescent="0.3">
      <c r="U2156" s="80"/>
      <c r="V2156" s="80"/>
      <c r="W2156" s="80"/>
      <c r="X2156" s="81"/>
    </row>
    <row r="2157" spans="21:24" x14ac:dyDescent="0.3">
      <c r="U2157" s="80"/>
      <c r="V2157" s="80"/>
      <c r="W2157" s="80"/>
      <c r="X2157" s="81"/>
    </row>
    <row r="2158" spans="21:24" x14ac:dyDescent="0.3">
      <c r="U2158" s="80"/>
      <c r="V2158" s="80"/>
      <c r="W2158" s="80"/>
      <c r="X2158" s="81"/>
    </row>
    <row r="2159" spans="21:24" x14ac:dyDescent="0.3">
      <c r="U2159" s="80"/>
      <c r="V2159" s="80"/>
      <c r="W2159" s="80"/>
      <c r="X2159" s="81"/>
    </row>
    <row r="2160" spans="21:24" x14ac:dyDescent="0.3">
      <c r="U2160" s="80"/>
      <c r="V2160" s="80"/>
      <c r="W2160" s="80"/>
      <c r="X2160" s="81"/>
    </row>
    <row r="2161" spans="21:24" x14ac:dyDescent="0.3">
      <c r="U2161" s="80"/>
      <c r="V2161" s="80"/>
      <c r="W2161" s="80"/>
      <c r="X2161" s="81"/>
    </row>
    <row r="2162" spans="21:24" x14ac:dyDescent="0.3">
      <c r="U2162" s="80"/>
      <c r="V2162" s="80"/>
      <c r="W2162" s="80"/>
      <c r="X2162" s="81"/>
    </row>
    <row r="2163" spans="21:24" x14ac:dyDescent="0.3">
      <c r="U2163" s="80"/>
      <c r="V2163" s="80"/>
      <c r="W2163" s="80"/>
      <c r="X2163" s="81"/>
    </row>
    <row r="2164" spans="21:24" x14ac:dyDescent="0.3">
      <c r="U2164" s="80"/>
      <c r="V2164" s="80"/>
      <c r="W2164" s="80"/>
      <c r="X2164" s="81"/>
    </row>
    <row r="2165" spans="21:24" x14ac:dyDescent="0.3">
      <c r="U2165" s="80"/>
      <c r="V2165" s="80"/>
      <c r="W2165" s="80"/>
      <c r="X2165" s="81"/>
    </row>
    <row r="2166" spans="21:24" x14ac:dyDescent="0.3">
      <c r="U2166" s="80"/>
      <c r="V2166" s="80"/>
      <c r="W2166" s="80"/>
      <c r="X2166" s="81"/>
    </row>
    <row r="2167" spans="21:24" x14ac:dyDescent="0.3">
      <c r="U2167" s="80"/>
      <c r="V2167" s="80"/>
      <c r="W2167" s="80"/>
      <c r="X2167" s="81"/>
    </row>
    <row r="2168" spans="21:24" x14ac:dyDescent="0.3">
      <c r="U2168" s="80"/>
      <c r="V2168" s="80"/>
      <c r="W2168" s="80"/>
      <c r="X2168" s="81"/>
    </row>
    <row r="2169" spans="21:24" x14ac:dyDescent="0.3">
      <c r="U2169" s="80"/>
      <c r="V2169" s="80"/>
      <c r="W2169" s="80"/>
      <c r="X2169" s="81"/>
    </row>
    <row r="2170" spans="21:24" x14ac:dyDescent="0.3">
      <c r="U2170" s="80"/>
      <c r="V2170" s="80"/>
      <c r="W2170" s="80"/>
      <c r="X2170" s="81"/>
    </row>
    <row r="2171" spans="21:24" x14ac:dyDescent="0.3">
      <c r="U2171" s="80"/>
      <c r="V2171" s="80"/>
      <c r="W2171" s="80"/>
      <c r="X2171" s="81"/>
    </row>
    <row r="2172" spans="21:24" x14ac:dyDescent="0.3">
      <c r="U2172" s="80"/>
      <c r="V2172" s="80"/>
      <c r="W2172" s="80"/>
      <c r="X2172" s="81"/>
    </row>
    <row r="2173" spans="21:24" x14ac:dyDescent="0.3">
      <c r="U2173" s="80"/>
      <c r="V2173" s="80"/>
      <c r="W2173" s="80"/>
      <c r="X2173" s="81"/>
    </row>
    <row r="2174" spans="21:24" x14ac:dyDescent="0.3">
      <c r="U2174" s="80"/>
      <c r="V2174" s="80"/>
      <c r="W2174" s="80"/>
      <c r="X2174" s="81"/>
    </row>
    <row r="2175" spans="21:24" x14ac:dyDescent="0.3">
      <c r="U2175" s="80"/>
      <c r="V2175" s="80"/>
      <c r="W2175" s="80"/>
      <c r="X2175" s="81"/>
    </row>
    <row r="2176" spans="21:24" x14ac:dyDescent="0.3">
      <c r="U2176" s="80"/>
      <c r="V2176" s="80"/>
      <c r="W2176" s="80"/>
      <c r="X2176" s="81"/>
    </row>
    <row r="2177" spans="21:24" x14ac:dyDescent="0.3">
      <c r="U2177" s="80"/>
      <c r="V2177" s="80"/>
      <c r="W2177" s="80"/>
      <c r="X2177" s="81"/>
    </row>
    <row r="2178" spans="21:24" x14ac:dyDescent="0.3">
      <c r="U2178" s="80"/>
      <c r="V2178" s="80"/>
      <c r="W2178" s="80"/>
      <c r="X2178" s="81"/>
    </row>
    <row r="2179" spans="21:24" x14ac:dyDescent="0.3">
      <c r="U2179" s="80"/>
      <c r="V2179" s="80"/>
      <c r="W2179" s="80"/>
      <c r="X2179" s="81"/>
    </row>
    <row r="2180" spans="21:24" x14ac:dyDescent="0.3">
      <c r="U2180" s="80"/>
      <c r="V2180" s="80"/>
      <c r="W2180" s="80"/>
      <c r="X2180" s="81"/>
    </row>
    <row r="2181" spans="21:24" x14ac:dyDescent="0.3">
      <c r="U2181" s="80"/>
      <c r="V2181" s="80"/>
      <c r="W2181" s="80"/>
      <c r="X2181" s="81"/>
    </row>
    <row r="2182" spans="21:24" x14ac:dyDescent="0.3">
      <c r="U2182" s="80"/>
      <c r="V2182" s="80"/>
      <c r="W2182" s="80"/>
      <c r="X2182" s="81"/>
    </row>
    <row r="2183" spans="21:24" x14ac:dyDescent="0.3">
      <c r="U2183" s="80"/>
      <c r="V2183" s="80"/>
      <c r="W2183" s="80"/>
      <c r="X2183" s="81"/>
    </row>
    <row r="2184" spans="21:24" x14ac:dyDescent="0.3">
      <c r="U2184" s="80"/>
      <c r="V2184" s="80"/>
      <c r="W2184" s="80"/>
      <c r="X2184" s="81"/>
    </row>
    <row r="2185" spans="21:24" x14ac:dyDescent="0.3">
      <c r="U2185" s="80"/>
      <c r="V2185" s="80"/>
      <c r="W2185" s="80"/>
      <c r="X2185" s="81"/>
    </row>
    <row r="2186" spans="21:24" x14ac:dyDescent="0.3">
      <c r="U2186" s="80"/>
      <c r="V2186" s="80"/>
      <c r="W2186" s="80"/>
      <c r="X2186" s="81"/>
    </row>
    <row r="2187" spans="21:24" x14ac:dyDescent="0.3">
      <c r="U2187" s="80"/>
      <c r="V2187" s="80"/>
      <c r="W2187" s="80"/>
      <c r="X2187" s="81"/>
    </row>
    <row r="2188" spans="21:24" x14ac:dyDescent="0.3">
      <c r="U2188" s="80"/>
      <c r="V2188" s="80"/>
      <c r="W2188" s="80"/>
      <c r="X2188" s="81"/>
    </row>
    <row r="2189" spans="21:24" x14ac:dyDescent="0.3">
      <c r="U2189" s="80"/>
      <c r="V2189" s="80"/>
      <c r="W2189" s="80"/>
      <c r="X2189" s="81"/>
    </row>
    <row r="2190" spans="21:24" x14ac:dyDescent="0.3">
      <c r="U2190" s="80"/>
      <c r="V2190" s="80"/>
      <c r="W2190" s="80"/>
      <c r="X2190" s="81"/>
    </row>
    <row r="2191" spans="21:24" x14ac:dyDescent="0.3">
      <c r="U2191" s="80"/>
      <c r="V2191" s="80"/>
      <c r="W2191" s="80"/>
      <c r="X2191" s="81"/>
    </row>
    <row r="2192" spans="21:24" x14ac:dyDescent="0.3">
      <c r="U2192" s="80"/>
      <c r="V2192" s="80"/>
      <c r="W2192" s="80"/>
      <c r="X2192" s="81"/>
    </row>
    <row r="2193" spans="21:24" x14ac:dyDescent="0.3">
      <c r="U2193" s="80"/>
      <c r="V2193" s="80"/>
      <c r="W2193" s="80"/>
      <c r="X2193" s="81"/>
    </row>
    <row r="2194" spans="21:24" x14ac:dyDescent="0.3">
      <c r="U2194" s="80"/>
      <c r="V2194" s="80"/>
      <c r="W2194" s="80"/>
      <c r="X2194" s="81"/>
    </row>
    <row r="2195" spans="21:24" x14ac:dyDescent="0.3">
      <c r="U2195" s="80"/>
      <c r="V2195" s="80"/>
      <c r="W2195" s="80"/>
      <c r="X2195" s="81"/>
    </row>
    <row r="2196" spans="21:24" x14ac:dyDescent="0.3">
      <c r="U2196" s="80"/>
      <c r="V2196" s="80"/>
      <c r="W2196" s="80"/>
      <c r="X2196" s="81"/>
    </row>
    <row r="2197" spans="21:24" x14ac:dyDescent="0.3">
      <c r="U2197" s="80"/>
      <c r="V2197" s="80"/>
      <c r="W2197" s="80"/>
      <c r="X2197" s="81"/>
    </row>
    <row r="2198" spans="21:24" x14ac:dyDescent="0.3">
      <c r="U2198" s="80"/>
      <c r="V2198" s="80"/>
      <c r="W2198" s="80"/>
      <c r="X2198" s="81"/>
    </row>
    <row r="2199" spans="21:24" x14ac:dyDescent="0.3">
      <c r="U2199" s="80"/>
      <c r="V2199" s="80"/>
      <c r="W2199" s="80"/>
      <c r="X2199" s="81"/>
    </row>
    <row r="2200" spans="21:24" x14ac:dyDescent="0.3">
      <c r="U2200" s="80"/>
      <c r="V2200" s="80"/>
      <c r="W2200" s="80"/>
      <c r="X2200" s="81"/>
    </row>
    <row r="2201" spans="21:24" x14ac:dyDescent="0.3">
      <c r="U2201" s="80"/>
      <c r="V2201" s="80"/>
      <c r="W2201" s="80"/>
      <c r="X2201" s="81"/>
    </row>
    <row r="2202" spans="21:24" x14ac:dyDescent="0.3">
      <c r="U2202" s="80"/>
      <c r="V2202" s="80"/>
      <c r="W2202" s="80"/>
      <c r="X2202" s="81"/>
    </row>
    <row r="2203" spans="21:24" x14ac:dyDescent="0.3">
      <c r="U2203" s="80"/>
      <c r="V2203" s="80"/>
      <c r="W2203" s="80"/>
      <c r="X2203" s="81"/>
    </row>
    <row r="2204" spans="21:24" x14ac:dyDescent="0.3">
      <c r="U2204" s="80"/>
      <c r="V2204" s="80"/>
      <c r="W2204" s="80"/>
      <c r="X2204" s="81"/>
    </row>
    <row r="2205" spans="21:24" x14ac:dyDescent="0.3">
      <c r="U2205" s="80"/>
      <c r="V2205" s="80"/>
      <c r="W2205" s="80"/>
      <c r="X2205" s="81"/>
    </row>
    <row r="2206" spans="21:24" x14ac:dyDescent="0.3">
      <c r="U2206" s="80"/>
      <c r="V2206" s="80"/>
      <c r="W2206" s="80"/>
      <c r="X2206" s="81"/>
    </row>
    <row r="2207" spans="21:24" x14ac:dyDescent="0.3">
      <c r="U2207" s="80"/>
      <c r="V2207" s="80"/>
      <c r="W2207" s="80"/>
      <c r="X2207" s="81"/>
    </row>
    <row r="2208" spans="21:24" x14ac:dyDescent="0.3">
      <c r="U2208" s="80"/>
      <c r="V2208" s="80"/>
      <c r="W2208" s="80"/>
      <c r="X2208" s="81"/>
    </row>
    <row r="2209" spans="21:24" x14ac:dyDescent="0.3">
      <c r="U2209" s="80"/>
      <c r="V2209" s="80"/>
      <c r="W2209" s="80"/>
      <c r="X2209" s="81"/>
    </row>
    <row r="2210" spans="21:24" x14ac:dyDescent="0.3">
      <c r="U2210" s="80"/>
      <c r="V2210" s="80"/>
      <c r="W2210" s="80"/>
      <c r="X2210" s="81"/>
    </row>
    <row r="2211" spans="21:24" x14ac:dyDescent="0.3">
      <c r="U2211" s="80"/>
      <c r="V2211" s="80"/>
      <c r="W2211" s="80"/>
      <c r="X2211" s="81"/>
    </row>
    <row r="2212" spans="21:24" x14ac:dyDescent="0.3">
      <c r="U2212" s="80"/>
      <c r="V2212" s="80"/>
      <c r="W2212" s="80"/>
      <c r="X2212" s="81"/>
    </row>
    <row r="2213" spans="21:24" x14ac:dyDescent="0.3">
      <c r="U2213" s="80"/>
      <c r="V2213" s="80"/>
      <c r="W2213" s="80"/>
      <c r="X2213" s="81"/>
    </row>
    <row r="2214" spans="21:24" x14ac:dyDescent="0.3">
      <c r="U2214" s="80"/>
      <c r="V2214" s="80"/>
      <c r="W2214" s="80"/>
      <c r="X2214" s="81"/>
    </row>
    <row r="2215" spans="21:24" x14ac:dyDescent="0.3">
      <c r="U2215" s="80"/>
      <c r="V2215" s="80"/>
      <c r="W2215" s="80"/>
      <c r="X2215" s="81"/>
    </row>
    <row r="2216" spans="21:24" x14ac:dyDescent="0.3">
      <c r="U2216" s="80"/>
      <c r="V2216" s="80"/>
      <c r="W2216" s="80"/>
      <c r="X2216" s="81"/>
    </row>
    <row r="2217" spans="21:24" x14ac:dyDescent="0.3">
      <c r="U2217" s="80"/>
      <c r="V2217" s="80"/>
      <c r="W2217" s="80"/>
      <c r="X2217" s="81"/>
    </row>
    <row r="2218" spans="21:24" x14ac:dyDescent="0.3">
      <c r="U2218" s="80"/>
      <c r="V2218" s="80"/>
      <c r="W2218" s="80"/>
      <c r="X2218" s="81"/>
    </row>
    <row r="2219" spans="21:24" x14ac:dyDescent="0.3">
      <c r="U2219" s="80"/>
      <c r="V2219" s="80"/>
      <c r="W2219" s="80"/>
      <c r="X2219" s="81"/>
    </row>
    <row r="2220" spans="21:24" x14ac:dyDescent="0.3">
      <c r="U2220" s="80"/>
      <c r="V2220" s="80"/>
      <c r="W2220" s="80"/>
      <c r="X2220" s="81"/>
    </row>
    <row r="2221" spans="21:24" x14ac:dyDescent="0.3">
      <c r="U2221" s="80"/>
      <c r="V2221" s="80"/>
      <c r="W2221" s="80"/>
      <c r="X2221" s="81"/>
    </row>
    <row r="2222" spans="21:24" x14ac:dyDescent="0.3">
      <c r="U2222" s="80"/>
      <c r="V2222" s="80"/>
      <c r="W2222" s="80"/>
      <c r="X2222" s="81"/>
    </row>
    <row r="2223" spans="21:24" x14ac:dyDescent="0.3">
      <c r="U2223" s="80"/>
      <c r="V2223" s="80"/>
      <c r="W2223" s="80"/>
      <c r="X2223" s="81"/>
    </row>
    <row r="2224" spans="21:24" x14ac:dyDescent="0.3">
      <c r="U2224" s="80"/>
      <c r="V2224" s="80"/>
      <c r="W2224" s="80"/>
      <c r="X2224" s="81"/>
    </row>
    <row r="2225" spans="21:24" x14ac:dyDescent="0.3">
      <c r="U2225" s="80"/>
      <c r="V2225" s="80"/>
      <c r="W2225" s="80"/>
      <c r="X2225" s="81"/>
    </row>
    <row r="2226" spans="21:24" x14ac:dyDescent="0.3">
      <c r="U2226" s="80"/>
      <c r="V2226" s="80"/>
      <c r="W2226" s="80"/>
      <c r="X2226" s="81"/>
    </row>
    <row r="2227" spans="21:24" x14ac:dyDescent="0.3">
      <c r="U2227" s="80"/>
      <c r="V2227" s="80"/>
      <c r="W2227" s="80"/>
      <c r="X2227" s="81"/>
    </row>
    <row r="2228" spans="21:24" x14ac:dyDescent="0.3">
      <c r="U2228" s="80"/>
      <c r="V2228" s="80"/>
      <c r="W2228" s="80"/>
      <c r="X2228" s="81"/>
    </row>
    <row r="2229" spans="21:24" x14ac:dyDescent="0.3">
      <c r="U2229" s="80"/>
      <c r="V2229" s="80"/>
      <c r="W2229" s="80"/>
      <c r="X2229" s="81"/>
    </row>
    <row r="2230" spans="21:24" x14ac:dyDescent="0.3">
      <c r="U2230" s="80"/>
      <c r="V2230" s="80"/>
      <c r="W2230" s="80"/>
      <c r="X2230" s="81"/>
    </row>
    <row r="2231" spans="21:24" x14ac:dyDescent="0.3">
      <c r="U2231" s="80"/>
      <c r="V2231" s="80"/>
      <c r="W2231" s="80"/>
      <c r="X2231" s="81"/>
    </row>
    <row r="2232" spans="21:24" x14ac:dyDescent="0.3">
      <c r="U2232" s="80"/>
      <c r="V2232" s="80"/>
      <c r="W2232" s="80"/>
      <c r="X2232" s="81"/>
    </row>
    <row r="2233" spans="21:24" x14ac:dyDescent="0.3">
      <c r="U2233" s="80"/>
      <c r="V2233" s="80"/>
      <c r="W2233" s="80"/>
      <c r="X2233" s="81"/>
    </row>
    <row r="2234" spans="21:24" x14ac:dyDescent="0.3">
      <c r="U2234" s="80"/>
      <c r="V2234" s="80"/>
      <c r="W2234" s="80"/>
      <c r="X2234" s="81"/>
    </row>
    <row r="2235" spans="21:24" x14ac:dyDescent="0.3">
      <c r="U2235" s="80"/>
      <c r="V2235" s="80"/>
      <c r="W2235" s="80"/>
      <c r="X2235" s="81"/>
    </row>
    <row r="2236" spans="21:24" x14ac:dyDescent="0.3">
      <c r="U2236" s="80"/>
      <c r="V2236" s="80"/>
      <c r="W2236" s="80"/>
      <c r="X2236" s="81"/>
    </row>
    <row r="2237" spans="21:24" x14ac:dyDescent="0.3">
      <c r="U2237" s="80"/>
      <c r="V2237" s="80"/>
      <c r="W2237" s="80"/>
      <c r="X2237" s="81"/>
    </row>
    <row r="2238" spans="21:24" x14ac:dyDescent="0.3">
      <c r="U2238" s="80"/>
      <c r="V2238" s="80"/>
      <c r="W2238" s="80"/>
      <c r="X2238" s="81"/>
    </row>
    <row r="2239" spans="21:24" x14ac:dyDescent="0.3">
      <c r="U2239" s="80"/>
      <c r="V2239" s="80"/>
      <c r="W2239" s="80"/>
      <c r="X2239" s="81"/>
    </row>
    <row r="2240" spans="21:24" x14ac:dyDescent="0.3">
      <c r="U2240" s="80"/>
      <c r="V2240" s="80"/>
      <c r="W2240" s="80"/>
      <c r="X2240" s="81"/>
    </row>
    <row r="2241" spans="21:24" x14ac:dyDescent="0.3">
      <c r="U2241" s="80"/>
      <c r="V2241" s="80"/>
      <c r="W2241" s="80"/>
      <c r="X2241" s="81"/>
    </row>
    <row r="2242" spans="21:24" x14ac:dyDescent="0.3">
      <c r="U2242" s="80"/>
      <c r="V2242" s="80"/>
      <c r="W2242" s="80"/>
      <c r="X2242" s="81"/>
    </row>
    <row r="2243" spans="21:24" x14ac:dyDescent="0.3">
      <c r="U2243" s="80"/>
      <c r="V2243" s="80"/>
      <c r="W2243" s="80"/>
      <c r="X2243" s="81"/>
    </row>
    <row r="2244" spans="21:24" x14ac:dyDescent="0.3">
      <c r="U2244" s="80"/>
      <c r="V2244" s="80"/>
      <c r="W2244" s="80"/>
      <c r="X2244" s="81"/>
    </row>
    <row r="2245" spans="21:24" x14ac:dyDescent="0.3">
      <c r="U2245" s="80"/>
      <c r="V2245" s="80"/>
      <c r="W2245" s="80"/>
      <c r="X2245" s="81"/>
    </row>
    <row r="2246" spans="21:24" x14ac:dyDescent="0.3">
      <c r="U2246" s="80"/>
      <c r="V2246" s="80"/>
      <c r="W2246" s="80"/>
      <c r="X2246" s="81"/>
    </row>
    <row r="2247" spans="21:24" x14ac:dyDescent="0.3">
      <c r="U2247" s="80"/>
      <c r="V2247" s="80"/>
      <c r="W2247" s="80"/>
      <c r="X2247" s="81"/>
    </row>
    <row r="2248" spans="21:24" x14ac:dyDescent="0.3">
      <c r="U2248" s="80"/>
      <c r="V2248" s="80"/>
      <c r="W2248" s="80"/>
      <c r="X2248" s="81"/>
    </row>
    <row r="2249" spans="21:24" x14ac:dyDescent="0.3">
      <c r="U2249" s="80"/>
      <c r="V2249" s="80"/>
      <c r="W2249" s="80"/>
      <c r="X2249" s="81"/>
    </row>
    <row r="2250" spans="21:24" x14ac:dyDescent="0.3">
      <c r="U2250" s="80"/>
      <c r="V2250" s="80"/>
      <c r="W2250" s="80"/>
      <c r="X2250" s="81"/>
    </row>
    <row r="2251" spans="21:24" x14ac:dyDescent="0.3">
      <c r="U2251" s="80"/>
      <c r="V2251" s="80"/>
      <c r="W2251" s="80"/>
      <c r="X2251" s="81"/>
    </row>
    <row r="2252" spans="21:24" x14ac:dyDescent="0.3">
      <c r="U2252" s="80"/>
      <c r="V2252" s="80"/>
      <c r="W2252" s="80"/>
      <c r="X2252" s="81"/>
    </row>
    <row r="2253" spans="21:24" x14ac:dyDescent="0.3">
      <c r="U2253" s="80"/>
      <c r="V2253" s="80"/>
      <c r="W2253" s="80"/>
      <c r="X2253" s="81"/>
    </row>
    <row r="2254" spans="21:24" x14ac:dyDescent="0.3">
      <c r="U2254" s="80"/>
      <c r="V2254" s="80"/>
      <c r="W2254" s="80"/>
      <c r="X2254" s="81"/>
    </row>
    <row r="2255" spans="21:24" x14ac:dyDescent="0.3">
      <c r="U2255" s="80"/>
      <c r="V2255" s="80"/>
      <c r="W2255" s="80"/>
      <c r="X2255" s="81"/>
    </row>
    <row r="2256" spans="21:24" x14ac:dyDescent="0.3">
      <c r="U2256" s="80"/>
      <c r="V2256" s="80"/>
      <c r="W2256" s="80"/>
      <c r="X2256" s="81"/>
    </row>
    <row r="2257" spans="21:24" x14ac:dyDescent="0.3">
      <c r="U2257" s="80"/>
      <c r="V2257" s="80"/>
      <c r="W2257" s="80"/>
      <c r="X2257" s="81"/>
    </row>
    <row r="2258" spans="21:24" x14ac:dyDescent="0.3">
      <c r="U2258" s="80"/>
      <c r="V2258" s="80"/>
      <c r="W2258" s="80"/>
      <c r="X2258" s="81"/>
    </row>
    <row r="2259" spans="21:24" x14ac:dyDescent="0.3">
      <c r="U2259" s="80"/>
      <c r="V2259" s="80"/>
      <c r="W2259" s="80"/>
      <c r="X2259" s="81"/>
    </row>
    <row r="2260" spans="21:24" x14ac:dyDescent="0.3">
      <c r="U2260" s="80"/>
      <c r="V2260" s="80"/>
      <c r="W2260" s="80"/>
      <c r="X2260" s="81"/>
    </row>
    <row r="2261" spans="21:24" x14ac:dyDescent="0.3">
      <c r="U2261" s="80"/>
      <c r="V2261" s="80"/>
      <c r="W2261" s="80"/>
      <c r="X2261" s="81"/>
    </row>
    <row r="2262" spans="21:24" x14ac:dyDescent="0.3">
      <c r="U2262" s="80"/>
      <c r="V2262" s="80"/>
      <c r="W2262" s="80"/>
      <c r="X2262" s="81"/>
    </row>
    <row r="2263" spans="21:24" x14ac:dyDescent="0.3">
      <c r="U2263" s="80"/>
      <c r="V2263" s="80"/>
      <c r="W2263" s="80"/>
      <c r="X2263" s="81"/>
    </row>
    <row r="2264" spans="21:24" x14ac:dyDescent="0.3">
      <c r="U2264" s="80"/>
      <c r="V2264" s="80"/>
      <c r="W2264" s="80"/>
      <c r="X2264" s="81"/>
    </row>
    <row r="2265" spans="21:24" x14ac:dyDescent="0.3">
      <c r="U2265" s="80"/>
      <c r="V2265" s="80"/>
      <c r="W2265" s="80"/>
      <c r="X2265" s="81"/>
    </row>
    <row r="2266" spans="21:24" x14ac:dyDescent="0.3">
      <c r="U2266" s="80"/>
      <c r="V2266" s="80"/>
      <c r="W2266" s="80"/>
      <c r="X2266" s="81"/>
    </row>
    <row r="2267" spans="21:24" x14ac:dyDescent="0.3">
      <c r="U2267" s="80"/>
      <c r="V2267" s="80"/>
      <c r="W2267" s="80"/>
      <c r="X2267" s="81"/>
    </row>
    <row r="2268" spans="21:24" x14ac:dyDescent="0.3">
      <c r="U2268" s="80"/>
      <c r="V2268" s="80"/>
      <c r="W2268" s="80"/>
      <c r="X2268" s="81"/>
    </row>
    <row r="2269" spans="21:24" x14ac:dyDescent="0.3">
      <c r="U2269" s="80"/>
      <c r="V2269" s="80"/>
      <c r="W2269" s="80"/>
      <c r="X2269" s="81"/>
    </row>
    <row r="2270" spans="21:24" x14ac:dyDescent="0.3">
      <c r="U2270" s="80"/>
      <c r="V2270" s="80"/>
      <c r="W2270" s="80"/>
      <c r="X2270" s="81"/>
    </row>
    <row r="2271" spans="21:24" x14ac:dyDescent="0.3">
      <c r="U2271" s="80"/>
      <c r="V2271" s="80"/>
      <c r="W2271" s="80"/>
      <c r="X2271" s="81"/>
    </row>
    <row r="2272" spans="21:24" x14ac:dyDescent="0.3">
      <c r="U2272" s="80"/>
      <c r="V2272" s="80"/>
      <c r="W2272" s="80"/>
      <c r="X2272" s="81"/>
    </row>
    <row r="2273" spans="21:24" x14ac:dyDescent="0.3">
      <c r="U2273" s="80"/>
      <c r="V2273" s="80"/>
      <c r="W2273" s="80"/>
      <c r="X2273" s="81"/>
    </row>
    <row r="2274" spans="21:24" x14ac:dyDescent="0.3">
      <c r="U2274" s="80"/>
      <c r="V2274" s="80"/>
      <c r="W2274" s="80"/>
      <c r="X2274" s="81"/>
    </row>
    <row r="2275" spans="21:24" x14ac:dyDescent="0.3">
      <c r="U2275" s="80"/>
      <c r="V2275" s="80"/>
      <c r="W2275" s="80"/>
      <c r="X2275" s="81"/>
    </row>
    <row r="2276" spans="21:24" x14ac:dyDescent="0.3">
      <c r="U2276" s="80"/>
      <c r="V2276" s="80"/>
      <c r="W2276" s="80"/>
      <c r="X2276" s="81"/>
    </row>
    <row r="2277" spans="21:24" x14ac:dyDescent="0.3">
      <c r="U2277" s="80"/>
      <c r="V2277" s="80"/>
      <c r="W2277" s="80"/>
      <c r="X2277" s="81"/>
    </row>
    <row r="2278" spans="21:24" x14ac:dyDescent="0.3">
      <c r="U2278" s="80"/>
      <c r="V2278" s="80"/>
      <c r="W2278" s="80"/>
      <c r="X2278" s="81"/>
    </row>
    <row r="2279" spans="21:24" x14ac:dyDescent="0.3">
      <c r="U2279" s="80"/>
      <c r="V2279" s="80"/>
      <c r="W2279" s="80"/>
      <c r="X2279" s="81"/>
    </row>
    <row r="2280" spans="21:24" x14ac:dyDescent="0.3">
      <c r="U2280" s="80"/>
      <c r="V2280" s="80"/>
      <c r="W2280" s="80"/>
      <c r="X2280" s="81"/>
    </row>
    <row r="2281" spans="21:24" x14ac:dyDescent="0.3">
      <c r="U2281" s="80"/>
      <c r="V2281" s="80"/>
      <c r="W2281" s="80"/>
      <c r="X2281" s="81"/>
    </row>
    <row r="2282" spans="21:24" x14ac:dyDescent="0.3">
      <c r="U2282" s="80"/>
      <c r="V2282" s="80"/>
      <c r="W2282" s="80"/>
      <c r="X2282" s="81"/>
    </row>
    <row r="2283" spans="21:24" x14ac:dyDescent="0.3">
      <c r="U2283" s="80"/>
      <c r="V2283" s="80"/>
      <c r="W2283" s="80"/>
      <c r="X2283" s="81"/>
    </row>
    <row r="2284" spans="21:24" x14ac:dyDescent="0.3">
      <c r="U2284" s="80"/>
      <c r="V2284" s="80"/>
      <c r="W2284" s="80"/>
      <c r="X2284" s="81"/>
    </row>
    <row r="2285" spans="21:24" x14ac:dyDescent="0.3">
      <c r="U2285" s="80"/>
      <c r="V2285" s="80"/>
      <c r="W2285" s="80"/>
      <c r="X2285" s="81"/>
    </row>
    <row r="2286" spans="21:24" x14ac:dyDescent="0.3">
      <c r="U2286" s="80"/>
      <c r="V2286" s="80"/>
      <c r="W2286" s="80"/>
      <c r="X2286" s="81"/>
    </row>
    <row r="2287" spans="21:24" x14ac:dyDescent="0.3">
      <c r="U2287" s="80"/>
      <c r="V2287" s="80"/>
      <c r="W2287" s="80"/>
      <c r="X2287" s="81"/>
    </row>
    <row r="2288" spans="21:24" x14ac:dyDescent="0.3">
      <c r="U2288" s="80"/>
      <c r="V2288" s="80"/>
      <c r="W2288" s="80"/>
      <c r="X2288" s="81"/>
    </row>
    <row r="2289" spans="21:24" x14ac:dyDescent="0.3">
      <c r="U2289" s="80"/>
      <c r="V2289" s="80"/>
      <c r="W2289" s="80"/>
      <c r="X2289" s="81"/>
    </row>
    <row r="2290" spans="21:24" x14ac:dyDescent="0.3">
      <c r="U2290" s="80"/>
      <c r="V2290" s="80"/>
      <c r="W2290" s="80"/>
      <c r="X2290" s="81"/>
    </row>
    <row r="2291" spans="21:24" x14ac:dyDescent="0.3">
      <c r="U2291" s="80"/>
      <c r="V2291" s="80"/>
      <c r="W2291" s="80"/>
      <c r="X2291" s="81"/>
    </row>
    <row r="2292" spans="21:24" x14ac:dyDescent="0.3">
      <c r="U2292" s="80"/>
      <c r="V2292" s="80"/>
      <c r="W2292" s="80"/>
      <c r="X2292" s="81"/>
    </row>
    <row r="2293" spans="21:24" x14ac:dyDescent="0.3">
      <c r="U2293" s="80"/>
      <c r="V2293" s="80"/>
      <c r="W2293" s="80"/>
      <c r="X2293" s="81"/>
    </row>
    <row r="2294" spans="21:24" x14ac:dyDescent="0.3">
      <c r="U2294" s="80"/>
      <c r="V2294" s="80"/>
      <c r="W2294" s="80"/>
      <c r="X2294" s="81"/>
    </row>
    <row r="2295" spans="21:24" x14ac:dyDescent="0.3">
      <c r="U2295" s="80"/>
      <c r="V2295" s="80"/>
      <c r="W2295" s="80"/>
      <c r="X2295" s="81"/>
    </row>
    <row r="2296" spans="21:24" x14ac:dyDescent="0.3">
      <c r="U2296" s="80"/>
      <c r="V2296" s="80"/>
      <c r="W2296" s="80"/>
      <c r="X2296" s="81"/>
    </row>
    <row r="2297" spans="21:24" x14ac:dyDescent="0.3">
      <c r="U2297" s="80"/>
      <c r="V2297" s="80"/>
      <c r="W2297" s="80"/>
      <c r="X2297" s="81"/>
    </row>
    <row r="2298" spans="21:24" x14ac:dyDescent="0.3">
      <c r="U2298" s="80"/>
      <c r="V2298" s="80"/>
      <c r="W2298" s="80"/>
      <c r="X2298" s="81"/>
    </row>
    <row r="2299" spans="21:24" x14ac:dyDescent="0.3">
      <c r="U2299" s="80"/>
      <c r="V2299" s="80"/>
      <c r="W2299" s="80"/>
      <c r="X2299" s="81"/>
    </row>
    <row r="2300" spans="21:24" x14ac:dyDescent="0.3">
      <c r="U2300" s="80"/>
      <c r="V2300" s="80"/>
      <c r="W2300" s="80"/>
      <c r="X2300" s="81"/>
    </row>
    <row r="2301" spans="21:24" x14ac:dyDescent="0.3">
      <c r="U2301" s="80"/>
      <c r="V2301" s="80"/>
      <c r="W2301" s="80"/>
      <c r="X2301" s="81"/>
    </row>
    <row r="2302" spans="21:24" x14ac:dyDescent="0.3">
      <c r="U2302" s="80"/>
      <c r="V2302" s="80"/>
      <c r="W2302" s="80"/>
      <c r="X2302" s="81"/>
    </row>
    <row r="2303" spans="21:24" x14ac:dyDescent="0.3">
      <c r="U2303" s="80"/>
      <c r="V2303" s="80"/>
      <c r="W2303" s="80"/>
      <c r="X2303" s="81"/>
    </row>
    <row r="2304" spans="21:24" x14ac:dyDescent="0.3">
      <c r="U2304" s="80"/>
      <c r="V2304" s="80"/>
      <c r="W2304" s="80"/>
      <c r="X2304" s="81"/>
    </row>
    <row r="2305" spans="21:24" x14ac:dyDescent="0.3">
      <c r="U2305" s="80"/>
      <c r="V2305" s="80"/>
      <c r="W2305" s="80"/>
      <c r="X2305" s="81"/>
    </row>
    <row r="2306" spans="21:24" x14ac:dyDescent="0.3">
      <c r="U2306" s="80"/>
      <c r="V2306" s="80"/>
      <c r="W2306" s="80"/>
      <c r="X2306" s="81"/>
    </row>
    <row r="2307" spans="21:24" x14ac:dyDescent="0.3">
      <c r="U2307" s="80"/>
      <c r="V2307" s="80"/>
      <c r="W2307" s="80"/>
      <c r="X2307" s="81"/>
    </row>
    <row r="2308" spans="21:24" x14ac:dyDescent="0.3">
      <c r="U2308" s="80"/>
      <c r="V2308" s="80"/>
      <c r="W2308" s="80"/>
      <c r="X2308" s="81"/>
    </row>
    <row r="2309" spans="21:24" x14ac:dyDescent="0.3">
      <c r="U2309" s="80"/>
      <c r="V2309" s="80"/>
      <c r="W2309" s="80"/>
      <c r="X2309" s="81"/>
    </row>
    <row r="2310" spans="21:24" x14ac:dyDescent="0.3">
      <c r="U2310" s="80"/>
      <c r="V2310" s="80"/>
      <c r="W2310" s="80"/>
      <c r="X2310" s="81"/>
    </row>
    <row r="2311" spans="21:24" x14ac:dyDescent="0.3">
      <c r="U2311" s="80"/>
      <c r="V2311" s="80"/>
      <c r="W2311" s="80"/>
      <c r="X2311" s="81"/>
    </row>
    <row r="2312" spans="21:24" x14ac:dyDescent="0.3">
      <c r="U2312" s="80"/>
      <c r="V2312" s="80"/>
      <c r="W2312" s="80"/>
      <c r="X2312" s="81"/>
    </row>
    <row r="2313" spans="21:24" x14ac:dyDescent="0.3">
      <c r="U2313" s="80"/>
      <c r="V2313" s="80"/>
      <c r="W2313" s="80"/>
      <c r="X2313" s="81"/>
    </row>
    <row r="2314" spans="21:24" x14ac:dyDescent="0.3">
      <c r="U2314" s="80"/>
      <c r="V2314" s="80"/>
      <c r="W2314" s="80"/>
      <c r="X2314" s="81"/>
    </row>
    <row r="2315" spans="21:24" x14ac:dyDescent="0.3">
      <c r="U2315" s="80"/>
      <c r="V2315" s="80"/>
      <c r="W2315" s="80"/>
      <c r="X2315" s="81"/>
    </row>
    <row r="2316" spans="21:24" x14ac:dyDescent="0.3">
      <c r="U2316" s="80"/>
      <c r="V2316" s="80"/>
      <c r="W2316" s="80"/>
      <c r="X2316" s="81"/>
    </row>
    <row r="2317" spans="21:24" x14ac:dyDescent="0.3">
      <c r="U2317" s="80"/>
      <c r="V2317" s="80"/>
      <c r="W2317" s="80"/>
      <c r="X2317" s="81"/>
    </row>
    <row r="2318" spans="21:24" x14ac:dyDescent="0.3">
      <c r="U2318" s="80"/>
      <c r="V2318" s="80"/>
      <c r="W2318" s="80"/>
      <c r="X2318" s="81"/>
    </row>
    <row r="2319" spans="21:24" x14ac:dyDescent="0.3">
      <c r="U2319" s="80"/>
      <c r="V2319" s="80"/>
      <c r="W2319" s="80"/>
      <c r="X2319" s="81"/>
    </row>
    <row r="2320" spans="21:24" x14ac:dyDescent="0.3">
      <c r="U2320" s="80"/>
      <c r="V2320" s="80"/>
      <c r="W2320" s="80"/>
      <c r="X2320" s="81"/>
    </row>
    <row r="2321" spans="21:24" x14ac:dyDescent="0.3">
      <c r="U2321" s="80"/>
      <c r="V2321" s="80"/>
      <c r="W2321" s="80"/>
      <c r="X2321" s="81"/>
    </row>
    <row r="2322" spans="21:24" x14ac:dyDescent="0.3">
      <c r="U2322" s="80"/>
      <c r="V2322" s="80"/>
      <c r="W2322" s="80"/>
      <c r="X2322" s="81"/>
    </row>
    <row r="2323" spans="21:24" x14ac:dyDescent="0.3">
      <c r="U2323" s="80"/>
      <c r="V2323" s="80"/>
      <c r="W2323" s="80"/>
      <c r="X2323" s="81"/>
    </row>
    <row r="2324" spans="21:24" x14ac:dyDescent="0.3">
      <c r="U2324" s="80"/>
      <c r="V2324" s="80"/>
      <c r="W2324" s="80"/>
      <c r="X2324" s="81"/>
    </row>
    <row r="2325" spans="21:24" x14ac:dyDescent="0.3">
      <c r="U2325" s="80"/>
      <c r="V2325" s="80"/>
      <c r="W2325" s="80"/>
      <c r="X2325" s="81"/>
    </row>
    <row r="2326" spans="21:24" x14ac:dyDescent="0.3">
      <c r="U2326" s="80"/>
      <c r="V2326" s="80"/>
      <c r="W2326" s="80"/>
      <c r="X2326" s="81"/>
    </row>
    <row r="2327" spans="21:24" x14ac:dyDescent="0.3">
      <c r="U2327" s="80"/>
      <c r="V2327" s="80"/>
      <c r="W2327" s="80"/>
      <c r="X2327" s="81"/>
    </row>
    <row r="2328" spans="21:24" x14ac:dyDescent="0.3">
      <c r="U2328" s="80"/>
      <c r="V2328" s="80"/>
      <c r="W2328" s="80"/>
      <c r="X2328" s="81"/>
    </row>
    <row r="2329" spans="21:24" x14ac:dyDescent="0.3">
      <c r="U2329" s="80"/>
      <c r="V2329" s="80"/>
      <c r="W2329" s="80"/>
      <c r="X2329" s="81"/>
    </row>
    <row r="2330" spans="21:24" x14ac:dyDescent="0.3">
      <c r="U2330" s="80"/>
      <c r="V2330" s="80"/>
      <c r="W2330" s="80"/>
      <c r="X2330" s="81"/>
    </row>
    <row r="2331" spans="21:24" x14ac:dyDescent="0.3">
      <c r="U2331" s="80"/>
      <c r="V2331" s="80"/>
      <c r="W2331" s="80"/>
      <c r="X2331" s="81"/>
    </row>
    <row r="2332" spans="21:24" x14ac:dyDescent="0.3">
      <c r="U2332" s="80"/>
      <c r="V2332" s="80"/>
      <c r="W2332" s="80"/>
      <c r="X2332" s="81"/>
    </row>
    <row r="2333" spans="21:24" x14ac:dyDescent="0.3">
      <c r="U2333" s="80"/>
      <c r="V2333" s="80"/>
      <c r="W2333" s="80"/>
      <c r="X2333" s="81"/>
    </row>
    <row r="2334" spans="21:24" x14ac:dyDescent="0.3">
      <c r="U2334" s="80"/>
      <c r="V2334" s="80"/>
      <c r="W2334" s="80"/>
      <c r="X2334" s="81"/>
    </row>
    <row r="2335" spans="21:24" x14ac:dyDescent="0.3">
      <c r="U2335" s="80"/>
      <c r="V2335" s="80"/>
      <c r="W2335" s="80"/>
      <c r="X2335" s="81"/>
    </row>
    <row r="2336" spans="21:24" x14ac:dyDescent="0.3">
      <c r="U2336" s="80"/>
      <c r="V2336" s="80"/>
      <c r="W2336" s="80"/>
      <c r="X2336" s="81"/>
    </row>
    <row r="2337" spans="21:24" x14ac:dyDescent="0.3">
      <c r="U2337" s="80"/>
      <c r="V2337" s="80"/>
      <c r="W2337" s="80"/>
      <c r="X2337" s="81"/>
    </row>
    <row r="2338" spans="21:24" x14ac:dyDescent="0.3">
      <c r="U2338" s="80"/>
      <c r="V2338" s="80"/>
      <c r="W2338" s="80"/>
      <c r="X2338" s="81"/>
    </row>
    <row r="2339" spans="21:24" x14ac:dyDescent="0.3">
      <c r="U2339" s="80"/>
      <c r="V2339" s="80"/>
      <c r="W2339" s="80"/>
      <c r="X2339" s="81"/>
    </row>
    <row r="2340" spans="21:24" x14ac:dyDescent="0.3">
      <c r="U2340" s="80"/>
      <c r="V2340" s="80"/>
      <c r="W2340" s="80"/>
      <c r="X2340" s="81"/>
    </row>
    <row r="2341" spans="21:24" x14ac:dyDescent="0.3">
      <c r="U2341" s="80"/>
      <c r="V2341" s="80"/>
      <c r="W2341" s="80"/>
      <c r="X2341" s="81"/>
    </row>
    <row r="2342" spans="21:24" x14ac:dyDescent="0.3">
      <c r="U2342" s="80"/>
      <c r="V2342" s="80"/>
      <c r="W2342" s="80"/>
      <c r="X2342" s="81"/>
    </row>
    <row r="2343" spans="21:24" x14ac:dyDescent="0.3">
      <c r="U2343" s="80"/>
      <c r="V2343" s="80"/>
      <c r="W2343" s="80"/>
      <c r="X2343" s="81"/>
    </row>
    <row r="2344" spans="21:24" x14ac:dyDescent="0.3">
      <c r="U2344" s="80"/>
      <c r="V2344" s="80"/>
      <c r="W2344" s="80"/>
      <c r="X2344" s="81"/>
    </row>
    <row r="2345" spans="21:24" x14ac:dyDescent="0.3">
      <c r="U2345" s="80"/>
      <c r="V2345" s="80"/>
      <c r="W2345" s="80"/>
      <c r="X2345" s="81"/>
    </row>
    <row r="2346" spans="21:24" x14ac:dyDescent="0.3">
      <c r="U2346" s="80"/>
      <c r="V2346" s="80"/>
      <c r="W2346" s="80"/>
      <c r="X2346" s="81"/>
    </row>
    <row r="2347" spans="21:24" x14ac:dyDescent="0.3">
      <c r="U2347" s="80"/>
      <c r="V2347" s="80"/>
      <c r="W2347" s="80"/>
      <c r="X2347" s="81"/>
    </row>
    <row r="2348" spans="21:24" x14ac:dyDescent="0.3">
      <c r="U2348" s="80"/>
      <c r="V2348" s="80"/>
      <c r="W2348" s="80"/>
      <c r="X2348" s="81"/>
    </row>
    <row r="2349" spans="21:24" x14ac:dyDescent="0.3">
      <c r="U2349" s="80"/>
      <c r="V2349" s="80"/>
      <c r="W2349" s="80"/>
      <c r="X2349" s="81"/>
    </row>
    <row r="2350" spans="21:24" x14ac:dyDescent="0.3">
      <c r="U2350" s="80"/>
      <c r="V2350" s="80"/>
      <c r="W2350" s="80"/>
      <c r="X2350" s="81"/>
    </row>
    <row r="2351" spans="21:24" x14ac:dyDescent="0.3">
      <c r="U2351" s="80"/>
      <c r="V2351" s="80"/>
      <c r="W2351" s="80"/>
      <c r="X2351" s="81"/>
    </row>
    <row r="2352" spans="21:24" x14ac:dyDescent="0.3">
      <c r="U2352" s="80"/>
      <c r="V2352" s="80"/>
      <c r="W2352" s="80"/>
      <c r="X2352" s="81"/>
    </row>
    <row r="2353" spans="21:24" x14ac:dyDescent="0.3">
      <c r="U2353" s="80"/>
      <c r="V2353" s="80"/>
      <c r="W2353" s="80"/>
      <c r="X2353" s="81"/>
    </row>
    <row r="2354" spans="21:24" x14ac:dyDescent="0.3">
      <c r="U2354" s="80"/>
      <c r="V2354" s="80"/>
      <c r="W2354" s="80"/>
      <c r="X2354" s="81"/>
    </row>
    <row r="2355" spans="21:24" x14ac:dyDescent="0.3">
      <c r="U2355" s="80"/>
      <c r="V2355" s="80"/>
      <c r="W2355" s="80"/>
      <c r="X2355" s="81"/>
    </row>
    <row r="2356" spans="21:24" x14ac:dyDescent="0.3">
      <c r="U2356" s="80"/>
      <c r="V2356" s="80"/>
      <c r="W2356" s="80"/>
      <c r="X2356" s="81"/>
    </row>
    <row r="2357" spans="21:24" x14ac:dyDescent="0.3">
      <c r="U2357" s="80"/>
      <c r="V2357" s="80"/>
      <c r="W2357" s="80"/>
      <c r="X2357" s="81"/>
    </row>
    <row r="2358" spans="21:24" x14ac:dyDescent="0.3">
      <c r="U2358" s="80"/>
      <c r="V2358" s="80"/>
      <c r="W2358" s="80"/>
      <c r="X2358" s="81"/>
    </row>
    <row r="2359" spans="21:24" x14ac:dyDescent="0.3">
      <c r="U2359" s="80"/>
      <c r="V2359" s="80"/>
      <c r="W2359" s="80"/>
      <c r="X2359" s="81"/>
    </row>
    <row r="2360" spans="21:24" x14ac:dyDescent="0.3">
      <c r="U2360" s="80"/>
      <c r="V2360" s="80"/>
      <c r="W2360" s="80"/>
      <c r="X2360" s="81"/>
    </row>
    <row r="2361" spans="21:24" x14ac:dyDescent="0.3">
      <c r="U2361" s="80"/>
      <c r="V2361" s="80"/>
      <c r="W2361" s="80"/>
      <c r="X2361" s="81"/>
    </row>
    <row r="2362" spans="21:24" x14ac:dyDescent="0.3">
      <c r="U2362" s="80"/>
      <c r="V2362" s="80"/>
      <c r="W2362" s="80"/>
      <c r="X2362" s="81"/>
    </row>
    <row r="2363" spans="21:24" x14ac:dyDescent="0.3">
      <c r="U2363" s="80"/>
      <c r="V2363" s="80"/>
      <c r="W2363" s="80"/>
      <c r="X2363" s="81"/>
    </row>
    <row r="2364" spans="21:24" x14ac:dyDescent="0.3">
      <c r="U2364" s="80"/>
      <c r="V2364" s="80"/>
      <c r="W2364" s="80"/>
      <c r="X2364" s="81"/>
    </row>
    <row r="2365" spans="21:24" x14ac:dyDescent="0.3">
      <c r="U2365" s="80"/>
      <c r="V2365" s="80"/>
      <c r="W2365" s="80"/>
      <c r="X2365" s="81"/>
    </row>
    <row r="2366" spans="21:24" x14ac:dyDescent="0.3">
      <c r="U2366" s="80"/>
      <c r="V2366" s="80"/>
      <c r="W2366" s="80"/>
      <c r="X2366" s="81"/>
    </row>
    <row r="2367" spans="21:24" x14ac:dyDescent="0.3">
      <c r="U2367" s="80"/>
      <c r="V2367" s="80"/>
      <c r="W2367" s="80"/>
      <c r="X2367" s="81"/>
    </row>
    <row r="2368" spans="21:24" x14ac:dyDescent="0.3">
      <c r="U2368" s="80"/>
      <c r="V2368" s="80"/>
      <c r="W2368" s="80"/>
      <c r="X2368" s="81"/>
    </row>
    <row r="2369" spans="21:24" x14ac:dyDescent="0.3">
      <c r="U2369" s="80"/>
      <c r="V2369" s="80"/>
      <c r="W2369" s="80"/>
      <c r="X2369" s="81"/>
    </row>
    <row r="2370" spans="21:24" x14ac:dyDescent="0.3">
      <c r="U2370" s="80"/>
      <c r="V2370" s="80"/>
      <c r="W2370" s="80"/>
      <c r="X2370" s="81"/>
    </row>
    <row r="2371" spans="21:24" x14ac:dyDescent="0.3">
      <c r="U2371" s="80"/>
      <c r="V2371" s="80"/>
      <c r="W2371" s="80"/>
      <c r="X2371" s="81"/>
    </row>
    <row r="2372" spans="21:24" x14ac:dyDescent="0.3">
      <c r="U2372" s="80"/>
      <c r="V2372" s="80"/>
      <c r="W2372" s="80"/>
      <c r="X2372" s="81"/>
    </row>
    <row r="2373" spans="21:24" x14ac:dyDescent="0.3">
      <c r="U2373" s="80"/>
      <c r="V2373" s="80"/>
      <c r="W2373" s="80"/>
      <c r="X2373" s="81"/>
    </row>
    <row r="2374" spans="21:24" x14ac:dyDescent="0.3">
      <c r="U2374" s="80"/>
      <c r="V2374" s="80"/>
      <c r="W2374" s="80"/>
      <c r="X2374" s="81"/>
    </row>
    <row r="2375" spans="21:24" x14ac:dyDescent="0.3">
      <c r="U2375" s="80"/>
      <c r="V2375" s="80"/>
      <c r="W2375" s="80"/>
      <c r="X2375" s="81"/>
    </row>
    <row r="2376" spans="21:24" x14ac:dyDescent="0.3">
      <c r="U2376" s="80"/>
      <c r="V2376" s="80"/>
      <c r="W2376" s="80"/>
      <c r="X2376" s="81"/>
    </row>
    <row r="2377" spans="21:24" x14ac:dyDescent="0.3">
      <c r="U2377" s="80"/>
      <c r="V2377" s="80"/>
      <c r="W2377" s="80"/>
      <c r="X2377" s="81"/>
    </row>
    <row r="2378" spans="21:24" x14ac:dyDescent="0.3">
      <c r="U2378" s="80"/>
      <c r="V2378" s="80"/>
      <c r="W2378" s="80"/>
      <c r="X2378" s="81"/>
    </row>
    <row r="2379" spans="21:24" x14ac:dyDescent="0.3">
      <c r="U2379" s="80"/>
      <c r="V2379" s="80"/>
      <c r="W2379" s="80"/>
      <c r="X2379" s="81"/>
    </row>
    <row r="2380" spans="21:24" x14ac:dyDescent="0.3">
      <c r="U2380" s="80"/>
      <c r="V2380" s="80"/>
      <c r="W2380" s="80"/>
      <c r="X2380" s="81"/>
    </row>
    <row r="2381" spans="21:24" x14ac:dyDescent="0.3">
      <c r="U2381" s="80"/>
      <c r="V2381" s="80"/>
      <c r="W2381" s="80"/>
      <c r="X2381" s="81"/>
    </row>
    <row r="2382" spans="21:24" x14ac:dyDescent="0.3">
      <c r="U2382" s="80"/>
      <c r="V2382" s="80"/>
      <c r="W2382" s="80"/>
      <c r="X2382" s="81"/>
    </row>
    <row r="2383" spans="21:24" x14ac:dyDescent="0.3">
      <c r="U2383" s="80"/>
      <c r="V2383" s="80"/>
      <c r="W2383" s="80"/>
      <c r="X2383" s="81"/>
    </row>
    <row r="2384" spans="21:24" x14ac:dyDescent="0.3">
      <c r="U2384" s="80"/>
      <c r="V2384" s="80"/>
      <c r="W2384" s="80"/>
      <c r="X2384" s="81"/>
    </row>
    <row r="2385" spans="21:24" x14ac:dyDescent="0.3">
      <c r="U2385" s="80"/>
      <c r="V2385" s="80"/>
      <c r="W2385" s="80"/>
      <c r="X2385" s="81"/>
    </row>
    <row r="2386" spans="21:24" x14ac:dyDescent="0.3">
      <c r="U2386" s="80"/>
      <c r="V2386" s="80"/>
      <c r="W2386" s="80"/>
      <c r="X2386" s="81"/>
    </row>
    <row r="2387" spans="21:24" x14ac:dyDescent="0.3">
      <c r="U2387" s="80"/>
      <c r="V2387" s="80"/>
      <c r="W2387" s="80"/>
      <c r="X2387" s="81"/>
    </row>
    <row r="2388" spans="21:24" x14ac:dyDescent="0.3">
      <c r="U2388" s="80"/>
      <c r="V2388" s="80"/>
      <c r="W2388" s="80"/>
      <c r="X2388" s="81"/>
    </row>
    <row r="2389" spans="21:24" x14ac:dyDescent="0.3">
      <c r="U2389" s="80"/>
      <c r="V2389" s="80"/>
      <c r="W2389" s="80"/>
      <c r="X2389" s="81"/>
    </row>
    <row r="2390" spans="21:24" x14ac:dyDescent="0.3">
      <c r="U2390" s="80"/>
      <c r="V2390" s="80"/>
      <c r="W2390" s="80"/>
      <c r="X2390" s="81"/>
    </row>
    <row r="2391" spans="21:24" x14ac:dyDescent="0.3">
      <c r="U2391" s="80"/>
      <c r="V2391" s="80"/>
      <c r="W2391" s="80"/>
      <c r="X2391" s="81"/>
    </row>
    <row r="2392" spans="21:24" x14ac:dyDescent="0.3">
      <c r="U2392" s="80"/>
      <c r="V2392" s="80"/>
      <c r="W2392" s="80"/>
      <c r="X2392" s="81"/>
    </row>
    <row r="2393" spans="21:24" x14ac:dyDescent="0.3">
      <c r="U2393" s="80"/>
      <c r="V2393" s="80"/>
      <c r="W2393" s="80"/>
      <c r="X2393" s="81"/>
    </row>
    <row r="2394" spans="21:24" x14ac:dyDescent="0.3">
      <c r="U2394" s="80"/>
      <c r="V2394" s="80"/>
      <c r="W2394" s="80"/>
      <c r="X2394" s="81"/>
    </row>
    <row r="2395" spans="21:24" x14ac:dyDescent="0.3">
      <c r="U2395" s="80"/>
      <c r="V2395" s="80"/>
      <c r="W2395" s="80"/>
      <c r="X2395" s="81"/>
    </row>
    <row r="2396" spans="21:24" x14ac:dyDescent="0.3">
      <c r="U2396" s="80"/>
      <c r="V2396" s="80"/>
      <c r="W2396" s="80"/>
      <c r="X2396" s="81"/>
    </row>
    <row r="2397" spans="21:24" x14ac:dyDescent="0.3">
      <c r="U2397" s="80"/>
      <c r="V2397" s="80"/>
      <c r="W2397" s="80"/>
      <c r="X2397" s="81"/>
    </row>
    <row r="2398" spans="21:24" x14ac:dyDescent="0.3">
      <c r="U2398" s="80"/>
      <c r="V2398" s="80"/>
      <c r="W2398" s="80"/>
      <c r="X2398" s="81"/>
    </row>
    <row r="2399" spans="21:24" x14ac:dyDescent="0.3">
      <c r="U2399" s="80"/>
      <c r="V2399" s="80"/>
      <c r="W2399" s="80"/>
      <c r="X2399" s="81"/>
    </row>
    <row r="2400" spans="21:24" x14ac:dyDescent="0.3">
      <c r="U2400" s="80"/>
      <c r="V2400" s="80"/>
      <c r="W2400" s="80"/>
      <c r="X2400" s="81"/>
    </row>
    <row r="2401" spans="21:24" x14ac:dyDescent="0.3">
      <c r="U2401" s="80"/>
      <c r="V2401" s="80"/>
      <c r="W2401" s="80"/>
      <c r="X2401" s="81"/>
    </row>
    <row r="2402" spans="21:24" x14ac:dyDescent="0.3">
      <c r="U2402" s="80"/>
      <c r="V2402" s="80"/>
      <c r="W2402" s="80"/>
      <c r="X2402" s="81"/>
    </row>
    <row r="2403" spans="21:24" x14ac:dyDescent="0.3">
      <c r="U2403" s="80"/>
      <c r="V2403" s="80"/>
      <c r="W2403" s="80"/>
      <c r="X2403" s="81"/>
    </row>
    <row r="2404" spans="21:24" x14ac:dyDescent="0.3">
      <c r="U2404" s="80"/>
      <c r="V2404" s="80"/>
      <c r="W2404" s="80"/>
      <c r="X2404" s="81"/>
    </row>
    <row r="2405" spans="21:24" x14ac:dyDescent="0.3">
      <c r="U2405" s="80"/>
      <c r="V2405" s="80"/>
      <c r="W2405" s="80"/>
      <c r="X2405" s="81"/>
    </row>
    <row r="2406" spans="21:24" x14ac:dyDescent="0.3">
      <c r="U2406" s="80"/>
      <c r="V2406" s="80"/>
      <c r="W2406" s="80"/>
      <c r="X2406" s="81"/>
    </row>
    <row r="2407" spans="21:24" x14ac:dyDescent="0.3">
      <c r="U2407" s="80"/>
      <c r="V2407" s="80"/>
      <c r="W2407" s="80"/>
      <c r="X2407" s="81"/>
    </row>
    <row r="2408" spans="21:24" x14ac:dyDescent="0.3">
      <c r="U2408" s="80"/>
      <c r="V2408" s="80"/>
      <c r="W2408" s="80"/>
      <c r="X2408" s="81"/>
    </row>
    <row r="2409" spans="21:24" x14ac:dyDescent="0.3">
      <c r="U2409" s="80"/>
      <c r="V2409" s="80"/>
      <c r="W2409" s="80"/>
      <c r="X2409" s="81"/>
    </row>
    <row r="2410" spans="21:24" x14ac:dyDescent="0.3">
      <c r="U2410" s="80"/>
      <c r="V2410" s="80"/>
      <c r="W2410" s="80"/>
      <c r="X2410" s="81"/>
    </row>
    <row r="2411" spans="21:24" x14ac:dyDescent="0.3">
      <c r="U2411" s="80"/>
      <c r="V2411" s="80"/>
      <c r="W2411" s="80"/>
      <c r="X2411" s="81"/>
    </row>
    <row r="2412" spans="21:24" x14ac:dyDescent="0.3">
      <c r="U2412" s="80"/>
      <c r="V2412" s="80"/>
      <c r="W2412" s="80"/>
      <c r="X2412" s="81"/>
    </row>
    <row r="2413" spans="21:24" x14ac:dyDescent="0.3">
      <c r="U2413" s="80"/>
      <c r="V2413" s="80"/>
      <c r="W2413" s="80"/>
      <c r="X2413" s="81"/>
    </row>
    <row r="2414" spans="21:24" x14ac:dyDescent="0.3">
      <c r="U2414" s="80"/>
      <c r="V2414" s="80"/>
      <c r="W2414" s="80"/>
      <c r="X2414" s="81"/>
    </row>
    <row r="2415" spans="21:24" x14ac:dyDescent="0.3">
      <c r="U2415" s="80"/>
      <c r="V2415" s="80"/>
      <c r="W2415" s="80"/>
      <c r="X2415" s="81"/>
    </row>
    <row r="2416" spans="21:24" x14ac:dyDescent="0.3">
      <c r="U2416" s="80"/>
      <c r="V2416" s="80"/>
      <c r="W2416" s="80"/>
      <c r="X2416" s="81"/>
    </row>
    <row r="2417" spans="21:24" x14ac:dyDescent="0.3">
      <c r="U2417" s="80"/>
      <c r="V2417" s="80"/>
      <c r="W2417" s="80"/>
      <c r="X2417" s="81"/>
    </row>
    <row r="2418" spans="21:24" x14ac:dyDescent="0.3">
      <c r="U2418" s="80"/>
      <c r="V2418" s="80"/>
      <c r="W2418" s="80"/>
      <c r="X2418" s="81"/>
    </row>
    <row r="2419" spans="21:24" x14ac:dyDescent="0.3">
      <c r="U2419" s="80"/>
      <c r="V2419" s="80"/>
      <c r="W2419" s="80"/>
      <c r="X2419" s="81"/>
    </row>
    <row r="2420" spans="21:24" x14ac:dyDescent="0.3">
      <c r="U2420" s="80"/>
      <c r="V2420" s="80"/>
      <c r="W2420" s="80"/>
      <c r="X2420" s="81"/>
    </row>
    <row r="2421" spans="21:24" x14ac:dyDescent="0.3">
      <c r="U2421" s="80"/>
      <c r="V2421" s="80"/>
      <c r="W2421" s="80"/>
      <c r="X2421" s="81"/>
    </row>
    <row r="2422" spans="21:24" x14ac:dyDescent="0.3">
      <c r="U2422" s="80"/>
      <c r="V2422" s="80"/>
      <c r="W2422" s="80"/>
      <c r="X2422" s="81"/>
    </row>
    <row r="2423" spans="21:24" x14ac:dyDescent="0.3">
      <c r="U2423" s="80"/>
      <c r="V2423" s="80"/>
      <c r="W2423" s="80"/>
      <c r="X2423" s="81"/>
    </row>
    <row r="2424" spans="21:24" x14ac:dyDescent="0.3">
      <c r="U2424" s="80"/>
      <c r="V2424" s="80"/>
      <c r="W2424" s="80"/>
      <c r="X2424" s="81"/>
    </row>
    <row r="2425" spans="21:24" x14ac:dyDescent="0.3">
      <c r="U2425" s="80"/>
      <c r="V2425" s="80"/>
      <c r="W2425" s="80"/>
      <c r="X2425" s="81"/>
    </row>
    <row r="2426" spans="21:24" x14ac:dyDescent="0.3">
      <c r="U2426" s="80"/>
      <c r="V2426" s="80"/>
      <c r="W2426" s="80"/>
      <c r="X2426" s="81"/>
    </row>
    <row r="2427" spans="21:24" x14ac:dyDescent="0.3">
      <c r="U2427" s="80"/>
      <c r="V2427" s="80"/>
      <c r="W2427" s="80"/>
      <c r="X2427" s="81"/>
    </row>
    <row r="2428" spans="21:24" x14ac:dyDescent="0.3">
      <c r="U2428" s="80"/>
      <c r="V2428" s="80"/>
      <c r="W2428" s="80"/>
      <c r="X2428" s="81"/>
    </row>
    <row r="2429" spans="21:24" x14ac:dyDescent="0.3">
      <c r="U2429" s="80"/>
      <c r="V2429" s="80"/>
      <c r="W2429" s="80"/>
      <c r="X2429" s="81"/>
    </row>
    <row r="2430" spans="21:24" x14ac:dyDescent="0.3">
      <c r="U2430" s="80"/>
      <c r="V2430" s="80"/>
      <c r="W2430" s="80"/>
      <c r="X2430" s="81"/>
    </row>
    <row r="2431" spans="21:24" x14ac:dyDescent="0.3">
      <c r="U2431" s="80"/>
      <c r="V2431" s="80"/>
      <c r="W2431" s="80"/>
      <c r="X2431" s="81"/>
    </row>
    <row r="2432" spans="21:24" x14ac:dyDescent="0.3">
      <c r="U2432" s="80"/>
      <c r="V2432" s="80"/>
      <c r="W2432" s="80"/>
      <c r="X2432" s="81"/>
    </row>
    <row r="2433" spans="21:24" x14ac:dyDescent="0.3">
      <c r="U2433" s="80"/>
      <c r="V2433" s="80"/>
      <c r="W2433" s="80"/>
      <c r="X2433" s="81"/>
    </row>
    <row r="2434" spans="21:24" x14ac:dyDescent="0.3">
      <c r="U2434" s="80"/>
      <c r="V2434" s="80"/>
      <c r="W2434" s="80"/>
      <c r="X2434" s="81"/>
    </row>
    <row r="2435" spans="21:24" x14ac:dyDescent="0.3">
      <c r="U2435" s="80"/>
      <c r="V2435" s="80"/>
      <c r="W2435" s="80"/>
      <c r="X2435" s="81"/>
    </row>
    <row r="2436" spans="21:24" x14ac:dyDescent="0.3">
      <c r="U2436" s="80"/>
      <c r="V2436" s="80"/>
      <c r="W2436" s="80"/>
      <c r="X2436" s="81"/>
    </row>
    <row r="2437" spans="21:24" x14ac:dyDescent="0.3">
      <c r="U2437" s="80"/>
      <c r="V2437" s="80"/>
      <c r="W2437" s="80"/>
      <c r="X2437" s="81"/>
    </row>
    <row r="2438" spans="21:24" x14ac:dyDescent="0.3">
      <c r="U2438" s="80"/>
      <c r="V2438" s="80"/>
      <c r="W2438" s="80"/>
      <c r="X2438" s="81"/>
    </row>
    <row r="2439" spans="21:24" x14ac:dyDescent="0.3">
      <c r="U2439" s="80"/>
      <c r="V2439" s="80"/>
      <c r="W2439" s="80"/>
      <c r="X2439" s="81"/>
    </row>
    <row r="2440" spans="21:24" x14ac:dyDescent="0.3">
      <c r="U2440" s="80"/>
      <c r="V2440" s="80"/>
      <c r="W2440" s="80"/>
      <c r="X2440" s="81"/>
    </row>
    <row r="2441" spans="21:24" x14ac:dyDescent="0.3">
      <c r="U2441" s="80"/>
      <c r="V2441" s="80"/>
      <c r="W2441" s="80"/>
      <c r="X2441" s="81"/>
    </row>
    <row r="2442" spans="21:24" x14ac:dyDescent="0.3">
      <c r="U2442" s="80"/>
      <c r="V2442" s="80"/>
      <c r="W2442" s="80"/>
      <c r="X2442" s="81"/>
    </row>
    <row r="2443" spans="21:24" x14ac:dyDescent="0.3">
      <c r="U2443" s="80"/>
      <c r="V2443" s="80"/>
      <c r="W2443" s="80"/>
      <c r="X2443" s="81"/>
    </row>
    <row r="2444" spans="21:24" x14ac:dyDescent="0.3">
      <c r="U2444" s="80"/>
      <c r="V2444" s="80"/>
      <c r="W2444" s="80"/>
      <c r="X2444" s="81"/>
    </row>
    <row r="2445" spans="21:24" x14ac:dyDescent="0.3">
      <c r="U2445" s="80"/>
      <c r="V2445" s="80"/>
      <c r="W2445" s="80"/>
      <c r="X2445" s="81"/>
    </row>
    <row r="2446" spans="21:24" x14ac:dyDescent="0.3">
      <c r="U2446" s="80"/>
      <c r="V2446" s="80"/>
      <c r="W2446" s="80"/>
      <c r="X2446" s="81"/>
    </row>
    <row r="2447" spans="21:24" x14ac:dyDescent="0.3">
      <c r="U2447" s="80"/>
      <c r="V2447" s="80"/>
      <c r="W2447" s="80"/>
      <c r="X2447" s="81"/>
    </row>
    <row r="2448" spans="21:24" x14ac:dyDescent="0.3">
      <c r="U2448" s="80"/>
      <c r="V2448" s="80"/>
      <c r="W2448" s="80"/>
      <c r="X2448" s="81"/>
    </row>
    <row r="2449" spans="21:24" x14ac:dyDescent="0.3">
      <c r="U2449" s="80"/>
      <c r="V2449" s="80"/>
      <c r="W2449" s="80"/>
      <c r="X2449" s="81"/>
    </row>
    <row r="2450" spans="21:24" x14ac:dyDescent="0.3">
      <c r="U2450" s="80"/>
      <c r="V2450" s="80"/>
      <c r="W2450" s="80"/>
      <c r="X2450" s="81"/>
    </row>
    <row r="2451" spans="21:24" x14ac:dyDescent="0.3">
      <c r="U2451" s="80"/>
      <c r="V2451" s="80"/>
      <c r="W2451" s="80"/>
      <c r="X2451" s="81"/>
    </row>
    <row r="2452" spans="21:24" x14ac:dyDescent="0.3">
      <c r="U2452" s="80"/>
      <c r="V2452" s="80"/>
      <c r="W2452" s="80"/>
      <c r="X2452" s="81"/>
    </row>
    <row r="2453" spans="21:24" x14ac:dyDescent="0.3">
      <c r="U2453" s="80"/>
      <c r="V2453" s="80"/>
      <c r="W2453" s="80"/>
      <c r="X2453" s="81"/>
    </row>
    <row r="2454" spans="21:24" x14ac:dyDescent="0.3">
      <c r="U2454" s="80"/>
      <c r="V2454" s="80"/>
      <c r="W2454" s="80"/>
      <c r="X2454" s="81"/>
    </row>
    <row r="2455" spans="21:24" x14ac:dyDescent="0.3">
      <c r="U2455" s="80"/>
      <c r="V2455" s="80"/>
      <c r="W2455" s="80"/>
      <c r="X2455" s="81"/>
    </row>
    <row r="2456" spans="21:24" x14ac:dyDescent="0.3">
      <c r="U2456" s="80"/>
      <c r="V2456" s="80"/>
      <c r="W2456" s="80"/>
      <c r="X2456" s="81"/>
    </row>
    <row r="2457" spans="21:24" x14ac:dyDescent="0.3">
      <c r="U2457" s="80"/>
      <c r="V2457" s="80"/>
      <c r="W2457" s="80"/>
      <c r="X2457" s="81"/>
    </row>
    <row r="2458" spans="21:24" x14ac:dyDescent="0.3">
      <c r="U2458" s="80"/>
      <c r="V2458" s="80"/>
      <c r="W2458" s="80"/>
      <c r="X2458" s="81"/>
    </row>
    <row r="2459" spans="21:24" x14ac:dyDescent="0.3">
      <c r="U2459" s="80"/>
      <c r="V2459" s="80"/>
      <c r="W2459" s="80"/>
      <c r="X2459" s="81"/>
    </row>
    <row r="2460" spans="21:24" x14ac:dyDescent="0.3">
      <c r="U2460" s="80"/>
      <c r="V2460" s="80"/>
      <c r="W2460" s="80"/>
      <c r="X2460" s="81"/>
    </row>
    <row r="2461" spans="21:24" x14ac:dyDescent="0.3">
      <c r="U2461" s="80"/>
      <c r="V2461" s="80"/>
      <c r="W2461" s="80"/>
      <c r="X2461" s="81"/>
    </row>
    <row r="2462" spans="21:24" x14ac:dyDescent="0.3">
      <c r="U2462" s="80"/>
      <c r="V2462" s="80"/>
      <c r="W2462" s="80"/>
      <c r="X2462" s="81"/>
    </row>
    <row r="2463" spans="21:24" x14ac:dyDescent="0.3">
      <c r="U2463" s="80"/>
      <c r="V2463" s="80"/>
      <c r="W2463" s="80"/>
      <c r="X2463" s="81"/>
    </row>
    <row r="2464" spans="21:24" x14ac:dyDescent="0.3">
      <c r="U2464" s="80"/>
      <c r="V2464" s="80"/>
      <c r="W2464" s="80"/>
      <c r="X2464" s="81"/>
    </row>
    <row r="2465" spans="21:24" x14ac:dyDescent="0.3">
      <c r="U2465" s="80"/>
      <c r="V2465" s="80"/>
      <c r="W2465" s="80"/>
      <c r="X2465" s="81"/>
    </row>
    <row r="2466" spans="21:24" x14ac:dyDescent="0.3">
      <c r="U2466" s="80"/>
      <c r="V2466" s="80"/>
      <c r="W2466" s="80"/>
      <c r="X2466" s="81"/>
    </row>
    <row r="2467" spans="21:24" x14ac:dyDescent="0.3">
      <c r="U2467" s="80"/>
      <c r="V2467" s="80"/>
      <c r="W2467" s="80"/>
      <c r="X2467" s="81"/>
    </row>
    <row r="2468" spans="21:24" x14ac:dyDescent="0.3">
      <c r="U2468" s="80"/>
      <c r="V2468" s="80"/>
      <c r="W2468" s="80"/>
      <c r="X2468" s="81"/>
    </row>
    <row r="2469" spans="21:24" x14ac:dyDescent="0.3">
      <c r="U2469" s="80"/>
      <c r="V2469" s="80"/>
      <c r="W2469" s="80"/>
      <c r="X2469" s="81"/>
    </row>
    <row r="2470" spans="21:24" x14ac:dyDescent="0.3">
      <c r="U2470" s="80"/>
      <c r="V2470" s="80"/>
      <c r="W2470" s="80"/>
      <c r="X2470" s="81"/>
    </row>
    <row r="2471" spans="21:24" x14ac:dyDescent="0.3">
      <c r="U2471" s="80"/>
      <c r="V2471" s="80"/>
      <c r="W2471" s="80"/>
      <c r="X2471" s="81"/>
    </row>
    <row r="2472" spans="21:24" x14ac:dyDescent="0.3">
      <c r="U2472" s="80"/>
      <c r="V2472" s="80"/>
      <c r="W2472" s="80"/>
      <c r="X2472" s="81"/>
    </row>
    <row r="2473" spans="21:24" x14ac:dyDescent="0.3">
      <c r="U2473" s="80"/>
      <c r="V2473" s="80"/>
      <c r="W2473" s="80"/>
      <c r="X2473" s="81"/>
    </row>
    <row r="2474" spans="21:24" x14ac:dyDescent="0.3">
      <c r="U2474" s="80"/>
      <c r="V2474" s="80"/>
      <c r="W2474" s="80"/>
      <c r="X2474" s="81"/>
    </row>
    <row r="2475" spans="21:24" x14ac:dyDescent="0.3">
      <c r="U2475" s="80"/>
      <c r="V2475" s="80"/>
      <c r="W2475" s="80"/>
      <c r="X2475" s="81"/>
    </row>
    <row r="2476" spans="21:24" x14ac:dyDescent="0.3">
      <c r="U2476" s="80"/>
      <c r="V2476" s="80"/>
      <c r="W2476" s="80"/>
      <c r="X2476" s="81"/>
    </row>
    <row r="2477" spans="21:24" x14ac:dyDescent="0.3">
      <c r="U2477" s="80"/>
      <c r="V2477" s="80"/>
      <c r="W2477" s="80"/>
      <c r="X2477" s="81"/>
    </row>
    <row r="2478" spans="21:24" x14ac:dyDescent="0.3">
      <c r="U2478" s="80"/>
      <c r="V2478" s="80"/>
      <c r="W2478" s="80"/>
      <c r="X2478" s="81"/>
    </row>
    <row r="2479" spans="21:24" x14ac:dyDescent="0.3">
      <c r="U2479" s="80"/>
      <c r="V2479" s="80"/>
      <c r="W2479" s="80"/>
      <c r="X2479" s="81"/>
    </row>
    <row r="2480" spans="21:24" x14ac:dyDescent="0.3">
      <c r="U2480" s="80"/>
      <c r="V2480" s="80"/>
      <c r="W2480" s="80"/>
      <c r="X2480" s="81"/>
    </row>
    <row r="2481" spans="21:24" x14ac:dyDescent="0.3">
      <c r="U2481" s="80"/>
      <c r="V2481" s="80"/>
      <c r="W2481" s="80"/>
      <c r="X2481" s="81"/>
    </row>
    <row r="2482" spans="21:24" x14ac:dyDescent="0.3">
      <c r="U2482" s="80"/>
      <c r="V2482" s="80"/>
      <c r="W2482" s="80"/>
      <c r="X2482" s="81"/>
    </row>
    <row r="2483" spans="21:24" x14ac:dyDescent="0.3">
      <c r="U2483" s="80"/>
      <c r="V2483" s="80"/>
      <c r="W2483" s="80"/>
      <c r="X2483" s="81"/>
    </row>
    <row r="2484" spans="21:24" x14ac:dyDescent="0.3">
      <c r="U2484" s="80"/>
      <c r="V2484" s="80"/>
      <c r="W2484" s="80"/>
      <c r="X2484" s="81"/>
    </row>
    <row r="2485" spans="21:24" x14ac:dyDescent="0.3">
      <c r="U2485" s="80"/>
      <c r="V2485" s="80"/>
      <c r="W2485" s="80"/>
      <c r="X2485" s="81"/>
    </row>
    <row r="2486" spans="21:24" x14ac:dyDescent="0.3">
      <c r="U2486" s="80"/>
      <c r="V2486" s="80"/>
      <c r="W2486" s="80"/>
      <c r="X2486" s="81"/>
    </row>
    <row r="2487" spans="21:24" x14ac:dyDescent="0.3">
      <c r="U2487" s="80"/>
      <c r="V2487" s="80"/>
      <c r="W2487" s="80"/>
      <c r="X2487" s="81"/>
    </row>
    <row r="2488" spans="21:24" x14ac:dyDescent="0.3">
      <c r="U2488" s="80"/>
      <c r="V2488" s="80"/>
      <c r="W2488" s="80"/>
      <c r="X2488" s="81"/>
    </row>
    <row r="2489" spans="21:24" x14ac:dyDescent="0.3">
      <c r="U2489" s="80"/>
      <c r="V2489" s="80"/>
      <c r="W2489" s="80"/>
      <c r="X2489" s="81"/>
    </row>
    <row r="2490" spans="21:24" x14ac:dyDescent="0.3">
      <c r="U2490" s="80"/>
      <c r="V2490" s="80"/>
      <c r="W2490" s="80"/>
      <c r="X2490" s="81"/>
    </row>
    <row r="2491" spans="21:24" x14ac:dyDescent="0.3">
      <c r="U2491" s="80"/>
      <c r="V2491" s="80"/>
      <c r="W2491" s="80"/>
      <c r="X2491" s="81"/>
    </row>
    <row r="2492" spans="21:24" x14ac:dyDescent="0.3">
      <c r="U2492" s="80"/>
      <c r="V2492" s="80"/>
      <c r="W2492" s="80"/>
      <c r="X2492" s="81"/>
    </row>
    <row r="2493" spans="21:24" x14ac:dyDescent="0.3">
      <c r="U2493" s="80"/>
      <c r="V2493" s="80"/>
      <c r="W2493" s="80"/>
      <c r="X2493" s="81"/>
    </row>
    <row r="2494" spans="21:24" x14ac:dyDescent="0.3">
      <c r="U2494" s="80"/>
      <c r="V2494" s="80"/>
      <c r="W2494" s="80"/>
      <c r="X2494" s="81"/>
    </row>
    <row r="2495" spans="21:24" x14ac:dyDescent="0.3">
      <c r="U2495" s="80"/>
      <c r="V2495" s="80"/>
      <c r="W2495" s="80"/>
      <c r="X2495" s="81"/>
    </row>
    <row r="2496" spans="21:24" x14ac:dyDescent="0.3">
      <c r="U2496" s="80"/>
      <c r="V2496" s="80"/>
      <c r="W2496" s="80"/>
      <c r="X2496" s="81"/>
    </row>
    <row r="2497" spans="21:24" x14ac:dyDescent="0.3">
      <c r="U2497" s="80"/>
      <c r="V2497" s="80"/>
      <c r="W2497" s="80"/>
      <c r="X2497" s="81"/>
    </row>
    <row r="2498" spans="21:24" x14ac:dyDescent="0.3">
      <c r="U2498" s="80"/>
      <c r="V2498" s="80"/>
      <c r="W2498" s="80"/>
      <c r="X2498" s="81"/>
    </row>
    <row r="2499" spans="21:24" x14ac:dyDescent="0.3">
      <c r="U2499" s="80"/>
      <c r="V2499" s="80"/>
      <c r="W2499" s="80"/>
      <c r="X2499" s="81"/>
    </row>
    <row r="2500" spans="21:24" x14ac:dyDescent="0.3">
      <c r="U2500" s="80"/>
      <c r="V2500" s="80"/>
      <c r="W2500" s="80"/>
      <c r="X2500" s="81"/>
    </row>
    <row r="2501" spans="21:24" x14ac:dyDescent="0.3">
      <c r="U2501" s="80"/>
      <c r="V2501" s="80"/>
      <c r="W2501" s="80"/>
      <c r="X2501" s="81"/>
    </row>
    <row r="2502" spans="21:24" x14ac:dyDescent="0.3">
      <c r="U2502" s="80"/>
      <c r="V2502" s="80"/>
      <c r="W2502" s="80"/>
      <c r="X2502" s="81"/>
    </row>
    <row r="2503" spans="21:24" x14ac:dyDescent="0.3">
      <c r="U2503" s="80"/>
      <c r="V2503" s="80"/>
      <c r="W2503" s="80"/>
      <c r="X2503" s="81"/>
    </row>
    <row r="2504" spans="21:24" x14ac:dyDescent="0.3">
      <c r="U2504" s="80"/>
      <c r="V2504" s="80"/>
      <c r="W2504" s="80"/>
      <c r="X2504" s="81"/>
    </row>
    <row r="2505" spans="21:24" x14ac:dyDescent="0.3">
      <c r="U2505" s="80"/>
      <c r="V2505" s="80"/>
      <c r="W2505" s="80"/>
      <c r="X2505" s="81"/>
    </row>
    <row r="2506" spans="21:24" x14ac:dyDescent="0.3">
      <c r="U2506" s="80"/>
      <c r="V2506" s="80"/>
      <c r="W2506" s="80"/>
      <c r="X2506" s="81"/>
    </row>
    <row r="2507" spans="21:24" x14ac:dyDescent="0.3">
      <c r="U2507" s="80"/>
      <c r="V2507" s="80"/>
      <c r="W2507" s="80"/>
      <c r="X2507" s="81"/>
    </row>
    <row r="2508" spans="21:24" x14ac:dyDescent="0.3">
      <c r="U2508" s="80"/>
      <c r="V2508" s="80"/>
      <c r="W2508" s="80"/>
      <c r="X2508" s="81"/>
    </row>
    <row r="2509" spans="21:24" x14ac:dyDescent="0.3">
      <c r="U2509" s="80"/>
      <c r="V2509" s="80"/>
      <c r="W2509" s="80"/>
      <c r="X2509" s="81"/>
    </row>
    <row r="2510" spans="21:24" x14ac:dyDescent="0.3">
      <c r="U2510" s="80"/>
      <c r="V2510" s="80"/>
      <c r="W2510" s="80"/>
      <c r="X2510" s="81"/>
    </row>
    <row r="2511" spans="21:24" x14ac:dyDescent="0.3">
      <c r="U2511" s="80"/>
      <c r="V2511" s="80"/>
      <c r="W2511" s="80"/>
      <c r="X2511" s="81"/>
    </row>
    <row r="2512" spans="21:24" x14ac:dyDescent="0.3">
      <c r="U2512" s="80"/>
      <c r="V2512" s="80"/>
      <c r="W2512" s="80"/>
      <c r="X2512" s="81"/>
    </row>
    <row r="2513" spans="21:24" x14ac:dyDescent="0.3">
      <c r="U2513" s="80"/>
      <c r="V2513" s="80"/>
      <c r="W2513" s="80"/>
      <c r="X2513" s="81"/>
    </row>
    <row r="2514" spans="21:24" x14ac:dyDescent="0.3">
      <c r="U2514" s="80"/>
      <c r="V2514" s="80"/>
      <c r="W2514" s="80"/>
      <c r="X2514" s="81"/>
    </row>
    <row r="2515" spans="21:24" x14ac:dyDescent="0.3">
      <c r="U2515" s="80"/>
      <c r="V2515" s="80"/>
      <c r="W2515" s="80"/>
      <c r="X2515" s="81"/>
    </row>
    <row r="2516" spans="21:24" x14ac:dyDescent="0.3">
      <c r="U2516" s="80"/>
      <c r="V2516" s="80"/>
      <c r="W2516" s="80"/>
      <c r="X2516" s="81"/>
    </row>
    <row r="2517" spans="21:24" x14ac:dyDescent="0.3">
      <c r="U2517" s="80"/>
      <c r="V2517" s="80"/>
      <c r="W2517" s="80"/>
      <c r="X2517" s="81"/>
    </row>
    <row r="2518" spans="21:24" x14ac:dyDescent="0.3">
      <c r="U2518" s="80"/>
      <c r="V2518" s="80"/>
      <c r="W2518" s="80"/>
      <c r="X2518" s="81"/>
    </row>
    <row r="2519" spans="21:24" x14ac:dyDescent="0.3">
      <c r="U2519" s="80"/>
      <c r="V2519" s="80"/>
      <c r="W2519" s="80"/>
      <c r="X2519" s="81"/>
    </row>
    <row r="2520" spans="21:24" x14ac:dyDescent="0.3">
      <c r="U2520" s="80"/>
      <c r="V2520" s="80"/>
      <c r="W2520" s="80"/>
      <c r="X2520" s="81"/>
    </row>
    <row r="2521" spans="21:24" x14ac:dyDescent="0.3">
      <c r="U2521" s="80"/>
      <c r="V2521" s="80"/>
      <c r="W2521" s="80"/>
      <c r="X2521" s="81"/>
    </row>
    <row r="2522" spans="21:24" x14ac:dyDescent="0.3">
      <c r="U2522" s="80"/>
      <c r="V2522" s="80"/>
      <c r="W2522" s="80"/>
      <c r="X2522" s="81"/>
    </row>
    <row r="2523" spans="21:24" x14ac:dyDescent="0.3">
      <c r="U2523" s="80"/>
      <c r="V2523" s="80"/>
      <c r="W2523" s="80"/>
      <c r="X2523" s="81"/>
    </row>
    <row r="2524" spans="21:24" x14ac:dyDescent="0.3">
      <c r="U2524" s="80"/>
      <c r="V2524" s="80"/>
      <c r="W2524" s="80"/>
      <c r="X2524" s="81"/>
    </row>
    <row r="2525" spans="21:24" x14ac:dyDescent="0.3">
      <c r="U2525" s="80"/>
      <c r="V2525" s="80"/>
      <c r="W2525" s="80"/>
      <c r="X2525" s="81"/>
    </row>
    <row r="2526" spans="21:24" x14ac:dyDescent="0.3">
      <c r="U2526" s="80"/>
      <c r="V2526" s="80"/>
      <c r="W2526" s="80"/>
      <c r="X2526" s="81"/>
    </row>
    <row r="2527" spans="21:24" x14ac:dyDescent="0.3">
      <c r="U2527" s="80"/>
      <c r="V2527" s="80"/>
      <c r="W2527" s="80"/>
      <c r="X2527" s="81"/>
    </row>
    <row r="2528" spans="21:24" x14ac:dyDescent="0.3">
      <c r="U2528" s="80"/>
      <c r="V2528" s="80"/>
      <c r="W2528" s="80"/>
      <c r="X2528" s="81"/>
    </row>
    <row r="2529" spans="21:24" x14ac:dyDescent="0.3">
      <c r="U2529" s="80"/>
      <c r="V2529" s="80"/>
      <c r="W2529" s="80"/>
      <c r="X2529" s="81"/>
    </row>
    <row r="2530" spans="21:24" x14ac:dyDescent="0.3">
      <c r="U2530" s="80"/>
      <c r="V2530" s="80"/>
      <c r="W2530" s="80"/>
      <c r="X2530" s="81"/>
    </row>
    <row r="2531" spans="21:24" x14ac:dyDescent="0.3">
      <c r="U2531" s="80"/>
      <c r="V2531" s="80"/>
      <c r="W2531" s="80"/>
      <c r="X2531" s="81"/>
    </row>
    <row r="2532" spans="21:24" x14ac:dyDescent="0.3">
      <c r="U2532" s="80"/>
      <c r="V2532" s="80"/>
      <c r="W2532" s="80"/>
      <c r="X2532" s="81"/>
    </row>
    <row r="2533" spans="21:24" x14ac:dyDescent="0.3">
      <c r="U2533" s="80"/>
      <c r="V2533" s="80"/>
      <c r="W2533" s="80"/>
      <c r="X2533" s="81"/>
    </row>
    <row r="2534" spans="21:24" x14ac:dyDescent="0.3">
      <c r="U2534" s="80"/>
      <c r="V2534" s="80"/>
      <c r="W2534" s="80"/>
      <c r="X2534" s="81"/>
    </row>
    <row r="2535" spans="21:24" x14ac:dyDescent="0.3">
      <c r="U2535" s="80"/>
      <c r="V2535" s="80"/>
      <c r="W2535" s="80"/>
      <c r="X2535" s="81"/>
    </row>
    <row r="2536" spans="21:24" x14ac:dyDescent="0.3">
      <c r="U2536" s="80"/>
      <c r="V2536" s="80"/>
      <c r="W2536" s="80"/>
      <c r="X2536" s="81"/>
    </row>
    <row r="2537" spans="21:24" x14ac:dyDescent="0.3">
      <c r="U2537" s="80"/>
      <c r="V2537" s="80"/>
      <c r="W2537" s="80"/>
      <c r="X2537" s="81"/>
    </row>
    <row r="2538" spans="21:24" x14ac:dyDescent="0.3">
      <c r="U2538" s="80"/>
      <c r="V2538" s="80"/>
      <c r="W2538" s="80"/>
      <c r="X2538" s="81"/>
    </row>
    <row r="2539" spans="21:24" x14ac:dyDescent="0.3">
      <c r="U2539" s="80"/>
      <c r="V2539" s="80"/>
      <c r="W2539" s="80"/>
      <c r="X2539" s="81"/>
    </row>
    <row r="2540" spans="21:24" x14ac:dyDescent="0.3">
      <c r="U2540" s="80"/>
      <c r="V2540" s="80"/>
      <c r="W2540" s="80"/>
      <c r="X2540" s="81"/>
    </row>
    <row r="2541" spans="21:24" x14ac:dyDescent="0.3">
      <c r="U2541" s="80"/>
      <c r="V2541" s="80"/>
      <c r="W2541" s="80"/>
      <c r="X2541" s="81"/>
    </row>
    <row r="2542" spans="21:24" x14ac:dyDescent="0.3">
      <c r="U2542" s="80"/>
      <c r="V2542" s="80"/>
      <c r="W2542" s="80"/>
      <c r="X2542" s="81"/>
    </row>
    <row r="2543" spans="21:24" x14ac:dyDescent="0.3">
      <c r="U2543" s="80"/>
      <c r="V2543" s="80"/>
      <c r="W2543" s="80"/>
      <c r="X2543" s="81"/>
    </row>
    <row r="2544" spans="21:24" x14ac:dyDescent="0.3">
      <c r="U2544" s="80"/>
      <c r="V2544" s="80"/>
      <c r="W2544" s="80"/>
      <c r="X2544" s="81"/>
    </row>
    <row r="2545" spans="21:24" x14ac:dyDescent="0.3">
      <c r="U2545" s="80"/>
      <c r="V2545" s="80"/>
      <c r="W2545" s="80"/>
      <c r="X2545" s="81"/>
    </row>
    <row r="2546" spans="21:24" x14ac:dyDescent="0.3">
      <c r="U2546" s="80"/>
      <c r="V2546" s="80"/>
      <c r="W2546" s="80"/>
      <c r="X2546" s="81"/>
    </row>
    <row r="2547" spans="21:24" x14ac:dyDescent="0.3">
      <c r="U2547" s="80"/>
      <c r="V2547" s="80"/>
      <c r="W2547" s="80"/>
      <c r="X2547" s="81"/>
    </row>
    <row r="2548" spans="21:24" x14ac:dyDescent="0.3">
      <c r="U2548" s="80"/>
      <c r="V2548" s="80"/>
      <c r="W2548" s="80"/>
      <c r="X2548" s="81"/>
    </row>
    <row r="2549" spans="21:24" x14ac:dyDescent="0.3">
      <c r="U2549" s="80"/>
      <c r="V2549" s="80"/>
      <c r="W2549" s="80"/>
      <c r="X2549" s="81"/>
    </row>
    <row r="2550" spans="21:24" x14ac:dyDescent="0.3">
      <c r="U2550" s="80"/>
      <c r="V2550" s="80"/>
      <c r="W2550" s="80"/>
      <c r="X2550" s="81"/>
    </row>
    <row r="2551" spans="21:24" x14ac:dyDescent="0.3">
      <c r="U2551" s="80"/>
      <c r="V2551" s="80"/>
      <c r="W2551" s="80"/>
      <c r="X2551" s="81"/>
    </row>
    <row r="2552" spans="21:24" x14ac:dyDescent="0.3">
      <c r="U2552" s="80"/>
      <c r="V2552" s="80"/>
      <c r="W2552" s="80"/>
      <c r="X2552" s="81"/>
    </row>
    <row r="2553" spans="21:24" x14ac:dyDescent="0.3">
      <c r="U2553" s="80"/>
      <c r="V2553" s="80"/>
      <c r="W2553" s="80"/>
      <c r="X2553" s="81"/>
    </row>
    <row r="2554" spans="21:24" x14ac:dyDescent="0.3">
      <c r="U2554" s="80"/>
      <c r="V2554" s="80"/>
      <c r="W2554" s="80"/>
      <c r="X2554" s="81"/>
    </row>
    <row r="2555" spans="21:24" x14ac:dyDescent="0.3">
      <c r="U2555" s="80"/>
      <c r="V2555" s="80"/>
      <c r="W2555" s="80"/>
      <c r="X2555" s="81"/>
    </row>
    <row r="2556" spans="21:24" x14ac:dyDescent="0.3">
      <c r="U2556" s="80"/>
      <c r="V2556" s="80"/>
      <c r="W2556" s="80"/>
      <c r="X2556" s="81"/>
    </row>
    <row r="2557" spans="21:24" x14ac:dyDescent="0.3">
      <c r="U2557" s="80"/>
      <c r="V2557" s="80"/>
      <c r="W2557" s="80"/>
      <c r="X2557" s="81"/>
    </row>
    <row r="2558" spans="21:24" x14ac:dyDescent="0.3">
      <c r="U2558" s="80"/>
      <c r="V2558" s="80"/>
      <c r="W2558" s="80"/>
      <c r="X2558" s="81"/>
    </row>
    <row r="2559" spans="21:24" x14ac:dyDescent="0.3">
      <c r="U2559" s="80"/>
      <c r="V2559" s="80"/>
      <c r="W2559" s="80"/>
      <c r="X2559" s="81"/>
    </row>
    <row r="2560" spans="21:24" x14ac:dyDescent="0.3">
      <c r="U2560" s="80"/>
      <c r="V2560" s="80"/>
      <c r="W2560" s="80"/>
      <c r="X2560" s="81"/>
    </row>
    <row r="2561" spans="21:24" x14ac:dyDescent="0.3">
      <c r="U2561" s="80"/>
      <c r="V2561" s="80"/>
      <c r="W2561" s="80"/>
      <c r="X2561" s="81"/>
    </row>
    <row r="2562" spans="21:24" x14ac:dyDescent="0.3">
      <c r="U2562" s="80"/>
      <c r="V2562" s="80"/>
      <c r="W2562" s="80"/>
      <c r="X2562" s="81"/>
    </row>
    <row r="2563" spans="21:24" x14ac:dyDescent="0.3">
      <c r="U2563" s="80"/>
      <c r="V2563" s="80"/>
      <c r="W2563" s="80"/>
      <c r="X2563" s="81"/>
    </row>
    <row r="2564" spans="21:24" x14ac:dyDescent="0.3">
      <c r="U2564" s="80"/>
      <c r="V2564" s="80"/>
      <c r="W2564" s="80"/>
      <c r="X2564" s="81"/>
    </row>
    <row r="2565" spans="21:24" x14ac:dyDescent="0.3">
      <c r="U2565" s="80"/>
      <c r="V2565" s="80"/>
      <c r="W2565" s="80"/>
      <c r="X2565" s="81"/>
    </row>
    <row r="2566" spans="21:24" x14ac:dyDescent="0.3">
      <c r="U2566" s="80"/>
      <c r="V2566" s="80"/>
      <c r="W2566" s="80"/>
      <c r="X2566" s="81"/>
    </row>
    <row r="2567" spans="21:24" x14ac:dyDescent="0.3">
      <c r="U2567" s="80"/>
      <c r="V2567" s="80"/>
      <c r="W2567" s="80"/>
      <c r="X2567" s="81"/>
    </row>
    <row r="2568" spans="21:24" x14ac:dyDescent="0.3">
      <c r="U2568" s="80"/>
      <c r="V2568" s="80"/>
      <c r="W2568" s="80"/>
      <c r="X2568" s="81"/>
    </row>
    <row r="2569" spans="21:24" x14ac:dyDescent="0.3">
      <c r="U2569" s="80"/>
      <c r="V2569" s="80"/>
      <c r="W2569" s="80"/>
      <c r="X2569" s="81"/>
    </row>
    <row r="2570" spans="21:24" x14ac:dyDescent="0.3">
      <c r="U2570" s="80"/>
      <c r="V2570" s="80"/>
      <c r="W2570" s="80"/>
      <c r="X2570" s="81"/>
    </row>
    <row r="2571" spans="21:24" x14ac:dyDescent="0.3">
      <c r="U2571" s="80"/>
      <c r="V2571" s="80"/>
      <c r="W2571" s="80"/>
      <c r="X2571" s="81"/>
    </row>
    <row r="2572" spans="21:24" x14ac:dyDescent="0.3">
      <c r="U2572" s="80"/>
      <c r="V2572" s="80"/>
      <c r="W2572" s="80"/>
      <c r="X2572" s="81"/>
    </row>
    <row r="2573" spans="21:24" x14ac:dyDescent="0.3">
      <c r="U2573" s="80"/>
      <c r="V2573" s="80"/>
      <c r="W2573" s="80"/>
      <c r="X2573" s="81"/>
    </row>
    <row r="2574" spans="21:24" x14ac:dyDescent="0.3">
      <c r="U2574" s="80"/>
      <c r="V2574" s="80"/>
      <c r="W2574" s="80"/>
      <c r="X2574" s="81"/>
    </row>
    <row r="2575" spans="21:24" x14ac:dyDescent="0.3">
      <c r="U2575" s="80"/>
      <c r="V2575" s="80"/>
      <c r="W2575" s="80"/>
      <c r="X2575" s="81"/>
    </row>
    <row r="2576" spans="21:24" x14ac:dyDescent="0.3">
      <c r="U2576" s="80"/>
      <c r="V2576" s="80"/>
      <c r="W2576" s="80"/>
      <c r="X2576" s="81"/>
    </row>
    <row r="2577" spans="21:24" x14ac:dyDescent="0.3">
      <c r="U2577" s="80"/>
      <c r="V2577" s="80"/>
      <c r="W2577" s="80"/>
      <c r="X2577" s="81"/>
    </row>
    <row r="2578" spans="21:24" x14ac:dyDescent="0.3">
      <c r="U2578" s="80"/>
      <c r="V2578" s="80"/>
      <c r="W2578" s="80"/>
      <c r="X2578" s="81"/>
    </row>
    <row r="2579" spans="21:24" x14ac:dyDescent="0.3">
      <c r="U2579" s="80"/>
      <c r="V2579" s="80"/>
      <c r="W2579" s="80"/>
      <c r="X2579" s="81"/>
    </row>
    <row r="2580" spans="21:24" x14ac:dyDescent="0.3">
      <c r="U2580" s="80"/>
      <c r="V2580" s="80"/>
      <c r="W2580" s="80"/>
      <c r="X2580" s="81"/>
    </row>
    <row r="2581" spans="21:24" x14ac:dyDescent="0.3">
      <c r="U2581" s="80"/>
      <c r="V2581" s="80"/>
      <c r="W2581" s="80"/>
      <c r="X2581" s="81"/>
    </row>
    <row r="2582" spans="21:24" x14ac:dyDescent="0.3">
      <c r="U2582" s="80"/>
      <c r="V2582" s="80"/>
      <c r="W2582" s="80"/>
      <c r="X2582" s="81"/>
    </row>
    <row r="2583" spans="21:24" x14ac:dyDescent="0.3">
      <c r="U2583" s="80"/>
      <c r="V2583" s="80"/>
      <c r="W2583" s="80"/>
      <c r="X2583" s="81"/>
    </row>
    <row r="2584" spans="21:24" x14ac:dyDescent="0.3">
      <c r="U2584" s="80"/>
      <c r="V2584" s="80"/>
      <c r="W2584" s="80"/>
      <c r="X2584" s="81"/>
    </row>
    <row r="2585" spans="21:24" x14ac:dyDescent="0.3">
      <c r="U2585" s="80"/>
      <c r="V2585" s="80"/>
      <c r="W2585" s="80"/>
      <c r="X2585" s="81"/>
    </row>
    <row r="2586" spans="21:24" x14ac:dyDescent="0.3">
      <c r="U2586" s="80"/>
      <c r="V2586" s="80"/>
      <c r="W2586" s="80"/>
      <c r="X2586" s="81"/>
    </row>
    <row r="2587" spans="21:24" x14ac:dyDescent="0.3">
      <c r="U2587" s="80"/>
      <c r="V2587" s="80"/>
      <c r="W2587" s="80"/>
      <c r="X2587" s="81"/>
    </row>
    <row r="2588" spans="21:24" x14ac:dyDescent="0.3">
      <c r="U2588" s="80"/>
      <c r="V2588" s="80"/>
      <c r="W2588" s="80"/>
      <c r="X2588" s="81"/>
    </row>
    <row r="2589" spans="21:24" x14ac:dyDescent="0.3">
      <c r="U2589" s="80"/>
      <c r="V2589" s="80"/>
      <c r="W2589" s="80"/>
      <c r="X2589" s="81"/>
    </row>
    <row r="2590" spans="21:24" x14ac:dyDescent="0.3">
      <c r="U2590" s="80"/>
      <c r="V2590" s="80"/>
      <c r="W2590" s="80"/>
      <c r="X2590" s="81"/>
    </row>
    <row r="2591" spans="21:24" x14ac:dyDescent="0.3">
      <c r="U2591" s="80"/>
      <c r="V2591" s="80"/>
      <c r="W2591" s="80"/>
      <c r="X2591" s="81"/>
    </row>
    <row r="2592" spans="21:24" x14ac:dyDescent="0.3">
      <c r="U2592" s="80"/>
      <c r="V2592" s="80"/>
      <c r="W2592" s="80"/>
      <c r="X2592" s="81"/>
    </row>
    <row r="2593" spans="21:24" x14ac:dyDescent="0.3">
      <c r="U2593" s="80"/>
      <c r="V2593" s="80"/>
      <c r="W2593" s="80"/>
      <c r="X2593" s="81"/>
    </row>
    <row r="2594" spans="21:24" x14ac:dyDescent="0.3">
      <c r="U2594" s="80"/>
      <c r="V2594" s="80"/>
      <c r="W2594" s="80"/>
      <c r="X2594" s="81"/>
    </row>
    <row r="2595" spans="21:24" x14ac:dyDescent="0.3">
      <c r="U2595" s="80"/>
      <c r="V2595" s="80"/>
      <c r="W2595" s="80"/>
      <c r="X2595" s="81"/>
    </row>
    <row r="2596" spans="21:24" x14ac:dyDescent="0.3">
      <c r="U2596" s="80"/>
      <c r="V2596" s="80"/>
      <c r="W2596" s="80"/>
      <c r="X2596" s="81"/>
    </row>
    <row r="2597" spans="21:24" x14ac:dyDescent="0.3">
      <c r="U2597" s="80"/>
      <c r="V2597" s="80"/>
      <c r="W2597" s="80"/>
      <c r="X2597" s="81"/>
    </row>
    <row r="2598" spans="21:24" x14ac:dyDescent="0.3">
      <c r="U2598" s="80"/>
      <c r="V2598" s="80"/>
      <c r="W2598" s="80"/>
      <c r="X2598" s="81"/>
    </row>
    <row r="2599" spans="21:24" x14ac:dyDescent="0.3">
      <c r="U2599" s="80"/>
      <c r="V2599" s="80"/>
      <c r="W2599" s="80"/>
      <c r="X2599" s="81"/>
    </row>
    <row r="2600" spans="21:24" x14ac:dyDescent="0.3">
      <c r="U2600" s="80"/>
      <c r="V2600" s="80"/>
      <c r="W2600" s="80"/>
      <c r="X2600" s="81"/>
    </row>
    <row r="2601" spans="21:24" x14ac:dyDescent="0.3">
      <c r="U2601" s="80"/>
      <c r="V2601" s="80"/>
      <c r="W2601" s="80"/>
      <c r="X2601" s="81"/>
    </row>
    <row r="2602" spans="21:24" x14ac:dyDescent="0.3">
      <c r="U2602" s="80"/>
      <c r="V2602" s="80"/>
      <c r="W2602" s="80"/>
      <c r="X2602" s="81"/>
    </row>
    <row r="2603" spans="21:24" x14ac:dyDescent="0.3">
      <c r="U2603" s="80"/>
      <c r="V2603" s="80"/>
      <c r="W2603" s="80"/>
      <c r="X2603" s="81"/>
    </row>
    <row r="2604" spans="21:24" x14ac:dyDescent="0.3">
      <c r="U2604" s="80"/>
      <c r="V2604" s="80"/>
      <c r="W2604" s="80"/>
      <c r="X2604" s="81"/>
    </row>
    <row r="2605" spans="21:24" x14ac:dyDescent="0.3">
      <c r="U2605" s="80"/>
      <c r="V2605" s="80"/>
      <c r="W2605" s="80"/>
      <c r="X2605" s="81"/>
    </row>
    <row r="2606" spans="21:24" x14ac:dyDescent="0.3">
      <c r="U2606" s="80"/>
      <c r="V2606" s="80"/>
      <c r="W2606" s="80"/>
      <c r="X2606" s="81"/>
    </row>
    <row r="2607" spans="21:24" x14ac:dyDescent="0.3">
      <c r="U2607" s="80"/>
      <c r="V2607" s="80"/>
      <c r="W2607" s="80"/>
      <c r="X2607" s="81"/>
    </row>
    <row r="2608" spans="21:24" x14ac:dyDescent="0.3">
      <c r="U2608" s="80"/>
      <c r="V2608" s="80"/>
      <c r="W2608" s="80"/>
      <c r="X2608" s="81"/>
    </row>
    <row r="2609" spans="21:24" x14ac:dyDescent="0.3">
      <c r="U2609" s="80"/>
      <c r="V2609" s="80"/>
      <c r="W2609" s="80"/>
      <c r="X2609" s="81"/>
    </row>
    <row r="2610" spans="21:24" x14ac:dyDescent="0.3">
      <c r="U2610" s="80"/>
      <c r="V2610" s="80"/>
      <c r="W2610" s="80"/>
      <c r="X2610" s="81"/>
    </row>
    <row r="2611" spans="21:24" x14ac:dyDescent="0.3">
      <c r="U2611" s="80"/>
      <c r="V2611" s="80"/>
      <c r="W2611" s="80"/>
      <c r="X2611" s="81"/>
    </row>
    <row r="2612" spans="21:24" x14ac:dyDescent="0.3">
      <c r="U2612" s="80"/>
      <c r="V2612" s="80"/>
      <c r="W2612" s="80"/>
      <c r="X2612" s="81"/>
    </row>
    <row r="2613" spans="21:24" x14ac:dyDescent="0.3">
      <c r="U2613" s="80"/>
      <c r="V2613" s="80"/>
      <c r="W2613" s="80"/>
      <c r="X2613" s="81"/>
    </row>
    <row r="2614" spans="21:24" x14ac:dyDescent="0.3">
      <c r="U2614" s="80"/>
      <c r="V2614" s="80"/>
      <c r="W2614" s="80"/>
      <c r="X2614" s="81"/>
    </row>
    <row r="2615" spans="21:24" x14ac:dyDescent="0.3">
      <c r="U2615" s="80"/>
      <c r="V2615" s="80"/>
      <c r="W2615" s="80"/>
      <c r="X2615" s="81"/>
    </row>
    <row r="2616" spans="21:24" x14ac:dyDescent="0.3">
      <c r="U2616" s="80"/>
      <c r="V2616" s="80"/>
      <c r="W2616" s="80"/>
      <c r="X2616" s="81"/>
    </row>
    <row r="2617" spans="21:24" x14ac:dyDescent="0.3">
      <c r="U2617" s="80"/>
      <c r="V2617" s="80"/>
      <c r="W2617" s="80"/>
      <c r="X2617" s="81"/>
    </row>
    <row r="2618" spans="21:24" x14ac:dyDescent="0.3">
      <c r="U2618" s="80"/>
      <c r="V2618" s="80"/>
      <c r="W2618" s="80"/>
      <c r="X2618" s="81"/>
    </row>
    <row r="2619" spans="21:24" x14ac:dyDescent="0.3">
      <c r="U2619" s="80"/>
      <c r="V2619" s="80"/>
      <c r="W2619" s="80"/>
      <c r="X2619" s="81"/>
    </row>
    <row r="2620" spans="21:24" x14ac:dyDescent="0.3">
      <c r="U2620" s="80"/>
      <c r="V2620" s="80"/>
      <c r="W2620" s="80"/>
      <c r="X2620" s="81"/>
    </row>
    <row r="2621" spans="21:24" x14ac:dyDescent="0.3">
      <c r="U2621" s="80"/>
      <c r="V2621" s="80"/>
      <c r="W2621" s="80"/>
      <c r="X2621" s="81"/>
    </row>
    <row r="2622" spans="21:24" x14ac:dyDescent="0.3">
      <c r="U2622" s="80"/>
      <c r="V2622" s="80"/>
      <c r="W2622" s="80"/>
      <c r="X2622" s="81"/>
    </row>
    <row r="2623" spans="21:24" x14ac:dyDescent="0.3">
      <c r="U2623" s="80"/>
      <c r="V2623" s="80"/>
      <c r="W2623" s="80"/>
      <c r="X2623" s="81"/>
    </row>
    <row r="2624" spans="21:24" x14ac:dyDescent="0.3">
      <c r="U2624" s="80"/>
      <c r="V2624" s="80"/>
      <c r="W2624" s="80"/>
      <c r="X2624" s="81"/>
    </row>
    <row r="2625" spans="21:24" x14ac:dyDescent="0.3">
      <c r="U2625" s="80"/>
      <c r="V2625" s="80"/>
      <c r="W2625" s="80"/>
      <c r="X2625" s="81"/>
    </row>
    <row r="2626" spans="21:24" x14ac:dyDescent="0.3">
      <c r="U2626" s="80"/>
      <c r="V2626" s="80"/>
      <c r="W2626" s="80"/>
      <c r="X2626" s="81"/>
    </row>
    <row r="2627" spans="21:24" x14ac:dyDescent="0.3">
      <c r="U2627" s="80"/>
      <c r="V2627" s="80"/>
      <c r="W2627" s="80"/>
      <c r="X2627" s="81"/>
    </row>
    <row r="2628" spans="21:24" x14ac:dyDescent="0.3">
      <c r="U2628" s="80"/>
      <c r="V2628" s="80"/>
      <c r="W2628" s="80"/>
      <c r="X2628" s="81"/>
    </row>
    <row r="2629" spans="21:24" x14ac:dyDescent="0.3">
      <c r="U2629" s="80"/>
      <c r="V2629" s="80"/>
      <c r="W2629" s="80"/>
      <c r="X2629" s="81"/>
    </row>
    <row r="2630" spans="21:24" x14ac:dyDescent="0.3">
      <c r="U2630" s="80"/>
      <c r="V2630" s="80"/>
      <c r="W2630" s="80"/>
      <c r="X2630" s="81"/>
    </row>
    <row r="2631" spans="21:24" x14ac:dyDescent="0.3">
      <c r="U2631" s="80"/>
      <c r="V2631" s="80"/>
      <c r="W2631" s="80"/>
      <c r="X2631" s="81"/>
    </row>
    <row r="2632" spans="21:24" x14ac:dyDescent="0.3">
      <c r="U2632" s="80"/>
      <c r="V2632" s="80"/>
      <c r="W2632" s="80"/>
      <c r="X2632" s="81"/>
    </row>
    <row r="2633" spans="21:24" x14ac:dyDescent="0.3">
      <c r="U2633" s="80"/>
      <c r="V2633" s="80"/>
      <c r="W2633" s="80"/>
      <c r="X2633" s="81"/>
    </row>
    <row r="2634" spans="21:24" x14ac:dyDescent="0.3">
      <c r="U2634" s="80"/>
      <c r="V2634" s="80"/>
      <c r="W2634" s="80"/>
      <c r="X2634" s="81"/>
    </row>
    <row r="2635" spans="21:24" x14ac:dyDescent="0.3">
      <c r="U2635" s="80"/>
      <c r="V2635" s="80"/>
      <c r="W2635" s="80"/>
      <c r="X2635" s="81"/>
    </row>
    <row r="2636" spans="21:24" x14ac:dyDescent="0.3">
      <c r="U2636" s="80"/>
      <c r="V2636" s="80"/>
      <c r="W2636" s="80"/>
      <c r="X2636" s="81"/>
    </row>
    <row r="2637" spans="21:24" x14ac:dyDescent="0.3">
      <c r="U2637" s="80"/>
      <c r="V2637" s="80"/>
      <c r="W2637" s="80"/>
      <c r="X2637" s="81"/>
    </row>
    <row r="2638" spans="21:24" x14ac:dyDescent="0.3">
      <c r="U2638" s="80"/>
      <c r="V2638" s="80"/>
      <c r="W2638" s="80"/>
      <c r="X2638" s="81"/>
    </row>
    <row r="2639" spans="21:24" x14ac:dyDescent="0.3">
      <c r="U2639" s="80"/>
      <c r="V2639" s="80"/>
      <c r="W2639" s="80"/>
      <c r="X2639" s="81"/>
    </row>
    <row r="2640" spans="21:24" x14ac:dyDescent="0.3">
      <c r="U2640" s="80"/>
      <c r="V2640" s="80"/>
      <c r="W2640" s="80"/>
      <c r="X2640" s="81"/>
    </row>
    <row r="2641" spans="21:24" x14ac:dyDescent="0.3">
      <c r="U2641" s="80"/>
      <c r="V2641" s="80"/>
      <c r="W2641" s="80"/>
      <c r="X2641" s="81"/>
    </row>
    <row r="2642" spans="21:24" x14ac:dyDescent="0.3">
      <c r="U2642" s="80"/>
      <c r="V2642" s="80"/>
      <c r="W2642" s="80"/>
      <c r="X2642" s="81"/>
    </row>
    <row r="2643" spans="21:24" x14ac:dyDescent="0.3">
      <c r="U2643" s="80"/>
      <c r="V2643" s="80"/>
      <c r="W2643" s="80"/>
      <c r="X2643" s="81"/>
    </row>
    <row r="2644" spans="21:24" x14ac:dyDescent="0.3">
      <c r="U2644" s="80"/>
      <c r="V2644" s="80"/>
      <c r="W2644" s="80"/>
      <c r="X2644" s="81"/>
    </row>
    <row r="2645" spans="21:24" x14ac:dyDescent="0.3">
      <c r="U2645" s="80"/>
      <c r="V2645" s="80"/>
      <c r="W2645" s="80"/>
      <c r="X2645" s="81"/>
    </row>
    <row r="2646" spans="21:24" x14ac:dyDescent="0.3">
      <c r="U2646" s="80"/>
      <c r="V2646" s="80"/>
      <c r="W2646" s="80"/>
      <c r="X2646" s="81"/>
    </row>
    <row r="2647" spans="21:24" x14ac:dyDescent="0.3">
      <c r="U2647" s="80"/>
      <c r="V2647" s="80"/>
      <c r="W2647" s="80"/>
      <c r="X2647" s="81"/>
    </row>
    <row r="2648" spans="21:24" x14ac:dyDescent="0.3">
      <c r="U2648" s="80"/>
      <c r="V2648" s="80"/>
      <c r="W2648" s="80"/>
      <c r="X2648" s="81"/>
    </row>
    <row r="2649" spans="21:24" x14ac:dyDescent="0.3">
      <c r="U2649" s="80"/>
      <c r="V2649" s="80"/>
      <c r="W2649" s="80"/>
      <c r="X2649" s="81"/>
    </row>
    <row r="2650" spans="21:24" x14ac:dyDescent="0.3">
      <c r="U2650" s="80"/>
      <c r="V2650" s="80"/>
      <c r="W2650" s="80"/>
      <c r="X2650" s="81"/>
    </row>
    <row r="2651" spans="21:24" x14ac:dyDescent="0.3">
      <c r="U2651" s="80"/>
      <c r="V2651" s="80"/>
      <c r="W2651" s="80"/>
      <c r="X2651" s="81"/>
    </row>
    <row r="2652" spans="21:24" x14ac:dyDescent="0.3">
      <c r="U2652" s="80"/>
      <c r="V2652" s="80"/>
      <c r="W2652" s="80"/>
      <c r="X2652" s="81"/>
    </row>
    <row r="2653" spans="21:24" x14ac:dyDescent="0.3">
      <c r="U2653" s="80"/>
      <c r="V2653" s="80"/>
      <c r="W2653" s="80"/>
      <c r="X2653" s="81"/>
    </row>
    <row r="2654" spans="21:24" x14ac:dyDescent="0.3">
      <c r="U2654" s="80"/>
      <c r="V2654" s="80"/>
      <c r="W2654" s="80"/>
      <c r="X2654" s="81"/>
    </row>
    <row r="2655" spans="21:24" x14ac:dyDescent="0.3">
      <c r="U2655" s="80"/>
      <c r="V2655" s="80"/>
      <c r="W2655" s="80"/>
      <c r="X2655" s="81"/>
    </row>
    <row r="2656" spans="21:24" x14ac:dyDescent="0.3">
      <c r="U2656" s="80"/>
      <c r="V2656" s="80"/>
      <c r="W2656" s="80"/>
      <c r="X2656" s="81"/>
    </row>
    <row r="2657" spans="21:24" x14ac:dyDescent="0.3">
      <c r="U2657" s="80"/>
      <c r="V2657" s="80"/>
      <c r="W2657" s="80"/>
      <c r="X2657" s="81"/>
    </row>
    <row r="2658" spans="21:24" x14ac:dyDescent="0.3">
      <c r="U2658" s="80"/>
      <c r="V2658" s="80"/>
      <c r="W2658" s="80"/>
      <c r="X2658" s="81"/>
    </row>
    <row r="2659" spans="21:24" x14ac:dyDescent="0.3">
      <c r="U2659" s="80"/>
      <c r="V2659" s="80"/>
      <c r="W2659" s="80"/>
      <c r="X2659" s="81"/>
    </row>
    <row r="2660" spans="21:24" x14ac:dyDescent="0.3">
      <c r="U2660" s="80"/>
      <c r="V2660" s="80"/>
      <c r="W2660" s="80"/>
      <c r="X2660" s="81"/>
    </row>
    <row r="2661" spans="21:24" x14ac:dyDescent="0.3">
      <c r="U2661" s="80"/>
      <c r="V2661" s="80"/>
      <c r="W2661" s="80"/>
      <c r="X2661" s="81"/>
    </row>
    <row r="2662" spans="21:24" x14ac:dyDescent="0.3">
      <c r="U2662" s="80"/>
      <c r="V2662" s="80"/>
      <c r="W2662" s="80"/>
      <c r="X2662" s="81"/>
    </row>
    <row r="2663" spans="21:24" x14ac:dyDescent="0.3">
      <c r="U2663" s="80"/>
      <c r="V2663" s="80"/>
      <c r="W2663" s="80"/>
      <c r="X2663" s="81"/>
    </row>
    <row r="2664" spans="21:24" x14ac:dyDescent="0.3">
      <c r="U2664" s="80"/>
      <c r="V2664" s="80"/>
      <c r="W2664" s="80"/>
      <c r="X2664" s="81"/>
    </row>
    <row r="2665" spans="21:24" x14ac:dyDescent="0.3">
      <c r="U2665" s="80"/>
      <c r="V2665" s="80"/>
      <c r="W2665" s="80"/>
      <c r="X2665" s="81"/>
    </row>
    <row r="2666" spans="21:24" x14ac:dyDescent="0.3">
      <c r="U2666" s="80"/>
      <c r="V2666" s="80"/>
      <c r="W2666" s="80"/>
      <c r="X2666" s="81"/>
    </row>
    <row r="2667" spans="21:24" x14ac:dyDescent="0.3">
      <c r="U2667" s="80"/>
      <c r="V2667" s="80"/>
      <c r="W2667" s="80"/>
      <c r="X2667" s="81"/>
    </row>
    <row r="2668" spans="21:24" x14ac:dyDescent="0.3">
      <c r="U2668" s="80"/>
      <c r="V2668" s="80"/>
      <c r="W2668" s="80"/>
      <c r="X2668" s="81"/>
    </row>
    <row r="2669" spans="21:24" x14ac:dyDescent="0.3">
      <c r="U2669" s="80"/>
      <c r="V2669" s="80"/>
      <c r="W2669" s="80"/>
      <c r="X2669" s="81"/>
    </row>
    <row r="2670" spans="21:24" x14ac:dyDescent="0.3">
      <c r="U2670" s="80"/>
      <c r="V2670" s="80"/>
      <c r="W2670" s="80"/>
      <c r="X2670" s="81"/>
    </row>
    <row r="2671" spans="21:24" x14ac:dyDescent="0.3">
      <c r="U2671" s="80"/>
      <c r="V2671" s="80"/>
      <c r="W2671" s="80"/>
      <c r="X2671" s="81"/>
    </row>
    <row r="2672" spans="21:24" x14ac:dyDescent="0.3">
      <c r="U2672" s="80"/>
      <c r="V2672" s="80"/>
      <c r="W2672" s="80"/>
      <c r="X2672" s="81"/>
    </row>
    <row r="2673" spans="21:24" x14ac:dyDescent="0.3">
      <c r="U2673" s="80"/>
      <c r="V2673" s="80"/>
      <c r="W2673" s="80"/>
      <c r="X2673" s="81"/>
    </row>
    <row r="2674" spans="21:24" x14ac:dyDescent="0.3">
      <c r="U2674" s="80"/>
      <c r="V2674" s="80"/>
      <c r="W2674" s="80"/>
      <c r="X2674" s="81"/>
    </row>
    <row r="2675" spans="21:24" x14ac:dyDescent="0.3">
      <c r="U2675" s="80"/>
      <c r="V2675" s="80"/>
      <c r="W2675" s="80"/>
      <c r="X2675" s="81"/>
    </row>
    <row r="2676" spans="21:24" x14ac:dyDescent="0.3">
      <c r="U2676" s="80"/>
      <c r="V2676" s="80"/>
      <c r="W2676" s="80"/>
      <c r="X2676" s="81"/>
    </row>
    <row r="2677" spans="21:24" x14ac:dyDescent="0.3">
      <c r="U2677" s="80"/>
      <c r="V2677" s="80"/>
      <c r="W2677" s="80"/>
      <c r="X2677" s="81"/>
    </row>
    <row r="2678" spans="21:24" x14ac:dyDescent="0.3">
      <c r="U2678" s="80"/>
      <c r="V2678" s="80"/>
      <c r="W2678" s="80"/>
      <c r="X2678" s="81"/>
    </row>
    <row r="2679" spans="21:24" x14ac:dyDescent="0.3">
      <c r="U2679" s="80"/>
      <c r="V2679" s="80"/>
      <c r="W2679" s="80"/>
      <c r="X2679" s="81"/>
    </row>
    <row r="2680" spans="21:24" x14ac:dyDescent="0.3">
      <c r="U2680" s="80"/>
      <c r="V2680" s="80"/>
      <c r="W2680" s="80"/>
      <c r="X2680" s="81"/>
    </row>
    <row r="2681" spans="21:24" x14ac:dyDescent="0.3">
      <c r="U2681" s="80"/>
      <c r="V2681" s="80"/>
      <c r="W2681" s="80"/>
      <c r="X2681" s="81"/>
    </row>
    <row r="2682" spans="21:24" x14ac:dyDescent="0.3">
      <c r="U2682" s="80"/>
      <c r="V2682" s="80"/>
      <c r="W2682" s="80"/>
      <c r="X2682" s="81"/>
    </row>
    <row r="2683" spans="21:24" x14ac:dyDescent="0.3">
      <c r="U2683" s="80"/>
      <c r="V2683" s="80"/>
      <c r="W2683" s="80"/>
      <c r="X2683" s="81"/>
    </row>
    <row r="2684" spans="21:24" x14ac:dyDescent="0.3">
      <c r="U2684" s="80"/>
      <c r="V2684" s="80"/>
      <c r="W2684" s="80"/>
      <c r="X2684" s="81"/>
    </row>
    <row r="2685" spans="21:24" x14ac:dyDescent="0.3">
      <c r="U2685" s="80"/>
      <c r="V2685" s="80"/>
      <c r="W2685" s="80"/>
      <c r="X2685" s="81"/>
    </row>
    <row r="2686" spans="21:24" x14ac:dyDescent="0.3">
      <c r="U2686" s="80"/>
      <c r="V2686" s="80"/>
      <c r="W2686" s="80"/>
      <c r="X2686" s="81"/>
    </row>
    <row r="2687" spans="21:24" x14ac:dyDescent="0.3">
      <c r="U2687" s="80"/>
      <c r="V2687" s="80"/>
      <c r="W2687" s="80"/>
      <c r="X2687" s="81"/>
    </row>
    <row r="2688" spans="21:24" x14ac:dyDescent="0.3">
      <c r="U2688" s="80"/>
      <c r="V2688" s="80"/>
      <c r="W2688" s="80"/>
      <c r="X2688" s="81"/>
    </row>
    <row r="2689" spans="21:24" x14ac:dyDescent="0.3">
      <c r="U2689" s="80"/>
      <c r="V2689" s="80"/>
      <c r="W2689" s="80"/>
      <c r="X2689" s="81"/>
    </row>
    <row r="2690" spans="21:24" x14ac:dyDescent="0.3">
      <c r="U2690" s="80"/>
      <c r="V2690" s="80"/>
      <c r="W2690" s="80"/>
      <c r="X2690" s="81"/>
    </row>
    <row r="2691" spans="21:24" x14ac:dyDescent="0.3">
      <c r="U2691" s="80"/>
      <c r="V2691" s="80"/>
      <c r="W2691" s="80"/>
      <c r="X2691" s="81"/>
    </row>
    <row r="2692" spans="21:24" x14ac:dyDescent="0.3">
      <c r="U2692" s="80"/>
      <c r="V2692" s="80"/>
      <c r="W2692" s="80"/>
      <c r="X2692" s="81"/>
    </row>
    <row r="2693" spans="21:24" x14ac:dyDescent="0.3">
      <c r="U2693" s="80"/>
      <c r="V2693" s="80"/>
      <c r="W2693" s="80"/>
      <c r="X2693" s="81"/>
    </row>
    <row r="2694" spans="21:24" x14ac:dyDescent="0.3">
      <c r="U2694" s="80"/>
      <c r="V2694" s="80"/>
      <c r="W2694" s="80"/>
      <c r="X2694" s="81"/>
    </row>
    <row r="2695" spans="21:24" x14ac:dyDescent="0.3">
      <c r="U2695" s="80"/>
      <c r="V2695" s="80"/>
      <c r="W2695" s="80"/>
      <c r="X2695" s="81"/>
    </row>
    <row r="2696" spans="21:24" x14ac:dyDescent="0.3">
      <c r="U2696" s="80"/>
      <c r="V2696" s="80"/>
      <c r="W2696" s="80"/>
      <c r="X2696" s="81"/>
    </row>
    <row r="2697" spans="21:24" x14ac:dyDescent="0.3">
      <c r="U2697" s="80"/>
      <c r="V2697" s="80"/>
      <c r="W2697" s="80"/>
      <c r="X2697" s="81"/>
    </row>
    <row r="2698" spans="21:24" x14ac:dyDescent="0.3">
      <c r="U2698" s="80"/>
      <c r="V2698" s="80"/>
      <c r="W2698" s="80"/>
      <c r="X2698" s="81"/>
    </row>
    <row r="2699" spans="21:24" x14ac:dyDescent="0.3">
      <c r="U2699" s="80"/>
      <c r="V2699" s="80"/>
      <c r="W2699" s="80"/>
      <c r="X2699" s="81"/>
    </row>
    <row r="2700" spans="21:24" x14ac:dyDescent="0.3">
      <c r="U2700" s="80"/>
      <c r="V2700" s="80"/>
      <c r="W2700" s="80"/>
      <c r="X2700" s="81"/>
    </row>
    <row r="2701" spans="21:24" x14ac:dyDescent="0.3">
      <c r="U2701" s="80"/>
      <c r="V2701" s="80"/>
      <c r="W2701" s="80"/>
      <c r="X2701" s="81"/>
    </row>
    <row r="2702" spans="21:24" x14ac:dyDescent="0.3">
      <c r="U2702" s="80"/>
      <c r="V2702" s="80"/>
      <c r="W2702" s="80"/>
      <c r="X2702" s="81"/>
    </row>
    <row r="2703" spans="21:24" x14ac:dyDescent="0.3">
      <c r="U2703" s="80"/>
      <c r="V2703" s="80"/>
      <c r="W2703" s="80"/>
      <c r="X2703" s="81"/>
    </row>
    <row r="2704" spans="21:24" x14ac:dyDescent="0.3">
      <c r="U2704" s="80"/>
      <c r="V2704" s="80"/>
      <c r="W2704" s="80"/>
      <c r="X2704" s="81"/>
    </row>
    <row r="2705" spans="21:24" x14ac:dyDescent="0.3">
      <c r="U2705" s="80"/>
      <c r="V2705" s="80"/>
      <c r="W2705" s="80"/>
      <c r="X2705" s="81"/>
    </row>
    <row r="2706" spans="21:24" x14ac:dyDescent="0.3">
      <c r="U2706" s="80"/>
      <c r="V2706" s="80"/>
      <c r="W2706" s="80"/>
      <c r="X2706" s="81"/>
    </row>
    <row r="2707" spans="21:24" x14ac:dyDescent="0.3">
      <c r="U2707" s="80"/>
      <c r="V2707" s="80"/>
      <c r="W2707" s="80"/>
      <c r="X2707" s="81"/>
    </row>
    <row r="2708" spans="21:24" x14ac:dyDescent="0.3">
      <c r="U2708" s="80"/>
      <c r="V2708" s="80"/>
      <c r="W2708" s="80"/>
      <c r="X2708" s="81"/>
    </row>
    <row r="2709" spans="21:24" x14ac:dyDescent="0.3">
      <c r="U2709" s="80"/>
      <c r="V2709" s="80"/>
      <c r="W2709" s="80"/>
      <c r="X2709" s="81"/>
    </row>
    <row r="2710" spans="21:24" x14ac:dyDescent="0.3">
      <c r="U2710" s="80"/>
      <c r="V2710" s="80"/>
      <c r="W2710" s="80"/>
      <c r="X2710" s="81"/>
    </row>
    <row r="2711" spans="21:24" x14ac:dyDescent="0.3">
      <c r="U2711" s="80"/>
      <c r="V2711" s="80"/>
      <c r="W2711" s="80"/>
      <c r="X2711" s="81"/>
    </row>
    <row r="2712" spans="21:24" x14ac:dyDescent="0.3">
      <c r="U2712" s="80"/>
      <c r="V2712" s="80"/>
      <c r="W2712" s="80"/>
      <c r="X2712" s="81"/>
    </row>
    <row r="2713" spans="21:24" x14ac:dyDescent="0.3">
      <c r="U2713" s="80"/>
      <c r="V2713" s="80"/>
      <c r="W2713" s="80"/>
      <c r="X2713" s="81"/>
    </row>
    <row r="2714" spans="21:24" x14ac:dyDescent="0.3">
      <c r="U2714" s="80"/>
      <c r="V2714" s="80"/>
      <c r="W2714" s="80"/>
      <c r="X2714" s="81"/>
    </row>
    <row r="2715" spans="21:24" x14ac:dyDescent="0.3">
      <c r="U2715" s="80"/>
      <c r="V2715" s="80"/>
      <c r="W2715" s="80"/>
      <c r="X2715" s="81"/>
    </row>
    <row r="2716" spans="21:24" x14ac:dyDescent="0.3">
      <c r="U2716" s="80"/>
      <c r="V2716" s="80"/>
      <c r="W2716" s="80"/>
      <c r="X2716" s="81"/>
    </row>
    <row r="2717" spans="21:24" x14ac:dyDescent="0.3">
      <c r="U2717" s="80"/>
      <c r="V2717" s="80"/>
      <c r="W2717" s="80"/>
      <c r="X2717" s="81"/>
    </row>
    <row r="2718" spans="21:24" x14ac:dyDescent="0.3">
      <c r="U2718" s="80"/>
      <c r="V2718" s="80"/>
      <c r="W2718" s="80"/>
      <c r="X2718" s="81"/>
    </row>
    <row r="2719" spans="21:24" x14ac:dyDescent="0.3">
      <c r="U2719" s="80"/>
      <c r="V2719" s="80"/>
      <c r="W2719" s="80"/>
      <c r="X2719" s="81"/>
    </row>
    <row r="2720" spans="21:24" x14ac:dyDescent="0.3">
      <c r="U2720" s="80"/>
      <c r="V2720" s="80"/>
      <c r="W2720" s="80"/>
      <c r="X2720" s="81"/>
    </row>
    <row r="2721" spans="21:24" x14ac:dyDescent="0.3">
      <c r="U2721" s="80"/>
      <c r="V2721" s="80"/>
      <c r="W2721" s="80"/>
      <c r="X2721" s="81"/>
    </row>
    <row r="2722" spans="21:24" x14ac:dyDescent="0.3">
      <c r="U2722" s="80"/>
      <c r="V2722" s="80"/>
      <c r="W2722" s="80"/>
      <c r="X2722" s="81"/>
    </row>
    <row r="2723" spans="21:24" x14ac:dyDescent="0.3">
      <c r="U2723" s="80"/>
      <c r="V2723" s="80"/>
      <c r="W2723" s="80"/>
      <c r="X2723" s="81"/>
    </row>
    <row r="2724" spans="21:24" x14ac:dyDescent="0.3">
      <c r="U2724" s="80"/>
      <c r="V2724" s="80"/>
      <c r="W2724" s="80"/>
      <c r="X2724" s="81"/>
    </row>
    <row r="2725" spans="21:24" x14ac:dyDescent="0.3">
      <c r="U2725" s="80"/>
      <c r="V2725" s="80"/>
      <c r="W2725" s="80"/>
      <c r="X2725" s="81"/>
    </row>
    <row r="2726" spans="21:24" x14ac:dyDescent="0.3">
      <c r="U2726" s="80"/>
      <c r="V2726" s="80"/>
      <c r="W2726" s="80"/>
      <c r="X2726" s="81"/>
    </row>
    <row r="2727" spans="21:24" x14ac:dyDescent="0.3">
      <c r="U2727" s="80"/>
      <c r="V2727" s="80"/>
      <c r="W2727" s="80"/>
      <c r="X2727" s="81"/>
    </row>
    <row r="2728" spans="21:24" x14ac:dyDescent="0.3">
      <c r="U2728" s="80"/>
      <c r="V2728" s="80"/>
      <c r="W2728" s="80"/>
      <c r="X2728" s="81"/>
    </row>
    <row r="2729" spans="21:24" x14ac:dyDescent="0.3">
      <c r="U2729" s="80"/>
      <c r="V2729" s="80"/>
      <c r="W2729" s="80"/>
      <c r="X2729" s="81"/>
    </row>
    <row r="2730" spans="21:24" x14ac:dyDescent="0.3">
      <c r="U2730" s="80"/>
      <c r="V2730" s="80"/>
      <c r="W2730" s="80"/>
      <c r="X2730" s="81"/>
    </row>
    <row r="2731" spans="21:24" x14ac:dyDescent="0.3">
      <c r="U2731" s="80"/>
      <c r="V2731" s="80"/>
      <c r="W2731" s="80"/>
      <c r="X2731" s="81"/>
    </row>
    <row r="2732" spans="21:24" x14ac:dyDescent="0.3">
      <c r="U2732" s="80"/>
      <c r="V2732" s="80"/>
      <c r="W2732" s="80"/>
      <c r="X2732" s="81"/>
    </row>
    <row r="2733" spans="21:24" x14ac:dyDescent="0.3">
      <c r="U2733" s="80"/>
      <c r="V2733" s="80"/>
      <c r="W2733" s="80"/>
      <c r="X2733" s="81"/>
    </row>
    <row r="2734" spans="21:24" x14ac:dyDescent="0.3">
      <c r="U2734" s="80"/>
      <c r="V2734" s="80"/>
      <c r="W2734" s="80"/>
      <c r="X2734" s="81"/>
    </row>
    <row r="2735" spans="21:24" x14ac:dyDescent="0.3">
      <c r="U2735" s="80"/>
      <c r="V2735" s="80"/>
      <c r="W2735" s="80"/>
      <c r="X2735" s="81"/>
    </row>
    <row r="2736" spans="21:24" x14ac:dyDescent="0.3">
      <c r="U2736" s="80"/>
      <c r="V2736" s="80"/>
      <c r="W2736" s="80"/>
      <c r="X2736" s="81"/>
    </row>
    <row r="2737" spans="21:24" x14ac:dyDescent="0.3">
      <c r="U2737" s="80"/>
      <c r="V2737" s="80"/>
      <c r="W2737" s="80"/>
      <c r="X2737" s="81"/>
    </row>
    <row r="2738" spans="21:24" x14ac:dyDescent="0.3">
      <c r="U2738" s="80"/>
      <c r="V2738" s="80"/>
      <c r="W2738" s="80"/>
      <c r="X2738" s="81"/>
    </row>
    <row r="2739" spans="21:24" x14ac:dyDescent="0.3">
      <c r="U2739" s="80"/>
      <c r="V2739" s="80"/>
      <c r="W2739" s="80"/>
      <c r="X2739" s="81"/>
    </row>
    <row r="2740" spans="21:24" x14ac:dyDescent="0.3">
      <c r="U2740" s="80"/>
      <c r="V2740" s="80"/>
      <c r="W2740" s="80"/>
      <c r="X2740" s="81"/>
    </row>
    <row r="2741" spans="21:24" x14ac:dyDescent="0.3">
      <c r="U2741" s="80"/>
      <c r="V2741" s="80"/>
      <c r="W2741" s="80"/>
      <c r="X2741" s="81"/>
    </row>
    <row r="2742" spans="21:24" x14ac:dyDescent="0.3">
      <c r="U2742" s="80"/>
      <c r="V2742" s="80"/>
      <c r="W2742" s="80"/>
      <c r="X2742" s="81"/>
    </row>
    <row r="2743" spans="21:24" x14ac:dyDescent="0.3">
      <c r="U2743" s="80"/>
      <c r="V2743" s="80"/>
      <c r="W2743" s="80"/>
      <c r="X2743" s="81"/>
    </row>
    <row r="2744" spans="21:24" x14ac:dyDescent="0.3">
      <c r="U2744" s="80"/>
      <c r="V2744" s="80"/>
      <c r="W2744" s="80"/>
      <c r="X2744" s="81"/>
    </row>
    <row r="2745" spans="21:24" x14ac:dyDescent="0.3">
      <c r="U2745" s="80"/>
      <c r="V2745" s="80"/>
      <c r="W2745" s="80"/>
      <c r="X2745" s="81"/>
    </row>
    <row r="2746" spans="21:24" x14ac:dyDescent="0.3">
      <c r="U2746" s="80"/>
      <c r="V2746" s="80"/>
      <c r="W2746" s="80"/>
      <c r="X2746" s="81"/>
    </row>
    <row r="2747" spans="21:24" x14ac:dyDescent="0.3">
      <c r="U2747" s="80"/>
      <c r="V2747" s="80"/>
      <c r="W2747" s="80"/>
      <c r="X2747" s="81"/>
    </row>
    <row r="2748" spans="21:24" x14ac:dyDescent="0.3">
      <c r="U2748" s="80"/>
      <c r="V2748" s="80"/>
      <c r="W2748" s="80"/>
      <c r="X2748" s="81"/>
    </row>
    <row r="2749" spans="21:24" x14ac:dyDescent="0.3">
      <c r="U2749" s="80"/>
      <c r="V2749" s="80"/>
      <c r="W2749" s="80"/>
      <c r="X2749" s="81"/>
    </row>
    <row r="2750" spans="21:24" x14ac:dyDescent="0.3">
      <c r="U2750" s="80"/>
      <c r="V2750" s="80"/>
      <c r="W2750" s="80"/>
      <c r="X2750" s="81"/>
    </row>
    <row r="2751" spans="21:24" x14ac:dyDescent="0.3">
      <c r="U2751" s="80"/>
      <c r="V2751" s="80"/>
      <c r="W2751" s="80"/>
      <c r="X2751" s="81"/>
    </row>
    <row r="2752" spans="21:24" x14ac:dyDescent="0.3">
      <c r="U2752" s="80"/>
      <c r="V2752" s="80"/>
      <c r="W2752" s="80"/>
      <c r="X2752" s="81"/>
    </row>
    <row r="2753" spans="21:24" x14ac:dyDescent="0.3">
      <c r="U2753" s="80"/>
      <c r="V2753" s="80"/>
      <c r="W2753" s="80"/>
      <c r="X2753" s="81"/>
    </row>
    <row r="2754" spans="21:24" x14ac:dyDescent="0.3">
      <c r="U2754" s="80"/>
      <c r="V2754" s="80"/>
      <c r="W2754" s="80"/>
      <c r="X2754" s="81"/>
    </row>
    <row r="2755" spans="21:24" x14ac:dyDescent="0.3">
      <c r="U2755" s="80"/>
      <c r="V2755" s="80"/>
      <c r="W2755" s="80"/>
      <c r="X2755" s="81"/>
    </row>
    <row r="2756" spans="21:24" x14ac:dyDescent="0.3">
      <c r="U2756" s="80"/>
      <c r="V2756" s="80"/>
      <c r="W2756" s="80"/>
      <c r="X2756" s="81"/>
    </row>
    <row r="2757" spans="21:24" x14ac:dyDescent="0.3">
      <c r="U2757" s="80"/>
      <c r="V2757" s="80"/>
      <c r="W2757" s="80"/>
      <c r="X2757" s="81"/>
    </row>
    <row r="2758" spans="21:24" x14ac:dyDescent="0.3">
      <c r="U2758" s="80"/>
      <c r="V2758" s="80"/>
      <c r="W2758" s="80"/>
      <c r="X2758" s="81"/>
    </row>
    <row r="2759" spans="21:24" x14ac:dyDescent="0.3">
      <c r="U2759" s="80"/>
      <c r="V2759" s="80"/>
      <c r="W2759" s="80"/>
      <c r="X2759" s="81"/>
    </row>
    <row r="2760" spans="21:24" x14ac:dyDescent="0.3">
      <c r="U2760" s="80"/>
      <c r="V2760" s="80"/>
      <c r="W2760" s="80"/>
      <c r="X2760" s="81"/>
    </row>
    <row r="2761" spans="21:24" x14ac:dyDescent="0.3">
      <c r="U2761" s="80"/>
      <c r="V2761" s="80"/>
      <c r="W2761" s="80"/>
      <c r="X2761" s="81"/>
    </row>
    <row r="2762" spans="21:24" x14ac:dyDescent="0.3">
      <c r="U2762" s="80"/>
      <c r="V2762" s="80"/>
      <c r="W2762" s="80"/>
      <c r="X2762" s="81"/>
    </row>
    <row r="2763" spans="21:24" x14ac:dyDescent="0.3">
      <c r="U2763" s="80"/>
      <c r="V2763" s="80"/>
      <c r="W2763" s="80"/>
      <c r="X2763" s="81"/>
    </row>
    <row r="2764" spans="21:24" x14ac:dyDescent="0.3">
      <c r="U2764" s="80"/>
      <c r="V2764" s="80"/>
      <c r="W2764" s="80"/>
      <c r="X2764" s="81"/>
    </row>
    <row r="2765" spans="21:24" x14ac:dyDescent="0.3">
      <c r="U2765" s="80"/>
      <c r="V2765" s="80"/>
      <c r="W2765" s="80"/>
      <c r="X2765" s="81"/>
    </row>
    <row r="2766" spans="21:24" x14ac:dyDescent="0.3">
      <c r="U2766" s="80"/>
      <c r="V2766" s="80"/>
      <c r="W2766" s="80"/>
      <c r="X2766" s="81"/>
    </row>
    <row r="2767" spans="21:24" x14ac:dyDescent="0.3">
      <c r="U2767" s="80"/>
      <c r="V2767" s="80"/>
      <c r="W2767" s="80"/>
      <c r="X2767" s="81"/>
    </row>
    <row r="2768" spans="21:24" x14ac:dyDescent="0.3">
      <c r="U2768" s="80"/>
      <c r="V2768" s="80"/>
      <c r="W2768" s="80"/>
      <c r="X2768" s="81"/>
    </row>
    <row r="2769" spans="21:24" x14ac:dyDescent="0.3">
      <c r="U2769" s="80"/>
      <c r="V2769" s="80"/>
      <c r="W2769" s="80"/>
      <c r="X2769" s="81"/>
    </row>
    <row r="2770" spans="21:24" x14ac:dyDescent="0.3">
      <c r="U2770" s="80"/>
      <c r="V2770" s="80"/>
      <c r="W2770" s="80"/>
      <c r="X2770" s="81"/>
    </row>
    <row r="2771" spans="21:24" x14ac:dyDescent="0.3">
      <c r="U2771" s="80"/>
      <c r="V2771" s="80"/>
      <c r="W2771" s="80"/>
      <c r="X2771" s="81"/>
    </row>
    <row r="2772" spans="21:24" x14ac:dyDescent="0.3">
      <c r="U2772" s="80"/>
      <c r="V2772" s="80"/>
      <c r="W2772" s="80"/>
      <c r="X2772" s="81"/>
    </row>
    <row r="2773" spans="21:24" x14ac:dyDescent="0.3">
      <c r="U2773" s="80"/>
      <c r="V2773" s="80"/>
      <c r="W2773" s="80"/>
      <c r="X2773" s="81"/>
    </row>
    <row r="2774" spans="21:24" x14ac:dyDescent="0.3">
      <c r="U2774" s="80"/>
      <c r="V2774" s="80"/>
      <c r="W2774" s="80"/>
      <c r="X2774" s="81"/>
    </row>
    <row r="2775" spans="21:24" x14ac:dyDescent="0.3">
      <c r="U2775" s="80"/>
      <c r="V2775" s="80"/>
      <c r="W2775" s="80"/>
      <c r="X2775" s="81"/>
    </row>
    <row r="2776" spans="21:24" x14ac:dyDescent="0.3">
      <c r="U2776" s="80"/>
      <c r="V2776" s="80"/>
      <c r="W2776" s="80"/>
      <c r="X2776" s="81"/>
    </row>
    <row r="2777" spans="21:24" x14ac:dyDescent="0.3">
      <c r="U2777" s="80"/>
      <c r="V2777" s="80"/>
      <c r="W2777" s="80"/>
      <c r="X2777" s="81"/>
    </row>
    <row r="2778" spans="21:24" x14ac:dyDescent="0.3">
      <c r="U2778" s="80"/>
      <c r="V2778" s="80"/>
      <c r="W2778" s="80"/>
      <c r="X2778" s="81"/>
    </row>
    <row r="2779" spans="21:24" x14ac:dyDescent="0.3">
      <c r="U2779" s="80"/>
      <c r="V2779" s="80"/>
      <c r="W2779" s="80"/>
      <c r="X2779" s="81"/>
    </row>
    <row r="2780" spans="21:24" x14ac:dyDescent="0.3">
      <c r="U2780" s="80"/>
      <c r="V2780" s="80"/>
      <c r="W2780" s="80"/>
      <c r="X2780" s="81"/>
    </row>
    <row r="2781" spans="21:24" x14ac:dyDescent="0.3">
      <c r="U2781" s="80"/>
      <c r="V2781" s="80"/>
      <c r="W2781" s="80"/>
      <c r="X2781" s="81"/>
    </row>
    <row r="2782" spans="21:24" x14ac:dyDescent="0.3">
      <c r="U2782" s="80"/>
      <c r="V2782" s="80"/>
      <c r="W2782" s="80"/>
      <c r="X2782" s="81"/>
    </row>
    <row r="2783" spans="21:24" x14ac:dyDescent="0.3">
      <c r="U2783" s="80"/>
      <c r="V2783" s="80"/>
      <c r="W2783" s="80"/>
      <c r="X2783" s="81"/>
    </row>
    <row r="2784" spans="21:24" x14ac:dyDescent="0.3">
      <c r="U2784" s="80"/>
      <c r="V2784" s="80"/>
      <c r="W2784" s="80"/>
      <c r="X2784" s="81"/>
    </row>
    <row r="2785" spans="21:24" x14ac:dyDescent="0.3">
      <c r="U2785" s="80"/>
      <c r="V2785" s="80"/>
      <c r="W2785" s="80"/>
      <c r="X2785" s="81"/>
    </row>
    <row r="2786" spans="21:24" x14ac:dyDescent="0.3">
      <c r="U2786" s="80"/>
      <c r="V2786" s="80"/>
      <c r="W2786" s="80"/>
      <c r="X2786" s="81"/>
    </row>
    <row r="2787" spans="21:24" x14ac:dyDescent="0.3">
      <c r="U2787" s="80"/>
      <c r="V2787" s="80"/>
      <c r="W2787" s="80"/>
      <c r="X2787" s="81"/>
    </row>
    <row r="2788" spans="21:24" x14ac:dyDescent="0.3">
      <c r="U2788" s="80"/>
      <c r="V2788" s="80"/>
      <c r="W2788" s="80"/>
      <c r="X2788" s="81"/>
    </row>
    <row r="2789" spans="21:24" x14ac:dyDescent="0.3">
      <c r="U2789" s="80"/>
      <c r="V2789" s="80"/>
      <c r="W2789" s="80"/>
      <c r="X2789" s="81"/>
    </row>
    <row r="2790" spans="21:24" x14ac:dyDescent="0.3">
      <c r="U2790" s="80"/>
      <c r="V2790" s="80"/>
      <c r="W2790" s="80"/>
      <c r="X2790" s="81"/>
    </row>
    <row r="2791" spans="21:24" x14ac:dyDescent="0.3">
      <c r="U2791" s="80"/>
      <c r="V2791" s="80"/>
      <c r="W2791" s="80"/>
      <c r="X2791" s="81"/>
    </row>
    <row r="2792" spans="21:24" x14ac:dyDescent="0.3">
      <c r="U2792" s="80"/>
      <c r="V2792" s="80"/>
      <c r="W2792" s="80"/>
      <c r="X2792" s="81"/>
    </row>
    <row r="2793" spans="21:24" x14ac:dyDescent="0.3">
      <c r="U2793" s="80"/>
      <c r="V2793" s="80"/>
      <c r="W2793" s="80"/>
      <c r="X2793" s="81"/>
    </row>
    <row r="2794" spans="21:24" x14ac:dyDescent="0.3">
      <c r="U2794" s="80"/>
      <c r="V2794" s="80"/>
      <c r="W2794" s="80"/>
      <c r="X2794" s="81"/>
    </row>
    <row r="2795" spans="21:24" x14ac:dyDescent="0.3">
      <c r="U2795" s="80"/>
      <c r="V2795" s="80"/>
      <c r="W2795" s="80"/>
      <c r="X2795" s="81"/>
    </row>
    <row r="2796" spans="21:24" x14ac:dyDescent="0.3">
      <c r="U2796" s="80"/>
      <c r="V2796" s="80"/>
      <c r="W2796" s="80"/>
      <c r="X2796" s="81"/>
    </row>
    <row r="2797" spans="21:24" x14ac:dyDescent="0.3">
      <c r="U2797" s="80"/>
      <c r="V2797" s="80"/>
      <c r="W2797" s="80"/>
      <c r="X2797" s="81"/>
    </row>
    <row r="2798" spans="21:24" x14ac:dyDescent="0.3">
      <c r="U2798" s="80"/>
      <c r="V2798" s="80"/>
      <c r="W2798" s="80"/>
      <c r="X2798" s="81"/>
    </row>
    <row r="2799" spans="21:24" x14ac:dyDescent="0.3">
      <c r="U2799" s="80"/>
      <c r="V2799" s="80"/>
      <c r="W2799" s="80"/>
      <c r="X2799" s="81"/>
    </row>
    <row r="2800" spans="21:24" x14ac:dyDescent="0.3">
      <c r="U2800" s="80"/>
      <c r="V2800" s="80"/>
      <c r="W2800" s="80"/>
      <c r="X2800" s="81"/>
    </row>
    <row r="2801" spans="21:24" x14ac:dyDescent="0.3">
      <c r="U2801" s="80"/>
      <c r="V2801" s="80"/>
      <c r="W2801" s="80"/>
      <c r="X2801" s="81"/>
    </row>
    <row r="2802" spans="21:24" x14ac:dyDescent="0.3">
      <c r="U2802" s="80"/>
      <c r="V2802" s="80"/>
      <c r="W2802" s="80"/>
      <c r="X2802" s="81"/>
    </row>
    <row r="2803" spans="21:24" x14ac:dyDescent="0.3">
      <c r="U2803" s="80"/>
      <c r="V2803" s="80"/>
      <c r="W2803" s="80"/>
      <c r="X2803" s="81"/>
    </row>
    <row r="2804" spans="21:24" x14ac:dyDescent="0.3">
      <c r="U2804" s="80"/>
      <c r="V2804" s="80"/>
      <c r="W2804" s="80"/>
      <c r="X2804" s="81"/>
    </row>
    <row r="2805" spans="21:24" x14ac:dyDescent="0.3">
      <c r="U2805" s="80"/>
      <c r="V2805" s="80"/>
      <c r="W2805" s="80"/>
      <c r="X2805" s="81"/>
    </row>
    <row r="2806" spans="21:24" x14ac:dyDescent="0.3">
      <c r="U2806" s="80"/>
      <c r="V2806" s="80"/>
      <c r="W2806" s="80"/>
      <c r="X2806" s="81"/>
    </row>
    <row r="2807" spans="21:24" x14ac:dyDescent="0.3">
      <c r="U2807" s="80"/>
      <c r="V2807" s="80"/>
      <c r="W2807" s="80"/>
      <c r="X2807" s="81"/>
    </row>
    <row r="2808" spans="21:24" x14ac:dyDescent="0.3">
      <c r="U2808" s="80"/>
      <c r="V2808" s="80"/>
      <c r="W2808" s="80"/>
      <c r="X2808" s="81"/>
    </row>
    <row r="2809" spans="21:24" x14ac:dyDescent="0.3">
      <c r="U2809" s="80"/>
      <c r="V2809" s="80"/>
      <c r="W2809" s="80"/>
      <c r="X2809" s="81"/>
    </row>
    <row r="2810" spans="21:24" x14ac:dyDescent="0.3">
      <c r="U2810" s="80"/>
      <c r="V2810" s="80"/>
      <c r="W2810" s="80"/>
      <c r="X2810" s="81"/>
    </row>
    <row r="2811" spans="21:24" x14ac:dyDescent="0.3">
      <c r="U2811" s="80"/>
      <c r="V2811" s="80"/>
      <c r="W2811" s="80"/>
      <c r="X2811" s="81"/>
    </row>
    <row r="2812" spans="21:24" x14ac:dyDescent="0.3">
      <c r="U2812" s="80"/>
      <c r="V2812" s="80"/>
      <c r="W2812" s="80"/>
      <c r="X2812" s="81"/>
    </row>
    <row r="2813" spans="21:24" x14ac:dyDescent="0.3">
      <c r="U2813" s="80"/>
      <c r="V2813" s="80"/>
      <c r="W2813" s="80"/>
      <c r="X2813" s="81"/>
    </row>
    <row r="2814" spans="21:24" x14ac:dyDescent="0.3">
      <c r="U2814" s="80"/>
      <c r="V2814" s="80"/>
      <c r="W2814" s="80"/>
      <c r="X2814" s="81"/>
    </row>
    <row r="2815" spans="21:24" x14ac:dyDescent="0.3">
      <c r="U2815" s="80"/>
      <c r="V2815" s="80"/>
      <c r="W2815" s="80"/>
      <c r="X2815" s="81"/>
    </row>
    <row r="2816" spans="21:24" x14ac:dyDescent="0.3">
      <c r="U2816" s="80"/>
      <c r="V2816" s="80"/>
      <c r="W2816" s="80"/>
      <c r="X2816" s="81"/>
    </row>
    <row r="2817" spans="21:24" x14ac:dyDescent="0.3">
      <c r="U2817" s="80"/>
      <c r="V2817" s="80"/>
      <c r="W2817" s="80"/>
      <c r="X2817" s="81"/>
    </row>
    <row r="2818" spans="21:24" x14ac:dyDescent="0.3">
      <c r="U2818" s="80"/>
      <c r="V2818" s="80"/>
      <c r="W2818" s="80"/>
      <c r="X2818" s="81"/>
    </row>
    <row r="2819" spans="21:24" x14ac:dyDescent="0.3">
      <c r="U2819" s="80"/>
      <c r="V2819" s="80"/>
      <c r="W2819" s="80"/>
      <c r="X2819" s="81"/>
    </row>
    <row r="2820" spans="21:24" x14ac:dyDescent="0.3">
      <c r="U2820" s="80"/>
      <c r="V2820" s="80"/>
      <c r="W2820" s="80"/>
      <c r="X2820" s="81"/>
    </row>
    <row r="2821" spans="21:24" x14ac:dyDescent="0.3">
      <c r="U2821" s="80"/>
      <c r="V2821" s="80"/>
      <c r="W2821" s="80"/>
      <c r="X2821" s="81"/>
    </row>
    <row r="2822" spans="21:24" x14ac:dyDescent="0.3">
      <c r="U2822" s="80"/>
      <c r="V2822" s="80"/>
      <c r="W2822" s="80"/>
      <c r="X2822" s="81"/>
    </row>
    <row r="2823" spans="21:24" x14ac:dyDescent="0.3">
      <c r="U2823" s="80"/>
      <c r="V2823" s="80"/>
      <c r="W2823" s="80"/>
      <c r="X2823" s="81"/>
    </row>
    <row r="2824" spans="21:24" x14ac:dyDescent="0.3">
      <c r="U2824" s="80"/>
      <c r="V2824" s="80"/>
      <c r="W2824" s="80"/>
      <c r="X2824" s="81"/>
    </row>
    <row r="2825" spans="21:24" x14ac:dyDescent="0.3">
      <c r="U2825" s="80"/>
      <c r="V2825" s="80"/>
      <c r="W2825" s="80"/>
      <c r="X2825" s="81"/>
    </row>
    <row r="2826" spans="21:24" x14ac:dyDescent="0.3">
      <c r="U2826" s="80"/>
      <c r="V2826" s="80"/>
      <c r="W2826" s="80"/>
      <c r="X2826" s="81"/>
    </row>
    <row r="2827" spans="21:24" x14ac:dyDescent="0.3">
      <c r="U2827" s="80"/>
      <c r="V2827" s="80"/>
      <c r="W2827" s="80"/>
      <c r="X2827" s="81"/>
    </row>
    <row r="2828" spans="21:24" x14ac:dyDescent="0.3">
      <c r="U2828" s="80"/>
      <c r="V2828" s="80"/>
      <c r="W2828" s="80"/>
      <c r="X2828" s="81"/>
    </row>
    <row r="2829" spans="21:24" x14ac:dyDescent="0.3">
      <c r="U2829" s="80"/>
      <c r="V2829" s="80"/>
      <c r="W2829" s="80"/>
      <c r="X2829" s="81"/>
    </row>
    <row r="2830" spans="21:24" x14ac:dyDescent="0.3">
      <c r="U2830" s="80"/>
      <c r="V2830" s="80"/>
      <c r="W2830" s="80"/>
      <c r="X2830" s="81"/>
    </row>
    <row r="2831" spans="21:24" x14ac:dyDescent="0.3">
      <c r="U2831" s="80"/>
      <c r="V2831" s="80"/>
      <c r="W2831" s="80"/>
      <c r="X2831" s="81"/>
    </row>
    <row r="2832" spans="21:24" x14ac:dyDescent="0.3">
      <c r="U2832" s="80"/>
      <c r="V2832" s="80"/>
      <c r="W2832" s="80"/>
      <c r="X2832" s="81"/>
    </row>
    <row r="2833" spans="21:24" x14ac:dyDescent="0.3">
      <c r="U2833" s="80"/>
      <c r="V2833" s="80"/>
      <c r="W2833" s="80"/>
      <c r="X2833" s="81"/>
    </row>
    <row r="2834" spans="21:24" x14ac:dyDescent="0.3">
      <c r="U2834" s="80"/>
      <c r="V2834" s="80"/>
      <c r="W2834" s="80"/>
      <c r="X2834" s="81"/>
    </row>
    <row r="2835" spans="21:24" x14ac:dyDescent="0.3">
      <c r="U2835" s="80"/>
      <c r="V2835" s="80"/>
      <c r="W2835" s="80"/>
      <c r="X2835" s="81"/>
    </row>
    <row r="2836" spans="21:24" x14ac:dyDescent="0.3">
      <c r="U2836" s="80"/>
      <c r="V2836" s="80"/>
      <c r="W2836" s="80"/>
      <c r="X2836" s="81"/>
    </row>
    <row r="2837" spans="21:24" x14ac:dyDescent="0.3">
      <c r="U2837" s="80"/>
      <c r="V2837" s="80"/>
      <c r="W2837" s="80"/>
      <c r="X2837" s="81"/>
    </row>
    <row r="2838" spans="21:24" x14ac:dyDescent="0.3">
      <c r="U2838" s="80"/>
      <c r="V2838" s="80"/>
      <c r="W2838" s="80"/>
      <c r="X2838" s="81"/>
    </row>
    <row r="2839" spans="21:24" x14ac:dyDescent="0.3">
      <c r="U2839" s="80"/>
      <c r="V2839" s="80"/>
      <c r="W2839" s="80"/>
      <c r="X2839" s="81"/>
    </row>
    <row r="2840" spans="21:24" x14ac:dyDescent="0.3">
      <c r="U2840" s="80"/>
      <c r="V2840" s="80"/>
      <c r="W2840" s="80"/>
      <c r="X2840" s="81"/>
    </row>
    <row r="2841" spans="21:24" x14ac:dyDescent="0.3">
      <c r="U2841" s="80"/>
      <c r="V2841" s="80"/>
      <c r="W2841" s="80"/>
      <c r="X2841" s="81"/>
    </row>
    <row r="2842" spans="21:24" x14ac:dyDescent="0.3">
      <c r="U2842" s="80"/>
      <c r="V2842" s="80"/>
      <c r="W2842" s="80"/>
      <c r="X2842" s="81"/>
    </row>
    <row r="2843" spans="21:24" x14ac:dyDescent="0.3">
      <c r="U2843" s="80"/>
      <c r="V2843" s="80"/>
      <c r="W2843" s="80"/>
      <c r="X2843" s="81"/>
    </row>
    <row r="2844" spans="21:24" x14ac:dyDescent="0.3">
      <c r="U2844" s="80"/>
      <c r="V2844" s="80"/>
      <c r="W2844" s="80"/>
      <c r="X2844" s="81"/>
    </row>
    <row r="2845" spans="21:24" x14ac:dyDescent="0.3">
      <c r="U2845" s="80"/>
      <c r="V2845" s="80"/>
      <c r="W2845" s="80"/>
      <c r="X2845" s="81"/>
    </row>
    <row r="2846" spans="21:24" x14ac:dyDescent="0.3">
      <c r="U2846" s="80"/>
      <c r="V2846" s="80"/>
      <c r="W2846" s="80"/>
      <c r="X2846" s="81"/>
    </row>
    <row r="2847" spans="21:24" x14ac:dyDescent="0.3">
      <c r="U2847" s="80"/>
      <c r="V2847" s="80"/>
      <c r="W2847" s="80"/>
      <c r="X2847" s="81"/>
    </row>
    <row r="2848" spans="21:24" x14ac:dyDescent="0.3">
      <c r="U2848" s="80"/>
      <c r="V2848" s="80"/>
      <c r="W2848" s="80"/>
      <c r="X2848" s="81"/>
    </row>
    <row r="2849" spans="21:24" x14ac:dyDescent="0.3">
      <c r="U2849" s="80"/>
      <c r="V2849" s="80"/>
      <c r="W2849" s="80"/>
      <c r="X2849" s="81"/>
    </row>
    <row r="2850" spans="21:24" x14ac:dyDescent="0.3">
      <c r="U2850" s="80"/>
      <c r="V2850" s="80"/>
      <c r="W2850" s="80"/>
      <c r="X2850" s="81"/>
    </row>
    <row r="2851" spans="21:24" x14ac:dyDescent="0.3">
      <c r="U2851" s="80"/>
      <c r="V2851" s="80"/>
      <c r="W2851" s="80"/>
      <c r="X2851" s="81"/>
    </row>
    <row r="2852" spans="21:24" x14ac:dyDescent="0.3">
      <c r="U2852" s="80"/>
      <c r="V2852" s="80"/>
      <c r="W2852" s="80"/>
      <c r="X2852" s="81"/>
    </row>
    <row r="2853" spans="21:24" x14ac:dyDescent="0.3">
      <c r="U2853" s="80"/>
      <c r="V2853" s="80"/>
      <c r="W2853" s="80"/>
      <c r="X2853" s="81"/>
    </row>
    <row r="2854" spans="21:24" x14ac:dyDescent="0.3">
      <c r="U2854" s="80"/>
      <c r="V2854" s="80"/>
      <c r="W2854" s="80"/>
      <c r="X2854" s="81"/>
    </row>
    <row r="2855" spans="21:24" x14ac:dyDescent="0.3">
      <c r="U2855" s="80"/>
      <c r="V2855" s="80"/>
      <c r="W2855" s="80"/>
      <c r="X2855" s="81"/>
    </row>
    <row r="2856" spans="21:24" x14ac:dyDescent="0.3">
      <c r="U2856" s="80"/>
      <c r="V2856" s="80"/>
      <c r="W2856" s="80"/>
      <c r="X2856" s="81"/>
    </row>
    <row r="2857" spans="21:24" x14ac:dyDescent="0.3">
      <c r="U2857" s="80"/>
      <c r="V2857" s="80"/>
      <c r="W2857" s="80"/>
      <c r="X2857" s="81"/>
    </row>
    <row r="2858" spans="21:24" x14ac:dyDescent="0.3">
      <c r="U2858" s="80"/>
      <c r="V2858" s="80"/>
      <c r="W2858" s="80"/>
      <c r="X2858" s="81"/>
    </row>
    <row r="2859" spans="21:24" x14ac:dyDescent="0.3">
      <c r="U2859" s="80"/>
      <c r="V2859" s="80"/>
      <c r="W2859" s="80"/>
      <c r="X2859" s="81"/>
    </row>
    <row r="2860" spans="21:24" x14ac:dyDescent="0.3">
      <c r="U2860" s="80"/>
      <c r="V2860" s="80"/>
      <c r="W2860" s="80"/>
      <c r="X2860" s="81"/>
    </row>
    <row r="2861" spans="21:24" x14ac:dyDescent="0.3">
      <c r="U2861" s="80"/>
      <c r="V2861" s="80"/>
      <c r="W2861" s="80"/>
      <c r="X2861" s="81"/>
    </row>
    <row r="2862" spans="21:24" x14ac:dyDescent="0.3">
      <c r="U2862" s="80"/>
      <c r="V2862" s="80"/>
      <c r="W2862" s="80"/>
      <c r="X2862" s="81"/>
    </row>
    <row r="2863" spans="21:24" x14ac:dyDescent="0.3">
      <c r="U2863" s="80"/>
      <c r="V2863" s="80"/>
      <c r="W2863" s="80"/>
      <c r="X2863" s="81"/>
    </row>
    <row r="2864" spans="21:24" x14ac:dyDescent="0.3">
      <c r="U2864" s="80"/>
      <c r="V2864" s="80"/>
      <c r="W2864" s="80"/>
      <c r="X2864" s="81"/>
    </row>
    <row r="2865" spans="21:24" x14ac:dyDescent="0.3">
      <c r="U2865" s="80"/>
      <c r="V2865" s="80"/>
      <c r="W2865" s="80"/>
      <c r="X2865" s="81"/>
    </row>
    <row r="2866" spans="21:24" x14ac:dyDescent="0.3">
      <c r="U2866" s="80"/>
      <c r="V2866" s="80"/>
      <c r="W2866" s="80"/>
      <c r="X2866" s="81"/>
    </row>
    <row r="2867" spans="21:24" x14ac:dyDescent="0.3">
      <c r="U2867" s="80"/>
      <c r="V2867" s="80"/>
      <c r="W2867" s="80"/>
      <c r="X2867" s="81"/>
    </row>
    <row r="2868" spans="21:24" x14ac:dyDescent="0.3">
      <c r="U2868" s="80"/>
      <c r="V2868" s="80"/>
      <c r="W2868" s="80"/>
      <c r="X2868" s="81"/>
    </row>
    <row r="2869" spans="21:24" x14ac:dyDescent="0.3">
      <c r="U2869" s="80"/>
      <c r="V2869" s="80"/>
      <c r="W2869" s="80"/>
      <c r="X2869" s="81"/>
    </row>
    <row r="2870" spans="21:24" x14ac:dyDescent="0.3">
      <c r="U2870" s="80"/>
      <c r="V2870" s="80"/>
      <c r="W2870" s="80"/>
      <c r="X2870" s="81"/>
    </row>
    <row r="2871" spans="21:24" x14ac:dyDescent="0.3">
      <c r="U2871" s="80"/>
      <c r="V2871" s="80"/>
      <c r="W2871" s="80"/>
      <c r="X2871" s="81"/>
    </row>
    <row r="2872" spans="21:24" x14ac:dyDescent="0.3">
      <c r="U2872" s="80"/>
      <c r="V2872" s="80"/>
      <c r="W2872" s="80"/>
      <c r="X2872" s="81"/>
    </row>
    <row r="2873" spans="21:24" x14ac:dyDescent="0.3">
      <c r="U2873" s="80"/>
      <c r="V2873" s="80"/>
      <c r="W2873" s="80"/>
      <c r="X2873" s="81"/>
    </row>
    <row r="2874" spans="21:24" x14ac:dyDescent="0.3">
      <c r="U2874" s="80"/>
      <c r="V2874" s="80"/>
      <c r="W2874" s="80"/>
      <c r="X2874" s="81"/>
    </row>
    <row r="2875" spans="21:24" x14ac:dyDescent="0.3">
      <c r="U2875" s="80"/>
      <c r="V2875" s="80"/>
      <c r="W2875" s="80"/>
      <c r="X2875" s="81"/>
    </row>
    <row r="2876" spans="21:24" x14ac:dyDescent="0.3">
      <c r="U2876" s="80"/>
      <c r="V2876" s="80"/>
      <c r="W2876" s="80"/>
      <c r="X2876" s="81"/>
    </row>
    <row r="2877" spans="21:24" x14ac:dyDescent="0.3">
      <c r="U2877" s="80"/>
      <c r="V2877" s="80"/>
      <c r="W2877" s="80"/>
      <c r="X2877" s="81"/>
    </row>
    <row r="2878" spans="21:24" x14ac:dyDescent="0.3">
      <c r="U2878" s="80"/>
      <c r="V2878" s="80"/>
      <c r="W2878" s="80"/>
      <c r="X2878" s="81"/>
    </row>
    <row r="2879" spans="21:24" x14ac:dyDescent="0.3">
      <c r="U2879" s="80"/>
      <c r="V2879" s="80"/>
      <c r="W2879" s="80"/>
      <c r="X2879" s="81"/>
    </row>
    <row r="2880" spans="21:24" x14ac:dyDescent="0.3">
      <c r="U2880" s="80"/>
      <c r="V2880" s="80"/>
      <c r="W2880" s="80"/>
      <c r="X2880" s="81"/>
    </row>
    <row r="2881" spans="21:24" x14ac:dyDescent="0.3">
      <c r="U2881" s="80"/>
      <c r="V2881" s="80"/>
      <c r="W2881" s="80"/>
      <c r="X2881" s="81"/>
    </row>
    <row r="2882" spans="21:24" x14ac:dyDescent="0.3">
      <c r="U2882" s="80"/>
      <c r="V2882" s="80"/>
      <c r="W2882" s="80"/>
      <c r="X2882" s="81"/>
    </row>
    <row r="2883" spans="21:24" x14ac:dyDescent="0.3">
      <c r="U2883" s="80"/>
      <c r="V2883" s="80"/>
      <c r="W2883" s="80"/>
      <c r="X2883" s="81"/>
    </row>
    <row r="2884" spans="21:24" x14ac:dyDescent="0.3">
      <c r="U2884" s="80"/>
      <c r="V2884" s="80"/>
      <c r="W2884" s="80"/>
      <c r="X2884" s="81"/>
    </row>
    <row r="2885" spans="21:24" x14ac:dyDescent="0.3">
      <c r="U2885" s="80"/>
      <c r="V2885" s="80"/>
      <c r="W2885" s="80"/>
      <c r="X2885" s="81"/>
    </row>
    <row r="2886" spans="21:24" x14ac:dyDescent="0.3">
      <c r="U2886" s="80"/>
      <c r="V2886" s="80"/>
      <c r="W2886" s="80"/>
      <c r="X2886" s="81"/>
    </row>
    <row r="2887" spans="21:24" x14ac:dyDescent="0.3">
      <c r="U2887" s="80"/>
      <c r="V2887" s="80"/>
      <c r="W2887" s="80"/>
      <c r="X2887" s="81"/>
    </row>
    <row r="2888" spans="21:24" x14ac:dyDescent="0.3">
      <c r="U2888" s="80"/>
      <c r="V2888" s="80"/>
      <c r="W2888" s="80"/>
      <c r="X2888" s="81"/>
    </row>
    <row r="2889" spans="21:24" x14ac:dyDescent="0.3">
      <c r="U2889" s="80"/>
      <c r="V2889" s="80"/>
      <c r="W2889" s="80"/>
      <c r="X2889" s="81"/>
    </row>
    <row r="2890" spans="21:24" x14ac:dyDescent="0.3">
      <c r="U2890" s="80"/>
      <c r="V2890" s="80"/>
      <c r="W2890" s="80"/>
      <c r="X2890" s="81"/>
    </row>
    <row r="2891" spans="21:24" x14ac:dyDescent="0.3">
      <c r="U2891" s="80"/>
      <c r="V2891" s="80"/>
      <c r="W2891" s="80"/>
      <c r="X2891" s="81"/>
    </row>
    <row r="2892" spans="21:24" x14ac:dyDescent="0.3">
      <c r="U2892" s="80"/>
      <c r="V2892" s="80"/>
      <c r="W2892" s="80"/>
      <c r="X2892" s="81"/>
    </row>
    <row r="2893" spans="21:24" x14ac:dyDescent="0.3">
      <c r="U2893" s="80"/>
      <c r="V2893" s="80"/>
      <c r="W2893" s="80"/>
      <c r="X2893" s="81"/>
    </row>
    <row r="2894" spans="21:24" x14ac:dyDescent="0.3">
      <c r="U2894" s="80"/>
      <c r="V2894" s="80"/>
      <c r="W2894" s="80"/>
      <c r="X2894" s="81"/>
    </row>
    <row r="2895" spans="21:24" x14ac:dyDescent="0.3">
      <c r="U2895" s="80"/>
      <c r="V2895" s="80"/>
      <c r="W2895" s="80"/>
      <c r="X2895" s="81"/>
    </row>
    <row r="2896" spans="21:24" x14ac:dyDescent="0.3">
      <c r="U2896" s="80"/>
      <c r="V2896" s="80"/>
      <c r="W2896" s="80"/>
      <c r="X2896" s="81"/>
    </row>
    <row r="2897" spans="21:24" x14ac:dyDescent="0.3">
      <c r="U2897" s="80"/>
      <c r="V2897" s="80"/>
      <c r="W2897" s="80"/>
      <c r="X2897" s="81"/>
    </row>
    <row r="2898" spans="21:24" x14ac:dyDescent="0.3">
      <c r="U2898" s="80"/>
      <c r="V2898" s="80"/>
      <c r="W2898" s="80"/>
      <c r="X2898" s="81"/>
    </row>
    <row r="2899" spans="21:24" x14ac:dyDescent="0.3">
      <c r="U2899" s="80"/>
      <c r="V2899" s="80"/>
      <c r="W2899" s="80"/>
      <c r="X2899" s="81"/>
    </row>
    <row r="2900" spans="21:24" x14ac:dyDescent="0.3">
      <c r="U2900" s="80"/>
      <c r="V2900" s="80"/>
      <c r="W2900" s="80"/>
      <c r="X2900" s="81"/>
    </row>
    <row r="2901" spans="21:24" x14ac:dyDescent="0.3">
      <c r="U2901" s="80"/>
      <c r="V2901" s="80"/>
      <c r="W2901" s="80"/>
      <c r="X2901" s="81"/>
    </row>
    <row r="2902" spans="21:24" x14ac:dyDescent="0.3">
      <c r="U2902" s="80"/>
      <c r="V2902" s="80"/>
      <c r="W2902" s="80"/>
      <c r="X2902" s="81"/>
    </row>
    <row r="2903" spans="21:24" x14ac:dyDescent="0.3">
      <c r="U2903" s="80"/>
      <c r="V2903" s="80"/>
      <c r="W2903" s="80"/>
      <c r="X2903" s="81"/>
    </row>
    <row r="2904" spans="21:24" x14ac:dyDescent="0.3">
      <c r="U2904" s="80"/>
      <c r="V2904" s="80"/>
      <c r="W2904" s="80"/>
      <c r="X2904" s="81"/>
    </row>
    <row r="2905" spans="21:24" x14ac:dyDescent="0.3">
      <c r="U2905" s="80"/>
      <c r="V2905" s="80"/>
      <c r="W2905" s="80"/>
      <c r="X2905" s="81"/>
    </row>
    <row r="2906" spans="21:24" x14ac:dyDescent="0.3">
      <c r="U2906" s="80"/>
      <c r="V2906" s="80"/>
      <c r="W2906" s="80"/>
      <c r="X2906" s="81"/>
    </row>
    <row r="2907" spans="21:24" x14ac:dyDescent="0.3">
      <c r="U2907" s="80"/>
      <c r="V2907" s="80"/>
      <c r="W2907" s="80"/>
      <c r="X2907" s="81"/>
    </row>
    <row r="2908" spans="21:24" x14ac:dyDescent="0.3">
      <c r="U2908" s="80"/>
      <c r="V2908" s="80"/>
      <c r="W2908" s="80"/>
      <c r="X2908" s="81"/>
    </row>
    <row r="2909" spans="21:24" x14ac:dyDescent="0.3">
      <c r="U2909" s="80"/>
      <c r="V2909" s="80"/>
      <c r="W2909" s="80"/>
      <c r="X2909" s="81"/>
    </row>
    <row r="2910" spans="21:24" x14ac:dyDescent="0.3">
      <c r="U2910" s="80"/>
      <c r="V2910" s="80"/>
      <c r="W2910" s="80"/>
      <c r="X2910" s="81"/>
    </row>
    <row r="2911" spans="21:24" x14ac:dyDescent="0.3">
      <c r="U2911" s="80"/>
      <c r="V2911" s="80"/>
      <c r="W2911" s="80"/>
      <c r="X2911" s="81"/>
    </row>
    <row r="2912" spans="21:24" x14ac:dyDescent="0.3">
      <c r="U2912" s="80"/>
      <c r="V2912" s="80"/>
      <c r="W2912" s="80"/>
      <c r="X2912" s="81"/>
    </row>
    <row r="2913" spans="21:24" x14ac:dyDescent="0.3">
      <c r="U2913" s="80"/>
      <c r="V2913" s="80"/>
      <c r="W2913" s="80"/>
      <c r="X2913" s="81"/>
    </row>
    <row r="2914" spans="21:24" x14ac:dyDescent="0.3">
      <c r="U2914" s="80"/>
      <c r="V2914" s="80"/>
      <c r="W2914" s="80"/>
      <c r="X2914" s="81"/>
    </row>
    <row r="2915" spans="21:24" x14ac:dyDescent="0.3">
      <c r="U2915" s="80"/>
      <c r="V2915" s="80"/>
      <c r="W2915" s="80"/>
      <c r="X2915" s="81"/>
    </row>
    <row r="2916" spans="21:24" x14ac:dyDescent="0.3">
      <c r="U2916" s="80"/>
      <c r="V2916" s="80"/>
      <c r="W2916" s="80"/>
      <c r="X2916" s="81"/>
    </row>
    <row r="2917" spans="21:24" x14ac:dyDescent="0.3">
      <c r="U2917" s="80"/>
      <c r="V2917" s="80"/>
      <c r="W2917" s="80"/>
      <c r="X2917" s="81"/>
    </row>
    <row r="2918" spans="21:24" x14ac:dyDescent="0.3">
      <c r="U2918" s="80"/>
      <c r="V2918" s="80"/>
      <c r="W2918" s="80"/>
      <c r="X2918" s="81"/>
    </row>
    <row r="2919" spans="21:24" x14ac:dyDescent="0.3">
      <c r="U2919" s="80"/>
      <c r="V2919" s="80"/>
      <c r="W2919" s="80"/>
      <c r="X2919" s="81"/>
    </row>
    <row r="2920" spans="21:24" x14ac:dyDescent="0.3">
      <c r="U2920" s="80"/>
      <c r="V2920" s="80"/>
      <c r="W2920" s="80"/>
      <c r="X2920" s="81"/>
    </row>
    <row r="2921" spans="21:24" x14ac:dyDescent="0.3">
      <c r="U2921" s="80"/>
      <c r="V2921" s="80"/>
      <c r="W2921" s="80"/>
      <c r="X2921" s="81"/>
    </row>
    <row r="2922" spans="21:24" x14ac:dyDescent="0.3">
      <c r="U2922" s="80"/>
      <c r="V2922" s="80"/>
      <c r="W2922" s="80"/>
      <c r="X2922" s="81"/>
    </row>
    <row r="2923" spans="21:24" x14ac:dyDescent="0.3">
      <c r="U2923" s="80"/>
      <c r="V2923" s="80"/>
      <c r="W2923" s="80"/>
      <c r="X2923" s="81"/>
    </row>
    <row r="2924" spans="21:24" x14ac:dyDescent="0.3">
      <c r="U2924" s="80"/>
      <c r="V2924" s="80"/>
      <c r="W2924" s="80"/>
      <c r="X2924" s="81"/>
    </row>
    <row r="2925" spans="21:24" x14ac:dyDescent="0.3">
      <c r="U2925" s="80"/>
      <c r="V2925" s="80"/>
      <c r="W2925" s="80"/>
      <c r="X2925" s="81"/>
    </row>
    <row r="2926" spans="21:24" x14ac:dyDescent="0.3">
      <c r="U2926" s="80"/>
      <c r="V2926" s="80"/>
      <c r="W2926" s="80"/>
      <c r="X2926" s="81"/>
    </row>
    <row r="2927" spans="21:24" x14ac:dyDescent="0.3">
      <c r="U2927" s="80"/>
      <c r="V2927" s="80"/>
      <c r="W2927" s="80"/>
      <c r="X2927" s="81"/>
    </row>
    <row r="2928" spans="21:24" x14ac:dyDescent="0.3">
      <c r="U2928" s="80"/>
      <c r="V2928" s="80"/>
      <c r="W2928" s="80"/>
      <c r="X2928" s="81"/>
    </row>
    <row r="2929" spans="21:24" x14ac:dyDescent="0.3">
      <c r="U2929" s="80"/>
      <c r="V2929" s="80"/>
      <c r="W2929" s="80"/>
      <c r="X2929" s="81"/>
    </row>
    <row r="2930" spans="21:24" x14ac:dyDescent="0.3">
      <c r="U2930" s="80"/>
      <c r="V2930" s="80"/>
      <c r="W2930" s="80"/>
      <c r="X2930" s="81"/>
    </row>
    <row r="2931" spans="21:24" x14ac:dyDescent="0.3">
      <c r="U2931" s="80"/>
      <c r="V2931" s="80"/>
      <c r="W2931" s="80"/>
      <c r="X2931" s="81"/>
    </row>
    <row r="2932" spans="21:24" x14ac:dyDescent="0.3">
      <c r="U2932" s="80"/>
      <c r="V2932" s="80"/>
      <c r="W2932" s="80"/>
      <c r="X2932" s="81"/>
    </row>
    <row r="2933" spans="21:24" x14ac:dyDescent="0.3">
      <c r="U2933" s="80"/>
      <c r="V2933" s="80"/>
      <c r="W2933" s="80"/>
      <c r="X2933" s="81"/>
    </row>
    <row r="2934" spans="21:24" x14ac:dyDescent="0.3">
      <c r="U2934" s="80"/>
      <c r="V2934" s="80"/>
      <c r="W2934" s="80"/>
      <c r="X2934" s="81"/>
    </row>
    <row r="2935" spans="21:24" x14ac:dyDescent="0.3">
      <c r="U2935" s="80"/>
      <c r="V2935" s="80"/>
      <c r="W2935" s="80"/>
      <c r="X2935" s="81"/>
    </row>
    <row r="2936" spans="21:24" x14ac:dyDescent="0.3">
      <c r="U2936" s="80"/>
      <c r="V2936" s="80"/>
      <c r="W2936" s="80"/>
      <c r="X2936" s="81"/>
    </row>
    <row r="2937" spans="21:24" x14ac:dyDescent="0.3">
      <c r="U2937" s="80"/>
      <c r="V2937" s="80"/>
      <c r="W2937" s="80"/>
      <c r="X2937" s="81"/>
    </row>
    <row r="2938" spans="21:24" x14ac:dyDescent="0.3">
      <c r="U2938" s="80"/>
      <c r="V2938" s="80"/>
      <c r="W2938" s="80"/>
      <c r="X2938" s="81"/>
    </row>
    <row r="2939" spans="21:24" x14ac:dyDescent="0.3">
      <c r="U2939" s="80"/>
      <c r="V2939" s="80"/>
      <c r="W2939" s="80"/>
      <c r="X2939" s="81"/>
    </row>
    <row r="2940" spans="21:24" x14ac:dyDescent="0.3">
      <c r="U2940" s="80"/>
      <c r="V2940" s="80"/>
      <c r="W2940" s="80"/>
      <c r="X2940" s="81"/>
    </row>
    <row r="2941" spans="21:24" x14ac:dyDescent="0.3">
      <c r="U2941" s="80"/>
      <c r="V2941" s="80"/>
      <c r="W2941" s="80"/>
      <c r="X2941" s="81"/>
    </row>
    <row r="2942" spans="21:24" x14ac:dyDescent="0.3">
      <c r="U2942" s="80"/>
      <c r="V2942" s="80"/>
      <c r="W2942" s="80"/>
      <c r="X2942" s="81"/>
    </row>
    <row r="2943" spans="21:24" x14ac:dyDescent="0.3">
      <c r="U2943" s="80"/>
      <c r="V2943" s="80"/>
      <c r="W2943" s="80"/>
      <c r="X2943" s="81"/>
    </row>
    <row r="2944" spans="21:24" x14ac:dyDescent="0.3">
      <c r="U2944" s="80"/>
      <c r="V2944" s="80"/>
      <c r="W2944" s="80"/>
      <c r="X2944" s="81"/>
    </row>
    <row r="2945" spans="21:24" x14ac:dyDescent="0.3">
      <c r="U2945" s="80"/>
      <c r="V2945" s="80"/>
      <c r="W2945" s="80"/>
      <c r="X2945" s="81"/>
    </row>
    <row r="2946" spans="21:24" x14ac:dyDescent="0.3">
      <c r="U2946" s="80"/>
      <c r="V2946" s="80"/>
      <c r="W2946" s="80"/>
      <c r="X2946" s="81"/>
    </row>
    <row r="2947" spans="21:24" x14ac:dyDescent="0.3">
      <c r="U2947" s="80"/>
      <c r="V2947" s="80"/>
      <c r="W2947" s="80"/>
      <c r="X2947" s="81"/>
    </row>
    <row r="2948" spans="21:24" x14ac:dyDescent="0.3">
      <c r="U2948" s="80"/>
      <c r="V2948" s="80"/>
      <c r="W2948" s="80"/>
      <c r="X2948" s="81"/>
    </row>
    <row r="2949" spans="21:24" x14ac:dyDescent="0.3">
      <c r="U2949" s="80"/>
      <c r="V2949" s="80"/>
      <c r="W2949" s="80"/>
      <c r="X2949" s="81"/>
    </row>
    <row r="2950" spans="21:24" x14ac:dyDescent="0.3">
      <c r="U2950" s="80"/>
      <c r="V2950" s="80"/>
      <c r="W2950" s="80"/>
      <c r="X2950" s="81"/>
    </row>
    <row r="2951" spans="21:24" x14ac:dyDescent="0.3">
      <c r="U2951" s="80"/>
      <c r="V2951" s="80"/>
      <c r="W2951" s="80"/>
      <c r="X2951" s="81"/>
    </row>
    <row r="2952" spans="21:24" x14ac:dyDescent="0.3">
      <c r="U2952" s="80"/>
      <c r="V2952" s="80"/>
      <c r="W2952" s="80"/>
      <c r="X2952" s="81"/>
    </row>
    <row r="2953" spans="21:24" x14ac:dyDescent="0.3">
      <c r="U2953" s="80"/>
      <c r="V2953" s="80"/>
      <c r="W2953" s="80"/>
      <c r="X2953" s="81"/>
    </row>
    <row r="2954" spans="21:24" x14ac:dyDescent="0.3">
      <c r="U2954" s="80"/>
      <c r="V2954" s="80"/>
      <c r="W2954" s="80"/>
      <c r="X2954" s="81"/>
    </row>
    <row r="2955" spans="21:24" x14ac:dyDescent="0.3">
      <c r="U2955" s="80"/>
      <c r="V2955" s="80"/>
      <c r="W2955" s="80"/>
      <c r="X2955" s="81"/>
    </row>
    <row r="2956" spans="21:24" x14ac:dyDescent="0.3">
      <c r="U2956" s="80"/>
      <c r="V2956" s="80"/>
      <c r="W2956" s="80"/>
      <c r="X2956" s="81"/>
    </row>
    <row r="2957" spans="21:24" x14ac:dyDescent="0.3">
      <c r="U2957" s="80"/>
      <c r="V2957" s="80"/>
      <c r="W2957" s="80"/>
      <c r="X2957" s="81"/>
    </row>
    <row r="2958" spans="21:24" x14ac:dyDescent="0.3">
      <c r="U2958" s="80"/>
      <c r="V2958" s="80"/>
      <c r="W2958" s="80"/>
      <c r="X2958" s="81"/>
    </row>
    <row r="2959" spans="21:24" x14ac:dyDescent="0.3">
      <c r="U2959" s="80"/>
      <c r="V2959" s="80"/>
      <c r="W2959" s="80"/>
      <c r="X2959" s="81"/>
    </row>
    <row r="2960" spans="21:24" x14ac:dyDescent="0.3">
      <c r="U2960" s="80"/>
      <c r="V2960" s="80"/>
      <c r="W2960" s="80"/>
      <c r="X2960" s="81"/>
    </row>
    <row r="2961" spans="21:24" x14ac:dyDescent="0.3">
      <c r="U2961" s="80"/>
      <c r="V2961" s="80"/>
      <c r="W2961" s="80"/>
      <c r="X2961" s="81"/>
    </row>
    <row r="2962" spans="21:24" x14ac:dyDescent="0.3">
      <c r="U2962" s="80"/>
      <c r="V2962" s="80"/>
      <c r="W2962" s="80"/>
      <c r="X2962" s="81"/>
    </row>
    <row r="2963" spans="21:24" x14ac:dyDescent="0.3">
      <c r="U2963" s="80"/>
      <c r="V2963" s="80"/>
      <c r="W2963" s="80"/>
      <c r="X2963" s="81"/>
    </row>
    <row r="2964" spans="21:24" x14ac:dyDescent="0.3">
      <c r="U2964" s="80"/>
      <c r="V2964" s="80"/>
      <c r="W2964" s="80"/>
      <c r="X2964" s="81"/>
    </row>
    <row r="2965" spans="21:24" x14ac:dyDescent="0.3">
      <c r="U2965" s="80"/>
      <c r="V2965" s="80"/>
      <c r="W2965" s="80"/>
      <c r="X2965" s="81"/>
    </row>
    <row r="2966" spans="21:24" x14ac:dyDescent="0.3">
      <c r="U2966" s="80"/>
      <c r="V2966" s="80"/>
      <c r="W2966" s="80"/>
      <c r="X2966" s="81"/>
    </row>
    <row r="2967" spans="21:24" x14ac:dyDescent="0.3">
      <c r="U2967" s="80"/>
      <c r="V2967" s="80"/>
      <c r="W2967" s="80"/>
      <c r="X2967" s="81"/>
    </row>
    <row r="2968" spans="21:24" x14ac:dyDescent="0.3">
      <c r="U2968" s="80"/>
      <c r="V2968" s="80"/>
      <c r="W2968" s="80"/>
      <c r="X2968" s="81"/>
    </row>
    <row r="2969" spans="21:24" x14ac:dyDescent="0.3">
      <c r="U2969" s="80"/>
      <c r="V2969" s="80"/>
      <c r="W2969" s="80"/>
      <c r="X2969" s="81"/>
    </row>
    <row r="2970" spans="21:24" x14ac:dyDescent="0.3">
      <c r="U2970" s="80"/>
      <c r="V2970" s="80"/>
      <c r="W2970" s="80"/>
      <c r="X2970" s="81"/>
    </row>
    <row r="2971" spans="21:24" x14ac:dyDescent="0.3">
      <c r="U2971" s="80"/>
      <c r="V2971" s="80"/>
      <c r="W2971" s="80"/>
      <c r="X2971" s="81"/>
    </row>
    <row r="2972" spans="21:24" x14ac:dyDescent="0.3">
      <c r="U2972" s="80"/>
      <c r="V2972" s="80"/>
      <c r="W2972" s="80"/>
      <c r="X2972" s="81"/>
    </row>
    <row r="2973" spans="21:24" x14ac:dyDescent="0.3">
      <c r="U2973" s="80"/>
      <c r="V2973" s="80"/>
      <c r="W2973" s="80"/>
      <c r="X2973" s="81"/>
    </row>
    <row r="2974" spans="21:24" x14ac:dyDescent="0.3">
      <c r="U2974" s="80"/>
      <c r="V2974" s="80"/>
      <c r="W2974" s="80"/>
      <c r="X2974" s="81"/>
    </row>
    <row r="2975" spans="21:24" x14ac:dyDescent="0.3">
      <c r="U2975" s="80"/>
      <c r="V2975" s="80"/>
      <c r="W2975" s="80"/>
      <c r="X2975" s="81"/>
    </row>
    <row r="2976" spans="21:24" x14ac:dyDescent="0.3">
      <c r="U2976" s="80"/>
      <c r="V2976" s="80"/>
      <c r="W2976" s="80"/>
      <c r="X2976" s="81"/>
    </row>
    <row r="2977" spans="21:24" x14ac:dyDescent="0.3">
      <c r="U2977" s="80"/>
      <c r="V2977" s="80"/>
      <c r="W2977" s="80"/>
      <c r="X2977" s="81"/>
    </row>
    <row r="2978" spans="21:24" x14ac:dyDescent="0.3">
      <c r="U2978" s="80"/>
      <c r="V2978" s="80"/>
      <c r="W2978" s="80"/>
      <c r="X2978" s="81"/>
    </row>
    <row r="2979" spans="21:24" x14ac:dyDescent="0.3">
      <c r="U2979" s="80"/>
      <c r="V2979" s="80"/>
      <c r="W2979" s="80"/>
      <c r="X2979" s="81"/>
    </row>
    <row r="2980" spans="21:24" x14ac:dyDescent="0.3">
      <c r="U2980" s="80"/>
      <c r="V2980" s="80"/>
      <c r="W2980" s="80"/>
      <c r="X2980" s="81"/>
    </row>
    <row r="2981" spans="21:24" x14ac:dyDescent="0.3">
      <c r="U2981" s="80"/>
      <c r="V2981" s="80"/>
      <c r="W2981" s="80"/>
      <c r="X2981" s="81"/>
    </row>
    <row r="2982" spans="21:24" x14ac:dyDescent="0.3">
      <c r="U2982" s="80"/>
      <c r="V2982" s="80"/>
      <c r="W2982" s="80"/>
      <c r="X2982" s="81"/>
    </row>
    <row r="2983" spans="21:24" x14ac:dyDescent="0.3">
      <c r="U2983" s="80"/>
      <c r="V2983" s="80"/>
      <c r="W2983" s="80"/>
      <c r="X2983" s="81"/>
    </row>
    <row r="2984" spans="21:24" x14ac:dyDescent="0.3">
      <c r="U2984" s="80"/>
      <c r="V2984" s="80"/>
      <c r="W2984" s="80"/>
      <c r="X2984" s="81"/>
    </row>
    <row r="2985" spans="21:24" x14ac:dyDescent="0.3">
      <c r="U2985" s="80"/>
      <c r="V2985" s="80"/>
      <c r="W2985" s="80"/>
      <c r="X2985" s="81"/>
    </row>
    <row r="2986" spans="21:24" x14ac:dyDescent="0.3">
      <c r="U2986" s="80"/>
      <c r="V2986" s="80"/>
      <c r="W2986" s="80"/>
      <c r="X2986" s="81"/>
    </row>
    <row r="2987" spans="21:24" x14ac:dyDescent="0.3">
      <c r="U2987" s="80"/>
      <c r="V2987" s="80"/>
      <c r="W2987" s="80"/>
      <c r="X2987" s="81"/>
    </row>
    <row r="2988" spans="21:24" x14ac:dyDescent="0.3">
      <c r="U2988" s="80"/>
      <c r="V2988" s="80"/>
      <c r="W2988" s="80"/>
      <c r="X2988" s="81"/>
    </row>
    <row r="2989" spans="21:24" x14ac:dyDescent="0.3">
      <c r="U2989" s="80"/>
      <c r="V2989" s="80"/>
      <c r="W2989" s="80"/>
      <c r="X2989" s="81"/>
    </row>
    <row r="2990" spans="21:24" x14ac:dyDescent="0.3">
      <c r="U2990" s="80"/>
      <c r="V2990" s="80"/>
      <c r="W2990" s="80"/>
      <c r="X2990" s="81"/>
    </row>
    <row r="2991" spans="21:24" x14ac:dyDescent="0.3">
      <c r="U2991" s="80"/>
      <c r="V2991" s="80"/>
      <c r="W2991" s="80"/>
      <c r="X2991" s="81"/>
    </row>
    <row r="2992" spans="21:24" x14ac:dyDescent="0.3">
      <c r="U2992" s="80"/>
      <c r="V2992" s="80"/>
      <c r="W2992" s="80"/>
      <c r="X2992" s="81"/>
    </row>
    <row r="2993" spans="21:24" x14ac:dyDescent="0.3">
      <c r="U2993" s="80"/>
      <c r="V2993" s="80"/>
      <c r="W2993" s="80"/>
      <c r="X2993" s="81"/>
    </row>
    <row r="2994" spans="21:24" x14ac:dyDescent="0.3">
      <c r="U2994" s="80"/>
      <c r="V2994" s="80"/>
      <c r="W2994" s="80"/>
      <c r="X2994" s="81"/>
    </row>
    <row r="2995" spans="21:24" x14ac:dyDescent="0.3">
      <c r="U2995" s="80"/>
      <c r="V2995" s="80"/>
      <c r="W2995" s="80"/>
      <c r="X2995" s="81"/>
    </row>
    <row r="2996" spans="21:24" x14ac:dyDescent="0.3">
      <c r="U2996" s="80"/>
      <c r="V2996" s="80"/>
      <c r="W2996" s="80"/>
      <c r="X2996" s="81"/>
    </row>
    <row r="2997" spans="21:24" x14ac:dyDescent="0.3">
      <c r="U2997" s="80"/>
      <c r="V2997" s="80"/>
      <c r="W2997" s="80"/>
      <c r="X2997" s="81"/>
    </row>
    <row r="2998" spans="21:24" x14ac:dyDescent="0.3">
      <c r="U2998" s="80"/>
      <c r="V2998" s="80"/>
      <c r="W2998" s="80"/>
      <c r="X2998" s="81"/>
    </row>
    <row r="2999" spans="21:24" x14ac:dyDescent="0.3">
      <c r="U2999" s="80"/>
      <c r="V2999" s="80"/>
      <c r="W2999" s="80"/>
      <c r="X2999" s="81"/>
    </row>
    <row r="3000" spans="21:24" x14ac:dyDescent="0.3">
      <c r="U3000" s="80"/>
      <c r="V3000" s="80"/>
      <c r="W3000" s="80"/>
      <c r="X3000" s="81"/>
    </row>
    <row r="3001" spans="21:24" x14ac:dyDescent="0.3">
      <c r="U3001" s="80"/>
      <c r="V3001" s="80"/>
      <c r="W3001" s="80"/>
      <c r="X3001" s="81"/>
    </row>
    <row r="3002" spans="21:24" x14ac:dyDescent="0.3">
      <c r="U3002" s="80"/>
      <c r="V3002" s="80"/>
      <c r="W3002" s="80"/>
      <c r="X3002" s="81"/>
    </row>
    <row r="3003" spans="21:24" x14ac:dyDescent="0.3">
      <c r="U3003" s="80"/>
      <c r="V3003" s="80"/>
      <c r="W3003" s="80"/>
      <c r="X3003" s="81"/>
    </row>
    <row r="3004" spans="21:24" x14ac:dyDescent="0.3">
      <c r="U3004" s="80"/>
      <c r="V3004" s="80"/>
      <c r="W3004" s="80"/>
      <c r="X3004" s="81"/>
    </row>
    <row r="3005" spans="21:24" x14ac:dyDescent="0.3">
      <c r="U3005" s="80"/>
      <c r="V3005" s="80"/>
      <c r="W3005" s="80"/>
      <c r="X3005" s="81"/>
    </row>
    <row r="3006" spans="21:24" x14ac:dyDescent="0.3">
      <c r="U3006" s="80"/>
      <c r="V3006" s="80"/>
      <c r="W3006" s="80"/>
      <c r="X3006" s="81"/>
    </row>
    <row r="3007" spans="21:24" x14ac:dyDescent="0.3">
      <c r="U3007" s="80"/>
      <c r="V3007" s="80"/>
      <c r="W3007" s="80"/>
      <c r="X3007" s="81"/>
    </row>
    <row r="3008" spans="21:24" x14ac:dyDescent="0.3">
      <c r="U3008" s="80"/>
      <c r="V3008" s="80"/>
      <c r="W3008" s="80"/>
      <c r="X3008" s="81"/>
    </row>
    <row r="3009" spans="21:24" x14ac:dyDescent="0.3">
      <c r="U3009" s="80"/>
      <c r="V3009" s="80"/>
      <c r="W3009" s="80"/>
      <c r="X3009" s="81"/>
    </row>
    <row r="3010" spans="21:24" x14ac:dyDescent="0.3">
      <c r="U3010" s="80"/>
      <c r="V3010" s="80"/>
      <c r="W3010" s="80"/>
      <c r="X3010" s="81"/>
    </row>
    <row r="3011" spans="21:24" x14ac:dyDescent="0.3">
      <c r="U3011" s="80"/>
      <c r="V3011" s="80"/>
      <c r="W3011" s="80"/>
      <c r="X3011" s="81"/>
    </row>
    <row r="3012" spans="21:24" x14ac:dyDescent="0.3">
      <c r="U3012" s="80"/>
      <c r="V3012" s="80"/>
      <c r="W3012" s="80"/>
      <c r="X3012" s="81"/>
    </row>
    <row r="3013" spans="21:24" x14ac:dyDescent="0.3">
      <c r="U3013" s="80"/>
      <c r="V3013" s="80"/>
      <c r="W3013" s="80"/>
      <c r="X3013" s="81"/>
    </row>
    <row r="3014" spans="21:24" x14ac:dyDescent="0.3">
      <c r="U3014" s="80"/>
      <c r="V3014" s="80"/>
      <c r="W3014" s="80"/>
      <c r="X3014" s="81"/>
    </row>
    <row r="3015" spans="21:24" x14ac:dyDescent="0.3">
      <c r="U3015" s="80"/>
      <c r="V3015" s="80"/>
      <c r="W3015" s="80"/>
      <c r="X3015" s="81"/>
    </row>
    <row r="3016" spans="21:24" x14ac:dyDescent="0.3">
      <c r="U3016" s="80"/>
      <c r="V3016" s="80"/>
      <c r="W3016" s="80"/>
      <c r="X3016" s="81"/>
    </row>
    <row r="3017" spans="21:24" x14ac:dyDescent="0.3">
      <c r="U3017" s="80"/>
      <c r="V3017" s="80"/>
      <c r="W3017" s="80"/>
      <c r="X3017" s="81"/>
    </row>
    <row r="3018" spans="21:24" x14ac:dyDescent="0.3">
      <c r="U3018" s="80"/>
      <c r="V3018" s="80"/>
      <c r="W3018" s="80"/>
      <c r="X3018" s="81"/>
    </row>
    <row r="3019" spans="21:24" x14ac:dyDescent="0.3">
      <c r="U3019" s="80"/>
      <c r="V3019" s="80"/>
      <c r="W3019" s="80"/>
      <c r="X3019" s="81"/>
    </row>
    <row r="3020" spans="21:24" x14ac:dyDescent="0.3">
      <c r="U3020" s="80"/>
      <c r="V3020" s="80"/>
      <c r="W3020" s="80"/>
      <c r="X3020" s="81"/>
    </row>
    <row r="3021" spans="21:24" x14ac:dyDescent="0.3">
      <c r="U3021" s="80"/>
      <c r="V3021" s="80"/>
      <c r="W3021" s="80"/>
      <c r="X3021" s="81"/>
    </row>
    <row r="3022" spans="21:24" x14ac:dyDescent="0.3">
      <c r="U3022" s="80"/>
      <c r="V3022" s="80"/>
      <c r="W3022" s="80"/>
      <c r="X3022" s="81"/>
    </row>
    <row r="3023" spans="21:24" x14ac:dyDescent="0.3">
      <c r="U3023" s="80"/>
      <c r="V3023" s="80"/>
      <c r="W3023" s="80"/>
      <c r="X3023" s="81"/>
    </row>
    <row r="3024" spans="21:24" x14ac:dyDescent="0.3">
      <c r="U3024" s="80"/>
      <c r="V3024" s="80"/>
      <c r="W3024" s="80"/>
      <c r="X3024" s="81"/>
    </row>
    <row r="3025" spans="21:24" x14ac:dyDescent="0.3">
      <c r="U3025" s="80"/>
      <c r="V3025" s="80"/>
      <c r="W3025" s="80"/>
      <c r="X3025" s="81"/>
    </row>
    <row r="3026" spans="21:24" x14ac:dyDescent="0.3">
      <c r="U3026" s="80"/>
      <c r="V3026" s="80"/>
      <c r="W3026" s="80"/>
      <c r="X3026" s="81"/>
    </row>
    <row r="3027" spans="21:24" x14ac:dyDescent="0.3">
      <c r="U3027" s="80"/>
      <c r="V3027" s="80"/>
      <c r="W3027" s="80"/>
      <c r="X3027" s="81"/>
    </row>
    <row r="3028" spans="21:24" x14ac:dyDescent="0.3">
      <c r="U3028" s="80"/>
      <c r="V3028" s="80"/>
      <c r="W3028" s="80"/>
      <c r="X3028" s="81"/>
    </row>
    <row r="3029" spans="21:24" x14ac:dyDescent="0.3">
      <c r="U3029" s="80"/>
      <c r="V3029" s="80"/>
      <c r="W3029" s="80"/>
      <c r="X3029" s="81"/>
    </row>
    <row r="3030" spans="21:24" x14ac:dyDescent="0.3">
      <c r="U3030" s="80"/>
      <c r="V3030" s="80"/>
      <c r="W3030" s="80"/>
      <c r="X3030" s="81"/>
    </row>
    <row r="3031" spans="21:24" x14ac:dyDescent="0.3">
      <c r="U3031" s="80"/>
      <c r="V3031" s="80"/>
      <c r="W3031" s="80"/>
      <c r="X3031" s="81"/>
    </row>
    <row r="3032" spans="21:24" x14ac:dyDescent="0.3">
      <c r="U3032" s="80"/>
      <c r="V3032" s="80"/>
      <c r="W3032" s="80"/>
      <c r="X3032" s="81"/>
    </row>
    <row r="3033" spans="21:24" x14ac:dyDescent="0.3">
      <c r="U3033" s="80"/>
      <c r="V3033" s="80"/>
      <c r="W3033" s="80"/>
      <c r="X3033" s="81"/>
    </row>
    <row r="3034" spans="21:24" x14ac:dyDescent="0.3">
      <c r="U3034" s="80"/>
      <c r="V3034" s="80"/>
      <c r="W3034" s="80"/>
      <c r="X3034" s="81"/>
    </row>
    <row r="3035" spans="21:24" x14ac:dyDescent="0.3">
      <c r="U3035" s="80"/>
      <c r="V3035" s="80"/>
      <c r="W3035" s="80"/>
      <c r="X3035" s="81"/>
    </row>
    <row r="3036" spans="21:24" x14ac:dyDescent="0.3">
      <c r="U3036" s="80"/>
      <c r="V3036" s="80"/>
      <c r="W3036" s="80"/>
      <c r="X3036" s="81"/>
    </row>
    <row r="3037" spans="21:24" x14ac:dyDescent="0.3">
      <c r="U3037" s="80"/>
      <c r="V3037" s="80"/>
      <c r="W3037" s="80"/>
      <c r="X3037" s="81"/>
    </row>
    <row r="3038" spans="21:24" x14ac:dyDescent="0.3">
      <c r="U3038" s="80"/>
      <c r="V3038" s="80"/>
      <c r="W3038" s="80"/>
      <c r="X3038" s="81"/>
    </row>
    <row r="3039" spans="21:24" x14ac:dyDescent="0.3">
      <c r="U3039" s="80"/>
      <c r="V3039" s="80"/>
      <c r="W3039" s="80"/>
      <c r="X3039" s="81"/>
    </row>
    <row r="3040" spans="21:24" x14ac:dyDescent="0.3">
      <c r="U3040" s="80"/>
      <c r="V3040" s="80"/>
      <c r="W3040" s="80"/>
      <c r="X3040" s="81"/>
    </row>
    <row r="3041" spans="21:24" x14ac:dyDescent="0.3">
      <c r="U3041" s="80"/>
      <c r="V3041" s="80"/>
      <c r="W3041" s="80"/>
      <c r="X3041" s="81"/>
    </row>
    <row r="3042" spans="21:24" x14ac:dyDescent="0.3">
      <c r="U3042" s="80"/>
      <c r="V3042" s="80"/>
      <c r="W3042" s="80"/>
      <c r="X3042" s="81"/>
    </row>
    <row r="3043" spans="21:24" x14ac:dyDescent="0.3">
      <c r="U3043" s="80"/>
      <c r="V3043" s="80"/>
      <c r="W3043" s="80"/>
      <c r="X3043" s="81"/>
    </row>
    <row r="3044" spans="21:24" x14ac:dyDescent="0.3">
      <c r="U3044" s="80"/>
      <c r="V3044" s="80"/>
      <c r="W3044" s="80"/>
      <c r="X3044" s="81"/>
    </row>
    <row r="3045" spans="21:24" x14ac:dyDescent="0.3">
      <c r="U3045" s="80"/>
      <c r="V3045" s="80"/>
      <c r="W3045" s="80"/>
      <c r="X3045" s="81"/>
    </row>
    <row r="3046" spans="21:24" x14ac:dyDescent="0.3">
      <c r="U3046" s="80"/>
      <c r="V3046" s="80"/>
      <c r="W3046" s="80"/>
      <c r="X3046" s="81"/>
    </row>
    <row r="3047" spans="21:24" x14ac:dyDescent="0.3">
      <c r="U3047" s="80"/>
      <c r="V3047" s="80"/>
      <c r="W3047" s="80"/>
      <c r="X3047" s="81"/>
    </row>
    <row r="3048" spans="21:24" x14ac:dyDescent="0.3">
      <c r="U3048" s="80"/>
      <c r="V3048" s="80"/>
      <c r="W3048" s="80"/>
      <c r="X3048" s="81"/>
    </row>
    <row r="3049" spans="21:24" x14ac:dyDescent="0.3">
      <c r="U3049" s="80"/>
      <c r="V3049" s="80"/>
      <c r="W3049" s="80"/>
      <c r="X3049" s="81"/>
    </row>
    <row r="3050" spans="21:24" x14ac:dyDescent="0.3">
      <c r="U3050" s="80"/>
      <c r="V3050" s="80"/>
      <c r="W3050" s="80"/>
      <c r="X3050" s="81"/>
    </row>
    <row r="3051" spans="21:24" x14ac:dyDescent="0.3">
      <c r="U3051" s="80"/>
      <c r="V3051" s="80"/>
      <c r="W3051" s="80"/>
      <c r="X3051" s="81"/>
    </row>
    <row r="3052" spans="21:24" x14ac:dyDescent="0.3">
      <c r="U3052" s="80"/>
      <c r="V3052" s="80"/>
      <c r="W3052" s="80"/>
      <c r="X3052" s="81"/>
    </row>
    <row r="3053" spans="21:24" x14ac:dyDescent="0.3">
      <c r="U3053" s="80"/>
      <c r="V3053" s="80"/>
      <c r="W3053" s="80"/>
      <c r="X3053" s="81"/>
    </row>
    <row r="3054" spans="21:24" x14ac:dyDescent="0.3">
      <c r="U3054" s="80"/>
      <c r="V3054" s="80"/>
      <c r="W3054" s="80"/>
      <c r="X3054" s="81"/>
    </row>
    <row r="3055" spans="21:24" x14ac:dyDescent="0.3">
      <c r="U3055" s="80"/>
      <c r="V3055" s="80"/>
      <c r="W3055" s="80"/>
      <c r="X3055" s="81"/>
    </row>
    <row r="3056" spans="21:24" x14ac:dyDescent="0.3">
      <c r="U3056" s="80"/>
      <c r="V3056" s="80"/>
      <c r="W3056" s="80"/>
      <c r="X3056" s="81"/>
    </row>
    <row r="3057" spans="21:24" x14ac:dyDescent="0.3">
      <c r="U3057" s="80"/>
      <c r="V3057" s="80"/>
      <c r="W3057" s="80"/>
      <c r="X3057" s="81"/>
    </row>
    <row r="3058" spans="21:24" x14ac:dyDescent="0.3">
      <c r="U3058" s="80"/>
      <c r="V3058" s="80"/>
      <c r="W3058" s="80"/>
      <c r="X3058" s="81"/>
    </row>
    <row r="3059" spans="21:24" x14ac:dyDescent="0.3">
      <c r="U3059" s="80"/>
      <c r="V3059" s="80"/>
      <c r="W3059" s="80"/>
      <c r="X3059" s="81"/>
    </row>
    <row r="3060" spans="21:24" x14ac:dyDescent="0.3">
      <c r="U3060" s="80"/>
      <c r="V3060" s="80"/>
      <c r="W3060" s="80"/>
      <c r="X3060" s="81"/>
    </row>
    <row r="3061" spans="21:24" x14ac:dyDescent="0.3">
      <c r="U3061" s="80"/>
      <c r="V3061" s="80"/>
      <c r="W3061" s="80"/>
      <c r="X3061" s="81"/>
    </row>
    <row r="3062" spans="21:24" x14ac:dyDescent="0.3">
      <c r="U3062" s="80"/>
      <c r="V3062" s="80"/>
      <c r="W3062" s="80"/>
      <c r="X3062" s="81"/>
    </row>
    <row r="3063" spans="21:24" x14ac:dyDescent="0.3">
      <c r="U3063" s="80"/>
      <c r="V3063" s="80"/>
      <c r="W3063" s="80"/>
      <c r="X3063" s="81"/>
    </row>
    <row r="3064" spans="21:24" x14ac:dyDescent="0.3">
      <c r="U3064" s="80"/>
      <c r="V3064" s="80"/>
      <c r="W3064" s="80"/>
      <c r="X3064" s="81"/>
    </row>
    <row r="3065" spans="21:24" x14ac:dyDescent="0.3">
      <c r="U3065" s="80"/>
      <c r="V3065" s="80"/>
      <c r="W3065" s="80"/>
      <c r="X3065" s="81"/>
    </row>
    <row r="3066" spans="21:24" x14ac:dyDescent="0.3">
      <c r="U3066" s="80"/>
      <c r="V3066" s="80"/>
      <c r="W3066" s="80"/>
      <c r="X3066" s="81"/>
    </row>
    <row r="3067" spans="21:24" x14ac:dyDescent="0.3">
      <c r="U3067" s="80"/>
      <c r="V3067" s="80"/>
      <c r="W3067" s="80"/>
      <c r="X3067" s="81"/>
    </row>
    <row r="3068" spans="21:24" x14ac:dyDescent="0.3">
      <c r="U3068" s="80"/>
      <c r="V3068" s="80"/>
      <c r="W3068" s="80"/>
      <c r="X3068" s="81"/>
    </row>
    <row r="3069" spans="21:24" x14ac:dyDescent="0.3">
      <c r="U3069" s="80"/>
      <c r="V3069" s="80"/>
      <c r="W3069" s="80"/>
      <c r="X3069" s="81"/>
    </row>
    <row r="3070" spans="21:24" x14ac:dyDescent="0.3">
      <c r="U3070" s="80"/>
      <c r="V3070" s="80"/>
      <c r="W3070" s="80"/>
      <c r="X3070" s="81"/>
    </row>
    <row r="3071" spans="21:24" x14ac:dyDescent="0.3">
      <c r="U3071" s="80"/>
      <c r="V3071" s="80"/>
      <c r="W3071" s="80"/>
      <c r="X3071" s="81"/>
    </row>
    <row r="3072" spans="21:24" x14ac:dyDescent="0.3">
      <c r="U3072" s="80"/>
      <c r="V3072" s="80"/>
      <c r="W3072" s="80"/>
      <c r="X3072" s="81"/>
    </row>
    <row r="3073" spans="21:24" x14ac:dyDescent="0.3">
      <c r="U3073" s="80"/>
      <c r="V3073" s="80"/>
      <c r="W3073" s="80"/>
      <c r="X3073" s="81"/>
    </row>
    <row r="3074" spans="21:24" x14ac:dyDescent="0.3">
      <c r="U3074" s="80"/>
      <c r="V3074" s="80"/>
      <c r="W3074" s="80"/>
      <c r="X3074" s="81"/>
    </row>
    <row r="3075" spans="21:24" x14ac:dyDescent="0.3">
      <c r="U3075" s="80"/>
      <c r="V3075" s="80"/>
      <c r="W3075" s="80"/>
      <c r="X3075" s="81"/>
    </row>
    <row r="3076" spans="21:24" x14ac:dyDescent="0.3">
      <c r="U3076" s="80"/>
      <c r="V3076" s="80"/>
      <c r="W3076" s="80"/>
      <c r="X3076" s="81"/>
    </row>
    <row r="3077" spans="21:24" x14ac:dyDescent="0.3">
      <c r="U3077" s="80"/>
      <c r="V3077" s="80"/>
      <c r="W3077" s="80"/>
      <c r="X3077" s="81"/>
    </row>
    <row r="3078" spans="21:24" x14ac:dyDescent="0.3">
      <c r="U3078" s="80"/>
      <c r="V3078" s="80"/>
      <c r="W3078" s="80"/>
      <c r="X3078" s="81"/>
    </row>
    <row r="3079" spans="21:24" x14ac:dyDescent="0.3">
      <c r="U3079" s="80"/>
      <c r="V3079" s="80"/>
      <c r="W3079" s="80"/>
      <c r="X3079" s="81"/>
    </row>
    <row r="3080" spans="21:24" x14ac:dyDescent="0.3">
      <c r="U3080" s="80"/>
      <c r="V3080" s="80"/>
      <c r="W3080" s="80"/>
      <c r="X3080" s="81"/>
    </row>
    <row r="3081" spans="21:24" x14ac:dyDescent="0.3">
      <c r="U3081" s="80"/>
      <c r="V3081" s="80"/>
      <c r="W3081" s="80"/>
      <c r="X3081" s="81"/>
    </row>
    <row r="3082" spans="21:24" x14ac:dyDescent="0.3">
      <c r="U3082" s="80"/>
      <c r="V3082" s="80"/>
      <c r="W3082" s="80"/>
      <c r="X3082" s="81"/>
    </row>
    <row r="3083" spans="21:24" x14ac:dyDescent="0.3">
      <c r="U3083" s="80"/>
      <c r="V3083" s="80"/>
      <c r="W3083" s="80"/>
      <c r="X3083" s="81"/>
    </row>
    <row r="3084" spans="21:24" x14ac:dyDescent="0.3">
      <c r="U3084" s="80"/>
      <c r="V3084" s="80"/>
      <c r="W3084" s="80"/>
      <c r="X3084" s="81"/>
    </row>
    <row r="3085" spans="21:24" x14ac:dyDescent="0.3">
      <c r="U3085" s="80"/>
      <c r="V3085" s="80"/>
      <c r="W3085" s="80"/>
      <c r="X3085" s="81"/>
    </row>
    <row r="3086" spans="21:24" x14ac:dyDescent="0.3">
      <c r="U3086" s="80"/>
      <c r="V3086" s="80"/>
      <c r="W3086" s="80"/>
      <c r="X3086" s="81"/>
    </row>
    <row r="3087" spans="21:24" x14ac:dyDescent="0.3">
      <c r="U3087" s="80"/>
      <c r="V3087" s="80"/>
      <c r="W3087" s="80"/>
      <c r="X3087" s="81"/>
    </row>
    <row r="3088" spans="21:24" x14ac:dyDescent="0.3">
      <c r="U3088" s="80"/>
      <c r="V3088" s="80"/>
      <c r="W3088" s="80"/>
      <c r="X3088" s="81"/>
    </row>
    <row r="3089" spans="21:24" x14ac:dyDescent="0.3">
      <c r="U3089" s="80"/>
      <c r="V3089" s="80"/>
      <c r="W3089" s="80"/>
      <c r="X3089" s="81"/>
    </row>
    <row r="3090" spans="21:24" x14ac:dyDescent="0.3">
      <c r="U3090" s="80"/>
      <c r="V3090" s="80"/>
      <c r="W3090" s="80"/>
      <c r="X3090" s="81"/>
    </row>
    <row r="3091" spans="21:24" x14ac:dyDescent="0.3">
      <c r="U3091" s="80"/>
      <c r="V3091" s="80"/>
      <c r="W3091" s="80"/>
      <c r="X3091" s="81"/>
    </row>
    <row r="3092" spans="21:24" x14ac:dyDescent="0.3">
      <c r="U3092" s="80"/>
      <c r="V3092" s="80"/>
      <c r="W3092" s="80"/>
      <c r="X3092" s="81"/>
    </row>
    <row r="3093" spans="21:24" x14ac:dyDescent="0.3">
      <c r="U3093" s="80"/>
      <c r="V3093" s="80"/>
      <c r="W3093" s="80"/>
      <c r="X3093" s="81"/>
    </row>
    <row r="3094" spans="21:24" x14ac:dyDescent="0.3">
      <c r="U3094" s="80"/>
      <c r="V3094" s="80"/>
      <c r="W3094" s="80"/>
      <c r="X3094" s="81"/>
    </row>
    <row r="3095" spans="21:24" x14ac:dyDescent="0.3">
      <c r="U3095" s="80"/>
      <c r="V3095" s="80"/>
      <c r="W3095" s="80"/>
      <c r="X3095" s="81"/>
    </row>
    <row r="3096" spans="21:24" x14ac:dyDescent="0.3">
      <c r="U3096" s="80"/>
      <c r="V3096" s="80"/>
      <c r="W3096" s="80"/>
      <c r="X3096" s="81"/>
    </row>
    <row r="3097" spans="21:24" x14ac:dyDescent="0.3">
      <c r="U3097" s="80"/>
      <c r="V3097" s="80"/>
      <c r="W3097" s="80"/>
      <c r="X3097" s="81"/>
    </row>
    <row r="3098" spans="21:24" x14ac:dyDescent="0.3">
      <c r="U3098" s="80"/>
      <c r="V3098" s="80"/>
      <c r="W3098" s="80"/>
      <c r="X3098" s="81"/>
    </row>
    <row r="3099" spans="21:24" x14ac:dyDescent="0.3">
      <c r="U3099" s="80"/>
      <c r="V3099" s="80"/>
      <c r="W3099" s="80"/>
      <c r="X3099" s="81"/>
    </row>
    <row r="3100" spans="21:24" x14ac:dyDescent="0.3">
      <c r="U3100" s="80"/>
      <c r="V3100" s="80"/>
      <c r="W3100" s="80"/>
      <c r="X3100" s="81"/>
    </row>
    <row r="3101" spans="21:24" x14ac:dyDescent="0.3">
      <c r="U3101" s="80"/>
      <c r="V3101" s="80"/>
      <c r="W3101" s="80"/>
      <c r="X3101" s="81"/>
    </row>
    <row r="3102" spans="21:24" x14ac:dyDescent="0.3">
      <c r="U3102" s="80"/>
      <c r="V3102" s="80"/>
      <c r="W3102" s="80"/>
      <c r="X3102" s="81"/>
    </row>
    <row r="3103" spans="21:24" x14ac:dyDescent="0.3">
      <c r="U3103" s="80"/>
      <c r="V3103" s="80"/>
      <c r="W3103" s="80"/>
      <c r="X3103" s="81"/>
    </row>
    <row r="3104" spans="21:24" x14ac:dyDescent="0.3">
      <c r="U3104" s="80"/>
      <c r="V3104" s="80"/>
      <c r="W3104" s="80"/>
      <c r="X3104" s="81"/>
    </row>
    <row r="3105" spans="21:24" x14ac:dyDescent="0.3">
      <c r="U3105" s="80"/>
      <c r="V3105" s="80"/>
      <c r="W3105" s="80"/>
      <c r="X3105" s="81"/>
    </row>
    <row r="3106" spans="21:24" x14ac:dyDescent="0.3">
      <c r="U3106" s="80"/>
      <c r="V3106" s="80"/>
      <c r="W3106" s="80"/>
      <c r="X3106" s="81"/>
    </row>
    <row r="3107" spans="21:24" x14ac:dyDescent="0.3">
      <c r="U3107" s="80"/>
      <c r="V3107" s="80"/>
      <c r="W3107" s="80"/>
      <c r="X3107" s="81"/>
    </row>
    <row r="3108" spans="21:24" x14ac:dyDescent="0.3">
      <c r="U3108" s="80"/>
      <c r="V3108" s="80"/>
      <c r="W3108" s="80"/>
      <c r="X3108" s="81"/>
    </row>
    <row r="3109" spans="21:24" x14ac:dyDescent="0.3">
      <c r="U3109" s="80"/>
      <c r="V3109" s="80"/>
      <c r="W3109" s="80"/>
      <c r="X3109" s="81"/>
    </row>
    <row r="3110" spans="21:24" x14ac:dyDescent="0.3">
      <c r="U3110" s="80"/>
      <c r="V3110" s="80"/>
      <c r="W3110" s="80"/>
      <c r="X3110" s="81"/>
    </row>
    <row r="3111" spans="21:24" x14ac:dyDescent="0.3">
      <c r="U3111" s="80"/>
      <c r="V3111" s="80"/>
      <c r="W3111" s="80"/>
      <c r="X3111" s="81"/>
    </row>
    <row r="3112" spans="21:24" x14ac:dyDescent="0.3">
      <c r="U3112" s="80"/>
      <c r="V3112" s="80"/>
      <c r="W3112" s="80"/>
      <c r="X3112" s="81"/>
    </row>
    <row r="3113" spans="21:24" x14ac:dyDescent="0.3">
      <c r="U3113" s="80"/>
      <c r="V3113" s="80"/>
      <c r="W3113" s="80"/>
      <c r="X3113" s="81"/>
    </row>
    <row r="3114" spans="21:24" x14ac:dyDescent="0.3">
      <c r="U3114" s="80"/>
      <c r="V3114" s="80"/>
      <c r="W3114" s="80"/>
      <c r="X3114" s="81"/>
    </row>
    <row r="3115" spans="21:24" x14ac:dyDescent="0.3">
      <c r="U3115" s="80"/>
      <c r="V3115" s="80"/>
      <c r="W3115" s="80"/>
      <c r="X3115" s="81"/>
    </row>
    <row r="3116" spans="21:24" x14ac:dyDescent="0.3">
      <c r="U3116" s="80"/>
      <c r="V3116" s="80"/>
      <c r="W3116" s="80"/>
      <c r="X3116" s="81"/>
    </row>
    <row r="3117" spans="21:24" x14ac:dyDescent="0.3">
      <c r="U3117" s="80"/>
      <c r="V3117" s="80"/>
      <c r="W3117" s="80"/>
      <c r="X3117" s="81"/>
    </row>
    <row r="3118" spans="21:24" x14ac:dyDescent="0.3">
      <c r="U3118" s="80"/>
      <c r="V3118" s="80"/>
      <c r="W3118" s="80"/>
      <c r="X3118" s="81"/>
    </row>
    <row r="3119" spans="21:24" x14ac:dyDescent="0.3">
      <c r="U3119" s="80"/>
      <c r="V3119" s="80"/>
      <c r="W3119" s="80"/>
      <c r="X3119" s="81"/>
    </row>
    <row r="3120" spans="21:24" x14ac:dyDescent="0.3">
      <c r="U3120" s="80"/>
      <c r="V3120" s="80"/>
      <c r="W3120" s="80"/>
      <c r="X3120" s="81"/>
    </row>
    <row r="3121" spans="21:24" x14ac:dyDescent="0.3">
      <c r="U3121" s="80"/>
      <c r="V3121" s="80"/>
      <c r="W3121" s="80"/>
      <c r="X3121" s="81"/>
    </row>
    <row r="3122" spans="21:24" x14ac:dyDescent="0.3">
      <c r="U3122" s="80"/>
      <c r="V3122" s="80"/>
      <c r="W3122" s="80"/>
      <c r="X3122" s="81"/>
    </row>
    <row r="3123" spans="21:24" x14ac:dyDescent="0.3">
      <c r="U3123" s="80"/>
      <c r="V3123" s="80"/>
      <c r="W3123" s="80"/>
      <c r="X3123" s="81"/>
    </row>
    <row r="3124" spans="21:24" x14ac:dyDescent="0.3">
      <c r="U3124" s="80"/>
      <c r="V3124" s="80"/>
      <c r="W3124" s="80"/>
      <c r="X3124" s="81"/>
    </row>
    <row r="3125" spans="21:24" x14ac:dyDescent="0.3">
      <c r="U3125" s="80"/>
      <c r="V3125" s="80"/>
      <c r="W3125" s="80"/>
      <c r="X3125" s="81"/>
    </row>
    <row r="3126" spans="21:24" x14ac:dyDescent="0.3">
      <c r="U3126" s="80"/>
      <c r="V3126" s="80"/>
      <c r="W3126" s="80"/>
      <c r="X3126" s="81"/>
    </row>
    <row r="3127" spans="21:24" x14ac:dyDescent="0.3">
      <c r="U3127" s="80"/>
      <c r="V3127" s="80"/>
      <c r="W3127" s="80"/>
      <c r="X3127" s="81"/>
    </row>
    <row r="3128" spans="21:24" x14ac:dyDescent="0.3">
      <c r="U3128" s="80"/>
      <c r="V3128" s="80"/>
      <c r="W3128" s="80"/>
      <c r="X3128" s="81"/>
    </row>
    <row r="3129" spans="21:24" x14ac:dyDescent="0.3">
      <c r="U3129" s="80"/>
      <c r="V3129" s="80"/>
      <c r="W3129" s="80"/>
      <c r="X3129" s="81"/>
    </row>
    <row r="3130" spans="21:24" x14ac:dyDescent="0.3">
      <c r="U3130" s="80"/>
      <c r="V3130" s="80"/>
      <c r="W3130" s="80"/>
      <c r="X3130" s="81"/>
    </row>
    <row r="3131" spans="21:24" x14ac:dyDescent="0.3">
      <c r="U3131" s="80"/>
      <c r="V3131" s="80"/>
      <c r="W3131" s="80"/>
      <c r="X3131" s="81"/>
    </row>
    <row r="3132" spans="21:24" x14ac:dyDescent="0.3">
      <c r="U3132" s="80"/>
      <c r="V3132" s="80"/>
      <c r="W3132" s="80"/>
      <c r="X3132" s="81"/>
    </row>
    <row r="3133" spans="21:24" x14ac:dyDescent="0.3">
      <c r="U3133" s="80"/>
      <c r="V3133" s="80"/>
      <c r="W3133" s="80"/>
      <c r="X3133" s="81"/>
    </row>
    <row r="3134" spans="21:24" x14ac:dyDescent="0.3">
      <c r="U3134" s="80"/>
      <c r="V3134" s="80"/>
      <c r="W3134" s="80"/>
      <c r="X3134" s="81"/>
    </row>
    <row r="3135" spans="21:24" x14ac:dyDescent="0.3">
      <c r="U3135" s="80"/>
      <c r="V3135" s="80"/>
      <c r="W3135" s="80"/>
      <c r="X3135" s="81"/>
    </row>
    <row r="3136" spans="21:24" x14ac:dyDescent="0.3">
      <c r="U3136" s="80"/>
      <c r="V3136" s="80"/>
      <c r="W3136" s="80"/>
      <c r="X3136" s="81"/>
    </row>
    <row r="3137" spans="21:24" x14ac:dyDescent="0.3">
      <c r="U3137" s="80"/>
      <c r="V3137" s="80"/>
      <c r="W3137" s="80"/>
      <c r="X3137" s="81"/>
    </row>
    <row r="3138" spans="21:24" x14ac:dyDescent="0.3">
      <c r="U3138" s="80"/>
      <c r="V3138" s="80"/>
      <c r="W3138" s="80"/>
      <c r="X3138" s="81"/>
    </row>
    <row r="3139" spans="21:24" x14ac:dyDescent="0.3">
      <c r="U3139" s="80"/>
      <c r="V3139" s="80"/>
      <c r="W3139" s="80"/>
      <c r="X3139" s="81"/>
    </row>
    <row r="3140" spans="21:24" x14ac:dyDescent="0.3">
      <c r="U3140" s="80"/>
      <c r="V3140" s="80"/>
      <c r="W3140" s="80"/>
      <c r="X3140" s="81"/>
    </row>
    <row r="3141" spans="21:24" x14ac:dyDescent="0.3">
      <c r="U3141" s="80"/>
      <c r="V3141" s="80"/>
      <c r="W3141" s="80"/>
      <c r="X3141" s="81"/>
    </row>
    <row r="3142" spans="21:24" x14ac:dyDescent="0.3">
      <c r="U3142" s="80"/>
      <c r="V3142" s="80"/>
      <c r="W3142" s="80"/>
      <c r="X3142" s="81"/>
    </row>
    <row r="3143" spans="21:24" x14ac:dyDescent="0.3">
      <c r="U3143" s="80"/>
      <c r="V3143" s="80"/>
      <c r="W3143" s="80"/>
      <c r="X3143" s="81"/>
    </row>
    <row r="3144" spans="21:24" x14ac:dyDescent="0.3">
      <c r="U3144" s="80"/>
      <c r="V3144" s="80"/>
      <c r="W3144" s="80"/>
      <c r="X3144" s="81"/>
    </row>
    <row r="3145" spans="21:24" x14ac:dyDescent="0.3">
      <c r="U3145" s="80"/>
      <c r="V3145" s="80"/>
      <c r="W3145" s="80"/>
      <c r="X3145" s="81"/>
    </row>
    <row r="3146" spans="21:24" x14ac:dyDescent="0.3">
      <c r="U3146" s="80"/>
      <c r="V3146" s="80"/>
      <c r="W3146" s="80"/>
      <c r="X3146" s="81"/>
    </row>
    <row r="3147" spans="21:24" x14ac:dyDescent="0.3">
      <c r="U3147" s="80"/>
      <c r="V3147" s="80"/>
      <c r="W3147" s="80"/>
      <c r="X3147" s="81"/>
    </row>
    <row r="3148" spans="21:24" x14ac:dyDescent="0.3">
      <c r="U3148" s="80"/>
      <c r="V3148" s="80"/>
      <c r="W3148" s="80"/>
      <c r="X3148" s="81"/>
    </row>
    <row r="3149" spans="21:24" x14ac:dyDescent="0.3">
      <c r="U3149" s="80"/>
      <c r="V3149" s="80"/>
      <c r="W3149" s="80"/>
      <c r="X3149" s="81"/>
    </row>
    <row r="3150" spans="21:24" x14ac:dyDescent="0.3">
      <c r="U3150" s="80"/>
      <c r="V3150" s="80"/>
      <c r="W3150" s="80"/>
      <c r="X3150" s="81"/>
    </row>
    <row r="3151" spans="21:24" x14ac:dyDescent="0.3">
      <c r="U3151" s="80"/>
      <c r="V3151" s="80"/>
      <c r="W3151" s="80"/>
      <c r="X3151" s="81"/>
    </row>
    <row r="3152" spans="21:24" x14ac:dyDescent="0.3">
      <c r="U3152" s="80"/>
      <c r="V3152" s="80"/>
      <c r="W3152" s="80"/>
      <c r="X3152" s="81"/>
    </row>
    <row r="3153" spans="21:24" x14ac:dyDescent="0.3">
      <c r="U3153" s="80"/>
      <c r="V3153" s="80"/>
      <c r="W3153" s="80"/>
      <c r="X3153" s="81"/>
    </row>
    <row r="3154" spans="21:24" x14ac:dyDescent="0.3">
      <c r="U3154" s="80"/>
      <c r="V3154" s="80"/>
      <c r="W3154" s="80"/>
      <c r="X3154" s="81"/>
    </row>
    <row r="3155" spans="21:24" x14ac:dyDescent="0.3">
      <c r="U3155" s="80"/>
      <c r="V3155" s="80"/>
      <c r="W3155" s="80"/>
      <c r="X3155" s="81"/>
    </row>
    <row r="3156" spans="21:24" x14ac:dyDescent="0.3">
      <c r="U3156" s="80"/>
      <c r="V3156" s="80"/>
      <c r="W3156" s="80"/>
      <c r="X3156" s="81"/>
    </row>
    <row r="3157" spans="21:24" x14ac:dyDescent="0.3">
      <c r="U3157" s="80"/>
      <c r="V3157" s="80"/>
      <c r="W3157" s="80"/>
      <c r="X3157" s="81"/>
    </row>
    <row r="3158" spans="21:24" x14ac:dyDescent="0.3">
      <c r="U3158" s="80"/>
      <c r="V3158" s="80"/>
      <c r="W3158" s="80"/>
      <c r="X3158" s="81"/>
    </row>
    <row r="3159" spans="21:24" x14ac:dyDescent="0.3">
      <c r="U3159" s="80"/>
      <c r="V3159" s="80"/>
      <c r="W3159" s="80"/>
      <c r="X3159" s="81"/>
    </row>
    <row r="3160" spans="21:24" x14ac:dyDescent="0.3">
      <c r="U3160" s="80"/>
      <c r="V3160" s="80"/>
      <c r="W3160" s="80"/>
      <c r="X3160" s="81"/>
    </row>
    <row r="3161" spans="21:24" x14ac:dyDescent="0.3">
      <c r="U3161" s="80"/>
      <c r="V3161" s="80"/>
      <c r="W3161" s="80"/>
      <c r="X3161" s="81"/>
    </row>
    <row r="3162" spans="21:24" x14ac:dyDescent="0.3">
      <c r="U3162" s="80"/>
      <c r="V3162" s="80"/>
      <c r="W3162" s="80"/>
      <c r="X3162" s="81"/>
    </row>
    <row r="3163" spans="21:24" x14ac:dyDescent="0.3">
      <c r="U3163" s="80"/>
      <c r="V3163" s="80"/>
      <c r="W3163" s="80"/>
      <c r="X3163" s="81"/>
    </row>
    <row r="3164" spans="21:24" x14ac:dyDescent="0.3">
      <c r="U3164" s="80"/>
      <c r="V3164" s="80"/>
      <c r="W3164" s="80"/>
      <c r="X3164" s="81"/>
    </row>
    <row r="3165" spans="21:24" x14ac:dyDescent="0.3">
      <c r="U3165" s="80"/>
      <c r="V3165" s="80"/>
      <c r="W3165" s="80"/>
      <c r="X3165" s="81"/>
    </row>
    <row r="3166" spans="21:24" x14ac:dyDescent="0.3">
      <c r="U3166" s="80"/>
      <c r="V3166" s="80"/>
      <c r="W3166" s="80"/>
      <c r="X3166" s="81"/>
    </row>
    <row r="3167" spans="21:24" x14ac:dyDescent="0.3">
      <c r="U3167" s="80"/>
      <c r="V3167" s="80"/>
      <c r="W3167" s="80"/>
      <c r="X3167" s="81"/>
    </row>
    <row r="3168" spans="21:24" x14ac:dyDescent="0.3">
      <c r="U3168" s="80"/>
      <c r="V3168" s="80"/>
      <c r="W3168" s="80"/>
      <c r="X3168" s="81"/>
    </row>
    <row r="3169" spans="21:24" x14ac:dyDescent="0.3">
      <c r="U3169" s="80"/>
      <c r="V3169" s="80"/>
      <c r="W3169" s="80"/>
      <c r="X3169" s="81"/>
    </row>
    <row r="3170" spans="21:24" x14ac:dyDescent="0.3">
      <c r="U3170" s="80"/>
      <c r="V3170" s="80"/>
      <c r="W3170" s="80"/>
      <c r="X3170" s="81"/>
    </row>
    <row r="3171" spans="21:24" x14ac:dyDescent="0.3">
      <c r="U3171" s="80"/>
      <c r="V3171" s="80"/>
      <c r="W3171" s="80"/>
      <c r="X3171" s="81"/>
    </row>
    <row r="3172" spans="21:24" x14ac:dyDescent="0.3">
      <c r="U3172" s="80"/>
      <c r="V3172" s="80"/>
      <c r="W3172" s="80"/>
      <c r="X3172" s="81"/>
    </row>
    <row r="3173" spans="21:24" x14ac:dyDescent="0.3">
      <c r="U3173" s="80"/>
      <c r="V3173" s="80"/>
      <c r="W3173" s="80"/>
      <c r="X3173" s="81"/>
    </row>
    <row r="3174" spans="21:24" x14ac:dyDescent="0.3">
      <c r="U3174" s="80"/>
      <c r="V3174" s="80"/>
      <c r="W3174" s="80"/>
      <c r="X3174" s="81"/>
    </row>
    <row r="3175" spans="21:24" x14ac:dyDescent="0.3">
      <c r="U3175" s="80"/>
      <c r="V3175" s="80"/>
      <c r="W3175" s="80"/>
      <c r="X3175" s="81"/>
    </row>
    <row r="3176" spans="21:24" x14ac:dyDescent="0.3">
      <c r="U3176" s="80"/>
      <c r="V3176" s="80"/>
      <c r="W3176" s="80"/>
      <c r="X3176" s="81"/>
    </row>
    <row r="3177" spans="21:24" x14ac:dyDescent="0.3">
      <c r="U3177" s="80"/>
      <c r="V3177" s="80"/>
      <c r="W3177" s="80"/>
      <c r="X3177" s="81"/>
    </row>
    <row r="3178" spans="21:24" x14ac:dyDescent="0.3">
      <c r="U3178" s="80"/>
      <c r="V3178" s="80"/>
      <c r="W3178" s="80"/>
      <c r="X3178" s="81"/>
    </row>
    <row r="3179" spans="21:24" x14ac:dyDescent="0.3">
      <c r="U3179" s="80"/>
      <c r="V3179" s="80"/>
      <c r="W3179" s="80"/>
      <c r="X3179" s="81"/>
    </row>
    <row r="3180" spans="21:24" x14ac:dyDescent="0.3">
      <c r="U3180" s="80"/>
      <c r="V3180" s="80"/>
      <c r="W3180" s="80"/>
      <c r="X3180" s="81"/>
    </row>
    <row r="3181" spans="21:24" x14ac:dyDescent="0.3">
      <c r="U3181" s="80"/>
      <c r="V3181" s="80"/>
      <c r="W3181" s="80"/>
      <c r="X3181" s="81"/>
    </row>
    <row r="3182" spans="21:24" x14ac:dyDescent="0.3">
      <c r="U3182" s="80"/>
      <c r="V3182" s="80"/>
      <c r="W3182" s="80"/>
      <c r="X3182" s="81"/>
    </row>
    <row r="3183" spans="21:24" x14ac:dyDescent="0.3">
      <c r="U3183" s="80"/>
      <c r="V3183" s="80"/>
      <c r="W3183" s="80"/>
      <c r="X3183" s="81"/>
    </row>
    <row r="3184" spans="21:24" x14ac:dyDescent="0.3">
      <c r="U3184" s="80"/>
      <c r="V3184" s="80"/>
      <c r="W3184" s="80"/>
      <c r="X3184" s="81"/>
    </row>
    <row r="3185" spans="21:24" x14ac:dyDescent="0.3">
      <c r="U3185" s="80"/>
      <c r="V3185" s="80"/>
      <c r="W3185" s="80"/>
      <c r="X3185" s="81"/>
    </row>
    <row r="3186" spans="21:24" x14ac:dyDescent="0.3">
      <c r="U3186" s="80"/>
      <c r="V3186" s="80"/>
      <c r="W3186" s="80"/>
      <c r="X3186" s="81"/>
    </row>
    <row r="3187" spans="21:24" x14ac:dyDescent="0.3">
      <c r="U3187" s="80"/>
      <c r="V3187" s="80"/>
      <c r="W3187" s="80"/>
      <c r="X3187" s="81"/>
    </row>
    <row r="3188" spans="21:24" x14ac:dyDescent="0.3">
      <c r="U3188" s="80"/>
      <c r="V3188" s="80"/>
      <c r="W3188" s="80"/>
      <c r="X3188" s="81"/>
    </row>
    <row r="3189" spans="21:24" x14ac:dyDescent="0.3">
      <c r="U3189" s="80"/>
      <c r="V3189" s="80"/>
      <c r="W3189" s="80"/>
      <c r="X3189" s="81"/>
    </row>
    <row r="3190" spans="21:24" x14ac:dyDescent="0.3">
      <c r="U3190" s="80"/>
      <c r="V3190" s="80"/>
      <c r="W3190" s="80"/>
      <c r="X3190" s="81"/>
    </row>
    <row r="3191" spans="21:24" x14ac:dyDescent="0.3">
      <c r="U3191" s="80"/>
      <c r="V3191" s="80"/>
      <c r="W3191" s="80"/>
      <c r="X3191" s="81"/>
    </row>
    <row r="3192" spans="21:24" x14ac:dyDescent="0.3">
      <c r="U3192" s="80"/>
      <c r="V3192" s="80"/>
      <c r="W3192" s="80"/>
      <c r="X3192" s="81"/>
    </row>
    <row r="3193" spans="21:24" x14ac:dyDescent="0.3">
      <c r="U3193" s="80"/>
      <c r="V3193" s="80"/>
      <c r="W3193" s="80"/>
      <c r="X3193" s="81"/>
    </row>
    <row r="3194" spans="21:24" x14ac:dyDescent="0.3">
      <c r="U3194" s="80"/>
      <c r="V3194" s="80"/>
      <c r="W3194" s="80"/>
      <c r="X3194" s="81"/>
    </row>
    <row r="3195" spans="21:24" x14ac:dyDescent="0.3">
      <c r="U3195" s="80"/>
      <c r="V3195" s="80"/>
      <c r="W3195" s="80"/>
      <c r="X3195" s="81"/>
    </row>
    <row r="3196" spans="21:24" x14ac:dyDescent="0.3">
      <c r="U3196" s="80"/>
      <c r="V3196" s="80"/>
      <c r="W3196" s="80"/>
      <c r="X3196" s="81"/>
    </row>
    <row r="3197" spans="21:24" x14ac:dyDescent="0.3">
      <c r="U3197" s="80"/>
      <c r="V3197" s="80"/>
      <c r="W3197" s="80"/>
      <c r="X3197" s="81"/>
    </row>
    <row r="3198" spans="21:24" x14ac:dyDescent="0.3">
      <c r="U3198" s="80"/>
      <c r="V3198" s="80"/>
      <c r="W3198" s="80"/>
      <c r="X3198" s="81"/>
    </row>
    <row r="3199" spans="21:24" x14ac:dyDescent="0.3">
      <c r="U3199" s="80"/>
      <c r="V3199" s="80"/>
      <c r="W3199" s="80"/>
      <c r="X3199" s="81"/>
    </row>
    <row r="3200" spans="21:24" x14ac:dyDescent="0.3">
      <c r="U3200" s="80"/>
      <c r="V3200" s="80"/>
      <c r="W3200" s="80"/>
      <c r="X3200" s="81"/>
    </row>
    <row r="3201" spans="21:24" x14ac:dyDescent="0.3">
      <c r="U3201" s="80"/>
      <c r="V3201" s="80"/>
      <c r="W3201" s="80"/>
      <c r="X3201" s="81"/>
    </row>
    <row r="3202" spans="21:24" x14ac:dyDescent="0.3">
      <c r="U3202" s="80"/>
      <c r="V3202" s="80"/>
      <c r="W3202" s="80"/>
      <c r="X3202" s="81"/>
    </row>
    <row r="3203" spans="21:24" x14ac:dyDescent="0.3">
      <c r="U3203" s="80"/>
      <c r="V3203" s="80"/>
      <c r="W3203" s="80"/>
      <c r="X3203" s="81"/>
    </row>
    <row r="3204" spans="21:24" x14ac:dyDescent="0.3">
      <c r="U3204" s="80"/>
      <c r="V3204" s="80"/>
      <c r="W3204" s="80"/>
      <c r="X3204" s="81"/>
    </row>
    <row r="3205" spans="21:24" x14ac:dyDescent="0.3">
      <c r="U3205" s="80"/>
      <c r="V3205" s="80"/>
      <c r="W3205" s="80"/>
      <c r="X3205" s="81"/>
    </row>
    <row r="3206" spans="21:24" x14ac:dyDescent="0.3">
      <c r="U3206" s="80"/>
      <c r="V3206" s="80"/>
      <c r="W3206" s="80"/>
      <c r="X3206" s="81"/>
    </row>
    <row r="3207" spans="21:24" x14ac:dyDescent="0.3">
      <c r="U3207" s="80"/>
      <c r="V3207" s="80"/>
      <c r="W3207" s="80"/>
      <c r="X3207" s="81"/>
    </row>
    <row r="3208" spans="21:24" x14ac:dyDescent="0.3">
      <c r="U3208" s="80"/>
      <c r="V3208" s="80"/>
      <c r="W3208" s="80"/>
      <c r="X3208" s="81"/>
    </row>
    <row r="3209" spans="21:24" x14ac:dyDescent="0.3">
      <c r="U3209" s="80"/>
      <c r="V3209" s="80"/>
      <c r="W3209" s="80"/>
      <c r="X3209" s="81"/>
    </row>
    <row r="3210" spans="21:24" x14ac:dyDescent="0.3">
      <c r="U3210" s="80"/>
      <c r="V3210" s="80"/>
      <c r="W3210" s="80"/>
      <c r="X3210" s="81"/>
    </row>
    <row r="3211" spans="21:24" x14ac:dyDescent="0.3">
      <c r="U3211" s="80"/>
      <c r="V3211" s="80"/>
      <c r="W3211" s="80"/>
      <c r="X3211" s="81"/>
    </row>
    <row r="3212" spans="21:24" x14ac:dyDescent="0.3">
      <c r="U3212" s="80"/>
      <c r="V3212" s="80"/>
      <c r="W3212" s="80"/>
      <c r="X3212" s="81"/>
    </row>
    <row r="3213" spans="21:24" x14ac:dyDescent="0.3">
      <c r="U3213" s="80"/>
      <c r="V3213" s="80"/>
      <c r="W3213" s="80"/>
      <c r="X3213" s="81"/>
    </row>
    <row r="3214" spans="21:24" x14ac:dyDescent="0.3">
      <c r="U3214" s="80"/>
      <c r="V3214" s="80"/>
      <c r="W3214" s="80"/>
      <c r="X3214" s="81"/>
    </row>
    <row r="3215" spans="21:24" x14ac:dyDescent="0.3">
      <c r="U3215" s="80"/>
      <c r="V3215" s="80"/>
      <c r="W3215" s="80"/>
      <c r="X3215" s="81"/>
    </row>
    <row r="3216" spans="21:24" x14ac:dyDescent="0.3">
      <c r="U3216" s="80"/>
      <c r="V3216" s="80"/>
      <c r="W3216" s="80"/>
      <c r="X3216" s="81"/>
    </row>
    <row r="3217" spans="21:24" x14ac:dyDescent="0.3">
      <c r="U3217" s="80"/>
      <c r="V3217" s="80"/>
      <c r="W3217" s="80"/>
      <c r="X3217" s="81"/>
    </row>
    <row r="3218" spans="21:24" x14ac:dyDescent="0.3">
      <c r="U3218" s="80"/>
      <c r="V3218" s="80"/>
      <c r="W3218" s="80"/>
      <c r="X3218" s="81"/>
    </row>
    <row r="3219" spans="21:24" x14ac:dyDescent="0.3">
      <c r="U3219" s="80"/>
      <c r="V3219" s="80"/>
      <c r="W3219" s="80"/>
      <c r="X3219" s="81"/>
    </row>
    <row r="3220" spans="21:24" x14ac:dyDescent="0.3">
      <c r="U3220" s="80"/>
      <c r="V3220" s="80"/>
      <c r="W3220" s="80"/>
      <c r="X3220" s="81"/>
    </row>
    <row r="3221" spans="21:24" x14ac:dyDescent="0.3">
      <c r="U3221" s="80"/>
      <c r="V3221" s="80"/>
      <c r="W3221" s="80"/>
      <c r="X3221" s="81"/>
    </row>
    <row r="3222" spans="21:24" x14ac:dyDescent="0.3">
      <c r="U3222" s="80"/>
      <c r="V3222" s="80"/>
      <c r="W3222" s="80"/>
      <c r="X3222" s="81"/>
    </row>
    <row r="3223" spans="21:24" x14ac:dyDescent="0.3">
      <c r="U3223" s="80"/>
      <c r="V3223" s="80"/>
      <c r="W3223" s="80"/>
      <c r="X3223" s="81"/>
    </row>
    <row r="3224" spans="21:24" x14ac:dyDescent="0.3">
      <c r="U3224" s="80"/>
      <c r="V3224" s="80"/>
      <c r="W3224" s="80"/>
      <c r="X3224" s="81"/>
    </row>
    <row r="3225" spans="21:24" x14ac:dyDescent="0.3">
      <c r="U3225" s="80"/>
      <c r="V3225" s="80"/>
      <c r="W3225" s="80"/>
      <c r="X3225" s="81"/>
    </row>
    <row r="3226" spans="21:24" x14ac:dyDescent="0.3">
      <c r="U3226" s="80"/>
      <c r="V3226" s="80"/>
      <c r="W3226" s="80"/>
      <c r="X3226" s="81"/>
    </row>
    <row r="3227" spans="21:24" x14ac:dyDescent="0.3">
      <c r="U3227" s="80"/>
      <c r="V3227" s="80"/>
      <c r="W3227" s="80"/>
      <c r="X3227" s="81"/>
    </row>
    <row r="3228" spans="21:24" x14ac:dyDescent="0.3">
      <c r="U3228" s="80"/>
      <c r="V3228" s="80"/>
      <c r="W3228" s="80"/>
      <c r="X3228" s="81"/>
    </row>
    <row r="3229" spans="21:24" x14ac:dyDescent="0.3">
      <c r="U3229" s="80"/>
      <c r="V3229" s="80"/>
      <c r="W3229" s="80"/>
      <c r="X3229" s="81"/>
    </row>
    <row r="3230" spans="21:24" x14ac:dyDescent="0.3">
      <c r="U3230" s="80"/>
      <c r="V3230" s="80"/>
      <c r="W3230" s="80"/>
      <c r="X3230" s="81"/>
    </row>
    <row r="3231" spans="21:24" x14ac:dyDescent="0.3">
      <c r="U3231" s="80"/>
      <c r="V3231" s="80"/>
      <c r="W3231" s="80"/>
      <c r="X3231" s="81"/>
    </row>
    <row r="3232" spans="21:24" x14ac:dyDescent="0.3">
      <c r="U3232" s="80"/>
      <c r="V3232" s="80"/>
      <c r="W3232" s="80"/>
      <c r="X3232" s="81"/>
    </row>
    <row r="3233" spans="21:24" x14ac:dyDescent="0.3">
      <c r="U3233" s="80"/>
      <c r="V3233" s="80"/>
      <c r="W3233" s="80"/>
      <c r="X3233" s="81"/>
    </row>
    <row r="3234" spans="21:24" x14ac:dyDescent="0.3">
      <c r="U3234" s="80"/>
      <c r="V3234" s="80"/>
      <c r="W3234" s="80"/>
      <c r="X3234" s="81"/>
    </row>
    <row r="3235" spans="21:24" x14ac:dyDescent="0.3">
      <c r="U3235" s="80"/>
      <c r="V3235" s="80"/>
      <c r="W3235" s="80"/>
      <c r="X3235" s="81"/>
    </row>
    <row r="3236" spans="21:24" x14ac:dyDescent="0.3">
      <c r="U3236" s="80"/>
      <c r="V3236" s="80"/>
      <c r="W3236" s="80"/>
      <c r="X3236" s="81"/>
    </row>
    <row r="3237" spans="21:24" x14ac:dyDescent="0.3">
      <c r="U3237" s="80"/>
      <c r="V3237" s="80"/>
      <c r="W3237" s="80"/>
      <c r="X3237" s="81"/>
    </row>
    <row r="3238" spans="21:24" x14ac:dyDescent="0.3">
      <c r="U3238" s="80"/>
      <c r="V3238" s="80"/>
      <c r="W3238" s="80"/>
      <c r="X3238" s="81"/>
    </row>
    <row r="3239" spans="21:24" x14ac:dyDescent="0.3">
      <c r="U3239" s="80"/>
      <c r="V3239" s="80"/>
      <c r="W3239" s="80"/>
      <c r="X3239" s="81"/>
    </row>
    <row r="3240" spans="21:24" x14ac:dyDescent="0.3">
      <c r="U3240" s="80"/>
      <c r="V3240" s="80"/>
      <c r="W3240" s="80"/>
      <c r="X3240" s="81"/>
    </row>
    <row r="3241" spans="21:24" x14ac:dyDescent="0.3">
      <c r="U3241" s="80"/>
      <c r="V3241" s="80"/>
      <c r="W3241" s="80"/>
      <c r="X3241" s="81"/>
    </row>
    <row r="3242" spans="21:24" x14ac:dyDescent="0.3">
      <c r="U3242" s="80"/>
      <c r="V3242" s="80"/>
      <c r="W3242" s="80"/>
      <c r="X3242" s="81"/>
    </row>
    <row r="3243" spans="21:24" x14ac:dyDescent="0.3">
      <c r="U3243" s="80"/>
      <c r="V3243" s="80"/>
      <c r="W3243" s="80"/>
      <c r="X3243" s="81"/>
    </row>
    <row r="3244" spans="21:24" x14ac:dyDescent="0.3">
      <c r="U3244" s="80"/>
      <c r="V3244" s="80"/>
      <c r="W3244" s="80"/>
      <c r="X3244" s="81"/>
    </row>
    <row r="3245" spans="21:24" x14ac:dyDescent="0.3">
      <c r="U3245" s="80"/>
      <c r="V3245" s="80"/>
      <c r="W3245" s="80"/>
      <c r="X3245" s="81"/>
    </row>
    <row r="3246" spans="21:24" x14ac:dyDescent="0.3">
      <c r="U3246" s="80"/>
      <c r="V3246" s="80"/>
      <c r="W3246" s="80"/>
      <c r="X3246" s="81"/>
    </row>
    <row r="3247" spans="21:24" x14ac:dyDescent="0.3">
      <c r="U3247" s="80"/>
      <c r="V3247" s="80"/>
      <c r="W3247" s="80"/>
      <c r="X3247" s="81"/>
    </row>
    <row r="3248" spans="21:24" x14ac:dyDescent="0.3">
      <c r="U3248" s="80"/>
      <c r="V3248" s="80"/>
      <c r="W3248" s="80"/>
      <c r="X3248" s="81"/>
    </row>
    <row r="3249" spans="21:24" x14ac:dyDescent="0.3">
      <c r="U3249" s="80"/>
      <c r="V3249" s="80"/>
      <c r="W3249" s="80"/>
      <c r="X3249" s="81"/>
    </row>
    <row r="3250" spans="21:24" x14ac:dyDescent="0.3">
      <c r="U3250" s="80"/>
      <c r="V3250" s="80"/>
      <c r="W3250" s="80"/>
      <c r="X3250" s="81"/>
    </row>
    <row r="3251" spans="21:24" x14ac:dyDescent="0.3">
      <c r="U3251" s="80"/>
      <c r="V3251" s="80"/>
      <c r="W3251" s="80"/>
      <c r="X3251" s="81"/>
    </row>
    <row r="3252" spans="21:24" x14ac:dyDescent="0.3">
      <c r="U3252" s="80"/>
      <c r="V3252" s="80"/>
      <c r="W3252" s="80"/>
      <c r="X3252" s="81"/>
    </row>
    <row r="3253" spans="21:24" x14ac:dyDescent="0.3">
      <c r="U3253" s="80"/>
      <c r="V3253" s="80"/>
      <c r="W3253" s="80"/>
      <c r="X3253" s="81"/>
    </row>
    <row r="3254" spans="21:24" x14ac:dyDescent="0.3">
      <c r="U3254" s="80"/>
      <c r="V3254" s="80"/>
      <c r="W3254" s="80"/>
      <c r="X3254" s="81"/>
    </row>
    <row r="3255" spans="21:24" x14ac:dyDescent="0.3">
      <c r="U3255" s="80"/>
      <c r="V3255" s="80"/>
      <c r="W3255" s="80"/>
      <c r="X3255" s="81"/>
    </row>
    <row r="3256" spans="21:24" x14ac:dyDescent="0.3">
      <c r="U3256" s="80"/>
      <c r="V3256" s="80"/>
      <c r="W3256" s="80"/>
      <c r="X3256" s="81"/>
    </row>
    <row r="3257" spans="21:24" x14ac:dyDescent="0.3">
      <c r="U3257" s="80"/>
      <c r="V3257" s="80"/>
      <c r="W3257" s="80"/>
      <c r="X3257" s="81"/>
    </row>
    <row r="3258" spans="21:24" x14ac:dyDescent="0.3">
      <c r="U3258" s="80"/>
      <c r="V3258" s="80"/>
      <c r="W3258" s="80"/>
      <c r="X3258" s="81"/>
    </row>
    <row r="3259" spans="21:24" x14ac:dyDescent="0.3">
      <c r="U3259" s="80"/>
      <c r="V3259" s="80"/>
      <c r="W3259" s="80"/>
      <c r="X3259" s="81"/>
    </row>
    <row r="3260" spans="21:24" x14ac:dyDescent="0.3">
      <c r="U3260" s="80"/>
      <c r="V3260" s="80"/>
      <c r="W3260" s="80"/>
      <c r="X3260" s="81"/>
    </row>
    <row r="3261" spans="21:24" x14ac:dyDescent="0.3">
      <c r="U3261" s="80"/>
      <c r="V3261" s="80"/>
      <c r="W3261" s="80"/>
      <c r="X3261" s="81"/>
    </row>
    <row r="3262" spans="21:24" x14ac:dyDescent="0.3">
      <c r="U3262" s="80"/>
      <c r="V3262" s="80"/>
      <c r="W3262" s="80"/>
      <c r="X3262" s="81"/>
    </row>
    <row r="3263" spans="21:24" x14ac:dyDescent="0.3">
      <c r="U3263" s="80"/>
      <c r="V3263" s="80"/>
      <c r="W3263" s="80"/>
      <c r="X3263" s="81"/>
    </row>
    <row r="3264" spans="21:24" x14ac:dyDescent="0.3">
      <c r="U3264" s="80"/>
      <c r="V3264" s="80"/>
      <c r="W3264" s="80"/>
      <c r="X3264" s="81"/>
    </row>
    <row r="3265" spans="21:24" x14ac:dyDescent="0.3">
      <c r="U3265" s="80"/>
      <c r="V3265" s="80"/>
      <c r="W3265" s="80"/>
      <c r="X3265" s="81"/>
    </row>
    <row r="3266" spans="21:24" x14ac:dyDescent="0.3">
      <c r="U3266" s="80"/>
      <c r="V3266" s="80"/>
      <c r="W3266" s="80"/>
      <c r="X3266" s="81"/>
    </row>
    <row r="3267" spans="21:24" x14ac:dyDescent="0.3">
      <c r="U3267" s="80"/>
      <c r="V3267" s="80"/>
      <c r="W3267" s="80"/>
      <c r="X3267" s="81"/>
    </row>
    <row r="3268" spans="21:24" x14ac:dyDescent="0.3">
      <c r="U3268" s="80"/>
      <c r="V3268" s="80"/>
      <c r="W3268" s="80"/>
      <c r="X3268" s="81"/>
    </row>
    <row r="3269" spans="21:24" x14ac:dyDescent="0.3">
      <c r="U3269" s="80"/>
      <c r="V3269" s="80"/>
      <c r="W3269" s="80"/>
      <c r="X3269" s="81"/>
    </row>
    <row r="3270" spans="21:24" x14ac:dyDescent="0.3">
      <c r="U3270" s="80"/>
      <c r="V3270" s="80"/>
      <c r="W3270" s="80"/>
      <c r="X3270" s="81"/>
    </row>
    <row r="3271" spans="21:24" x14ac:dyDescent="0.3">
      <c r="U3271" s="80"/>
      <c r="V3271" s="80"/>
      <c r="W3271" s="80"/>
      <c r="X3271" s="81"/>
    </row>
    <row r="3272" spans="21:24" x14ac:dyDescent="0.3">
      <c r="U3272" s="80"/>
      <c r="V3272" s="80"/>
      <c r="W3272" s="80"/>
      <c r="X3272" s="81"/>
    </row>
    <row r="3273" spans="21:24" x14ac:dyDescent="0.3">
      <c r="U3273" s="80"/>
      <c r="V3273" s="80"/>
      <c r="W3273" s="80"/>
      <c r="X3273" s="81"/>
    </row>
    <row r="3274" spans="21:24" x14ac:dyDescent="0.3">
      <c r="U3274" s="80"/>
      <c r="V3274" s="80"/>
      <c r="W3274" s="80"/>
      <c r="X3274" s="81"/>
    </row>
    <row r="3275" spans="21:24" x14ac:dyDescent="0.3">
      <c r="U3275" s="80"/>
      <c r="V3275" s="80"/>
      <c r="W3275" s="80"/>
      <c r="X3275" s="81"/>
    </row>
    <row r="3276" spans="21:24" x14ac:dyDescent="0.3">
      <c r="U3276" s="80"/>
      <c r="V3276" s="80"/>
      <c r="W3276" s="80"/>
      <c r="X3276" s="81"/>
    </row>
    <row r="3277" spans="21:24" x14ac:dyDescent="0.3">
      <c r="U3277" s="80"/>
      <c r="V3277" s="80"/>
      <c r="W3277" s="80"/>
      <c r="X3277" s="81"/>
    </row>
    <row r="3278" spans="21:24" x14ac:dyDescent="0.3">
      <c r="U3278" s="80"/>
      <c r="V3278" s="80"/>
      <c r="W3278" s="80"/>
      <c r="X3278" s="81"/>
    </row>
    <row r="3279" spans="21:24" x14ac:dyDescent="0.3">
      <c r="U3279" s="80"/>
      <c r="V3279" s="80"/>
      <c r="W3279" s="80"/>
      <c r="X3279" s="81"/>
    </row>
    <row r="3280" spans="21:24" x14ac:dyDescent="0.3">
      <c r="U3280" s="80"/>
      <c r="V3280" s="80"/>
      <c r="W3280" s="80"/>
      <c r="X3280" s="81"/>
    </row>
    <row r="3281" spans="21:24" x14ac:dyDescent="0.3">
      <c r="U3281" s="80"/>
      <c r="V3281" s="80"/>
      <c r="W3281" s="80"/>
      <c r="X3281" s="81"/>
    </row>
    <row r="3282" spans="21:24" x14ac:dyDescent="0.3">
      <c r="U3282" s="80"/>
      <c r="V3282" s="80"/>
      <c r="W3282" s="80"/>
      <c r="X3282" s="81"/>
    </row>
    <row r="3283" spans="21:24" x14ac:dyDescent="0.3">
      <c r="U3283" s="80"/>
      <c r="V3283" s="80"/>
      <c r="W3283" s="80"/>
      <c r="X3283" s="81"/>
    </row>
    <row r="3284" spans="21:24" x14ac:dyDescent="0.3">
      <c r="U3284" s="80"/>
      <c r="V3284" s="80"/>
      <c r="W3284" s="80"/>
      <c r="X3284" s="81"/>
    </row>
    <row r="3285" spans="21:24" x14ac:dyDescent="0.3">
      <c r="U3285" s="80"/>
      <c r="V3285" s="80"/>
      <c r="W3285" s="80"/>
      <c r="X3285" s="81"/>
    </row>
    <row r="3286" spans="21:24" x14ac:dyDescent="0.3">
      <c r="U3286" s="80"/>
      <c r="V3286" s="80"/>
      <c r="W3286" s="80"/>
      <c r="X3286" s="81"/>
    </row>
    <row r="3287" spans="21:24" x14ac:dyDescent="0.3">
      <c r="U3287" s="80"/>
      <c r="V3287" s="80"/>
      <c r="W3287" s="80"/>
      <c r="X3287" s="81"/>
    </row>
    <row r="3288" spans="21:24" x14ac:dyDescent="0.3">
      <c r="U3288" s="80"/>
      <c r="V3288" s="80"/>
      <c r="W3288" s="80"/>
      <c r="X3288" s="81"/>
    </row>
    <row r="3289" spans="21:24" x14ac:dyDescent="0.3">
      <c r="U3289" s="80"/>
      <c r="V3289" s="80"/>
      <c r="W3289" s="80"/>
      <c r="X3289" s="81"/>
    </row>
    <row r="3290" spans="21:24" x14ac:dyDescent="0.3">
      <c r="U3290" s="80"/>
      <c r="V3290" s="80"/>
      <c r="W3290" s="80"/>
      <c r="X3290" s="81"/>
    </row>
    <row r="3291" spans="21:24" x14ac:dyDescent="0.3">
      <c r="U3291" s="80"/>
      <c r="V3291" s="80"/>
      <c r="W3291" s="80"/>
      <c r="X3291" s="81"/>
    </row>
    <row r="3292" spans="21:24" x14ac:dyDescent="0.3">
      <c r="U3292" s="80"/>
      <c r="V3292" s="80"/>
      <c r="W3292" s="80"/>
      <c r="X3292" s="81"/>
    </row>
    <row r="3293" spans="21:24" x14ac:dyDescent="0.3">
      <c r="U3293" s="80"/>
      <c r="V3293" s="80"/>
      <c r="W3293" s="80"/>
      <c r="X3293" s="81"/>
    </row>
    <row r="3294" spans="21:24" x14ac:dyDescent="0.3">
      <c r="U3294" s="80"/>
      <c r="V3294" s="80"/>
      <c r="W3294" s="80"/>
      <c r="X3294" s="81"/>
    </row>
    <row r="3295" spans="21:24" x14ac:dyDescent="0.3">
      <c r="U3295" s="80"/>
      <c r="V3295" s="80"/>
      <c r="W3295" s="80"/>
      <c r="X3295" s="81"/>
    </row>
    <row r="3296" spans="21:24" x14ac:dyDescent="0.3">
      <c r="U3296" s="80"/>
      <c r="V3296" s="80"/>
      <c r="W3296" s="80"/>
      <c r="X3296" s="81"/>
    </row>
    <row r="3297" spans="21:24" x14ac:dyDescent="0.3">
      <c r="U3297" s="80"/>
      <c r="V3297" s="80"/>
      <c r="W3297" s="80"/>
      <c r="X3297" s="81"/>
    </row>
    <row r="3298" spans="21:24" x14ac:dyDescent="0.3">
      <c r="U3298" s="80"/>
      <c r="V3298" s="80"/>
      <c r="W3298" s="80"/>
      <c r="X3298" s="81"/>
    </row>
    <row r="3299" spans="21:24" x14ac:dyDescent="0.3">
      <c r="U3299" s="80"/>
      <c r="V3299" s="80"/>
      <c r="W3299" s="80"/>
      <c r="X3299" s="81"/>
    </row>
    <row r="3300" spans="21:24" x14ac:dyDescent="0.3">
      <c r="U3300" s="80"/>
      <c r="V3300" s="80"/>
      <c r="W3300" s="80"/>
      <c r="X3300" s="81"/>
    </row>
    <row r="3301" spans="21:24" x14ac:dyDescent="0.3">
      <c r="U3301" s="80"/>
      <c r="V3301" s="80"/>
      <c r="W3301" s="80"/>
      <c r="X3301" s="81"/>
    </row>
    <row r="3302" spans="21:24" x14ac:dyDescent="0.3">
      <c r="U3302" s="80"/>
      <c r="V3302" s="80"/>
      <c r="W3302" s="80"/>
      <c r="X3302" s="81"/>
    </row>
    <row r="3303" spans="21:24" x14ac:dyDescent="0.3">
      <c r="U3303" s="80"/>
      <c r="V3303" s="80"/>
      <c r="W3303" s="80"/>
      <c r="X3303" s="81"/>
    </row>
    <row r="3304" spans="21:24" x14ac:dyDescent="0.3">
      <c r="U3304" s="80"/>
      <c r="V3304" s="80"/>
      <c r="W3304" s="80"/>
      <c r="X3304" s="81"/>
    </row>
    <row r="3305" spans="21:24" x14ac:dyDescent="0.3">
      <c r="U3305" s="80"/>
      <c r="V3305" s="80"/>
      <c r="W3305" s="80"/>
      <c r="X3305" s="81"/>
    </row>
    <row r="3306" spans="21:24" x14ac:dyDescent="0.3">
      <c r="U3306" s="80"/>
      <c r="V3306" s="80"/>
      <c r="W3306" s="80"/>
      <c r="X3306" s="81"/>
    </row>
    <row r="3307" spans="21:24" x14ac:dyDescent="0.3">
      <c r="U3307" s="80"/>
      <c r="V3307" s="80"/>
      <c r="W3307" s="80"/>
      <c r="X3307" s="81"/>
    </row>
    <row r="3308" spans="21:24" x14ac:dyDescent="0.3">
      <c r="U3308" s="80"/>
      <c r="V3308" s="80"/>
      <c r="W3308" s="80"/>
      <c r="X3308" s="81"/>
    </row>
    <row r="3309" spans="21:24" x14ac:dyDescent="0.3">
      <c r="U3309" s="80"/>
      <c r="V3309" s="80"/>
      <c r="W3309" s="80"/>
      <c r="X3309" s="81"/>
    </row>
    <row r="3310" spans="21:24" x14ac:dyDescent="0.3">
      <c r="U3310" s="80"/>
      <c r="V3310" s="80"/>
      <c r="W3310" s="80"/>
      <c r="X3310" s="81"/>
    </row>
    <row r="3311" spans="21:24" x14ac:dyDescent="0.3">
      <c r="U3311" s="80"/>
      <c r="V3311" s="80"/>
      <c r="W3311" s="80"/>
      <c r="X3311" s="81"/>
    </row>
    <row r="3312" spans="21:24" x14ac:dyDescent="0.3">
      <c r="U3312" s="80"/>
      <c r="V3312" s="80"/>
      <c r="W3312" s="80"/>
      <c r="X3312" s="81"/>
    </row>
    <row r="3313" spans="21:24" x14ac:dyDescent="0.3">
      <c r="U3313" s="80"/>
      <c r="V3313" s="80"/>
      <c r="W3313" s="80"/>
      <c r="X3313" s="81"/>
    </row>
    <row r="3314" spans="21:24" x14ac:dyDescent="0.3">
      <c r="U3314" s="80"/>
      <c r="V3314" s="80"/>
      <c r="W3314" s="80"/>
      <c r="X3314" s="81"/>
    </row>
    <row r="3315" spans="21:24" x14ac:dyDescent="0.3">
      <c r="U3315" s="80"/>
      <c r="V3315" s="80"/>
      <c r="W3315" s="80"/>
      <c r="X3315" s="81"/>
    </row>
    <row r="3316" spans="21:24" x14ac:dyDescent="0.3">
      <c r="U3316" s="80"/>
      <c r="V3316" s="80"/>
      <c r="W3316" s="80"/>
      <c r="X3316" s="81"/>
    </row>
    <row r="3317" spans="21:24" x14ac:dyDescent="0.3">
      <c r="U3317" s="80"/>
      <c r="V3317" s="80"/>
      <c r="W3317" s="80"/>
      <c r="X3317" s="81"/>
    </row>
    <row r="3318" spans="21:24" x14ac:dyDescent="0.3">
      <c r="U3318" s="80"/>
      <c r="V3318" s="80"/>
      <c r="W3318" s="80"/>
      <c r="X3318" s="81"/>
    </row>
    <row r="3319" spans="21:24" x14ac:dyDescent="0.3">
      <c r="U3319" s="80"/>
      <c r="V3319" s="80"/>
      <c r="W3319" s="80"/>
      <c r="X3319" s="81"/>
    </row>
    <row r="3320" spans="21:24" x14ac:dyDescent="0.3">
      <c r="U3320" s="80"/>
      <c r="V3320" s="80"/>
      <c r="W3320" s="80"/>
      <c r="X3320" s="81"/>
    </row>
    <row r="3321" spans="21:24" x14ac:dyDescent="0.3">
      <c r="U3321" s="80"/>
      <c r="V3321" s="80"/>
      <c r="W3321" s="80"/>
      <c r="X3321" s="81"/>
    </row>
    <row r="3322" spans="21:24" x14ac:dyDescent="0.3">
      <c r="U3322" s="80"/>
      <c r="V3322" s="80"/>
      <c r="W3322" s="80"/>
      <c r="X3322" s="81"/>
    </row>
    <row r="3323" spans="21:24" x14ac:dyDescent="0.3">
      <c r="U3323" s="80"/>
      <c r="V3323" s="80"/>
      <c r="W3323" s="80"/>
      <c r="X3323" s="81"/>
    </row>
    <row r="3324" spans="21:24" x14ac:dyDescent="0.3">
      <c r="U3324" s="80"/>
      <c r="V3324" s="80"/>
      <c r="W3324" s="80"/>
      <c r="X3324" s="81"/>
    </row>
    <row r="3325" spans="21:24" x14ac:dyDescent="0.3">
      <c r="U3325" s="80"/>
      <c r="V3325" s="80"/>
      <c r="W3325" s="80"/>
      <c r="X3325" s="81"/>
    </row>
    <row r="3326" spans="21:24" x14ac:dyDescent="0.3">
      <c r="U3326" s="80"/>
      <c r="V3326" s="80"/>
      <c r="W3326" s="80"/>
      <c r="X3326" s="81"/>
    </row>
    <row r="3327" spans="21:24" x14ac:dyDescent="0.3">
      <c r="U3327" s="80"/>
      <c r="V3327" s="80"/>
      <c r="W3327" s="80"/>
      <c r="X3327" s="81"/>
    </row>
    <row r="3328" spans="21:24" x14ac:dyDescent="0.3">
      <c r="U3328" s="80"/>
      <c r="V3328" s="80"/>
      <c r="W3328" s="80"/>
      <c r="X3328" s="81"/>
    </row>
    <row r="3329" spans="21:24" x14ac:dyDescent="0.3">
      <c r="U3329" s="80"/>
      <c r="V3329" s="80"/>
      <c r="W3329" s="80"/>
      <c r="X3329" s="81"/>
    </row>
    <row r="3330" spans="21:24" x14ac:dyDescent="0.3">
      <c r="U3330" s="80"/>
      <c r="V3330" s="80"/>
      <c r="W3330" s="80"/>
      <c r="X3330" s="81"/>
    </row>
    <row r="3331" spans="21:24" x14ac:dyDescent="0.3">
      <c r="U3331" s="80"/>
      <c r="V3331" s="80"/>
      <c r="W3331" s="80"/>
      <c r="X3331" s="81"/>
    </row>
    <row r="3332" spans="21:24" x14ac:dyDescent="0.3">
      <c r="U3332" s="80"/>
      <c r="V3332" s="80"/>
      <c r="W3332" s="80"/>
      <c r="X3332" s="81"/>
    </row>
    <row r="3333" spans="21:24" x14ac:dyDescent="0.3">
      <c r="U3333" s="80"/>
      <c r="V3333" s="80"/>
      <c r="W3333" s="80"/>
      <c r="X3333" s="81"/>
    </row>
    <row r="3334" spans="21:24" x14ac:dyDescent="0.3">
      <c r="U3334" s="80"/>
      <c r="V3334" s="80"/>
      <c r="W3334" s="80"/>
      <c r="X3334" s="81"/>
    </row>
    <row r="3335" spans="21:24" x14ac:dyDescent="0.3">
      <c r="U3335" s="80"/>
      <c r="V3335" s="80"/>
      <c r="W3335" s="80"/>
      <c r="X3335" s="81"/>
    </row>
    <row r="3336" spans="21:24" x14ac:dyDescent="0.3">
      <c r="U3336" s="80"/>
      <c r="V3336" s="80"/>
      <c r="W3336" s="80"/>
      <c r="X3336" s="81"/>
    </row>
    <row r="3337" spans="21:24" x14ac:dyDescent="0.3">
      <c r="U3337" s="80"/>
      <c r="V3337" s="80"/>
      <c r="W3337" s="80"/>
      <c r="X3337" s="81"/>
    </row>
    <row r="3338" spans="21:24" x14ac:dyDescent="0.3">
      <c r="U3338" s="80"/>
      <c r="V3338" s="80"/>
      <c r="W3338" s="80"/>
      <c r="X3338" s="81"/>
    </row>
    <row r="3339" spans="21:24" x14ac:dyDescent="0.3">
      <c r="U3339" s="80"/>
      <c r="V3339" s="80"/>
      <c r="W3339" s="80"/>
      <c r="X3339" s="81"/>
    </row>
    <row r="3340" spans="21:24" x14ac:dyDescent="0.3">
      <c r="U3340" s="80"/>
      <c r="V3340" s="80"/>
      <c r="W3340" s="80"/>
      <c r="X3340" s="81"/>
    </row>
    <row r="3341" spans="21:24" x14ac:dyDescent="0.3">
      <c r="U3341" s="80"/>
      <c r="V3341" s="80"/>
      <c r="W3341" s="80"/>
      <c r="X3341" s="81"/>
    </row>
    <row r="3342" spans="21:24" x14ac:dyDescent="0.3">
      <c r="U3342" s="80"/>
      <c r="V3342" s="80"/>
      <c r="W3342" s="80"/>
      <c r="X3342" s="81"/>
    </row>
    <row r="3343" spans="21:24" x14ac:dyDescent="0.3">
      <c r="U3343" s="80"/>
      <c r="V3343" s="80"/>
      <c r="W3343" s="80"/>
      <c r="X3343" s="81"/>
    </row>
    <row r="3344" spans="21:24" x14ac:dyDescent="0.3">
      <c r="U3344" s="80"/>
      <c r="V3344" s="80"/>
      <c r="W3344" s="80"/>
      <c r="X3344" s="81"/>
    </row>
    <row r="3345" spans="21:24" x14ac:dyDescent="0.3">
      <c r="U3345" s="80"/>
      <c r="V3345" s="80"/>
      <c r="W3345" s="80"/>
      <c r="X3345" s="81"/>
    </row>
    <row r="3346" spans="21:24" x14ac:dyDescent="0.3">
      <c r="U3346" s="80"/>
      <c r="V3346" s="80"/>
      <c r="W3346" s="80"/>
      <c r="X3346" s="81"/>
    </row>
    <row r="3347" spans="21:24" x14ac:dyDescent="0.3">
      <c r="U3347" s="80"/>
      <c r="V3347" s="80"/>
      <c r="W3347" s="80"/>
      <c r="X3347" s="81"/>
    </row>
    <row r="3348" spans="21:24" x14ac:dyDescent="0.3">
      <c r="U3348" s="80"/>
      <c r="V3348" s="80"/>
      <c r="W3348" s="80"/>
      <c r="X3348" s="81"/>
    </row>
    <row r="3349" spans="21:24" x14ac:dyDescent="0.3">
      <c r="U3349" s="80"/>
      <c r="V3349" s="80"/>
      <c r="W3349" s="80"/>
      <c r="X3349" s="81"/>
    </row>
    <row r="3350" spans="21:24" x14ac:dyDescent="0.3">
      <c r="U3350" s="80"/>
      <c r="V3350" s="80"/>
      <c r="W3350" s="80"/>
      <c r="X3350" s="81"/>
    </row>
    <row r="3351" spans="21:24" x14ac:dyDescent="0.3">
      <c r="U3351" s="80"/>
      <c r="V3351" s="80"/>
      <c r="W3351" s="80"/>
      <c r="X3351" s="81"/>
    </row>
    <row r="3352" spans="21:24" x14ac:dyDescent="0.3">
      <c r="U3352" s="80"/>
      <c r="V3352" s="80"/>
      <c r="W3352" s="80"/>
      <c r="X3352" s="81"/>
    </row>
    <row r="3353" spans="21:24" x14ac:dyDescent="0.3">
      <c r="U3353" s="80"/>
      <c r="V3353" s="80"/>
      <c r="W3353" s="80"/>
      <c r="X3353" s="81"/>
    </row>
    <row r="3354" spans="21:24" x14ac:dyDescent="0.3">
      <c r="U3354" s="80"/>
      <c r="V3354" s="80"/>
      <c r="W3354" s="80"/>
      <c r="X3354" s="81"/>
    </row>
    <row r="3355" spans="21:24" x14ac:dyDescent="0.3">
      <c r="U3355" s="80"/>
      <c r="V3355" s="80"/>
      <c r="W3355" s="80"/>
      <c r="X3355" s="81"/>
    </row>
    <row r="3356" spans="21:24" x14ac:dyDescent="0.3">
      <c r="U3356" s="80"/>
      <c r="V3356" s="80"/>
      <c r="W3356" s="80"/>
      <c r="X3356" s="81"/>
    </row>
    <row r="3357" spans="21:24" x14ac:dyDescent="0.3">
      <c r="U3357" s="80"/>
      <c r="V3357" s="80"/>
      <c r="W3357" s="80"/>
      <c r="X3357" s="81"/>
    </row>
    <row r="3358" spans="21:24" x14ac:dyDescent="0.3">
      <c r="U3358" s="80"/>
      <c r="V3358" s="80"/>
      <c r="W3358" s="80"/>
      <c r="X3358" s="81"/>
    </row>
    <row r="3359" spans="21:24" x14ac:dyDescent="0.3">
      <c r="U3359" s="80"/>
      <c r="V3359" s="80"/>
      <c r="W3359" s="80"/>
      <c r="X3359" s="81"/>
    </row>
    <row r="3360" spans="21:24" x14ac:dyDescent="0.3">
      <c r="U3360" s="80"/>
      <c r="V3360" s="80"/>
      <c r="W3360" s="80"/>
      <c r="X3360" s="81"/>
    </row>
    <row r="3361" spans="21:24" x14ac:dyDescent="0.3">
      <c r="U3361" s="80"/>
      <c r="V3361" s="80"/>
      <c r="W3361" s="80"/>
      <c r="X3361" s="81"/>
    </row>
    <row r="3362" spans="21:24" x14ac:dyDescent="0.3">
      <c r="U3362" s="80"/>
      <c r="V3362" s="80"/>
      <c r="W3362" s="80"/>
      <c r="X3362" s="81"/>
    </row>
    <row r="3363" spans="21:24" x14ac:dyDescent="0.3">
      <c r="U3363" s="80"/>
      <c r="V3363" s="80"/>
      <c r="W3363" s="80"/>
      <c r="X3363" s="81"/>
    </row>
    <row r="3364" spans="21:24" x14ac:dyDescent="0.3">
      <c r="U3364" s="80"/>
      <c r="V3364" s="80"/>
      <c r="W3364" s="80"/>
      <c r="X3364" s="81"/>
    </row>
    <row r="3365" spans="21:24" x14ac:dyDescent="0.3">
      <c r="U3365" s="80"/>
      <c r="V3365" s="80"/>
      <c r="W3365" s="80"/>
      <c r="X3365" s="81"/>
    </row>
    <row r="3366" spans="21:24" x14ac:dyDescent="0.3">
      <c r="U3366" s="80"/>
      <c r="V3366" s="80"/>
      <c r="W3366" s="80"/>
      <c r="X3366" s="81"/>
    </row>
    <row r="3367" spans="21:24" x14ac:dyDescent="0.3">
      <c r="U3367" s="80"/>
      <c r="V3367" s="80"/>
      <c r="W3367" s="80"/>
      <c r="X3367" s="81"/>
    </row>
    <row r="3368" spans="21:24" x14ac:dyDescent="0.3">
      <c r="U3368" s="80"/>
      <c r="V3368" s="80"/>
      <c r="W3368" s="80"/>
      <c r="X3368" s="81"/>
    </row>
    <row r="3369" spans="21:24" x14ac:dyDescent="0.3">
      <c r="U3369" s="80"/>
      <c r="V3369" s="80"/>
      <c r="W3369" s="80"/>
      <c r="X3369" s="81"/>
    </row>
    <row r="3370" spans="21:24" x14ac:dyDescent="0.3">
      <c r="U3370" s="80"/>
      <c r="V3370" s="80"/>
      <c r="W3370" s="80"/>
      <c r="X3370" s="81"/>
    </row>
    <row r="3371" spans="21:24" x14ac:dyDescent="0.3">
      <c r="U3371" s="80"/>
      <c r="V3371" s="80"/>
      <c r="W3371" s="80"/>
      <c r="X3371" s="81"/>
    </row>
    <row r="3372" spans="21:24" x14ac:dyDescent="0.3">
      <c r="U3372" s="80"/>
      <c r="V3372" s="80"/>
      <c r="W3372" s="80"/>
      <c r="X3372" s="81"/>
    </row>
    <row r="3373" spans="21:24" x14ac:dyDescent="0.3">
      <c r="U3373" s="80"/>
      <c r="V3373" s="80"/>
      <c r="W3373" s="80"/>
      <c r="X3373" s="81"/>
    </row>
    <row r="3374" spans="21:24" x14ac:dyDescent="0.3">
      <c r="U3374" s="80"/>
      <c r="V3374" s="80"/>
      <c r="W3374" s="80"/>
      <c r="X3374" s="81"/>
    </row>
    <row r="3375" spans="21:24" x14ac:dyDescent="0.3">
      <c r="U3375" s="80"/>
      <c r="V3375" s="80"/>
      <c r="W3375" s="80"/>
      <c r="X3375" s="81"/>
    </row>
    <row r="3376" spans="21:24" x14ac:dyDescent="0.3">
      <c r="U3376" s="80"/>
      <c r="V3376" s="80"/>
      <c r="W3376" s="80"/>
      <c r="X3376" s="81"/>
    </row>
    <row r="3377" spans="21:24" x14ac:dyDescent="0.3">
      <c r="U3377" s="80"/>
      <c r="V3377" s="80"/>
      <c r="W3377" s="80"/>
      <c r="X3377" s="81"/>
    </row>
    <row r="3378" spans="21:24" x14ac:dyDescent="0.3">
      <c r="U3378" s="80"/>
      <c r="V3378" s="80"/>
      <c r="W3378" s="80"/>
      <c r="X3378" s="81"/>
    </row>
    <row r="3379" spans="21:24" x14ac:dyDescent="0.3">
      <c r="U3379" s="80"/>
      <c r="V3379" s="80"/>
      <c r="W3379" s="80"/>
      <c r="X3379" s="81"/>
    </row>
    <row r="3380" spans="21:24" x14ac:dyDescent="0.3">
      <c r="U3380" s="80"/>
      <c r="V3380" s="80"/>
      <c r="W3380" s="80"/>
      <c r="X3380" s="81"/>
    </row>
    <row r="3381" spans="21:24" x14ac:dyDescent="0.3">
      <c r="U3381" s="80"/>
      <c r="V3381" s="80"/>
      <c r="W3381" s="80"/>
      <c r="X3381" s="81"/>
    </row>
    <row r="3382" spans="21:24" x14ac:dyDescent="0.3">
      <c r="U3382" s="80"/>
      <c r="V3382" s="80"/>
      <c r="W3382" s="80"/>
      <c r="X3382" s="81"/>
    </row>
    <row r="3383" spans="21:24" x14ac:dyDescent="0.3">
      <c r="U3383" s="80"/>
      <c r="V3383" s="80"/>
      <c r="W3383" s="80"/>
      <c r="X3383" s="81"/>
    </row>
    <row r="3384" spans="21:24" x14ac:dyDescent="0.3">
      <c r="U3384" s="80"/>
      <c r="V3384" s="80"/>
      <c r="W3384" s="80"/>
      <c r="X3384" s="81"/>
    </row>
    <row r="3385" spans="21:24" x14ac:dyDescent="0.3">
      <c r="U3385" s="80"/>
      <c r="V3385" s="80"/>
      <c r="W3385" s="80"/>
      <c r="X3385" s="81"/>
    </row>
    <row r="3386" spans="21:24" x14ac:dyDescent="0.3">
      <c r="U3386" s="80"/>
      <c r="V3386" s="80"/>
      <c r="W3386" s="80"/>
      <c r="X3386" s="81"/>
    </row>
    <row r="3387" spans="21:24" x14ac:dyDescent="0.3">
      <c r="U3387" s="80"/>
      <c r="V3387" s="80"/>
      <c r="W3387" s="80"/>
      <c r="X3387" s="81"/>
    </row>
    <row r="3388" spans="21:24" x14ac:dyDescent="0.3">
      <c r="U3388" s="80"/>
      <c r="V3388" s="80"/>
      <c r="W3388" s="80"/>
      <c r="X3388" s="81"/>
    </row>
    <row r="3389" spans="21:24" x14ac:dyDescent="0.3">
      <c r="U3389" s="80"/>
      <c r="V3389" s="80"/>
      <c r="W3389" s="80"/>
      <c r="X3389" s="81"/>
    </row>
    <row r="3390" spans="21:24" x14ac:dyDescent="0.3">
      <c r="U3390" s="80"/>
      <c r="V3390" s="80"/>
      <c r="W3390" s="80"/>
      <c r="X3390" s="81"/>
    </row>
    <row r="3391" spans="21:24" x14ac:dyDescent="0.3">
      <c r="U3391" s="80"/>
      <c r="V3391" s="80"/>
      <c r="W3391" s="80"/>
      <c r="X3391" s="81"/>
    </row>
    <row r="3392" spans="21:24" x14ac:dyDescent="0.3">
      <c r="U3392" s="80"/>
      <c r="V3392" s="80"/>
      <c r="W3392" s="80"/>
      <c r="X3392" s="81"/>
    </row>
    <row r="3393" spans="21:24" x14ac:dyDescent="0.3">
      <c r="U3393" s="80"/>
      <c r="V3393" s="80"/>
      <c r="W3393" s="80"/>
      <c r="X3393" s="81"/>
    </row>
    <row r="3394" spans="21:24" x14ac:dyDescent="0.3">
      <c r="U3394" s="80"/>
      <c r="V3394" s="80"/>
      <c r="W3394" s="80"/>
      <c r="X3394" s="81"/>
    </row>
    <row r="3395" spans="21:24" x14ac:dyDescent="0.3">
      <c r="U3395" s="80"/>
      <c r="V3395" s="80"/>
      <c r="W3395" s="80"/>
      <c r="X3395" s="81"/>
    </row>
    <row r="3396" spans="21:24" x14ac:dyDescent="0.3">
      <c r="U3396" s="80"/>
      <c r="V3396" s="80"/>
      <c r="W3396" s="80"/>
      <c r="X3396" s="81"/>
    </row>
    <row r="3397" spans="21:24" x14ac:dyDescent="0.3">
      <c r="U3397" s="80"/>
      <c r="V3397" s="80"/>
      <c r="W3397" s="80"/>
      <c r="X3397" s="81"/>
    </row>
    <row r="3398" spans="21:24" x14ac:dyDescent="0.3">
      <c r="U3398" s="80"/>
      <c r="V3398" s="80"/>
      <c r="W3398" s="80"/>
      <c r="X3398" s="81"/>
    </row>
    <row r="3399" spans="21:24" x14ac:dyDescent="0.3">
      <c r="U3399" s="80"/>
      <c r="V3399" s="80"/>
      <c r="W3399" s="80"/>
      <c r="X3399" s="81"/>
    </row>
    <row r="3400" spans="21:24" x14ac:dyDescent="0.3">
      <c r="U3400" s="80"/>
      <c r="V3400" s="80"/>
      <c r="W3400" s="80"/>
      <c r="X3400" s="81"/>
    </row>
    <row r="3401" spans="21:24" x14ac:dyDescent="0.3">
      <c r="U3401" s="80"/>
      <c r="V3401" s="80"/>
      <c r="W3401" s="80"/>
      <c r="X3401" s="81"/>
    </row>
    <row r="3402" spans="21:24" x14ac:dyDescent="0.3">
      <c r="U3402" s="80"/>
      <c r="V3402" s="80"/>
      <c r="W3402" s="80"/>
      <c r="X3402" s="81"/>
    </row>
    <row r="3403" spans="21:24" x14ac:dyDescent="0.3">
      <c r="U3403" s="80"/>
      <c r="V3403" s="80"/>
      <c r="W3403" s="80"/>
      <c r="X3403" s="81"/>
    </row>
    <row r="3404" spans="21:24" x14ac:dyDescent="0.3">
      <c r="U3404" s="80"/>
      <c r="V3404" s="80"/>
      <c r="W3404" s="80"/>
      <c r="X3404" s="81"/>
    </row>
    <row r="3405" spans="21:24" x14ac:dyDescent="0.3">
      <c r="U3405" s="80"/>
      <c r="V3405" s="80"/>
      <c r="W3405" s="80"/>
      <c r="X3405" s="81"/>
    </row>
    <row r="3406" spans="21:24" x14ac:dyDescent="0.3">
      <c r="U3406" s="80"/>
      <c r="V3406" s="80"/>
      <c r="W3406" s="80"/>
      <c r="X3406" s="81"/>
    </row>
    <row r="3407" spans="21:24" x14ac:dyDescent="0.3">
      <c r="U3407" s="80"/>
      <c r="V3407" s="80"/>
      <c r="W3407" s="80"/>
      <c r="X3407" s="81"/>
    </row>
    <row r="3408" spans="21:24" x14ac:dyDescent="0.3">
      <c r="U3408" s="80"/>
      <c r="V3408" s="80"/>
      <c r="W3408" s="80"/>
      <c r="X3408" s="81"/>
    </row>
    <row r="3409" spans="21:24" x14ac:dyDescent="0.3">
      <c r="U3409" s="80"/>
      <c r="V3409" s="80"/>
      <c r="W3409" s="80"/>
      <c r="X3409" s="81"/>
    </row>
    <row r="3410" spans="21:24" x14ac:dyDescent="0.3">
      <c r="U3410" s="80"/>
      <c r="V3410" s="80"/>
      <c r="W3410" s="80"/>
      <c r="X3410" s="81"/>
    </row>
    <row r="3411" spans="21:24" x14ac:dyDescent="0.3">
      <c r="U3411" s="80"/>
      <c r="V3411" s="80"/>
      <c r="W3411" s="80"/>
      <c r="X3411" s="81"/>
    </row>
    <row r="3412" spans="21:24" x14ac:dyDescent="0.3">
      <c r="U3412" s="80"/>
      <c r="V3412" s="80"/>
      <c r="W3412" s="80"/>
      <c r="X3412" s="81"/>
    </row>
    <row r="3413" spans="21:24" x14ac:dyDescent="0.3">
      <c r="U3413" s="80"/>
      <c r="V3413" s="80"/>
      <c r="W3413" s="80"/>
      <c r="X3413" s="81"/>
    </row>
    <row r="3414" spans="21:24" x14ac:dyDescent="0.3">
      <c r="U3414" s="80"/>
      <c r="V3414" s="80"/>
      <c r="W3414" s="80"/>
      <c r="X3414" s="81"/>
    </row>
    <row r="3415" spans="21:24" x14ac:dyDescent="0.3">
      <c r="U3415" s="80"/>
      <c r="V3415" s="80"/>
      <c r="W3415" s="80"/>
      <c r="X3415" s="81"/>
    </row>
    <row r="3416" spans="21:24" x14ac:dyDescent="0.3">
      <c r="U3416" s="80"/>
      <c r="V3416" s="80"/>
      <c r="W3416" s="80"/>
      <c r="X3416" s="81"/>
    </row>
    <row r="3417" spans="21:24" x14ac:dyDescent="0.3">
      <c r="U3417" s="80"/>
      <c r="V3417" s="80"/>
      <c r="W3417" s="80"/>
      <c r="X3417" s="81"/>
    </row>
    <row r="3418" spans="21:24" x14ac:dyDescent="0.3">
      <c r="U3418" s="80"/>
      <c r="V3418" s="80"/>
      <c r="W3418" s="80"/>
      <c r="X3418" s="81"/>
    </row>
    <row r="3419" spans="21:24" x14ac:dyDescent="0.3">
      <c r="U3419" s="80"/>
      <c r="V3419" s="80"/>
      <c r="W3419" s="80"/>
      <c r="X3419" s="81"/>
    </row>
    <row r="3420" spans="21:24" x14ac:dyDescent="0.3">
      <c r="U3420" s="80"/>
      <c r="V3420" s="80"/>
      <c r="W3420" s="80"/>
      <c r="X3420" s="81"/>
    </row>
    <row r="3421" spans="21:24" x14ac:dyDescent="0.3">
      <c r="U3421" s="80"/>
      <c r="V3421" s="80"/>
      <c r="W3421" s="80"/>
      <c r="X3421" s="81"/>
    </row>
    <row r="3422" spans="21:24" x14ac:dyDescent="0.3">
      <c r="U3422" s="80"/>
      <c r="V3422" s="80"/>
      <c r="W3422" s="80"/>
      <c r="X3422" s="81"/>
    </row>
    <row r="3423" spans="21:24" x14ac:dyDescent="0.3">
      <c r="U3423" s="80"/>
      <c r="V3423" s="80"/>
      <c r="W3423" s="80"/>
      <c r="X3423" s="81"/>
    </row>
    <row r="3424" spans="21:24" x14ac:dyDescent="0.3">
      <c r="U3424" s="80"/>
      <c r="V3424" s="80"/>
      <c r="W3424" s="80"/>
      <c r="X3424" s="81"/>
    </row>
    <row r="3425" spans="21:24" x14ac:dyDescent="0.3">
      <c r="U3425" s="80"/>
      <c r="V3425" s="80"/>
      <c r="W3425" s="80"/>
      <c r="X3425" s="81"/>
    </row>
    <row r="3426" spans="21:24" x14ac:dyDescent="0.3">
      <c r="U3426" s="80"/>
      <c r="V3426" s="80"/>
      <c r="W3426" s="80"/>
      <c r="X3426" s="81"/>
    </row>
    <row r="3427" spans="21:24" x14ac:dyDescent="0.3">
      <c r="U3427" s="80"/>
      <c r="V3427" s="80"/>
      <c r="W3427" s="80"/>
      <c r="X3427" s="81"/>
    </row>
    <row r="3428" spans="21:24" x14ac:dyDescent="0.3">
      <c r="U3428" s="80"/>
      <c r="V3428" s="80"/>
      <c r="W3428" s="80"/>
      <c r="X3428" s="81"/>
    </row>
    <row r="3429" spans="21:24" x14ac:dyDescent="0.3">
      <c r="U3429" s="80"/>
      <c r="V3429" s="80"/>
      <c r="W3429" s="80"/>
      <c r="X3429" s="81"/>
    </row>
    <row r="3430" spans="21:24" x14ac:dyDescent="0.3">
      <c r="U3430" s="80"/>
      <c r="V3430" s="80"/>
      <c r="W3430" s="80"/>
      <c r="X3430" s="81"/>
    </row>
    <row r="3431" spans="21:24" x14ac:dyDescent="0.3">
      <c r="U3431" s="80"/>
      <c r="V3431" s="80"/>
      <c r="W3431" s="80"/>
      <c r="X3431" s="81"/>
    </row>
    <row r="3432" spans="21:24" x14ac:dyDescent="0.3">
      <c r="U3432" s="80"/>
      <c r="V3432" s="80"/>
      <c r="W3432" s="80"/>
      <c r="X3432" s="81"/>
    </row>
    <row r="3433" spans="21:24" x14ac:dyDescent="0.3">
      <c r="U3433" s="80"/>
      <c r="V3433" s="80"/>
      <c r="W3433" s="80"/>
      <c r="X3433" s="81"/>
    </row>
    <row r="3434" spans="21:24" x14ac:dyDescent="0.3">
      <c r="U3434" s="80"/>
      <c r="V3434" s="80"/>
      <c r="W3434" s="80"/>
      <c r="X3434" s="81"/>
    </row>
    <row r="3435" spans="21:24" x14ac:dyDescent="0.3">
      <c r="U3435" s="80"/>
      <c r="V3435" s="80"/>
      <c r="W3435" s="80"/>
      <c r="X3435" s="81"/>
    </row>
    <row r="3436" spans="21:24" x14ac:dyDescent="0.3">
      <c r="U3436" s="80"/>
      <c r="V3436" s="80"/>
      <c r="W3436" s="80"/>
      <c r="X3436" s="81"/>
    </row>
    <row r="3437" spans="21:24" x14ac:dyDescent="0.3">
      <c r="U3437" s="80"/>
      <c r="V3437" s="80"/>
      <c r="W3437" s="80"/>
      <c r="X3437" s="81"/>
    </row>
    <row r="3438" spans="21:24" x14ac:dyDescent="0.3">
      <c r="U3438" s="80"/>
      <c r="V3438" s="80"/>
      <c r="W3438" s="80"/>
      <c r="X3438" s="81"/>
    </row>
    <row r="3439" spans="21:24" x14ac:dyDescent="0.3">
      <c r="U3439" s="80"/>
      <c r="V3439" s="80"/>
      <c r="W3439" s="80"/>
      <c r="X3439" s="81"/>
    </row>
    <row r="3440" spans="21:24" x14ac:dyDescent="0.3">
      <c r="U3440" s="80"/>
      <c r="V3440" s="80"/>
      <c r="W3440" s="80"/>
      <c r="X3440" s="81"/>
    </row>
    <row r="3441" spans="21:24" x14ac:dyDescent="0.3">
      <c r="U3441" s="80"/>
      <c r="V3441" s="80"/>
      <c r="W3441" s="80"/>
      <c r="X3441" s="81"/>
    </row>
    <row r="3442" spans="21:24" x14ac:dyDescent="0.3">
      <c r="U3442" s="80"/>
      <c r="V3442" s="80"/>
      <c r="W3442" s="80"/>
      <c r="X3442" s="81"/>
    </row>
    <row r="3443" spans="21:24" x14ac:dyDescent="0.3">
      <c r="U3443" s="80"/>
      <c r="V3443" s="80"/>
      <c r="W3443" s="80"/>
      <c r="X3443" s="81"/>
    </row>
    <row r="3444" spans="21:24" x14ac:dyDescent="0.3">
      <c r="U3444" s="80"/>
      <c r="V3444" s="80"/>
      <c r="W3444" s="80"/>
      <c r="X3444" s="81"/>
    </row>
    <row r="3445" spans="21:24" x14ac:dyDescent="0.3">
      <c r="U3445" s="80"/>
      <c r="V3445" s="80"/>
      <c r="W3445" s="80"/>
      <c r="X3445" s="81"/>
    </row>
    <row r="3446" spans="21:24" x14ac:dyDescent="0.3">
      <c r="U3446" s="80"/>
      <c r="V3446" s="80"/>
      <c r="W3446" s="80"/>
      <c r="X3446" s="81"/>
    </row>
    <row r="3447" spans="21:24" x14ac:dyDescent="0.3">
      <c r="U3447" s="80"/>
      <c r="V3447" s="80"/>
      <c r="W3447" s="80"/>
      <c r="X3447" s="81"/>
    </row>
    <row r="3448" spans="21:24" x14ac:dyDescent="0.3">
      <c r="U3448" s="80"/>
      <c r="V3448" s="80"/>
      <c r="W3448" s="80"/>
      <c r="X3448" s="81"/>
    </row>
    <row r="3449" spans="21:24" x14ac:dyDescent="0.3">
      <c r="U3449" s="80"/>
      <c r="V3449" s="80"/>
      <c r="W3449" s="80"/>
      <c r="X3449" s="81"/>
    </row>
    <row r="3450" spans="21:24" x14ac:dyDescent="0.3">
      <c r="U3450" s="80"/>
      <c r="V3450" s="80"/>
      <c r="W3450" s="80"/>
      <c r="X3450" s="81"/>
    </row>
    <row r="3451" spans="21:24" x14ac:dyDescent="0.3">
      <c r="U3451" s="80"/>
      <c r="V3451" s="80"/>
      <c r="W3451" s="80"/>
      <c r="X3451" s="81"/>
    </row>
    <row r="3452" spans="21:24" x14ac:dyDescent="0.3">
      <c r="U3452" s="80"/>
      <c r="V3452" s="80"/>
      <c r="W3452" s="80"/>
      <c r="X3452" s="81"/>
    </row>
    <row r="3453" spans="21:24" x14ac:dyDescent="0.3">
      <c r="U3453" s="80"/>
      <c r="V3453" s="80"/>
      <c r="W3453" s="80"/>
      <c r="X3453" s="81"/>
    </row>
    <row r="3454" spans="21:24" x14ac:dyDescent="0.3">
      <c r="U3454" s="80"/>
      <c r="V3454" s="80"/>
      <c r="W3454" s="80"/>
      <c r="X3454" s="81"/>
    </row>
    <row r="3455" spans="21:24" x14ac:dyDescent="0.3">
      <c r="U3455" s="80"/>
      <c r="V3455" s="80"/>
      <c r="W3455" s="80"/>
      <c r="X3455" s="81"/>
    </row>
    <row r="3456" spans="21:24" x14ac:dyDescent="0.3">
      <c r="U3456" s="80"/>
      <c r="V3456" s="80"/>
      <c r="W3456" s="80"/>
      <c r="X3456" s="81"/>
    </row>
    <row r="3457" spans="21:24" x14ac:dyDescent="0.3">
      <c r="U3457" s="80"/>
      <c r="V3457" s="80"/>
      <c r="W3457" s="80"/>
      <c r="X3457" s="81"/>
    </row>
    <row r="3458" spans="21:24" x14ac:dyDescent="0.3">
      <c r="U3458" s="80"/>
      <c r="V3458" s="80"/>
      <c r="W3458" s="80"/>
      <c r="X3458" s="81"/>
    </row>
    <row r="3459" spans="21:24" x14ac:dyDescent="0.3">
      <c r="U3459" s="80"/>
      <c r="V3459" s="80"/>
      <c r="W3459" s="80"/>
      <c r="X3459" s="81"/>
    </row>
    <row r="3460" spans="21:24" x14ac:dyDescent="0.3">
      <c r="U3460" s="80"/>
      <c r="V3460" s="80"/>
      <c r="W3460" s="80"/>
      <c r="X3460" s="81"/>
    </row>
    <row r="3461" spans="21:24" x14ac:dyDescent="0.3">
      <c r="U3461" s="80"/>
      <c r="V3461" s="80"/>
      <c r="W3461" s="80"/>
      <c r="X3461" s="81"/>
    </row>
    <row r="3462" spans="21:24" x14ac:dyDescent="0.3">
      <c r="U3462" s="80"/>
      <c r="V3462" s="80"/>
      <c r="W3462" s="80"/>
      <c r="X3462" s="81"/>
    </row>
    <row r="3463" spans="21:24" x14ac:dyDescent="0.3">
      <c r="U3463" s="80"/>
      <c r="V3463" s="80"/>
      <c r="W3463" s="80"/>
      <c r="X3463" s="81"/>
    </row>
    <row r="3464" spans="21:24" x14ac:dyDescent="0.3">
      <c r="U3464" s="80"/>
      <c r="V3464" s="80"/>
      <c r="W3464" s="80"/>
      <c r="X3464" s="81"/>
    </row>
    <row r="3465" spans="21:24" x14ac:dyDescent="0.3">
      <c r="U3465" s="80"/>
      <c r="V3465" s="80"/>
      <c r="W3465" s="80"/>
      <c r="X3465" s="81"/>
    </row>
    <row r="3466" spans="21:24" x14ac:dyDescent="0.3">
      <c r="U3466" s="80"/>
      <c r="V3466" s="80"/>
      <c r="W3466" s="80"/>
      <c r="X3466" s="81"/>
    </row>
    <row r="3467" spans="21:24" x14ac:dyDescent="0.3">
      <c r="U3467" s="80"/>
      <c r="V3467" s="80"/>
      <c r="W3467" s="80"/>
      <c r="X3467" s="81"/>
    </row>
    <row r="3468" spans="21:24" x14ac:dyDescent="0.3">
      <c r="U3468" s="80"/>
      <c r="V3468" s="80"/>
      <c r="W3468" s="80"/>
      <c r="X3468" s="81"/>
    </row>
    <row r="3469" spans="21:24" x14ac:dyDescent="0.3">
      <c r="U3469" s="80"/>
      <c r="V3469" s="80"/>
      <c r="W3469" s="80"/>
      <c r="X3469" s="81"/>
    </row>
    <row r="3470" spans="21:24" x14ac:dyDescent="0.3">
      <c r="U3470" s="80"/>
      <c r="V3470" s="80"/>
      <c r="W3470" s="80"/>
      <c r="X3470" s="81"/>
    </row>
    <row r="3471" spans="21:24" x14ac:dyDescent="0.3">
      <c r="U3471" s="80"/>
      <c r="V3471" s="80"/>
      <c r="W3471" s="80"/>
      <c r="X3471" s="81"/>
    </row>
    <row r="3472" spans="21:24" x14ac:dyDescent="0.3">
      <c r="U3472" s="80"/>
      <c r="V3472" s="80"/>
      <c r="W3472" s="80"/>
      <c r="X3472" s="81"/>
    </row>
    <row r="3473" spans="21:24" x14ac:dyDescent="0.3">
      <c r="U3473" s="80"/>
      <c r="V3473" s="80"/>
      <c r="W3473" s="80"/>
      <c r="X3473" s="81"/>
    </row>
    <row r="3474" spans="21:24" x14ac:dyDescent="0.3">
      <c r="U3474" s="80"/>
      <c r="V3474" s="80"/>
      <c r="W3474" s="80"/>
      <c r="X3474" s="81"/>
    </row>
    <row r="3475" spans="21:24" x14ac:dyDescent="0.3">
      <c r="U3475" s="80"/>
      <c r="V3475" s="80"/>
      <c r="W3475" s="80"/>
      <c r="X3475" s="81"/>
    </row>
    <row r="3476" spans="21:24" x14ac:dyDescent="0.3">
      <c r="U3476" s="80"/>
      <c r="V3476" s="80"/>
      <c r="W3476" s="80"/>
      <c r="X3476" s="81"/>
    </row>
    <row r="3477" spans="21:24" x14ac:dyDescent="0.3">
      <c r="U3477" s="80"/>
      <c r="V3477" s="80"/>
      <c r="W3477" s="80"/>
      <c r="X3477" s="81"/>
    </row>
    <row r="3478" spans="21:24" x14ac:dyDescent="0.3">
      <c r="U3478" s="80"/>
      <c r="V3478" s="80"/>
      <c r="W3478" s="80"/>
      <c r="X3478" s="81"/>
    </row>
    <row r="3479" spans="21:24" x14ac:dyDescent="0.3">
      <c r="U3479" s="80"/>
      <c r="V3479" s="80"/>
      <c r="W3479" s="80"/>
      <c r="X3479" s="81"/>
    </row>
    <row r="3480" spans="21:24" x14ac:dyDescent="0.3">
      <c r="U3480" s="80"/>
      <c r="V3480" s="80"/>
      <c r="W3480" s="80"/>
      <c r="X3480" s="81"/>
    </row>
    <row r="3481" spans="21:24" x14ac:dyDescent="0.3">
      <c r="U3481" s="80"/>
      <c r="V3481" s="80"/>
      <c r="W3481" s="80"/>
      <c r="X3481" s="81"/>
    </row>
    <row r="3482" spans="21:24" x14ac:dyDescent="0.3">
      <c r="U3482" s="80"/>
      <c r="V3482" s="80"/>
      <c r="W3482" s="80"/>
      <c r="X3482" s="81"/>
    </row>
    <row r="3483" spans="21:24" x14ac:dyDescent="0.3">
      <c r="U3483" s="80"/>
      <c r="V3483" s="80"/>
      <c r="W3483" s="80"/>
      <c r="X3483" s="81"/>
    </row>
    <row r="3484" spans="21:24" x14ac:dyDescent="0.3">
      <c r="U3484" s="80"/>
      <c r="V3484" s="80"/>
      <c r="W3484" s="80"/>
      <c r="X3484" s="81"/>
    </row>
    <row r="3485" spans="21:24" x14ac:dyDescent="0.3">
      <c r="U3485" s="80"/>
      <c r="V3485" s="80"/>
      <c r="W3485" s="80"/>
      <c r="X3485" s="81"/>
    </row>
    <row r="3486" spans="21:24" x14ac:dyDescent="0.3">
      <c r="U3486" s="80"/>
      <c r="V3486" s="80"/>
      <c r="W3486" s="80"/>
      <c r="X3486" s="81"/>
    </row>
    <row r="3487" spans="21:24" x14ac:dyDescent="0.3">
      <c r="U3487" s="80"/>
      <c r="V3487" s="80"/>
      <c r="W3487" s="80"/>
      <c r="X3487" s="81"/>
    </row>
    <row r="3488" spans="21:24" x14ac:dyDescent="0.3">
      <c r="U3488" s="80"/>
      <c r="V3488" s="80"/>
      <c r="W3488" s="80"/>
      <c r="X3488" s="81"/>
    </row>
    <row r="3489" spans="21:24" x14ac:dyDescent="0.3">
      <c r="U3489" s="80"/>
      <c r="V3489" s="80"/>
      <c r="W3489" s="80"/>
      <c r="X3489" s="81"/>
    </row>
    <row r="3490" spans="21:24" x14ac:dyDescent="0.3">
      <c r="U3490" s="80"/>
      <c r="V3490" s="80"/>
      <c r="W3490" s="80"/>
      <c r="X3490" s="81"/>
    </row>
    <row r="3491" spans="21:24" x14ac:dyDescent="0.3">
      <c r="U3491" s="80"/>
      <c r="V3491" s="80"/>
      <c r="W3491" s="80"/>
      <c r="X3491" s="81"/>
    </row>
    <row r="3492" spans="21:24" x14ac:dyDescent="0.3">
      <c r="U3492" s="80"/>
      <c r="V3492" s="80"/>
      <c r="W3492" s="80"/>
      <c r="X3492" s="81"/>
    </row>
    <row r="3493" spans="21:24" x14ac:dyDescent="0.3">
      <c r="U3493" s="80"/>
      <c r="V3493" s="80"/>
      <c r="W3493" s="80"/>
      <c r="X3493" s="81"/>
    </row>
    <row r="3494" spans="21:24" x14ac:dyDescent="0.3">
      <c r="U3494" s="80"/>
      <c r="V3494" s="80"/>
      <c r="W3494" s="80"/>
      <c r="X3494" s="81"/>
    </row>
    <row r="3495" spans="21:24" x14ac:dyDescent="0.3">
      <c r="U3495" s="80"/>
      <c r="V3495" s="80"/>
      <c r="W3495" s="80"/>
      <c r="X3495" s="81"/>
    </row>
    <row r="3496" spans="21:24" x14ac:dyDescent="0.3">
      <c r="U3496" s="80"/>
      <c r="V3496" s="80"/>
      <c r="W3496" s="80"/>
      <c r="X3496" s="81"/>
    </row>
    <row r="3497" spans="21:24" x14ac:dyDescent="0.3">
      <c r="U3497" s="80"/>
      <c r="V3497" s="80"/>
      <c r="W3497" s="80"/>
      <c r="X3497" s="81"/>
    </row>
    <row r="3498" spans="21:24" x14ac:dyDescent="0.3">
      <c r="U3498" s="80"/>
      <c r="V3498" s="80"/>
      <c r="W3498" s="80"/>
      <c r="X3498" s="81"/>
    </row>
    <row r="3499" spans="21:24" x14ac:dyDescent="0.3">
      <c r="U3499" s="80"/>
      <c r="V3499" s="80"/>
      <c r="W3499" s="80"/>
      <c r="X3499" s="81"/>
    </row>
    <row r="3500" spans="21:24" x14ac:dyDescent="0.3">
      <c r="U3500" s="80"/>
      <c r="V3500" s="80"/>
      <c r="W3500" s="80"/>
      <c r="X3500" s="81"/>
    </row>
    <row r="3501" spans="21:24" x14ac:dyDescent="0.3">
      <c r="U3501" s="80"/>
      <c r="V3501" s="80"/>
      <c r="W3501" s="80"/>
      <c r="X3501" s="81"/>
    </row>
    <row r="3502" spans="21:24" x14ac:dyDescent="0.3">
      <c r="U3502" s="80"/>
      <c r="V3502" s="80"/>
      <c r="W3502" s="80"/>
      <c r="X3502" s="81"/>
    </row>
    <row r="3503" spans="21:24" x14ac:dyDescent="0.3">
      <c r="U3503" s="80"/>
      <c r="V3503" s="80"/>
      <c r="W3503" s="80"/>
      <c r="X3503" s="81"/>
    </row>
    <row r="3504" spans="21:24" x14ac:dyDescent="0.3">
      <c r="U3504" s="80"/>
      <c r="V3504" s="80"/>
      <c r="W3504" s="80"/>
      <c r="X3504" s="81"/>
    </row>
    <row r="3505" spans="21:24" x14ac:dyDescent="0.3">
      <c r="U3505" s="80"/>
      <c r="V3505" s="80"/>
      <c r="W3505" s="80"/>
      <c r="X3505" s="81"/>
    </row>
    <row r="3506" spans="21:24" x14ac:dyDescent="0.3">
      <c r="U3506" s="80"/>
      <c r="V3506" s="80"/>
      <c r="W3506" s="80"/>
      <c r="X3506" s="81"/>
    </row>
    <row r="3507" spans="21:24" x14ac:dyDescent="0.3">
      <c r="U3507" s="80"/>
      <c r="V3507" s="80"/>
      <c r="W3507" s="80"/>
      <c r="X3507" s="81"/>
    </row>
    <row r="3508" spans="21:24" x14ac:dyDescent="0.3">
      <c r="U3508" s="80"/>
      <c r="V3508" s="80"/>
      <c r="W3508" s="80"/>
      <c r="X3508" s="81"/>
    </row>
    <row r="3509" spans="21:24" x14ac:dyDescent="0.3">
      <c r="U3509" s="80"/>
      <c r="V3509" s="80"/>
      <c r="W3509" s="80"/>
      <c r="X3509" s="81"/>
    </row>
    <row r="3510" spans="21:24" x14ac:dyDescent="0.3">
      <c r="U3510" s="80"/>
      <c r="V3510" s="80"/>
      <c r="W3510" s="80"/>
      <c r="X3510" s="81"/>
    </row>
    <row r="3511" spans="21:24" x14ac:dyDescent="0.3">
      <c r="U3511" s="80"/>
      <c r="V3511" s="80"/>
      <c r="W3511" s="80"/>
      <c r="X3511" s="81"/>
    </row>
    <row r="3512" spans="21:24" x14ac:dyDescent="0.3">
      <c r="U3512" s="80"/>
      <c r="V3512" s="80"/>
      <c r="W3512" s="80"/>
      <c r="X3512" s="81"/>
    </row>
    <row r="3513" spans="21:24" x14ac:dyDescent="0.3">
      <c r="U3513" s="80"/>
      <c r="V3513" s="80"/>
      <c r="W3513" s="80"/>
      <c r="X3513" s="81"/>
    </row>
    <row r="3514" spans="21:24" x14ac:dyDescent="0.3">
      <c r="U3514" s="80"/>
      <c r="V3514" s="80"/>
      <c r="W3514" s="80"/>
      <c r="X3514" s="81"/>
    </row>
    <row r="3515" spans="21:24" x14ac:dyDescent="0.3">
      <c r="U3515" s="80"/>
      <c r="V3515" s="80"/>
      <c r="W3515" s="80"/>
      <c r="X3515" s="81"/>
    </row>
    <row r="3516" spans="21:24" x14ac:dyDescent="0.3">
      <c r="U3516" s="80"/>
      <c r="V3516" s="80"/>
      <c r="W3516" s="80"/>
      <c r="X3516" s="81"/>
    </row>
    <row r="3517" spans="21:24" x14ac:dyDescent="0.3">
      <c r="U3517" s="80"/>
      <c r="V3517" s="80"/>
      <c r="W3517" s="80"/>
      <c r="X3517" s="81"/>
    </row>
    <row r="3518" spans="21:24" x14ac:dyDescent="0.3">
      <c r="U3518" s="80"/>
      <c r="V3518" s="80"/>
      <c r="W3518" s="80"/>
      <c r="X3518" s="81"/>
    </row>
    <row r="3519" spans="21:24" x14ac:dyDescent="0.3">
      <c r="U3519" s="80"/>
      <c r="V3519" s="80"/>
      <c r="W3519" s="80"/>
      <c r="X3519" s="81"/>
    </row>
    <row r="3520" spans="21:24" x14ac:dyDescent="0.3">
      <c r="U3520" s="80"/>
      <c r="V3520" s="80"/>
      <c r="W3520" s="80"/>
      <c r="X3520" s="81"/>
    </row>
    <row r="3521" spans="21:24" x14ac:dyDescent="0.3">
      <c r="U3521" s="80"/>
      <c r="V3521" s="80"/>
      <c r="W3521" s="80"/>
      <c r="X3521" s="81"/>
    </row>
    <row r="3522" spans="21:24" x14ac:dyDescent="0.3">
      <c r="U3522" s="80"/>
      <c r="V3522" s="80"/>
      <c r="W3522" s="80"/>
      <c r="X3522" s="81"/>
    </row>
    <row r="3523" spans="21:24" x14ac:dyDescent="0.3">
      <c r="U3523" s="80"/>
      <c r="V3523" s="80"/>
      <c r="W3523" s="80"/>
      <c r="X3523" s="81"/>
    </row>
    <row r="3524" spans="21:24" x14ac:dyDescent="0.3">
      <c r="U3524" s="80"/>
      <c r="V3524" s="80"/>
      <c r="W3524" s="80"/>
      <c r="X3524" s="81"/>
    </row>
    <row r="3525" spans="21:24" x14ac:dyDescent="0.3">
      <c r="U3525" s="80"/>
      <c r="V3525" s="80"/>
      <c r="W3525" s="80"/>
      <c r="X3525" s="81"/>
    </row>
    <row r="3526" spans="21:24" x14ac:dyDescent="0.3">
      <c r="U3526" s="80"/>
      <c r="V3526" s="80"/>
      <c r="W3526" s="80"/>
      <c r="X3526" s="81"/>
    </row>
    <row r="3527" spans="21:24" x14ac:dyDescent="0.3">
      <c r="U3527" s="80"/>
      <c r="V3527" s="80"/>
      <c r="W3527" s="80"/>
      <c r="X3527" s="81"/>
    </row>
    <row r="3528" spans="21:24" x14ac:dyDescent="0.3">
      <c r="U3528" s="80"/>
      <c r="V3528" s="80"/>
      <c r="W3528" s="80"/>
      <c r="X3528" s="81"/>
    </row>
    <row r="3529" spans="21:24" x14ac:dyDescent="0.3">
      <c r="U3529" s="80"/>
      <c r="V3529" s="80"/>
      <c r="W3529" s="80"/>
      <c r="X3529" s="81"/>
    </row>
    <row r="3530" spans="21:24" x14ac:dyDescent="0.3">
      <c r="U3530" s="80"/>
      <c r="V3530" s="80"/>
      <c r="W3530" s="80"/>
      <c r="X3530" s="81"/>
    </row>
    <row r="3531" spans="21:24" x14ac:dyDescent="0.3">
      <c r="U3531" s="80"/>
      <c r="V3531" s="80"/>
      <c r="W3531" s="80"/>
      <c r="X3531" s="81"/>
    </row>
    <row r="3532" spans="21:24" x14ac:dyDescent="0.3">
      <c r="U3532" s="80"/>
      <c r="V3532" s="80"/>
      <c r="W3532" s="80"/>
      <c r="X3532" s="81"/>
    </row>
    <row r="3533" spans="21:24" x14ac:dyDescent="0.3">
      <c r="U3533" s="80"/>
      <c r="V3533" s="80"/>
      <c r="W3533" s="80"/>
      <c r="X3533" s="81"/>
    </row>
    <row r="3534" spans="21:24" x14ac:dyDescent="0.3">
      <c r="U3534" s="80"/>
      <c r="V3534" s="80"/>
      <c r="W3534" s="80"/>
      <c r="X3534" s="81"/>
    </row>
    <row r="3535" spans="21:24" x14ac:dyDescent="0.3">
      <c r="U3535" s="80"/>
      <c r="V3535" s="80"/>
      <c r="W3535" s="80"/>
      <c r="X3535" s="81"/>
    </row>
    <row r="3536" spans="21:24" x14ac:dyDescent="0.3">
      <c r="U3536" s="80"/>
      <c r="V3536" s="80"/>
      <c r="W3536" s="80"/>
      <c r="X3536" s="81"/>
    </row>
    <row r="3537" spans="21:24" x14ac:dyDescent="0.3">
      <c r="U3537" s="80"/>
      <c r="V3537" s="80"/>
      <c r="W3537" s="80"/>
      <c r="X3537" s="81"/>
    </row>
    <row r="3538" spans="21:24" x14ac:dyDescent="0.3">
      <c r="U3538" s="80"/>
      <c r="V3538" s="80"/>
      <c r="W3538" s="80"/>
      <c r="X3538" s="81"/>
    </row>
    <row r="3539" spans="21:24" x14ac:dyDescent="0.3">
      <c r="U3539" s="80"/>
      <c r="V3539" s="80"/>
      <c r="W3539" s="80"/>
      <c r="X3539" s="81"/>
    </row>
    <row r="3540" spans="21:24" x14ac:dyDescent="0.3">
      <c r="U3540" s="80"/>
      <c r="V3540" s="80"/>
      <c r="W3540" s="80"/>
      <c r="X3540" s="81"/>
    </row>
    <row r="3541" spans="21:24" x14ac:dyDescent="0.3">
      <c r="U3541" s="80"/>
      <c r="V3541" s="80"/>
      <c r="W3541" s="80"/>
      <c r="X3541" s="81"/>
    </row>
    <row r="3542" spans="21:24" x14ac:dyDescent="0.3">
      <c r="U3542" s="80"/>
      <c r="V3542" s="80"/>
      <c r="W3542" s="80"/>
      <c r="X3542" s="81"/>
    </row>
    <row r="3543" spans="21:24" x14ac:dyDescent="0.3">
      <c r="U3543" s="80"/>
      <c r="V3543" s="80"/>
      <c r="W3543" s="80"/>
      <c r="X3543" s="81"/>
    </row>
    <row r="3544" spans="21:24" x14ac:dyDescent="0.3">
      <c r="U3544" s="80"/>
      <c r="V3544" s="80"/>
      <c r="W3544" s="80"/>
      <c r="X3544" s="81"/>
    </row>
    <row r="3545" spans="21:24" x14ac:dyDescent="0.3">
      <c r="U3545" s="80"/>
      <c r="V3545" s="80"/>
      <c r="W3545" s="80"/>
      <c r="X3545" s="81"/>
    </row>
    <row r="3546" spans="21:24" x14ac:dyDescent="0.3">
      <c r="U3546" s="80"/>
      <c r="V3546" s="80"/>
      <c r="W3546" s="80"/>
      <c r="X3546" s="81"/>
    </row>
    <row r="3547" spans="21:24" x14ac:dyDescent="0.3">
      <c r="U3547" s="80"/>
      <c r="V3547" s="80"/>
      <c r="W3547" s="80"/>
      <c r="X3547" s="81"/>
    </row>
    <row r="3548" spans="21:24" x14ac:dyDescent="0.3">
      <c r="U3548" s="80"/>
      <c r="V3548" s="80"/>
      <c r="W3548" s="80"/>
      <c r="X3548" s="81"/>
    </row>
    <row r="3549" spans="21:24" x14ac:dyDescent="0.3">
      <c r="U3549" s="80"/>
      <c r="V3549" s="80"/>
      <c r="W3549" s="80"/>
      <c r="X3549" s="81"/>
    </row>
    <row r="3550" spans="21:24" x14ac:dyDescent="0.3">
      <c r="U3550" s="80"/>
      <c r="V3550" s="80"/>
      <c r="W3550" s="80"/>
      <c r="X3550" s="81"/>
    </row>
    <row r="3551" spans="21:24" x14ac:dyDescent="0.3">
      <c r="U3551" s="80"/>
      <c r="V3551" s="80"/>
      <c r="W3551" s="80"/>
      <c r="X3551" s="81"/>
    </row>
    <row r="3552" spans="21:24" x14ac:dyDescent="0.3">
      <c r="U3552" s="80"/>
      <c r="V3552" s="80"/>
      <c r="W3552" s="80"/>
      <c r="X3552" s="81"/>
    </row>
    <row r="3553" spans="21:24" x14ac:dyDescent="0.3">
      <c r="U3553" s="80"/>
      <c r="V3553" s="80"/>
      <c r="W3553" s="80"/>
      <c r="X3553" s="81"/>
    </row>
    <row r="3554" spans="21:24" x14ac:dyDescent="0.3">
      <c r="U3554" s="80"/>
      <c r="V3554" s="80"/>
      <c r="W3554" s="80"/>
      <c r="X3554" s="81"/>
    </row>
    <row r="3555" spans="21:24" x14ac:dyDescent="0.3">
      <c r="U3555" s="80"/>
      <c r="V3555" s="80"/>
      <c r="W3555" s="80"/>
      <c r="X3555" s="81"/>
    </row>
    <row r="3556" spans="21:24" x14ac:dyDescent="0.3">
      <c r="U3556" s="80"/>
      <c r="V3556" s="80"/>
      <c r="W3556" s="80"/>
      <c r="X3556" s="81"/>
    </row>
    <row r="3557" spans="21:24" x14ac:dyDescent="0.3">
      <c r="U3557" s="80"/>
      <c r="V3557" s="80"/>
      <c r="W3557" s="80"/>
      <c r="X3557" s="81"/>
    </row>
    <row r="3558" spans="21:24" x14ac:dyDescent="0.3">
      <c r="U3558" s="80"/>
      <c r="V3558" s="80"/>
      <c r="W3558" s="80"/>
      <c r="X3558" s="81"/>
    </row>
    <row r="3559" spans="21:24" x14ac:dyDescent="0.3">
      <c r="U3559" s="80"/>
      <c r="V3559" s="80"/>
      <c r="W3559" s="80"/>
      <c r="X3559" s="81"/>
    </row>
    <row r="3560" spans="21:24" x14ac:dyDescent="0.3">
      <c r="U3560" s="80"/>
      <c r="V3560" s="80"/>
      <c r="W3560" s="80"/>
      <c r="X3560" s="81"/>
    </row>
    <row r="3561" spans="21:24" x14ac:dyDescent="0.3">
      <c r="U3561" s="80"/>
      <c r="V3561" s="80"/>
      <c r="W3561" s="80"/>
      <c r="X3561" s="81"/>
    </row>
    <row r="3562" spans="21:24" x14ac:dyDescent="0.3">
      <c r="U3562" s="80"/>
      <c r="V3562" s="80"/>
      <c r="W3562" s="80"/>
      <c r="X3562" s="81"/>
    </row>
    <row r="3563" spans="21:24" x14ac:dyDescent="0.3">
      <c r="U3563" s="80"/>
      <c r="V3563" s="80"/>
      <c r="W3563" s="80"/>
      <c r="X3563" s="81"/>
    </row>
    <row r="3564" spans="21:24" x14ac:dyDescent="0.3">
      <c r="U3564" s="80"/>
      <c r="V3564" s="80"/>
      <c r="W3564" s="80"/>
      <c r="X3564" s="81"/>
    </row>
    <row r="3565" spans="21:24" x14ac:dyDescent="0.3">
      <c r="U3565" s="80"/>
      <c r="V3565" s="80"/>
      <c r="W3565" s="80"/>
      <c r="X3565" s="81"/>
    </row>
    <row r="3566" spans="21:24" x14ac:dyDescent="0.3">
      <c r="U3566" s="80"/>
      <c r="V3566" s="80"/>
      <c r="W3566" s="80"/>
      <c r="X3566" s="81"/>
    </row>
    <row r="3567" spans="21:24" x14ac:dyDescent="0.3">
      <c r="U3567" s="80"/>
      <c r="V3567" s="80"/>
      <c r="W3567" s="80"/>
      <c r="X3567" s="81"/>
    </row>
    <row r="3568" spans="21:24" x14ac:dyDescent="0.3">
      <c r="U3568" s="80"/>
      <c r="V3568" s="80"/>
      <c r="W3568" s="80"/>
      <c r="X3568" s="81"/>
    </row>
    <row r="3569" spans="21:24" x14ac:dyDescent="0.3">
      <c r="U3569" s="80"/>
      <c r="V3569" s="80"/>
      <c r="W3569" s="80"/>
      <c r="X3569" s="81"/>
    </row>
    <row r="3570" spans="21:24" x14ac:dyDescent="0.3">
      <c r="U3570" s="80"/>
      <c r="V3570" s="80"/>
      <c r="W3570" s="80"/>
      <c r="X3570" s="81"/>
    </row>
    <row r="3571" spans="21:24" x14ac:dyDescent="0.3">
      <c r="U3571" s="80"/>
      <c r="V3571" s="80"/>
      <c r="W3571" s="80"/>
      <c r="X3571" s="81"/>
    </row>
    <row r="3572" spans="21:24" x14ac:dyDescent="0.3">
      <c r="U3572" s="80"/>
      <c r="V3572" s="80"/>
      <c r="W3572" s="80"/>
      <c r="X3572" s="81"/>
    </row>
    <row r="3573" spans="21:24" x14ac:dyDescent="0.3">
      <c r="U3573" s="80"/>
      <c r="V3573" s="80"/>
      <c r="W3573" s="80"/>
      <c r="X3573" s="81"/>
    </row>
    <row r="3574" spans="21:24" x14ac:dyDescent="0.3">
      <c r="U3574" s="80"/>
      <c r="V3574" s="80"/>
      <c r="W3574" s="80"/>
      <c r="X3574" s="81"/>
    </row>
    <row r="3575" spans="21:24" x14ac:dyDescent="0.3">
      <c r="U3575" s="80"/>
      <c r="V3575" s="80"/>
      <c r="W3575" s="80"/>
      <c r="X3575" s="81"/>
    </row>
    <row r="3576" spans="21:24" x14ac:dyDescent="0.3">
      <c r="U3576" s="80"/>
      <c r="V3576" s="80"/>
      <c r="W3576" s="80"/>
      <c r="X3576" s="81"/>
    </row>
    <row r="3577" spans="21:24" x14ac:dyDescent="0.3">
      <c r="U3577" s="80"/>
      <c r="V3577" s="80"/>
      <c r="W3577" s="80"/>
      <c r="X3577" s="81"/>
    </row>
    <row r="3578" spans="21:24" x14ac:dyDescent="0.3">
      <c r="U3578" s="80"/>
      <c r="V3578" s="80"/>
      <c r="W3578" s="80"/>
      <c r="X3578" s="81"/>
    </row>
    <row r="3579" spans="21:24" x14ac:dyDescent="0.3">
      <c r="U3579" s="80"/>
      <c r="V3579" s="80"/>
      <c r="W3579" s="80"/>
      <c r="X3579" s="81"/>
    </row>
    <row r="3580" spans="21:24" x14ac:dyDescent="0.3">
      <c r="U3580" s="80"/>
      <c r="V3580" s="80"/>
      <c r="W3580" s="80"/>
      <c r="X3580" s="81"/>
    </row>
    <row r="3581" spans="21:24" x14ac:dyDescent="0.3">
      <c r="U3581" s="80"/>
      <c r="V3581" s="80"/>
      <c r="W3581" s="80"/>
      <c r="X3581" s="81"/>
    </row>
    <row r="3582" spans="21:24" x14ac:dyDescent="0.3">
      <c r="U3582" s="80"/>
      <c r="V3582" s="80"/>
      <c r="W3582" s="80"/>
      <c r="X3582" s="81"/>
    </row>
    <row r="3583" spans="21:24" x14ac:dyDescent="0.3">
      <c r="U3583" s="80"/>
      <c r="V3583" s="80"/>
      <c r="W3583" s="80"/>
      <c r="X3583" s="81"/>
    </row>
    <row r="3584" spans="21:24" x14ac:dyDescent="0.3">
      <c r="U3584" s="80"/>
      <c r="V3584" s="80"/>
      <c r="W3584" s="80"/>
      <c r="X3584" s="81"/>
    </row>
    <row r="3585" spans="21:24" x14ac:dyDescent="0.3">
      <c r="U3585" s="80"/>
      <c r="V3585" s="80"/>
      <c r="W3585" s="80"/>
      <c r="X3585" s="81"/>
    </row>
    <row r="3586" spans="21:24" x14ac:dyDescent="0.3">
      <c r="U3586" s="80"/>
      <c r="V3586" s="80"/>
      <c r="W3586" s="80"/>
      <c r="X3586" s="81"/>
    </row>
    <row r="3587" spans="21:24" x14ac:dyDescent="0.3">
      <c r="U3587" s="80"/>
      <c r="V3587" s="80"/>
      <c r="W3587" s="80"/>
      <c r="X3587" s="81"/>
    </row>
    <row r="3588" spans="21:24" x14ac:dyDescent="0.3">
      <c r="U3588" s="80"/>
      <c r="V3588" s="80"/>
      <c r="W3588" s="80"/>
      <c r="X3588" s="81"/>
    </row>
    <row r="3589" spans="21:24" x14ac:dyDescent="0.3">
      <c r="U3589" s="80"/>
      <c r="V3589" s="80"/>
      <c r="W3589" s="80"/>
      <c r="X3589" s="81"/>
    </row>
    <row r="3590" spans="21:24" x14ac:dyDescent="0.3">
      <c r="U3590" s="80"/>
      <c r="V3590" s="80"/>
      <c r="W3590" s="80"/>
      <c r="X3590" s="81"/>
    </row>
    <row r="3591" spans="21:24" x14ac:dyDescent="0.3">
      <c r="U3591" s="80"/>
      <c r="V3591" s="80"/>
      <c r="W3591" s="80"/>
      <c r="X3591" s="81"/>
    </row>
    <row r="3592" spans="21:24" x14ac:dyDescent="0.3">
      <c r="U3592" s="80"/>
      <c r="V3592" s="80"/>
      <c r="W3592" s="80"/>
      <c r="X3592" s="81"/>
    </row>
    <row r="3593" spans="21:24" x14ac:dyDescent="0.3">
      <c r="U3593" s="80"/>
      <c r="V3593" s="80"/>
      <c r="W3593" s="80"/>
      <c r="X3593" s="81"/>
    </row>
    <row r="3594" spans="21:24" x14ac:dyDescent="0.3">
      <c r="U3594" s="80"/>
      <c r="V3594" s="80"/>
      <c r="W3594" s="80"/>
      <c r="X3594" s="81"/>
    </row>
    <row r="3595" spans="21:24" x14ac:dyDescent="0.3">
      <c r="U3595" s="80"/>
      <c r="V3595" s="80"/>
      <c r="W3595" s="80"/>
      <c r="X3595" s="81"/>
    </row>
    <row r="3596" spans="21:24" x14ac:dyDescent="0.3">
      <c r="U3596" s="80"/>
      <c r="V3596" s="80"/>
      <c r="W3596" s="80"/>
      <c r="X3596" s="81"/>
    </row>
    <row r="3597" spans="21:24" x14ac:dyDescent="0.3">
      <c r="U3597" s="80"/>
      <c r="V3597" s="80"/>
      <c r="W3597" s="80"/>
      <c r="X3597" s="81"/>
    </row>
    <row r="3598" spans="21:24" x14ac:dyDescent="0.3">
      <c r="U3598" s="80"/>
      <c r="V3598" s="80"/>
      <c r="W3598" s="80"/>
      <c r="X3598" s="81"/>
    </row>
    <row r="3599" spans="21:24" x14ac:dyDescent="0.3">
      <c r="U3599" s="80"/>
      <c r="V3599" s="80"/>
      <c r="W3599" s="80"/>
      <c r="X3599" s="81"/>
    </row>
    <row r="3600" spans="21:24" x14ac:dyDescent="0.3">
      <c r="U3600" s="80"/>
      <c r="V3600" s="80"/>
      <c r="W3600" s="80"/>
      <c r="X3600" s="81"/>
    </row>
    <row r="3601" spans="21:24" x14ac:dyDescent="0.3">
      <c r="U3601" s="80"/>
      <c r="V3601" s="80"/>
      <c r="W3601" s="80"/>
      <c r="X3601" s="81"/>
    </row>
    <row r="3602" spans="21:24" x14ac:dyDescent="0.3">
      <c r="U3602" s="80"/>
      <c r="V3602" s="80"/>
      <c r="W3602" s="80"/>
      <c r="X3602" s="81"/>
    </row>
    <row r="3603" spans="21:24" x14ac:dyDescent="0.3">
      <c r="U3603" s="80"/>
      <c r="V3603" s="80"/>
      <c r="W3603" s="80"/>
      <c r="X3603" s="81"/>
    </row>
    <row r="3604" spans="21:24" x14ac:dyDescent="0.3">
      <c r="U3604" s="80"/>
      <c r="V3604" s="80"/>
      <c r="W3604" s="80"/>
      <c r="X3604" s="81"/>
    </row>
    <row r="3605" spans="21:24" x14ac:dyDescent="0.3">
      <c r="U3605" s="80"/>
      <c r="V3605" s="80"/>
      <c r="W3605" s="80"/>
      <c r="X3605" s="81"/>
    </row>
    <row r="3606" spans="21:24" x14ac:dyDescent="0.3">
      <c r="U3606" s="80"/>
      <c r="V3606" s="80"/>
      <c r="W3606" s="80"/>
      <c r="X3606" s="81"/>
    </row>
    <row r="3607" spans="21:24" x14ac:dyDescent="0.3">
      <c r="U3607" s="80"/>
      <c r="V3607" s="80"/>
      <c r="W3607" s="80"/>
      <c r="X3607" s="81"/>
    </row>
    <row r="3608" spans="21:24" x14ac:dyDescent="0.3">
      <c r="U3608" s="80"/>
      <c r="V3608" s="80"/>
      <c r="W3608" s="80"/>
      <c r="X3608" s="81"/>
    </row>
    <row r="3609" spans="21:24" x14ac:dyDescent="0.3">
      <c r="U3609" s="80"/>
      <c r="V3609" s="80"/>
      <c r="W3609" s="80"/>
      <c r="X3609" s="81"/>
    </row>
    <row r="3610" spans="21:24" x14ac:dyDescent="0.3">
      <c r="U3610" s="80"/>
      <c r="V3610" s="80"/>
      <c r="W3610" s="80"/>
      <c r="X3610" s="81"/>
    </row>
    <row r="3611" spans="21:24" x14ac:dyDescent="0.3">
      <c r="U3611" s="80"/>
      <c r="V3611" s="80"/>
      <c r="W3611" s="80"/>
      <c r="X3611" s="81"/>
    </row>
    <row r="3612" spans="21:24" x14ac:dyDescent="0.3">
      <c r="U3612" s="80"/>
      <c r="V3612" s="80"/>
      <c r="W3612" s="80"/>
      <c r="X3612" s="81"/>
    </row>
    <row r="3613" spans="21:24" x14ac:dyDescent="0.3">
      <c r="U3613" s="80"/>
      <c r="V3613" s="80"/>
      <c r="W3613" s="80"/>
      <c r="X3613" s="81"/>
    </row>
    <row r="3614" spans="21:24" x14ac:dyDescent="0.3">
      <c r="U3614" s="80"/>
      <c r="V3614" s="80"/>
      <c r="W3614" s="80"/>
      <c r="X3614" s="81"/>
    </row>
    <row r="3615" spans="21:24" x14ac:dyDescent="0.3">
      <c r="U3615" s="80"/>
      <c r="V3615" s="80"/>
      <c r="W3615" s="80"/>
      <c r="X3615" s="81"/>
    </row>
    <row r="3616" spans="21:24" x14ac:dyDescent="0.3">
      <c r="U3616" s="80"/>
      <c r="V3616" s="80"/>
      <c r="W3616" s="80"/>
      <c r="X3616" s="81"/>
    </row>
    <row r="3617" spans="21:24" x14ac:dyDescent="0.3">
      <c r="U3617" s="80"/>
      <c r="V3617" s="80"/>
      <c r="W3617" s="80"/>
      <c r="X3617" s="81"/>
    </row>
    <row r="3618" spans="21:24" x14ac:dyDescent="0.3">
      <c r="U3618" s="80"/>
      <c r="V3618" s="80"/>
      <c r="W3618" s="80"/>
      <c r="X3618" s="81"/>
    </row>
    <row r="3619" spans="21:24" x14ac:dyDescent="0.3">
      <c r="U3619" s="80"/>
      <c r="V3619" s="80"/>
      <c r="W3619" s="80"/>
      <c r="X3619" s="81"/>
    </row>
    <row r="3620" spans="21:24" x14ac:dyDescent="0.3">
      <c r="U3620" s="80"/>
      <c r="V3620" s="80"/>
      <c r="W3620" s="80"/>
      <c r="X3620" s="81"/>
    </row>
    <row r="3621" spans="21:24" x14ac:dyDescent="0.3">
      <c r="U3621" s="80"/>
      <c r="V3621" s="80"/>
      <c r="W3621" s="80"/>
      <c r="X3621" s="81"/>
    </row>
    <row r="3622" spans="21:24" x14ac:dyDescent="0.3">
      <c r="U3622" s="80"/>
      <c r="V3622" s="80"/>
      <c r="W3622" s="80"/>
      <c r="X3622" s="81"/>
    </row>
    <row r="3623" spans="21:24" x14ac:dyDescent="0.3">
      <c r="U3623" s="80"/>
      <c r="V3623" s="80"/>
      <c r="W3623" s="80"/>
      <c r="X3623" s="81"/>
    </row>
    <row r="3624" spans="21:24" x14ac:dyDescent="0.3">
      <c r="U3624" s="80"/>
      <c r="V3624" s="80"/>
      <c r="W3624" s="80"/>
      <c r="X3624" s="81"/>
    </row>
    <row r="3625" spans="21:24" x14ac:dyDescent="0.3">
      <c r="U3625" s="80"/>
      <c r="V3625" s="80"/>
      <c r="W3625" s="80"/>
      <c r="X3625" s="81"/>
    </row>
    <row r="3626" spans="21:24" x14ac:dyDescent="0.3">
      <c r="U3626" s="80"/>
      <c r="V3626" s="80"/>
      <c r="W3626" s="80"/>
      <c r="X3626" s="81"/>
    </row>
    <row r="3627" spans="21:24" x14ac:dyDescent="0.3">
      <c r="U3627" s="80"/>
      <c r="V3627" s="80"/>
      <c r="W3627" s="80"/>
      <c r="X3627" s="81"/>
    </row>
    <row r="3628" spans="21:24" x14ac:dyDescent="0.3">
      <c r="U3628" s="80"/>
      <c r="V3628" s="80"/>
      <c r="W3628" s="80"/>
      <c r="X3628" s="81"/>
    </row>
    <row r="3629" spans="21:24" x14ac:dyDescent="0.3">
      <c r="U3629" s="80"/>
      <c r="V3629" s="80"/>
      <c r="W3629" s="80"/>
      <c r="X3629" s="81"/>
    </row>
    <row r="3630" spans="21:24" x14ac:dyDescent="0.3">
      <c r="U3630" s="80"/>
      <c r="V3630" s="80"/>
      <c r="W3630" s="80"/>
      <c r="X3630" s="81"/>
    </row>
    <row r="3631" spans="21:24" x14ac:dyDescent="0.3">
      <c r="U3631" s="80"/>
      <c r="V3631" s="80"/>
      <c r="W3631" s="80"/>
      <c r="X3631" s="81"/>
    </row>
    <row r="3632" spans="21:24" x14ac:dyDescent="0.3">
      <c r="U3632" s="80"/>
      <c r="V3632" s="80"/>
      <c r="W3632" s="80"/>
      <c r="X3632" s="81"/>
    </row>
    <row r="3633" spans="21:24" x14ac:dyDescent="0.3">
      <c r="U3633" s="80"/>
      <c r="V3633" s="80"/>
      <c r="W3633" s="80"/>
      <c r="X3633" s="81"/>
    </row>
    <row r="3634" spans="21:24" x14ac:dyDescent="0.3">
      <c r="U3634" s="80"/>
      <c r="V3634" s="80"/>
      <c r="W3634" s="80"/>
      <c r="X3634" s="81"/>
    </row>
    <row r="3635" spans="21:24" x14ac:dyDescent="0.3">
      <c r="U3635" s="80"/>
      <c r="V3635" s="80"/>
      <c r="W3635" s="80"/>
      <c r="X3635" s="81"/>
    </row>
    <row r="3636" spans="21:24" x14ac:dyDescent="0.3">
      <c r="U3636" s="80"/>
      <c r="V3636" s="80"/>
      <c r="W3636" s="80"/>
      <c r="X3636" s="81"/>
    </row>
    <row r="3637" spans="21:24" x14ac:dyDescent="0.3">
      <c r="U3637" s="80"/>
      <c r="V3637" s="80"/>
      <c r="W3637" s="80"/>
      <c r="X3637" s="81"/>
    </row>
    <row r="3638" spans="21:24" x14ac:dyDescent="0.3">
      <c r="U3638" s="80"/>
      <c r="V3638" s="80"/>
      <c r="W3638" s="80"/>
      <c r="X3638" s="81"/>
    </row>
    <row r="3639" spans="21:24" x14ac:dyDescent="0.3">
      <c r="U3639" s="80"/>
      <c r="V3639" s="80"/>
      <c r="W3639" s="80"/>
      <c r="X3639" s="81"/>
    </row>
    <row r="3640" spans="21:24" x14ac:dyDescent="0.3">
      <c r="U3640" s="80"/>
      <c r="V3640" s="80"/>
      <c r="W3640" s="80"/>
      <c r="X3640" s="81"/>
    </row>
    <row r="3641" spans="21:24" x14ac:dyDescent="0.3">
      <c r="U3641" s="80"/>
      <c r="V3641" s="80"/>
      <c r="W3641" s="80"/>
      <c r="X3641" s="81"/>
    </row>
    <row r="3642" spans="21:24" x14ac:dyDescent="0.3">
      <c r="U3642" s="80"/>
      <c r="V3642" s="80"/>
      <c r="W3642" s="80"/>
      <c r="X3642" s="81"/>
    </row>
    <row r="3643" spans="21:24" x14ac:dyDescent="0.3">
      <c r="U3643" s="80"/>
      <c r="V3643" s="80"/>
      <c r="W3643" s="80"/>
      <c r="X3643" s="81"/>
    </row>
    <row r="3644" spans="21:24" x14ac:dyDescent="0.3">
      <c r="U3644" s="80"/>
      <c r="V3644" s="80"/>
      <c r="W3644" s="80"/>
      <c r="X3644" s="81"/>
    </row>
    <row r="3645" spans="21:24" x14ac:dyDescent="0.3">
      <c r="U3645" s="80"/>
      <c r="V3645" s="80"/>
      <c r="W3645" s="80"/>
      <c r="X3645" s="81"/>
    </row>
    <row r="3646" spans="21:24" x14ac:dyDescent="0.3">
      <c r="U3646" s="80"/>
      <c r="V3646" s="80"/>
      <c r="W3646" s="80"/>
      <c r="X3646" s="81"/>
    </row>
    <row r="3647" spans="21:24" x14ac:dyDescent="0.3">
      <c r="U3647" s="80"/>
      <c r="V3647" s="80"/>
      <c r="W3647" s="80"/>
      <c r="X3647" s="81"/>
    </row>
    <row r="3648" spans="21:24" x14ac:dyDescent="0.3">
      <c r="U3648" s="80"/>
      <c r="V3648" s="80"/>
      <c r="W3648" s="80"/>
      <c r="X3648" s="81"/>
    </row>
    <row r="3649" spans="21:24" x14ac:dyDescent="0.3">
      <c r="U3649" s="80"/>
      <c r="V3649" s="80"/>
      <c r="W3649" s="80"/>
      <c r="X3649" s="81"/>
    </row>
    <row r="3650" spans="21:24" x14ac:dyDescent="0.3">
      <c r="U3650" s="80"/>
      <c r="V3650" s="80"/>
      <c r="W3650" s="80"/>
      <c r="X3650" s="81"/>
    </row>
    <row r="3651" spans="21:24" x14ac:dyDescent="0.3">
      <c r="U3651" s="80"/>
      <c r="V3651" s="80"/>
      <c r="W3651" s="80"/>
      <c r="X3651" s="81"/>
    </row>
    <row r="3652" spans="21:24" x14ac:dyDescent="0.3">
      <c r="U3652" s="80"/>
      <c r="V3652" s="80"/>
      <c r="W3652" s="80"/>
      <c r="X3652" s="81"/>
    </row>
    <row r="3653" spans="21:24" x14ac:dyDescent="0.3">
      <c r="U3653" s="80"/>
      <c r="V3653" s="80"/>
      <c r="W3653" s="80"/>
      <c r="X3653" s="81"/>
    </row>
    <row r="3654" spans="21:24" x14ac:dyDescent="0.3">
      <c r="U3654" s="80"/>
      <c r="V3654" s="80"/>
      <c r="W3654" s="80"/>
      <c r="X3654" s="81"/>
    </row>
    <row r="3655" spans="21:24" x14ac:dyDescent="0.3">
      <c r="U3655" s="80"/>
      <c r="V3655" s="80"/>
      <c r="W3655" s="80"/>
      <c r="X3655" s="81"/>
    </row>
    <row r="3656" spans="21:24" x14ac:dyDescent="0.3">
      <c r="U3656" s="80"/>
      <c r="V3656" s="80"/>
      <c r="W3656" s="80"/>
      <c r="X3656" s="81"/>
    </row>
    <row r="3657" spans="21:24" x14ac:dyDescent="0.3">
      <c r="U3657" s="80"/>
      <c r="V3657" s="80"/>
      <c r="W3657" s="80"/>
      <c r="X3657" s="81"/>
    </row>
    <row r="3658" spans="21:24" x14ac:dyDescent="0.3">
      <c r="U3658" s="80"/>
      <c r="V3658" s="80"/>
      <c r="W3658" s="80"/>
      <c r="X3658" s="81"/>
    </row>
    <row r="3659" spans="21:24" x14ac:dyDescent="0.3">
      <c r="U3659" s="80"/>
      <c r="V3659" s="80"/>
      <c r="W3659" s="80"/>
      <c r="X3659" s="81"/>
    </row>
    <row r="3660" spans="21:24" x14ac:dyDescent="0.3">
      <c r="U3660" s="80"/>
      <c r="V3660" s="80"/>
      <c r="W3660" s="80"/>
      <c r="X3660" s="81"/>
    </row>
    <row r="3661" spans="21:24" x14ac:dyDescent="0.3">
      <c r="U3661" s="80"/>
      <c r="V3661" s="80"/>
      <c r="W3661" s="80"/>
      <c r="X3661" s="81"/>
    </row>
    <row r="3662" spans="21:24" x14ac:dyDescent="0.3">
      <c r="U3662" s="80"/>
      <c r="V3662" s="80"/>
      <c r="W3662" s="80"/>
      <c r="X3662" s="81"/>
    </row>
    <row r="3663" spans="21:24" x14ac:dyDescent="0.3">
      <c r="U3663" s="80"/>
      <c r="V3663" s="80"/>
      <c r="W3663" s="80"/>
      <c r="X3663" s="81"/>
    </row>
    <row r="3664" spans="21:24" x14ac:dyDescent="0.3">
      <c r="U3664" s="80"/>
      <c r="V3664" s="80"/>
      <c r="W3664" s="80"/>
      <c r="X3664" s="81"/>
    </row>
    <row r="3665" spans="21:24" x14ac:dyDescent="0.3">
      <c r="U3665" s="80"/>
      <c r="V3665" s="80"/>
      <c r="W3665" s="80"/>
      <c r="X3665" s="81"/>
    </row>
    <row r="3666" spans="21:24" x14ac:dyDescent="0.3">
      <c r="U3666" s="80"/>
      <c r="V3666" s="80"/>
      <c r="W3666" s="80"/>
      <c r="X3666" s="81"/>
    </row>
    <row r="3667" spans="21:24" x14ac:dyDescent="0.3">
      <c r="U3667" s="80"/>
      <c r="V3667" s="80"/>
      <c r="W3667" s="80"/>
      <c r="X3667" s="81"/>
    </row>
    <row r="3668" spans="21:24" x14ac:dyDescent="0.3">
      <c r="U3668" s="80"/>
      <c r="V3668" s="80"/>
      <c r="W3668" s="80"/>
      <c r="X3668" s="81"/>
    </row>
    <row r="3669" spans="21:24" x14ac:dyDescent="0.3">
      <c r="U3669" s="80"/>
      <c r="V3669" s="80"/>
      <c r="W3669" s="80"/>
      <c r="X3669" s="81"/>
    </row>
    <row r="3670" spans="21:24" x14ac:dyDescent="0.3">
      <c r="U3670" s="80"/>
      <c r="V3670" s="80"/>
      <c r="W3670" s="80"/>
      <c r="X3670" s="81"/>
    </row>
    <row r="3671" spans="21:24" x14ac:dyDescent="0.3">
      <c r="U3671" s="80"/>
      <c r="V3671" s="80"/>
      <c r="W3671" s="80"/>
      <c r="X3671" s="81"/>
    </row>
    <row r="3672" spans="21:24" x14ac:dyDescent="0.3">
      <c r="U3672" s="80"/>
      <c r="V3672" s="80"/>
      <c r="W3672" s="80"/>
      <c r="X3672" s="81"/>
    </row>
    <row r="3673" spans="21:24" x14ac:dyDescent="0.3">
      <c r="U3673" s="80"/>
      <c r="V3673" s="80"/>
      <c r="W3673" s="80"/>
      <c r="X3673" s="81"/>
    </row>
    <row r="3674" spans="21:24" x14ac:dyDescent="0.3">
      <c r="U3674" s="80"/>
      <c r="V3674" s="80"/>
      <c r="W3674" s="80"/>
      <c r="X3674" s="81"/>
    </row>
    <row r="3675" spans="21:24" x14ac:dyDescent="0.3">
      <c r="U3675" s="80"/>
      <c r="V3675" s="80"/>
      <c r="W3675" s="80"/>
      <c r="X3675" s="81"/>
    </row>
    <row r="3676" spans="21:24" x14ac:dyDescent="0.3">
      <c r="U3676" s="80"/>
      <c r="V3676" s="80"/>
      <c r="W3676" s="80"/>
      <c r="X3676" s="81"/>
    </row>
    <row r="3677" spans="21:24" x14ac:dyDescent="0.3">
      <c r="U3677" s="80"/>
      <c r="V3677" s="80"/>
      <c r="W3677" s="80"/>
      <c r="X3677" s="81"/>
    </row>
    <row r="3678" spans="21:24" x14ac:dyDescent="0.3">
      <c r="U3678" s="80"/>
      <c r="V3678" s="80"/>
      <c r="W3678" s="80"/>
      <c r="X3678" s="81"/>
    </row>
    <row r="3679" spans="21:24" x14ac:dyDescent="0.3">
      <c r="U3679" s="80"/>
      <c r="V3679" s="80"/>
      <c r="W3679" s="80"/>
      <c r="X3679" s="81"/>
    </row>
    <row r="3680" spans="21:24" x14ac:dyDescent="0.3">
      <c r="U3680" s="80"/>
      <c r="V3680" s="80"/>
      <c r="W3680" s="80"/>
      <c r="X3680" s="81"/>
    </row>
    <row r="3681" spans="21:24" x14ac:dyDescent="0.3">
      <c r="U3681" s="80"/>
      <c r="V3681" s="80"/>
      <c r="W3681" s="80"/>
      <c r="X3681" s="81"/>
    </row>
    <row r="3682" spans="21:24" x14ac:dyDescent="0.3">
      <c r="U3682" s="80"/>
      <c r="V3682" s="80"/>
      <c r="W3682" s="80"/>
      <c r="X3682" s="81"/>
    </row>
    <row r="3683" spans="21:24" x14ac:dyDescent="0.3">
      <c r="U3683" s="80"/>
      <c r="V3683" s="80"/>
      <c r="W3683" s="80"/>
      <c r="X3683" s="81"/>
    </row>
    <row r="3684" spans="21:24" x14ac:dyDescent="0.3">
      <c r="U3684" s="80"/>
      <c r="V3684" s="80"/>
      <c r="W3684" s="80"/>
      <c r="X3684" s="81"/>
    </row>
    <row r="3685" spans="21:24" x14ac:dyDescent="0.3">
      <c r="U3685" s="80"/>
      <c r="V3685" s="80"/>
      <c r="W3685" s="80"/>
      <c r="X3685" s="81"/>
    </row>
    <row r="3686" spans="21:24" x14ac:dyDescent="0.3">
      <c r="U3686" s="80"/>
      <c r="V3686" s="80"/>
      <c r="W3686" s="80"/>
      <c r="X3686" s="81"/>
    </row>
    <row r="3687" spans="21:24" x14ac:dyDescent="0.3">
      <c r="U3687" s="80"/>
      <c r="V3687" s="80"/>
      <c r="W3687" s="80"/>
      <c r="X3687" s="81"/>
    </row>
    <row r="3688" spans="21:24" x14ac:dyDescent="0.3">
      <c r="U3688" s="80"/>
      <c r="V3688" s="80"/>
      <c r="W3688" s="80"/>
      <c r="X3688" s="81"/>
    </row>
    <row r="3689" spans="21:24" x14ac:dyDescent="0.3">
      <c r="U3689" s="80"/>
      <c r="V3689" s="80"/>
      <c r="W3689" s="80"/>
      <c r="X3689" s="81"/>
    </row>
    <row r="3690" spans="21:24" x14ac:dyDescent="0.3">
      <c r="U3690" s="80"/>
      <c r="V3690" s="80"/>
      <c r="W3690" s="80"/>
      <c r="X3690" s="81"/>
    </row>
    <row r="3691" spans="21:24" x14ac:dyDescent="0.3">
      <c r="U3691" s="80"/>
      <c r="V3691" s="80"/>
      <c r="W3691" s="80"/>
      <c r="X3691" s="81"/>
    </row>
    <row r="3692" spans="21:24" x14ac:dyDescent="0.3">
      <c r="U3692" s="80"/>
      <c r="V3692" s="80"/>
      <c r="W3692" s="80"/>
      <c r="X3692" s="81"/>
    </row>
    <row r="3693" spans="21:24" x14ac:dyDescent="0.3">
      <c r="U3693" s="80"/>
      <c r="V3693" s="80"/>
      <c r="W3693" s="80"/>
      <c r="X3693" s="81"/>
    </row>
    <row r="3694" spans="21:24" x14ac:dyDescent="0.3">
      <c r="U3694" s="80"/>
      <c r="V3694" s="80"/>
      <c r="W3694" s="80"/>
      <c r="X3694" s="81"/>
    </row>
    <row r="3695" spans="21:24" x14ac:dyDescent="0.3">
      <c r="U3695" s="80"/>
      <c r="V3695" s="80"/>
      <c r="W3695" s="80"/>
      <c r="X3695" s="81"/>
    </row>
    <row r="3696" spans="21:24" x14ac:dyDescent="0.3">
      <c r="U3696" s="80"/>
      <c r="V3696" s="80"/>
      <c r="W3696" s="80"/>
      <c r="X3696" s="81"/>
    </row>
    <row r="3697" spans="21:24" x14ac:dyDescent="0.3">
      <c r="U3697" s="80"/>
      <c r="V3697" s="80"/>
      <c r="W3697" s="80"/>
      <c r="X3697" s="81"/>
    </row>
    <row r="3698" spans="21:24" x14ac:dyDescent="0.3">
      <c r="U3698" s="80"/>
      <c r="V3698" s="80"/>
      <c r="W3698" s="80"/>
      <c r="X3698" s="81"/>
    </row>
    <row r="3699" spans="21:24" x14ac:dyDescent="0.3">
      <c r="U3699" s="80"/>
      <c r="V3699" s="80"/>
      <c r="W3699" s="80"/>
      <c r="X3699" s="81"/>
    </row>
    <row r="3700" spans="21:24" x14ac:dyDescent="0.3">
      <c r="U3700" s="80"/>
      <c r="V3700" s="80"/>
      <c r="W3700" s="80"/>
      <c r="X3700" s="81"/>
    </row>
    <row r="3701" spans="21:24" x14ac:dyDescent="0.3">
      <c r="U3701" s="80"/>
      <c r="V3701" s="80"/>
      <c r="W3701" s="80"/>
      <c r="X3701" s="81"/>
    </row>
    <row r="3702" spans="21:24" x14ac:dyDescent="0.3">
      <c r="U3702" s="80"/>
      <c r="V3702" s="80"/>
      <c r="W3702" s="80"/>
      <c r="X3702" s="81"/>
    </row>
    <row r="3703" spans="21:24" x14ac:dyDescent="0.3">
      <c r="U3703" s="80"/>
      <c r="V3703" s="80"/>
      <c r="W3703" s="80"/>
      <c r="X3703" s="81"/>
    </row>
    <row r="3704" spans="21:24" x14ac:dyDescent="0.3">
      <c r="U3704" s="80"/>
      <c r="V3704" s="80"/>
      <c r="W3704" s="80"/>
      <c r="X3704" s="81"/>
    </row>
    <row r="3705" spans="21:24" x14ac:dyDescent="0.3">
      <c r="U3705" s="80"/>
      <c r="V3705" s="80"/>
      <c r="W3705" s="80"/>
      <c r="X3705" s="81"/>
    </row>
    <row r="3706" spans="21:24" x14ac:dyDescent="0.3">
      <c r="U3706" s="80"/>
      <c r="V3706" s="80"/>
      <c r="W3706" s="80"/>
      <c r="X3706" s="81"/>
    </row>
    <row r="3707" spans="21:24" x14ac:dyDescent="0.3">
      <c r="U3707" s="80"/>
      <c r="V3707" s="80"/>
      <c r="W3707" s="80"/>
      <c r="X3707" s="81"/>
    </row>
    <row r="3708" spans="21:24" x14ac:dyDescent="0.3">
      <c r="U3708" s="80"/>
      <c r="V3708" s="80"/>
      <c r="W3708" s="80"/>
      <c r="X3708" s="81"/>
    </row>
    <row r="3709" spans="21:24" x14ac:dyDescent="0.3">
      <c r="U3709" s="80"/>
      <c r="V3709" s="80"/>
      <c r="W3709" s="80"/>
      <c r="X3709" s="81"/>
    </row>
    <row r="3710" spans="21:24" x14ac:dyDescent="0.3">
      <c r="U3710" s="80"/>
      <c r="V3710" s="80"/>
      <c r="W3710" s="80"/>
      <c r="X3710" s="81"/>
    </row>
    <row r="3711" spans="21:24" x14ac:dyDescent="0.3">
      <c r="U3711" s="80"/>
      <c r="V3711" s="80"/>
      <c r="W3711" s="80"/>
      <c r="X3711" s="81"/>
    </row>
    <row r="3712" spans="21:24" x14ac:dyDescent="0.3">
      <c r="U3712" s="80"/>
      <c r="V3712" s="80"/>
      <c r="W3712" s="80"/>
      <c r="X3712" s="81"/>
    </row>
    <row r="3713" spans="21:24" x14ac:dyDescent="0.3">
      <c r="U3713" s="80"/>
      <c r="V3713" s="80"/>
      <c r="W3713" s="80"/>
      <c r="X3713" s="81"/>
    </row>
    <row r="3714" spans="21:24" x14ac:dyDescent="0.3">
      <c r="U3714" s="80"/>
      <c r="V3714" s="80"/>
      <c r="W3714" s="80"/>
      <c r="X3714" s="81"/>
    </row>
    <row r="3715" spans="21:24" x14ac:dyDescent="0.3">
      <c r="U3715" s="80"/>
      <c r="V3715" s="80"/>
      <c r="W3715" s="80"/>
      <c r="X3715" s="81"/>
    </row>
    <row r="3716" spans="21:24" x14ac:dyDescent="0.3">
      <c r="U3716" s="80"/>
      <c r="V3716" s="80"/>
      <c r="W3716" s="80"/>
      <c r="X3716" s="81"/>
    </row>
    <row r="3717" spans="21:24" x14ac:dyDescent="0.3">
      <c r="U3717" s="80"/>
      <c r="V3717" s="80"/>
      <c r="W3717" s="80"/>
      <c r="X3717" s="81"/>
    </row>
    <row r="3718" spans="21:24" x14ac:dyDescent="0.3">
      <c r="U3718" s="80"/>
      <c r="V3718" s="80"/>
      <c r="W3718" s="80"/>
      <c r="X3718" s="81"/>
    </row>
    <row r="3719" spans="21:24" x14ac:dyDescent="0.3">
      <c r="U3719" s="80"/>
      <c r="V3719" s="80"/>
      <c r="W3719" s="80"/>
      <c r="X3719" s="81"/>
    </row>
    <row r="3720" spans="21:24" x14ac:dyDescent="0.3">
      <c r="U3720" s="80"/>
      <c r="V3720" s="80"/>
      <c r="W3720" s="80"/>
      <c r="X3720" s="81"/>
    </row>
    <row r="3721" spans="21:24" x14ac:dyDescent="0.3">
      <c r="U3721" s="80"/>
      <c r="V3721" s="80"/>
      <c r="W3721" s="80"/>
      <c r="X3721" s="81"/>
    </row>
    <row r="3722" spans="21:24" x14ac:dyDescent="0.3">
      <c r="U3722" s="80"/>
      <c r="V3722" s="80"/>
      <c r="W3722" s="80"/>
      <c r="X3722" s="81"/>
    </row>
    <row r="3723" spans="21:24" x14ac:dyDescent="0.3">
      <c r="U3723" s="80"/>
      <c r="V3723" s="80"/>
      <c r="W3723" s="80"/>
      <c r="X3723" s="81"/>
    </row>
    <row r="3724" spans="21:24" x14ac:dyDescent="0.3">
      <c r="U3724" s="80"/>
      <c r="V3724" s="80"/>
      <c r="W3724" s="80"/>
      <c r="X3724" s="81"/>
    </row>
    <row r="3725" spans="21:24" x14ac:dyDescent="0.3">
      <c r="U3725" s="80"/>
      <c r="V3725" s="80"/>
      <c r="W3725" s="80"/>
      <c r="X3725" s="81"/>
    </row>
    <row r="3726" spans="21:24" x14ac:dyDescent="0.3">
      <c r="U3726" s="80"/>
      <c r="V3726" s="80"/>
      <c r="W3726" s="80"/>
      <c r="X3726" s="81"/>
    </row>
    <row r="3727" spans="21:24" x14ac:dyDescent="0.3">
      <c r="U3727" s="80"/>
      <c r="V3727" s="80"/>
      <c r="W3727" s="80"/>
      <c r="X3727" s="81"/>
    </row>
    <row r="3728" spans="21:24" x14ac:dyDescent="0.3">
      <c r="U3728" s="80"/>
      <c r="V3728" s="80"/>
      <c r="W3728" s="80"/>
      <c r="X3728" s="81"/>
    </row>
    <row r="3729" spans="21:24" x14ac:dyDescent="0.3">
      <c r="U3729" s="80"/>
      <c r="V3729" s="80"/>
      <c r="W3729" s="80"/>
      <c r="X3729" s="81"/>
    </row>
    <row r="3730" spans="21:24" x14ac:dyDescent="0.3">
      <c r="U3730" s="80"/>
      <c r="V3730" s="80"/>
      <c r="W3730" s="80"/>
      <c r="X3730" s="81"/>
    </row>
    <row r="3731" spans="21:24" x14ac:dyDescent="0.3">
      <c r="U3731" s="80"/>
      <c r="V3731" s="80"/>
      <c r="W3731" s="80"/>
      <c r="X3731" s="81"/>
    </row>
    <row r="3732" spans="21:24" x14ac:dyDescent="0.3">
      <c r="U3732" s="80"/>
      <c r="V3732" s="80"/>
      <c r="W3732" s="80"/>
      <c r="X3732" s="81"/>
    </row>
    <row r="3733" spans="21:24" x14ac:dyDescent="0.3">
      <c r="U3733" s="80"/>
      <c r="V3733" s="80"/>
      <c r="W3733" s="80"/>
      <c r="X3733" s="81"/>
    </row>
    <row r="3734" spans="21:24" x14ac:dyDescent="0.3">
      <c r="U3734" s="80"/>
      <c r="V3734" s="80"/>
      <c r="W3734" s="80"/>
      <c r="X3734" s="81"/>
    </row>
    <row r="3735" spans="21:24" x14ac:dyDescent="0.3">
      <c r="U3735" s="80"/>
      <c r="V3735" s="80"/>
      <c r="W3735" s="80"/>
      <c r="X3735" s="81"/>
    </row>
    <row r="3736" spans="21:24" x14ac:dyDescent="0.3">
      <c r="U3736" s="80"/>
      <c r="V3736" s="80"/>
      <c r="W3736" s="80"/>
      <c r="X3736" s="81"/>
    </row>
    <row r="3737" spans="21:24" x14ac:dyDescent="0.3">
      <c r="U3737" s="80"/>
      <c r="V3737" s="80"/>
      <c r="W3737" s="80"/>
      <c r="X3737" s="81"/>
    </row>
    <row r="3738" spans="21:24" x14ac:dyDescent="0.3">
      <c r="U3738" s="80"/>
      <c r="V3738" s="80"/>
      <c r="W3738" s="80"/>
      <c r="X3738" s="81"/>
    </row>
    <row r="3739" spans="21:24" x14ac:dyDescent="0.3">
      <c r="U3739" s="80"/>
      <c r="V3739" s="80"/>
      <c r="W3739" s="80"/>
      <c r="X3739" s="81"/>
    </row>
    <row r="3740" spans="21:24" x14ac:dyDescent="0.3">
      <c r="U3740" s="80"/>
      <c r="V3740" s="80"/>
      <c r="W3740" s="80"/>
      <c r="X3740" s="81"/>
    </row>
    <row r="3741" spans="21:24" x14ac:dyDescent="0.3">
      <c r="U3741" s="80"/>
      <c r="V3741" s="80"/>
      <c r="W3741" s="80"/>
      <c r="X3741" s="81"/>
    </row>
    <row r="3742" spans="21:24" x14ac:dyDescent="0.3">
      <c r="U3742" s="80"/>
      <c r="V3742" s="80"/>
      <c r="W3742" s="80"/>
      <c r="X3742" s="81"/>
    </row>
    <row r="3743" spans="21:24" x14ac:dyDescent="0.3">
      <c r="U3743" s="80"/>
      <c r="V3743" s="80"/>
      <c r="W3743" s="80"/>
      <c r="X3743" s="81"/>
    </row>
    <row r="3744" spans="21:24" x14ac:dyDescent="0.3">
      <c r="U3744" s="80"/>
      <c r="V3744" s="80"/>
      <c r="W3744" s="80"/>
      <c r="X3744" s="81"/>
    </row>
    <row r="3745" spans="21:24" x14ac:dyDescent="0.3">
      <c r="U3745" s="80"/>
      <c r="V3745" s="80"/>
      <c r="W3745" s="80"/>
      <c r="X3745" s="81"/>
    </row>
    <row r="3746" spans="21:24" x14ac:dyDescent="0.3">
      <c r="U3746" s="80"/>
      <c r="V3746" s="80"/>
      <c r="W3746" s="80"/>
      <c r="X3746" s="81"/>
    </row>
    <row r="3747" spans="21:24" x14ac:dyDescent="0.3">
      <c r="U3747" s="80"/>
      <c r="V3747" s="80"/>
      <c r="W3747" s="80"/>
      <c r="X3747" s="81"/>
    </row>
    <row r="3748" spans="21:24" x14ac:dyDescent="0.3">
      <c r="U3748" s="80"/>
      <c r="V3748" s="80"/>
      <c r="W3748" s="80"/>
      <c r="X3748" s="81"/>
    </row>
    <row r="3749" spans="21:24" x14ac:dyDescent="0.3">
      <c r="U3749" s="80"/>
      <c r="V3749" s="80"/>
      <c r="W3749" s="80"/>
      <c r="X3749" s="81"/>
    </row>
    <row r="3750" spans="21:24" x14ac:dyDescent="0.3">
      <c r="U3750" s="80"/>
      <c r="V3750" s="80"/>
      <c r="W3750" s="80"/>
      <c r="X3750" s="81"/>
    </row>
    <row r="3751" spans="21:24" x14ac:dyDescent="0.3">
      <c r="U3751" s="80"/>
      <c r="V3751" s="80"/>
      <c r="W3751" s="80"/>
      <c r="X3751" s="81"/>
    </row>
    <row r="3752" spans="21:24" x14ac:dyDescent="0.3">
      <c r="U3752" s="80"/>
      <c r="V3752" s="80"/>
      <c r="W3752" s="80"/>
      <c r="X3752" s="81"/>
    </row>
    <row r="3753" spans="21:24" x14ac:dyDescent="0.3">
      <c r="U3753" s="80"/>
      <c r="V3753" s="80"/>
      <c r="W3753" s="80"/>
      <c r="X3753" s="81"/>
    </row>
    <row r="3754" spans="21:24" x14ac:dyDescent="0.3">
      <c r="U3754" s="80"/>
      <c r="V3754" s="80"/>
      <c r="W3754" s="80"/>
      <c r="X3754" s="81"/>
    </row>
    <row r="3755" spans="21:24" x14ac:dyDescent="0.3">
      <c r="U3755" s="80"/>
      <c r="V3755" s="80"/>
      <c r="W3755" s="80"/>
      <c r="X3755" s="81"/>
    </row>
    <row r="3756" spans="21:24" x14ac:dyDescent="0.3">
      <c r="U3756" s="80"/>
      <c r="V3756" s="80"/>
      <c r="W3756" s="80"/>
      <c r="X3756" s="81"/>
    </row>
    <row r="3757" spans="21:24" x14ac:dyDescent="0.3">
      <c r="U3757" s="80"/>
      <c r="V3757" s="80"/>
      <c r="W3757" s="80"/>
      <c r="X3757" s="81"/>
    </row>
    <row r="3758" spans="21:24" x14ac:dyDescent="0.3">
      <c r="U3758" s="80"/>
      <c r="V3758" s="80"/>
      <c r="W3758" s="80"/>
      <c r="X3758" s="81"/>
    </row>
    <row r="3759" spans="21:24" x14ac:dyDescent="0.3">
      <c r="U3759" s="80"/>
      <c r="V3759" s="80"/>
      <c r="W3759" s="80"/>
      <c r="X3759" s="81"/>
    </row>
    <row r="3760" spans="21:24" x14ac:dyDescent="0.3">
      <c r="U3760" s="80"/>
      <c r="V3760" s="80"/>
      <c r="W3760" s="80"/>
      <c r="X3760" s="81"/>
    </row>
    <row r="3761" spans="21:24" x14ac:dyDescent="0.3">
      <c r="U3761" s="80"/>
      <c r="V3761" s="80"/>
      <c r="W3761" s="80"/>
      <c r="X3761" s="81"/>
    </row>
    <row r="3762" spans="21:24" x14ac:dyDescent="0.3">
      <c r="U3762" s="80"/>
      <c r="V3762" s="80"/>
      <c r="W3762" s="80"/>
      <c r="X3762" s="81"/>
    </row>
    <row r="3763" spans="21:24" x14ac:dyDescent="0.3">
      <c r="U3763" s="80"/>
      <c r="V3763" s="80"/>
      <c r="W3763" s="80"/>
      <c r="X3763" s="81"/>
    </row>
    <row r="3764" spans="21:24" x14ac:dyDescent="0.3">
      <c r="U3764" s="80"/>
      <c r="V3764" s="80"/>
      <c r="W3764" s="80"/>
      <c r="X3764" s="81"/>
    </row>
    <row r="3765" spans="21:24" x14ac:dyDescent="0.3">
      <c r="U3765" s="80"/>
      <c r="V3765" s="80"/>
      <c r="W3765" s="80"/>
      <c r="X3765" s="81"/>
    </row>
    <row r="3766" spans="21:24" x14ac:dyDescent="0.3">
      <c r="U3766" s="80"/>
      <c r="V3766" s="80"/>
      <c r="W3766" s="80"/>
      <c r="X3766" s="81"/>
    </row>
    <row r="3767" spans="21:24" x14ac:dyDescent="0.3">
      <c r="U3767" s="80"/>
      <c r="V3767" s="80"/>
      <c r="W3767" s="80"/>
      <c r="X3767" s="81"/>
    </row>
    <row r="3768" spans="21:24" x14ac:dyDescent="0.3">
      <c r="U3768" s="80"/>
      <c r="V3768" s="80"/>
      <c r="W3768" s="80"/>
      <c r="X3768" s="81"/>
    </row>
    <row r="3769" spans="21:24" x14ac:dyDescent="0.3">
      <c r="U3769" s="80"/>
      <c r="V3769" s="80"/>
      <c r="W3769" s="80"/>
      <c r="X3769" s="81"/>
    </row>
    <row r="3770" spans="21:24" x14ac:dyDescent="0.3">
      <c r="U3770" s="80"/>
      <c r="V3770" s="80"/>
      <c r="W3770" s="80"/>
      <c r="X3770" s="81"/>
    </row>
    <row r="3771" spans="21:24" x14ac:dyDescent="0.3">
      <c r="U3771" s="80"/>
      <c r="V3771" s="80"/>
      <c r="W3771" s="80"/>
      <c r="X3771" s="81"/>
    </row>
    <row r="3772" spans="21:24" x14ac:dyDescent="0.3">
      <c r="U3772" s="80"/>
      <c r="V3772" s="80"/>
      <c r="W3772" s="80"/>
      <c r="X3772" s="81"/>
    </row>
    <row r="3773" spans="21:24" x14ac:dyDescent="0.3">
      <c r="U3773" s="80"/>
      <c r="V3773" s="80"/>
      <c r="W3773" s="80"/>
      <c r="X3773" s="81"/>
    </row>
    <row r="3774" spans="21:24" x14ac:dyDescent="0.3">
      <c r="U3774" s="80"/>
      <c r="V3774" s="80"/>
      <c r="W3774" s="80"/>
      <c r="X3774" s="81"/>
    </row>
    <row r="3775" spans="21:24" x14ac:dyDescent="0.3">
      <c r="U3775" s="80"/>
      <c r="V3775" s="80"/>
      <c r="W3775" s="80"/>
      <c r="X3775" s="81"/>
    </row>
    <row r="3776" spans="21:24" x14ac:dyDescent="0.3">
      <c r="U3776" s="80"/>
      <c r="V3776" s="80"/>
      <c r="W3776" s="80"/>
      <c r="X3776" s="81"/>
    </row>
    <row r="3777" spans="21:24" x14ac:dyDescent="0.3">
      <c r="U3777" s="80"/>
      <c r="V3777" s="80"/>
      <c r="W3777" s="80"/>
      <c r="X3777" s="81"/>
    </row>
    <row r="3778" spans="21:24" x14ac:dyDescent="0.3">
      <c r="U3778" s="80"/>
      <c r="V3778" s="80"/>
      <c r="W3778" s="80"/>
      <c r="X3778" s="81"/>
    </row>
    <row r="3779" spans="21:24" x14ac:dyDescent="0.3">
      <c r="U3779" s="80"/>
      <c r="V3779" s="80"/>
      <c r="W3779" s="80"/>
      <c r="X3779" s="81"/>
    </row>
    <row r="3780" spans="21:24" x14ac:dyDescent="0.3">
      <c r="U3780" s="80"/>
      <c r="V3780" s="80"/>
      <c r="W3780" s="80"/>
      <c r="X3780" s="81"/>
    </row>
    <row r="3781" spans="21:24" x14ac:dyDescent="0.3">
      <c r="U3781" s="80"/>
      <c r="V3781" s="80"/>
      <c r="W3781" s="80"/>
      <c r="X3781" s="81"/>
    </row>
    <row r="3782" spans="21:24" x14ac:dyDescent="0.3">
      <c r="U3782" s="80"/>
      <c r="V3782" s="80"/>
      <c r="W3782" s="80"/>
      <c r="X3782" s="81"/>
    </row>
    <row r="3783" spans="21:24" x14ac:dyDescent="0.3">
      <c r="U3783" s="80"/>
      <c r="V3783" s="80"/>
      <c r="W3783" s="80"/>
      <c r="X3783" s="81"/>
    </row>
    <row r="3784" spans="21:24" x14ac:dyDescent="0.3">
      <c r="U3784" s="80"/>
      <c r="V3784" s="80"/>
      <c r="W3784" s="80"/>
      <c r="X3784" s="81"/>
    </row>
    <row r="3785" spans="21:24" x14ac:dyDescent="0.3">
      <c r="U3785" s="80"/>
      <c r="V3785" s="80"/>
      <c r="W3785" s="80"/>
      <c r="X3785" s="81"/>
    </row>
    <row r="3786" spans="21:24" x14ac:dyDescent="0.3">
      <c r="U3786" s="80"/>
      <c r="V3786" s="80"/>
      <c r="W3786" s="80"/>
      <c r="X3786" s="81"/>
    </row>
    <row r="3787" spans="21:24" x14ac:dyDescent="0.3">
      <c r="U3787" s="80"/>
      <c r="V3787" s="80"/>
      <c r="W3787" s="80"/>
      <c r="X3787" s="81"/>
    </row>
    <row r="3788" spans="21:24" x14ac:dyDescent="0.3">
      <c r="U3788" s="80"/>
      <c r="V3788" s="80"/>
      <c r="W3788" s="80"/>
      <c r="X3788" s="81"/>
    </row>
    <row r="3789" spans="21:24" x14ac:dyDescent="0.3">
      <c r="U3789" s="80"/>
      <c r="V3789" s="80"/>
      <c r="W3789" s="80"/>
      <c r="X3789" s="81"/>
    </row>
    <row r="3790" spans="21:24" x14ac:dyDescent="0.3">
      <c r="U3790" s="80"/>
      <c r="V3790" s="80"/>
      <c r="W3790" s="80"/>
      <c r="X3790" s="81"/>
    </row>
    <row r="3791" spans="21:24" x14ac:dyDescent="0.3">
      <c r="U3791" s="80"/>
      <c r="V3791" s="80"/>
      <c r="W3791" s="80"/>
      <c r="X3791" s="81"/>
    </row>
    <row r="3792" spans="21:24" x14ac:dyDescent="0.3">
      <c r="U3792" s="80"/>
      <c r="V3792" s="80"/>
      <c r="W3792" s="80"/>
      <c r="X3792" s="81"/>
    </row>
    <row r="3793" spans="21:24" x14ac:dyDescent="0.3">
      <c r="U3793" s="80"/>
      <c r="V3793" s="80"/>
      <c r="W3793" s="80"/>
      <c r="X3793" s="81"/>
    </row>
    <row r="3794" spans="21:24" x14ac:dyDescent="0.3">
      <c r="U3794" s="80"/>
      <c r="V3794" s="80"/>
      <c r="W3794" s="80"/>
      <c r="X3794" s="81"/>
    </row>
    <row r="3795" spans="21:24" x14ac:dyDescent="0.3">
      <c r="U3795" s="80"/>
      <c r="V3795" s="80"/>
      <c r="W3795" s="80"/>
      <c r="X3795" s="81"/>
    </row>
    <row r="3796" spans="21:24" x14ac:dyDescent="0.3">
      <c r="U3796" s="80"/>
      <c r="V3796" s="80"/>
      <c r="W3796" s="80"/>
      <c r="X3796" s="81"/>
    </row>
    <row r="3797" spans="21:24" x14ac:dyDescent="0.3">
      <c r="U3797" s="80"/>
      <c r="V3797" s="80"/>
      <c r="W3797" s="80"/>
      <c r="X3797" s="81"/>
    </row>
    <row r="3798" spans="21:24" x14ac:dyDescent="0.3">
      <c r="U3798" s="80"/>
      <c r="V3798" s="80"/>
      <c r="W3798" s="80"/>
      <c r="X3798" s="81"/>
    </row>
    <row r="3799" spans="21:24" x14ac:dyDescent="0.3">
      <c r="U3799" s="80"/>
      <c r="V3799" s="80"/>
      <c r="W3799" s="80"/>
      <c r="X3799" s="81"/>
    </row>
    <row r="3800" spans="21:24" x14ac:dyDescent="0.3">
      <c r="U3800" s="80"/>
      <c r="V3800" s="80"/>
      <c r="W3800" s="80"/>
      <c r="X3800" s="81"/>
    </row>
    <row r="3801" spans="21:24" x14ac:dyDescent="0.3">
      <c r="U3801" s="80"/>
      <c r="V3801" s="80"/>
      <c r="W3801" s="80"/>
      <c r="X3801" s="81"/>
    </row>
    <row r="3802" spans="21:24" x14ac:dyDescent="0.3">
      <c r="U3802" s="80"/>
      <c r="V3802" s="80"/>
      <c r="W3802" s="80"/>
      <c r="X3802" s="81"/>
    </row>
    <row r="3803" spans="21:24" x14ac:dyDescent="0.3">
      <c r="U3803" s="80"/>
      <c r="V3803" s="80"/>
      <c r="W3803" s="80"/>
      <c r="X3803" s="81"/>
    </row>
    <row r="3804" spans="21:24" x14ac:dyDescent="0.3">
      <c r="U3804" s="80"/>
      <c r="V3804" s="80"/>
      <c r="W3804" s="80"/>
      <c r="X3804" s="81"/>
    </row>
    <row r="3805" spans="21:24" x14ac:dyDescent="0.3">
      <c r="U3805" s="80"/>
      <c r="V3805" s="80"/>
      <c r="W3805" s="80"/>
      <c r="X3805" s="81"/>
    </row>
    <row r="3806" spans="21:24" x14ac:dyDescent="0.3">
      <c r="U3806" s="80"/>
      <c r="V3806" s="80"/>
      <c r="W3806" s="80"/>
      <c r="X3806" s="81"/>
    </row>
    <row r="3807" spans="21:24" x14ac:dyDescent="0.3">
      <c r="U3807" s="80"/>
      <c r="V3807" s="80"/>
      <c r="W3807" s="80"/>
      <c r="X3807" s="81"/>
    </row>
    <row r="3808" spans="21:24" x14ac:dyDescent="0.3">
      <c r="U3808" s="80"/>
      <c r="V3808" s="80"/>
      <c r="W3808" s="80"/>
      <c r="X3808" s="81"/>
    </row>
    <row r="3809" spans="21:24" x14ac:dyDescent="0.3">
      <c r="U3809" s="80"/>
      <c r="V3809" s="80"/>
      <c r="W3809" s="80"/>
      <c r="X3809" s="81"/>
    </row>
    <row r="3810" spans="21:24" x14ac:dyDescent="0.3">
      <c r="U3810" s="80"/>
      <c r="V3810" s="80"/>
      <c r="W3810" s="80"/>
      <c r="X3810" s="81"/>
    </row>
    <row r="3811" spans="21:24" x14ac:dyDescent="0.3">
      <c r="U3811" s="80"/>
      <c r="V3811" s="80"/>
      <c r="W3811" s="80"/>
      <c r="X3811" s="81"/>
    </row>
    <row r="3812" spans="21:24" x14ac:dyDescent="0.3">
      <c r="U3812" s="80"/>
      <c r="V3812" s="80"/>
      <c r="W3812" s="80"/>
      <c r="X3812" s="81"/>
    </row>
    <row r="3813" spans="21:24" x14ac:dyDescent="0.3">
      <c r="U3813" s="80"/>
      <c r="V3813" s="80"/>
      <c r="W3813" s="80"/>
      <c r="X3813" s="81"/>
    </row>
    <row r="3814" spans="21:24" x14ac:dyDescent="0.3">
      <c r="U3814" s="80"/>
      <c r="V3814" s="80"/>
      <c r="W3814" s="80"/>
      <c r="X3814" s="81"/>
    </row>
    <row r="3815" spans="21:24" x14ac:dyDescent="0.3">
      <c r="U3815" s="80"/>
      <c r="V3815" s="80"/>
      <c r="W3815" s="80"/>
      <c r="X3815" s="81"/>
    </row>
    <row r="3816" spans="21:24" x14ac:dyDescent="0.3">
      <c r="U3816" s="80"/>
      <c r="V3816" s="80"/>
      <c r="W3816" s="80"/>
      <c r="X3816" s="81"/>
    </row>
    <row r="3817" spans="21:24" x14ac:dyDescent="0.3">
      <c r="U3817" s="80"/>
      <c r="V3817" s="80"/>
      <c r="W3817" s="80"/>
      <c r="X3817" s="81"/>
    </row>
    <row r="3818" spans="21:24" x14ac:dyDescent="0.3">
      <c r="U3818" s="80"/>
      <c r="V3818" s="80"/>
      <c r="W3818" s="80"/>
      <c r="X3818" s="81"/>
    </row>
    <row r="3819" spans="21:24" x14ac:dyDescent="0.3">
      <c r="U3819" s="80"/>
      <c r="V3819" s="80"/>
      <c r="W3819" s="80"/>
      <c r="X3819" s="81"/>
    </row>
    <row r="3820" spans="21:24" x14ac:dyDescent="0.3">
      <c r="U3820" s="80"/>
      <c r="V3820" s="80"/>
      <c r="W3820" s="80"/>
      <c r="X3820" s="81"/>
    </row>
    <row r="3821" spans="21:24" x14ac:dyDescent="0.3">
      <c r="U3821" s="80"/>
      <c r="V3821" s="80"/>
      <c r="W3821" s="80"/>
      <c r="X3821" s="81"/>
    </row>
    <row r="3822" spans="21:24" x14ac:dyDescent="0.3">
      <c r="U3822" s="80"/>
      <c r="V3822" s="80"/>
      <c r="W3822" s="80"/>
      <c r="X3822" s="81"/>
    </row>
    <row r="3823" spans="21:24" x14ac:dyDescent="0.3">
      <c r="U3823" s="80"/>
      <c r="V3823" s="80"/>
      <c r="W3823" s="80"/>
      <c r="X3823" s="81"/>
    </row>
    <row r="3824" spans="21:24" x14ac:dyDescent="0.3">
      <c r="U3824" s="80"/>
      <c r="V3824" s="80"/>
      <c r="W3824" s="80"/>
      <c r="X3824" s="81"/>
    </row>
    <row r="3825" spans="21:24" x14ac:dyDescent="0.3">
      <c r="U3825" s="80"/>
      <c r="V3825" s="80"/>
      <c r="W3825" s="80"/>
      <c r="X3825" s="81"/>
    </row>
    <row r="3826" spans="21:24" x14ac:dyDescent="0.3">
      <c r="U3826" s="80"/>
      <c r="V3826" s="80"/>
      <c r="W3826" s="80"/>
      <c r="X3826" s="81"/>
    </row>
    <row r="3827" spans="21:24" x14ac:dyDescent="0.3">
      <c r="U3827" s="80"/>
      <c r="V3827" s="80"/>
      <c r="W3827" s="80"/>
      <c r="X3827" s="81"/>
    </row>
    <row r="3828" spans="21:24" x14ac:dyDescent="0.3">
      <c r="U3828" s="80"/>
      <c r="V3828" s="80"/>
      <c r="W3828" s="80"/>
      <c r="X3828" s="81"/>
    </row>
    <row r="3829" spans="21:24" x14ac:dyDescent="0.3">
      <c r="U3829" s="80"/>
      <c r="V3829" s="80"/>
      <c r="W3829" s="80"/>
      <c r="X3829" s="81"/>
    </row>
    <row r="3830" spans="21:24" x14ac:dyDescent="0.3">
      <c r="U3830" s="80"/>
      <c r="V3830" s="80"/>
      <c r="W3830" s="80"/>
      <c r="X3830" s="81"/>
    </row>
    <row r="3831" spans="21:24" x14ac:dyDescent="0.3">
      <c r="U3831" s="80"/>
      <c r="V3831" s="80"/>
      <c r="W3831" s="80"/>
      <c r="X3831" s="81"/>
    </row>
    <row r="3832" spans="21:24" x14ac:dyDescent="0.3">
      <c r="U3832" s="80"/>
      <c r="V3832" s="80"/>
      <c r="W3832" s="80"/>
      <c r="X3832" s="81"/>
    </row>
    <row r="3833" spans="21:24" x14ac:dyDescent="0.3">
      <c r="U3833" s="80"/>
      <c r="V3833" s="80"/>
      <c r="W3833" s="80"/>
      <c r="X3833" s="81"/>
    </row>
    <row r="3834" spans="21:24" x14ac:dyDescent="0.3">
      <c r="U3834" s="80"/>
      <c r="V3834" s="80"/>
      <c r="W3834" s="80"/>
      <c r="X3834" s="81"/>
    </row>
    <row r="3835" spans="21:24" x14ac:dyDescent="0.3">
      <c r="U3835" s="80"/>
      <c r="V3835" s="80"/>
      <c r="W3835" s="80"/>
      <c r="X3835" s="81"/>
    </row>
    <row r="3836" spans="21:24" x14ac:dyDescent="0.3">
      <c r="U3836" s="80"/>
      <c r="V3836" s="80"/>
      <c r="W3836" s="80"/>
      <c r="X3836" s="81"/>
    </row>
    <row r="3837" spans="21:24" x14ac:dyDescent="0.3">
      <c r="U3837" s="80"/>
      <c r="V3837" s="80"/>
      <c r="W3837" s="80"/>
      <c r="X3837" s="81"/>
    </row>
    <row r="3838" spans="21:24" x14ac:dyDescent="0.3">
      <c r="U3838" s="80"/>
      <c r="V3838" s="80"/>
      <c r="W3838" s="80"/>
      <c r="X3838" s="81"/>
    </row>
    <row r="3839" spans="21:24" x14ac:dyDescent="0.3">
      <c r="U3839" s="80"/>
      <c r="V3839" s="80"/>
      <c r="W3839" s="80"/>
      <c r="X3839" s="81"/>
    </row>
    <row r="3840" spans="21:24" x14ac:dyDescent="0.3">
      <c r="U3840" s="80"/>
      <c r="V3840" s="80"/>
      <c r="W3840" s="80"/>
      <c r="X3840" s="81"/>
    </row>
    <row r="3841" spans="21:24" x14ac:dyDescent="0.3">
      <c r="U3841" s="80"/>
      <c r="V3841" s="80"/>
      <c r="W3841" s="80"/>
      <c r="X3841" s="81"/>
    </row>
    <row r="3842" spans="21:24" x14ac:dyDescent="0.3">
      <c r="U3842" s="80"/>
      <c r="V3842" s="80"/>
      <c r="W3842" s="80"/>
      <c r="X3842" s="81"/>
    </row>
    <row r="3843" spans="21:24" x14ac:dyDescent="0.3">
      <c r="U3843" s="80"/>
      <c r="V3843" s="80"/>
      <c r="W3843" s="80"/>
      <c r="X3843" s="81"/>
    </row>
    <row r="3844" spans="21:24" x14ac:dyDescent="0.3">
      <c r="U3844" s="80"/>
      <c r="V3844" s="80"/>
      <c r="W3844" s="80"/>
      <c r="X3844" s="81"/>
    </row>
    <row r="3845" spans="21:24" x14ac:dyDescent="0.3">
      <c r="U3845" s="80"/>
      <c r="V3845" s="80"/>
      <c r="W3845" s="80"/>
      <c r="X3845" s="81"/>
    </row>
    <row r="3846" spans="21:24" x14ac:dyDescent="0.3">
      <c r="U3846" s="80"/>
      <c r="V3846" s="80"/>
      <c r="W3846" s="80"/>
      <c r="X3846" s="81"/>
    </row>
    <row r="3847" spans="21:24" x14ac:dyDescent="0.3">
      <c r="U3847" s="80"/>
      <c r="V3847" s="80"/>
      <c r="W3847" s="80"/>
      <c r="X3847" s="81"/>
    </row>
    <row r="3848" spans="21:24" x14ac:dyDescent="0.3">
      <c r="U3848" s="80"/>
      <c r="V3848" s="80"/>
      <c r="W3848" s="80"/>
      <c r="X3848" s="81"/>
    </row>
    <row r="3849" spans="21:24" x14ac:dyDescent="0.3">
      <c r="U3849" s="80"/>
      <c r="V3849" s="80"/>
      <c r="W3849" s="80"/>
      <c r="X3849" s="81"/>
    </row>
    <row r="3850" spans="21:24" x14ac:dyDescent="0.3">
      <c r="U3850" s="80"/>
      <c r="V3850" s="80"/>
      <c r="W3850" s="80"/>
      <c r="X3850" s="81"/>
    </row>
    <row r="3851" spans="21:24" x14ac:dyDescent="0.3">
      <c r="U3851" s="80"/>
      <c r="V3851" s="80"/>
      <c r="W3851" s="80"/>
      <c r="X3851" s="81"/>
    </row>
    <row r="3852" spans="21:24" x14ac:dyDescent="0.3">
      <c r="U3852" s="80"/>
      <c r="V3852" s="80"/>
      <c r="W3852" s="80"/>
      <c r="X3852" s="81"/>
    </row>
    <row r="3853" spans="21:24" x14ac:dyDescent="0.3">
      <c r="U3853" s="80"/>
      <c r="V3853" s="80"/>
      <c r="W3853" s="80"/>
      <c r="X3853" s="81"/>
    </row>
    <row r="3854" spans="21:24" x14ac:dyDescent="0.3">
      <c r="U3854" s="80"/>
      <c r="V3854" s="80"/>
      <c r="W3854" s="80"/>
      <c r="X3854" s="81"/>
    </row>
    <row r="3855" spans="21:24" x14ac:dyDescent="0.3">
      <c r="U3855" s="80"/>
      <c r="V3855" s="80"/>
      <c r="W3855" s="80"/>
      <c r="X3855" s="81"/>
    </row>
    <row r="3856" spans="21:24" x14ac:dyDescent="0.3">
      <c r="U3856" s="80"/>
      <c r="V3856" s="80"/>
      <c r="W3856" s="80"/>
      <c r="X3856" s="81"/>
    </row>
    <row r="3857" spans="21:24" x14ac:dyDescent="0.3">
      <c r="U3857" s="80"/>
      <c r="V3857" s="80"/>
      <c r="W3857" s="80"/>
      <c r="X3857" s="81"/>
    </row>
    <row r="3858" spans="21:24" x14ac:dyDescent="0.3">
      <c r="U3858" s="80"/>
      <c r="V3858" s="80"/>
      <c r="W3858" s="80"/>
      <c r="X3858" s="81"/>
    </row>
    <row r="3859" spans="21:24" x14ac:dyDescent="0.3">
      <c r="U3859" s="80"/>
      <c r="V3859" s="80"/>
      <c r="W3859" s="80"/>
      <c r="X3859" s="81"/>
    </row>
    <row r="3860" spans="21:24" x14ac:dyDescent="0.3">
      <c r="U3860" s="80"/>
      <c r="V3860" s="80"/>
      <c r="W3860" s="80"/>
      <c r="X3860" s="81"/>
    </row>
    <row r="3861" spans="21:24" x14ac:dyDescent="0.3">
      <c r="U3861" s="80"/>
      <c r="V3861" s="80"/>
      <c r="W3861" s="80"/>
      <c r="X3861" s="81"/>
    </row>
    <row r="3862" spans="21:24" x14ac:dyDescent="0.3">
      <c r="U3862" s="80"/>
      <c r="V3862" s="80"/>
      <c r="W3862" s="80"/>
      <c r="X3862" s="81"/>
    </row>
    <row r="3863" spans="21:24" x14ac:dyDescent="0.3">
      <c r="U3863" s="80"/>
      <c r="V3863" s="80"/>
      <c r="W3863" s="80"/>
      <c r="X3863" s="81"/>
    </row>
    <row r="3864" spans="21:24" x14ac:dyDescent="0.3">
      <c r="U3864" s="80"/>
      <c r="V3864" s="80"/>
      <c r="W3864" s="80"/>
      <c r="X3864" s="81"/>
    </row>
    <row r="3865" spans="21:24" x14ac:dyDescent="0.3">
      <c r="U3865" s="80"/>
      <c r="V3865" s="80"/>
      <c r="W3865" s="80"/>
      <c r="X3865" s="81"/>
    </row>
    <row r="3866" spans="21:24" x14ac:dyDescent="0.3">
      <c r="U3866" s="80"/>
      <c r="V3866" s="80"/>
      <c r="W3866" s="80"/>
      <c r="X3866" s="81"/>
    </row>
    <row r="3867" spans="21:24" x14ac:dyDescent="0.3">
      <c r="U3867" s="80"/>
      <c r="V3867" s="80"/>
      <c r="W3867" s="80"/>
      <c r="X3867" s="81"/>
    </row>
    <row r="3868" spans="21:24" x14ac:dyDescent="0.3">
      <c r="U3868" s="80"/>
      <c r="V3868" s="80"/>
      <c r="W3868" s="80"/>
      <c r="X3868" s="81"/>
    </row>
    <row r="3869" spans="21:24" x14ac:dyDescent="0.3">
      <c r="U3869" s="80"/>
      <c r="V3869" s="80"/>
      <c r="W3869" s="80"/>
      <c r="X3869" s="81"/>
    </row>
    <row r="3870" spans="21:24" x14ac:dyDescent="0.3">
      <c r="U3870" s="80"/>
      <c r="V3870" s="80"/>
      <c r="W3870" s="80"/>
      <c r="X3870" s="81"/>
    </row>
    <row r="3871" spans="21:24" x14ac:dyDescent="0.3">
      <c r="U3871" s="80"/>
      <c r="V3871" s="80"/>
      <c r="W3871" s="80"/>
      <c r="X3871" s="81"/>
    </row>
    <row r="3872" spans="21:24" x14ac:dyDescent="0.3">
      <c r="U3872" s="80"/>
      <c r="V3872" s="80"/>
      <c r="W3872" s="80"/>
      <c r="X3872" s="81"/>
    </row>
    <row r="3873" spans="21:24" x14ac:dyDescent="0.3">
      <c r="U3873" s="80"/>
      <c r="V3873" s="80"/>
      <c r="W3873" s="80"/>
      <c r="X3873" s="81"/>
    </row>
    <row r="3874" spans="21:24" x14ac:dyDescent="0.3">
      <c r="U3874" s="80"/>
      <c r="V3874" s="80"/>
      <c r="W3874" s="80"/>
      <c r="X3874" s="81"/>
    </row>
    <row r="3875" spans="21:24" x14ac:dyDescent="0.3">
      <c r="U3875" s="80"/>
      <c r="V3875" s="80"/>
      <c r="W3875" s="80"/>
      <c r="X3875" s="81"/>
    </row>
    <row r="3876" spans="21:24" x14ac:dyDescent="0.3">
      <c r="U3876" s="80"/>
      <c r="V3876" s="80"/>
      <c r="W3876" s="80"/>
      <c r="X3876" s="81"/>
    </row>
    <row r="3877" spans="21:24" x14ac:dyDescent="0.3">
      <c r="U3877" s="80"/>
      <c r="V3877" s="80"/>
      <c r="W3877" s="80"/>
      <c r="X3877" s="81"/>
    </row>
    <row r="3878" spans="21:24" x14ac:dyDescent="0.3">
      <c r="U3878" s="80"/>
      <c r="V3878" s="80"/>
      <c r="W3878" s="80"/>
      <c r="X3878" s="81"/>
    </row>
    <row r="3879" spans="21:24" x14ac:dyDescent="0.3">
      <c r="U3879" s="80"/>
      <c r="V3879" s="80"/>
      <c r="W3879" s="80"/>
      <c r="X3879" s="81"/>
    </row>
    <row r="3880" spans="21:24" x14ac:dyDescent="0.3">
      <c r="U3880" s="80"/>
      <c r="V3880" s="80"/>
      <c r="W3880" s="80"/>
      <c r="X3880" s="81"/>
    </row>
    <row r="3881" spans="21:24" x14ac:dyDescent="0.3">
      <c r="U3881" s="80"/>
      <c r="V3881" s="80"/>
      <c r="W3881" s="80"/>
      <c r="X3881" s="81"/>
    </row>
    <row r="3882" spans="21:24" x14ac:dyDescent="0.3">
      <c r="U3882" s="80"/>
      <c r="V3882" s="80"/>
      <c r="W3882" s="80"/>
      <c r="X3882" s="81"/>
    </row>
    <row r="3883" spans="21:24" x14ac:dyDescent="0.3">
      <c r="U3883" s="80"/>
      <c r="V3883" s="80"/>
      <c r="W3883" s="80"/>
      <c r="X3883" s="81"/>
    </row>
    <row r="3884" spans="21:24" x14ac:dyDescent="0.3">
      <c r="U3884" s="80"/>
      <c r="V3884" s="80"/>
      <c r="W3884" s="80"/>
      <c r="X3884" s="81"/>
    </row>
    <row r="3885" spans="21:24" x14ac:dyDescent="0.3">
      <c r="U3885" s="80"/>
      <c r="V3885" s="80"/>
      <c r="W3885" s="80"/>
      <c r="X3885" s="81"/>
    </row>
    <row r="3886" spans="21:24" x14ac:dyDescent="0.3">
      <c r="U3886" s="80"/>
      <c r="V3886" s="80"/>
      <c r="W3886" s="80"/>
      <c r="X3886" s="81"/>
    </row>
    <row r="3887" spans="21:24" x14ac:dyDescent="0.3">
      <c r="U3887" s="80"/>
      <c r="V3887" s="80"/>
      <c r="W3887" s="80"/>
      <c r="X3887" s="81"/>
    </row>
    <row r="3888" spans="21:24" x14ac:dyDescent="0.3">
      <c r="U3888" s="80"/>
      <c r="V3888" s="80"/>
      <c r="W3888" s="80"/>
      <c r="X3888" s="81"/>
    </row>
    <row r="3889" spans="21:24" x14ac:dyDescent="0.3">
      <c r="U3889" s="80"/>
      <c r="V3889" s="80"/>
      <c r="W3889" s="80"/>
      <c r="X3889" s="81"/>
    </row>
    <row r="3890" spans="21:24" x14ac:dyDescent="0.3">
      <c r="U3890" s="80"/>
      <c r="V3890" s="80"/>
      <c r="W3890" s="80"/>
      <c r="X3890" s="81"/>
    </row>
    <row r="3891" spans="21:24" x14ac:dyDescent="0.3">
      <c r="U3891" s="80"/>
      <c r="V3891" s="80"/>
      <c r="W3891" s="80"/>
      <c r="X3891" s="81"/>
    </row>
    <row r="3892" spans="21:24" x14ac:dyDescent="0.3">
      <c r="U3892" s="80"/>
      <c r="V3892" s="80"/>
      <c r="W3892" s="80"/>
      <c r="X3892" s="81"/>
    </row>
    <row r="3893" spans="21:24" x14ac:dyDescent="0.3">
      <c r="U3893" s="80"/>
      <c r="V3893" s="80"/>
      <c r="W3893" s="80"/>
      <c r="X3893" s="81"/>
    </row>
    <row r="3894" spans="21:24" x14ac:dyDescent="0.3">
      <c r="U3894" s="80"/>
      <c r="V3894" s="80"/>
      <c r="W3894" s="80"/>
      <c r="X3894" s="81"/>
    </row>
    <row r="3895" spans="21:24" x14ac:dyDescent="0.3">
      <c r="U3895" s="80"/>
      <c r="V3895" s="80"/>
      <c r="W3895" s="80"/>
      <c r="X3895" s="81"/>
    </row>
    <row r="3896" spans="21:24" x14ac:dyDescent="0.3">
      <c r="U3896" s="80"/>
      <c r="V3896" s="80"/>
      <c r="W3896" s="80"/>
      <c r="X3896" s="81"/>
    </row>
    <row r="3897" spans="21:24" x14ac:dyDescent="0.3">
      <c r="U3897" s="80"/>
      <c r="V3897" s="80"/>
      <c r="W3897" s="80"/>
      <c r="X3897" s="81"/>
    </row>
    <row r="3898" spans="21:24" x14ac:dyDescent="0.3">
      <c r="U3898" s="80"/>
      <c r="V3898" s="80"/>
      <c r="W3898" s="80"/>
      <c r="X3898" s="81"/>
    </row>
    <row r="3899" spans="21:24" x14ac:dyDescent="0.3">
      <c r="U3899" s="80"/>
      <c r="V3899" s="80"/>
      <c r="W3899" s="80"/>
      <c r="X3899" s="81"/>
    </row>
    <row r="3900" spans="21:24" x14ac:dyDescent="0.3">
      <c r="U3900" s="80"/>
      <c r="V3900" s="80"/>
      <c r="W3900" s="80"/>
      <c r="X3900" s="81"/>
    </row>
    <row r="3901" spans="21:24" x14ac:dyDescent="0.3">
      <c r="U3901" s="80"/>
      <c r="V3901" s="80"/>
      <c r="W3901" s="80"/>
      <c r="X3901" s="81"/>
    </row>
    <row r="3902" spans="21:24" x14ac:dyDescent="0.3">
      <c r="U3902" s="80"/>
      <c r="V3902" s="80"/>
      <c r="W3902" s="80"/>
      <c r="X3902" s="81"/>
    </row>
    <row r="3903" spans="21:24" x14ac:dyDescent="0.3">
      <c r="U3903" s="80"/>
      <c r="V3903" s="80"/>
      <c r="W3903" s="80"/>
      <c r="X3903" s="81"/>
    </row>
    <row r="3904" spans="21:24" x14ac:dyDescent="0.3">
      <c r="U3904" s="80"/>
      <c r="V3904" s="80"/>
      <c r="W3904" s="80"/>
      <c r="X3904" s="81"/>
    </row>
    <row r="3905" spans="21:24" x14ac:dyDescent="0.3">
      <c r="U3905" s="80"/>
      <c r="V3905" s="80"/>
      <c r="W3905" s="80"/>
      <c r="X3905" s="81"/>
    </row>
    <row r="3906" spans="21:24" x14ac:dyDescent="0.3">
      <c r="U3906" s="80"/>
      <c r="V3906" s="80"/>
      <c r="W3906" s="80"/>
      <c r="X3906" s="81"/>
    </row>
    <row r="3907" spans="21:24" x14ac:dyDescent="0.3">
      <c r="U3907" s="80"/>
      <c r="V3907" s="80"/>
      <c r="W3907" s="80"/>
      <c r="X3907" s="81"/>
    </row>
    <row r="3908" spans="21:24" x14ac:dyDescent="0.3">
      <c r="U3908" s="80"/>
      <c r="V3908" s="80"/>
      <c r="W3908" s="80"/>
      <c r="X3908" s="81"/>
    </row>
    <row r="3909" spans="21:24" x14ac:dyDescent="0.3">
      <c r="U3909" s="80"/>
      <c r="V3909" s="80"/>
      <c r="W3909" s="80"/>
      <c r="X3909" s="81"/>
    </row>
    <row r="3910" spans="21:24" x14ac:dyDescent="0.3">
      <c r="U3910" s="80"/>
      <c r="V3910" s="80"/>
      <c r="W3910" s="80"/>
      <c r="X3910" s="81"/>
    </row>
    <row r="3911" spans="21:24" x14ac:dyDescent="0.3">
      <c r="U3911" s="80"/>
      <c r="V3911" s="80"/>
      <c r="W3911" s="80"/>
      <c r="X3911" s="81"/>
    </row>
    <row r="3912" spans="21:24" x14ac:dyDescent="0.3">
      <c r="U3912" s="80"/>
      <c r="V3912" s="80"/>
      <c r="W3912" s="80"/>
      <c r="X3912" s="81"/>
    </row>
    <row r="3913" spans="21:24" x14ac:dyDescent="0.3">
      <c r="U3913" s="80"/>
      <c r="V3913" s="80"/>
      <c r="W3913" s="80"/>
      <c r="X3913" s="81"/>
    </row>
    <row r="3914" spans="21:24" x14ac:dyDescent="0.3">
      <c r="U3914" s="80"/>
      <c r="V3914" s="80"/>
      <c r="W3914" s="80"/>
      <c r="X3914" s="81"/>
    </row>
    <row r="3915" spans="21:24" x14ac:dyDescent="0.3">
      <c r="U3915" s="80"/>
      <c r="V3915" s="80"/>
      <c r="W3915" s="80"/>
      <c r="X3915" s="81"/>
    </row>
    <row r="3916" spans="21:24" x14ac:dyDescent="0.3">
      <c r="U3916" s="80"/>
      <c r="V3916" s="80"/>
      <c r="W3916" s="80"/>
      <c r="X3916" s="81"/>
    </row>
    <row r="3917" spans="21:24" x14ac:dyDescent="0.3">
      <c r="U3917" s="80"/>
      <c r="V3917" s="80"/>
      <c r="W3917" s="80"/>
      <c r="X3917" s="81"/>
    </row>
    <row r="3918" spans="21:24" x14ac:dyDescent="0.3">
      <c r="U3918" s="80"/>
      <c r="V3918" s="80"/>
      <c r="W3918" s="80"/>
      <c r="X3918" s="81"/>
    </row>
    <row r="3919" spans="21:24" x14ac:dyDescent="0.3">
      <c r="U3919" s="80"/>
      <c r="V3919" s="80"/>
      <c r="W3919" s="80"/>
      <c r="X3919" s="81"/>
    </row>
    <row r="3920" spans="21:24" x14ac:dyDescent="0.3">
      <c r="U3920" s="80"/>
      <c r="V3920" s="80"/>
      <c r="W3920" s="80"/>
      <c r="X3920" s="81"/>
    </row>
    <row r="3921" spans="21:24" x14ac:dyDescent="0.3">
      <c r="U3921" s="80"/>
      <c r="V3921" s="80"/>
      <c r="W3921" s="80"/>
      <c r="X3921" s="81"/>
    </row>
    <row r="3922" spans="21:24" x14ac:dyDescent="0.3">
      <c r="U3922" s="80"/>
      <c r="V3922" s="80"/>
      <c r="W3922" s="80"/>
      <c r="X3922" s="81"/>
    </row>
    <row r="3923" spans="21:24" x14ac:dyDescent="0.3">
      <c r="U3923" s="80"/>
      <c r="V3923" s="80"/>
      <c r="W3923" s="80"/>
      <c r="X3923" s="81"/>
    </row>
    <row r="3924" spans="21:24" x14ac:dyDescent="0.3">
      <c r="U3924" s="80"/>
      <c r="V3924" s="80"/>
      <c r="W3924" s="80"/>
      <c r="X3924" s="81"/>
    </row>
    <row r="3925" spans="21:24" x14ac:dyDescent="0.3">
      <c r="U3925" s="80"/>
      <c r="V3925" s="80"/>
      <c r="W3925" s="80"/>
      <c r="X3925" s="81"/>
    </row>
    <row r="3926" spans="21:24" x14ac:dyDescent="0.3">
      <c r="U3926" s="80"/>
      <c r="V3926" s="80"/>
      <c r="W3926" s="80"/>
      <c r="X3926" s="81"/>
    </row>
    <row r="3927" spans="21:24" x14ac:dyDescent="0.3">
      <c r="U3927" s="80"/>
      <c r="V3927" s="80"/>
      <c r="W3927" s="80"/>
      <c r="X3927" s="81"/>
    </row>
    <row r="3928" spans="21:24" x14ac:dyDescent="0.3">
      <c r="U3928" s="80"/>
      <c r="V3928" s="80"/>
      <c r="W3928" s="80"/>
      <c r="X3928" s="81"/>
    </row>
    <row r="3929" spans="21:24" x14ac:dyDescent="0.3">
      <c r="U3929" s="80"/>
      <c r="V3929" s="80"/>
      <c r="W3929" s="80"/>
      <c r="X3929" s="81"/>
    </row>
    <row r="3930" spans="21:24" x14ac:dyDescent="0.3">
      <c r="U3930" s="80"/>
      <c r="V3930" s="80"/>
      <c r="W3930" s="80"/>
      <c r="X3930" s="81"/>
    </row>
    <row r="3931" spans="21:24" x14ac:dyDescent="0.3">
      <c r="U3931" s="80"/>
      <c r="V3931" s="80"/>
      <c r="W3931" s="80"/>
      <c r="X3931" s="81"/>
    </row>
    <row r="3932" spans="21:24" x14ac:dyDescent="0.3">
      <c r="U3932" s="80"/>
      <c r="V3932" s="80"/>
      <c r="W3932" s="80"/>
      <c r="X3932" s="81"/>
    </row>
    <row r="3933" spans="21:24" x14ac:dyDescent="0.3">
      <c r="U3933" s="80"/>
      <c r="V3933" s="80"/>
      <c r="W3933" s="80"/>
      <c r="X3933" s="81"/>
    </row>
    <row r="3934" spans="21:24" x14ac:dyDescent="0.3">
      <c r="U3934" s="80"/>
      <c r="V3934" s="80"/>
      <c r="W3934" s="80"/>
      <c r="X3934" s="81"/>
    </row>
    <row r="3935" spans="21:24" x14ac:dyDescent="0.3">
      <c r="U3935" s="80"/>
      <c r="V3935" s="80"/>
      <c r="W3935" s="80"/>
      <c r="X3935" s="81"/>
    </row>
    <row r="3936" spans="21:24" x14ac:dyDescent="0.3">
      <c r="U3936" s="80"/>
      <c r="V3936" s="80"/>
      <c r="W3936" s="80"/>
      <c r="X3936" s="81"/>
    </row>
    <row r="3937" spans="21:24" x14ac:dyDescent="0.3">
      <c r="U3937" s="80"/>
      <c r="V3937" s="80"/>
      <c r="W3937" s="80"/>
      <c r="X3937" s="81"/>
    </row>
    <row r="3938" spans="21:24" x14ac:dyDescent="0.3">
      <c r="U3938" s="80"/>
      <c r="V3938" s="80"/>
      <c r="W3938" s="80"/>
      <c r="X3938" s="81"/>
    </row>
    <row r="3939" spans="21:24" x14ac:dyDescent="0.3">
      <c r="U3939" s="80"/>
      <c r="V3939" s="80"/>
      <c r="W3939" s="80"/>
      <c r="X3939" s="81"/>
    </row>
    <row r="3940" spans="21:24" x14ac:dyDescent="0.3">
      <c r="U3940" s="80"/>
      <c r="V3940" s="80"/>
      <c r="W3940" s="80"/>
      <c r="X3940" s="81"/>
    </row>
    <row r="3941" spans="21:24" x14ac:dyDescent="0.3">
      <c r="U3941" s="80"/>
      <c r="V3941" s="80"/>
      <c r="W3941" s="80"/>
      <c r="X3941" s="81"/>
    </row>
    <row r="3942" spans="21:24" x14ac:dyDescent="0.3">
      <c r="U3942" s="80"/>
      <c r="V3942" s="80"/>
      <c r="W3942" s="80"/>
      <c r="X3942" s="81"/>
    </row>
    <row r="3943" spans="21:24" x14ac:dyDescent="0.3">
      <c r="U3943" s="80"/>
      <c r="V3943" s="80"/>
      <c r="W3943" s="80"/>
      <c r="X3943" s="81"/>
    </row>
    <row r="3944" spans="21:24" x14ac:dyDescent="0.3">
      <c r="U3944" s="80"/>
      <c r="V3944" s="80"/>
      <c r="W3944" s="80"/>
      <c r="X3944" s="81"/>
    </row>
    <row r="3945" spans="21:24" x14ac:dyDescent="0.3">
      <c r="U3945" s="80"/>
      <c r="V3945" s="80"/>
      <c r="W3945" s="80"/>
      <c r="X3945" s="81"/>
    </row>
    <row r="3946" spans="21:24" x14ac:dyDescent="0.3">
      <c r="U3946" s="80"/>
      <c r="V3946" s="80"/>
      <c r="W3946" s="80"/>
      <c r="X3946" s="81"/>
    </row>
    <row r="3947" spans="21:24" x14ac:dyDescent="0.3">
      <c r="U3947" s="80"/>
      <c r="V3947" s="80"/>
      <c r="W3947" s="80"/>
      <c r="X3947" s="81"/>
    </row>
    <row r="3948" spans="21:24" x14ac:dyDescent="0.3">
      <c r="U3948" s="80"/>
      <c r="V3948" s="80"/>
      <c r="W3948" s="80"/>
      <c r="X3948" s="81"/>
    </row>
    <row r="3949" spans="21:24" x14ac:dyDescent="0.3">
      <c r="U3949" s="80"/>
      <c r="V3949" s="80"/>
      <c r="W3949" s="80"/>
      <c r="X3949" s="81"/>
    </row>
    <row r="3950" spans="21:24" x14ac:dyDescent="0.3">
      <c r="U3950" s="80"/>
      <c r="V3950" s="80"/>
      <c r="W3950" s="80"/>
      <c r="X3950" s="81"/>
    </row>
    <row r="3951" spans="21:24" x14ac:dyDescent="0.3">
      <c r="U3951" s="80"/>
      <c r="V3951" s="80"/>
      <c r="W3951" s="80"/>
      <c r="X3951" s="81"/>
    </row>
    <row r="3952" spans="21:24" x14ac:dyDescent="0.3">
      <c r="U3952" s="80"/>
      <c r="V3952" s="80"/>
      <c r="W3952" s="80"/>
      <c r="X3952" s="81"/>
    </row>
    <row r="3953" spans="21:24" x14ac:dyDescent="0.3">
      <c r="U3953" s="80"/>
      <c r="V3953" s="80"/>
      <c r="W3953" s="80"/>
      <c r="X3953" s="81"/>
    </row>
    <row r="3954" spans="21:24" x14ac:dyDescent="0.3">
      <c r="U3954" s="80"/>
      <c r="V3954" s="80"/>
      <c r="W3954" s="80"/>
      <c r="X3954" s="81"/>
    </row>
    <row r="3955" spans="21:24" x14ac:dyDescent="0.3">
      <c r="U3955" s="80"/>
      <c r="V3955" s="80"/>
      <c r="W3955" s="80"/>
      <c r="X3955" s="81"/>
    </row>
    <row r="3956" spans="21:24" x14ac:dyDescent="0.3">
      <c r="U3956" s="80"/>
      <c r="V3956" s="80"/>
      <c r="W3956" s="80"/>
      <c r="X3956" s="81"/>
    </row>
    <row r="3957" spans="21:24" x14ac:dyDescent="0.3">
      <c r="U3957" s="80"/>
      <c r="V3957" s="80"/>
      <c r="W3957" s="80"/>
      <c r="X3957" s="81"/>
    </row>
    <row r="3958" spans="21:24" x14ac:dyDescent="0.3">
      <c r="U3958" s="80"/>
      <c r="V3958" s="80"/>
      <c r="W3958" s="80"/>
      <c r="X3958" s="81"/>
    </row>
    <row r="3959" spans="21:24" x14ac:dyDescent="0.3">
      <c r="U3959" s="80"/>
      <c r="V3959" s="80"/>
      <c r="W3959" s="80"/>
      <c r="X3959" s="81"/>
    </row>
    <row r="3960" spans="21:24" x14ac:dyDescent="0.3">
      <c r="U3960" s="80"/>
      <c r="V3960" s="80"/>
      <c r="W3960" s="80"/>
      <c r="X3960" s="81"/>
    </row>
    <row r="3961" spans="21:24" x14ac:dyDescent="0.3">
      <c r="U3961" s="80"/>
      <c r="V3961" s="80"/>
      <c r="W3961" s="80"/>
      <c r="X3961" s="81"/>
    </row>
    <row r="3962" spans="21:24" x14ac:dyDescent="0.3">
      <c r="U3962" s="80"/>
      <c r="V3962" s="80"/>
      <c r="W3962" s="80"/>
      <c r="X3962" s="81"/>
    </row>
    <row r="3963" spans="21:24" x14ac:dyDescent="0.3">
      <c r="U3963" s="80"/>
      <c r="V3963" s="80"/>
      <c r="W3963" s="80"/>
      <c r="X3963" s="81"/>
    </row>
    <row r="3964" spans="21:24" x14ac:dyDescent="0.3">
      <c r="U3964" s="80"/>
      <c r="V3964" s="80"/>
      <c r="W3964" s="80"/>
      <c r="X3964" s="81"/>
    </row>
    <row r="3965" spans="21:24" x14ac:dyDescent="0.3">
      <c r="U3965" s="80"/>
      <c r="V3965" s="80"/>
      <c r="W3965" s="80"/>
      <c r="X3965" s="81"/>
    </row>
    <row r="3966" spans="21:24" x14ac:dyDescent="0.3">
      <c r="U3966" s="80"/>
      <c r="V3966" s="80"/>
      <c r="W3966" s="80"/>
      <c r="X3966" s="81"/>
    </row>
    <row r="3967" spans="21:24" x14ac:dyDescent="0.3">
      <c r="U3967" s="80"/>
      <c r="V3967" s="80"/>
      <c r="W3967" s="80"/>
      <c r="X3967" s="81"/>
    </row>
    <row r="3968" spans="21:24" x14ac:dyDescent="0.3">
      <c r="U3968" s="80"/>
      <c r="V3968" s="80"/>
      <c r="W3968" s="80"/>
      <c r="X3968" s="81"/>
    </row>
    <row r="3969" spans="21:24" x14ac:dyDescent="0.3">
      <c r="U3969" s="80"/>
      <c r="V3969" s="80"/>
      <c r="W3969" s="80"/>
      <c r="X3969" s="81"/>
    </row>
    <row r="3970" spans="21:24" x14ac:dyDescent="0.3">
      <c r="U3970" s="80"/>
      <c r="V3970" s="80"/>
      <c r="W3970" s="80"/>
      <c r="X3970" s="81"/>
    </row>
    <row r="3971" spans="21:24" x14ac:dyDescent="0.3">
      <c r="U3971" s="80"/>
      <c r="V3971" s="80"/>
      <c r="W3971" s="80"/>
      <c r="X3971" s="81"/>
    </row>
    <row r="3972" spans="21:24" x14ac:dyDescent="0.3">
      <c r="U3972" s="80"/>
      <c r="V3972" s="80"/>
      <c r="W3972" s="80"/>
      <c r="X3972" s="81"/>
    </row>
    <row r="3973" spans="21:24" x14ac:dyDescent="0.3">
      <c r="U3973" s="80"/>
      <c r="V3973" s="80"/>
      <c r="W3973" s="80"/>
      <c r="X3973" s="81"/>
    </row>
    <row r="3974" spans="21:24" x14ac:dyDescent="0.3">
      <c r="U3974" s="80"/>
      <c r="V3974" s="80"/>
      <c r="W3974" s="80"/>
      <c r="X3974" s="81"/>
    </row>
    <row r="3975" spans="21:24" x14ac:dyDescent="0.3">
      <c r="U3975" s="80"/>
      <c r="V3975" s="80"/>
      <c r="W3975" s="80"/>
      <c r="X3975" s="81"/>
    </row>
    <row r="3976" spans="21:24" x14ac:dyDescent="0.3">
      <c r="U3976" s="80"/>
      <c r="V3976" s="80"/>
      <c r="W3976" s="80"/>
      <c r="X3976" s="81"/>
    </row>
    <row r="3977" spans="21:24" x14ac:dyDescent="0.3">
      <c r="U3977" s="80"/>
      <c r="V3977" s="80"/>
      <c r="W3977" s="80"/>
      <c r="X3977" s="81"/>
    </row>
    <row r="3978" spans="21:24" x14ac:dyDescent="0.3">
      <c r="U3978" s="80"/>
      <c r="V3978" s="80"/>
      <c r="W3978" s="80"/>
      <c r="X3978" s="81"/>
    </row>
    <row r="3979" spans="21:24" x14ac:dyDescent="0.3">
      <c r="U3979" s="80"/>
      <c r="V3979" s="80"/>
      <c r="W3979" s="80"/>
      <c r="X3979" s="81"/>
    </row>
    <row r="3980" spans="21:24" x14ac:dyDescent="0.3">
      <c r="U3980" s="80"/>
      <c r="V3980" s="80"/>
      <c r="W3980" s="80"/>
      <c r="X3980" s="81"/>
    </row>
    <row r="3981" spans="21:24" x14ac:dyDescent="0.3">
      <c r="U3981" s="80"/>
      <c r="V3981" s="80"/>
      <c r="W3981" s="80"/>
      <c r="X3981" s="81"/>
    </row>
    <row r="3982" spans="21:24" x14ac:dyDescent="0.3">
      <c r="U3982" s="80"/>
      <c r="V3982" s="80"/>
      <c r="W3982" s="80"/>
      <c r="X3982" s="81"/>
    </row>
    <row r="3983" spans="21:24" x14ac:dyDescent="0.3">
      <c r="U3983" s="80"/>
      <c r="V3983" s="80"/>
      <c r="W3983" s="80"/>
      <c r="X3983" s="81"/>
    </row>
    <row r="3984" spans="21:24" x14ac:dyDescent="0.3">
      <c r="U3984" s="80"/>
      <c r="V3984" s="80"/>
      <c r="W3984" s="80"/>
      <c r="X3984" s="81"/>
    </row>
    <row r="3985" spans="21:24" x14ac:dyDescent="0.3">
      <c r="U3985" s="80"/>
      <c r="V3985" s="80"/>
      <c r="W3985" s="80"/>
      <c r="X3985" s="81"/>
    </row>
    <row r="3986" spans="21:24" x14ac:dyDescent="0.3">
      <c r="U3986" s="80"/>
      <c r="V3986" s="80"/>
      <c r="W3986" s="80"/>
      <c r="X3986" s="81"/>
    </row>
    <row r="3987" spans="21:24" x14ac:dyDescent="0.3">
      <c r="U3987" s="80"/>
      <c r="V3987" s="80"/>
      <c r="W3987" s="80"/>
      <c r="X3987" s="81"/>
    </row>
    <row r="3988" spans="21:24" x14ac:dyDescent="0.3">
      <c r="U3988" s="80"/>
      <c r="V3988" s="80"/>
      <c r="W3988" s="80"/>
      <c r="X3988" s="81"/>
    </row>
    <row r="3989" spans="21:24" x14ac:dyDescent="0.3">
      <c r="U3989" s="80"/>
      <c r="V3989" s="80"/>
      <c r="W3989" s="80"/>
      <c r="X3989" s="81"/>
    </row>
    <row r="3990" spans="21:24" x14ac:dyDescent="0.3">
      <c r="U3990" s="80"/>
      <c r="V3990" s="80"/>
      <c r="W3990" s="80"/>
      <c r="X3990" s="81"/>
    </row>
    <row r="3991" spans="21:24" x14ac:dyDescent="0.3">
      <c r="U3991" s="80"/>
      <c r="V3991" s="80"/>
      <c r="W3991" s="80"/>
      <c r="X3991" s="81"/>
    </row>
    <row r="3992" spans="21:24" x14ac:dyDescent="0.3">
      <c r="U3992" s="80"/>
      <c r="V3992" s="80"/>
      <c r="W3992" s="80"/>
      <c r="X3992" s="81"/>
    </row>
    <row r="3993" spans="21:24" x14ac:dyDescent="0.3">
      <c r="U3993" s="80"/>
      <c r="V3993" s="80"/>
      <c r="W3993" s="80"/>
      <c r="X3993" s="81"/>
    </row>
    <row r="3994" spans="21:24" x14ac:dyDescent="0.3">
      <c r="U3994" s="80"/>
      <c r="V3994" s="80"/>
      <c r="W3994" s="80"/>
      <c r="X3994" s="81"/>
    </row>
    <row r="3995" spans="21:24" x14ac:dyDescent="0.3">
      <c r="U3995" s="80"/>
      <c r="V3995" s="80"/>
      <c r="W3995" s="80"/>
      <c r="X3995" s="81"/>
    </row>
    <row r="3996" spans="21:24" x14ac:dyDescent="0.3">
      <c r="U3996" s="80"/>
      <c r="V3996" s="80"/>
      <c r="W3996" s="80"/>
      <c r="X3996" s="81"/>
    </row>
    <row r="3997" spans="21:24" x14ac:dyDescent="0.3">
      <c r="U3997" s="80"/>
      <c r="V3997" s="80"/>
      <c r="W3997" s="80"/>
      <c r="X3997" s="81"/>
    </row>
    <row r="3998" spans="21:24" x14ac:dyDescent="0.3">
      <c r="U3998" s="80"/>
      <c r="V3998" s="80"/>
      <c r="W3998" s="80"/>
      <c r="X3998" s="81"/>
    </row>
    <row r="3999" spans="21:24" x14ac:dyDescent="0.3">
      <c r="U3999" s="80"/>
      <c r="V3999" s="80"/>
      <c r="W3999" s="80"/>
      <c r="X3999" s="81"/>
    </row>
    <row r="4000" spans="21:24" x14ac:dyDescent="0.3">
      <c r="U4000" s="80"/>
      <c r="V4000" s="80"/>
      <c r="W4000" s="80"/>
      <c r="X4000" s="81"/>
    </row>
    <row r="4001" spans="21:24" x14ac:dyDescent="0.3">
      <c r="U4001" s="80"/>
      <c r="V4001" s="80"/>
      <c r="W4001" s="80"/>
      <c r="X4001" s="81"/>
    </row>
    <row r="4002" spans="21:24" x14ac:dyDescent="0.3">
      <c r="U4002" s="80"/>
      <c r="V4002" s="80"/>
      <c r="W4002" s="80"/>
      <c r="X4002" s="81"/>
    </row>
    <row r="4003" spans="21:24" x14ac:dyDescent="0.3">
      <c r="U4003" s="80"/>
      <c r="V4003" s="80"/>
      <c r="W4003" s="80"/>
      <c r="X4003" s="81"/>
    </row>
    <row r="4004" spans="21:24" x14ac:dyDescent="0.3">
      <c r="U4004" s="80"/>
      <c r="V4004" s="80"/>
      <c r="W4004" s="80"/>
      <c r="X4004" s="81"/>
    </row>
    <row r="4005" spans="21:24" x14ac:dyDescent="0.3">
      <c r="U4005" s="80"/>
      <c r="V4005" s="80"/>
      <c r="W4005" s="80"/>
      <c r="X4005" s="81"/>
    </row>
    <row r="4006" spans="21:24" x14ac:dyDescent="0.3">
      <c r="U4006" s="80"/>
      <c r="V4006" s="80"/>
      <c r="W4006" s="80"/>
      <c r="X4006" s="81"/>
    </row>
    <row r="4007" spans="21:24" x14ac:dyDescent="0.3">
      <c r="U4007" s="80"/>
      <c r="V4007" s="80"/>
      <c r="W4007" s="80"/>
      <c r="X4007" s="81"/>
    </row>
    <row r="4008" spans="21:24" x14ac:dyDescent="0.3">
      <c r="U4008" s="80"/>
      <c r="V4008" s="80"/>
      <c r="W4008" s="80"/>
      <c r="X4008" s="81"/>
    </row>
    <row r="4009" spans="21:24" x14ac:dyDescent="0.3">
      <c r="U4009" s="80"/>
      <c r="V4009" s="80"/>
      <c r="W4009" s="80"/>
      <c r="X4009" s="81"/>
    </row>
    <row r="4010" spans="21:24" x14ac:dyDescent="0.3">
      <c r="U4010" s="80"/>
      <c r="V4010" s="80"/>
      <c r="W4010" s="80"/>
      <c r="X4010" s="81"/>
    </row>
    <row r="4011" spans="21:24" x14ac:dyDescent="0.3">
      <c r="U4011" s="80"/>
      <c r="V4011" s="80"/>
      <c r="W4011" s="80"/>
      <c r="X4011" s="81"/>
    </row>
    <row r="4012" spans="21:24" x14ac:dyDescent="0.3">
      <c r="U4012" s="80"/>
      <c r="V4012" s="80"/>
      <c r="W4012" s="80"/>
      <c r="X4012" s="81"/>
    </row>
    <row r="4013" spans="21:24" x14ac:dyDescent="0.3">
      <c r="U4013" s="80"/>
      <c r="V4013" s="80"/>
      <c r="W4013" s="80"/>
      <c r="X4013" s="81"/>
    </row>
    <row r="4014" spans="21:24" x14ac:dyDescent="0.3">
      <c r="U4014" s="80"/>
      <c r="V4014" s="80"/>
      <c r="W4014" s="80"/>
      <c r="X4014" s="81"/>
    </row>
    <row r="4015" spans="21:24" x14ac:dyDescent="0.3">
      <c r="U4015" s="80"/>
      <c r="V4015" s="80"/>
      <c r="W4015" s="80"/>
      <c r="X4015" s="81"/>
    </row>
    <row r="4016" spans="21:24" x14ac:dyDescent="0.3">
      <c r="U4016" s="80"/>
      <c r="V4016" s="80"/>
      <c r="W4016" s="80"/>
      <c r="X4016" s="81"/>
    </row>
    <row r="4017" spans="21:24" x14ac:dyDescent="0.3">
      <c r="U4017" s="80"/>
      <c r="V4017" s="80"/>
      <c r="W4017" s="80"/>
      <c r="X4017" s="81"/>
    </row>
    <row r="4018" spans="21:24" x14ac:dyDescent="0.3">
      <c r="U4018" s="80"/>
      <c r="V4018" s="80"/>
      <c r="W4018" s="80"/>
      <c r="X4018" s="81"/>
    </row>
    <row r="4019" spans="21:24" x14ac:dyDescent="0.3">
      <c r="U4019" s="80"/>
      <c r="V4019" s="80"/>
      <c r="W4019" s="80"/>
      <c r="X4019" s="81"/>
    </row>
    <row r="4020" spans="21:24" x14ac:dyDescent="0.3">
      <c r="U4020" s="80"/>
      <c r="V4020" s="80"/>
      <c r="W4020" s="80"/>
      <c r="X4020" s="81"/>
    </row>
    <row r="4021" spans="21:24" x14ac:dyDescent="0.3">
      <c r="U4021" s="80"/>
      <c r="V4021" s="80"/>
      <c r="W4021" s="80"/>
      <c r="X4021" s="81"/>
    </row>
    <row r="4022" spans="21:24" x14ac:dyDescent="0.3">
      <c r="U4022" s="80"/>
      <c r="V4022" s="80"/>
      <c r="W4022" s="80"/>
      <c r="X4022" s="81"/>
    </row>
    <row r="4023" spans="21:24" x14ac:dyDescent="0.3">
      <c r="U4023" s="80"/>
      <c r="V4023" s="80"/>
      <c r="W4023" s="80"/>
      <c r="X4023" s="81"/>
    </row>
    <row r="4024" spans="21:24" x14ac:dyDescent="0.3">
      <c r="U4024" s="80"/>
      <c r="V4024" s="80"/>
      <c r="W4024" s="80"/>
      <c r="X4024" s="81"/>
    </row>
    <row r="4025" spans="21:24" x14ac:dyDescent="0.3">
      <c r="U4025" s="80"/>
      <c r="V4025" s="80"/>
      <c r="W4025" s="80"/>
      <c r="X4025" s="81"/>
    </row>
    <row r="4026" spans="21:24" x14ac:dyDescent="0.3">
      <c r="U4026" s="80"/>
      <c r="V4026" s="80"/>
      <c r="W4026" s="80"/>
      <c r="X4026" s="81"/>
    </row>
    <row r="4027" spans="21:24" x14ac:dyDescent="0.3">
      <c r="U4027" s="80"/>
      <c r="V4027" s="80"/>
      <c r="W4027" s="80"/>
      <c r="X4027" s="81"/>
    </row>
    <row r="4028" spans="21:24" x14ac:dyDescent="0.3">
      <c r="U4028" s="80"/>
      <c r="V4028" s="80"/>
      <c r="W4028" s="80"/>
      <c r="X4028" s="81"/>
    </row>
    <row r="4029" spans="21:24" x14ac:dyDescent="0.3">
      <c r="U4029" s="80"/>
      <c r="V4029" s="80"/>
      <c r="W4029" s="80"/>
      <c r="X4029" s="81"/>
    </row>
    <row r="4030" spans="21:24" x14ac:dyDescent="0.3">
      <c r="U4030" s="80"/>
      <c r="V4030" s="80"/>
      <c r="W4030" s="80"/>
      <c r="X4030" s="81"/>
    </row>
    <row r="4031" spans="21:24" x14ac:dyDescent="0.3">
      <c r="U4031" s="80"/>
      <c r="V4031" s="80"/>
      <c r="W4031" s="80"/>
      <c r="X4031" s="81"/>
    </row>
    <row r="4032" spans="21:24" x14ac:dyDescent="0.3">
      <c r="U4032" s="80"/>
      <c r="V4032" s="80"/>
      <c r="W4032" s="80"/>
      <c r="X4032" s="81"/>
    </row>
    <row r="4033" spans="21:24" x14ac:dyDescent="0.3">
      <c r="U4033" s="80"/>
      <c r="V4033" s="80"/>
      <c r="W4033" s="80"/>
      <c r="X4033" s="81"/>
    </row>
    <row r="4034" spans="21:24" x14ac:dyDescent="0.3">
      <c r="U4034" s="80"/>
      <c r="V4034" s="80"/>
      <c r="W4034" s="80"/>
      <c r="X4034" s="81"/>
    </row>
    <row r="4035" spans="21:24" x14ac:dyDescent="0.3">
      <c r="U4035" s="80"/>
      <c r="V4035" s="80"/>
      <c r="W4035" s="80"/>
      <c r="X4035" s="81"/>
    </row>
    <row r="4036" spans="21:24" x14ac:dyDescent="0.3">
      <c r="U4036" s="80"/>
      <c r="V4036" s="80"/>
      <c r="W4036" s="80"/>
      <c r="X4036" s="81"/>
    </row>
    <row r="4037" spans="21:24" x14ac:dyDescent="0.3">
      <c r="U4037" s="80"/>
      <c r="V4037" s="80"/>
      <c r="W4037" s="80"/>
      <c r="X4037" s="81"/>
    </row>
    <row r="4038" spans="21:24" x14ac:dyDescent="0.3">
      <c r="U4038" s="80"/>
      <c r="V4038" s="80"/>
      <c r="W4038" s="80"/>
      <c r="X4038" s="81"/>
    </row>
    <row r="4039" spans="21:24" x14ac:dyDescent="0.3">
      <c r="U4039" s="80"/>
      <c r="V4039" s="80"/>
      <c r="W4039" s="80"/>
      <c r="X4039" s="81"/>
    </row>
    <row r="4040" spans="21:24" x14ac:dyDescent="0.3">
      <c r="U4040" s="80"/>
      <c r="V4040" s="80"/>
      <c r="W4040" s="80"/>
      <c r="X4040" s="81"/>
    </row>
    <row r="4041" spans="21:24" x14ac:dyDescent="0.3">
      <c r="U4041" s="80"/>
      <c r="V4041" s="80"/>
      <c r="W4041" s="80"/>
      <c r="X4041" s="81"/>
    </row>
    <row r="4042" spans="21:24" x14ac:dyDescent="0.3">
      <c r="U4042" s="80"/>
      <c r="V4042" s="80"/>
      <c r="W4042" s="80"/>
      <c r="X4042" s="81"/>
    </row>
    <row r="4043" spans="21:24" x14ac:dyDescent="0.3">
      <c r="U4043" s="80"/>
      <c r="V4043" s="80"/>
      <c r="W4043" s="80"/>
      <c r="X4043" s="81"/>
    </row>
    <row r="4044" spans="21:24" x14ac:dyDescent="0.3">
      <c r="U4044" s="80"/>
      <c r="V4044" s="80"/>
      <c r="W4044" s="80"/>
      <c r="X4044" s="81"/>
    </row>
    <row r="4045" spans="21:24" x14ac:dyDescent="0.3">
      <c r="U4045" s="80"/>
      <c r="V4045" s="80"/>
      <c r="W4045" s="80"/>
      <c r="X4045" s="81"/>
    </row>
    <row r="4046" spans="21:24" x14ac:dyDescent="0.3">
      <c r="U4046" s="80"/>
      <c r="V4046" s="80"/>
      <c r="W4046" s="80"/>
      <c r="X4046" s="81"/>
    </row>
    <row r="4047" spans="21:24" x14ac:dyDescent="0.3">
      <c r="U4047" s="80"/>
      <c r="V4047" s="80"/>
      <c r="W4047" s="80"/>
      <c r="X4047" s="81"/>
    </row>
    <row r="4048" spans="21:24" x14ac:dyDescent="0.3">
      <c r="U4048" s="80"/>
      <c r="V4048" s="80"/>
      <c r="W4048" s="80"/>
      <c r="X4048" s="81"/>
    </row>
    <row r="4049" spans="21:24" x14ac:dyDescent="0.3">
      <c r="U4049" s="80"/>
      <c r="V4049" s="80"/>
      <c r="W4049" s="80"/>
      <c r="X4049" s="81"/>
    </row>
    <row r="4050" spans="21:24" x14ac:dyDescent="0.3">
      <c r="U4050" s="80"/>
      <c r="V4050" s="80"/>
      <c r="W4050" s="80"/>
      <c r="X4050" s="81"/>
    </row>
    <row r="4051" spans="21:24" x14ac:dyDescent="0.3">
      <c r="U4051" s="80"/>
      <c r="V4051" s="80"/>
      <c r="W4051" s="80"/>
      <c r="X4051" s="81"/>
    </row>
    <row r="4052" spans="21:24" x14ac:dyDescent="0.3">
      <c r="U4052" s="80"/>
      <c r="V4052" s="80"/>
      <c r="W4052" s="80"/>
      <c r="X4052" s="81"/>
    </row>
    <row r="4053" spans="21:24" x14ac:dyDescent="0.3">
      <c r="U4053" s="80"/>
      <c r="V4053" s="80"/>
      <c r="W4053" s="80"/>
      <c r="X4053" s="81"/>
    </row>
    <row r="4054" spans="21:24" x14ac:dyDescent="0.3">
      <c r="U4054" s="80"/>
      <c r="V4054" s="80"/>
      <c r="W4054" s="80"/>
      <c r="X4054" s="81"/>
    </row>
    <row r="4055" spans="21:24" x14ac:dyDescent="0.3">
      <c r="U4055" s="80"/>
      <c r="V4055" s="80"/>
      <c r="W4055" s="80"/>
      <c r="X4055" s="81"/>
    </row>
    <row r="4056" spans="21:24" x14ac:dyDescent="0.3">
      <c r="U4056" s="80"/>
      <c r="V4056" s="80"/>
      <c r="W4056" s="80"/>
      <c r="X4056" s="81"/>
    </row>
    <row r="4057" spans="21:24" x14ac:dyDescent="0.3">
      <c r="U4057" s="80"/>
      <c r="V4057" s="80"/>
      <c r="W4057" s="80"/>
      <c r="X4057" s="81"/>
    </row>
    <row r="4058" spans="21:24" x14ac:dyDescent="0.3">
      <c r="U4058" s="80"/>
      <c r="V4058" s="80"/>
      <c r="W4058" s="80"/>
      <c r="X4058" s="81"/>
    </row>
    <row r="4059" spans="21:24" x14ac:dyDescent="0.3">
      <c r="U4059" s="80"/>
      <c r="V4059" s="80"/>
      <c r="W4059" s="80"/>
      <c r="X4059" s="81"/>
    </row>
    <row r="4060" spans="21:24" x14ac:dyDescent="0.3">
      <c r="U4060" s="80"/>
      <c r="V4060" s="80"/>
      <c r="W4060" s="80"/>
      <c r="X4060" s="81"/>
    </row>
    <row r="4061" spans="21:24" x14ac:dyDescent="0.3">
      <c r="U4061" s="80"/>
      <c r="V4061" s="80"/>
      <c r="W4061" s="80"/>
      <c r="X4061" s="81"/>
    </row>
    <row r="4062" spans="21:24" x14ac:dyDescent="0.3">
      <c r="U4062" s="80"/>
      <c r="V4062" s="80"/>
      <c r="W4062" s="80"/>
      <c r="X4062" s="81"/>
    </row>
    <row r="4063" spans="21:24" x14ac:dyDescent="0.3">
      <c r="U4063" s="80"/>
      <c r="V4063" s="80"/>
      <c r="W4063" s="80"/>
      <c r="X4063" s="81"/>
    </row>
    <row r="4064" spans="21:24" x14ac:dyDescent="0.3">
      <c r="U4064" s="80"/>
      <c r="V4064" s="80"/>
      <c r="W4064" s="80"/>
      <c r="X4064" s="81"/>
    </row>
    <row r="4065" spans="21:24" x14ac:dyDescent="0.3">
      <c r="U4065" s="80"/>
      <c r="V4065" s="80"/>
      <c r="W4065" s="80"/>
      <c r="X4065" s="81"/>
    </row>
    <row r="4066" spans="21:24" x14ac:dyDescent="0.3">
      <c r="U4066" s="80"/>
      <c r="V4066" s="80"/>
      <c r="W4066" s="80"/>
      <c r="X4066" s="81"/>
    </row>
    <row r="4067" spans="21:24" x14ac:dyDescent="0.3">
      <c r="U4067" s="80"/>
      <c r="V4067" s="80"/>
      <c r="W4067" s="80"/>
      <c r="X4067" s="81"/>
    </row>
    <row r="4068" spans="21:24" x14ac:dyDescent="0.3">
      <c r="U4068" s="80"/>
      <c r="V4068" s="80"/>
      <c r="W4068" s="80"/>
      <c r="X4068" s="81"/>
    </row>
    <row r="4069" spans="21:24" x14ac:dyDescent="0.3">
      <c r="U4069" s="80"/>
      <c r="V4069" s="80"/>
      <c r="W4069" s="80"/>
      <c r="X4069" s="81"/>
    </row>
    <row r="4070" spans="21:24" x14ac:dyDescent="0.3">
      <c r="U4070" s="80"/>
      <c r="V4070" s="80"/>
      <c r="W4070" s="80"/>
      <c r="X4070" s="81"/>
    </row>
    <row r="4071" spans="21:24" x14ac:dyDescent="0.3">
      <c r="U4071" s="80"/>
      <c r="V4071" s="80"/>
      <c r="W4071" s="80"/>
      <c r="X4071" s="81"/>
    </row>
    <row r="4072" spans="21:24" x14ac:dyDescent="0.3">
      <c r="U4072" s="80"/>
      <c r="V4072" s="80"/>
      <c r="W4072" s="80"/>
      <c r="X4072" s="81"/>
    </row>
    <row r="4073" spans="21:24" x14ac:dyDescent="0.3">
      <c r="U4073" s="80"/>
      <c r="V4073" s="80"/>
      <c r="W4073" s="80"/>
      <c r="X4073" s="81"/>
    </row>
    <row r="4074" spans="21:24" x14ac:dyDescent="0.3">
      <c r="U4074" s="80"/>
      <c r="V4074" s="80"/>
      <c r="W4074" s="80"/>
      <c r="X4074" s="81"/>
    </row>
    <row r="4075" spans="21:24" x14ac:dyDescent="0.3">
      <c r="U4075" s="80"/>
      <c r="V4075" s="80"/>
      <c r="W4075" s="80"/>
      <c r="X4075" s="81"/>
    </row>
    <row r="4076" spans="21:24" x14ac:dyDescent="0.3">
      <c r="U4076" s="80"/>
      <c r="V4076" s="80"/>
      <c r="W4076" s="80"/>
      <c r="X4076" s="81"/>
    </row>
    <row r="4077" spans="21:24" x14ac:dyDescent="0.3">
      <c r="U4077" s="80"/>
      <c r="V4077" s="80"/>
      <c r="W4077" s="80"/>
      <c r="X4077" s="81"/>
    </row>
    <row r="4078" spans="21:24" x14ac:dyDescent="0.3">
      <c r="U4078" s="80"/>
      <c r="V4078" s="80"/>
      <c r="W4078" s="80"/>
      <c r="X4078" s="81"/>
    </row>
    <row r="4079" spans="21:24" x14ac:dyDescent="0.3">
      <c r="U4079" s="80"/>
      <c r="V4079" s="80"/>
      <c r="W4079" s="80"/>
      <c r="X4079" s="81"/>
    </row>
    <row r="4080" spans="21:24" x14ac:dyDescent="0.3">
      <c r="U4080" s="80"/>
      <c r="V4080" s="80"/>
      <c r="W4080" s="80"/>
      <c r="X4080" s="81"/>
    </row>
    <row r="4081" spans="21:24" x14ac:dyDescent="0.3">
      <c r="U4081" s="80"/>
      <c r="V4081" s="80"/>
      <c r="W4081" s="80"/>
      <c r="X4081" s="81"/>
    </row>
    <row r="4082" spans="21:24" x14ac:dyDescent="0.3">
      <c r="U4082" s="80"/>
      <c r="V4082" s="80"/>
      <c r="W4082" s="80"/>
      <c r="X4082" s="81"/>
    </row>
    <row r="4083" spans="21:24" x14ac:dyDescent="0.3">
      <c r="U4083" s="80"/>
      <c r="V4083" s="80"/>
      <c r="W4083" s="80"/>
      <c r="X4083" s="81"/>
    </row>
    <row r="4084" spans="21:24" x14ac:dyDescent="0.3">
      <c r="U4084" s="80"/>
      <c r="V4084" s="80"/>
      <c r="W4084" s="80"/>
      <c r="X4084" s="81"/>
    </row>
    <row r="4085" spans="21:24" x14ac:dyDescent="0.3">
      <c r="U4085" s="80"/>
      <c r="V4085" s="80"/>
      <c r="W4085" s="80"/>
      <c r="X4085" s="81"/>
    </row>
    <row r="4086" spans="21:24" x14ac:dyDescent="0.3">
      <c r="U4086" s="80"/>
      <c r="V4086" s="80"/>
      <c r="W4086" s="80"/>
      <c r="X4086" s="81"/>
    </row>
    <row r="4087" spans="21:24" x14ac:dyDescent="0.3">
      <c r="U4087" s="80"/>
      <c r="V4087" s="80"/>
      <c r="W4087" s="80"/>
      <c r="X4087" s="81"/>
    </row>
    <row r="4088" spans="21:24" x14ac:dyDescent="0.3">
      <c r="U4088" s="80"/>
      <c r="V4088" s="80"/>
      <c r="W4088" s="80"/>
      <c r="X4088" s="81"/>
    </row>
    <row r="4089" spans="21:24" x14ac:dyDescent="0.3">
      <c r="U4089" s="80"/>
      <c r="V4089" s="80"/>
      <c r="W4089" s="80"/>
      <c r="X4089" s="81"/>
    </row>
    <row r="4090" spans="21:24" x14ac:dyDescent="0.3">
      <c r="U4090" s="80"/>
      <c r="V4090" s="80"/>
      <c r="W4090" s="80"/>
      <c r="X4090" s="81"/>
    </row>
    <row r="4091" spans="21:24" x14ac:dyDescent="0.3">
      <c r="U4091" s="80"/>
      <c r="V4091" s="80"/>
      <c r="W4091" s="80"/>
      <c r="X4091" s="81"/>
    </row>
    <row r="4092" spans="21:24" x14ac:dyDescent="0.3">
      <c r="U4092" s="80"/>
      <c r="V4092" s="80"/>
      <c r="W4092" s="80"/>
      <c r="X4092" s="81"/>
    </row>
    <row r="4093" spans="21:24" x14ac:dyDescent="0.3">
      <c r="U4093" s="80"/>
      <c r="V4093" s="80"/>
      <c r="W4093" s="80"/>
      <c r="X4093" s="81"/>
    </row>
    <row r="4094" spans="21:24" x14ac:dyDescent="0.3">
      <c r="U4094" s="80"/>
      <c r="V4094" s="80"/>
      <c r="W4094" s="80"/>
      <c r="X4094" s="81"/>
    </row>
    <row r="4095" spans="21:24" x14ac:dyDescent="0.3">
      <c r="U4095" s="80"/>
      <c r="V4095" s="80"/>
      <c r="W4095" s="80"/>
      <c r="X4095" s="81"/>
    </row>
    <row r="4096" spans="21:24" x14ac:dyDescent="0.3">
      <c r="U4096" s="80"/>
      <c r="V4096" s="80"/>
      <c r="W4096" s="80"/>
      <c r="X4096" s="81"/>
    </row>
    <row r="4097" spans="21:24" x14ac:dyDescent="0.3">
      <c r="U4097" s="80"/>
      <c r="V4097" s="80"/>
      <c r="W4097" s="80"/>
      <c r="X4097" s="81"/>
    </row>
    <row r="4098" spans="21:24" x14ac:dyDescent="0.3">
      <c r="U4098" s="80"/>
      <c r="V4098" s="80"/>
      <c r="W4098" s="80"/>
      <c r="X4098" s="81"/>
    </row>
    <row r="4099" spans="21:24" x14ac:dyDescent="0.3">
      <c r="U4099" s="80"/>
      <c r="V4099" s="80"/>
      <c r="W4099" s="80"/>
      <c r="X4099" s="81"/>
    </row>
    <row r="4100" spans="21:24" x14ac:dyDescent="0.3">
      <c r="U4100" s="80"/>
      <c r="V4100" s="80"/>
      <c r="W4100" s="80"/>
      <c r="X4100" s="81"/>
    </row>
    <row r="4101" spans="21:24" x14ac:dyDescent="0.3">
      <c r="U4101" s="80"/>
      <c r="V4101" s="80"/>
      <c r="W4101" s="80"/>
      <c r="X4101" s="81"/>
    </row>
    <row r="4102" spans="21:24" x14ac:dyDescent="0.3">
      <c r="U4102" s="80"/>
      <c r="V4102" s="80"/>
      <c r="W4102" s="80"/>
      <c r="X4102" s="81"/>
    </row>
    <row r="4103" spans="21:24" x14ac:dyDescent="0.3">
      <c r="U4103" s="80"/>
      <c r="V4103" s="80"/>
      <c r="W4103" s="80"/>
      <c r="X4103" s="81"/>
    </row>
    <row r="4104" spans="21:24" x14ac:dyDescent="0.3">
      <c r="U4104" s="80"/>
      <c r="V4104" s="80"/>
      <c r="W4104" s="80"/>
      <c r="X4104" s="81"/>
    </row>
    <row r="4105" spans="21:24" x14ac:dyDescent="0.3">
      <c r="U4105" s="80"/>
      <c r="V4105" s="80"/>
      <c r="W4105" s="80"/>
      <c r="X4105" s="81"/>
    </row>
    <row r="4106" spans="21:24" x14ac:dyDescent="0.3">
      <c r="U4106" s="80"/>
      <c r="V4106" s="80"/>
      <c r="W4106" s="80"/>
      <c r="X4106" s="81"/>
    </row>
    <row r="4107" spans="21:24" x14ac:dyDescent="0.3">
      <c r="U4107" s="80"/>
      <c r="V4107" s="80"/>
      <c r="W4107" s="80"/>
      <c r="X4107" s="81"/>
    </row>
    <row r="4108" spans="21:24" x14ac:dyDescent="0.3">
      <c r="U4108" s="80"/>
      <c r="V4108" s="80"/>
      <c r="W4108" s="80"/>
      <c r="X4108" s="81"/>
    </row>
    <row r="4109" spans="21:24" x14ac:dyDescent="0.3">
      <c r="U4109" s="80"/>
      <c r="V4109" s="80"/>
      <c r="W4109" s="80"/>
      <c r="X4109" s="81"/>
    </row>
    <row r="4110" spans="21:24" x14ac:dyDescent="0.3">
      <c r="U4110" s="80"/>
      <c r="V4110" s="80"/>
      <c r="W4110" s="80"/>
      <c r="X4110" s="81"/>
    </row>
    <row r="4111" spans="21:24" x14ac:dyDescent="0.3">
      <c r="U4111" s="80"/>
      <c r="V4111" s="80"/>
      <c r="W4111" s="80"/>
      <c r="X4111" s="81"/>
    </row>
    <row r="4112" spans="21:24" x14ac:dyDescent="0.3">
      <c r="U4112" s="80"/>
      <c r="V4112" s="80"/>
      <c r="W4112" s="80"/>
      <c r="X4112" s="81"/>
    </row>
    <row r="4113" spans="21:24" x14ac:dyDescent="0.3">
      <c r="U4113" s="80"/>
      <c r="V4113" s="80"/>
      <c r="W4113" s="80"/>
      <c r="X4113" s="81"/>
    </row>
    <row r="4114" spans="21:24" x14ac:dyDescent="0.3">
      <c r="U4114" s="80"/>
      <c r="V4114" s="80"/>
      <c r="W4114" s="80"/>
      <c r="X4114" s="81"/>
    </row>
    <row r="4115" spans="21:24" x14ac:dyDescent="0.3">
      <c r="U4115" s="80"/>
      <c r="V4115" s="80"/>
      <c r="W4115" s="80"/>
      <c r="X4115" s="81"/>
    </row>
    <row r="4116" spans="21:24" x14ac:dyDescent="0.3">
      <c r="U4116" s="80"/>
      <c r="V4116" s="80"/>
      <c r="W4116" s="80"/>
      <c r="X4116" s="81"/>
    </row>
    <row r="4117" spans="21:24" x14ac:dyDescent="0.3">
      <c r="U4117" s="80"/>
      <c r="V4117" s="80"/>
      <c r="W4117" s="80"/>
      <c r="X4117" s="81"/>
    </row>
    <row r="4118" spans="21:24" x14ac:dyDescent="0.3">
      <c r="U4118" s="80"/>
      <c r="V4118" s="80"/>
      <c r="W4118" s="80"/>
      <c r="X4118" s="81"/>
    </row>
    <row r="4119" spans="21:24" x14ac:dyDescent="0.3">
      <c r="U4119" s="80"/>
      <c r="V4119" s="80"/>
      <c r="W4119" s="80"/>
      <c r="X4119" s="81"/>
    </row>
    <row r="4120" spans="21:24" x14ac:dyDescent="0.3">
      <c r="U4120" s="80"/>
      <c r="V4120" s="80"/>
      <c r="W4120" s="80"/>
      <c r="X4120" s="81"/>
    </row>
    <row r="4121" spans="21:24" x14ac:dyDescent="0.3">
      <c r="U4121" s="80"/>
      <c r="V4121" s="80"/>
      <c r="W4121" s="80"/>
      <c r="X4121" s="81"/>
    </row>
    <row r="4122" spans="21:24" x14ac:dyDescent="0.3">
      <c r="U4122" s="80"/>
      <c r="V4122" s="80"/>
      <c r="W4122" s="80"/>
      <c r="X4122" s="81"/>
    </row>
    <row r="4123" spans="21:24" x14ac:dyDescent="0.3">
      <c r="U4123" s="80"/>
      <c r="V4123" s="80"/>
      <c r="W4123" s="80"/>
      <c r="X4123" s="81"/>
    </row>
    <row r="4124" spans="21:24" x14ac:dyDescent="0.3">
      <c r="U4124" s="80"/>
      <c r="V4124" s="80"/>
      <c r="W4124" s="80"/>
      <c r="X4124" s="81"/>
    </row>
    <row r="4125" spans="21:24" x14ac:dyDescent="0.3">
      <c r="U4125" s="80"/>
      <c r="V4125" s="80"/>
      <c r="W4125" s="80"/>
      <c r="X4125" s="81"/>
    </row>
    <row r="4126" spans="21:24" x14ac:dyDescent="0.3">
      <c r="U4126" s="80"/>
      <c r="V4126" s="80"/>
      <c r="W4126" s="80"/>
      <c r="X4126" s="81"/>
    </row>
    <row r="4127" spans="21:24" x14ac:dyDescent="0.3">
      <c r="U4127" s="80"/>
      <c r="V4127" s="80"/>
      <c r="W4127" s="80"/>
      <c r="X4127" s="81"/>
    </row>
    <row r="4128" spans="21:24" x14ac:dyDescent="0.3">
      <c r="U4128" s="80"/>
      <c r="V4128" s="80"/>
      <c r="W4128" s="80"/>
      <c r="X4128" s="81"/>
    </row>
    <row r="4129" spans="21:24" x14ac:dyDescent="0.3">
      <c r="U4129" s="80"/>
      <c r="V4129" s="80"/>
      <c r="W4129" s="80"/>
      <c r="X4129" s="81"/>
    </row>
    <row r="4130" spans="21:24" x14ac:dyDescent="0.3">
      <c r="U4130" s="80"/>
      <c r="V4130" s="80"/>
      <c r="W4130" s="80"/>
      <c r="X4130" s="81"/>
    </row>
    <row r="4131" spans="21:24" x14ac:dyDescent="0.3">
      <c r="U4131" s="80"/>
      <c r="V4131" s="80"/>
      <c r="W4131" s="80"/>
      <c r="X4131" s="81"/>
    </row>
    <row r="4132" spans="21:24" x14ac:dyDescent="0.3">
      <c r="U4132" s="80"/>
      <c r="V4132" s="80"/>
      <c r="W4132" s="80"/>
      <c r="X4132" s="81"/>
    </row>
    <row r="4133" spans="21:24" x14ac:dyDescent="0.3">
      <c r="U4133" s="80"/>
      <c r="V4133" s="80"/>
      <c r="W4133" s="80"/>
      <c r="X4133" s="81"/>
    </row>
    <row r="4134" spans="21:24" x14ac:dyDescent="0.3">
      <c r="U4134" s="80"/>
      <c r="V4134" s="80"/>
      <c r="W4134" s="80"/>
      <c r="X4134" s="81"/>
    </row>
    <row r="4135" spans="21:24" x14ac:dyDescent="0.3">
      <c r="U4135" s="80"/>
      <c r="V4135" s="80"/>
      <c r="W4135" s="80"/>
      <c r="X4135" s="81"/>
    </row>
    <row r="4136" spans="21:24" x14ac:dyDescent="0.3">
      <c r="U4136" s="80"/>
      <c r="V4136" s="80"/>
      <c r="W4136" s="80"/>
      <c r="X4136" s="81"/>
    </row>
    <row r="4137" spans="21:24" x14ac:dyDescent="0.3">
      <c r="U4137" s="80"/>
      <c r="V4137" s="80"/>
      <c r="W4137" s="80"/>
      <c r="X4137" s="81"/>
    </row>
    <row r="4138" spans="21:24" x14ac:dyDescent="0.3">
      <c r="U4138" s="80"/>
      <c r="V4138" s="80"/>
      <c r="W4138" s="80"/>
      <c r="X4138" s="81"/>
    </row>
    <row r="4139" spans="21:24" x14ac:dyDescent="0.3">
      <c r="U4139" s="80"/>
      <c r="V4139" s="80"/>
      <c r="W4139" s="80"/>
      <c r="X4139" s="81"/>
    </row>
    <row r="4140" spans="21:24" x14ac:dyDescent="0.3">
      <c r="U4140" s="80"/>
      <c r="V4140" s="80"/>
      <c r="W4140" s="80"/>
      <c r="X4140" s="81"/>
    </row>
    <row r="4141" spans="21:24" x14ac:dyDescent="0.3">
      <c r="U4141" s="80"/>
      <c r="V4141" s="80"/>
      <c r="W4141" s="80"/>
      <c r="X4141" s="81"/>
    </row>
    <row r="4142" spans="21:24" x14ac:dyDescent="0.3">
      <c r="U4142" s="80"/>
      <c r="V4142" s="80"/>
      <c r="W4142" s="80"/>
      <c r="X4142" s="81"/>
    </row>
    <row r="4143" spans="21:24" x14ac:dyDescent="0.3">
      <c r="U4143" s="80"/>
      <c r="V4143" s="80"/>
      <c r="W4143" s="80"/>
      <c r="X4143" s="81"/>
    </row>
    <row r="4144" spans="21:24" x14ac:dyDescent="0.3">
      <c r="U4144" s="80"/>
      <c r="V4144" s="80"/>
      <c r="W4144" s="80"/>
      <c r="X4144" s="81"/>
    </row>
    <row r="4145" spans="21:24" x14ac:dyDescent="0.3">
      <c r="U4145" s="80"/>
      <c r="V4145" s="80"/>
      <c r="W4145" s="80"/>
      <c r="X4145" s="81"/>
    </row>
    <row r="4146" spans="21:24" x14ac:dyDescent="0.3">
      <c r="U4146" s="80"/>
      <c r="V4146" s="80"/>
      <c r="W4146" s="80"/>
      <c r="X4146" s="81"/>
    </row>
    <row r="4147" spans="21:24" x14ac:dyDescent="0.3">
      <c r="U4147" s="80"/>
      <c r="V4147" s="80"/>
      <c r="W4147" s="80"/>
      <c r="X4147" s="81"/>
    </row>
    <row r="4148" spans="21:24" x14ac:dyDescent="0.3">
      <c r="U4148" s="80"/>
      <c r="V4148" s="80"/>
      <c r="W4148" s="80"/>
      <c r="X4148" s="81"/>
    </row>
    <row r="4149" spans="21:24" x14ac:dyDescent="0.3">
      <c r="U4149" s="80"/>
      <c r="V4149" s="80"/>
      <c r="W4149" s="80"/>
      <c r="X4149" s="81"/>
    </row>
    <row r="4150" spans="21:24" x14ac:dyDescent="0.3">
      <c r="U4150" s="80"/>
      <c r="V4150" s="80"/>
      <c r="W4150" s="80"/>
      <c r="X4150" s="81"/>
    </row>
    <row r="4151" spans="21:24" x14ac:dyDescent="0.3">
      <c r="U4151" s="80"/>
      <c r="V4151" s="80"/>
      <c r="W4151" s="80"/>
      <c r="X4151" s="81"/>
    </row>
    <row r="4152" spans="21:24" x14ac:dyDescent="0.3">
      <c r="U4152" s="80"/>
      <c r="V4152" s="80"/>
      <c r="W4152" s="80"/>
      <c r="X4152" s="81"/>
    </row>
    <row r="4153" spans="21:24" x14ac:dyDescent="0.3">
      <c r="U4153" s="80"/>
      <c r="V4153" s="80"/>
      <c r="W4153" s="80"/>
      <c r="X4153" s="81"/>
    </row>
    <row r="4154" spans="21:24" x14ac:dyDescent="0.3">
      <c r="U4154" s="80"/>
      <c r="V4154" s="80"/>
      <c r="W4154" s="80"/>
      <c r="X4154" s="81"/>
    </row>
    <row r="4155" spans="21:24" x14ac:dyDescent="0.3">
      <c r="U4155" s="80"/>
      <c r="V4155" s="80"/>
      <c r="W4155" s="80"/>
      <c r="X4155" s="81"/>
    </row>
    <row r="4156" spans="21:24" x14ac:dyDescent="0.3">
      <c r="U4156" s="80"/>
      <c r="V4156" s="80"/>
      <c r="W4156" s="80"/>
      <c r="X4156" s="81"/>
    </row>
    <row r="4157" spans="21:24" x14ac:dyDescent="0.3">
      <c r="U4157" s="80"/>
      <c r="V4157" s="80"/>
      <c r="W4157" s="80"/>
      <c r="X4157" s="81"/>
    </row>
    <row r="4158" spans="21:24" x14ac:dyDescent="0.3">
      <c r="U4158" s="80"/>
      <c r="V4158" s="80"/>
      <c r="W4158" s="80"/>
      <c r="X4158" s="81"/>
    </row>
    <row r="4159" spans="21:24" x14ac:dyDescent="0.3">
      <c r="U4159" s="80"/>
      <c r="V4159" s="80"/>
      <c r="W4159" s="80"/>
      <c r="X4159" s="81"/>
    </row>
    <row r="4160" spans="21:24" x14ac:dyDescent="0.3">
      <c r="U4160" s="80"/>
      <c r="V4160" s="80"/>
      <c r="W4160" s="80"/>
      <c r="X4160" s="81"/>
    </row>
    <row r="4161" spans="21:24" x14ac:dyDescent="0.3">
      <c r="U4161" s="80"/>
      <c r="V4161" s="80"/>
      <c r="W4161" s="80"/>
      <c r="X4161" s="81"/>
    </row>
    <row r="4162" spans="21:24" x14ac:dyDescent="0.3">
      <c r="U4162" s="80"/>
      <c r="V4162" s="80"/>
      <c r="W4162" s="80"/>
      <c r="X4162" s="81"/>
    </row>
    <row r="4163" spans="21:24" x14ac:dyDescent="0.3">
      <c r="U4163" s="80"/>
      <c r="V4163" s="80"/>
      <c r="W4163" s="80"/>
      <c r="X4163" s="81"/>
    </row>
    <row r="4164" spans="21:24" x14ac:dyDescent="0.3">
      <c r="U4164" s="80"/>
      <c r="V4164" s="80"/>
      <c r="W4164" s="80"/>
      <c r="X4164" s="81"/>
    </row>
    <row r="4165" spans="21:24" x14ac:dyDescent="0.3">
      <c r="U4165" s="80"/>
      <c r="V4165" s="80"/>
      <c r="W4165" s="80"/>
      <c r="X4165" s="81"/>
    </row>
    <row r="4166" spans="21:24" x14ac:dyDescent="0.3">
      <c r="U4166" s="80"/>
      <c r="V4166" s="80"/>
      <c r="W4166" s="80"/>
      <c r="X4166" s="81"/>
    </row>
    <row r="4167" spans="21:24" x14ac:dyDescent="0.3">
      <c r="U4167" s="80"/>
      <c r="V4167" s="80"/>
      <c r="W4167" s="80"/>
      <c r="X4167" s="81"/>
    </row>
    <row r="4168" spans="21:24" x14ac:dyDescent="0.3">
      <c r="U4168" s="80"/>
      <c r="V4168" s="80"/>
      <c r="W4168" s="80"/>
      <c r="X4168" s="81"/>
    </row>
    <row r="4169" spans="21:24" x14ac:dyDescent="0.3">
      <c r="U4169" s="80"/>
      <c r="V4169" s="80"/>
      <c r="W4169" s="80"/>
      <c r="X4169" s="81"/>
    </row>
    <row r="4170" spans="21:24" x14ac:dyDescent="0.3">
      <c r="U4170" s="80"/>
      <c r="V4170" s="80"/>
      <c r="W4170" s="80"/>
      <c r="X4170" s="81"/>
    </row>
    <row r="4171" spans="21:24" x14ac:dyDescent="0.3">
      <c r="U4171" s="80"/>
      <c r="V4171" s="80"/>
      <c r="W4171" s="80"/>
      <c r="X4171" s="81"/>
    </row>
    <row r="4172" spans="21:24" x14ac:dyDescent="0.3">
      <c r="U4172" s="80"/>
      <c r="V4172" s="80"/>
      <c r="W4172" s="80"/>
      <c r="X4172" s="81"/>
    </row>
    <row r="4173" spans="21:24" x14ac:dyDescent="0.3">
      <c r="U4173" s="80"/>
      <c r="V4173" s="80"/>
      <c r="W4173" s="80"/>
      <c r="X4173" s="81"/>
    </row>
    <row r="4174" spans="21:24" x14ac:dyDescent="0.3">
      <c r="U4174" s="80"/>
      <c r="V4174" s="80"/>
      <c r="W4174" s="80"/>
      <c r="X4174" s="81"/>
    </row>
    <row r="4175" spans="21:24" x14ac:dyDescent="0.3">
      <c r="U4175" s="80"/>
      <c r="V4175" s="80"/>
      <c r="W4175" s="80"/>
      <c r="X4175" s="81"/>
    </row>
    <row r="4176" spans="21:24" x14ac:dyDescent="0.3">
      <c r="U4176" s="80"/>
      <c r="V4176" s="80"/>
      <c r="W4176" s="80"/>
      <c r="X4176" s="81"/>
    </row>
    <row r="4177" spans="21:24" x14ac:dyDescent="0.3">
      <c r="U4177" s="80"/>
      <c r="V4177" s="80"/>
      <c r="W4177" s="80"/>
      <c r="X4177" s="81"/>
    </row>
    <row r="4178" spans="21:24" x14ac:dyDescent="0.3">
      <c r="U4178" s="80"/>
      <c r="V4178" s="80"/>
      <c r="W4178" s="80"/>
      <c r="X4178" s="81"/>
    </row>
    <row r="4179" spans="21:24" x14ac:dyDescent="0.3">
      <c r="U4179" s="80"/>
      <c r="V4179" s="80"/>
      <c r="W4179" s="80"/>
      <c r="X4179" s="81"/>
    </row>
    <row r="4180" spans="21:24" x14ac:dyDescent="0.3">
      <c r="U4180" s="80"/>
      <c r="V4180" s="80"/>
      <c r="W4180" s="80"/>
      <c r="X4180" s="81"/>
    </row>
    <row r="4181" spans="21:24" x14ac:dyDescent="0.3">
      <c r="U4181" s="80"/>
      <c r="V4181" s="80"/>
      <c r="W4181" s="80"/>
      <c r="X4181" s="81"/>
    </row>
    <row r="4182" spans="21:24" x14ac:dyDescent="0.3">
      <c r="U4182" s="80"/>
      <c r="V4182" s="80"/>
      <c r="W4182" s="80"/>
      <c r="X4182" s="81"/>
    </row>
    <row r="4183" spans="21:24" x14ac:dyDescent="0.3">
      <c r="U4183" s="80"/>
      <c r="V4183" s="80"/>
      <c r="W4183" s="80"/>
      <c r="X4183" s="81"/>
    </row>
    <row r="4184" spans="21:24" x14ac:dyDescent="0.3">
      <c r="U4184" s="80"/>
      <c r="V4184" s="80"/>
      <c r="W4184" s="80"/>
      <c r="X4184" s="81"/>
    </row>
    <row r="4185" spans="21:24" x14ac:dyDescent="0.3">
      <c r="U4185" s="80"/>
      <c r="V4185" s="80"/>
      <c r="W4185" s="80"/>
      <c r="X4185" s="81"/>
    </row>
    <row r="4186" spans="21:24" x14ac:dyDescent="0.3">
      <c r="U4186" s="80"/>
      <c r="V4186" s="80"/>
      <c r="W4186" s="80"/>
      <c r="X4186" s="81"/>
    </row>
    <row r="4187" spans="21:24" x14ac:dyDescent="0.3">
      <c r="U4187" s="80"/>
      <c r="V4187" s="80"/>
      <c r="W4187" s="80"/>
      <c r="X4187" s="81"/>
    </row>
    <row r="4188" spans="21:24" x14ac:dyDescent="0.3">
      <c r="U4188" s="80"/>
      <c r="V4188" s="80"/>
      <c r="W4188" s="80"/>
      <c r="X4188" s="81"/>
    </row>
    <row r="4189" spans="21:24" x14ac:dyDescent="0.3">
      <c r="U4189" s="80"/>
      <c r="V4189" s="80"/>
      <c r="W4189" s="80"/>
      <c r="X4189" s="81"/>
    </row>
    <row r="4190" spans="21:24" x14ac:dyDescent="0.3">
      <c r="U4190" s="80"/>
      <c r="V4190" s="80"/>
      <c r="W4190" s="80"/>
      <c r="X4190" s="81"/>
    </row>
    <row r="4191" spans="21:24" x14ac:dyDescent="0.3">
      <c r="U4191" s="80"/>
      <c r="V4191" s="80"/>
      <c r="W4191" s="80"/>
      <c r="X4191" s="81"/>
    </row>
    <row r="4192" spans="21:24" x14ac:dyDescent="0.3">
      <c r="U4192" s="80"/>
      <c r="V4192" s="80"/>
      <c r="W4192" s="80"/>
      <c r="X4192" s="81"/>
    </row>
    <row r="4193" spans="21:24" x14ac:dyDescent="0.3">
      <c r="U4193" s="80"/>
      <c r="V4193" s="80"/>
      <c r="W4193" s="80"/>
      <c r="X4193" s="81"/>
    </row>
    <row r="4194" spans="21:24" x14ac:dyDescent="0.3">
      <c r="U4194" s="80"/>
      <c r="V4194" s="80"/>
      <c r="W4194" s="80"/>
      <c r="X4194" s="81"/>
    </row>
    <row r="4195" spans="21:24" x14ac:dyDescent="0.3">
      <c r="U4195" s="80"/>
      <c r="V4195" s="80"/>
      <c r="W4195" s="80"/>
      <c r="X4195" s="81"/>
    </row>
    <row r="4196" spans="21:24" x14ac:dyDescent="0.3">
      <c r="U4196" s="80"/>
      <c r="V4196" s="80"/>
      <c r="W4196" s="80"/>
      <c r="X4196" s="81"/>
    </row>
    <row r="4197" spans="21:24" x14ac:dyDescent="0.3">
      <c r="U4197" s="80"/>
      <c r="V4197" s="80"/>
      <c r="W4197" s="80"/>
      <c r="X4197" s="81"/>
    </row>
    <row r="4198" spans="21:24" x14ac:dyDescent="0.3">
      <c r="U4198" s="80"/>
      <c r="V4198" s="80"/>
      <c r="W4198" s="80"/>
      <c r="X4198" s="81"/>
    </row>
    <row r="4199" spans="21:24" x14ac:dyDescent="0.3">
      <c r="U4199" s="80"/>
      <c r="V4199" s="80"/>
      <c r="W4199" s="80"/>
      <c r="X4199" s="81"/>
    </row>
    <row r="4200" spans="21:24" x14ac:dyDescent="0.3">
      <c r="U4200" s="80"/>
      <c r="V4200" s="80"/>
      <c r="W4200" s="80"/>
      <c r="X4200" s="81"/>
    </row>
    <row r="4201" spans="21:24" x14ac:dyDescent="0.3">
      <c r="U4201" s="80"/>
      <c r="V4201" s="80"/>
      <c r="W4201" s="80"/>
      <c r="X4201" s="81"/>
    </row>
    <row r="4202" spans="21:24" x14ac:dyDescent="0.3">
      <c r="U4202" s="80"/>
      <c r="V4202" s="80"/>
      <c r="W4202" s="80"/>
      <c r="X4202" s="81"/>
    </row>
    <row r="4203" spans="21:24" x14ac:dyDescent="0.3">
      <c r="U4203" s="80"/>
      <c r="V4203" s="80"/>
      <c r="W4203" s="80"/>
      <c r="X4203" s="81"/>
    </row>
    <row r="4204" spans="21:24" x14ac:dyDescent="0.3">
      <c r="U4204" s="80"/>
      <c r="V4204" s="80"/>
      <c r="W4204" s="80"/>
      <c r="X4204" s="81"/>
    </row>
    <row r="4205" spans="21:24" x14ac:dyDescent="0.3">
      <c r="U4205" s="80"/>
      <c r="V4205" s="80"/>
      <c r="W4205" s="80"/>
      <c r="X4205" s="81"/>
    </row>
    <row r="4206" spans="21:24" x14ac:dyDescent="0.3">
      <c r="U4206" s="80"/>
      <c r="V4206" s="80"/>
      <c r="W4206" s="80"/>
      <c r="X4206" s="81"/>
    </row>
    <row r="4207" spans="21:24" x14ac:dyDescent="0.3">
      <c r="U4207" s="80"/>
      <c r="V4207" s="80"/>
      <c r="W4207" s="80"/>
      <c r="X4207" s="81"/>
    </row>
    <row r="4208" spans="21:24" x14ac:dyDescent="0.3">
      <c r="U4208" s="80"/>
      <c r="V4208" s="80"/>
      <c r="W4208" s="80"/>
      <c r="X4208" s="81"/>
    </row>
    <row r="4209" spans="21:24" x14ac:dyDescent="0.3">
      <c r="U4209" s="80"/>
      <c r="V4209" s="80"/>
      <c r="W4209" s="80"/>
      <c r="X4209" s="81"/>
    </row>
    <row r="4210" spans="21:24" x14ac:dyDescent="0.3">
      <c r="U4210" s="80"/>
      <c r="V4210" s="80"/>
      <c r="W4210" s="80"/>
      <c r="X4210" s="81"/>
    </row>
    <row r="4211" spans="21:24" x14ac:dyDescent="0.3">
      <c r="U4211" s="80"/>
      <c r="V4211" s="80"/>
      <c r="W4211" s="80"/>
      <c r="X4211" s="81"/>
    </row>
    <row r="4212" spans="21:24" x14ac:dyDescent="0.3">
      <c r="U4212" s="80"/>
      <c r="V4212" s="80"/>
      <c r="W4212" s="80"/>
      <c r="X4212" s="81"/>
    </row>
    <row r="4213" spans="21:24" x14ac:dyDescent="0.3">
      <c r="U4213" s="80"/>
      <c r="V4213" s="80"/>
      <c r="W4213" s="80"/>
      <c r="X4213" s="81"/>
    </row>
    <row r="4214" spans="21:24" x14ac:dyDescent="0.3">
      <c r="U4214" s="80"/>
      <c r="V4214" s="80"/>
      <c r="W4214" s="80"/>
      <c r="X4214" s="81"/>
    </row>
    <row r="4215" spans="21:24" x14ac:dyDescent="0.3">
      <c r="U4215" s="80"/>
      <c r="V4215" s="80"/>
      <c r="W4215" s="80"/>
      <c r="X4215" s="81"/>
    </row>
    <row r="4216" spans="21:24" x14ac:dyDescent="0.3">
      <c r="U4216" s="80"/>
      <c r="V4216" s="80"/>
      <c r="W4216" s="80"/>
      <c r="X4216" s="81"/>
    </row>
    <row r="4217" spans="21:24" x14ac:dyDescent="0.3">
      <c r="U4217" s="80"/>
      <c r="V4217" s="80"/>
      <c r="W4217" s="80"/>
      <c r="X4217" s="81"/>
    </row>
    <row r="4218" spans="21:24" x14ac:dyDescent="0.3">
      <c r="U4218" s="80"/>
      <c r="V4218" s="80"/>
      <c r="W4218" s="80"/>
      <c r="X4218" s="81"/>
    </row>
    <row r="4219" spans="21:24" x14ac:dyDescent="0.3">
      <c r="U4219" s="80"/>
      <c r="V4219" s="80"/>
      <c r="W4219" s="80"/>
      <c r="X4219" s="81"/>
    </row>
    <row r="4220" spans="21:24" x14ac:dyDescent="0.3">
      <c r="U4220" s="80"/>
      <c r="V4220" s="80"/>
      <c r="W4220" s="80"/>
      <c r="X4220" s="81"/>
    </row>
    <row r="4221" spans="21:24" x14ac:dyDescent="0.3">
      <c r="U4221" s="80"/>
      <c r="V4221" s="80"/>
      <c r="W4221" s="80"/>
      <c r="X4221" s="81"/>
    </row>
    <row r="4222" spans="21:24" x14ac:dyDescent="0.3">
      <c r="U4222" s="80"/>
      <c r="V4222" s="80"/>
      <c r="W4222" s="80"/>
      <c r="X4222" s="81"/>
    </row>
    <row r="4223" spans="21:24" x14ac:dyDescent="0.3">
      <c r="U4223" s="80"/>
      <c r="V4223" s="80"/>
      <c r="W4223" s="80"/>
      <c r="X4223" s="81"/>
    </row>
    <row r="4224" spans="21:24" x14ac:dyDescent="0.3">
      <c r="U4224" s="80"/>
      <c r="V4224" s="80"/>
      <c r="W4224" s="80"/>
      <c r="X4224" s="81"/>
    </row>
    <row r="4225" spans="21:24" x14ac:dyDescent="0.3">
      <c r="U4225" s="80"/>
      <c r="V4225" s="80"/>
      <c r="W4225" s="80"/>
      <c r="X4225" s="81"/>
    </row>
    <row r="4226" spans="21:24" x14ac:dyDescent="0.3">
      <c r="U4226" s="80"/>
      <c r="V4226" s="80"/>
      <c r="W4226" s="80"/>
      <c r="X4226" s="81"/>
    </row>
    <row r="4227" spans="21:24" x14ac:dyDescent="0.3">
      <c r="U4227" s="80"/>
      <c r="V4227" s="80"/>
      <c r="W4227" s="80"/>
      <c r="X4227" s="81"/>
    </row>
    <row r="4228" spans="21:24" x14ac:dyDescent="0.3">
      <c r="U4228" s="80"/>
      <c r="V4228" s="80"/>
      <c r="W4228" s="80"/>
      <c r="X4228" s="81"/>
    </row>
    <row r="4229" spans="21:24" x14ac:dyDescent="0.3">
      <c r="U4229" s="80"/>
      <c r="V4229" s="80"/>
      <c r="W4229" s="80"/>
      <c r="X4229" s="81"/>
    </row>
    <row r="4230" spans="21:24" x14ac:dyDescent="0.3">
      <c r="U4230" s="80"/>
      <c r="V4230" s="80"/>
      <c r="W4230" s="80"/>
      <c r="X4230" s="81"/>
    </row>
    <row r="4231" spans="21:24" x14ac:dyDescent="0.3">
      <c r="U4231" s="80"/>
      <c r="V4231" s="80"/>
      <c r="W4231" s="80"/>
      <c r="X4231" s="81"/>
    </row>
    <row r="4232" spans="21:24" x14ac:dyDescent="0.3">
      <c r="U4232" s="80"/>
      <c r="V4232" s="80"/>
      <c r="W4232" s="80"/>
      <c r="X4232" s="81"/>
    </row>
    <row r="4233" spans="21:24" x14ac:dyDescent="0.3">
      <c r="U4233" s="80"/>
      <c r="V4233" s="80"/>
      <c r="W4233" s="80"/>
      <c r="X4233" s="81"/>
    </row>
    <row r="4234" spans="21:24" x14ac:dyDescent="0.3">
      <c r="U4234" s="80"/>
      <c r="V4234" s="80"/>
      <c r="W4234" s="80"/>
      <c r="X4234" s="81"/>
    </row>
    <row r="4235" spans="21:24" x14ac:dyDescent="0.3">
      <c r="U4235" s="80"/>
      <c r="V4235" s="80"/>
      <c r="W4235" s="80"/>
      <c r="X4235" s="81"/>
    </row>
    <row r="4236" spans="21:24" x14ac:dyDescent="0.3">
      <c r="U4236" s="80"/>
      <c r="V4236" s="80"/>
      <c r="W4236" s="80"/>
      <c r="X4236" s="81"/>
    </row>
    <row r="4237" spans="21:24" x14ac:dyDescent="0.3">
      <c r="U4237" s="80"/>
      <c r="V4237" s="80"/>
      <c r="W4237" s="80"/>
      <c r="X4237" s="81"/>
    </row>
    <row r="4238" spans="21:24" x14ac:dyDescent="0.3">
      <c r="U4238" s="80"/>
      <c r="V4238" s="80"/>
      <c r="W4238" s="80"/>
      <c r="X4238" s="81"/>
    </row>
    <row r="4239" spans="21:24" x14ac:dyDescent="0.3">
      <c r="U4239" s="80"/>
      <c r="V4239" s="80"/>
      <c r="W4239" s="80"/>
      <c r="X4239" s="81"/>
    </row>
    <row r="4240" spans="21:24" x14ac:dyDescent="0.3">
      <c r="U4240" s="80"/>
      <c r="V4240" s="80"/>
      <c r="W4240" s="80"/>
      <c r="X4240" s="81"/>
    </row>
    <row r="4241" spans="21:24" x14ac:dyDescent="0.3">
      <c r="U4241" s="80"/>
      <c r="V4241" s="80"/>
      <c r="W4241" s="80"/>
      <c r="X4241" s="81"/>
    </row>
    <row r="4242" spans="21:24" x14ac:dyDescent="0.3">
      <c r="U4242" s="80"/>
      <c r="V4242" s="80"/>
      <c r="W4242" s="80"/>
      <c r="X4242" s="81"/>
    </row>
    <row r="4243" spans="21:24" x14ac:dyDescent="0.3">
      <c r="U4243" s="80"/>
      <c r="V4243" s="80"/>
      <c r="W4243" s="80"/>
      <c r="X4243" s="81"/>
    </row>
    <row r="4244" spans="21:24" x14ac:dyDescent="0.3">
      <c r="U4244" s="80"/>
      <c r="V4244" s="80"/>
      <c r="W4244" s="80"/>
      <c r="X4244" s="81"/>
    </row>
    <row r="4245" spans="21:24" x14ac:dyDescent="0.3">
      <c r="U4245" s="80"/>
      <c r="V4245" s="80"/>
      <c r="W4245" s="80"/>
      <c r="X4245" s="81"/>
    </row>
    <row r="4246" spans="21:24" x14ac:dyDescent="0.3">
      <c r="U4246" s="80"/>
      <c r="V4246" s="80"/>
      <c r="W4246" s="80"/>
      <c r="X4246" s="81"/>
    </row>
    <row r="4247" spans="21:24" x14ac:dyDescent="0.3">
      <c r="U4247" s="80"/>
      <c r="V4247" s="80"/>
      <c r="W4247" s="80"/>
      <c r="X4247" s="81"/>
    </row>
    <row r="4248" spans="21:24" x14ac:dyDescent="0.3">
      <c r="U4248" s="80"/>
      <c r="V4248" s="80"/>
      <c r="W4248" s="80"/>
      <c r="X4248" s="81"/>
    </row>
    <row r="4249" spans="21:24" x14ac:dyDescent="0.3">
      <c r="U4249" s="80"/>
      <c r="V4249" s="80"/>
      <c r="W4249" s="80"/>
      <c r="X4249" s="81"/>
    </row>
    <row r="4250" spans="21:24" x14ac:dyDescent="0.3">
      <c r="U4250" s="80"/>
      <c r="V4250" s="80"/>
      <c r="W4250" s="80"/>
      <c r="X4250" s="81"/>
    </row>
    <row r="4251" spans="21:24" x14ac:dyDescent="0.3">
      <c r="U4251" s="80"/>
      <c r="V4251" s="80"/>
      <c r="W4251" s="80"/>
      <c r="X4251" s="81"/>
    </row>
    <row r="4252" spans="21:24" x14ac:dyDescent="0.3">
      <c r="U4252" s="80"/>
      <c r="V4252" s="80"/>
      <c r="W4252" s="80"/>
      <c r="X4252" s="81"/>
    </row>
    <row r="4253" spans="21:24" x14ac:dyDescent="0.3">
      <c r="U4253" s="80"/>
      <c r="V4253" s="80"/>
      <c r="W4253" s="80"/>
      <c r="X4253" s="81"/>
    </row>
    <row r="4254" spans="21:24" x14ac:dyDescent="0.3">
      <c r="U4254" s="80"/>
      <c r="V4254" s="80"/>
      <c r="W4254" s="80"/>
      <c r="X4254" s="81"/>
    </row>
    <row r="4255" spans="21:24" x14ac:dyDescent="0.3">
      <c r="U4255" s="80"/>
      <c r="V4255" s="80"/>
      <c r="W4255" s="80"/>
      <c r="X4255" s="81"/>
    </row>
    <row r="4256" spans="21:24" x14ac:dyDescent="0.3">
      <c r="U4256" s="80"/>
      <c r="V4256" s="80"/>
      <c r="W4256" s="80"/>
      <c r="X4256" s="81"/>
    </row>
    <row r="4257" spans="21:24" x14ac:dyDescent="0.3">
      <c r="U4257" s="80"/>
      <c r="V4257" s="80"/>
      <c r="W4257" s="80"/>
      <c r="X4257" s="81"/>
    </row>
    <row r="4258" spans="21:24" x14ac:dyDescent="0.3">
      <c r="U4258" s="80"/>
      <c r="V4258" s="80"/>
      <c r="W4258" s="80"/>
      <c r="X4258" s="81"/>
    </row>
    <row r="4259" spans="21:24" x14ac:dyDescent="0.3">
      <c r="U4259" s="80"/>
      <c r="V4259" s="80"/>
      <c r="W4259" s="80"/>
      <c r="X4259" s="81"/>
    </row>
    <row r="4260" spans="21:24" x14ac:dyDescent="0.3">
      <c r="U4260" s="80"/>
      <c r="V4260" s="80"/>
      <c r="W4260" s="80"/>
      <c r="X4260" s="81"/>
    </row>
    <row r="4261" spans="21:24" x14ac:dyDescent="0.3">
      <c r="U4261" s="80"/>
      <c r="V4261" s="80"/>
      <c r="W4261" s="80"/>
      <c r="X4261" s="81"/>
    </row>
    <row r="4262" spans="21:24" x14ac:dyDescent="0.3">
      <c r="U4262" s="80"/>
      <c r="V4262" s="80"/>
      <c r="W4262" s="80"/>
      <c r="X4262" s="81"/>
    </row>
    <row r="4263" spans="21:24" x14ac:dyDescent="0.3">
      <c r="U4263" s="80"/>
      <c r="V4263" s="80"/>
      <c r="W4263" s="80"/>
      <c r="X4263" s="81"/>
    </row>
    <row r="4264" spans="21:24" x14ac:dyDescent="0.3">
      <c r="U4264" s="80"/>
      <c r="V4264" s="80"/>
      <c r="W4264" s="80"/>
      <c r="X4264" s="81"/>
    </row>
    <row r="4265" spans="21:24" x14ac:dyDescent="0.3">
      <c r="U4265" s="80"/>
      <c r="V4265" s="80"/>
      <c r="W4265" s="80"/>
      <c r="X4265" s="81"/>
    </row>
    <row r="4266" spans="21:24" x14ac:dyDescent="0.3">
      <c r="U4266" s="80"/>
      <c r="V4266" s="80"/>
      <c r="W4266" s="80"/>
      <c r="X4266" s="81"/>
    </row>
    <row r="4267" spans="21:24" x14ac:dyDescent="0.3">
      <c r="U4267" s="80"/>
      <c r="V4267" s="80"/>
      <c r="W4267" s="80"/>
      <c r="X4267" s="81"/>
    </row>
    <row r="4268" spans="21:24" x14ac:dyDescent="0.3">
      <c r="U4268" s="80"/>
      <c r="V4268" s="80"/>
      <c r="W4268" s="80"/>
      <c r="X4268" s="81"/>
    </row>
    <row r="4269" spans="21:24" x14ac:dyDescent="0.3">
      <c r="U4269" s="80"/>
      <c r="V4269" s="80"/>
      <c r="W4269" s="80"/>
      <c r="X4269" s="81"/>
    </row>
    <row r="4270" spans="21:24" x14ac:dyDescent="0.3">
      <c r="U4270" s="80"/>
      <c r="V4270" s="80"/>
      <c r="W4270" s="80"/>
      <c r="X4270" s="81"/>
    </row>
    <row r="4271" spans="21:24" x14ac:dyDescent="0.3">
      <c r="U4271" s="80"/>
      <c r="V4271" s="80"/>
      <c r="W4271" s="80"/>
      <c r="X4271" s="81"/>
    </row>
    <row r="4272" spans="21:24" x14ac:dyDescent="0.3">
      <c r="U4272" s="80"/>
      <c r="V4272" s="80"/>
      <c r="W4272" s="80"/>
      <c r="X4272" s="81"/>
    </row>
    <row r="4273" spans="21:24" x14ac:dyDescent="0.3">
      <c r="U4273" s="80"/>
      <c r="V4273" s="80"/>
      <c r="W4273" s="80"/>
      <c r="X4273" s="81"/>
    </row>
    <row r="4274" spans="21:24" x14ac:dyDescent="0.3">
      <c r="U4274" s="80"/>
      <c r="V4274" s="80"/>
      <c r="W4274" s="80"/>
      <c r="X4274" s="81"/>
    </row>
    <row r="4275" spans="21:24" x14ac:dyDescent="0.3">
      <c r="U4275" s="80"/>
      <c r="V4275" s="80"/>
      <c r="W4275" s="80"/>
      <c r="X4275" s="81"/>
    </row>
    <row r="4276" spans="21:24" x14ac:dyDescent="0.3">
      <c r="U4276" s="80"/>
      <c r="V4276" s="80"/>
      <c r="W4276" s="80"/>
      <c r="X4276" s="81"/>
    </row>
    <row r="4277" spans="21:24" x14ac:dyDescent="0.3">
      <c r="U4277" s="80"/>
      <c r="V4277" s="80"/>
      <c r="W4277" s="80"/>
      <c r="X4277" s="81"/>
    </row>
    <row r="4278" spans="21:24" x14ac:dyDescent="0.3">
      <c r="U4278" s="80"/>
      <c r="V4278" s="80"/>
      <c r="W4278" s="80"/>
      <c r="X4278" s="81"/>
    </row>
    <row r="4279" spans="21:24" x14ac:dyDescent="0.3">
      <c r="U4279" s="80"/>
      <c r="V4279" s="80"/>
      <c r="W4279" s="80"/>
      <c r="X4279" s="81"/>
    </row>
    <row r="4280" spans="21:24" x14ac:dyDescent="0.3">
      <c r="U4280" s="80"/>
      <c r="V4280" s="80"/>
      <c r="W4280" s="80"/>
      <c r="X4280" s="81"/>
    </row>
    <row r="4281" spans="21:24" x14ac:dyDescent="0.3">
      <c r="U4281" s="80"/>
      <c r="V4281" s="80"/>
      <c r="W4281" s="80"/>
      <c r="X4281" s="81"/>
    </row>
    <row r="4282" spans="21:24" x14ac:dyDescent="0.3">
      <c r="U4282" s="80"/>
      <c r="V4282" s="80"/>
      <c r="W4282" s="80"/>
      <c r="X4282" s="81"/>
    </row>
    <row r="4283" spans="21:24" x14ac:dyDescent="0.3">
      <c r="U4283" s="80"/>
      <c r="V4283" s="80"/>
      <c r="W4283" s="80"/>
      <c r="X4283" s="81"/>
    </row>
    <row r="4284" spans="21:24" x14ac:dyDescent="0.3">
      <c r="U4284" s="80"/>
      <c r="V4284" s="80"/>
      <c r="W4284" s="80"/>
      <c r="X4284" s="81"/>
    </row>
    <row r="4285" spans="21:24" x14ac:dyDescent="0.3">
      <c r="U4285" s="80"/>
      <c r="V4285" s="80"/>
      <c r="W4285" s="80"/>
      <c r="X4285" s="81"/>
    </row>
    <row r="4286" spans="21:24" x14ac:dyDescent="0.3">
      <c r="U4286" s="80"/>
      <c r="V4286" s="80"/>
      <c r="W4286" s="80"/>
      <c r="X4286" s="81"/>
    </row>
    <row r="4287" spans="21:24" x14ac:dyDescent="0.3">
      <c r="U4287" s="80"/>
      <c r="V4287" s="80"/>
      <c r="W4287" s="80"/>
      <c r="X4287" s="81"/>
    </row>
    <row r="4288" spans="21:24" x14ac:dyDescent="0.3">
      <c r="U4288" s="80"/>
      <c r="V4288" s="80"/>
      <c r="W4288" s="80"/>
      <c r="X4288" s="81"/>
    </row>
    <row r="4289" spans="21:24" x14ac:dyDescent="0.3">
      <c r="U4289" s="80"/>
      <c r="V4289" s="80"/>
      <c r="W4289" s="80"/>
      <c r="X4289" s="81"/>
    </row>
    <row r="4290" spans="21:24" x14ac:dyDescent="0.3">
      <c r="U4290" s="80"/>
      <c r="V4290" s="80"/>
      <c r="W4290" s="80"/>
      <c r="X4290" s="81"/>
    </row>
    <row r="4291" spans="21:24" x14ac:dyDescent="0.3">
      <c r="U4291" s="80"/>
      <c r="V4291" s="80"/>
      <c r="W4291" s="80"/>
      <c r="X4291" s="81"/>
    </row>
    <row r="4292" spans="21:24" x14ac:dyDescent="0.3">
      <c r="U4292" s="80"/>
      <c r="V4292" s="80"/>
      <c r="W4292" s="80"/>
      <c r="X4292" s="81"/>
    </row>
    <row r="4293" spans="21:24" x14ac:dyDescent="0.3">
      <c r="U4293" s="80"/>
      <c r="V4293" s="80"/>
      <c r="W4293" s="80"/>
      <c r="X4293" s="81"/>
    </row>
    <row r="4294" spans="21:24" x14ac:dyDescent="0.3">
      <c r="U4294" s="80"/>
      <c r="V4294" s="80"/>
      <c r="W4294" s="80"/>
      <c r="X4294" s="81"/>
    </row>
    <row r="4295" spans="21:24" x14ac:dyDescent="0.3">
      <c r="U4295" s="80"/>
      <c r="V4295" s="80"/>
      <c r="W4295" s="80"/>
      <c r="X4295" s="81"/>
    </row>
    <row r="4296" spans="21:24" x14ac:dyDescent="0.3">
      <c r="U4296" s="80"/>
      <c r="V4296" s="80"/>
      <c r="W4296" s="80"/>
      <c r="X4296" s="81"/>
    </row>
    <row r="4297" spans="21:24" x14ac:dyDescent="0.3">
      <c r="U4297" s="80"/>
      <c r="V4297" s="80"/>
      <c r="W4297" s="80"/>
      <c r="X4297" s="81"/>
    </row>
    <row r="4298" spans="21:24" x14ac:dyDescent="0.3">
      <c r="U4298" s="80"/>
      <c r="V4298" s="80"/>
      <c r="W4298" s="80"/>
      <c r="X4298" s="81"/>
    </row>
    <row r="4299" spans="21:24" x14ac:dyDescent="0.3">
      <c r="U4299" s="80"/>
      <c r="V4299" s="80"/>
      <c r="W4299" s="80"/>
      <c r="X4299" s="81"/>
    </row>
    <row r="4300" spans="21:24" x14ac:dyDescent="0.3">
      <c r="U4300" s="80"/>
      <c r="V4300" s="80"/>
      <c r="W4300" s="80"/>
      <c r="X4300" s="81"/>
    </row>
    <row r="4301" spans="21:24" x14ac:dyDescent="0.3">
      <c r="U4301" s="80"/>
      <c r="V4301" s="80"/>
      <c r="W4301" s="80"/>
      <c r="X4301" s="81"/>
    </row>
    <row r="4302" spans="21:24" x14ac:dyDescent="0.3">
      <c r="U4302" s="80"/>
      <c r="V4302" s="80"/>
      <c r="W4302" s="80"/>
      <c r="X4302" s="81"/>
    </row>
    <row r="4303" spans="21:24" x14ac:dyDescent="0.3">
      <c r="U4303" s="80"/>
      <c r="V4303" s="80"/>
      <c r="W4303" s="80"/>
      <c r="X4303" s="81"/>
    </row>
    <row r="4304" spans="21:24" x14ac:dyDescent="0.3">
      <c r="U4304" s="80"/>
      <c r="V4304" s="80"/>
      <c r="W4304" s="80"/>
      <c r="X4304" s="81"/>
    </row>
    <row r="4305" spans="21:24" x14ac:dyDescent="0.3">
      <c r="U4305" s="80"/>
      <c r="V4305" s="80"/>
      <c r="W4305" s="80"/>
      <c r="X4305" s="81"/>
    </row>
    <row r="4306" spans="21:24" x14ac:dyDescent="0.3">
      <c r="U4306" s="80"/>
      <c r="V4306" s="80"/>
      <c r="W4306" s="80"/>
      <c r="X4306" s="81"/>
    </row>
    <row r="4307" spans="21:24" x14ac:dyDescent="0.3">
      <c r="U4307" s="80"/>
      <c r="V4307" s="80"/>
      <c r="W4307" s="80"/>
      <c r="X4307" s="81"/>
    </row>
    <row r="4308" spans="21:24" x14ac:dyDescent="0.3">
      <c r="U4308" s="80"/>
      <c r="V4308" s="80"/>
      <c r="W4308" s="80"/>
      <c r="X4308" s="81"/>
    </row>
    <row r="4309" spans="21:24" x14ac:dyDescent="0.3">
      <c r="U4309" s="80"/>
      <c r="V4309" s="80"/>
      <c r="W4309" s="80"/>
      <c r="X4309" s="81"/>
    </row>
    <row r="4310" spans="21:24" x14ac:dyDescent="0.3">
      <c r="U4310" s="80"/>
      <c r="V4310" s="80"/>
      <c r="W4310" s="80"/>
      <c r="X4310" s="81"/>
    </row>
    <row r="4311" spans="21:24" x14ac:dyDescent="0.3">
      <c r="U4311" s="80"/>
      <c r="V4311" s="80"/>
      <c r="W4311" s="80"/>
      <c r="X4311" s="81"/>
    </row>
    <row r="4312" spans="21:24" x14ac:dyDescent="0.3">
      <c r="U4312" s="80"/>
      <c r="V4312" s="80"/>
      <c r="W4312" s="80"/>
      <c r="X4312" s="81"/>
    </row>
    <row r="4313" spans="21:24" x14ac:dyDescent="0.3">
      <c r="U4313" s="80"/>
      <c r="V4313" s="80"/>
      <c r="W4313" s="80"/>
      <c r="X4313" s="81"/>
    </row>
    <row r="4314" spans="21:24" x14ac:dyDescent="0.3">
      <c r="U4314" s="80"/>
      <c r="V4314" s="80"/>
      <c r="W4314" s="80"/>
      <c r="X4314" s="81"/>
    </row>
    <row r="4315" spans="21:24" x14ac:dyDescent="0.3">
      <c r="U4315" s="80"/>
      <c r="V4315" s="80"/>
      <c r="W4315" s="80"/>
      <c r="X4315" s="81"/>
    </row>
    <row r="4316" spans="21:24" x14ac:dyDescent="0.3">
      <c r="U4316" s="80"/>
      <c r="V4316" s="80"/>
      <c r="W4316" s="80"/>
      <c r="X4316" s="81"/>
    </row>
    <row r="4317" spans="21:24" x14ac:dyDescent="0.3">
      <c r="U4317" s="80"/>
      <c r="V4317" s="80"/>
      <c r="W4317" s="80"/>
      <c r="X4317" s="81"/>
    </row>
    <row r="4318" spans="21:24" x14ac:dyDescent="0.3">
      <c r="U4318" s="80"/>
      <c r="V4318" s="80"/>
      <c r="W4318" s="80"/>
      <c r="X4318" s="81"/>
    </row>
    <row r="4319" spans="21:24" x14ac:dyDescent="0.3">
      <c r="U4319" s="80"/>
      <c r="V4319" s="80"/>
      <c r="W4319" s="80"/>
      <c r="X4319" s="81"/>
    </row>
    <row r="4320" spans="21:24" x14ac:dyDescent="0.3">
      <c r="U4320" s="80"/>
      <c r="V4320" s="80"/>
      <c r="W4320" s="80"/>
      <c r="X4320" s="81"/>
    </row>
    <row r="4321" spans="21:24" x14ac:dyDescent="0.3">
      <c r="U4321" s="80"/>
      <c r="V4321" s="80"/>
      <c r="W4321" s="80"/>
      <c r="X4321" s="81"/>
    </row>
    <row r="4322" spans="21:24" x14ac:dyDescent="0.3">
      <c r="U4322" s="80"/>
      <c r="V4322" s="80"/>
      <c r="W4322" s="80"/>
      <c r="X4322" s="81"/>
    </row>
    <row r="4323" spans="21:24" x14ac:dyDescent="0.3">
      <c r="U4323" s="80"/>
      <c r="V4323" s="80"/>
      <c r="W4323" s="80"/>
      <c r="X4323" s="81"/>
    </row>
    <row r="4324" spans="21:24" x14ac:dyDescent="0.3">
      <c r="U4324" s="80"/>
      <c r="V4324" s="80"/>
      <c r="W4324" s="80"/>
      <c r="X4324" s="81"/>
    </row>
    <row r="4325" spans="21:24" x14ac:dyDescent="0.3">
      <c r="U4325" s="80"/>
      <c r="V4325" s="80"/>
      <c r="W4325" s="80"/>
      <c r="X4325" s="81"/>
    </row>
    <row r="4326" spans="21:24" x14ac:dyDescent="0.3">
      <c r="U4326" s="80"/>
      <c r="V4326" s="80"/>
      <c r="W4326" s="80"/>
      <c r="X4326" s="81"/>
    </row>
    <row r="4327" spans="21:24" x14ac:dyDescent="0.3">
      <c r="U4327" s="80"/>
      <c r="V4327" s="80"/>
      <c r="W4327" s="80"/>
      <c r="X4327" s="81"/>
    </row>
    <row r="4328" spans="21:24" x14ac:dyDescent="0.3">
      <c r="U4328" s="80"/>
      <c r="V4328" s="80"/>
      <c r="W4328" s="80"/>
      <c r="X4328" s="81"/>
    </row>
    <row r="4329" spans="21:24" x14ac:dyDescent="0.3">
      <c r="U4329" s="80"/>
      <c r="V4329" s="80"/>
      <c r="W4329" s="80"/>
      <c r="X4329" s="81"/>
    </row>
    <row r="4330" spans="21:24" x14ac:dyDescent="0.3">
      <c r="U4330" s="80"/>
      <c r="V4330" s="80"/>
      <c r="W4330" s="80"/>
      <c r="X4330" s="81"/>
    </row>
    <row r="4331" spans="21:24" x14ac:dyDescent="0.3">
      <c r="U4331" s="80"/>
      <c r="V4331" s="80"/>
      <c r="W4331" s="80"/>
      <c r="X4331" s="81"/>
    </row>
    <row r="4332" spans="21:24" x14ac:dyDescent="0.3">
      <c r="U4332" s="80"/>
      <c r="V4332" s="80"/>
      <c r="W4332" s="80"/>
      <c r="X4332" s="81"/>
    </row>
    <row r="4333" spans="21:24" x14ac:dyDescent="0.3">
      <c r="U4333" s="80"/>
      <c r="V4333" s="80"/>
      <c r="W4333" s="80"/>
      <c r="X4333" s="81"/>
    </row>
    <row r="4334" spans="21:24" x14ac:dyDescent="0.3">
      <c r="U4334" s="80"/>
      <c r="V4334" s="80"/>
      <c r="W4334" s="80"/>
      <c r="X4334" s="81"/>
    </row>
    <row r="4335" spans="21:24" x14ac:dyDescent="0.3">
      <c r="U4335" s="80"/>
      <c r="V4335" s="80"/>
      <c r="W4335" s="80"/>
      <c r="X4335" s="81"/>
    </row>
    <row r="4336" spans="21:24" x14ac:dyDescent="0.3">
      <c r="U4336" s="80"/>
      <c r="V4336" s="80"/>
      <c r="W4336" s="80"/>
      <c r="X4336" s="81"/>
    </row>
    <row r="4337" spans="21:24" x14ac:dyDescent="0.3">
      <c r="U4337" s="80"/>
      <c r="V4337" s="80"/>
      <c r="W4337" s="80"/>
      <c r="X4337" s="81"/>
    </row>
    <row r="4338" spans="21:24" x14ac:dyDescent="0.3">
      <c r="U4338" s="80"/>
      <c r="V4338" s="80"/>
      <c r="W4338" s="80"/>
      <c r="X4338" s="81"/>
    </row>
    <row r="4339" spans="21:24" x14ac:dyDescent="0.3">
      <c r="U4339" s="80"/>
      <c r="V4339" s="80"/>
      <c r="W4339" s="80"/>
      <c r="X4339" s="81"/>
    </row>
    <row r="4340" spans="21:24" x14ac:dyDescent="0.3">
      <c r="U4340" s="80"/>
      <c r="V4340" s="80"/>
      <c r="W4340" s="80"/>
      <c r="X4340" s="81"/>
    </row>
    <row r="4341" spans="21:24" x14ac:dyDescent="0.3">
      <c r="U4341" s="80"/>
      <c r="V4341" s="80"/>
      <c r="W4341" s="80"/>
      <c r="X4341" s="81"/>
    </row>
    <row r="4342" spans="21:24" x14ac:dyDescent="0.3">
      <c r="U4342" s="80"/>
      <c r="V4342" s="80"/>
      <c r="W4342" s="80"/>
      <c r="X4342" s="81"/>
    </row>
    <row r="4343" spans="21:24" x14ac:dyDescent="0.3">
      <c r="U4343" s="80"/>
      <c r="V4343" s="80"/>
      <c r="W4343" s="80"/>
      <c r="X4343" s="81"/>
    </row>
    <row r="4344" spans="21:24" x14ac:dyDescent="0.3">
      <c r="U4344" s="80"/>
      <c r="V4344" s="80"/>
      <c r="W4344" s="80"/>
      <c r="X4344" s="81"/>
    </row>
    <row r="4345" spans="21:24" x14ac:dyDescent="0.3">
      <c r="U4345" s="80"/>
      <c r="V4345" s="80"/>
      <c r="W4345" s="80"/>
      <c r="X4345" s="81"/>
    </row>
    <row r="4346" spans="21:24" x14ac:dyDescent="0.3">
      <c r="U4346" s="80"/>
      <c r="V4346" s="80"/>
      <c r="W4346" s="80"/>
      <c r="X4346" s="81"/>
    </row>
    <row r="4347" spans="21:24" x14ac:dyDescent="0.3">
      <c r="U4347" s="80"/>
      <c r="V4347" s="80"/>
      <c r="W4347" s="80"/>
      <c r="X4347" s="81"/>
    </row>
    <row r="4348" spans="21:24" x14ac:dyDescent="0.3">
      <c r="U4348" s="80"/>
      <c r="V4348" s="80"/>
      <c r="W4348" s="80"/>
      <c r="X4348" s="81"/>
    </row>
    <row r="4349" spans="21:24" x14ac:dyDescent="0.3">
      <c r="U4349" s="80"/>
      <c r="V4349" s="80"/>
      <c r="W4349" s="80"/>
      <c r="X4349" s="81"/>
    </row>
    <row r="4350" spans="21:24" x14ac:dyDescent="0.3">
      <c r="U4350" s="80"/>
      <c r="V4350" s="80"/>
      <c r="W4350" s="80"/>
      <c r="X4350" s="81"/>
    </row>
    <row r="4351" spans="21:24" x14ac:dyDescent="0.3">
      <c r="U4351" s="80"/>
      <c r="V4351" s="80"/>
      <c r="W4351" s="80"/>
      <c r="X4351" s="81"/>
    </row>
    <row r="4352" spans="21:24" x14ac:dyDescent="0.3">
      <c r="U4352" s="80"/>
      <c r="V4352" s="80"/>
      <c r="W4352" s="80"/>
      <c r="X4352" s="81"/>
    </row>
    <row r="4353" spans="21:24" x14ac:dyDescent="0.3">
      <c r="U4353" s="80"/>
      <c r="V4353" s="80"/>
      <c r="W4353" s="80"/>
      <c r="X4353" s="81"/>
    </row>
    <row r="4354" spans="21:24" x14ac:dyDescent="0.3">
      <c r="U4354" s="80"/>
      <c r="V4354" s="80"/>
      <c r="W4354" s="80"/>
      <c r="X4354" s="81"/>
    </row>
    <row r="4355" spans="21:24" x14ac:dyDescent="0.3">
      <c r="U4355" s="80"/>
      <c r="V4355" s="80"/>
      <c r="W4355" s="80"/>
      <c r="X4355" s="81"/>
    </row>
    <row r="4356" spans="21:24" x14ac:dyDescent="0.3">
      <c r="U4356" s="80"/>
      <c r="V4356" s="80"/>
      <c r="W4356" s="80"/>
      <c r="X4356" s="81"/>
    </row>
    <row r="4357" spans="21:24" x14ac:dyDescent="0.3">
      <c r="U4357" s="80"/>
      <c r="V4357" s="80"/>
      <c r="W4357" s="80"/>
      <c r="X4357" s="81"/>
    </row>
    <row r="4358" spans="21:24" x14ac:dyDescent="0.3">
      <c r="U4358" s="80"/>
      <c r="V4358" s="80"/>
      <c r="W4358" s="80"/>
      <c r="X4358" s="81"/>
    </row>
    <row r="4359" spans="21:24" x14ac:dyDescent="0.3">
      <c r="U4359" s="80"/>
      <c r="V4359" s="80"/>
      <c r="W4359" s="80"/>
      <c r="X4359" s="81"/>
    </row>
    <row r="4360" spans="21:24" x14ac:dyDescent="0.3">
      <c r="U4360" s="80"/>
      <c r="V4360" s="80"/>
      <c r="W4360" s="80"/>
      <c r="X4360" s="81"/>
    </row>
    <row r="4361" spans="21:24" x14ac:dyDescent="0.3">
      <c r="U4361" s="80"/>
      <c r="V4361" s="80"/>
      <c r="W4361" s="80"/>
      <c r="X4361" s="81"/>
    </row>
    <row r="4362" spans="21:24" x14ac:dyDescent="0.3">
      <c r="U4362" s="80"/>
      <c r="V4362" s="80"/>
      <c r="W4362" s="80"/>
      <c r="X4362" s="81"/>
    </row>
    <row r="4363" spans="21:24" x14ac:dyDescent="0.3">
      <c r="U4363" s="80"/>
      <c r="V4363" s="80"/>
      <c r="W4363" s="80"/>
      <c r="X4363" s="81"/>
    </row>
    <row r="4364" spans="21:24" x14ac:dyDescent="0.3">
      <c r="U4364" s="80"/>
      <c r="V4364" s="80"/>
      <c r="W4364" s="80"/>
      <c r="X4364" s="81"/>
    </row>
    <row r="4365" spans="21:24" x14ac:dyDescent="0.3">
      <c r="U4365" s="80"/>
      <c r="V4365" s="80"/>
      <c r="W4365" s="80"/>
      <c r="X4365" s="81"/>
    </row>
    <row r="4366" spans="21:24" x14ac:dyDescent="0.3">
      <c r="U4366" s="80"/>
      <c r="V4366" s="80"/>
      <c r="W4366" s="80"/>
      <c r="X4366" s="81"/>
    </row>
    <row r="4367" spans="21:24" x14ac:dyDescent="0.3">
      <c r="U4367" s="80"/>
      <c r="V4367" s="80"/>
      <c r="W4367" s="80"/>
      <c r="X4367" s="81"/>
    </row>
    <row r="4368" spans="21:24" x14ac:dyDescent="0.3">
      <c r="U4368" s="80"/>
      <c r="V4368" s="80"/>
      <c r="W4368" s="80"/>
      <c r="X4368" s="81"/>
    </row>
    <row r="4369" spans="21:24" x14ac:dyDescent="0.3">
      <c r="U4369" s="80"/>
      <c r="V4369" s="80"/>
      <c r="W4369" s="80"/>
      <c r="X4369" s="81"/>
    </row>
    <row r="4370" spans="21:24" x14ac:dyDescent="0.3">
      <c r="U4370" s="80"/>
      <c r="V4370" s="80"/>
      <c r="W4370" s="80"/>
      <c r="X4370" s="81"/>
    </row>
    <row r="4371" spans="21:24" x14ac:dyDescent="0.3">
      <c r="U4371" s="80"/>
      <c r="V4371" s="80"/>
      <c r="W4371" s="80"/>
      <c r="X4371" s="81"/>
    </row>
    <row r="4372" spans="21:24" x14ac:dyDescent="0.3">
      <c r="U4372" s="80"/>
      <c r="V4372" s="80"/>
      <c r="W4372" s="80"/>
      <c r="X4372" s="81"/>
    </row>
    <row r="4373" spans="21:24" x14ac:dyDescent="0.3">
      <c r="U4373" s="80"/>
      <c r="V4373" s="80"/>
      <c r="W4373" s="80"/>
      <c r="X4373" s="81"/>
    </row>
    <row r="4374" spans="21:24" x14ac:dyDescent="0.3">
      <c r="U4374" s="80"/>
      <c r="V4374" s="80"/>
      <c r="W4374" s="80"/>
      <c r="X4374" s="81"/>
    </row>
    <row r="4375" spans="21:24" x14ac:dyDescent="0.3">
      <c r="U4375" s="80"/>
      <c r="V4375" s="80"/>
      <c r="W4375" s="80"/>
      <c r="X4375" s="81"/>
    </row>
    <row r="4376" spans="21:24" x14ac:dyDescent="0.3">
      <c r="U4376" s="80"/>
      <c r="V4376" s="80"/>
      <c r="W4376" s="80"/>
      <c r="X4376" s="81"/>
    </row>
    <row r="4377" spans="21:24" x14ac:dyDescent="0.3">
      <c r="U4377" s="80"/>
      <c r="V4377" s="80"/>
      <c r="W4377" s="80"/>
      <c r="X4377" s="81"/>
    </row>
    <row r="4378" spans="21:24" x14ac:dyDescent="0.3">
      <c r="U4378" s="80"/>
      <c r="V4378" s="80"/>
      <c r="W4378" s="80"/>
      <c r="X4378" s="81"/>
    </row>
    <row r="4379" spans="21:24" x14ac:dyDescent="0.3">
      <c r="U4379" s="80"/>
      <c r="V4379" s="80"/>
      <c r="W4379" s="80"/>
      <c r="X4379" s="81"/>
    </row>
    <row r="4380" spans="21:24" x14ac:dyDescent="0.3">
      <c r="U4380" s="80"/>
      <c r="V4380" s="80"/>
      <c r="W4380" s="80"/>
      <c r="X4380" s="81"/>
    </row>
    <row r="4381" spans="21:24" x14ac:dyDescent="0.3">
      <c r="U4381" s="80"/>
      <c r="V4381" s="80"/>
      <c r="W4381" s="80"/>
      <c r="X4381" s="81"/>
    </row>
    <row r="4382" spans="21:24" x14ac:dyDescent="0.3">
      <c r="U4382" s="80"/>
      <c r="V4382" s="80"/>
      <c r="W4382" s="80"/>
      <c r="X4382" s="81"/>
    </row>
    <row r="4383" spans="21:24" x14ac:dyDescent="0.3">
      <c r="U4383" s="80"/>
      <c r="V4383" s="80"/>
      <c r="W4383" s="80"/>
      <c r="X4383" s="81"/>
    </row>
    <row r="4384" spans="21:24" x14ac:dyDescent="0.3">
      <c r="U4384" s="80"/>
      <c r="V4384" s="80"/>
      <c r="W4384" s="80"/>
      <c r="X4384" s="81"/>
    </row>
    <row r="4385" spans="21:24" x14ac:dyDescent="0.3">
      <c r="U4385" s="80"/>
      <c r="V4385" s="80"/>
      <c r="W4385" s="80"/>
      <c r="X4385" s="81"/>
    </row>
    <row r="4386" spans="21:24" x14ac:dyDescent="0.3">
      <c r="U4386" s="80"/>
      <c r="V4386" s="80"/>
      <c r="W4386" s="80"/>
      <c r="X4386" s="81"/>
    </row>
    <row r="4387" spans="21:24" x14ac:dyDescent="0.3">
      <c r="U4387" s="80"/>
      <c r="V4387" s="80"/>
      <c r="W4387" s="80"/>
      <c r="X4387" s="81"/>
    </row>
    <row r="4388" spans="21:24" x14ac:dyDescent="0.3">
      <c r="U4388" s="80"/>
      <c r="V4388" s="80"/>
      <c r="W4388" s="80"/>
      <c r="X4388" s="81"/>
    </row>
    <row r="4389" spans="21:24" x14ac:dyDescent="0.3">
      <c r="U4389" s="80"/>
      <c r="V4389" s="80"/>
      <c r="W4389" s="80"/>
      <c r="X4389" s="81"/>
    </row>
    <row r="4390" spans="21:24" x14ac:dyDescent="0.3">
      <c r="U4390" s="80"/>
      <c r="V4390" s="80"/>
      <c r="W4390" s="80"/>
      <c r="X4390" s="81"/>
    </row>
    <row r="4391" spans="21:24" x14ac:dyDescent="0.3">
      <c r="U4391" s="80"/>
      <c r="V4391" s="80"/>
      <c r="W4391" s="80"/>
      <c r="X4391" s="81"/>
    </row>
    <row r="4392" spans="21:24" x14ac:dyDescent="0.3">
      <c r="U4392" s="80"/>
      <c r="V4392" s="80"/>
      <c r="W4392" s="80"/>
      <c r="X4392" s="81"/>
    </row>
    <row r="4393" spans="21:24" x14ac:dyDescent="0.3">
      <c r="U4393" s="80"/>
      <c r="V4393" s="80"/>
      <c r="W4393" s="80"/>
      <c r="X4393" s="81"/>
    </row>
    <row r="4394" spans="21:24" x14ac:dyDescent="0.3">
      <c r="U4394" s="80"/>
      <c r="V4394" s="80"/>
      <c r="W4394" s="80"/>
      <c r="X4394" s="81"/>
    </row>
    <row r="4395" spans="21:24" x14ac:dyDescent="0.3">
      <c r="U4395" s="80"/>
      <c r="V4395" s="80"/>
      <c r="W4395" s="80"/>
      <c r="X4395" s="81"/>
    </row>
    <row r="4396" spans="21:24" x14ac:dyDescent="0.3">
      <c r="U4396" s="80"/>
      <c r="V4396" s="80"/>
      <c r="W4396" s="80"/>
      <c r="X4396" s="81"/>
    </row>
    <row r="4397" spans="21:24" x14ac:dyDescent="0.3">
      <c r="U4397" s="80"/>
      <c r="V4397" s="80"/>
      <c r="W4397" s="80"/>
      <c r="X4397" s="81"/>
    </row>
    <row r="4398" spans="21:24" x14ac:dyDescent="0.3">
      <c r="U4398" s="80"/>
      <c r="V4398" s="80"/>
      <c r="W4398" s="80"/>
      <c r="X4398" s="81"/>
    </row>
    <row r="4399" spans="21:24" x14ac:dyDescent="0.3">
      <c r="U4399" s="80"/>
      <c r="V4399" s="80"/>
      <c r="W4399" s="80"/>
      <c r="X4399" s="81"/>
    </row>
    <row r="4400" spans="21:24" x14ac:dyDescent="0.3">
      <c r="U4400" s="80"/>
      <c r="V4400" s="80"/>
      <c r="W4400" s="80"/>
      <c r="X4400" s="81"/>
    </row>
    <row r="4401" spans="21:24" x14ac:dyDescent="0.3">
      <c r="U4401" s="80"/>
      <c r="V4401" s="80"/>
      <c r="W4401" s="80"/>
      <c r="X4401" s="81"/>
    </row>
    <row r="4402" spans="21:24" x14ac:dyDescent="0.3">
      <c r="U4402" s="80"/>
      <c r="V4402" s="80"/>
      <c r="W4402" s="80"/>
      <c r="X4402" s="81"/>
    </row>
    <row r="4403" spans="21:24" x14ac:dyDescent="0.3">
      <c r="U4403" s="80"/>
      <c r="V4403" s="80"/>
      <c r="W4403" s="80"/>
      <c r="X4403" s="81"/>
    </row>
    <row r="4404" spans="21:24" x14ac:dyDescent="0.3">
      <c r="U4404" s="80"/>
      <c r="V4404" s="80"/>
      <c r="W4404" s="80"/>
      <c r="X4404" s="81"/>
    </row>
    <row r="4405" spans="21:24" x14ac:dyDescent="0.3">
      <c r="U4405" s="80"/>
      <c r="V4405" s="80"/>
      <c r="W4405" s="80"/>
      <c r="X4405" s="81"/>
    </row>
    <row r="4406" spans="21:24" x14ac:dyDescent="0.3">
      <c r="U4406" s="80"/>
      <c r="V4406" s="80"/>
      <c r="W4406" s="80"/>
      <c r="X4406" s="81"/>
    </row>
    <row r="4407" spans="21:24" x14ac:dyDescent="0.3">
      <c r="U4407" s="80"/>
      <c r="V4407" s="80"/>
      <c r="W4407" s="80"/>
      <c r="X4407" s="81"/>
    </row>
    <row r="4408" spans="21:24" x14ac:dyDescent="0.3">
      <c r="U4408" s="80"/>
      <c r="V4408" s="80"/>
      <c r="W4408" s="80"/>
      <c r="X4408" s="81"/>
    </row>
    <row r="4409" spans="21:24" x14ac:dyDescent="0.3">
      <c r="U4409" s="80"/>
      <c r="V4409" s="80"/>
      <c r="W4409" s="80"/>
      <c r="X4409" s="81"/>
    </row>
    <row r="4410" spans="21:24" x14ac:dyDescent="0.3">
      <c r="U4410" s="80"/>
      <c r="V4410" s="80"/>
      <c r="W4410" s="80"/>
      <c r="X4410" s="81"/>
    </row>
    <row r="4411" spans="21:24" x14ac:dyDescent="0.3">
      <c r="U4411" s="80"/>
      <c r="V4411" s="80"/>
      <c r="W4411" s="80"/>
      <c r="X4411" s="81"/>
    </row>
    <row r="4412" spans="21:24" x14ac:dyDescent="0.3">
      <c r="U4412" s="80"/>
      <c r="V4412" s="80"/>
      <c r="W4412" s="80"/>
      <c r="X4412" s="81"/>
    </row>
    <row r="4413" spans="21:24" x14ac:dyDescent="0.3">
      <c r="U4413" s="80"/>
      <c r="V4413" s="80"/>
      <c r="W4413" s="80"/>
      <c r="X4413" s="81"/>
    </row>
    <row r="4414" spans="21:24" x14ac:dyDescent="0.3">
      <c r="U4414" s="80"/>
      <c r="V4414" s="80"/>
      <c r="W4414" s="80"/>
      <c r="X4414" s="81"/>
    </row>
    <row r="4415" spans="21:24" x14ac:dyDescent="0.3">
      <c r="U4415" s="80"/>
      <c r="V4415" s="80"/>
      <c r="W4415" s="80"/>
      <c r="X4415" s="81"/>
    </row>
    <row r="4416" spans="21:24" x14ac:dyDescent="0.3">
      <c r="U4416" s="80"/>
      <c r="V4416" s="80"/>
      <c r="W4416" s="80"/>
      <c r="X4416" s="81"/>
    </row>
    <row r="4417" spans="21:24" x14ac:dyDescent="0.3">
      <c r="U4417" s="80"/>
      <c r="V4417" s="80"/>
      <c r="W4417" s="80"/>
      <c r="X4417" s="81"/>
    </row>
    <row r="4418" spans="21:24" x14ac:dyDescent="0.3">
      <c r="U4418" s="80"/>
      <c r="V4418" s="80"/>
      <c r="W4418" s="80"/>
      <c r="X4418" s="81"/>
    </row>
    <row r="4419" spans="21:24" x14ac:dyDescent="0.3">
      <c r="U4419" s="80"/>
      <c r="V4419" s="80"/>
      <c r="W4419" s="80"/>
      <c r="X4419" s="81"/>
    </row>
    <row r="4420" spans="21:24" x14ac:dyDescent="0.3">
      <c r="U4420" s="80"/>
      <c r="V4420" s="80"/>
      <c r="W4420" s="80"/>
      <c r="X4420" s="81"/>
    </row>
    <row r="4421" spans="21:24" x14ac:dyDescent="0.3">
      <c r="U4421" s="80"/>
      <c r="V4421" s="80"/>
      <c r="W4421" s="80"/>
      <c r="X4421" s="81"/>
    </row>
    <row r="4422" spans="21:24" x14ac:dyDescent="0.3">
      <c r="U4422" s="80"/>
      <c r="V4422" s="80"/>
      <c r="W4422" s="80"/>
      <c r="X4422" s="81"/>
    </row>
    <row r="4423" spans="21:24" x14ac:dyDescent="0.3">
      <c r="U4423" s="80"/>
      <c r="V4423" s="80"/>
      <c r="W4423" s="80"/>
      <c r="X4423" s="81"/>
    </row>
    <row r="4424" spans="21:24" x14ac:dyDescent="0.3">
      <c r="U4424" s="80"/>
      <c r="V4424" s="80"/>
      <c r="W4424" s="80"/>
      <c r="X4424" s="81"/>
    </row>
    <row r="4425" spans="21:24" x14ac:dyDescent="0.3">
      <c r="U4425" s="80"/>
      <c r="V4425" s="80"/>
      <c r="W4425" s="80"/>
      <c r="X4425" s="81"/>
    </row>
    <row r="4426" spans="21:24" x14ac:dyDescent="0.3">
      <c r="U4426" s="80"/>
      <c r="V4426" s="80"/>
      <c r="W4426" s="80"/>
      <c r="X4426" s="81"/>
    </row>
    <row r="4427" spans="21:24" x14ac:dyDescent="0.3">
      <c r="U4427" s="80"/>
      <c r="V4427" s="80"/>
      <c r="W4427" s="80"/>
      <c r="X4427" s="81"/>
    </row>
    <row r="4428" spans="21:24" x14ac:dyDescent="0.3">
      <c r="U4428" s="80"/>
      <c r="V4428" s="80"/>
      <c r="W4428" s="80"/>
      <c r="X4428" s="81"/>
    </row>
    <row r="4429" spans="21:24" x14ac:dyDescent="0.3">
      <c r="U4429" s="80"/>
      <c r="V4429" s="80"/>
      <c r="W4429" s="80"/>
      <c r="X4429" s="81"/>
    </row>
    <row r="4430" spans="21:24" x14ac:dyDescent="0.3">
      <c r="U4430" s="80"/>
      <c r="V4430" s="80"/>
      <c r="W4430" s="80"/>
      <c r="X4430" s="81"/>
    </row>
    <row r="4431" spans="21:24" x14ac:dyDescent="0.3">
      <c r="U4431" s="80"/>
      <c r="V4431" s="80"/>
      <c r="W4431" s="80"/>
      <c r="X4431" s="81"/>
    </row>
    <row r="4432" spans="21:24" x14ac:dyDescent="0.3">
      <c r="U4432" s="80"/>
      <c r="V4432" s="80"/>
      <c r="W4432" s="80"/>
      <c r="X4432" s="81"/>
    </row>
    <row r="4433" spans="21:24" x14ac:dyDescent="0.3">
      <c r="U4433" s="80"/>
      <c r="V4433" s="80"/>
      <c r="W4433" s="80"/>
      <c r="X4433" s="81"/>
    </row>
    <row r="4434" spans="21:24" x14ac:dyDescent="0.3">
      <c r="U4434" s="80"/>
      <c r="V4434" s="80"/>
      <c r="W4434" s="80"/>
      <c r="X4434" s="81"/>
    </row>
    <row r="4435" spans="21:24" x14ac:dyDescent="0.3">
      <c r="U4435" s="80"/>
      <c r="V4435" s="80"/>
      <c r="W4435" s="80"/>
      <c r="X4435" s="81"/>
    </row>
    <row r="4436" spans="21:24" x14ac:dyDescent="0.3">
      <c r="U4436" s="80"/>
      <c r="V4436" s="80"/>
      <c r="W4436" s="80"/>
      <c r="X4436" s="81"/>
    </row>
    <row r="4437" spans="21:24" x14ac:dyDescent="0.3">
      <c r="U4437" s="80"/>
      <c r="V4437" s="80"/>
      <c r="W4437" s="80"/>
      <c r="X4437" s="81"/>
    </row>
    <row r="4438" spans="21:24" x14ac:dyDescent="0.3">
      <c r="U4438" s="80"/>
      <c r="V4438" s="80"/>
      <c r="W4438" s="80"/>
      <c r="X4438" s="81"/>
    </row>
    <row r="4439" spans="21:24" x14ac:dyDescent="0.3">
      <c r="U4439" s="80"/>
      <c r="V4439" s="80"/>
      <c r="W4439" s="80"/>
      <c r="X4439" s="81"/>
    </row>
    <row r="4440" spans="21:24" x14ac:dyDescent="0.3">
      <c r="U4440" s="80"/>
      <c r="V4440" s="80"/>
      <c r="W4440" s="80"/>
      <c r="X4440" s="81"/>
    </row>
    <row r="4441" spans="21:24" x14ac:dyDescent="0.3">
      <c r="U4441" s="80"/>
      <c r="V4441" s="80"/>
      <c r="W4441" s="80"/>
      <c r="X4441" s="81"/>
    </row>
    <row r="4442" spans="21:24" x14ac:dyDescent="0.3">
      <c r="U4442" s="80"/>
      <c r="V4442" s="80"/>
      <c r="W4442" s="80"/>
      <c r="X4442" s="81"/>
    </row>
    <row r="4443" spans="21:24" x14ac:dyDescent="0.3">
      <c r="U4443" s="80"/>
      <c r="V4443" s="80"/>
      <c r="W4443" s="80"/>
      <c r="X4443" s="81"/>
    </row>
    <row r="4444" spans="21:24" x14ac:dyDescent="0.3">
      <c r="U4444" s="80"/>
      <c r="V4444" s="80"/>
      <c r="W4444" s="80"/>
      <c r="X4444" s="81"/>
    </row>
    <row r="4445" spans="21:24" x14ac:dyDescent="0.3">
      <c r="U4445" s="80"/>
      <c r="V4445" s="80"/>
      <c r="W4445" s="80"/>
      <c r="X4445" s="81"/>
    </row>
    <row r="4446" spans="21:24" x14ac:dyDescent="0.3">
      <c r="U4446" s="80"/>
      <c r="V4446" s="80"/>
      <c r="W4446" s="80"/>
      <c r="X4446" s="81"/>
    </row>
    <row r="4447" spans="21:24" x14ac:dyDescent="0.3">
      <c r="U4447" s="80"/>
      <c r="V4447" s="80"/>
      <c r="W4447" s="80"/>
      <c r="X4447" s="81"/>
    </row>
    <row r="4448" spans="21:24" x14ac:dyDescent="0.3">
      <c r="U4448" s="80"/>
      <c r="V4448" s="80"/>
      <c r="W4448" s="80"/>
      <c r="X4448" s="81"/>
    </row>
    <row r="4449" spans="21:24" x14ac:dyDescent="0.3">
      <c r="U4449" s="80"/>
      <c r="V4449" s="80"/>
      <c r="W4449" s="80"/>
      <c r="X4449" s="81"/>
    </row>
    <row r="4450" spans="21:24" x14ac:dyDescent="0.3">
      <c r="U4450" s="80"/>
      <c r="V4450" s="80"/>
      <c r="W4450" s="80"/>
      <c r="X4450" s="81"/>
    </row>
    <row r="4451" spans="21:24" x14ac:dyDescent="0.3">
      <c r="U4451" s="80"/>
      <c r="V4451" s="80"/>
      <c r="W4451" s="80"/>
      <c r="X4451" s="81"/>
    </row>
    <row r="4452" spans="21:24" x14ac:dyDescent="0.3">
      <c r="U4452" s="80"/>
      <c r="V4452" s="80"/>
      <c r="W4452" s="80"/>
      <c r="X4452" s="81"/>
    </row>
    <row r="4453" spans="21:24" x14ac:dyDescent="0.3">
      <c r="U4453" s="80"/>
      <c r="V4453" s="80"/>
      <c r="W4453" s="80"/>
      <c r="X4453" s="81"/>
    </row>
    <row r="4454" spans="21:24" x14ac:dyDescent="0.3">
      <c r="U4454" s="80"/>
      <c r="V4454" s="80"/>
      <c r="W4454" s="80"/>
      <c r="X4454" s="81"/>
    </row>
    <row r="4455" spans="21:24" x14ac:dyDescent="0.3">
      <c r="U4455" s="80"/>
      <c r="V4455" s="80"/>
      <c r="W4455" s="80"/>
      <c r="X4455" s="81"/>
    </row>
    <row r="4456" spans="21:24" x14ac:dyDescent="0.3">
      <c r="U4456" s="80"/>
      <c r="V4456" s="80"/>
      <c r="W4456" s="80"/>
      <c r="X4456" s="81"/>
    </row>
    <row r="4457" spans="21:24" x14ac:dyDescent="0.3">
      <c r="U4457" s="80"/>
      <c r="V4457" s="80"/>
      <c r="W4457" s="80"/>
      <c r="X4457" s="81"/>
    </row>
    <row r="4458" spans="21:24" x14ac:dyDescent="0.3">
      <c r="U4458" s="80"/>
      <c r="V4458" s="80"/>
      <c r="W4458" s="80"/>
      <c r="X4458" s="81"/>
    </row>
    <row r="4459" spans="21:24" x14ac:dyDescent="0.3">
      <c r="U4459" s="80"/>
      <c r="V4459" s="80"/>
      <c r="W4459" s="80"/>
      <c r="X4459" s="81"/>
    </row>
    <row r="4460" spans="21:24" x14ac:dyDescent="0.3">
      <c r="U4460" s="80"/>
      <c r="V4460" s="80"/>
      <c r="W4460" s="80"/>
      <c r="X4460" s="81"/>
    </row>
    <row r="4461" spans="21:24" x14ac:dyDescent="0.3">
      <c r="U4461" s="80"/>
      <c r="V4461" s="80"/>
      <c r="W4461" s="80"/>
      <c r="X4461" s="81"/>
    </row>
    <row r="4462" spans="21:24" x14ac:dyDescent="0.3">
      <c r="U4462" s="80"/>
      <c r="V4462" s="80"/>
      <c r="W4462" s="80"/>
      <c r="X4462" s="81"/>
    </row>
    <row r="4463" spans="21:24" x14ac:dyDescent="0.3">
      <c r="U4463" s="80"/>
      <c r="V4463" s="80"/>
      <c r="W4463" s="80"/>
      <c r="X4463" s="81"/>
    </row>
    <row r="4464" spans="21:24" x14ac:dyDescent="0.3">
      <c r="U4464" s="80"/>
      <c r="V4464" s="80"/>
      <c r="W4464" s="80"/>
      <c r="X4464" s="81"/>
    </row>
    <row r="4465" spans="21:24" x14ac:dyDescent="0.3">
      <c r="U4465" s="80"/>
      <c r="V4465" s="80"/>
      <c r="W4465" s="80"/>
      <c r="X4465" s="81"/>
    </row>
    <row r="4466" spans="21:24" x14ac:dyDescent="0.3">
      <c r="U4466" s="80"/>
      <c r="V4466" s="80"/>
      <c r="W4466" s="80"/>
      <c r="X4466" s="81"/>
    </row>
    <row r="4467" spans="21:24" x14ac:dyDescent="0.3">
      <c r="U4467" s="80"/>
      <c r="V4467" s="80"/>
      <c r="W4467" s="80"/>
      <c r="X4467" s="81"/>
    </row>
    <row r="4468" spans="21:24" x14ac:dyDescent="0.3">
      <c r="U4468" s="80"/>
      <c r="V4468" s="80"/>
      <c r="W4468" s="80"/>
      <c r="X4468" s="81"/>
    </row>
    <row r="4469" spans="21:24" x14ac:dyDescent="0.3">
      <c r="U4469" s="80"/>
      <c r="V4469" s="80"/>
      <c r="W4469" s="80"/>
      <c r="X4469" s="81"/>
    </row>
    <row r="4470" spans="21:24" x14ac:dyDescent="0.3">
      <c r="U4470" s="80"/>
      <c r="V4470" s="80"/>
      <c r="W4470" s="80"/>
      <c r="X4470" s="81"/>
    </row>
    <row r="4471" spans="21:24" x14ac:dyDescent="0.3">
      <c r="U4471" s="80"/>
      <c r="V4471" s="80"/>
      <c r="W4471" s="80"/>
      <c r="X4471" s="81"/>
    </row>
    <row r="4472" spans="21:24" x14ac:dyDescent="0.3">
      <c r="U4472" s="80"/>
      <c r="V4472" s="80"/>
      <c r="W4472" s="80"/>
      <c r="X4472" s="81"/>
    </row>
    <row r="4473" spans="21:24" x14ac:dyDescent="0.3">
      <c r="U4473" s="80"/>
      <c r="V4473" s="80"/>
      <c r="W4473" s="80"/>
      <c r="X4473" s="81"/>
    </row>
    <row r="4474" spans="21:24" x14ac:dyDescent="0.3">
      <c r="U4474" s="80"/>
      <c r="V4474" s="80"/>
      <c r="W4474" s="80"/>
      <c r="X4474" s="81"/>
    </row>
    <row r="4475" spans="21:24" x14ac:dyDescent="0.3">
      <c r="U4475" s="80"/>
      <c r="V4475" s="80"/>
      <c r="W4475" s="80"/>
      <c r="X4475" s="81"/>
    </row>
    <row r="4476" spans="21:24" x14ac:dyDescent="0.3">
      <c r="U4476" s="80"/>
      <c r="V4476" s="80"/>
      <c r="W4476" s="80"/>
      <c r="X4476" s="81"/>
    </row>
    <row r="4477" spans="21:24" x14ac:dyDescent="0.3">
      <c r="U4477" s="80"/>
      <c r="V4477" s="80"/>
      <c r="W4477" s="80"/>
      <c r="X4477" s="81"/>
    </row>
    <row r="4478" spans="21:24" x14ac:dyDescent="0.3">
      <c r="U4478" s="80"/>
      <c r="V4478" s="80"/>
      <c r="W4478" s="80"/>
      <c r="X4478" s="81"/>
    </row>
    <row r="4479" spans="21:24" x14ac:dyDescent="0.3">
      <c r="U4479" s="80"/>
      <c r="V4479" s="80"/>
      <c r="W4479" s="80"/>
      <c r="X4479" s="81"/>
    </row>
    <row r="4480" spans="21:24" x14ac:dyDescent="0.3">
      <c r="U4480" s="80"/>
      <c r="V4480" s="80"/>
      <c r="W4480" s="80"/>
      <c r="X4480" s="81"/>
    </row>
    <row r="4481" spans="21:24" x14ac:dyDescent="0.3">
      <c r="U4481" s="80"/>
      <c r="V4481" s="80"/>
      <c r="W4481" s="80"/>
      <c r="X4481" s="81"/>
    </row>
    <row r="4482" spans="21:24" x14ac:dyDescent="0.3">
      <c r="U4482" s="80"/>
      <c r="V4482" s="80"/>
      <c r="W4482" s="80"/>
      <c r="X4482" s="81"/>
    </row>
    <row r="4483" spans="21:24" x14ac:dyDescent="0.3">
      <c r="U4483" s="80"/>
      <c r="V4483" s="80"/>
      <c r="W4483" s="80"/>
      <c r="X4483" s="81"/>
    </row>
    <row r="4484" spans="21:24" x14ac:dyDescent="0.3">
      <c r="U4484" s="80"/>
      <c r="V4484" s="80"/>
      <c r="W4484" s="80"/>
      <c r="X4484" s="81"/>
    </row>
    <row r="4485" spans="21:24" x14ac:dyDescent="0.3">
      <c r="U4485" s="80"/>
      <c r="V4485" s="80"/>
      <c r="W4485" s="80"/>
      <c r="X4485" s="81"/>
    </row>
    <row r="4486" spans="21:24" x14ac:dyDescent="0.3">
      <c r="U4486" s="80"/>
      <c r="V4486" s="80"/>
      <c r="W4486" s="80"/>
      <c r="X4486" s="81"/>
    </row>
    <row r="4487" spans="21:24" x14ac:dyDescent="0.3">
      <c r="U4487" s="80"/>
      <c r="V4487" s="80"/>
      <c r="W4487" s="80"/>
      <c r="X4487" s="81"/>
    </row>
    <row r="4488" spans="21:24" x14ac:dyDescent="0.3">
      <c r="U4488" s="80"/>
      <c r="V4488" s="80"/>
      <c r="W4488" s="80"/>
      <c r="X4488" s="81"/>
    </row>
    <row r="4489" spans="21:24" x14ac:dyDescent="0.3">
      <c r="U4489" s="80"/>
      <c r="V4489" s="80"/>
      <c r="W4489" s="80"/>
      <c r="X4489" s="81"/>
    </row>
    <row r="4490" spans="21:24" x14ac:dyDescent="0.3">
      <c r="U4490" s="80"/>
      <c r="V4490" s="80"/>
      <c r="W4490" s="80"/>
      <c r="X4490" s="81"/>
    </row>
    <row r="4491" spans="21:24" x14ac:dyDescent="0.3">
      <c r="U4491" s="80"/>
      <c r="V4491" s="80"/>
      <c r="W4491" s="80"/>
      <c r="X4491" s="81"/>
    </row>
    <row r="4492" spans="21:24" x14ac:dyDescent="0.3">
      <c r="U4492" s="80"/>
      <c r="V4492" s="80"/>
      <c r="W4492" s="80"/>
      <c r="X4492" s="81"/>
    </row>
    <row r="4493" spans="21:24" x14ac:dyDescent="0.3">
      <c r="U4493" s="80"/>
      <c r="V4493" s="80"/>
      <c r="W4493" s="80"/>
      <c r="X4493" s="81"/>
    </row>
    <row r="4494" spans="21:24" x14ac:dyDescent="0.3">
      <c r="U4494" s="80"/>
      <c r="V4494" s="80"/>
      <c r="W4494" s="80"/>
      <c r="X4494" s="81"/>
    </row>
    <row r="4495" spans="21:24" x14ac:dyDescent="0.3">
      <c r="U4495" s="80"/>
      <c r="V4495" s="80"/>
      <c r="W4495" s="80"/>
      <c r="X4495" s="81"/>
    </row>
    <row r="4496" spans="21:24" x14ac:dyDescent="0.3">
      <c r="U4496" s="80"/>
      <c r="V4496" s="80"/>
      <c r="W4496" s="80"/>
      <c r="X4496" s="81"/>
    </row>
    <row r="4497" spans="21:24" x14ac:dyDescent="0.3">
      <c r="U4497" s="80"/>
      <c r="V4497" s="80"/>
      <c r="W4497" s="80"/>
      <c r="X4497" s="81"/>
    </row>
    <row r="4498" spans="21:24" x14ac:dyDescent="0.3">
      <c r="U4498" s="80"/>
      <c r="V4498" s="80"/>
      <c r="W4498" s="80"/>
      <c r="X4498" s="81"/>
    </row>
    <row r="4499" spans="21:24" x14ac:dyDescent="0.3">
      <c r="U4499" s="80"/>
      <c r="V4499" s="80"/>
      <c r="W4499" s="80"/>
      <c r="X4499" s="81"/>
    </row>
    <row r="4500" spans="21:24" x14ac:dyDescent="0.3">
      <c r="U4500" s="80"/>
      <c r="V4500" s="80"/>
      <c r="W4500" s="80"/>
      <c r="X4500" s="81"/>
    </row>
    <row r="4501" spans="21:24" x14ac:dyDescent="0.3">
      <c r="U4501" s="80"/>
      <c r="V4501" s="80"/>
      <c r="W4501" s="80"/>
      <c r="X4501" s="81"/>
    </row>
    <row r="4502" spans="21:24" x14ac:dyDescent="0.3">
      <c r="U4502" s="80"/>
      <c r="V4502" s="80"/>
      <c r="W4502" s="80"/>
      <c r="X4502" s="81"/>
    </row>
    <row r="4503" spans="21:24" x14ac:dyDescent="0.3">
      <c r="U4503" s="80"/>
      <c r="V4503" s="80"/>
      <c r="W4503" s="80"/>
      <c r="X4503" s="81"/>
    </row>
    <row r="4504" spans="21:24" x14ac:dyDescent="0.3">
      <c r="U4504" s="80"/>
      <c r="V4504" s="80"/>
      <c r="W4504" s="80"/>
      <c r="X4504" s="81"/>
    </row>
    <row r="4505" spans="21:24" x14ac:dyDescent="0.3">
      <c r="U4505" s="80"/>
      <c r="V4505" s="80"/>
      <c r="W4505" s="80"/>
      <c r="X4505" s="81"/>
    </row>
    <row r="4506" spans="21:24" x14ac:dyDescent="0.3">
      <c r="U4506" s="80"/>
      <c r="V4506" s="80"/>
      <c r="W4506" s="80"/>
      <c r="X4506" s="81"/>
    </row>
    <row r="4507" spans="21:24" x14ac:dyDescent="0.3">
      <c r="U4507" s="80"/>
      <c r="V4507" s="80"/>
      <c r="W4507" s="80"/>
      <c r="X4507" s="81"/>
    </row>
    <row r="4508" spans="21:24" x14ac:dyDescent="0.3">
      <c r="U4508" s="80"/>
      <c r="V4508" s="80"/>
      <c r="W4508" s="80"/>
      <c r="X4508" s="81"/>
    </row>
    <row r="4509" spans="21:24" x14ac:dyDescent="0.3">
      <c r="U4509" s="80"/>
      <c r="V4509" s="80"/>
      <c r="W4509" s="80"/>
      <c r="X4509" s="81"/>
    </row>
    <row r="4510" spans="21:24" x14ac:dyDescent="0.3">
      <c r="U4510" s="80"/>
      <c r="V4510" s="80"/>
      <c r="W4510" s="80"/>
      <c r="X4510" s="81"/>
    </row>
    <row r="4511" spans="21:24" x14ac:dyDescent="0.3">
      <c r="U4511" s="80"/>
      <c r="V4511" s="80"/>
      <c r="W4511" s="80"/>
      <c r="X4511" s="81"/>
    </row>
    <row r="4512" spans="21:24" x14ac:dyDescent="0.3">
      <c r="U4512" s="80"/>
      <c r="V4512" s="80"/>
      <c r="W4512" s="80"/>
      <c r="X4512" s="81"/>
    </row>
    <row r="4513" spans="21:24" x14ac:dyDescent="0.3">
      <c r="U4513" s="80"/>
      <c r="V4513" s="80"/>
      <c r="W4513" s="80"/>
      <c r="X4513" s="81"/>
    </row>
    <row r="4514" spans="21:24" x14ac:dyDescent="0.3">
      <c r="U4514" s="80"/>
      <c r="V4514" s="80"/>
      <c r="W4514" s="80"/>
      <c r="X4514" s="81"/>
    </row>
    <row r="4515" spans="21:24" x14ac:dyDescent="0.3">
      <c r="U4515" s="80"/>
      <c r="V4515" s="80"/>
      <c r="W4515" s="80"/>
      <c r="X4515" s="81"/>
    </row>
    <row r="4516" spans="21:24" x14ac:dyDescent="0.3">
      <c r="U4516" s="80"/>
      <c r="V4516" s="80"/>
      <c r="W4516" s="80"/>
      <c r="X4516" s="81"/>
    </row>
    <row r="4517" spans="21:24" x14ac:dyDescent="0.3">
      <c r="U4517" s="80"/>
      <c r="V4517" s="80"/>
      <c r="W4517" s="80"/>
      <c r="X4517" s="81"/>
    </row>
    <row r="4518" spans="21:24" x14ac:dyDescent="0.3">
      <c r="U4518" s="80"/>
      <c r="V4518" s="80"/>
      <c r="W4518" s="80"/>
      <c r="X4518" s="81"/>
    </row>
    <row r="4519" spans="21:24" x14ac:dyDescent="0.3">
      <c r="U4519" s="80"/>
      <c r="V4519" s="80"/>
      <c r="W4519" s="80"/>
      <c r="X4519" s="81"/>
    </row>
    <row r="4520" spans="21:24" x14ac:dyDescent="0.3">
      <c r="U4520" s="80"/>
      <c r="V4520" s="80"/>
      <c r="W4520" s="80"/>
      <c r="X4520" s="81"/>
    </row>
    <row r="4521" spans="21:24" x14ac:dyDescent="0.3">
      <c r="U4521" s="80"/>
      <c r="V4521" s="80"/>
      <c r="W4521" s="80"/>
      <c r="X4521" s="81"/>
    </row>
    <row r="4522" spans="21:24" x14ac:dyDescent="0.3">
      <c r="U4522" s="80"/>
      <c r="V4522" s="80"/>
      <c r="W4522" s="80"/>
      <c r="X4522" s="81"/>
    </row>
    <row r="4523" spans="21:24" x14ac:dyDescent="0.3">
      <c r="U4523" s="80"/>
      <c r="V4523" s="80"/>
      <c r="W4523" s="80"/>
      <c r="X4523" s="81"/>
    </row>
    <row r="4524" spans="21:24" x14ac:dyDescent="0.3">
      <c r="U4524" s="80"/>
      <c r="V4524" s="80"/>
      <c r="W4524" s="80"/>
      <c r="X4524" s="81"/>
    </row>
    <row r="4525" spans="21:24" x14ac:dyDescent="0.3">
      <c r="U4525" s="80"/>
      <c r="V4525" s="80"/>
      <c r="W4525" s="80"/>
      <c r="X4525" s="81"/>
    </row>
    <row r="4526" spans="21:24" x14ac:dyDescent="0.3">
      <c r="U4526" s="80"/>
      <c r="V4526" s="80"/>
      <c r="W4526" s="80"/>
      <c r="X4526" s="81"/>
    </row>
    <row r="4527" spans="21:24" x14ac:dyDescent="0.3">
      <c r="U4527" s="80"/>
      <c r="V4527" s="80"/>
      <c r="W4527" s="80"/>
      <c r="X4527" s="81"/>
    </row>
    <row r="4528" spans="21:24" x14ac:dyDescent="0.3">
      <c r="U4528" s="80"/>
      <c r="V4528" s="80"/>
      <c r="W4528" s="80"/>
      <c r="X4528" s="81"/>
    </row>
    <row r="4529" spans="21:24" x14ac:dyDescent="0.3">
      <c r="U4529" s="80"/>
      <c r="V4529" s="80"/>
      <c r="W4529" s="80"/>
      <c r="X4529" s="81"/>
    </row>
    <row r="4530" spans="21:24" x14ac:dyDescent="0.3">
      <c r="U4530" s="80"/>
      <c r="V4530" s="80"/>
      <c r="W4530" s="80"/>
      <c r="X4530" s="81"/>
    </row>
    <row r="4531" spans="21:24" x14ac:dyDescent="0.3">
      <c r="U4531" s="80"/>
      <c r="V4531" s="80"/>
      <c r="W4531" s="80"/>
      <c r="X4531" s="81"/>
    </row>
    <row r="4532" spans="21:24" x14ac:dyDescent="0.3">
      <c r="U4532" s="80"/>
      <c r="V4532" s="80"/>
      <c r="W4532" s="80"/>
      <c r="X4532" s="81"/>
    </row>
    <row r="4533" spans="21:24" x14ac:dyDescent="0.3">
      <c r="U4533" s="80"/>
      <c r="V4533" s="80"/>
      <c r="W4533" s="80"/>
      <c r="X4533" s="81"/>
    </row>
    <row r="4534" spans="21:24" x14ac:dyDescent="0.3">
      <c r="U4534" s="80"/>
      <c r="V4534" s="80"/>
      <c r="W4534" s="80"/>
      <c r="X4534" s="81"/>
    </row>
    <row r="4535" spans="21:24" x14ac:dyDescent="0.3">
      <c r="U4535" s="80"/>
      <c r="V4535" s="80"/>
      <c r="W4535" s="80"/>
      <c r="X4535" s="81"/>
    </row>
    <row r="4536" spans="21:24" x14ac:dyDescent="0.3">
      <c r="U4536" s="80"/>
      <c r="V4536" s="80"/>
      <c r="W4536" s="80"/>
      <c r="X4536" s="81"/>
    </row>
    <row r="4537" spans="21:24" x14ac:dyDescent="0.3">
      <c r="U4537" s="80"/>
      <c r="V4537" s="80"/>
      <c r="W4537" s="80"/>
      <c r="X4537" s="81"/>
    </row>
    <row r="4538" spans="21:24" x14ac:dyDescent="0.3">
      <c r="U4538" s="80"/>
      <c r="V4538" s="80"/>
      <c r="W4538" s="80"/>
      <c r="X4538" s="81"/>
    </row>
    <row r="4539" spans="21:24" x14ac:dyDescent="0.3">
      <c r="U4539" s="80"/>
      <c r="V4539" s="80"/>
      <c r="W4539" s="80"/>
      <c r="X4539" s="81"/>
    </row>
    <row r="4540" spans="21:24" x14ac:dyDescent="0.3">
      <c r="U4540" s="80"/>
      <c r="V4540" s="80"/>
      <c r="W4540" s="80"/>
      <c r="X4540" s="81"/>
    </row>
    <row r="4541" spans="21:24" x14ac:dyDescent="0.3">
      <c r="U4541" s="80"/>
      <c r="V4541" s="80"/>
      <c r="W4541" s="80"/>
      <c r="X4541" s="81"/>
    </row>
    <row r="4542" spans="21:24" x14ac:dyDescent="0.3">
      <c r="U4542" s="80"/>
      <c r="V4542" s="80"/>
      <c r="W4542" s="80"/>
      <c r="X4542" s="81"/>
    </row>
    <row r="4543" spans="21:24" x14ac:dyDescent="0.3">
      <c r="U4543" s="80"/>
      <c r="V4543" s="80"/>
      <c r="W4543" s="80"/>
      <c r="X4543" s="81"/>
    </row>
    <row r="4544" spans="21:24" x14ac:dyDescent="0.3">
      <c r="U4544" s="80"/>
      <c r="V4544" s="80"/>
      <c r="W4544" s="80"/>
      <c r="X4544" s="81"/>
    </row>
    <row r="4545" spans="21:24" x14ac:dyDescent="0.3">
      <c r="U4545" s="80"/>
      <c r="V4545" s="80"/>
      <c r="W4545" s="80"/>
      <c r="X4545" s="81"/>
    </row>
    <row r="4546" spans="21:24" x14ac:dyDescent="0.3">
      <c r="U4546" s="80"/>
      <c r="V4546" s="80"/>
      <c r="W4546" s="80"/>
      <c r="X4546" s="81"/>
    </row>
    <row r="4547" spans="21:24" x14ac:dyDescent="0.3">
      <c r="U4547" s="80"/>
      <c r="V4547" s="80"/>
      <c r="W4547" s="80"/>
      <c r="X4547" s="81"/>
    </row>
    <row r="4548" spans="21:24" x14ac:dyDescent="0.3">
      <c r="U4548" s="80"/>
      <c r="V4548" s="80"/>
      <c r="W4548" s="80"/>
      <c r="X4548" s="81"/>
    </row>
    <row r="4549" spans="21:24" x14ac:dyDescent="0.3">
      <c r="U4549" s="80"/>
      <c r="V4549" s="80"/>
      <c r="W4549" s="80"/>
      <c r="X4549" s="81"/>
    </row>
    <row r="4550" spans="21:24" x14ac:dyDescent="0.3">
      <c r="U4550" s="80"/>
      <c r="V4550" s="80"/>
      <c r="W4550" s="80"/>
      <c r="X4550" s="81"/>
    </row>
    <row r="4551" spans="21:24" x14ac:dyDescent="0.3">
      <c r="U4551" s="80"/>
      <c r="V4551" s="80"/>
      <c r="W4551" s="80"/>
      <c r="X4551" s="81"/>
    </row>
    <row r="4552" spans="21:24" x14ac:dyDescent="0.3">
      <c r="U4552" s="80"/>
      <c r="V4552" s="80"/>
      <c r="W4552" s="80"/>
      <c r="X4552" s="81"/>
    </row>
    <row r="4553" spans="21:24" x14ac:dyDescent="0.3">
      <c r="U4553" s="80"/>
      <c r="V4553" s="80"/>
      <c r="W4553" s="80"/>
      <c r="X4553" s="81"/>
    </row>
    <row r="4554" spans="21:24" x14ac:dyDescent="0.3">
      <c r="U4554" s="80"/>
      <c r="V4554" s="80"/>
      <c r="W4554" s="80"/>
      <c r="X4554" s="81"/>
    </row>
    <row r="4555" spans="21:24" x14ac:dyDescent="0.3">
      <c r="U4555" s="80"/>
      <c r="V4555" s="80"/>
      <c r="W4555" s="80"/>
      <c r="X4555" s="81"/>
    </row>
    <row r="4556" spans="21:24" x14ac:dyDescent="0.3">
      <c r="U4556" s="80"/>
      <c r="V4556" s="80"/>
      <c r="W4556" s="80"/>
      <c r="X4556" s="81"/>
    </row>
    <row r="4557" spans="21:24" x14ac:dyDescent="0.3">
      <c r="U4557" s="80"/>
      <c r="V4557" s="80"/>
      <c r="W4557" s="80"/>
      <c r="X4557" s="81"/>
    </row>
    <row r="4558" spans="21:24" x14ac:dyDescent="0.3">
      <c r="U4558" s="80"/>
      <c r="V4558" s="80"/>
      <c r="W4558" s="80"/>
      <c r="X4558" s="81"/>
    </row>
    <row r="4559" spans="21:24" x14ac:dyDescent="0.3">
      <c r="U4559" s="80"/>
      <c r="V4559" s="80"/>
      <c r="W4559" s="80"/>
      <c r="X4559" s="81"/>
    </row>
    <row r="4560" spans="21:24" x14ac:dyDescent="0.3">
      <c r="U4560" s="80"/>
      <c r="V4560" s="80"/>
      <c r="W4560" s="80"/>
      <c r="X4560" s="81"/>
    </row>
    <row r="4561" spans="21:24" x14ac:dyDescent="0.3">
      <c r="U4561" s="80"/>
      <c r="V4561" s="80"/>
      <c r="W4561" s="80"/>
      <c r="X4561" s="81"/>
    </row>
    <row r="4562" spans="21:24" x14ac:dyDescent="0.3">
      <c r="U4562" s="80"/>
      <c r="V4562" s="80"/>
      <c r="W4562" s="80"/>
      <c r="X4562" s="81"/>
    </row>
    <row r="4563" spans="21:24" x14ac:dyDescent="0.3">
      <c r="U4563" s="80"/>
      <c r="V4563" s="80"/>
      <c r="W4563" s="80"/>
      <c r="X4563" s="81"/>
    </row>
    <row r="4564" spans="21:24" x14ac:dyDescent="0.3">
      <c r="U4564" s="80"/>
      <c r="V4564" s="80"/>
      <c r="W4564" s="80"/>
      <c r="X4564" s="81"/>
    </row>
    <row r="4565" spans="21:24" x14ac:dyDescent="0.3">
      <c r="U4565" s="80"/>
      <c r="V4565" s="80"/>
      <c r="W4565" s="80"/>
      <c r="X4565" s="81"/>
    </row>
    <row r="4566" spans="21:24" x14ac:dyDescent="0.3">
      <c r="U4566" s="80"/>
      <c r="V4566" s="80"/>
      <c r="W4566" s="80"/>
      <c r="X4566" s="81"/>
    </row>
    <row r="4567" spans="21:24" x14ac:dyDescent="0.3">
      <c r="U4567" s="80"/>
      <c r="V4567" s="80"/>
      <c r="W4567" s="80"/>
      <c r="X4567" s="81"/>
    </row>
    <row r="4568" spans="21:24" x14ac:dyDescent="0.3">
      <c r="U4568" s="80"/>
      <c r="V4568" s="80"/>
      <c r="W4568" s="80"/>
      <c r="X4568" s="81"/>
    </row>
    <row r="4569" spans="21:24" x14ac:dyDescent="0.3">
      <c r="U4569" s="80"/>
      <c r="V4569" s="80"/>
      <c r="W4569" s="80"/>
      <c r="X4569" s="81"/>
    </row>
    <row r="4570" spans="21:24" x14ac:dyDescent="0.3">
      <c r="U4570" s="80"/>
      <c r="V4570" s="80"/>
      <c r="W4570" s="80"/>
      <c r="X4570" s="81"/>
    </row>
    <row r="4571" spans="21:24" x14ac:dyDescent="0.3">
      <c r="U4571" s="80"/>
      <c r="V4571" s="80"/>
      <c r="W4571" s="80"/>
      <c r="X4571" s="81"/>
    </row>
    <row r="4572" spans="21:24" x14ac:dyDescent="0.3">
      <c r="U4572" s="80"/>
      <c r="V4572" s="80"/>
      <c r="W4572" s="80"/>
      <c r="X4572" s="81"/>
    </row>
    <row r="4573" spans="21:24" x14ac:dyDescent="0.3">
      <c r="U4573" s="80"/>
      <c r="V4573" s="80"/>
      <c r="W4573" s="80"/>
      <c r="X4573" s="81"/>
    </row>
    <row r="4574" spans="21:24" x14ac:dyDescent="0.3">
      <c r="U4574" s="80"/>
      <c r="V4574" s="80"/>
      <c r="W4574" s="80"/>
      <c r="X4574" s="81"/>
    </row>
    <row r="4575" spans="21:24" x14ac:dyDescent="0.3">
      <c r="U4575" s="80"/>
      <c r="V4575" s="80"/>
      <c r="W4575" s="80"/>
      <c r="X4575" s="81"/>
    </row>
    <row r="4576" spans="21:24" x14ac:dyDescent="0.3">
      <c r="U4576" s="80"/>
      <c r="V4576" s="80"/>
      <c r="W4576" s="80"/>
      <c r="X4576" s="81"/>
    </row>
    <row r="4577" spans="21:24" x14ac:dyDescent="0.3">
      <c r="U4577" s="80"/>
      <c r="V4577" s="80"/>
      <c r="W4577" s="80"/>
      <c r="X4577" s="81"/>
    </row>
    <row r="4578" spans="21:24" x14ac:dyDescent="0.3">
      <c r="U4578" s="80"/>
      <c r="V4578" s="80"/>
      <c r="W4578" s="80"/>
      <c r="X4578" s="81"/>
    </row>
    <row r="4579" spans="21:24" x14ac:dyDescent="0.3">
      <c r="U4579" s="80"/>
      <c r="V4579" s="80"/>
      <c r="W4579" s="80"/>
      <c r="X4579" s="81"/>
    </row>
    <row r="4580" spans="21:24" x14ac:dyDescent="0.3">
      <c r="U4580" s="80"/>
      <c r="V4580" s="80"/>
      <c r="W4580" s="80"/>
      <c r="X4580" s="81"/>
    </row>
    <row r="4581" spans="21:24" x14ac:dyDescent="0.3">
      <c r="U4581" s="80"/>
      <c r="V4581" s="80"/>
      <c r="W4581" s="80"/>
      <c r="X4581" s="81"/>
    </row>
    <row r="4582" spans="21:24" x14ac:dyDescent="0.3">
      <c r="U4582" s="80"/>
      <c r="V4582" s="80"/>
      <c r="W4582" s="80"/>
      <c r="X4582" s="81"/>
    </row>
    <row r="4583" spans="21:24" x14ac:dyDescent="0.3">
      <c r="U4583" s="80"/>
      <c r="V4583" s="80"/>
      <c r="W4583" s="80"/>
      <c r="X4583" s="81"/>
    </row>
    <row r="4584" spans="21:24" x14ac:dyDescent="0.3">
      <c r="U4584" s="80"/>
      <c r="V4584" s="80"/>
      <c r="W4584" s="80"/>
      <c r="X4584" s="81"/>
    </row>
    <row r="4585" spans="21:24" x14ac:dyDescent="0.3">
      <c r="U4585" s="80"/>
      <c r="V4585" s="80"/>
      <c r="W4585" s="80"/>
      <c r="X4585" s="81"/>
    </row>
    <row r="4586" spans="21:24" x14ac:dyDescent="0.3">
      <c r="U4586" s="80"/>
      <c r="V4586" s="80"/>
      <c r="W4586" s="80"/>
      <c r="X4586" s="81"/>
    </row>
    <row r="4587" spans="21:24" x14ac:dyDescent="0.3">
      <c r="U4587" s="80"/>
      <c r="V4587" s="80"/>
      <c r="W4587" s="80"/>
      <c r="X4587" s="81"/>
    </row>
    <row r="4588" spans="21:24" x14ac:dyDescent="0.3">
      <c r="U4588" s="80"/>
      <c r="V4588" s="80"/>
      <c r="W4588" s="80"/>
      <c r="X4588" s="81"/>
    </row>
    <row r="4589" spans="21:24" x14ac:dyDescent="0.3">
      <c r="U4589" s="80"/>
      <c r="V4589" s="80"/>
      <c r="W4589" s="80"/>
      <c r="X4589" s="81"/>
    </row>
    <row r="4590" spans="21:24" x14ac:dyDescent="0.3">
      <c r="U4590" s="80"/>
      <c r="V4590" s="80"/>
      <c r="W4590" s="80"/>
      <c r="X4590" s="81"/>
    </row>
    <row r="4591" spans="21:24" x14ac:dyDescent="0.3">
      <c r="U4591" s="80"/>
      <c r="V4591" s="80"/>
      <c r="W4591" s="80"/>
      <c r="X4591" s="81"/>
    </row>
    <row r="4592" spans="21:24" x14ac:dyDescent="0.3">
      <c r="U4592" s="80"/>
      <c r="V4592" s="80"/>
      <c r="W4592" s="80"/>
      <c r="X4592" s="81"/>
    </row>
    <row r="4593" spans="21:24" x14ac:dyDescent="0.3">
      <c r="U4593" s="80"/>
      <c r="V4593" s="80"/>
      <c r="W4593" s="80"/>
      <c r="X4593" s="81"/>
    </row>
    <row r="4594" spans="21:24" x14ac:dyDescent="0.3">
      <c r="U4594" s="80"/>
      <c r="V4594" s="80"/>
      <c r="W4594" s="80"/>
      <c r="X4594" s="81"/>
    </row>
    <row r="4595" spans="21:24" x14ac:dyDescent="0.3">
      <c r="U4595" s="80"/>
      <c r="V4595" s="80"/>
      <c r="W4595" s="80"/>
      <c r="X4595" s="81"/>
    </row>
    <row r="4596" spans="21:24" x14ac:dyDescent="0.3">
      <c r="U4596" s="80"/>
      <c r="V4596" s="80"/>
      <c r="W4596" s="80"/>
      <c r="X4596" s="81"/>
    </row>
    <row r="4597" spans="21:24" x14ac:dyDescent="0.3">
      <c r="U4597" s="80"/>
      <c r="V4597" s="80"/>
      <c r="W4597" s="80"/>
      <c r="X4597" s="81"/>
    </row>
    <row r="4598" spans="21:24" x14ac:dyDescent="0.3">
      <c r="U4598" s="80"/>
      <c r="V4598" s="80"/>
      <c r="W4598" s="80"/>
      <c r="X4598" s="81"/>
    </row>
    <row r="4599" spans="21:24" x14ac:dyDescent="0.3">
      <c r="U4599" s="80"/>
      <c r="V4599" s="80"/>
      <c r="W4599" s="80"/>
      <c r="X4599" s="81"/>
    </row>
    <row r="4600" spans="21:24" x14ac:dyDescent="0.3">
      <c r="U4600" s="80"/>
      <c r="V4600" s="80"/>
      <c r="W4600" s="80"/>
      <c r="X4600" s="81"/>
    </row>
    <row r="4601" spans="21:24" x14ac:dyDescent="0.3">
      <c r="U4601" s="80"/>
      <c r="V4601" s="80"/>
      <c r="W4601" s="80"/>
      <c r="X4601" s="81"/>
    </row>
    <row r="4602" spans="21:24" x14ac:dyDescent="0.3">
      <c r="U4602" s="80"/>
      <c r="V4602" s="80"/>
      <c r="W4602" s="80"/>
      <c r="X4602" s="81"/>
    </row>
    <row r="4603" spans="21:24" x14ac:dyDescent="0.3">
      <c r="U4603" s="80"/>
      <c r="V4603" s="80"/>
      <c r="W4603" s="80"/>
      <c r="X4603" s="81"/>
    </row>
    <row r="4604" spans="21:24" x14ac:dyDescent="0.3">
      <c r="U4604" s="80"/>
      <c r="V4604" s="80"/>
      <c r="W4604" s="80"/>
      <c r="X4604" s="81"/>
    </row>
    <row r="4605" spans="21:24" x14ac:dyDescent="0.3">
      <c r="U4605" s="80"/>
      <c r="V4605" s="80"/>
      <c r="W4605" s="80"/>
      <c r="X4605" s="81"/>
    </row>
    <row r="4606" spans="21:24" x14ac:dyDescent="0.3">
      <c r="U4606" s="80"/>
      <c r="V4606" s="80"/>
      <c r="W4606" s="80"/>
      <c r="X4606" s="81"/>
    </row>
    <row r="4607" spans="21:24" x14ac:dyDescent="0.3">
      <c r="U4607" s="80"/>
      <c r="V4607" s="80"/>
      <c r="W4607" s="80"/>
      <c r="X4607" s="81"/>
    </row>
    <row r="4608" spans="21:24" x14ac:dyDescent="0.3">
      <c r="U4608" s="80"/>
      <c r="V4608" s="80"/>
      <c r="W4608" s="80"/>
      <c r="X4608" s="81"/>
    </row>
    <row r="4609" spans="21:24" x14ac:dyDescent="0.3">
      <c r="U4609" s="80"/>
      <c r="V4609" s="80"/>
      <c r="W4609" s="80"/>
      <c r="X4609" s="81"/>
    </row>
    <row r="4610" spans="21:24" x14ac:dyDescent="0.3">
      <c r="U4610" s="80"/>
      <c r="V4610" s="80"/>
      <c r="W4610" s="80"/>
      <c r="X4610" s="81"/>
    </row>
    <row r="4611" spans="21:24" x14ac:dyDescent="0.3">
      <c r="U4611" s="80"/>
      <c r="V4611" s="80"/>
      <c r="W4611" s="80"/>
      <c r="X4611" s="81"/>
    </row>
    <row r="4612" spans="21:24" x14ac:dyDescent="0.3">
      <c r="U4612" s="80"/>
      <c r="V4612" s="80"/>
      <c r="W4612" s="80"/>
      <c r="X4612" s="81"/>
    </row>
    <row r="4613" spans="21:24" x14ac:dyDescent="0.3">
      <c r="U4613" s="80"/>
      <c r="V4613" s="80"/>
      <c r="W4613" s="80"/>
      <c r="X4613" s="81"/>
    </row>
    <row r="4614" spans="21:24" x14ac:dyDescent="0.3">
      <c r="U4614" s="80"/>
      <c r="V4614" s="80"/>
      <c r="W4614" s="80"/>
      <c r="X4614" s="81"/>
    </row>
    <row r="4615" spans="21:24" x14ac:dyDescent="0.3">
      <c r="U4615" s="80"/>
      <c r="V4615" s="80"/>
      <c r="W4615" s="80"/>
      <c r="X4615" s="81"/>
    </row>
    <row r="4616" spans="21:24" x14ac:dyDescent="0.3">
      <c r="U4616" s="80"/>
      <c r="V4616" s="80"/>
      <c r="W4616" s="80"/>
      <c r="X4616" s="81"/>
    </row>
    <row r="4617" spans="21:24" x14ac:dyDescent="0.3">
      <c r="U4617" s="80"/>
      <c r="V4617" s="80"/>
      <c r="W4617" s="80"/>
      <c r="X4617" s="81"/>
    </row>
    <row r="4618" spans="21:24" x14ac:dyDescent="0.3">
      <c r="U4618" s="80"/>
      <c r="V4618" s="80"/>
      <c r="W4618" s="80"/>
      <c r="X4618" s="81"/>
    </row>
    <row r="4619" spans="21:24" x14ac:dyDescent="0.3">
      <c r="U4619" s="80"/>
      <c r="V4619" s="80"/>
      <c r="W4619" s="80"/>
      <c r="X4619" s="81"/>
    </row>
    <row r="4620" spans="21:24" x14ac:dyDescent="0.3">
      <c r="U4620" s="80"/>
      <c r="V4620" s="80"/>
      <c r="W4620" s="80"/>
      <c r="X4620" s="81"/>
    </row>
    <row r="4621" spans="21:24" x14ac:dyDescent="0.3">
      <c r="U4621" s="80"/>
      <c r="V4621" s="80"/>
      <c r="W4621" s="80"/>
      <c r="X4621" s="81"/>
    </row>
    <row r="4622" spans="21:24" x14ac:dyDescent="0.3">
      <c r="U4622" s="80"/>
      <c r="V4622" s="80"/>
      <c r="W4622" s="80"/>
      <c r="X4622" s="81"/>
    </row>
    <row r="4623" spans="21:24" x14ac:dyDescent="0.3">
      <c r="U4623" s="80"/>
      <c r="V4623" s="80"/>
      <c r="W4623" s="80"/>
      <c r="X4623" s="81"/>
    </row>
    <row r="4624" spans="21:24" x14ac:dyDescent="0.3">
      <c r="U4624" s="80"/>
      <c r="V4624" s="80"/>
      <c r="W4624" s="80"/>
      <c r="X4624" s="81"/>
    </row>
    <row r="4625" spans="21:24" x14ac:dyDescent="0.3">
      <c r="U4625" s="80"/>
      <c r="V4625" s="80"/>
      <c r="W4625" s="80"/>
      <c r="X4625" s="81"/>
    </row>
    <row r="4626" spans="21:24" x14ac:dyDescent="0.3">
      <c r="U4626" s="80"/>
      <c r="V4626" s="80"/>
      <c r="W4626" s="80"/>
      <c r="X4626" s="81"/>
    </row>
    <row r="4627" spans="21:24" x14ac:dyDescent="0.3">
      <c r="U4627" s="80"/>
      <c r="V4627" s="80"/>
      <c r="W4627" s="80"/>
      <c r="X4627" s="81"/>
    </row>
    <row r="4628" spans="21:24" x14ac:dyDescent="0.3">
      <c r="U4628" s="80"/>
      <c r="V4628" s="80"/>
      <c r="W4628" s="80"/>
      <c r="X4628" s="81"/>
    </row>
    <row r="4629" spans="21:24" x14ac:dyDescent="0.3">
      <c r="U4629" s="80"/>
      <c r="V4629" s="80"/>
      <c r="W4629" s="80"/>
      <c r="X4629" s="81"/>
    </row>
    <row r="4630" spans="21:24" x14ac:dyDescent="0.3">
      <c r="U4630" s="80"/>
      <c r="V4630" s="80"/>
      <c r="W4630" s="80"/>
      <c r="X4630" s="81"/>
    </row>
    <row r="4631" spans="21:24" x14ac:dyDescent="0.3">
      <c r="U4631" s="80"/>
      <c r="V4631" s="80"/>
      <c r="W4631" s="80"/>
      <c r="X4631" s="81"/>
    </row>
    <row r="4632" spans="21:24" x14ac:dyDescent="0.3">
      <c r="U4632" s="80"/>
      <c r="V4632" s="80"/>
      <c r="W4632" s="80"/>
      <c r="X4632" s="81"/>
    </row>
    <row r="4633" spans="21:24" x14ac:dyDescent="0.3">
      <c r="U4633" s="80"/>
      <c r="V4633" s="80"/>
      <c r="W4633" s="80"/>
      <c r="X4633" s="81"/>
    </row>
    <row r="4634" spans="21:24" x14ac:dyDescent="0.3">
      <c r="U4634" s="80"/>
      <c r="V4634" s="80"/>
      <c r="W4634" s="80"/>
      <c r="X4634" s="81"/>
    </row>
    <row r="4635" spans="21:24" x14ac:dyDescent="0.3">
      <c r="U4635" s="80"/>
      <c r="V4635" s="80"/>
      <c r="W4635" s="80"/>
      <c r="X4635" s="81"/>
    </row>
    <row r="4636" spans="21:24" x14ac:dyDescent="0.3">
      <c r="U4636" s="80"/>
      <c r="V4636" s="80"/>
      <c r="W4636" s="80"/>
      <c r="X4636" s="81"/>
    </row>
    <row r="4637" spans="21:24" x14ac:dyDescent="0.3">
      <c r="U4637" s="80"/>
      <c r="V4637" s="80"/>
      <c r="W4637" s="80"/>
      <c r="X4637" s="81"/>
    </row>
    <row r="4638" spans="21:24" x14ac:dyDescent="0.3">
      <c r="U4638" s="80"/>
      <c r="V4638" s="80"/>
      <c r="W4638" s="80"/>
      <c r="X4638" s="81"/>
    </row>
    <row r="4639" spans="21:24" x14ac:dyDescent="0.3">
      <c r="U4639" s="80"/>
      <c r="V4639" s="80"/>
      <c r="W4639" s="80"/>
      <c r="X4639" s="81"/>
    </row>
    <row r="4640" spans="21:24" x14ac:dyDescent="0.3">
      <c r="U4640" s="80"/>
      <c r="V4640" s="80"/>
      <c r="W4640" s="80"/>
      <c r="X4640" s="81"/>
    </row>
    <row r="4641" spans="21:24" x14ac:dyDescent="0.3">
      <c r="U4641" s="80"/>
      <c r="V4641" s="80"/>
      <c r="W4641" s="80"/>
      <c r="X4641" s="81"/>
    </row>
    <row r="4642" spans="21:24" x14ac:dyDescent="0.3">
      <c r="U4642" s="80"/>
      <c r="V4642" s="80"/>
      <c r="W4642" s="80"/>
      <c r="X4642" s="81"/>
    </row>
    <row r="4643" spans="21:24" x14ac:dyDescent="0.3">
      <c r="U4643" s="80"/>
      <c r="V4643" s="80"/>
      <c r="W4643" s="80"/>
      <c r="X4643" s="81"/>
    </row>
    <row r="4644" spans="21:24" x14ac:dyDescent="0.3">
      <c r="U4644" s="80"/>
      <c r="V4644" s="80"/>
      <c r="W4644" s="80"/>
      <c r="X4644" s="81"/>
    </row>
    <row r="4645" spans="21:24" x14ac:dyDescent="0.3">
      <c r="U4645" s="80"/>
      <c r="V4645" s="80"/>
      <c r="W4645" s="80"/>
      <c r="X4645" s="81"/>
    </row>
    <row r="4646" spans="21:24" x14ac:dyDescent="0.3">
      <c r="U4646" s="80"/>
      <c r="V4646" s="80"/>
      <c r="W4646" s="80"/>
      <c r="X4646" s="81"/>
    </row>
    <row r="4647" spans="21:24" x14ac:dyDescent="0.3">
      <c r="U4647" s="80"/>
      <c r="V4647" s="80"/>
      <c r="W4647" s="80"/>
      <c r="X4647" s="81"/>
    </row>
    <row r="4648" spans="21:24" x14ac:dyDescent="0.3">
      <c r="U4648" s="80"/>
      <c r="V4648" s="80"/>
      <c r="W4648" s="80"/>
      <c r="X4648" s="81"/>
    </row>
    <row r="4649" spans="21:24" x14ac:dyDescent="0.3">
      <c r="U4649" s="80"/>
      <c r="V4649" s="80"/>
      <c r="W4649" s="80"/>
      <c r="X4649" s="81"/>
    </row>
    <row r="4650" spans="21:24" x14ac:dyDescent="0.3">
      <c r="U4650" s="80"/>
      <c r="V4650" s="80"/>
      <c r="W4650" s="80"/>
      <c r="X4650" s="81"/>
    </row>
    <row r="4651" spans="21:24" x14ac:dyDescent="0.3">
      <c r="U4651" s="80"/>
      <c r="V4651" s="80"/>
      <c r="W4651" s="80"/>
      <c r="X4651" s="81"/>
    </row>
    <row r="4652" spans="21:24" x14ac:dyDescent="0.3">
      <c r="U4652" s="80"/>
      <c r="V4652" s="80"/>
      <c r="W4652" s="80"/>
      <c r="X4652" s="81"/>
    </row>
    <row r="4653" spans="21:24" x14ac:dyDescent="0.3">
      <c r="U4653" s="80"/>
      <c r="V4653" s="80"/>
      <c r="W4653" s="80"/>
      <c r="X4653" s="81"/>
    </row>
    <row r="4654" spans="21:24" x14ac:dyDescent="0.3">
      <c r="U4654" s="80"/>
      <c r="V4654" s="80"/>
      <c r="W4654" s="80"/>
      <c r="X4654" s="81"/>
    </row>
    <row r="4655" spans="21:24" x14ac:dyDescent="0.3">
      <c r="U4655" s="80"/>
      <c r="V4655" s="80"/>
      <c r="W4655" s="80"/>
      <c r="X4655" s="81"/>
    </row>
    <row r="4656" spans="21:24" x14ac:dyDescent="0.3">
      <c r="U4656" s="80"/>
      <c r="V4656" s="80"/>
      <c r="W4656" s="80"/>
      <c r="X4656" s="81"/>
    </row>
    <row r="4657" spans="21:24" x14ac:dyDescent="0.3">
      <c r="U4657" s="80"/>
      <c r="V4657" s="80"/>
      <c r="W4657" s="80"/>
      <c r="X4657" s="81"/>
    </row>
    <row r="4658" spans="21:24" x14ac:dyDescent="0.3">
      <c r="U4658" s="80"/>
      <c r="V4658" s="80"/>
      <c r="W4658" s="80"/>
      <c r="X4658" s="81"/>
    </row>
    <row r="4659" spans="21:24" x14ac:dyDescent="0.3">
      <c r="U4659" s="80"/>
      <c r="V4659" s="80"/>
      <c r="W4659" s="80"/>
      <c r="X4659" s="81"/>
    </row>
    <row r="4660" spans="21:24" x14ac:dyDescent="0.3">
      <c r="U4660" s="80"/>
      <c r="V4660" s="80"/>
      <c r="W4660" s="80"/>
      <c r="X4660" s="81"/>
    </row>
    <row r="4661" spans="21:24" x14ac:dyDescent="0.3">
      <c r="U4661" s="80"/>
      <c r="V4661" s="80"/>
      <c r="W4661" s="80"/>
      <c r="X4661" s="81"/>
    </row>
    <row r="4662" spans="21:24" x14ac:dyDescent="0.3">
      <c r="U4662" s="80"/>
      <c r="V4662" s="80"/>
      <c r="W4662" s="80"/>
      <c r="X4662" s="81"/>
    </row>
    <row r="4663" spans="21:24" x14ac:dyDescent="0.3">
      <c r="U4663" s="80"/>
      <c r="V4663" s="80"/>
      <c r="W4663" s="80"/>
      <c r="X4663" s="81"/>
    </row>
    <row r="4664" spans="21:24" x14ac:dyDescent="0.3">
      <c r="U4664" s="80"/>
      <c r="V4664" s="80"/>
      <c r="W4664" s="80"/>
      <c r="X4664" s="81"/>
    </row>
    <row r="4665" spans="21:24" x14ac:dyDescent="0.3">
      <c r="U4665" s="80"/>
      <c r="V4665" s="80"/>
      <c r="W4665" s="80"/>
      <c r="X4665" s="81"/>
    </row>
    <row r="4666" spans="21:24" x14ac:dyDescent="0.3">
      <c r="U4666" s="80"/>
      <c r="V4666" s="80"/>
      <c r="W4666" s="80"/>
      <c r="X4666" s="81"/>
    </row>
    <row r="4667" spans="21:24" x14ac:dyDescent="0.3">
      <c r="U4667" s="80"/>
      <c r="V4667" s="80"/>
      <c r="W4667" s="80"/>
      <c r="X4667" s="81"/>
    </row>
    <row r="4668" spans="21:24" x14ac:dyDescent="0.3">
      <c r="U4668" s="80"/>
      <c r="V4668" s="80"/>
      <c r="W4668" s="80"/>
      <c r="X4668" s="81"/>
    </row>
    <row r="4669" spans="21:24" x14ac:dyDescent="0.3">
      <c r="U4669" s="80"/>
      <c r="V4669" s="80"/>
      <c r="W4669" s="80"/>
      <c r="X4669" s="81"/>
    </row>
    <row r="4670" spans="21:24" x14ac:dyDescent="0.3">
      <c r="U4670" s="80"/>
      <c r="V4670" s="80"/>
      <c r="W4670" s="80"/>
      <c r="X4670" s="81"/>
    </row>
    <row r="4671" spans="21:24" x14ac:dyDescent="0.3">
      <c r="U4671" s="80"/>
      <c r="V4671" s="80"/>
      <c r="W4671" s="80"/>
      <c r="X4671" s="81"/>
    </row>
    <row r="4672" spans="21:24" x14ac:dyDescent="0.3">
      <c r="U4672" s="80"/>
      <c r="V4672" s="80"/>
      <c r="W4672" s="80"/>
      <c r="X4672" s="81"/>
    </row>
    <row r="4673" spans="21:24" x14ac:dyDescent="0.3">
      <c r="U4673" s="80"/>
      <c r="V4673" s="80"/>
      <c r="W4673" s="80"/>
      <c r="X4673" s="81"/>
    </row>
    <row r="4674" spans="21:24" x14ac:dyDescent="0.3">
      <c r="U4674" s="80"/>
      <c r="V4674" s="80"/>
      <c r="W4674" s="80"/>
      <c r="X4674" s="81"/>
    </row>
    <row r="4675" spans="21:24" x14ac:dyDescent="0.3">
      <c r="U4675" s="80"/>
      <c r="V4675" s="80"/>
      <c r="W4675" s="80"/>
      <c r="X4675" s="81"/>
    </row>
    <row r="4676" spans="21:24" x14ac:dyDescent="0.3">
      <c r="U4676" s="80"/>
      <c r="V4676" s="80"/>
      <c r="W4676" s="80"/>
      <c r="X4676" s="81"/>
    </row>
    <row r="4677" spans="21:24" x14ac:dyDescent="0.3">
      <c r="U4677" s="80"/>
      <c r="V4677" s="80"/>
      <c r="W4677" s="80"/>
      <c r="X4677" s="81"/>
    </row>
    <row r="4678" spans="21:24" x14ac:dyDescent="0.3">
      <c r="U4678" s="80"/>
      <c r="V4678" s="80"/>
      <c r="W4678" s="80"/>
      <c r="X4678" s="81"/>
    </row>
    <row r="4679" spans="21:24" x14ac:dyDescent="0.3">
      <c r="U4679" s="80"/>
      <c r="V4679" s="80"/>
      <c r="W4679" s="80"/>
      <c r="X4679" s="81"/>
    </row>
    <row r="4680" spans="21:24" x14ac:dyDescent="0.3">
      <c r="U4680" s="80"/>
      <c r="V4680" s="80"/>
      <c r="W4680" s="80"/>
      <c r="X4680" s="81"/>
    </row>
    <row r="4681" spans="21:24" x14ac:dyDescent="0.3">
      <c r="U4681" s="80"/>
      <c r="V4681" s="80"/>
      <c r="W4681" s="80"/>
      <c r="X4681" s="81"/>
    </row>
    <row r="4682" spans="21:24" x14ac:dyDescent="0.3">
      <c r="U4682" s="80"/>
      <c r="V4682" s="80"/>
      <c r="W4682" s="80"/>
      <c r="X4682" s="81"/>
    </row>
    <row r="4683" spans="21:24" x14ac:dyDescent="0.3">
      <c r="U4683" s="80"/>
      <c r="V4683" s="80"/>
      <c r="W4683" s="80"/>
      <c r="X4683" s="81"/>
    </row>
    <row r="4684" spans="21:24" x14ac:dyDescent="0.3">
      <c r="U4684" s="80"/>
      <c r="V4684" s="80"/>
      <c r="W4684" s="80"/>
      <c r="X4684" s="81"/>
    </row>
    <row r="4685" spans="21:24" x14ac:dyDescent="0.3">
      <c r="U4685" s="80"/>
      <c r="V4685" s="80"/>
      <c r="W4685" s="80"/>
      <c r="X4685" s="81"/>
    </row>
    <row r="4686" spans="21:24" x14ac:dyDescent="0.3">
      <c r="U4686" s="80"/>
      <c r="V4686" s="80"/>
      <c r="W4686" s="80"/>
      <c r="X4686" s="81"/>
    </row>
    <row r="4687" spans="21:24" x14ac:dyDescent="0.3">
      <c r="U4687" s="80"/>
      <c r="V4687" s="80"/>
      <c r="W4687" s="80"/>
      <c r="X4687" s="81"/>
    </row>
    <row r="4688" spans="21:24" x14ac:dyDescent="0.3">
      <c r="U4688" s="80"/>
      <c r="V4688" s="80"/>
      <c r="W4688" s="80"/>
      <c r="X4688" s="81"/>
    </row>
    <row r="4689" spans="21:24" x14ac:dyDescent="0.3">
      <c r="U4689" s="80"/>
      <c r="V4689" s="80"/>
      <c r="W4689" s="80"/>
      <c r="X4689" s="81"/>
    </row>
    <row r="4690" spans="21:24" x14ac:dyDescent="0.3">
      <c r="U4690" s="80"/>
      <c r="V4690" s="80"/>
      <c r="W4690" s="80"/>
      <c r="X4690" s="81"/>
    </row>
    <row r="4691" spans="21:24" x14ac:dyDescent="0.3">
      <c r="U4691" s="80"/>
      <c r="V4691" s="80"/>
      <c r="W4691" s="80"/>
      <c r="X4691" s="81"/>
    </row>
    <row r="4692" spans="21:24" x14ac:dyDescent="0.3">
      <c r="U4692" s="80"/>
      <c r="V4692" s="80"/>
      <c r="W4692" s="80"/>
      <c r="X4692" s="81"/>
    </row>
    <row r="4693" spans="21:24" x14ac:dyDescent="0.3">
      <c r="U4693" s="80"/>
      <c r="V4693" s="80"/>
      <c r="W4693" s="80"/>
      <c r="X4693" s="81"/>
    </row>
    <row r="4694" spans="21:24" x14ac:dyDescent="0.3">
      <c r="U4694" s="80"/>
      <c r="V4694" s="80"/>
      <c r="W4694" s="80"/>
      <c r="X4694" s="81"/>
    </row>
    <row r="4695" spans="21:24" x14ac:dyDescent="0.3">
      <c r="U4695" s="80"/>
      <c r="V4695" s="80"/>
      <c r="W4695" s="80"/>
      <c r="X4695" s="81"/>
    </row>
    <row r="4696" spans="21:24" x14ac:dyDescent="0.3">
      <c r="U4696" s="80"/>
      <c r="V4696" s="80"/>
      <c r="W4696" s="80"/>
      <c r="X4696" s="81"/>
    </row>
    <row r="4697" spans="21:24" x14ac:dyDescent="0.3">
      <c r="U4697" s="80"/>
      <c r="V4697" s="80"/>
      <c r="W4697" s="80"/>
      <c r="X4697" s="81"/>
    </row>
    <row r="4698" spans="21:24" x14ac:dyDescent="0.3">
      <c r="U4698" s="80"/>
      <c r="V4698" s="80"/>
      <c r="W4698" s="80"/>
      <c r="X4698" s="81"/>
    </row>
    <row r="4699" spans="21:24" x14ac:dyDescent="0.3">
      <c r="U4699" s="80"/>
      <c r="V4699" s="80"/>
      <c r="W4699" s="80"/>
      <c r="X4699" s="81"/>
    </row>
    <row r="4700" spans="21:24" x14ac:dyDescent="0.3">
      <c r="U4700" s="80"/>
      <c r="V4700" s="80"/>
      <c r="W4700" s="80"/>
      <c r="X4700" s="81"/>
    </row>
    <row r="4701" spans="21:24" x14ac:dyDescent="0.3">
      <c r="U4701" s="80"/>
      <c r="V4701" s="80"/>
      <c r="W4701" s="80"/>
      <c r="X4701" s="81"/>
    </row>
    <row r="4702" spans="21:24" x14ac:dyDescent="0.3">
      <c r="U4702" s="80"/>
      <c r="V4702" s="80"/>
      <c r="W4702" s="80"/>
      <c r="X4702" s="81"/>
    </row>
    <row r="4703" spans="21:24" x14ac:dyDescent="0.3">
      <c r="U4703" s="80"/>
      <c r="V4703" s="80"/>
      <c r="W4703" s="80"/>
      <c r="X4703" s="81"/>
    </row>
    <row r="4704" spans="21:24" x14ac:dyDescent="0.3">
      <c r="U4704" s="80"/>
      <c r="V4704" s="80"/>
      <c r="W4704" s="80"/>
      <c r="X4704" s="81"/>
    </row>
    <row r="4705" spans="21:24" x14ac:dyDescent="0.3">
      <c r="U4705" s="80"/>
      <c r="V4705" s="80"/>
      <c r="W4705" s="80"/>
      <c r="X4705" s="81"/>
    </row>
    <row r="4706" spans="21:24" x14ac:dyDescent="0.3">
      <c r="U4706" s="80"/>
      <c r="V4706" s="80"/>
      <c r="W4706" s="80"/>
      <c r="X4706" s="81"/>
    </row>
    <row r="4707" spans="21:24" x14ac:dyDescent="0.3">
      <c r="U4707" s="80"/>
      <c r="V4707" s="80"/>
      <c r="W4707" s="80"/>
      <c r="X4707" s="81"/>
    </row>
    <row r="4708" spans="21:24" x14ac:dyDescent="0.3">
      <c r="U4708" s="80"/>
      <c r="V4708" s="80"/>
      <c r="W4708" s="80"/>
      <c r="X4708" s="81"/>
    </row>
    <row r="4709" spans="21:24" x14ac:dyDescent="0.3">
      <c r="U4709" s="80"/>
      <c r="V4709" s="80"/>
      <c r="W4709" s="80"/>
      <c r="X4709" s="81"/>
    </row>
    <row r="4710" spans="21:24" x14ac:dyDescent="0.3">
      <c r="U4710" s="80"/>
      <c r="V4710" s="80"/>
      <c r="W4710" s="80"/>
      <c r="X4710" s="81"/>
    </row>
    <row r="4711" spans="21:24" x14ac:dyDescent="0.3">
      <c r="U4711" s="80"/>
      <c r="V4711" s="80"/>
      <c r="W4711" s="80"/>
      <c r="X4711" s="81"/>
    </row>
    <row r="4712" spans="21:24" x14ac:dyDescent="0.3">
      <c r="U4712" s="80"/>
      <c r="V4712" s="80"/>
      <c r="W4712" s="80"/>
      <c r="X4712" s="81"/>
    </row>
    <row r="4713" spans="21:24" x14ac:dyDescent="0.3">
      <c r="U4713" s="80"/>
      <c r="V4713" s="80"/>
      <c r="W4713" s="80"/>
      <c r="X4713" s="81"/>
    </row>
    <row r="4714" spans="21:24" x14ac:dyDescent="0.3">
      <c r="U4714" s="80"/>
      <c r="V4714" s="80"/>
      <c r="W4714" s="80"/>
      <c r="X4714" s="81"/>
    </row>
    <row r="4715" spans="21:24" x14ac:dyDescent="0.3">
      <c r="U4715" s="80"/>
      <c r="V4715" s="80"/>
      <c r="W4715" s="80"/>
      <c r="X4715" s="81"/>
    </row>
    <row r="4716" spans="21:24" x14ac:dyDescent="0.3">
      <c r="U4716" s="80"/>
      <c r="V4716" s="80"/>
      <c r="W4716" s="80"/>
      <c r="X4716" s="81"/>
    </row>
    <row r="4717" spans="21:24" x14ac:dyDescent="0.3">
      <c r="U4717" s="80"/>
      <c r="V4717" s="80"/>
      <c r="W4717" s="80"/>
      <c r="X4717" s="81"/>
    </row>
    <row r="4718" spans="21:24" x14ac:dyDescent="0.3">
      <c r="U4718" s="80"/>
      <c r="V4718" s="80"/>
      <c r="W4718" s="80"/>
      <c r="X4718" s="81"/>
    </row>
    <row r="4719" spans="21:24" x14ac:dyDescent="0.3">
      <c r="U4719" s="80"/>
      <c r="V4719" s="80"/>
      <c r="W4719" s="80"/>
      <c r="X4719" s="81"/>
    </row>
    <row r="4720" spans="21:24" x14ac:dyDescent="0.3">
      <c r="U4720" s="80"/>
      <c r="V4720" s="80"/>
      <c r="W4720" s="80"/>
      <c r="X4720" s="81"/>
    </row>
    <row r="4721" spans="21:24" x14ac:dyDescent="0.3">
      <c r="U4721" s="80"/>
      <c r="V4721" s="80"/>
      <c r="W4721" s="80"/>
      <c r="X4721" s="81"/>
    </row>
    <row r="4722" spans="21:24" x14ac:dyDescent="0.3">
      <c r="U4722" s="80"/>
      <c r="V4722" s="80"/>
      <c r="W4722" s="80"/>
      <c r="X4722" s="81"/>
    </row>
    <row r="4723" spans="21:24" x14ac:dyDescent="0.3">
      <c r="U4723" s="80"/>
      <c r="V4723" s="80"/>
      <c r="W4723" s="80"/>
      <c r="X4723" s="81"/>
    </row>
    <row r="4724" spans="21:24" x14ac:dyDescent="0.3">
      <c r="U4724" s="80"/>
      <c r="V4724" s="80"/>
      <c r="W4724" s="80"/>
      <c r="X4724" s="81"/>
    </row>
    <row r="4725" spans="21:24" x14ac:dyDescent="0.3">
      <c r="U4725" s="80"/>
      <c r="V4725" s="80"/>
      <c r="W4725" s="80"/>
      <c r="X4725" s="81"/>
    </row>
    <row r="4726" spans="21:24" x14ac:dyDescent="0.3">
      <c r="U4726" s="80"/>
      <c r="V4726" s="80"/>
      <c r="W4726" s="80"/>
      <c r="X4726" s="81"/>
    </row>
    <row r="4727" spans="21:24" x14ac:dyDescent="0.3">
      <c r="U4727" s="80"/>
      <c r="V4727" s="80"/>
      <c r="W4727" s="80"/>
      <c r="X4727" s="81"/>
    </row>
    <row r="4728" spans="21:24" x14ac:dyDescent="0.3">
      <c r="U4728" s="80"/>
      <c r="V4728" s="80"/>
      <c r="W4728" s="80"/>
      <c r="X4728" s="81"/>
    </row>
    <row r="4729" spans="21:24" x14ac:dyDescent="0.3">
      <c r="U4729" s="80"/>
      <c r="V4729" s="80"/>
      <c r="W4729" s="80"/>
      <c r="X4729" s="81"/>
    </row>
    <row r="4730" spans="21:24" x14ac:dyDescent="0.3">
      <c r="U4730" s="80"/>
      <c r="V4730" s="80"/>
      <c r="W4730" s="80"/>
      <c r="X4730" s="81"/>
    </row>
    <row r="4731" spans="21:24" x14ac:dyDescent="0.3">
      <c r="U4731" s="80"/>
      <c r="V4731" s="80"/>
      <c r="W4731" s="80"/>
      <c r="X4731" s="81"/>
    </row>
    <row r="4732" spans="21:24" x14ac:dyDescent="0.3">
      <c r="U4732" s="80"/>
      <c r="V4732" s="80"/>
      <c r="W4732" s="80"/>
      <c r="X4732" s="81"/>
    </row>
    <row r="4733" spans="21:24" x14ac:dyDescent="0.3">
      <c r="U4733" s="80"/>
      <c r="V4733" s="80"/>
      <c r="W4733" s="80"/>
      <c r="X4733" s="81"/>
    </row>
    <row r="4734" spans="21:24" x14ac:dyDescent="0.3">
      <c r="U4734" s="80"/>
      <c r="V4734" s="80"/>
      <c r="W4734" s="80"/>
      <c r="X4734" s="81"/>
    </row>
    <row r="4735" spans="21:24" x14ac:dyDescent="0.3">
      <c r="U4735" s="80"/>
      <c r="V4735" s="80"/>
      <c r="W4735" s="80"/>
      <c r="X4735" s="81"/>
    </row>
    <row r="4736" spans="21:24" x14ac:dyDescent="0.3">
      <c r="U4736" s="80"/>
      <c r="V4736" s="80"/>
      <c r="W4736" s="80"/>
      <c r="X4736" s="81"/>
    </row>
    <row r="4737" spans="21:24" x14ac:dyDescent="0.3">
      <c r="U4737" s="80"/>
      <c r="V4737" s="80"/>
      <c r="W4737" s="80"/>
      <c r="X4737" s="81"/>
    </row>
    <row r="4738" spans="21:24" x14ac:dyDescent="0.3">
      <c r="U4738" s="80"/>
      <c r="V4738" s="80"/>
      <c r="W4738" s="80"/>
      <c r="X4738" s="81"/>
    </row>
    <row r="4739" spans="21:24" x14ac:dyDescent="0.3">
      <c r="U4739" s="80"/>
      <c r="V4739" s="80"/>
      <c r="W4739" s="80"/>
      <c r="X4739" s="81"/>
    </row>
    <row r="4740" spans="21:24" x14ac:dyDescent="0.3">
      <c r="U4740" s="80"/>
      <c r="V4740" s="80"/>
      <c r="W4740" s="80"/>
      <c r="X4740" s="81"/>
    </row>
    <row r="4741" spans="21:24" x14ac:dyDescent="0.3">
      <c r="U4741" s="80"/>
      <c r="V4741" s="80"/>
      <c r="W4741" s="80"/>
      <c r="X4741" s="81"/>
    </row>
    <row r="4742" spans="21:24" x14ac:dyDescent="0.3">
      <c r="U4742" s="80"/>
      <c r="V4742" s="80"/>
      <c r="W4742" s="80"/>
      <c r="X4742" s="81"/>
    </row>
    <row r="4743" spans="21:24" x14ac:dyDescent="0.3">
      <c r="U4743" s="80"/>
      <c r="V4743" s="80"/>
      <c r="W4743" s="80"/>
      <c r="X4743" s="81"/>
    </row>
    <row r="4744" spans="21:24" x14ac:dyDescent="0.3">
      <c r="U4744" s="80"/>
      <c r="V4744" s="80"/>
      <c r="W4744" s="80"/>
      <c r="X4744" s="81"/>
    </row>
    <row r="4745" spans="21:24" x14ac:dyDescent="0.3">
      <c r="U4745" s="80"/>
      <c r="V4745" s="80"/>
      <c r="W4745" s="80"/>
      <c r="X4745" s="81"/>
    </row>
    <row r="4746" spans="21:24" x14ac:dyDescent="0.3">
      <c r="U4746" s="80"/>
      <c r="V4746" s="80"/>
      <c r="W4746" s="80"/>
      <c r="X4746" s="81"/>
    </row>
    <row r="4747" spans="21:24" x14ac:dyDescent="0.3">
      <c r="U4747" s="80"/>
      <c r="V4747" s="80"/>
      <c r="W4747" s="80"/>
      <c r="X4747" s="81"/>
    </row>
    <row r="4748" spans="21:24" x14ac:dyDescent="0.3">
      <c r="U4748" s="80"/>
      <c r="V4748" s="80"/>
      <c r="W4748" s="80"/>
      <c r="X4748" s="81"/>
    </row>
    <row r="4749" spans="21:24" x14ac:dyDescent="0.3">
      <c r="U4749" s="80"/>
      <c r="V4749" s="80"/>
      <c r="W4749" s="80"/>
      <c r="X4749" s="81"/>
    </row>
    <row r="4750" spans="21:24" x14ac:dyDescent="0.3">
      <c r="U4750" s="80"/>
      <c r="V4750" s="80"/>
      <c r="W4750" s="80"/>
      <c r="X4750" s="81"/>
    </row>
    <row r="4751" spans="21:24" x14ac:dyDescent="0.3">
      <c r="U4751" s="80"/>
      <c r="V4751" s="80"/>
      <c r="W4751" s="80"/>
      <c r="X4751" s="81"/>
    </row>
    <row r="4752" spans="21:24" x14ac:dyDescent="0.3">
      <c r="U4752" s="80"/>
      <c r="V4752" s="80"/>
      <c r="W4752" s="80"/>
      <c r="X4752" s="81"/>
    </row>
    <row r="4753" spans="21:24" x14ac:dyDescent="0.3">
      <c r="U4753" s="80"/>
      <c r="V4753" s="80"/>
      <c r="W4753" s="80"/>
      <c r="X4753" s="81"/>
    </row>
    <row r="4754" spans="21:24" x14ac:dyDescent="0.3">
      <c r="U4754" s="80"/>
      <c r="V4754" s="80"/>
      <c r="W4754" s="80"/>
      <c r="X4754" s="81"/>
    </row>
    <row r="4755" spans="21:24" x14ac:dyDescent="0.3">
      <c r="U4755" s="80"/>
      <c r="V4755" s="80"/>
      <c r="W4755" s="80"/>
      <c r="X4755" s="81"/>
    </row>
    <row r="4756" spans="21:24" x14ac:dyDescent="0.3">
      <c r="U4756" s="80"/>
      <c r="V4756" s="80"/>
      <c r="W4756" s="80"/>
      <c r="X4756" s="81"/>
    </row>
    <row r="4757" spans="21:24" x14ac:dyDescent="0.3">
      <c r="U4757" s="80"/>
      <c r="V4757" s="80"/>
      <c r="W4757" s="80"/>
      <c r="X4757" s="81"/>
    </row>
    <row r="4758" spans="21:24" x14ac:dyDescent="0.3">
      <c r="U4758" s="80"/>
      <c r="V4758" s="80"/>
      <c r="W4758" s="80"/>
      <c r="X4758" s="81"/>
    </row>
    <row r="4759" spans="21:24" x14ac:dyDescent="0.3">
      <c r="U4759" s="80"/>
      <c r="V4759" s="80"/>
      <c r="W4759" s="80"/>
      <c r="X4759" s="81"/>
    </row>
    <row r="4760" spans="21:24" x14ac:dyDescent="0.3">
      <c r="U4760" s="80"/>
      <c r="V4760" s="80"/>
      <c r="W4760" s="80"/>
      <c r="X4760" s="81"/>
    </row>
    <row r="4761" spans="21:24" x14ac:dyDescent="0.3">
      <c r="U4761" s="80"/>
      <c r="V4761" s="80"/>
      <c r="W4761" s="80"/>
      <c r="X4761" s="81"/>
    </row>
    <row r="4762" spans="21:24" x14ac:dyDescent="0.3">
      <c r="U4762" s="80"/>
      <c r="V4762" s="80"/>
      <c r="W4762" s="80"/>
      <c r="X4762" s="81"/>
    </row>
    <row r="4763" spans="21:24" x14ac:dyDescent="0.3">
      <c r="U4763" s="80"/>
      <c r="V4763" s="80"/>
      <c r="W4763" s="80"/>
      <c r="X4763" s="81"/>
    </row>
    <row r="4764" spans="21:24" x14ac:dyDescent="0.3">
      <c r="U4764" s="80"/>
      <c r="V4764" s="80"/>
      <c r="W4764" s="80"/>
      <c r="X4764" s="81"/>
    </row>
    <row r="4765" spans="21:24" x14ac:dyDescent="0.3">
      <c r="U4765" s="80"/>
      <c r="V4765" s="80"/>
      <c r="W4765" s="80"/>
      <c r="X4765" s="81"/>
    </row>
    <row r="4766" spans="21:24" x14ac:dyDescent="0.3">
      <c r="U4766" s="80"/>
      <c r="V4766" s="80"/>
      <c r="W4766" s="80"/>
      <c r="X4766" s="81"/>
    </row>
    <row r="4767" spans="21:24" x14ac:dyDescent="0.3">
      <c r="U4767" s="80"/>
      <c r="V4767" s="80"/>
      <c r="W4767" s="80"/>
      <c r="X4767" s="81"/>
    </row>
    <row r="4768" spans="21:24" x14ac:dyDescent="0.3">
      <c r="U4768" s="80"/>
      <c r="V4768" s="80"/>
      <c r="W4768" s="80"/>
      <c r="X4768" s="81"/>
    </row>
    <row r="4769" spans="21:24" x14ac:dyDescent="0.3">
      <c r="U4769" s="80"/>
      <c r="V4769" s="80"/>
      <c r="W4769" s="80"/>
      <c r="X4769" s="81"/>
    </row>
    <row r="4770" spans="21:24" x14ac:dyDescent="0.3">
      <c r="U4770" s="80"/>
      <c r="V4770" s="80"/>
      <c r="W4770" s="80"/>
      <c r="X4770" s="81"/>
    </row>
    <row r="4771" spans="21:24" x14ac:dyDescent="0.3">
      <c r="U4771" s="80"/>
      <c r="V4771" s="80"/>
      <c r="W4771" s="80"/>
      <c r="X4771" s="81"/>
    </row>
    <row r="4772" spans="21:24" x14ac:dyDescent="0.3">
      <c r="U4772" s="80"/>
      <c r="V4772" s="80"/>
      <c r="W4772" s="80"/>
      <c r="X4772" s="81"/>
    </row>
    <row r="4773" spans="21:24" x14ac:dyDescent="0.3">
      <c r="U4773" s="80"/>
      <c r="V4773" s="80"/>
      <c r="W4773" s="80"/>
      <c r="X4773" s="81"/>
    </row>
    <row r="4774" spans="21:24" x14ac:dyDescent="0.3">
      <c r="U4774" s="80"/>
      <c r="V4774" s="80"/>
      <c r="W4774" s="80"/>
      <c r="X4774" s="81"/>
    </row>
    <row r="4775" spans="21:24" x14ac:dyDescent="0.3">
      <c r="U4775" s="80"/>
      <c r="V4775" s="80"/>
      <c r="W4775" s="80"/>
      <c r="X4775" s="81"/>
    </row>
    <row r="4776" spans="21:24" x14ac:dyDescent="0.3">
      <c r="U4776" s="80"/>
      <c r="V4776" s="80"/>
      <c r="W4776" s="80"/>
      <c r="X4776" s="81"/>
    </row>
    <row r="4777" spans="21:24" x14ac:dyDescent="0.3">
      <c r="U4777" s="80"/>
      <c r="V4777" s="80"/>
      <c r="W4777" s="80"/>
      <c r="X4777" s="81"/>
    </row>
    <row r="4778" spans="21:24" x14ac:dyDescent="0.3">
      <c r="U4778" s="80"/>
      <c r="V4778" s="80"/>
      <c r="W4778" s="80"/>
      <c r="X4778" s="81"/>
    </row>
    <row r="4779" spans="21:24" x14ac:dyDescent="0.3">
      <c r="U4779" s="80"/>
      <c r="V4779" s="80"/>
      <c r="W4779" s="80"/>
      <c r="X4779" s="81"/>
    </row>
    <row r="4780" spans="21:24" x14ac:dyDescent="0.3">
      <c r="U4780" s="80"/>
      <c r="V4780" s="80"/>
      <c r="W4780" s="80"/>
      <c r="X4780" s="81"/>
    </row>
    <row r="4781" spans="21:24" x14ac:dyDescent="0.3">
      <c r="U4781" s="80"/>
      <c r="V4781" s="80"/>
      <c r="W4781" s="80"/>
      <c r="X4781" s="81"/>
    </row>
    <row r="4782" spans="21:24" x14ac:dyDescent="0.3">
      <c r="U4782" s="80"/>
      <c r="V4782" s="80"/>
      <c r="W4782" s="80"/>
      <c r="X4782" s="81"/>
    </row>
    <row r="4783" spans="21:24" x14ac:dyDescent="0.3">
      <c r="U4783" s="80"/>
      <c r="V4783" s="80"/>
      <c r="W4783" s="80"/>
      <c r="X4783" s="81"/>
    </row>
    <row r="4784" spans="21:24" x14ac:dyDescent="0.3">
      <c r="U4784" s="80"/>
      <c r="V4784" s="80"/>
      <c r="W4784" s="80"/>
      <c r="X4784" s="81"/>
    </row>
    <row r="4785" spans="21:24" x14ac:dyDescent="0.3">
      <c r="U4785" s="80"/>
      <c r="V4785" s="80"/>
      <c r="W4785" s="80"/>
      <c r="X4785" s="81"/>
    </row>
    <row r="4786" spans="21:24" x14ac:dyDescent="0.3">
      <c r="U4786" s="80"/>
      <c r="V4786" s="80"/>
      <c r="W4786" s="80"/>
      <c r="X4786" s="81"/>
    </row>
    <row r="4787" spans="21:24" x14ac:dyDescent="0.3">
      <c r="U4787" s="80"/>
      <c r="V4787" s="80"/>
      <c r="W4787" s="80"/>
      <c r="X4787" s="81"/>
    </row>
    <row r="4788" spans="21:24" x14ac:dyDescent="0.3">
      <c r="U4788" s="80"/>
      <c r="V4788" s="80"/>
      <c r="W4788" s="80"/>
      <c r="X4788" s="81"/>
    </row>
    <row r="4789" spans="21:24" x14ac:dyDescent="0.3">
      <c r="U4789" s="80"/>
      <c r="V4789" s="80"/>
      <c r="W4789" s="80"/>
      <c r="X4789" s="81"/>
    </row>
    <row r="4790" spans="21:24" x14ac:dyDescent="0.3">
      <c r="U4790" s="80"/>
      <c r="V4790" s="80"/>
      <c r="W4790" s="80"/>
      <c r="X4790" s="81"/>
    </row>
    <row r="4791" spans="21:24" x14ac:dyDescent="0.3">
      <c r="U4791" s="80"/>
      <c r="V4791" s="80"/>
      <c r="W4791" s="80"/>
      <c r="X4791" s="81"/>
    </row>
    <row r="4792" spans="21:24" x14ac:dyDescent="0.3">
      <c r="U4792" s="80"/>
      <c r="V4792" s="80"/>
      <c r="W4792" s="80"/>
      <c r="X4792" s="81"/>
    </row>
    <row r="4793" spans="21:24" x14ac:dyDescent="0.3">
      <c r="U4793" s="80"/>
      <c r="V4793" s="80"/>
      <c r="W4793" s="80"/>
      <c r="X4793" s="81"/>
    </row>
    <row r="4794" spans="21:24" x14ac:dyDescent="0.3">
      <c r="U4794" s="80"/>
      <c r="V4794" s="80"/>
      <c r="W4794" s="80"/>
      <c r="X4794" s="81"/>
    </row>
    <row r="4795" spans="21:24" x14ac:dyDescent="0.3">
      <c r="U4795" s="80"/>
      <c r="V4795" s="80"/>
      <c r="W4795" s="80"/>
      <c r="X4795" s="81"/>
    </row>
    <row r="4796" spans="21:24" x14ac:dyDescent="0.3">
      <c r="U4796" s="80"/>
      <c r="V4796" s="80"/>
      <c r="W4796" s="80"/>
      <c r="X4796" s="81"/>
    </row>
    <row r="4797" spans="21:24" x14ac:dyDescent="0.3">
      <c r="U4797" s="80"/>
      <c r="V4797" s="80"/>
      <c r="W4797" s="80"/>
      <c r="X4797" s="81"/>
    </row>
    <row r="4798" spans="21:24" x14ac:dyDescent="0.3">
      <c r="U4798" s="80"/>
      <c r="V4798" s="80"/>
      <c r="W4798" s="80"/>
      <c r="X4798" s="81"/>
    </row>
    <row r="4799" spans="21:24" x14ac:dyDescent="0.3">
      <c r="U4799" s="80"/>
      <c r="V4799" s="80"/>
      <c r="W4799" s="80"/>
      <c r="X4799" s="81"/>
    </row>
    <row r="4800" spans="21:24" x14ac:dyDescent="0.3">
      <c r="U4800" s="80"/>
      <c r="V4800" s="80"/>
      <c r="W4800" s="80"/>
      <c r="X4800" s="81"/>
    </row>
    <row r="4801" spans="21:24" x14ac:dyDescent="0.3">
      <c r="U4801" s="80"/>
      <c r="V4801" s="80"/>
      <c r="W4801" s="80"/>
      <c r="X4801" s="81"/>
    </row>
    <row r="4802" spans="21:24" x14ac:dyDescent="0.3">
      <c r="U4802" s="80"/>
      <c r="V4802" s="80"/>
      <c r="W4802" s="80"/>
      <c r="X4802" s="81"/>
    </row>
    <row r="4803" spans="21:24" x14ac:dyDescent="0.3">
      <c r="U4803" s="80"/>
      <c r="V4803" s="80"/>
      <c r="W4803" s="80"/>
      <c r="X4803" s="81"/>
    </row>
    <row r="4804" spans="21:24" x14ac:dyDescent="0.3">
      <c r="U4804" s="80"/>
      <c r="V4804" s="80"/>
      <c r="W4804" s="80"/>
      <c r="X4804" s="81"/>
    </row>
    <row r="4805" spans="21:24" x14ac:dyDescent="0.3">
      <c r="U4805" s="80"/>
      <c r="V4805" s="80"/>
      <c r="W4805" s="80"/>
      <c r="X4805" s="81"/>
    </row>
    <row r="4806" spans="21:24" x14ac:dyDescent="0.3">
      <c r="U4806" s="80"/>
      <c r="V4806" s="80"/>
      <c r="W4806" s="80"/>
      <c r="X4806" s="81"/>
    </row>
    <row r="4807" spans="21:24" x14ac:dyDescent="0.3">
      <c r="U4807" s="80"/>
      <c r="V4807" s="80"/>
      <c r="W4807" s="80"/>
      <c r="X4807" s="81"/>
    </row>
    <row r="4808" spans="21:24" x14ac:dyDescent="0.3">
      <c r="U4808" s="80"/>
      <c r="V4808" s="80"/>
      <c r="W4808" s="80"/>
      <c r="X4808" s="81"/>
    </row>
    <row r="4809" spans="21:24" x14ac:dyDescent="0.3">
      <c r="U4809" s="80"/>
      <c r="V4809" s="80"/>
      <c r="W4809" s="80"/>
      <c r="X4809" s="81"/>
    </row>
    <row r="4810" spans="21:24" x14ac:dyDescent="0.3">
      <c r="U4810" s="80"/>
      <c r="V4810" s="80"/>
      <c r="W4810" s="80"/>
      <c r="X4810" s="81"/>
    </row>
    <row r="4811" spans="21:24" x14ac:dyDescent="0.3">
      <c r="U4811" s="80"/>
      <c r="V4811" s="80"/>
      <c r="W4811" s="80"/>
      <c r="X4811" s="81"/>
    </row>
    <row r="4812" spans="21:24" x14ac:dyDescent="0.3">
      <c r="U4812" s="80"/>
      <c r="V4812" s="80"/>
      <c r="W4812" s="80"/>
      <c r="X4812" s="81"/>
    </row>
    <row r="4813" spans="21:24" x14ac:dyDescent="0.3">
      <c r="U4813" s="80"/>
      <c r="V4813" s="80"/>
      <c r="W4813" s="80"/>
      <c r="X4813" s="81"/>
    </row>
    <row r="4814" spans="21:24" x14ac:dyDescent="0.3">
      <c r="U4814" s="80"/>
      <c r="V4814" s="80"/>
      <c r="W4814" s="80"/>
      <c r="X4814" s="81"/>
    </row>
    <row r="4815" spans="21:24" x14ac:dyDescent="0.3">
      <c r="U4815" s="80"/>
      <c r="V4815" s="80"/>
      <c r="W4815" s="80"/>
      <c r="X4815" s="81"/>
    </row>
    <row r="4816" spans="21:24" x14ac:dyDescent="0.3">
      <c r="U4816" s="80"/>
      <c r="V4816" s="80"/>
      <c r="W4816" s="80"/>
      <c r="X4816" s="81"/>
    </row>
    <row r="4817" spans="21:24" x14ac:dyDescent="0.3">
      <c r="U4817" s="80"/>
      <c r="V4817" s="80"/>
      <c r="W4817" s="80"/>
      <c r="X4817" s="81"/>
    </row>
    <row r="4818" spans="21:24" x14ac:dyDescent="0.3">
      <c r="U4818" s="80"/>
      <c r="V4818" s="80"/>
      <c r="W4818" s="80"/>
      <c r="X4818" s="81"/>
    </row>
    <row r="4819" spans="21:24" x14ac:dyDescent="0.3">
      <c r="U4819" s="80"/>
      <c r="V4819" s="80"/>
      <c r="W4819" s="80"/>
      <c r="X4819" s="81"/>
    </row>
    <row r="4820" spans="21:24" x14ac:dyDescent="0.3">
      <c r="U4820" s="80"/>
      <c r="V4820" s="80"/>
      <c r="W4820" s="80"/>
      <c r="X4820" s="81"/>
    </row>
    <row r="4821" spans="21:24" x14ac:dyDescent="0.3">
      <c r="U4821" s="80"/>
      <c r="V4821" s="80"/>
      <c r="W4821" s="80"/>
      <c r="X4821" s="81"/>
    </row>
    <row r="4822" spans="21:24" x14ac:dyDescent="0.3">
      <c r="U4822" s="80"/>
      <c r="V4822" s="80"/>
      <c r="W4822" s="80"/>
      <c r="X4822" s="81"/>
    </row>
    <row r="4823" spans="21:24" x14ac:dyDescent="0.3">
      <c r="U4823" s="80"/>
      <c r="V4823" s="80"/>
      <c r="W4823" s="80"/>
      <c r="X4823" s="81"/>
    </row>
    <row r="4824" spans="21:24" x14ac:dyDescent="0.3">
      <c r="U4824" s="80"/>
      <c r="V4824" s="80"/>
      <c r="W4824" s="80"/>
      <c r="X4824" s="81"/>
    </row>
    <row r="4825" spans="21:24" x14ac:dyDescent="0.3">
      <c r="U4825" s="80"/>
      <c r="V4825" s="80"/>
      <c r="W4825" s="80"/>
      <c r="X4825" s="81"/>
    </row>
    <row r="4826" spans="21:24" x14ac:dyDescent="0.3">
      <c r="U4826" s="80"/>
      <c r="V4826" s="80"/>
      <c r="W4826" s="80"/>
      <c r="X4826" s="81"/>
    </row>
    <row r="4827" spans="21:24" x14ac:dyDescent="0.3">
      <c r="U4827" s="80"/>
      <c r="V4827" s="80"/>
      <c r="W4827" s="80"/>
      <c r="X4827" s="81"/>
    </row>
    <row r="4828" spans="21:24" x14ac:dyDescent="0.3">
      <c r="U4828" s="80"/>
      <c r="V4828" s="80"/>
      <c r="W4828" s="80"/>
      <c r="X4828" s="81"/>
    </row>
    <row r="4829" spans="21:24" x14ac:dyDescent="0.3">
      <c r="U4829" s="80"/>
      <c r="V4829" s="80"/>
      <c r="W4829" s="80"/>
      <c r="X4829" s="81"/>
    </row>
    <row r="4830" spans="21:24" x14ac:dyDescent="0.3">
      <c r="U4830" s="80"/>
      <c r="V4830" s="80"/>
      <c r="W4830" s="80"/>
      <c r="X4830" s="81"/>
    </row>
    <row r="4831" spans="21:24" x14ac:dyDescent="0.3">
      <c r="U4831" s="80"/>
      <c r="V4831" s="80"/>
      <c r="W4831" s="80"/>
      <c r="X4831" s="81"/>
    </row>
    <row r="4832" spans="21:24" x14ac:dyDescent="0.3">
      <c r="U4832" s="80"/>
      <c r="V4832" s="80"/>
      <c r="W4832" s="80"/>
      <c r="X4832" s="81"/>
    </row>
    <row r="4833" spans="21:24" x14ac:dyDescent="0.3">
      <c r="U4833" s="80"/>
      <c r="V4833" s="80"/>
      <c r="W4833" s="80"/>
      <c r="X4833" s="81"/>
    </row>
    <row r="4834" spans="21:24" x14ac:dyDescent="0.3">
      <c r="U4834" s="80"/>
      <c r="V4834" s="80"/>
      <c r="W4834" s="80"/>
      <c r="X4834" s="81"/>
    </row>
    <row r="4835" spans="21:24" x14ac:dyDescent="0.3">
      <c r="U4835" s="80"/>
      <c r="V4835" s="80"/>
      <c r="W4835" s="80"/>
      <c r="X4835" s="81"/>
    </row>
    <row r="4836" spans="21:24" x14ac:dyDescent="0.3">
      <c r="U4836" s="80"/>
      <c r="V4836" s="80"/>
      <c r="W4836" s="80"/>
      <c r="X4836" s="81"/>
    </row>
    <row r="4837" spans="21:24" x14ac:dyDescent="0.3">
      <c r="U4837" s="80"/>
      <c r="V4837" s="80"/>
      <c r="W4837" s="80"/>
      <c r="X4837" s="81"/>
    </row>
    <row r="4838" spans="21:24" x14ac:dyDescent="0.3">
      <c r="U4838" s="80"/>
      <c r="V4838" s="80"/>
      <c r="W4838" s="80"/>
      <c r="X4838" s="81"/>
    </row>
    <row r="4839" spans="21:24" x14ac:dyDescent="0.3">
      <c r="U4839" s="80"/>
      <c r="V4839" s="80"/>
      <c r="W4839" s="80"/>
      <c r="X4839" s="81"/>
    </row>
    <row r="4840" spans="21:24" x14ac:dyDescent="0.3">
      <c r="U4840" s="80"/>
      <c r="V4840" s="80"/>
      <c r="W4840" s="80"/>
      <c r="X4840" s="81"/>
    </row>
    <row r="4841" spans="21:24" x14ac:dyDescent="0.3">
      <c r="U4841" s="80"/>
      <c r="V4841" s="80"/>
      <c r="W4841" s="80"/>
      <c r="X4841" s="81"/>
    </row>
    <row r="4842" spans="21:24" x14ac:dyDescent="0.3">
      <c r="U4842" s="80"/>
      <c r="V4842" s="80"/>
      <c r="W4842" s="80"/>
      <c r="X4842" s="81"/>
    </row>
    <row r="4843" spans="21:24" x14ac:dyDescent="0.3">
      <c r="U4843" s="80"/>
      <c r="V4843" s="80"/>
      <c r="W4843" s="80"/>
      <c r="X4843" s="81"/>
    </row>
    <row r="4844" spans="21:24" x14ac:dyDescent="0.3">
      <c r="U4844" s="80"/>
      <c r="V4844" s="80"/>
      <c r="W4844" s="80"/>
      <c r="X4844" s="81"/>
    </row>
    <row r="4845" spans="21:24" x14ac:dyDescent="0.3">
      <c r="U4845" s="80"/>
      <c r="V4845" s="80"/>
      <c r="W4845" s="80"/>
      <c r="X4845" s="81"/>
    </row>
    <row r="4846" spans="21:24" x14ac:dyDescent="0.3">
      <c r="U4846" s="80"/>
      <c r="V4846" s="80"/>
      <c r="W4846" s="80"/>
      <c r="X4846" s="81"/>
    </row>
    <row r="4847" spans="21:24" x14ac:dyDescent="0.3">
      <c r="U4847" s="80"/>
      <c r="V4847" s="80"/>
      <c r="W4847" s="80"/>
      <c r="X4847" s="81"/>
    </row>
    <row r="4848" spans="21:24" x14ac:dyDescent="0.3">
      <c r="U4848" s="80"/>
      <c r="V4848" s="80"/>
      <c r="W4848" s="80"/>
      <c r="X4848" s="81"/>
    </row>
    <row r="4849" spans="21:24" x14ac:dyDescent="0.3">
      <c r="U4849" s="80"/>
      <c r="V4849" s="80"/>
      <c r="W4849" s="80"/>
      <c r="X4849" s="81"/>
    </row>
    <row r="4850" spans="21:24" x14ac:dyDescent="0.3">
      <c r="U4850" s="80"/>
      <c r="V4850" s="80"/>
      <c r="W4850" s="80"/>
      <c r="X4850" s="81"/>
    </row>
    <row r="4851" spans="21:24" x14ac:dyDescent="0.3">
      <c r="U4851" s="80"/>
      <c r="V4851" s="80"/>
      <c r="W4851" s="80"/>
      <c r="X4851" s="81"/>
    </row>
    <row r="4852" spans="21:24" x14ac:dyDescent="0.3">
      <c r="U4852" s="80"/>
      <c r="V4852" s="80"/>
      <c r="W4852" s="80"/>
      <c r="X4852" s="81"/>
    </row>
    <row r="4853" spans="21:24" x14ac:dyDescent="0.3">
      <c r="U4853" s="80"/>
      <c r="V4853" s="80"/>
      <c r="W4853" s="80"/>
      <c r="X4853" s="81"/>
    </row>
    <row r="4854" spans="21:24" x14ac:dyDescent="0.3">
      <c r="U4854" s="80"/>
      <c r="V4854" s="80"/>
      <c r="W4854" s="80"/>
      <c r="X4854" s="81"/>
    </row>
    <row r="4855" spans="21:24" x14ac:dyDescent="0.3">
      <c r="U4855" s="80"/>
      <c r="V4855" s="80"/>
      <c r="W4855" s="80"/>
      <c r="X4855" s="81"/>
    </row>
    <row r="4856" spans="21:24" x14ac:dyDescent="0.3">
      <c r="U4856" s="80"/>
      <c r="V4856" s="80"/>
      <c r="W4856" s="80"/>
      <c r="X4856" s="81"/>
    </row>
    <row r="4857" spans="21:24" x14ac:dyDescent="0.3">
      <c r="U4857" s="80"/>
      <c r="V4857" s="80"/>
      <c r="W4857" s="80"/>
      <c r="X4857" s="81"/>
    </row>
    <row r="4858" spans="21:24" x14ac:dyDescent="0.3">
      <c r="U4858" s="80"/>
      <c r="V4858" s="80"/>
      <c r="W4858" s="80"/>
      <c r="X4858" s="81"/>
    </row>
    <row r="4859" spans="21:24" x14ac:dyDescent="0.3">
      <c r="U4859" s="80"/>
      <c r="V4859" s="80"/>
      <c r="W4859" s="80"/>
      <c r="X4859" s="81"/>
    </row>
    <row r="4860" spans="21:24" x14ac:dyDescent="0.3">
      <c r="U4860" s="80"/>
      <c r="V4860" s="80"/>
      <c r="W4860" s="80"/>
      <c r="X4860" s="81"/>
    </row>
    <row r="4861" spans="21:24" x14ac:dyDescent="0.3">
      <c r="U4861" s="80"/>
      <c r="V4861" s="80"/>
      <c r="W4861" s="80"/>
      <c r="X4861" s="81"/>
    </row>
    <row r="4862" spans="21:24" x14ac:dyDescent="0.3">
      <c r="U4862" s="80"/>
      <c r="V4862" s="80"/>
      <c r="W4862" s="80"/>
      <c r="X4862" s="81"/>
    </row>
    <row r="4863" spans="21:24" x14ac:dyDescent="0.3">
      <c r="U4863" s="80"/>
      <c r="V4863" s="80"/>
      <c r="W4863" s="80"/>
      <c r="X4863" s="81"/>
    </row>
    <row r="4864" spans="21:24" x14ac:dyDescent="0.3">
      <c r="U4864" s="80"/>
      <c r="V4864" s="80"/>
      <c r="W4864" s="80"/>
      <c r="X4864" s="81"/>
    </row>
    <row r="4865" spans="21:24" x14ac:dyDescent="0.3">
      <c r="U4865" s="80"/>
      <c r="V4865" s="80"/>
      <c r="W4865" s="80"/>
      <c r="X4865" s="81"/>
    </row>
    <row r="4866" spans="21:24" x14ac:dyDescent="0.3">
      <c r="U4866" s="80"/>
      <c r="V4866" s="80"/>
      <c r="W4866" s="80"/>
      <c r="X4866" s="81"/>
    </row>
    <row r="4867" spans="21:24" x14ac:dyDescent="0.3">
      <c r="U4867" s="80"/>
      <c r="V4867" s="80"/>
      <c r="W4867" s="80"/>
      <c r="X4867" s="81"/>
    </row>
    <row r="4868" spans="21:24" x14ac:dyDescent="0.3">
      <c r="U4868" s="80"/>
      <c r="V4868" s="80"/>
      <c r="W4868" s="80"/>
      <c r="X4868" s="81"/>
    </row>
    <row r="4869" spans="21:24" x14ac:dyDescent="0.3">
      <c r="U4869" s="80"/>
      <c r="V4869" s="80"/>
      <c r="W4869" s="80"/>
      <c r="X4869" s="81"/>
    </row>
    <row r="4870" spans="21:24" x14ac:dyDescent="0.3">
      <c r="U4870" s="80"/>
      <c r="V4870" s="80"/>
      <c r="W4870" s="80"/>
      <c r="X4870" s="81"/>
    </row>
    <row r="4871" spans="21:24" x14ac:dyDescent="0.3">
      <c r="U4871" s="80"/>
      <c r="V4871" s="80"/>
      <c r="W4871" s="80"/>
      <c r="X4871" s="81"/>
    </row>
    <row r="4872" spans="21:24" x14ac:dyDescent="0.3">
      <c r="U4872" s="80"/>
      <c r="V4872" s="80"/>
      <c r="W4872" s="80"/>
      <c r="X4872" s="81"/>
    </row>
    <row r="4873" spans="21:24" x14ac:dyDescent="0.3">
      <c r="U4873" s="80"/>
      <c r="V4873" s="80"/>
      <c r="W4873" s="80"/>
      <c r="X4873" s="81"/>
    </row>
    <row r="4874" spans="21:24" x14ac:dyDescent="0.3">
      <c r="U4874" s="80"/>
      <c r="V4874" s="80"/>
      <c r="W4874" s="80"/>
      <c r="X4874" s="81"/>
    </row>
    <row r="4875" spans="21:24" x14ac:dyDescent="0.3">
      <c r="U4875" s="80"/>
      <c r="V4875" s="80"/>
      <c r="W4875" s="80"/>
      <c r="X4875" s="81"/>
    </row>
    <row r="4876" spans="21:24" x14ac:dyDescent="0.3">
      <c r="U4876" s="80"/>
      <c r="V4876" s="80"/>
      <c r="W4876" s="80"/>
      <c r="X4876" s="81"/>
    </row>
    <row r="4877" spans="21:24" x14ac:dyDescent="0.3">
      <c r="U4877" s="80"/>
      <c r="V4877" s="80"/>
      <c r="W4877" s="80"/>
      <c r="X4877" s="81"/>
    </row>
    <row r="4878" spans="21:24" x14ac:dyDescent="0.3">
      <c r="U4878" s="80"/>
      <c r="V4878" s="80"/>
      <c r="W4878" s="80"/>
      <c r="X4878" s="81"/>
    </row>
    <row r="4879" spans="21:24" x14ac:dyDescent="0.3">
      <c r="U4879" s="80"/>
      <c r="V4879" s="80"/>
      <c r="W4879" s="80"/>
      <c r="X4879" s="81"/>
    </row>
    <row r="4880" spans="21:24" x14ac:dyDescent="0.3">
      <c r="U4880" s="80"/>
      <c r="V4880" s="80"/>
      <c r="W4880" s="80"/>
      <c r="X4880" s="81"/>
    </row>
    <row r="4881" spans="21:24" x14ac:dyDescent="0.3">
      <c r="U4881" s="80"/>
      <c r="V4881" s="80"/>
      <c r="W4881" s="80"/>
      <c r="X4881" s="81"/>
    </row>
    <row r="4882" spans="21:24" x14ac:dyDescent="0.3">
      <c r="U4882" s="80"/>
      <c r="V4882" s="80"/>
      <c r="W4882" s="80"/>
      <c r="X4882" s="81"/>
    </row>
    <row r="4883" spans="21:24" x14ac:dyDescent="0.3">
      <c r="U4883" s="80"/>
      <c r="V4883" s="80"/>
      <c r="W4883" s="80"/>
      <c r="X4883" s="81"/>
    </row>
    <row r="4884" spans="21:24" x14ac:dyDescent="0.3">
      <c r="U4884" s="80"/>
      <c r="V4884" s="80"/>
      <c r="W4884" s="80"/>
      <c r="X4884" s="81"/>
    </row>
    <row r="4885" spans="21:24" x14ac:dyDescent="0.3">
      <c r="U4885" s="80"/>
      <c r="V4885" s="80"/>
      <c r="W4885" s="80"/>
      <c r="X4885" s="81"/>
    </row>
    <row r="4886" spans="21:24" x14ac:dyDescent="0.3">
      <c r="U4886" s="80"/>
      <c r="V4886" s="80"/>
      <c r="W4886" s="80"/>
      <c r="X4886" s="81"/>
    </row>
    <row r="4887" spans="21:24" x14ac:dyDescent="0.3">
      <c r="U4887" s="80"/>
      <c r="V4887" s="80"/>
      <c r="W4887" s="80"/>
      <c r="X4887" s="81"/>
    </row>
    <row r="4888" spans="21:24" x14ac:dyDescent="0.3">
      <c r="U4888" s="80"/>
      <c r="V4888" s="80"/>
      <c r="W4888" s="80"/>
      <c r="X4888" s="81"/>
    </row>
    <row r="4889" spans="21:24" x14ac:dyDescent="0.3">
      <c r="U4889" s="80"/>
      <c r="V4889" s="80"/>
      <c r="W4889" s="80"/>
      <c r="X4889" s="81"/>
    </row>
    <row r="4890" spans="21:24" x14ac:dyDescent="0.3">
      <c r="U4890" s="80"/>
      <c r="V4890" s="80"/>
      <c r="W4890" s="80"/>
      <c r="X4890" s="81"/>
    </row>
    <row r="4891" spans="21:24" x14ac:dyDescent="0.3">
      <c r="U4891" s="80"/>
      <c r="V4891" s="80"/>
      <c r="W4891" s="80"/>
      <c r="X4891" s="81"/>
    </row>
    <row r="4892" spans="21:24" x14ac:dyDescent="0.3">
      <c r="U4892" s="80"/>
      <c r="V4892" s="80"/>
      <c r="W4892" s="80"/>
      <c r="X4892" s="81"/>
    </row>
    <row r="4893" spans="21:24" x14ac:dyDescent="0.3">
      <c r="U4893" s="80"/>
      <c r="V4893" s="80"/>
      <c r="W4893" s="80"/>
      <c r="X4893" s="81"/>
    </row>
    <row r="4894" spans="21:24" x14ac:dyDescent="0.3">
      <c r="U4894" s="80"/>
      <c r="V4894" s="80"/>
      <c r="W4894" s="80"/>
      <c r="X4894" s="81"/>
    </row>
    <row r="4895" spans="21:24" x14ac:dyDescent="0.3">
      <c r="U4895" s="80"/>
      <c r="V4895" s="80"/>
      <c r="W4895" s="80"/>
      <c r="X4895" s="81"/>
    </row>
    <row r="4896" spans="21:24" x14ac:dyDescent="0.3">
      <c r="U4896" s="80"/>
      <c r="V4896" s="80"/>
      <c r="W4896" s="80"/>
      <c r="X4896" s="81"/>
    </row>
    <row r="4897" spans="21:24" x14ac:dyDescent="0.3">
      <c r="U4897" s="80"/>
      <c r="V4897" s="80"/>
      <c r="W4897" s="80"/>
      <c r="X4897" s="81"/>
    </row>
    <row r="4898" spans="21:24" x14ac:dyDescent="0.3">
      <c r="U4898" s="80"/>
      <c r="V4898" s="80"/>
      <c r="W4898" s="80"/>
      <c r="X4898" s="81"/>
    </row>
    <row r="4899" spans="21:24" x14ac:dyDescent="0.3">
      <c r="U4899" s="80"/>
      <c r="V4899" s="80"/>
      <c r="W4899" s="80"/>
      <c r="X4899" s="81"/>
    </row>
    <row r="4900" spans="21:24" x14ac:dyDescent="0.3">
      <c r="U4900" s="80"/>
      <c r="V4900" s="80"/>
      <c r="W4900" s="80"/>
      <c r="X4900" s="81"/>
    </row>
    <row r="4901" spans="21:24" x14ac:dyDescent="0.3">
      <c r="U4901" s="80"/>
      <c r="V4901" s="80"/>
      <c r="W4901" s="80"/>
      <c r="X4901" s="81"/>
    </row>
    <row r="4902" spans="21:24" x14ac:dyDescent="0.3">
      <c r="U4902" s="80"/>
      <c r="V4902" s="80"/>
      <c r="W4902" s="80"/>
      <c r="X4902" s="81"/>
    </row>
    <row r="4903" spans="21:24" x14ac:dyDescent="0.3">
      <c r="U4903" s="80"/>
      <c r="V4903" s="80"/>
      <c r="W4903" s="80"/>
      <c r="X4903" s="81"/>
    </row>
    <row r="4904" spans="21:24" x14ac:dyDescent="0.3">
      <c r="U4904" s="80"/>
      <c r="V4904" s="80"/>
      <c r="W4904" s="80"/>
      <c r="X4904" s="81"/>
    </row>
    <row r="4905" spans="21:24" x14ac:dyDescent="0.3">
      <c r="U4905" s="80"/>
      <c r="V4905" s="80"/>
      <c r="W4905" s="80"/>
      <c r="X4905" s="81"/>
    </row>
    <row r="4906" spans="21:24" x14ac:dyDescent="0.3">
      <c r="U4906" s="80"/>
      <c r="V4906" s="80"/>
      <c r="W4906" s="80"/>
      <c r="X4906" s="81"/>
    </row>
    <row r="4907" spans="21:24" x14ac:dyDescent="0.3">
      <c r="U4907" s="80"/>
      <c r="V4907" s="80"/>
      <c r="W4907" s="80"/>
      <c r="X4907" s="81"/>
    </row>
    <row r="4908" spans="21:24" x14ac:dyDescent="0.3">
      <c r="U4908" s="80"/>
      <c r="V4908" s="80"/>
      <c r="W4908" s="80"/>
      <c r="X4908" s="81"/>
    </row>
    <row r="4909" spans="21:24" x14ac:dyDescent="0.3">
      <c r="U4909" s="80"/>
      <c r="V4909" s="80"/>
      <c r="W4909" s="80"/>
      <c r="X4909" s="81"/>
    </row>
    <row r="4910" spans="21:24" x14ac:dyDescent="0.3">
      <c r="U4910" s="80"/>
      <c r="V4910" s="80"/>
      <c r="W4910" s="80"/>
      <c r="X4910" s="81"/>
    </row>
    <row r="4911" spans="21:24" x14ac:dyDescent="0.3">
      <c r="U4911" s="80"/>
      <c r="V4911" s="80"/>
      <c r="W4911" s="80"/>
      <c r="X4911" s="81"/>
    </row>
    <row r="4912" spans="21:24" x14ac:dyDescent="0.3">
      <c r="U4912" s="80"/>
      <c r="V4912" s="80"/>
      <c r="W4912" s="80"/>
      <c r="X4912" s="81"/>
    </row>
    <row r="4913" spans="21:24" x14ac:dyDescent="0.3">
      <c r="U4913" s="80"/>
      <c r="V4913" s="80"/>
      <c r="W4913" s="80"/>
      <c r="X4913" s="81"/>
    </row>
    <row r="4914" spans="21:24" x14ac:dyDescent="0.3">
      <c r="U4914" s="80"/>
      <c r="V4914" s="80"/>
      <c r="W4914" s="80"/>
      <c r="X4914" s="81"/>
    </row>
    <row r="4915" spans="21:24" x14ac:dyDescent="0.3">
      <c r="U4915" s="80"/>
      <c r="V4915" s="80"/>
      <c r="W4915" s="80"/>
      <c r="X4915" s="81"/>
    </row>
    <row r="4916" spans="21:24" x14ac:dyDescent="0.3">
      <c r="U4916" s="80"/>
      <c r="V4916" s="80"/>
      <c r="W4916" s="80"/>
      <c r="X4916" s="81"/>
    </row>
    <row r="4917" spans="21:24" x14ac:dyDescent="0.3">
      <c r="U4917" s="80"/>
      <c r="V4917" s="80"/>
      <c r="W4917" s="80"/>
      <c r="X4917" s="81"/>
    </row>
    <row r="4918" spans="21:24" x14ac:dyDescent="0.3">
      <c r="U4918" s="80"/>
      <c r="V4918" s="80"/>
      <c r="W4918" s="80"/>
      <c r="X4918" s="81"/>
    </row>
    <row r="4919" spans="21:24" x14ac:dyDescent="0.3">
      <c r="U4919" s="80"/>
      <c r="V4919" s="80"/>
      <c r="W4919" s="80"/>
      <c r="X4919" s="81"/>
    </row>
    <row r="4920" spans="21:24" x14ac:dyDescent="0.3">
      <c r="U4920" s="80"/>
      <c r="V4920" s="80"/>
      <c r="W4920" s="80"/>
      <c r="X4920" s="81"/>
    </row>
    <row r="4921" spans="21:24" x14ac:dyDescent="0.3">
      <c r="U4921" s="80"/>
      <c r="V4921" s="80"/>
      <c r="W4921" s="80"/>
      <c r="X4921" s="81"/>
    </row>
    <row r="4922" spans="21:24" x14ac:dyDescent="0.3">
      <c r="U4922" s="80"/>
      <c r="V4922" s="80"/>
      <c r="W4922" s="80"/>
      <c r="X4922" s="81"/>
    </row>
    <row r="4923" spans="21:24" x14ac:dyDescent="0.3">
      <c r="U4923" s="80"/>
      <c r="V4923" s="80"/>
      <c r="W4923" s="80"/>
      <c r="X4923" s="81"/>
    </row>
    <row r="4924" spans="21:24" x14ac:dyDescent="0.3">
      <c r="U4924" s="80"/>
      <c r="V4924" s="80"/>
      <c r="W4924" s="80"/>
      <c r="X4924" s="81"/>
    </row>
    <row r="4925" spans="21:24" x14ac:dyDescent="0.3">
      <c r="U4925" s="80"/>
      <c r="V4925" s="80"/>
      <c r="W4925" s="80"/>
      <c r="X4925" s="81"/>
    </row>
    <row r="4926" spans="21:24" x14ac:dyDescent="0.3">
      <c r="U4926" s="80"/>
      <c r="V4926" s="80"/>
      <c r="W4926" s="80"/>
      <c r="X4926" s="81"/>
    </row>
    <row r="4927" spans="21:24" x14ac:dyDescent="0.3">
      <c r="U4927" s="80"/>
      <c r="V4927" s="80"/>
      <c r="W4927" s="80"/>
      <c r="X4927" s="81"/>
    </row>
    <row r="4928" spans="21:24" x14ac:dyDescent="0.3">
      <c r="U4928" s="80"/>
      <c r="V4928" s="80"/>
      <c r="W4928" s="80"/>
      <c r="X4928" s="81"/>
    </row>
    <row r="4929" spans="21:24" x14ac:dyDescent="0.3">
      <c r="U4929" s="80"/>
      <c r="V4929" s="80"/>
      <c r="W4929" s="80"/>
      <c r="X4929" s="81"/>
    </row>
    <row r="4930" spans="21:24" x14ac:dyDescent="0.3">
      <c r="U4930" s="80"/>
      <c r="V4930" s="80"/>
      <c r="W4930" s="80"/>
      <c r="X4930" s="81"/>
    </row>
    <row r="4931" spans="21:24" x14ac:dyDescent="0.3">
      <c r="U4931" s="80"/>
      <c r="V4931" s="80"/>
      <c r="W4931" s="80"/>
      <c r="X4931" s="81"/>
    </row>
    <row r="4932" spans="21:24" x14ac:dyDescent="0.3">
      <c r="U4932" s="80"/>
      <c r="V4932" s="80"/>
      <c r="W4932" s="80"/>
      <c r="X4932" s="81"/>
    </row>
    <row r="4933" spans="21:24" x14ac:dyDescent="0.3">
      <c r="U4933" s="80"/>
      <c r="V4933" s="80"/>
      <c r="W4933" s="80"/>
      <c r="X4933" s="81"/>
    </row>
    <row r="4934" spans="21:24" x14ac:dyDescent="0.3">
      <c r="U4934" s="80"/>
      <c r="V4934" s="80"/>
      <c r="W4934" s="80"/>
      <c r="X4934" s="81"/>
    </row>
    <row r="4935" spans="21:24" x14ac:dyDescent="0.3">
      <c r="U4935" s="80"/>
      <c r="V4935" s="80"/>
      <c r="W4935" s="80"/>
      <c r="X4935" s="81"/>
    </row>
    <row r="4936" spans="21:24" x14ac:dyDescent="0.3">
      <c r="U4936" s="80"/>
      <c r="V4936" s="80"/>
      <c r="W4936" s="80"/>
      <c r="X4936" s="81"/>
    </row>
    <row r="4937" spans="21:24" x14ac:dyDescent="0.3">
      <c r="U4937" s="80"/>
      <c r="V4937" s="80"/>
      <c r="W4937" s="80"/>
      <c r="X4937" s="81"/>
    </row>
    <row r="4938" spans="21:24" x14ac:dyDescent="0.3">
      <c r="U4938" s="80"/>
      <c r="V4938" s="80"/>
      <c r="W4938" s="80"/>
      <c r="X4938" s="81"/>
    </row>
    <row r="4939" spans="21:24" x14ac:dyDescent="0.3">
      <c r="U4939" s="80"/>
      <c r="V4939" s="80"/>
      <c r="W4939" s="80"/>
      <c r="X4939" s="81"/>
    </row>
    <row r="4940" spans="21:24" x14ac:dyDescent="0.3">
      <c r="U4940" s="80"/>
      <c r="V4940" s="80"/>
      <c r="W4940" s="80"/>
      <c r="X4940" s="81"/>
    </row>
    <row r="4941" spans="21:24" x14ac:dyDescent="0.3">
      <c r="U4941" s="80"/>
      <c r="V4941" s="80"/>
      <c r="W4941" s="80"/>
      <c r="X4941" s="81"/>
    </row>
    <row r="4942" spans="21:24" x14ac:dyDescent="0.3">
      <c r="U4942" s="80"/>
      <c r="V4942" s="80"/>
      <c r="W4942" s="80"/>
      <c r="X4942" s="81"/>
    </row>
    <row r="4943" spans="21:24" x14ac:dyDescent="0.3">
      <c r="U4943" s="80"/>
      <c r="V4943" s="80"/>
      <c r="W4943" s="80"/>
      <c r="X4943" s="81"/>
    </row>
    <row r="4944" spans="21:24" x14ac:dyDescent="0.3">
      <c r="U4944" s="80"/>
      <c r="V4944" s="80"/>
      <c r="W4944" s="80"/>
      <c r="X4944" s="81"/>
    </row>
    <row r="4945" spans="21:24" x14ac:dyDescent="0.3">
      <c r="U4945" s="80"/>
      <c r="V4945" s="80"/>
      <c r="W4945" s="80"/>
      <c r="X4945" s="81"/>
    </row>
    <row r="4946" spans="21:24" x14ac:dyDescent="0.3">
      <c r="U4946" s="80"/>
      <c r="V4946" s="80"/>
      <c r="W4946" s="80"/>
      <c r="X4946" s="81"/>
    </row>
    <row r="4947" spans="21:24" x14ac:dyDescent="0.3">
      <c r="U4947" s="80"/>
      <c r="V4947" s="80"/>
      <c r="W4947" s="80"/>
      <c r="X4947" s="81"/>
    </row>
    <row r="4948" spans="21:24" x14ac:dyDescent="0.3">
      <c r="U4948" s="80"/>
      <c r="V4948" s="80"/>
      <c r="W4948" s="80"/>
      <c r="X4948" s="81"/>
    </row>
    <row r="4949" spans="21:24" x14ac:dyDescent="0.3">
      <c r="U4949" s="80"/>
      <c r="V4949" s="80"/>
      <c r="W4949" s="80"/>
      <c r="X4949" s="81"/>
    </row>
    <row r="4950" spans="21:24" x14ac:dyDescent="0.3">
      <c r="U4950" s="80"/>
      <c r="V4950" s="80"/>
      <c r="W4950" s="80"/>
      <c r="X4950" s="81"/>
    </row>
    <row r="4951" spans="21:24" x14ac:dyDescent="0.3">
      <c r="U4951" s="80"/>
      <c r="V4951" s="80"/>
      <c r="W4951" s="80"/>
      <c r="X4951" s="81"/>
    </row>
    <row r="4952" spans="21:24" x14ac:dyDescent="0.3">
      <c r="U4952" s="80"/>
      <c r="V4952" s="80"/>
      <c r="W4952" s="80"/>
      <c r="X4952" s="81"/>
    </row>
    <row r="4953" spans="21:24" x14ac:dyDescent="0.3">
      <c r="U4953" s="80"/>
      <c r="V4953" s="80"/>
      <c r="W4953" s="80"/>
      <c r="X4953" s="81"/>
    </row>
    <row r="4954" spans="21:24" x14ac:dyDescent="0.3">
      <c r="U4954" s="80"/>
      <c r="V4954" s="80"/>
      <c r="W4954" s="80"/>
      <c r="X4954" s="81"/>
    </row>
    <row r="4955" spans="21:24" x14ac:dyDescent="0.3">
      <c r="U4955" s="80"/>
      <c r="V4955" s="80"/>
      <c r="W4955" s="80"/>
      <c r="X4955" s="81"/>
    </row>
    <row r="4956" spans="21:24" x14ac:dyDescent="0.3">
      <c r="U4956" s="80"/>
      <c r="V4956" s="80"/>
      <c r="W4956" s="80"/>
      <c r="X4956" s="81"/>
    </row>
    <row r="4957" spans="21:24" x14ac:dyDescent="0.3">
      <c r="U4957" s="80"/>
      <c r="V4957" s="80"/>
      <c r="W4957" s="80"/>
      <c r="X4957" s="81"/>
    </row>
    <row r="4958" spans="21:24" x14ac:dyDescent="0.3">
      <c r="U4958" s="80"/>
      <c r="V4958" s="80"/>
      <c r="W4958" s="80"/>
      <c r="X4958" s="81"/>
    </row>
    <row r="4959" spans="21:24" x14ac:dyDescent="0.3">
      <c r="U4959" s="80"/>
      <c r="V4959" s="80"/>
      <c r="W4959" s="80"/>
      <c r="X4959" s="81"/>
    </row>
    <row r="4960" spans="21:24" x14ac:dyDescent="0.3">
      <c r="U4960" s="80"/>
      <c r="V4960" s="80"/>
      <c r="W4960" s="80"/>
      <c r="X4960" s="81"/>
    </row>
    <row r="4961" spans="21:24" x14ac:dyDescent="0.3">
      <c r="U4961" s="80"/>
      <c r="V4961" s="80"/>
      <c r="W4961" s="80"/>
      <c r="X4961" s="81"/>
    </row>
    <row r="4962" spans="21:24" x14ac:dyDescent="0.3">
      <c r="U4962" s="80"/>
      <c r="V4962" s="80"/>
      <c r="W4962" s="80"/>
      <c r="X4962" s="81"/>
    </row>
    <row r="4963" spans="21:24" x14ac:dyDescent="0.3">
      <c r="U4963" s="80"/>
      <c r="V4963" s="80"/>
      <c r="W4963" s="80"/>
      <c r="X4963" s="81"/>
    </row>
    <row r="4964" spans="21:24" x14ac:dyDescent="0.3">
      <c r="U4964" s="80"/>
      <c r="V4964" s="80"/>
      <c r="W4964" s="80"/>
      <c r="X4964" s="81"/>
    </row>
    <row r="4965" spans="21:24" x14ac:dyDescent="0.3">
      <c r="U4965" s="80"/>
      <c r="V4965" s="80"/>
      <c r="W4965" s="80"/>
      <c r="X4965" s="81"/>
    </row>
    <row r="4966" spans="21:24" x14ac:dyDescent="0.3">
      <c r="U4966" s="80"/>
      <c r="V4966" s="80"/>
      <c r="W4966" s="80"/>
      <c r="X4966" s="81"/>
    </row>
    <row r="4967" spans="21:24" x14ac:dyDescent="0.3">
      <c r="U4967" s="80"/>
      <c r="V4967" s="80"/>
      <c r="W4967" s="80"/>
      <c r="X4967" s="81"/>
    </row>
    <row r="4968" spans="21:24" x14ac:dyDescent="0.3">
      <c r="U4968" s="80"/>
      <c r="V4968" s="80"/>
      <c r="W4968" s="80"/>
      <c r="X4968" s="81"/>
    </row>
    <row r="4969" spans="21:24" x14ac:dyDescent="0.3">
      <c r="U4969" s="80"/>
      <c r="V4969" s="80"/>
      <c r="W4969" s="80"/>
      <c r="X4969" s="81"/>
    </row>
    <row r="4970" spans="21:24" x14ac:dyDescent="0.3">
      <c r="U4970" s="80"/>
      <c r="V4970" s="80"/>
      <c r="W4970" s="80"/>
      <c r="X4970" s="81"/>
    </row>
    <row r="4971" spans="21:24" x14ac:dyDescent="0.3">
      <c r="U4971" s="80"/>
      <c r="V4971" s="80"/>
      <c r="W4971" s="80"/>
      <c r="X4971" s="81"/>
    </row>
    <row r="4972" spans="21:24" x14ac:dyDescent="0.3">
      <c r="U4972" s="80"/>
      <c r="V4972" s="80"/>
      <c r="W4972" s="80"/>
      <c r="X4972" s="81"/>
    </row>
    <row r="4973" spans="21:24" x14ac:dyDescent="0.3">
      <c r="U4973" s="80"/>
      <c r="V4973" s="80"/>
      <c r="W4973" s="80"/>
      <c r="X4973" s="81"/>
    </row>
    <row r="4974" spans="21:24" x14ac:dyDescent="0.3">
      <c r="U4974" s="80"/>
      <c r="V4974" s="80"/>
      <c r="W4974" s="80"/>
      <c r="X4974" s="81"/>
    </row>
    <row r="4975" spans="21:24" x14ac:dyDescent="0.3">
      <c r="U4975" s="80"/>
      <c r="V4975" s="80"/>
      <c r="W4975" s="80"/>
      <c r="X4975" s="81"/>
    </row>
    <row r="4976" spans="21:24" x14ac:dyDescent="0.3">
      <c r="U4976" s="80"/>
      <c r="V4976" s="80"/>
      <c r="W4976" s="80"/>
      <c r="X4976" s="81"/>
    </row>
    <row r="4977" spans="21:24" x14ac:dyDescent="0.3">
      <c r="U4977" s="80"/>
      <c r="V4977" s="80"/>
      <c r="W4977" s="80"/>
      <c r="X4977" s="81"/>
    </row>
    <row r="4978" spans="21:24" x14ac:dyDescent="0.3">
      <c r="U4978" s="80"/>
      <c r="V4978" s="80"/>
      <c r="W4978" s="80"/>
      <c r="X4978" s="81"/>
    </row>
    <row r="4979" spans="21:24" x14ac:dyDescent="0.3">
      <c r="U4979" s="80"/>
      <c r="V4979" s="80"/>
      <c r="W4979" s="80"/>
      <c r="X4979" s="81"/>
    </row>
    <row r="4980" spans="21:24" x14ac:dyDescent="0.3">
      <c r="U4980" s="80"/>
      <c r="V4980" s="80"/>
      <c r="W4980" s="80"/>
      <c r="X4980" s="81"/>
    </row>
    <row r="4981" spans="21:24" x14ac:dyDescent="0.3">
      <c r="U4981" s="80"/>
      <c r="V4981" s="80"/>
      <c r="W4981" s="80"/>
      <c r="X4981" s="81"/>
    </row>
    <row r="4982" spans="21:24" x14ac:dyDescent="0.3">
      <c r="U4982" s="80"/>
      <c r="V4982" s="80"/>
      <c r="W4982" s="80"/>
      <c r="X4982" s="81"/>
    </row>
    <row r="4983" spans="21:24" x14ac:dyDescent="0.3">
      <c r="U4983" s="80"/>
      <c r="V4983" s="80"/>
      <c r="W4983" s="80"/>
      <c r="X4983" s="81"/>
    </row>
    <row r="4984" spans="21:24" x14ac:dyDescent="0.3">
      <c r="U4984" s="80"/>
      <c r="V4984" s="80"/>
      <c r="W4984" s="80"/>
      <c r="X4984" s="81"/>
    </row>
    <row r="4985" spans="21:24" x14ac:dyDescent="0.3">
      <c r="U4985" s="80"/>
      <c r="V4985" s="80"/>
      <c r="W4985" s="80"/>
      <c r="X4985" s="81"/>
    </row>
    <row r="4986" spans="21:24" x14ac:dyDescent="0.3">
      <c r="U4986" s="80"/>
      <c r="V4986" s="80"/>
      <c r="W4986" s="80"/>
      <c r="X4986" s="81"/>
    </row>
    <row r="4987" spans="21:24" x14ac:dyDescent="0.3">
      <c r="U4987" s="80"/>
      <c r="V4987" s="80"/>
      <c r="W4987" s="80"/>
      <c r="X4987" s="81"/>
    </row>
    <row r="4988" spans="21:24" x14ac:dyDescent="0.3">
      <c r="U4988" s="80"/>
      <c r="V4988" s="80"/>
      <c r="W4988" s="80"/>
      <c r="X4988" s="81"/>
    </row>
    <row r="4989" spans="21:24" x14ac:dyDescent="0.3">
      <c r="U4989" s="80"/>
      <c r="V4989" s="80"/>
      <c r="W4989" s="80"/>
      <c r="X4989" s="81"/>
    </row>
    <row r="4990" spans="21:24" x14ac:dyDescent="0.3">
      <c r="U4990" s="80"/>
      <c r="V4990" s="80"/>
      <c r="W4990" s="80"/>
      <c r="X4990" s="81"/>
    </row>
    <row r="4991" spans="21:24" x14ac:dyDescent="0.3">
      <c r="U4991" s="80"/>
      <c r="V4991" s="80"/>
      <c r="W4991" s="80"/>
      <c r="X4991" s="81"/>
    </row>
    <row r="4992" spans="21:24" x14ac:dyDescent="0.3">
      <c r="U4992" s="80"/>
      <c r="V4992" s="80"/>
      <c r="W4992" s="80"/>
      <c r="X4992" s="81"/>
    </row>
    <row r="4993" spans="21:24" x14ac:dyDescent="0.3">
      <c r="U4993" s="80"/>
      <c r="V4993" s="80"/>
      <c r="W4993" s="80"/>
      <c r="X4993" s="81"/>
    </row>
    <row r="4994" spans="21:24" x14ac:dyDescent="0.3">
      <c r="U4994" s="80"/>
      <c r="V4994" s="80"/>
      <c r="W4994" s="80"/>
      <c r="X4994" s="81"/>
    </row>
    <row r="4995" spans="21:24" x14ac:dyDescent="0.3">
      <c r="U4995" s="80"/>
      <c r="V4995" s="80"/>
      <c r="W4995" s="80"/>
      <c r="X4995" s="81"/>
    </row>
    <row r="4996" spans="21:24" x14ac:dyDescent="0.3">
      <c r="U4996" s="80"/>
      <c r="V4996" s="80"/>
      <c r="W4996" s="80"/>
      <c r="X4996" s="81"/>
    </row>
    <row r="4997" spans="21:24" x14ac:dyDescent="0.3">
      <c r="U4997" s="80"/>
      <c r="V4997" s="80"/>
      <c r="W4997" s="80"/>
      <c r="X4997" s="81"/>
    </row>
    <row r="4998" spans="21:24" x14ac:dyDescent="0.3">
      <c r="U4998" s="80"/>
      <c r="V4998" s="80"/>
      <c r="W4998" s="80"/>
      <c r="X4998" s="81"/>
    </row>
    <row r="4999" spans="21:24" x14ac:dyDescent="0.3">
      <c r="U4999" s="80"/>
      <c r="V4999" s="80"/>
      <c r="W4999" s="80"/>
      <c r="X4999" s="81"/>
    </row>
    <row r="5000" spans="21:24" x14ac:dyDescent="0.3">
      <c r="U5000" s="80"/>
      <c r="V5000" s="80"/>
      <c r="W5000" s="80"/>
      <c r="X5000" s="81"/>
    </row>
    <row r="5001" spans="21:24" x14ac:dyDescent="0.3">
      <c r="U5001" s="80"/>
      <c r="V5001" s="80"/>
      <c r="W5001" s="80"/>
      <c r="X5001" s="81"/>
    </row>
    <row r="5002" spans="21:24" x14ac:dyDescent="0.3">
      <c r="U5002" s="80"/>
      <c r="V5002" s="80"/>
      <c r="W5002" s="80"/>
      <c r="X5002" s="81"/>
    </row>
    <row r="5003" spans="21:24" x14ac:dyDescent="0.3">
      <c r="U5003" s="80"/>
      <c r="V5003" s="80"/>
      <c r="W5003" s="80"/>
      <c r="X5003" s="81"/>
    </row>
    <row r="5004" spans="21:24" x14ac:dyDescent="0.3">
      <c r="U5004" s="80"/>
      <c r="V5004" s="80"/>
      <c r="W5004" s="80"/>
      <c r="X5004" s="81"/>
    </row>
    <row r="5005" spans="21:24" x14ac:dyDescent="0.3">
      <c r="U5005" s="80"/>
      <c r="V5005" s="80"/>
      <c r="W5005" s="80"/>
      <c r="X5005" s="81"/>
    </row>
    <row r="5006" spans="21:24" x14ac:dyDescent="0.3">
      <c r="U5006" s="80"/>
      <c r="V5006" s="80"/>
      <c r="W5006" s="80"/>
      <c r="X5006" s="81"/>
    </row>
    <row r="5007" spans="21:24" x14ac:dyDescent="0.3">
      <c r="U5007" s="80"/>
      <c r="V5007" s="80"/>
      <c r="W5007" s="80"/>
      <c r="X5007" s="81"/>
    </row>
    <row r="5008" spans="21:24" x14ac:dyDescent="0.3">
      <c r="U5008" s="80"/>
      <c r="V5008" s="80"/>
      <c r="W5008" s="80"/>
      <c r="X5008" s="81"/>
    </row>
    <row r="5009" spans="21:24" x14ac:dyDescent="0.3">
      <c r="U5009" s="80"/>
      <c r="V5009" s="80"/>
      <c r="W5009" s="80"/>
      <c r="X5009" s="81"/>
    </row>
    <row r="5010" spans="21:24" x14ac:dyDescent="0.3">
      <c r="U5010" s="80"/>
      <c r="V5010" s="80"/>
      <c r="W5010" s="80"/>
      <c r="X5010" s="81"/>
    </row>
    <row r="5011" spans="21:24" x14ac:dyDescent="0.3">
      <c r="U5011" s="80"/>
      <c r="V5011" s="80"/>
      <c r="W5011" s="80"/>
      <c r="X5011" s="81"/>
    </row>
    <row r="5012" spans="21:24" x14ac:dyDescent="0.3">
      <c r="U5012" s="80"/>
      <c r="V5012" s="80"/>
      <c r="W5012" s="80"/>
      <c r="X5012" s="81"/>
    </row>
    <row r="5013" spans="21:24" x14ac:dyDescent="0.3">
      <c r="U5013" s="80"/>
      <c r="V5013" s="80"/>
      <c r="W5013" s="80"/>
      <c r="X5013" s="81"/>
    </row>
    <row r="5014" spans="21:24" x14ac:dyDescent="0.3">
      <c r="U5014" s="80"/>
      <c r="V5014" s="80"/>
      <c r="W5014" s="80"/>
      <c r="X5014" s="81"/>
    </row>
    <row r="5015" spans="21:24" x14ac:dyDescent="0.3">
      <c r="U5015" s="80"/>
      <c r="V5015" s="80"/>
      <c r="W5015" s="80"/>
      <c r="X5015" s="81"/>
    </row>
    <row r="5016" spans="21:24" x14ac:dyDescent="0.3">
      <c r="U5016" s="80"/>
      <c r="V5016" s="80"/>
      <c r="W5016" s="80"/>
      <c r="X5016" s="81"/>
    </row>
    <row r="5017" spans="21:24" x14ac:dyDescent="0.3">
      <c r="U5017" s="80"/>
      <c r="V5017" s="80"/>
      <c r="W5017" s="80"/>
      <c r="X5017" s="81"/>
    </row>
    <row r="5018" spans="21:24" x14ac:dyDescent="0.3">
      <c r="U5018" s="80"/>
      <c r="V5018" s="80"/>
      <c r="W5018" s="80"/>
      <c r="X5018" s="81"/>
    </row>
    <row r="5019" spans="21:24" x14ac:dyDescent="0.3">
      <c r="U5019" s="80"/>
      <c r="V5019" s="80"/>
      <c r="W5019" s="80"/>
      <c r="X5019" s="81"/>
    </row>
    <row r="5020" spans="21:24" x14ac:dyDescent="0.3">
      <c r="U5020" s="80"/>
      <c r="V5020" s="80"/>
      <c r="W5020" s="80"/>
      <c r="X5020" s="81"/>
    </row>
    <row r="5021" spans="21:24" x14ac:dyDescent="0.3">
      <c r="U5021" s="80"/>
      <c r="V5021" s="80"/>
      <c r="W5021" s="80"/>
      <c r="X5021" s="81"/>
    </row>
    <row r="5022" spans="21:24" x14ac:dyDescent="0.3">
      <c r="U5022" s="80"/>
      <c r="V5022" s="80"/>
      <c r="W5022" s="80"/>
      <c r="X5022" s="81"/>
    </row>
    <row r="5023" spans="21:24" x14ac:dyDescent="0.3">
      <c r="U5023" s="80"/>
      <c r="V5023" s="80"/>
      <c r="W5023" s="80"/>
      <c r="X5023" s="81"/>
    </row>
    <row r="5024" spans="21:24" x14ac:dyDescent="0.3">
      <c r="U5024" s="80"/>
      <c r="V5024" s="80"/>
      <c r="W5024" s="80"/>
      <c r="X5024" s="81"/>
    </row>
    <row r="5025" spans="21:24" x14ac:dyDescent="0.3">
      <c r="U5025" s="80"/>
      <c r="V5025" s="80"/>
      <c r="W5025" s="80"/>
      <c r="X5025" s="81"/>
    </row>
    <row r="5026" spans="21:24" x14ac:dyDescent="0.3">
      <c r="U5026" s="80"/>
      <c r="V5026" s="80"/>
      <c r="W5026" s="80"/>
      <c r="X5026" s="81"/>
    </row>
    <row r="5027" spans="21:24" x14ac:dyDescent="0.3">
      <c r="U5027" s="80"/>
      <c r="V5027" s="80"/>
      <c r="W5027" s="80"/>
      <c r="X5027" s="81"/>
    </row>
    <row r="5028" spans="21:24" x14ac:dyDescent="0.3">
      <c r="U5028" s="80"/>
      <c r="V5028" s="80"/>
      <c r="W5028" s="80"/>
      <c r="X5028" s="81"/>
    </row>
    <row r="5029" spans="21:24" x14ac:dyDescent="0.3">
      <c r="U5029" s="80"/>
      <c r="V5029" s="80"/>
      <c r="W5029" s="80"/>
      <c r="X5029" s="81"/>
    </row>
    <row r="5030" spans="21:24" x14ac:dyDescent="0.3">
      <c r="U5030" s="80"/>
      <c r="V5030" s="80"/>
      <c r="W5030" s="80"/>
      <c r="X5030" s="81"/>
    </row>
    <row r="5031" spans="21:24" x14ac:dyDescent="0.3">
      <c r="U5031" s="80"/>
      <c r="V5031" s="80"/>
      <c r="W5031" s="80"/>
      <c r="X5031" s="81"/>
    </row>
    <row r="5032" spans="21:24" x14ac:dyDescent="0.3">
      <c r="U5032" s="80"/>
      <c r="V5032" s="80"/>
      <c r="W5032" s="80"/>
      <c r="X5032" s="81"/>
    </row>
    <row r="5033" spans="21:24" x14ac:dyDescent="0.3">
      <c r="U5033" s="80"/>
      <c r="V5033" s="80"/>
      <c r="W5033" s="80"/>
      <c r="X5033" s="81"/>
    </row>
    <row r="5034" spans="21:24" x14ac:dyDescent="0.3">
      <c r="U5034" s="80"/>
      <c r="V5034" s="80"/>
      <c r="W5034" s="80"/>
      <c r="X5034" s="81"/>
    </row>
    <row r="5035" spans="21:24" x14ac:dyDescent="0.3">
      <c r="U5035" s="80"/>
      <c r="V5035" s="80"/>
      <c r="W5035" s="80"/>
      <c r="X5035" s="81"/>
    </row>
    <row r="5036" spans="21:24" x14ac:dyDescent="0.3">
      <c r="U5036" s="80"/>
      <c r="V5036" s="80"/>
      <c r="W5036" s="80"/>
      <c r="X5036" s="81"/>
    </row>
    <row r="5037" spans="21:24" x14ac:dyDescent="0.3">
      <c r="U5037" s="80"/>
      <c r="V5037" s="80"/>
      <c r="W5037" s="80"/>
      <c r="X5037" s="81"/>
    </row>
    <row r="5038" spans="21:24" x14ac:dyDescent="0.3">
      <c r="U5038" s="80"/>
      <c r="V5038" s="80"/>
      <c r="W5038" s="80"/>
      <c r="X5038" s="81"/>
    </row>
    <row r="5039" spans="21:24" x14ac:dyDescent="0.3">
      <c r="U5039" s="80"/>
      <c r="V5039" s="80"/>
      <c r="W5039" s="80"/>
      <c r="X5039" s="81"/>
    </row>
    <row r="5040" spans="21:24" x14ac:dyDescent="0.3">
      <c r="U5040" s="80"/>
      <c r="V5040" s="80"/>
      <c r="W5040" s="80"/>
      <c r="X5040" s="81"/>
    </row>
    <row r="5041" spans="21:24" x14ac:dyDescent="0.3">
      <c r="U5041" s="80"/>
      <c r="V5041" s="80"/>
      <c r="W5041" s="80"/>
      <c r="X5041" s="81"/>
    </row>
    <row r="5042" spans="21:24" x14ac:dyDescent="0.3">
      <c r="U5042" s="80"/>
      <c r="V5042" s="80"/>
      <c r="W5042" s="80"/>
      <c r="X5042" s="81"/>
    </row>
    <row r="5043" spans="21:24" x14ac:dyDescent="0.3">
      <c r="U5043" s="80"/>
      <c r="V5043" s="80"/>
      <c r="W5043" s="80"/>
      <c r="X5043" s="81"/>
    </row>
    <row r="5044" spans="21:24" x14ac:dyDescent="0.3">
      <c r="U5044" s="80"/>
      <c r="V5044" s="80"/>
      <c r="W5044" s="80"/>
      <c r="X5044" s="81"/>
    </row>
    <row r="5045" spans="21:24" x14ac:dyDescent="0.3">
      <c r="U5045" s="80"/>
      <c r="V5045" s="80"/>
      <c r="W5045" s="80"/>
      <c r="X5045" s="81"/>
    </row>
    <row r="5046" spans="21:24" x14ac:dyDescent="0.3">
      <c r="U5046" s="80"/>
      <c r="V5046" s="80"/>
      <c r="W5046" s="80"/>
      <c r="X5046" s="81"/>
    </row>
    <row r="5047" spans="21:24" x14ac:dyDescent="0.3">
      <c r="U5047" s="80"/>
      <c r="V5047" s="80"/>
      <c r="W5047" s="80"/>
      <c r="X5047" s="81"/>
    </row>
    <row r="5048" spans="21:24" x14ac:dyDescent="0.3">
      <c r="U5048" s="80"/>
      <c r="V5048" s="80"/>
      <c r="W5048" s="80"/>
      <c r="X5048" s="81"/>
    </row>
    <row r="5049" spans="21:24" x14ac:dyDescent="0.3">
      <c r="U5049" s="80"/>
      <c r="V5049" s="80"/>
      <c r="W5049" s="80"/>
      <c r="X5049" s="81"/>
    </row>
    <row r="5050" spans="21:24" x14ac:dyDescent="0.3">
      <c r="U5050" s="80"/>
      <c r="V5050" s="80"/>
      <c r="W5050" s="80"/>
      <c r="X5050" s="81"/>
    </row>
    <row r="5051" spans="21:24" x14ac:dyDescent="0.3">
      <c r="U5051" s="80"/>
      <c r="V5051" s="80"/>
      <c r="W5051" s="80"/>
      <c r="X5051" s="81"/>
    </row>
    <row r="5052" spans="21:24" x14ac:dyDescent="0.3">
      <c r="U5052" s="80"/>
      <c r="V5052" s="80"/>
      <c r="W5052" s="80"/>
      <c r="X5052" s="81"/>
    </row>
    <row r="5053" spans="21:24" x14ac:dyDescent="0.3">
      <c r="U5053" s="80"/>
      <c r="V5053" s="80"/>
      <c r="W5053" s="80"/>
      <c r="X5053" s="81"/>
    </row>
    <row r="5054" spans="21:24" x14ac:dyDescent="0.3">
      <c r="U5054" s="80"/>
      <c r="V5054" s="80"/>
      <c r="W5054" s="80"/>
      <c r="X5054" s="81"/>
    </row>
    <row r="5055" spans="21:24" x14ac:dyDescent="0.3">
      <c r="U5055" s="80"/>
      <c r="V5055" s="80"/>
      <c r="W5055" s="80"/>
      <c r="X5055" s="81"/>
    </row>
    <row r="5056" spans="21:24" x14ac:dyDescent="0.3">
      <c r="U5056" s="80"/>
      <c r="V5056" s="80"/>
      <c r="W5056" s="80"/>
      <c r="X5056" s="81"/>
    </row>
    <row r="5057" spans="21:24" x14ac:dyDescent="0.3">
      <c r="U5057" s="80"/>
      <c r="V5057" s="80"/>
      <c r="W5057" s="80"/>
      <c r="X5057" s="81"/>
    </row>
    <row r="5058" spans="21:24" x14ac:dyDescent="0.3">
      <c r="U5058" s="80"/>
      <c r="V5058" s="80"/>
      <c r="W5058" s="80"/>
      <c r="X5058" s="81"/>
    </row>
    <row r="5059" spans="21:24" x14ac:dyDescent="0.3">
      <c r="U5059" s="80"/>
      <c r="V5059" s="80"/>
      <c r="W5059" s="80"/>
      <c r="X5059" s="81"/>
    </row>
    <row r="5060" spans="21:24" x14ac:dyDescent="0.3">
      <c r="U5060" s="80"/>
      <c r="V5060" s="80"/>
      <c r="W5060" s="80"/>
      <c r="X5060" s="81"/>
    </row>
    <row r="5061" spans="21:24" x14ac:dyDescent="0.3">
      <c r="U5061" s="80"/>
      <c r="V5061" s="80"/>
      <c r="W5061" s="80"/>
      <c r="X5061" s="81"/>
    </row>
    <row r="5062" spans="21:24" x14ac:dyDescent="0.3">
      <c r="U5062" s="80"/>
      <c r="V5062" s="80"/>
      <c r="W5062" s="80"/>
      <c r="X5062" s="81"/>
    </row>
    <row r="5063" spans="21:24" x14ac:dyDescent="0.3">
      <c r="U5063" s="80"/>
      <c r="V5063" s="80"/>
      <c r="W5063" s="80"/>
      <c r="X5063" s="81"/>
    </row>
    <row r="5064" spans="21:24" x14ac:dyDescent="0.3">
      <c r="U5064" s="80"/>
      <c r="V5064" s="80"/>
      <c r="W5064" s="80"/>
      <c r="X5064" s="81"/>
    </row>
    <row r="5065" spans="21:24" x14ac:dyDescent="0.3">
      <c r="U5065" s="80"/>
      <c r="V5065" s="80"/>
      <c r="W5065" s="80"/>
      <c r="X5065" s="81"/>
    </row>
    <row r="5066" spans="21:24" x14ac:dyDescent="0.3">
      <c r="U5066" s="80"/>
      <c r="V5066" s="80"/>
      <c r="W5066" s="80"/>
      <c r="X5066" s="81"/>
    </row>
    <row r="5067" spans="21:24" x14ac:dyDescent="0.3">
      <c r="U5067" s="80"/>
      <c r="V5067" s="80"/>
      <c r="W5067" s="80"/>
      <c r="X5067" s="81"/>
    </row>
    <row r="5068" spans="21:24" x14ac:dyDescent="0.3">
      <c r="U5068" s="80"/>
      <c r="V5068" s="80"/>
      <c r="W5068" s="80"/>
      <c r="X5068" s="81"/>
    </row>
    <row r="5069" spans="21:24" x14ac:dyDescent="0.3">
      <c r="U5069" s="80"/>
      <c r="V5069" s="80"/>
      <c r="W5069" s="80"/>
      <c r="X5069" s="81"/>
    </row>
    <row r="5070" spans="21:24" x14ac:dyDescent="0.3">
      <c r="U5070" s="80"/>
      <c r="V5070" s="80"/>
      <c r="W5070" s="80"/>
      <c r="X5070" s="81"/>
    </row>
    <row r="5071" spans="21:24" x14ac:dyDescent="0.3">
      <c r="U5071" s="80"/>
      <c r="V5071" s="80"/>
      <c r="W5071" s="80"/>
      <c r="X5071" s="81"/>
    </row>
    <row r="5072" spans="21:24" x14ac:dyDescent="0.3">
      <c r="U5072" s="80"/>
      <c r="V5072" s="80"/>
      <c r="W5072" s="80"/>
      <c r="X5072" s="81"/>
    </row>
    <row r="5073" spans="21:24" x14ac:dyDescent="0.3">
      <c r="U5073" s="80"/>
      <c r="V5073" s="80"/>
      <c r="W5073" s="80"/>
      <c r="X5073" s="81"/>
    </row>
    <row r="5074" spans="21:24" x14ac:dyDescent="0.3">
      <c r="U5074" s="80"/>
      <c r="V5074" s="80"/>
      <c r="W5074" s="80"/>
      <c r="X5074" s="81"/>
    </row>
    <row r="5075" spans="21:24" x14ac:dyDescent="0.3">
      <c r="U5075" s="80"/>
      <c r="V5075" s="80"/>
      <c r="W5075" s="80"/>
      <c r="X5075" s="81"/>
    </row>
    <row r="5076" spans="21:24" x14ac:dyDescent="0.3">
      <c r="U5076" s="80"/>
      <c r="V5076" s="80"/>
      <c r="W5076" s="80"/>
      <c r="X5076" s="81"/>
    </row>
    <row r="5077" spans="21:24" x14ac:dyDescent="0.3">
      <c r="U5077" s="80"/>
      <c r="V5077" s="80"/>
      <c r="W5077" s="80"/>
      <c r="X5077" s="81"/>
    </row>
    <row r="5078" spans="21:24" x14ac:dyDescent="0.3">
      <c r="U5078" s="80"/>
      <c r="V5078" s="80"/>
      <c r="W5078" s="80"/>
      <c r="X5078" s="81"/>
    </row>
    <row r="5079" spans="21:24" x14ac:dyDescent="0.3">
      <c r="U5079" s="80"/>
      <c r="V5079" s="80"/>
      <c r="W5079" s="80"/>
      <c r="X5079" s="81"/>
    </row>
    <row r="5080" spans="21:24" x14ac:dyDescent="0.3">
      <c r="U5080" s="80"/>
      <c r="V5080" s="80"/>
      <c r="W5080" s="80"/>
      <c r="X5080" s="81"/>
    </row>
    <row r="5081" spans="21:24" x14ac:dyDescent="0.3">
      <c r="U5081" s="80"/>
      <c r="V5081" s="80"/>
      <c r="W5081" s="80"/>
      <c r="X5081" s="81"/>
    </row>
    <row r="5082" spans="21:24" x14ac:dyDescent="0.3">
      <c r="U5082" s="80"/>
      <c r="V5082" s="80"/>
      <c r="W5082" s="80"/>
      <c r="X5082" s="81"/>
    </row>
    <row r="5083" spans="21:24" x14ac:dyDescent="0.3">
      <c r="U5083" s="80"/>
      <c r="V5083" s="80"/>
      <c r="W5083" s="80"/>
      <c r="X5083" s="81"/>
    </row>
    <row r="5084" spans="21:24" x14ac:dyDescent="0.3">
      <c r="U5084" s="80"/>
      <c r="V5084" s="80"/>
      <c r="W5084" s="80"/>
      <c r="X5084" s="81"/>
    </row>
    <row r="5085" spans="21:24" x14ac:dyDescent="0.3">
      <c r="U5085" s="80"/>
      <c r="V5085" s="80"/>
      <c r="W5085" s="80"/>
      <c r="X5085" s="81"/>
    </row>
    <row r="5086" spans="21:24" x14ac:dyDescent="0.3">
      <c r="U5086" s="80"/>
      <c r="V5086" s="80"/>
      <c r="W5086" s="80"/>
      <c r="X5086" s="81"/>
    </row>
    <row r="5087" spans="21:24" x14ac:dyDescent="0.3">
      <c r="U5087" s="80"/>
      <c r="V5087" s="80"/>
      <c r="W5087" s="80"/>
      <c r="X5087" s="81"/>
    </row>
    <row r="5088" spans="21:24" x14ac:dyDescent="0.3">
      <c r="U5088" s="80"/>
      <c r="V5088" s="80"/>
      <c r="W5088" s="80"/>
      <c r="X5088" s="81"/>
    </row>
    <row r="5089" spans="21:24" x14ac:dyDescent="0.3">
      <c r="U5089" s="80"/>
      <c r="V5089" s="80"/>
      <c r="W5089" s="80"/>
      <c r="X5089" s="81"/>
    </row>
    <row r="5090" spans="21:24" x14ac:dyDescent="0.3">
      <c r="U5090" s="80"/>
      <c r="V5090" s="80"/>
      <c r="W5090" s="80"/>
      <c r="X5090" s="81"/>
    </row>
    <row r="5091" spans="21:24" x14ac:dyDescent="0.3">
      <c r="U5091" s="80"/>
      <c r="V5091" s="80"/>
      <c r="W5091" s="80"/>
      <c r="X5091" s="81"/>
    </row>
    <row r="5092" spans="21:24" x14ac:dyDescent="0.3">
      <c r="U5092" s="80"/>
      <c r="V5092" s="80"/>
      <c r="W5092" s="80"/>
      <c r="X5092" s="81"/>
    </row>
    <row r="5093" spans="21:24" x14ac:dyDescent="0.3">
      <c r="U5093" s="80"/>
      <c r="V5093" s="80"/>
      <c r="W5093" s="80"/>
      <c r="X5093" s="81"/>
    </row>
    <row r="5094" spans="21:24" x14ac:dyDescent="0.3">
      <c r="U5094" s="80"/>
      <c r="V5094" s="80"/>
      <c r="W5094" s="80"/>
      <c r="X5094" s="81"/>
    </row>
    <row r="5095" spans="21:24" x14ac:dyDescent="0.3">
      <c r="U5095" s="80"/>
      <c r="V5095" s="80"/>
      <c r="W5095" s="80"/>
      <c r="X5095" s="81"/>
    </row>
    <row r="5096" spans="21:24" x14ac:dyDescent="0.3">
      <c r="U5096" s="80"/>
      <c r="V5096" s="80"/>
      <c r="W5096" s="80"/>
      <c r="X5096" s="81"/>
    </row>
    <row r="5097" spans="21:24" x14ac:dyDescent="0.3">
      <c r="U5097" s="80"/>
      <c r="V5097" s="80"/>
      <c r="W5097" s="80"/>
      <c r="X5097" s="81"/>
    </row>
    <row r="5098" spans="21:24" x14ac:dyDescent="0.3">
      <c r="U5098" s="80"/>
      <c r="V5098" s="80"/>
      <c r="W5098" s="80"/>
      <c r="X5098" s="81"/>
    </row>
    <row r="5099" spans="21:24" x14ac:dyDescent="0.3">
      <c r="U5099" s="80"/>
      <c r="V5099" s="80"/>
      <c r="W5099" s="80"/>
      <c r="X5099" s="81"/>
    </row>
    <row r="5100" spans="21:24" x14ac:dyDescent="0.3">
      <c r="U5100" s="80"/>
      <c r="V5100" s="80"/>
      <c r="W5100" s="80"/>
      <c r="X5100" s="81"/>
    </row>
    <row r="5101" spans="21:24" x14ac:dyDescent="0.3">
      <c r="U5101" s="80"/>
      <c r="V5101" s="80"/>
      <c r="W5101" s="80"/>
      <c r="X5101" s="81"/>
    </row>
    <row r="5102" spans="21:24" x14ac:dyDescent="0.3">
      <c r="U5102" s="80"/>
      <c r="V5102" s="80"/>
      <c r="W5102" s="80"/>
      <c r="X5102" s="81"/>
    </row>
    <row r="5103" spans="21:24" x14ac:dyDescent="0.3">
      <c r="U5103" s="80"/>
      <c r="V5103" s="80"/>
      <c r="W5103" s="80"/>
      <c r="X5103" s="81"/>
    </row>
    <row r="5104" spans="21:24" x14ac:dyDescent="0.3">
      <c r="U5104" s="80"/>
      <c r="V5104" s="80"/>
      <c r="W5104" s="80"/>
      <c r="X5104" s="81"/>
    </row>
    <row r="5105" spans="21:24" x14ac:dyDescent="0.3">
      <c r="U5105" s="80"/>
      <c r="V5105" s="80"/>
      <c r="W5105" s="80"/>
      <c r="X5105" s="81"/>
    </row>
    <row r="5106" spans="21:24" x14ac:dyDescent="0.3">
      <c r="U5106" s="80"/>
      <c r="V5106" s="80"/>
      <c r="W5106" s="80"/>
      <c r="X5106" s="81"/>
    </row>
    <row r="5107" spans="21:24" x14ac:dyDescent="0.3">
      <c r="U5107" s="80"/>
      <c r="V5107" s="80"/>
      <c r="W5107" s="80"/>
      <c r="X5107" s="81"/>
    </row>
    <row r="5108" spans="21:24" x14ac:dyDescent="0.3">
      <c r="U5108" s="80"/>
      <c r="V5108" s="80"/>
      <c r="W5108" s="80"/>
      <c r="X5108" s="81"/>
    </row>
    <row r="5109" spans="21:24" x14ac:dyDescent="0.3">
      <c r="U5109" s="80"/>
      <c r="V5109" s="80"/>
      <c r="W5109" s="80"/>
      <c r="X5109" s="81"/>
    </row>
    <row r="5110" spans="21:24" x14ac:dyDescent="0.3">
      <c r="U5110" s="80"/>
      <c r="V5110" s="80"/>
      <c r="W5110" s="80"/>
      <c r="X5110" s="81"/>
    </row>
    <row r="5111" spans="21:24" x14ac:dyDescent="0.3">
      <c r="U5111" s="80"/>
      <c r="V5111" s="80"/>
      <c r="W5111" s="80"/>
      <c r="X5111" s="81"/>
    </row>
    <row r="5112" spans="21:24" x14ac:dyDescent="0.3">
      <c r="U5112" s="80"/>
      <c r="V5112" s="80"/>
      <c r="W5112" s="80"/>
      <c r="X5112" s="81"/>
    </row>
    <row r="5113" spans="21:24" x14ac:dyDescent="0.3">
      <c r="U5113" s="80"/>
      <c r="V5113" s="80"/>
      <c r="W5113" s="80"/>
      <c r="X5113" s="81"/>
    </row>
    <row r="5114" spans="21:24" x14ac:dyDescent="0.3">
      <c r="U5114" s="80"/>
      <c r="V5114" s="80"/>
      <c r="W5114" s="80"/>
      <c r="X5114" s="81"/>
    </row>
    <row r="5115" spans="21:24" x14ac:dyDescent="0.3">
      <c r="U5115" s="80"/>
      <c r="V5115" s="80"/>
      <c r="W5115" s="80"/>
      <c r="X5115" s="81"/>
    </row>
    <row r="5116" spans="21:24" x14ac:dyDescent="0.3">
      <c r="U5116" s="80"/>
      <c r="V5116" s="80"/>
      <c r="W5116" s="80"/>
      <c r="X5116" s="81"/>
    </row>
    <row r="5117" spans="21:24" x14ac:dyDescent="0.3">
      <c r="U5117" s="80"/>
      <c r="V5117" s="80"/>
      <c r="W5117" s="80"/>
      <c r="X5117" s="81"/>
    </row>
    <row r="5118" spans="21:24" x14ac:dyDescent="0.3">
      <c r="U5118" s="80"/>
      <c r="V5118" s="80"/>
      <c r="W5118" s="80"/>
      <c r="X5118" s="81"/>
    </row>
    <row r="5119" spans="21:24" x14ac:dyDescent="0.3">
      <c r="U5119" s="80"/>
      <c r="V5119" s="80"/>
      <c r="W5119" s="80"/>
      <c r="X5119" s="81"/>
    </row>
    <row r="5120" spans="21:24" x14ac:dyDescent="0.3">
      <c r="U5120" s="80"/>
      <c r="V5120" s="80"/>
      <c r="W5120" s="80"/>
      <c r="X5120" s="81"/>
    </row>
    <row r="5121" spans="21:24" x14ac:dyDescent="0.3">
      <c r="U5121" s="80"/>
      <c r="V5121" s="80"/>
      <c r="W5121" s="80"/>
      <c r="X5121" s="81"/>
    </row>
    <row r="5122" spans="21:24" x14ac:dyDescent="0.3">
      <c r="U5122" s="80"/>
      <c r="V5122" s="80"/>
      <c r="W5122" s="80"/>
      <c r="X5122" s="81"/>
    </row>
    <row r="5123" spans="21:24" x14ac:dyDescent="0.3">
      <c r="U5123" s="80"/>
      <c r="V5123" s="80"/>
      <c r="W5123" s="80"/>
      <c r="X5123" s="81"/>
    </row>
    <row r="5124" spans="21:24" x14ac:dyDescent="0.3">
      <c r="U5124" s="80"/>
      <c r="V5124" s="80"/>
      <c r="W5124" s="80"/>
      <c r="X5124" s="81"/>
    </row>
    <row r="5125" spans="21:24" x14ac:dyDescent="0.3">
      <c r="U5125" s="80"/>
      <c r="V5125" s="80"/>
      <c r="W5125" s="80"/>
      <c r="X5125" s="81"/>
    </row>
    <row r="5126" spans="21:24" x14ac:dyDescent="0.3">
      <c r="U5126" s="80"/>
      <c r="V5126" s="80"/>
      <c r="W5126" s="80"/>
      <c r="X5126" s="81"/>
    </row>
    <row r="5127" spans="21:24" x14ac:dyDescent="0.3">
      <c r="U5127" s="80"/>
      <c r="V5127" s="80"/>
      <c r="W5127" s="80"/>
      <c r="X5127" s="81"/>
    </row>
    <row r="5128" spans="21:24" x14ac:dyDescent="0.3">
      <c r="U5128" s="80"/>
      <c r="V5128" s="80"/>
      <c r="W5128" s="80"/>
      <c r="X5128" s="81"/>
    </row>
    <row r="5129" spans="21:24" x14ac:dyDescent="0.3">
      <c r="U5129" s="80"/>
      <c r="V5129" s="80"/>
      <c r="W5129" s="80"/>
      <c r="X5129" s="81"/>
    </row>
    <row r="5130" spans="21:24" x14ac:dyDescent="0.3">
      <c r="U5130" s="80"/>
      <c r="V5130" s="80"/>
      <c r="W5130" s="80"/>
      <c r="X5130" s="81"/>
    </row>
    <row r="5131" spans="21:24" x14ac:dyDescent="0.3">
      <c r="U5131" s="80"/>
      <c r="V5131" s="80"/>
      <c r="W5131" s="80"/>
      <c r="X5131" s="81"/>
    </row>
    <row r="5132" spans="21:24" x14ac:dyDescent="0.3">
      <c r="U5132" s="80"/>
      <c r="V5132" s="80"/>
      <c r="W5132" s="80"/>
      <c r="X5132" s="81"/>
    </row>
    <row r="5133" spans="21:24" x14ac:dyDescent="0.3">
      <c r="U5133" s="80"/>
      <c r="V5133" s="80"/>
      <c r="W5133" s="80"/>
      <c r="X5133" s="81"/>
    </row>
    <row r="5134" spans="21:24" x14ac:dyDescent="0.3">
      <c r="U5134" s="80"/>
      <c r="V5134" s="80"/>
      <c r="W5134" s="80"/>
      <c r="X5134" s="81"/>
    </row>
    <row r="5135" spans="21:24" x14ac:dyDescent="0.3">
      <c r="U5135" s="80"/>
      <c r="V5135" s="80"/>
      <c r="W5135" s="80"/>
      <c r="X5135" s="81"/>
    </row>
    <row r="5136" spans="21:24" x14ac:dyDescent="0.3">
      <c r="U5136" s="80"/>
      <c r="V5136" s="80"/>
      <c r="W5136" s="80"/>
      <c r="X5136" s="81"/>
    </row>
    <row r="5137" spans="21:24" x14ac:dyDescent="0.3">
      <c r="U5137" s="80"/>
      <c r="V5137" s="80"/>
      <c r="W5137" s="80"/>
      <c r="X5137" s="81"/>
    </row>
    <row r="5138" spans="21:24" x14ac:dyDescent="0.3">
      <c r="U5138" s="80"/>
      <c r="V5138" s="80"/>
      <c r="W5138" s="80"/>
      <c r="X5138" s="81"/>
    </row>
    <row r="5139" spans="21:24" x14ac:dyDescent="0.3">
      <c r="U5139" s="80"/>
      <c r="V5139" s="80"/>
      <c r="W5139" s="80"/>
      <c r="X5139" s="81"/>
    </row>
    <row r="5140" spans="21:24" x14ac:dyDescent="0.3">
      <c r="U5140" s="80"/>
      <c r="V5140" s="80"/>
      <c r="W5140" s="80"/>
      <c r="X5140" s="81"/>
    </row>
    <row r="5141" spans="21:24" x14ac:dyDescent="0.3">
      <c r="U5141" s="80"/>
      <c r="V5141" s="80"/>
      <c r="W5141" s="80"/>
      <c r="X5141" s="81"/>
    </row>
    <row r="5142" spans="21:24" x14ac:dyDescent="0.3">
      <c r="U5142" s="80"/>
      <c r="V5142" s="80"/>
      <c r="W5142" s="80"/>
      <c r="X5142" s="81"/>
    </row>
    <row r="5143" spans="21:24" x14ac:dyDescent="0.3">
      <c r="U5143" s="80"/>
      <c r="V5143" s="80"/>
      <c r="W5143" s="80"/>
      <c r="X5143" s="81"/>
    </row>
    <row r="5144" spans="21:24" x14ac:dyDescent="0.3">
      <c r="U5144" s="80"/>
      <c r="V5144" s="80"/>
      <c r="W5144" s="80"/>
      <c r="X5144" s="81"/>
    </row>
    <row r="5145" spans="21:24" x14ac:dyDescent="0.3">
      <c r="U5145" s="80"/>
      <c r="V5145" s="80"/>
      <c r="W5145" s="80"/>
      <c r="X5145" s="81"/>
    </row>
    <row r="5146" spans="21:24" x14ac:dyDescent="0.3">
      <c r="U5146" s="80"/>
      <c r="V5146" s="80"/>
      <c r="W5146" s="80"/>
      <c r="X5146" s="81"/>
    </row>
    <row r="5147" spans="21:24" x14ac:dyDescent="0.3">
      <c r="U5147" s="80"/>
      <c r="V5147" s="80"/>
      <c r="W5147" s="80"/>
      <c r="X5147" s="81"/>
    </row>
    <row r="5148" spans="21:24" x14ac:dyDescent="0.3">
      <c r="U5148" s="80"/>
      <c r="V5148" s="80"/>
      <c r="W5148" s="80"/>
      <c r="X5148" s="81"/>
    </row>
    <row r="5149" spans="21:24" x14ac:dyDescent="0.3">
      <c r="U5149" s="80"/>
      <c r="V5149" s="80"/>
      <c r="W5149" s="80"/>
      <c r="X5149" s="81"/>
    </row>
    <row r="5150" spans="21:24" x14ac:dyDescent="0.3">
      <c r="U5150" s="80"/>
      <c r="V5150" s="80"/>
      <c r="W5150" s="80"/>
      <c r="X5150" s="81"/>
    </row>
    <row r="5151" spans="21:24" x14ac:dyDescent="0.3">
      <c r="U5151" s="80"/>
      <c r="V5151" s="80"/>
      <c r="W5151" s="80"/>
      <c r="X5151" s="81"/>
    </row>
    <row r="5152" spans="21:24" x14ac:dyDescent="0.3">
      <c r="U5152" s="80"/>
      <c r="V5152" s="80"/>
      <c r="W5152" s="80"/>
      <c r="X5152" s="81"/>
    </row>
    <row r="5153" spans="21:24" x14ac:dyDescent="0.3">
      <c r="U5153" s="80"/>
      <c r="V5153" s="80"/>
      <c r="W5153" s="80"/>
      <c r="X5153" s="81"/>
    </row>
    <row r="5154" spans="21:24" x14ac:dyDescent="0.3">
      <c r="U5154" s="80"/>
      <c r="V5154" s="80"/>
      <c r="W5154" s="80"/>
      <c r="X5154" s="81"/>
    </row>
    <row r="5155" spans="21:24" x14ac:dyDescent="0.3">
      <c r="U5155" s="80"/>
      <c r="V5155" s="80"/>
      <c r="W5155" s="80"/>
      <c r="X5155" s="81"/>
    </row>
    <row r="5156" spans="21:24" x14ac:dyDescent="0.3">
      <c r="U5156" s="80"/>
      <c r="V5156" s="80"/>
      <c r="W5156" s="80"/>
      <c r="X5156" s="81"/>
    </row>
    <row r="5157" spans="21:24" x14ac:dyDescent="0.3">
      <c r="U5157" s="80"/>
      <c r="V5157" s="80"/>
      <c r="W5157" s="80"/>
      <c r="X5157" s="81"/>
    </row>
    <row r="5158" spans="21:24" x14ac:dyDescent="0.3">
      <c r="U5158" s="80"/>
      <c r="V5158" s="80"/>
      <c r="W5158" s="80"/>
      <c r="X5158" s="81"/>
    </row>
    <row r="5159" spans="21:24" x14ac:dyDescent="0.3">
      <c r="U5159" s="80"/>
      <c r="V5159" s="80"/>
      <c r="W5159" s="80"/>
      <c r="X5159" s="81"/>
    </row>
    <row r="5160" spans="21:24" x14ac:dyDescent="0.3">
      <c r="U5160" s="80"/>
      <c r="V5160" s="80"/>
      <c r="W5160" s="80"/>
      <c r="X5160" s="81"/>
    </row>
    <row r="5161" spans="21:24" x14ac:dyDescent="0.3">
      <c r="U5161" s="80"/>
      <c r="V5161" s="80"/>
      <c r="W5161" s="80"/>
      <c r="X5161" s="81"/>
    </row>
    <row r="5162" spans="21:24" x14ac:dyDescent="0.3">
      <c r="U5162" s="80"/>
      <c r="V5162" s="80"/>
      <c r="W5162" s="80"/>
      <c r="X5162" s="81"/>
    </row>
    <row r="5163" spans="21:24" x14ac:dyDescent="0.3">
      <c r="U5163" s="80"/>
      <c r="V5163" s="80"/>
      <c r="W5163" s="80"/>
      <c r="X5163" s="81"/>
    </row>
    <row r="5164" spans="21:24" x14ac:dyDescent="0.3">
      <c r="U5164" s="80"/>
      <c r="V5164" s="80"/>
      <c r="W5164" s="80"/>
      <c r="X5164" s="81"/>
    </row>
    <row r="5165" spans="21:24" x14ac:dyDescent="0.3">
      <c r="U5165" s="80"/>
      <c r="V5165" s="80"/>
      <c r="W5165" s="80"/>
      <c r="X5165" s="81"/>
    </row>
    <row r="5166" spans="21:24" x14ac:dyDescent="0.3">
      <c r="U5166" s="80"/>
      <c r="V5166" s="80"/>
      <c r="W5166" s="80"/>
      <c r="X5166" s="81"/>
    </row>
    <row r="5167" spans="21:24" x14ac:dyDescent="0.3">
      <c r="U5167" s="80"/>
      <c r="V5167" s="80"/>
      <c r="W5167" s="80"/>
      <c r="X5167" s="81"/>
    </row>
    <row r="5168" spans="21:24" x14ac:dyDescent="0.3">
      <c r="U5168" s="80"/>
      <c r="V5168" s="80"/>
      <c r="W5168" s="80"/>
      <c r="X5168" s="81"/>
    </row>
    <row r="5169" spans="21:24" x14ac:dyDescent="0.3">
      <c r="U5169" s="80"/>
      <c r="V5169" s="80"/>
      <c r="W5169" s="80"/>
      <c r="X5169" s="81"/>
    </row>
    <row r="5170" spans="21:24" x14ac:dyDescent="0.3">
      <c r="U5170" s="80"/>
      <c r="V5170" s="80"/>
      <c r="W5170" s="80"/>
      <c r="X5170" s="81"/>
    </row>
    <row r="5171" spans="21:24" x14ac:dyDescent="0.3">
      <c r="U5171" s="80"/>
      <c r="V5171" s="80"/>
      <c r="W5171" s="80"/>
      <c r="X5171" s="81"/>
    </row>
    <row r="5172" spans="21:24" x14ac:dyDescent="0.3">
      <c r="U5172" s="80"/>
      <c r="V5172" s="80"/>
      <c r="W5172" s="80"/>
      <c r="X5172" s="81"/>
    </row>
    <row r="5173" spans="21:24" x14ac:dyDescent="0.3">
      <c r="U5173" s="80"/>
      <c r="V5173" s="80"/>
      <c r="W5173" s="80"/>
      <c r="X5173" s="81"/>
    </row>
    <row r="5174" spans="21:24" x14ac:dyDescent="0.3">
      <c r="U5174" s="80"/>
      <c r="V5174" s="80"/>
      <c r="W5174" s="80"/>
      <c r="X5174" s="81"/>
    </row>
    <row r="5175" spans="21:24" x14ac:dyDescent="0.3">
      <c r="U5175" s="80"/>
      <c r="V5175" s="80"/>
      <c r="W5175" s="80"/>
      <c r="X5175" s="81"/>
    </row>
    <row r="5176" spans="21:24" x14ac:dyDescent="0.3">
      <c r="U5176" s="80"/>
      <c r="V5176" s="80"/>
      <c r="W5176" s="80"/>
      <c r="X5176" s="81"/>
    </row>
    <row r="5177" spans="21:24" x14ac:dyDescent="0.3">
      <c r="U5177" s="80"/>
      <c r="V5177" s="80"/>
      <c r="W5177" s="80"/>
      <c r="X5177" s="81"/>
    </row>
    <row r="5178" spans="21:24" x14ac:dyDescent="0.3">
      <c r="U5178" s="80"/>
      <c r="V5178" s="80"/>
      <c r="W5178" s="80"/>
      <c r="X5178" s="81"/>
    </row>
    <row r="5179" spans="21:24" x14ac:dyDescent="0.3">
      <c r="U5179" s="80"/>
      <c r="V5179" s="80"/>
      <c r="W5179" s="80"/>
      <c r="X5179" s="81"/>
    </row>
    <row r="5180" spans="21:24" x14ac:dyDescent="0.3">
      <c r="U5180" s="80"/>
      <c r="V5180" s="80"/>
      <c r="W5180" s="80"/>
      <c r="X5180" s="81"/>
    </row>
    <row r="5181" spans="21:24" x14ac:dyDescent="0.3">
      <c r="U5181" s="80"/>
      <c r="V5181" s="80"/>
      <c r="W5181" s="80"/>
      <c r="X5181" s="81"/>
    </row>
    <row r="5182" spans="21:24" x14ac:dyDescent="0.3">
      <c r="U5182" s="80"/>
      <c r="V5182" s="80"/>
      <c r="W5182" s="80"/>
      <c r="X5182" s="81"/>
    </row>
    <row r="5183" spans="21:24" x14ac:dyDescent="0.3">
      <c r="U5183" s="80"/>
      <c r="V5183" s="80"/>
      <c r="W5183" s="80"/>
      <c r="X5183" s="81"/>
    </row>
    <row r="5184" spans="21:24" x14ac:dyDescent="0.3">
      <c r="U5184" s="80"/>
      <c r="V5184" s="80"/>
      <c r="W5184" s="80"/>
      <c r="X5184" s="81"/>
    </row>
    <row r="5185" spans="21:24" x14ac:dyDescent="0.3">
      <c r="U5185" s="80"/>
      <c r="V5185" s="80"/>
      <c r="W5185" s="80"/>
      <c r="X5185" s="81"/>
    </row>
    <row r="5186" spans="21:24" x14ac:dyDescent="0.3">
      <c r="U5186" s="80"/>
      <c r="V5186" s="80"/>
      <c r="W5186" s="80"/>
      <c r="X5186" s="81"/>
    </row>
    <row r="5187" spans="21:24" x14ac:dyDescent="0.3">
      <c r="U5187" s="80"/>
      <c r="V5187" s="80"/>
      <c r="W5187" s="80"/>
      <c r="X5187" s="81"/>
    </row>
    <row r="5188" spans="21:24" x14ac:dyDescent="0.3">
      <c r="U5188" s="80"/>
      <c r="V5188" s="80"/>
      <c r="W5188" s="80"/>
      <c r="X5188" s="81"/>
    </row>
    <row r="5189" spans="21:24" x14ac:dyDescent="0.3">
      <c r="U5189" s="80"/>
      <c r="V5189" s="80"/>
      <c r="W5189" s="80"/>
      <c r="X5189" s="81"/>
    </row>
    <row r="5190" spans="21:24" x14ac:dyDescent="0.3">
      <c r="U5190" s="80"/>
      <c r="V5190" s="80"/>
      <c r="W5190" s="80"/>
      <c r="X5190" s="81"/>
    </row>
    <row r="5191" spans="21:24" x14ac:dyDescent="0.3">
      <c r="U5191" s="80"/>
      <c r="V5191" s="80"/>
      <c r="W5191" s="80"/>
      <c r="X5191" s="81"/>
    </row>
    <row r="5192" spans="21:24" x14ac:dyDescent="0.3">
      <c r="U5192" s="80"/>
      <c r="V5192" s="80"/>
      <c r="W5192" s="80"/>
      <c r="X5192" s="81"/>
    </row>
    <row r="5193" spans="21:24" x14ac:dyDescent="0.3">
      <c r="U5193" s="80"/>
      <c r="V5193" s="80"/>
      <c r="W5193" s="80"/>
      <c r="X5193" s="81"/>
    </row>
    <row r="5194" spans="21:24" x14ac:dyDescent="0.3">
      <c r="U5194" s="80"/>
      <c r="V5194" s="80"/>
      <c r="W5194" s="80"/>
      <c r="X5194" s="81"/>
    </row>
    <row r="5195" spans="21:24" x14ac:dyDescent="0.3">
      <c r="U5195" s="80"/>
      <c r="V5195" s="80"/>
      <c r="W5195" s="80"/>
      <c r="X5195" s="81"/>
    </row>
    <row r="5196" spans="21:24" x14ac:dyDescent="0.3">
      <c r="U5196" s="80"/>
      <c r="V5196" s="80"/>
      <c r="W5196" s="80"/>
      <c r="X5196" s="81"/>
    </row>
    <row r="5197" spans="21:24" x14ac:dyDescent="0.3">
      <c r="U5197" s="80"/>
      <c r="V5197" s="80"/>
      <c r="W5197" s="80"/>
      <c r="X5197" s="81"/>
    </row>
    <row r="5198" spans="21:24" x14ac:dyDescent="0.3">
      <c r="U5198" s="80"/>
      <c r="V5198" s="80"/>
      <c r="W5198" s="80"/>
      <c r="X5198" s="81"/>
    </row>
    <row r="5199" spans="21:24" x14ac:dyDescent="0.3">
      <c r="U5199" s="80"/>
      <c r="V5199" s="80"/>
      <c r="W5199" s="80"/>
      <c r="X5199" s="81"/>
    </row>
    <row r="5200" spans="21:24" x14ac:dyDescent="0.3">
      <c r="U5200" s="80"/>
      <c r="V5200" s="80"/>
      <c r="W5200" s="80"/>
      <c r="X5200" s="81"/>
    </row>
    <row r="5201" spans="21:24" x14ac:dyDescent="0.3">
      <c r="U5201" s="80"/>
      <c r="V5201" s="80"/>
      <c r="W5201" s="80"/>
      <c r="X5201" s="81"/>
    </row>
    <row r="5202" spans="21:24" x14ac:dyDescent="0.3">
      <c r="U5202" s="80"/>
      <c r="V5202" s="80"/>
      <c r="W5202" s="80"/>
      <c r="X5202" s="81"/>
    </row>
    <row r="5203" spans="21:24" x14ac:dyDescent="0.3">
      <c r="U5203" s="80"/>
      <c r="V5203" s="80"/>
      <c r="W5203" s="80"/>
      <c r="X5203" s="81"/>
    </row>
    <row r="5204" spans="21:24" x14ac:dyDescent="0.3">
      <c r="U5204" s="80"/>
      <c r="V5204" s="80"/>
      <c r="W5204" s="80"/>
      <c r="X5204" s="81"/>
    </row>
    <row r="5205" spans="21:24" x14ac:dyDescent="0.3">
      <c r="U5205" s="80"/>
      <c r="V5205" s="80"/>
      <c r="W5205" s="80"/>
      <c r="X5205" s="81"/>
    </row>
    <row r="5206" spans="21:24" x14ac:dyDescent="0.3">
      <c r="U5206" s="80"/>
      <c r="V5206" s="80"/>
      <c r="W5206" s="80"/>
      <c r="X5206" s="81"/>
    </row>
    <row r="5207" spans="21:24" x14ac:dyDescent="0.3">
      <c r="U5207" s="80"/>
      <c r="V5207" s="80"/>
      <c r="W5207" s="80"/>
      <c r="X5207" s="81"/>
    </row>
    <row r="5208" spans="21:24" x14ac:dyDescent="0.3">
      <c r="U5208" s="80"/>
      <c r="V5208" s="80"/>
      <c r="W5208" s="80"/>
      <c r="X5208" s="81"/>
    </row>
    <row r="5209" spans="21:24" x14ac:dyDescent="0.3">
      <c r="U5209" s="80"/>
      <c r="V5209" s="80"/>
      <c r="W5209" s="80"/>
      <c r="X5209" s="81"/>
    </row>
    <row r="5210" spans="21:24" x14ac:dyDescent="0.3">
      <c r="U5210" s="80"/>
      <c r="V5210" s="80"/>
      <c r="W5210" s="80"/>
      <c r="X5210" s="81"/>
    </row>
    <row r="5211" spans="21:24" x14ac:dyDescent="0.3">
      <c r="U5211" s="80"/>
      <c r="V5211" s="80"/>
      <c r="W5211" s="80"/>
      <c r="X5211" s="81"/>
    </row>
    <row r="5212" spans="21:24" x14ac:dyDescent="0.3">
      <c r="U5212" s="80"/>
      <c r="V5212" s="80"/>
      <c r="W5212" s="80"/>
      <c r="X5212" s="81"/>
    </row>
    <row r="5213" spans="21:24" x14ac:dyDescent="0.3">
      <c r="U5213" s="80"/>
      <c r="V5213" s="80"/>
      <c r="W5213" s="80"/>
      <c r="X5213" s="81"/>
    </row>
    <row r="5214" spans="21:24" x14ac:dyDescent="0.3">
      <c r="U5214" s="80"/>
      <c r="V5214" s="80"/>
      <c r="W5214" s="80"/>
      <c r="X5214" s="81"/>
    </row>
    <row r="5215" spans="21:24" x14ac:dyDescent="0.3">
      <c r="U5215" s="80"/>
      <c r="V5215" s="80"/>
      <c r="W5215" s="80"/>
      <c r="X5215" s="81"/>
    </row>
    <row r="5216" spans="21:24" x14ac:dyDescent="0.3">
      <c r="U5216" s="80"/>
      <c r="V5216" s="80"/>
      <c r="W5216" s="80"/>
      <c r="X5216" s="81"/>
    </row>
    <row r="5217" spans="21:24" x14ac:dyDescent="0.3">
      <c r="U5217" s="80"/>
      <c r="V5217" s="80"/>
      <c r="W5217" s="80"/>
      <c r="X5217" s="81"/>
    </row>
    <row r="5218" spans="21:24" x14ac:dyDescent="0.3">
      <c r="U5218" s="80"/>
      <c r="V5218" s="80"/>
      <c r="W5218" s="80"/>
      <c r="X5218" s="81"/>
    </row>
    <row r="5219" spans="21:24" x14ac:dyDescent="0.3">
      <c r="U5219" s="80"/>
      <c r="V5219" s="80"/>
      <c r="W5219" s="80"/>
      <c r="X5219" s="81"/>
    </row>
    <row r="5220" spans="21:24" x14ac:dyDescent="0.3">
      <c r="U5220" s="80"/>
      <c r="V5220" s="80"/>
      <c r="W5220" s="80"/>
      <c r="X5220" s="81"/>
    </row>
    <row r="5221" spans="21:24" x14ac:dyDescent="0.3">
      <c r="U5221" s="80"/>
      <c r="V5221" s="80"/>
      <c r="W5221" s="80"/>
      <c r="X5221" s="81"/>
    </row>
    <row r="5222" spans="21:24" x14ac:dyDescent="0.3">
      <c r="U5222" s="80"/>
      <c r="V5222" s="80"/>
      <c r="W5222" s="80"/>
      <c r="X5222" s="81"/>
    </row>
    <row r="5223" spans="21:24" x14ac:dyDescent="0.3">
      <c r="U5223" s="80"/>
      <c r="V5223" s="80"/>
      <c r="W5223" s="80"/>
      <c r="X5223" s="81"/>
    </row>
    <row r="5224" spans="21:24" x14ac:dyDescent="0.3">
      <c r="U5224" s="80"/>
      <c r="V5224" s="80"/>
      <c r="W5224" s="80"/>
      <c r="X5224" s="81"/>
    </row>
    <row r="5225" spans="21:24" x14ac:dyDescent="0.3">
      <c r="U5225" s="80"/>
      <c r="V5225" s="80"/>
      <c r="W5225" s="80"/>
      <c r="X5225" s="81"/>
    </row>
    <row r="5226" spans="21:24" x14ac:dyDescent="0.3">
      <c r="U5226" s="80"/>
      <c r="V5226" s="80"/>
      <c r="W5226" s="80"/>
      <c r="X5226" s="81"/>
    </row>
    <row r="5227" spans="21:24" x14ac:dyDescent="0.3">
      <c r="U5227" s="80"/>
      <c r="V5227" s="80"/>
      <c r="W5227" s="80"/>
      <c r="X5227" s="81"/>
    </row>
    <row r="5228" spans="21:24" x14ac:dyDescent="0.3">
      <c r="U5228" s="80"/>
      <c r="V5228" s="80"/>
      <c r="W5228" s="80"/>
      <c r="X5228" s="81"/>
    </row>
    <row r="5229" spans="21:24" x14ac:dyDescent="0.3">
      <c r="U5229" s="80"/>
      <c r="V5229" s="80"/>
      <c r="W5229" s="80"/>
      <c r="X5229" s="81"/>
    </row>
    <row r="5230" spans="21:24" x14ac:dyDescent="0.3">
      <c r="U5230" s="80"/>
      <c r="V5230" s="80"/>
      <c r="W5230" s="80"/>
      <c r="X5230" s="81"/>
    </row>
    <row r="5231" spans="21:24" x14ac:dyDescent="0.3">
      <c r="U5231" s="80"/>
      <c r="V5231" s="80"/>
      <c r="W5231" s="80"/>
      <c r="X5231" s="81"/>
    </row>
    <row r="5232" spans="21:24" x14ac:dyDescent="0.3">
      <c r="U5232" s="80"/>
      <c r="V5232" s="80"/>
      <c r="W5232" s="80"/>
      <c r="X5232" s="81"/>
    </row>
    <row r="5233" spans="21:24" x14ac:dyDescent="0.3">
      <c r="U5233" s="80"/>
      <c r="V5233" s="80"/>
      <c r="W5233" s="80"/>
      <c r="X5233" s="81"/>
    </row>
    <row r="5234" spans="21:24" x14ac:dyDescent="0.3">
      <c r="U5234" s="80"/>
      <c r="V5234" s="80"/>
      <c r="W5234" s="80"/>
      <c r="X5234" s="81"/>
    </row>
    <row r="5235" spans="21:24" x14ac:dyDescent="0.3">
      <c r="U5235" s="80"/>
      <c r="V5235" s="80"/>
      <c r="W5235" s="80"/>
      <c r="X5235" s="81"/>
    </row>
    <row r="5236" spans="21:24" x14ac:dyDescent="0.3">
      <c r="U5236" s="80"/>
      <c r="V5236" s="80"/>
      <c r="W5236" s="80"/>
      <c r="X5236" s="81"/>
    </row>
    <row r="5237" spans="21:24" x14ac:dyDescent="0.3">
      <c r="U5237" s="80"/>
      <c r="V5237" s="80"/>
      <c r="W5237" s="80"/>
      <c r="X5237" s="81"/>
    </row>
    <row r="5238" spans="21:24" x14ac:dyDescent="0.3">
      <c r="U5238" s="80"/>
      <c r="V5238" s="80"/>
      <c r="W5238" s="80"/>
      <c r="X5238" s="81"/>
    </row>
    <row r="5239" spans="21:24" x14ac:dyDescent="0.3">
      <c r="U5239" s="80"/>
      <c r="V5239" s="80"/>
      <c r="W5239" s="80"/>
      <c r="X5239" s="81"/>
    </row>
    <row r="5240" spans="21:24" x14ac:dyDescent="0.3">
      <c r="U5240" s="80"/>
      <c r="V5240" s="80"/>
      <c r="W5240" s="80"/>
      <c r="X5240" s="81"/>
    </row>
    <row r="5241" spans="21:24" x14ac:dyDescent="0.3">
      <c r="U5241" s="80"/>
      <c r="V5241" s="80"/>
      <c r="W5241" s="80"/>
      <c r="X5241" s="81"/>
    </row>
    <row r="5242" spans="21:24" x14ac:dyDescent="0.3">
      <c r="U5242" s="80"/>
      <c r="V5242" s="80"/>
      <c r="W5242" s="80"/>
      <c r="X5242" s="81"/>
    </row>
    <row r="5243" spans="21:24" x14ac:dyDescent="0.3">
      <c r="U5243" s="80"/>
      <c r="V5243" s="80"/>
      <c r="W5243" s="80"/>
      <c r="X5243" s="81"/>
    </row>
    <row r="5244" spans="21:24" x14ac:dyDescent="0.3">
      <c r="U5244" s="80"/>
      <c r="V5244" s="80"/>
      <c r="W5244" s="80"/>
      <c r="X5244" s="81"/>
    </row>
    <row r="5245" spans="21:24" x14ac:dyDescent="0.3">
      <c r="U5245" s="80"/>
      <c r="V5245" s="80"/>
      <c r="W5245" s="80"/>
      <c r="X5245" s="81"/>
    </row>
    <row r="5246" spans="21:24" x14ac:dyDescent="0.3">
      <c r="U5246" s="80"/>
      <c r="V5246" s="80"/>
      <c r="W5246" s="80"/>
      <c r="X5246" s="81"/>
    </row>
    <row r="5247" spans="21:24" x14ac:dyDescent="0.3">
      <c r="U5247" s="80"/>
      <c r="V5247" s="80"/>
      <c r="W5247" s="80"/>
      <c r="X5247" s="81"/>
    </row>
    <row r="5248" spans="21:24" x14ac:dyDescent="0.3">
      <c r="U5248" s="80"/>
      <c r="V5248" s="80"/>
      <c r="W5248" s="80"/>
      <c r="X5248" s="81"/>
    </row>
    <row r="5249" spans="21:24" x14ac:dyDescent="0.3">
      <c r="U5249" s="80"/>
      <c r="V5249" s="80"/>
      <c r="W5249" s="80"/>
      <c r="X5249" s="81"/>
    </row>
    <row r="5250" spans="21:24" x14ac:dyDescent="0.3">
      <c r="U5250" s="80"/>
      <c r="V5250" s="80"/>
      <c r="W5250" s="80"/>
      <c r="X5250" s="81"/>
    </row>
    <row r="5251" spans="21:24" x14ac:dyDescent="0.3">
      <c r="U5251" s="80"/>
      <c r="V5251" s="80"/>
      <c r="W5251" s="80"/>
      <c r="X5251" s="81"/>
    </row>
    <row r="5252" spans="21:24" x14ac:dyDescent="0.3">
      <c r="U5252" s="80"/>
      <c r="V5252" s="80"/>
      <c r="W5252" s="80"/>
      <c r="X5252" s="81"/>
    </row>
    <row r="5253" spans="21:24" x14ac:dyDescent="0.3">
      <c r="U5253" s="80"/>
      <c r="V5253" s="80"/>
      <c r="W5253" s="80"/>
      <c r="X5253" s="81"/>
    </row>
    <row r="5254" spans="21:24" x14ac:dyDescent="0.3">
      <c r="U5254" s="80"/>
      <c r="V5254" s="80"/>
      <c r="W5254" s="80"/>
      <c r="X5254" s="81"/>
    </row>
    <row r="5255" spans="21:24" x14ac:dyDescent="0.3">
      <c r="U5255" s="80"/>
      <c r="V5255" s="80"/>
      <c r="W5255" s="80"/>
      <c r="X5255" s="81"/>
    </row>
    <row r="5256" spans="21:24" x14ac:dyDescent="0.3">
      <c r="U5256" s="80"/>
      <c r="V5256" s="80"/>
      <c r="W5256" s="80"/>
      <c r="X5256" s="81"/>
    </row>
    <row r="5257" spans="21:24" x14ac:dyDescent="0.3">
      <c r="U5257" s="80"/>
      <c r="V5257" s="80"/>
      <c r="W5257" s="80"/>
      <c r="X5257" s="81"/>
    </row>
    <row r="5258" spans="21:24" x14ac:dyDescent="0.3">
      <c r="U5258" s="80"/>
      <c r="V5258" s="80"/>
      <c r="W5258" s="80"/>
      <c r="X5258" s="81"/>
    </row>
    <row r="5259" spans="21:24" x14ac:dyDescent="0.3">
      <c r="U5259" s="80"/>
      <c r="V5259" s="80"/>
      <c r="W5259" s="80"/>
      <c r="X5259" s="81"/>
    </row>
    <row r="5260" spans="21:24" x14ac:dyDescent="0.3">
      <c r="U5260" s="80"/>
      <c r="V5260" s="80"/>
      <c r="W5260" s="80"/>
      <c r="X5260" s="81"/>
    </row>
    <row r="5261" spans="21:24" x14ac:dyDescent="0.3">
      <c r="U5261" s="80"/>
      <c r="V5261" s="80"/>
      <c r="W5261" s="80"/>
      <c r="X5261" s="81"/>
    </row>
    <row r="5262" spans="21:24" x14ac:dyDescent="0.3">
      <c r="U5262" s="80"/>
      <c r="V5262" s="80"/>
      <c r="W5262" s="80"/>
      <c r="X5262" s="81"/>
    </row>
    <row r="5263" spans="21:24" x14ac:dyDescent="0.3">
      <c r="U5263" s="80"/>
      <c r="V5263" s="80"/>
      <c r="W5263" s="80"/>
      <c r="X5263" s="81"/>
    </row>
    <row r="5264" spans="21:24" x14ac:dyDescent="0.3">
      <c r="U5264" s="80"/>
      <c r="V5264" s="80"/>
      <c r="W5264" s="80"/>
      <c r="X5264" s="81"/>
    </row>
    <row r="5265" spans="21:24" x14ac:dyDescent="0.3">
      <c r="U5265" s="80"/>
      <c r="V5265" s="80"/>
      <c r="W5265" s="80"/>
      <c r="X5265" s="81"/>
    </row>
    <row r="5266" spans="21:24" x14ac:dyDescent="0.3">
      <c r="U5266" s="80"/>
      <c r="V5266" s="80"/>
      <c r="W5266" s="80"/>
      <c r="X5266" s="81"/>
    </row>
    <row r="5267" spans="21:24" x14ac:dyDescent="0.3">
      <c r="U5267" s="80"/>
      <c r="V5267" s="80"/>
      <c r="W5267" s="80"/>
      <c r="X5267" s="81"/>
    </row>
    <row r="5268" spans="21:24" x14ac:dyDescent="0.3">
      <c r="U5268" s="80"/>
      <c r="V5268" s="80"/>
      <c r="W5268" s="80"/>
      <c r="X5268" s="81"/>
    </row>
    <row r="5269" spans="21:24" x14ac:dyDescent="0.3">
      <c r="U5269" s="80"/>
      <c r="V5269" s="80"/>
      <c r="W5269" s="80"/>
      <c r="X5269" s="81"/>
    </row>
    <row r="5270" spans="21:24" x14ac:dyDescent="0.3">
      <c r="U5270" s="80"/>
      <c r="V5270" s="80"/>
      <c r="W5270" s="80"/>
      <c r="X5270" s="81"/>
    </row>
    <row r="5271" spans="21:24" x14ac:dyDescent="0.3">
      <c r="U5271" s="80"/>
      <c r="V5271" s="80"/>
      <c r="W5271" s="80"/>
      <c r="X5271" s="81"/>
    </row>
    <row r="5272" spans="21:24" x14ac:dyDescent="0.3">
      <c r="U5272" s="80"/>
      <c r="V5272" s="80"/>
      <c r="W5272" s="80"/>
      <c r="X5272" s="81"/>
    </row>
    <row r="5273" spans="21:24" x14ac:dyDescent="0.3">
      <c r="U5273" s="80"/>
      <c r="V5273" s="80"/>
      <c r="W5273" s="80"/>
      <c r="X5273" s="81"/>
    </row>
    <row r="5274" spans="21:24" x14ac:dyDescent="0.3">
      <c r="U5274" s="80"/>
      <c r="V5274" s="80"/>
      <c r="W5274" s="80"/>
      <c r="X5274" s="81"/>
    </row>
    <row r="5275" spans="21:24" x14ac:dyDescent="0.3">
      <c r="U5275" s="80"/>
      <c r="V5275" s="80"/>
      <c r="W5275" s="80"/>
      <c r="X5275" s="81"/>
    </row>
    <row r="5276" spans="21:24" x14ac:dyDescent="0.3">
      <c r="U5276" s="80"/>
      <c r="V5276" s="80"/>
      <c r="W5276" s="80"/>
      <c r="X5276" s="81"/>
    </row>
    <row r="5277" spans="21:24" x14ac:dyDescent="0.3">
      <c r="U5277" s="80"/>
      <c r="V5277" s="80"/>
      <c r="W5277" s="80"/>
      <c r="X5277" s="81"/>
    </row>
    <row r="5278" spans="21:24" x14ac:dyDescent="0.3">
      <c r="U5278" s="80"/>
      <c r="V5278" s="80"/>
      <c r="W5278" s="80"/>
      <c r="X5278" s="81"/>
    </row>
    <row r="5279" spans="21:24" x14ac:dyDescent="0.3">
      <c r="U5279" s="80"/>
      <c r="V5279" s="80"/>
      <c r="W5279" s="80"/>
      <c r="X5279" s="81"/>
    </row>
    <row r="5280" spans="21:24" x14ac:dyDescent="0.3">
      <c r="U5280" s="80"/>
      <c r="V5280" s="80"/>
      <c r="W5280" s="80"/>
      <c r="X5280" s="81"/>
    </row>
    <row r="5281" spans="21:24" x14ac:dyDescent="0.3">
      <c r="U5281" s="80"/>
      <c r="V5281" s="80"/>
      <c r="W5281" s="80"/>
      <c r="X5281" s="81"/>
    </row>
    <row r="5282" spans="21:24" x14ac:dyDescent="0.3">
      <c r="U5282" s="80"/>
      <c r="V5282" s="80"/>
      <c r="W5282" s="80"/>
      <c r="X5282" s="81"/>
    </row>
    <row r="5283" spans="21:24" x14ac:dyDescent="0.3">
      <c r="U5283" s="80"/>
      <c r="V5283" s="80"/>
      <c r="W5283" s="80"/>
      <c r="X5283" s="81"/>
    </row>
    <row r="5284" spans="21:24" x14ac:dyDescent="0.3">
      <c r="U5284" s="80"/>
      <c r="V5284" s="80"/>
      <c r="W5284" s="80"/>
      <c r="X5284" s="81"/>
    </row>
    <row r="5285" spans="21:24" x14ac:dyDescent="0.3">
      <c r="U5285" s="80"/>
      <c r="V5285" s="80"/>
      <c r="W5285" s="80"/>
      <c r="X5285" s="81"/>
    </row>
    <row r="5286" spans="21:24" x14ac:dyDescent="0.3">
      <c r="U5286" s="80"/>
      <c r="V5286" s="80"/>
      <c r="W5286" s="80"/>
      <c r="X5286" s="81"/>
    </row>
    <row r="5287" spans="21:24" x14ac:dyDescent="0.3">
      <c r="U5287" s="80"/>
      <c r="V5287" s="80"/>
      <c r="W5287" s="80"/>
      <c r="X5287" s="81"/>
    </row>
    <row r="5288" spans="21:24" x14ac:dyDescent="0.3">
      <c r="U5288" s="80"/>
      <c r="V5288" s="80"/>
      <c r="W5288" s="80"/>
      <c r="X5288" s="81"/>
    </row>
    <row r="5289" spans="21:24" x14ac:dyDescent="0.3">
      <c r="U5289" s="80"/>
      <c r="V5289" s="80"/>
      <c r="W5289" s="80"/>
      <c r="X5289" s="81"/>
    </row>
    <row r="5290" spans="21:24" x14ac:dyDescent="0.3">
      <c r="U5290" s="80"/>
      <c r="V5290" s="80"/>
      <c r="W5290" s="80"/>
      <c r="X5290" s="81"/>
    </row>
    <row r="5291" spans="21:24" x14ac:dyDescent="0.3">
      <c r="U5291" s="80"/>
      <c r="V5291" s="80"/>
      <c r="W5291" s="80"/>
      <c r="X5291" s="81"/>
    </row>
    <row r="5292" spans="21:24" x14ac:dyDescent="0.3">
      <c r="U5292" s="80"/>
      <c r="V5292" s="80"/>
      <c r="W5292" s="80"/>
      <c r="X5292" s="81"/>
    </row>
    <row r="5293" spans="21:24" x14ac:dyDescent="0.3">
      <c r="U5293" s="80"/>
      <c r="V5293" s="80"/>
      <c r="W5293" s="80"/>
      <c r="X5293" s="81"/>
    </row>
    <row r="5294" spans="21:24" x14ac:dyDescent="0.3">
      <c r="U5294" s="80"/>
      <c r="V5294" s="80"/>
      <c r="W5294" s="80"/>
      <c r="X5294" s="81"/>
    </row>
    <row r="5295" spans="21:24" x14ac:dyDescent="0.3">
      <c r="U5295" s="80"/>
      <c r="V5295" s="80"/>
      <c r="W5295" s="80"/>
      <c r="X5295" s="81"/>
    </row>
    <row r="5296" spans="21:24" x14ac:dyDescent="0.3">
      <c r="U5296" s="80"/>
      <c r="V5296" s="80"/>
      <c r="W5296" s="80"/>
      <c r="X5296" s="81"/>
    </row>
    <row r="5297" spans="21:24" x14ac:dyDescent="0.3">
      <c r="U5297" s="80"/>
      <c r="V5297" s="80"/>
      <c r="W5297" s="80"/>
      <c r="X5297" s="81"/>
    </row>
    <row r="5298" spans="21:24" x14ac:dyDescent="0.3">
      <c r="U5298" s="80"/>
      <c r="V5298" s="80"/>
      <c r="W5298" s="80"/>
      <c r="X5298" s="81"/>
    </row>
    <row r="5299" spans="21:24" x14ac:dyDescent="0.3">
      <c r="U5299" s="80"/>
      <c r="V5299" s="80"/>
      <c r="W5299" s="80"/>
      <c r="X5299" s="81"/>
    </row>
    <row r="5300" spans="21:24" x14ac:dyDescent="0.3">
      <c r="U5300" s="80"/>
      <c r="V5300" s="80"/>
      <c r="W5300" s="80"/>
      <c r="X5300" s="81"/>
    </row>
    <row r="5301" spans="21:24" x14ac:dyDescent="0.3">
      <c r="U5301" s="80"/>
      <c r="V5301" s="80"/>
      <c r="W5301" s="80"/>
      <c r="X5301" s="81"/>
    </row>
    <row r="5302" spans="21:24" x14ac:dyDescent="0.3">
      <c r="U5302" s="80"/>
      <c r="V5302" s="80"/>
      <c r="W5302" s="80"/>
      <c r="X5302" s="81"/>
    </row>
    <row r="5303" spans="21:24" x14ac:dyDescent="0.3">
      <c r="U5303" s="80"/>
      <c r="V5303" s="80"/>
      <c r="W5303" s="80"/>
      <c r="X5303" s="81"/>
    </row>
    <row r="5304" spans="21:24" x14ac:dyDescent="0.3">
      <c r="U5304" s="80"/>
      <c r="V5304" s="80"/>
      <c r="W5304" s="80"/>
      <c r="X5304" s="81"/>
    </row>
    <row r="5305" spans="21:24" x14ac:dyDescent="0.3">
      <c r="U5305" s="80"/>
      <c r="V5305" s="80"/>
      <c r="W5305" s="80"/>
      <c r="X5305" s="81"/>
    </row>
    <row r="5306" spans="21:24" x14ac:dyDescent="0.3">
      <c r="U5306" s="80"/>
      <c r="V5306" s="80"/>
      <c r="W5306" s="80"/>
      <c r="X5306" s="81"/>
    </row>
    <row r="5307" spans="21:24" x14ac:dyDescent="0.3">
      <c r="U5307" s="80"/>
      <c r="V5307" s="80"/>
      <c r="W5307" s="80"/>
      <c r="X5307" s="81"/>
    </row>
    <row r="5308" spans="21:24" x14ac:dyDescent="0.3">
      <c r="U5308" s="80"/>
      <c r="V5308" s="80"/>
      <c r="W5308" s="80"/>
      <c r="X5308" s="81"/>
    </row>
    <row r="5309" spans="21:24" x14ac:dyDescent="0.3">
      <c r="U5309" s="80"/>
      <c r="V5309" s="80"/>
      <c r="W5309" s="80"/>
      <c r="X5309" s="81"/>
    </row>
    <row r="5310" spans="21:24" x14ac:dyDescent="0.3">
      <c r="U5310" s="80"/>
      <c r="V5310" s="80"/>
      <c r="W5310" s="80"/>
      <c r="X5310" s="81"/>
    </row>
    <row r="5311" spans="21:24" x14ac:dyDescent="0.3">
      <c r="U5311" s="80"/>
      <c r="V5311" s="80"/>
      <c r="W5311" s="80"/>
      <c r="X5311" s="81"/>
    </row>
    <row r="5312" spans="21:24" x14ac:dyDescent="0.3">
      <c r="U5312" s="80"/>
      <c r="V5312" s="80"/>
      <c r="W5312" s="80"/>
      <c r="X5312" s="81"/>
    </row>
    <row r="5313" spans="21:24" x14ac:dyDescent="0.3">
      <c r="U5313" s="80"/>
      <c r="V5313" s="80"/>
      <c r="W5313" s="80"/>
      <c r="X5313" s="81"/>
    </row>
    <row r="5314" spans="21:24" x14ac:dyDescent="0.3">
      <c r="U5314" s="80"/>
      <c r="V5314" s="80"/>
      <c r="W5314" s="80"/>
      <c r="X5314" s="81"/>
    </row>
    <row r="5315" spans="21:24" x14ac:dyDescent="0.3">
      <c r="U5315" s="80"/>
      <c r="V5315" s="80"/>
      <c r="W5315" s="80"/>
      <c r="X5315" s="81"/>
    </row>
    <row r="5316" spans="21:24" x14ac:dyDescent="0.3">
      <c r="U5316" s="80"/>
      <c r="V5316" s="80"/>
      <c r="W5316" s="80"/>
      <c r="X5316" s="81"/>
    </row>
    <row r="5317" spans="21:24" x14ac:dyDescent="0.3">
      <c r="U5317" s="80"/>
      <c r="V5317" s="80"/>
      <c r="W5317" s="80"/>
      <c r="X5317" s="81"/>
    </row>
    <row r="5318" spans="21:24" x14ac:dyDescent="0.3">
      <c r="U5318" s="80"/>
      <c r="V5318" s="80"/>
      <c r="W5318" s="80"/>
      <c r="X5318" s="81"/>
    </row>
    <row r="5319" spans="21:24" x14ac:dyDescent="0.3">
      <c r="U5319" s="80"/>
      <c r="V5319" s="80"/>
      <c r="W5319" s="80"/>
      <c r="X5319" s="81"/>
    </row>
    <row r="5320" spans="21:24" x14ac:dyDescent="0.3">
      <c r="U5320" s="80"/>
      <c r="V5320" s="80"/>
      <c r="W5320" s="80"/>
      <c r="X5320" s="81"/>
    </row>
    <row r="5321" spans="21:24" x14ac:dyDescent="0.3">
      <c r="U5321" s="80"/>
      <c r="V5321" s="80"/>
      <c r="W5321" s="80"/>
      <c r="X5321" s="81"/>
    </row>
    <row r="5322" spans="21:24" x14ac:dyDescent="0.3">
      <c r="U5322" s="80"/>
      <c r="V5322" s="80"/>
      <c r="W5322" s="80"/>
      <c r="X5322" s="81"/>
    </row>
    <row r="5323" spans="21:24" x14ac:dyDescent="0.3">
      <c r="U5323" s="80"/>
      <c r="V5323" s="80"/>
      <c r="W5323" s="80"/>
      <c r="X5323" s="81"/>
    </row>
    <row r="5324" spans="21:24" x14ac:dyDescent="0.3">
      <c r="U5324" s="80"/>
      <c r="V5324" s="80"/>
      <c r="W5324" s="80"/>
      <c r="X5324" s="81"/>
    </row>
    <row r="5325" spans="21:24" x14ac:dyDescent="0.3">
      <c r="U5325" s="80"/>
      <c r="V5325" s="80"/>
      <c r="W5325" s="80"/>
      <c r="X5325" s="81"/>
    </row>
    <row r="5326" spans="21:24" x14ac:dyDescent="0.3">
      <c r="U5326" s="80"/>
      <c r="V5326" s="80"/>
      <c r="W5326" s="80"/>
      <c r="X5326" s="81"/>
    </row>
    <row r="5327" spans="21:24" x14ac:dyDescent="0.3">
      <c r="U5327" s="80"/>
      <c r="V5327" s="80"/>
      <c r="W5327" s="80"/>
      <c r="X5327" s="81"/>
    </row>
    <row r="5328" spans="21:24" x14ac:dyDescent="0.3">
      <c r="U5328" s="80"/>
      <c r="V5328" s="80"/>
      <c r="W5328" s="80"/>
      <c r="X5328" s="81"/>
    </row>
    <row r="5329" spans="21:24" x14ac:dyDescent="0.3">
      <c r="U5329" s="80"/>
      <c r="V5329" s="80"/>
      <c r="W5329" s="80"/>
      <c r="X5329" s="81"/>
    </row>
    <row r="5330" spans="21:24" x14ac:dyDescent="0.3">
      <c r="U5330" s="80"/>
      <c r="V5330" s="80"/>
      <c r="W5330" s="80"/>
      <c r="X5330" s="81"/>
    </row>
    <row r="5331" spans="21:24" x14ac:dyDescent="0.3">
      <c r="U5331" s="80"/>
      <c r="V5331" s="80"/>
      <c r="W5331" s="80"/>
      <c r="X5331" s="81"/>
    </row>
    <row r="5332" spans="21:24" x14ac:dyDescent="0.3">
      <c r="U5332" s="80"/>
      <c r="V5332" s="80"/>
      <c r="W5332" s="80"/>
      <c r="X5332" s="81"/>
    </row>
    <row r="5333" spans="21:24" x14ac:dyDescent="0.3">
      <c r="U5333" s="80"/>
      <c r="V5333" s="80"/>
      <c r="W5333" s="80"/>
      <c r="X5333" s="81"/>
    </row>
    <row r="5334" spans="21:24" x14ac:dyDescent="0.3">
      <c r="U5334" s="80"/>
      <c r="V5334" s="80"/>
      <c r="W5334" s="80"/>
      <c r="X5334" s="81"/>
    </row>
    <row r="5335" spans="21:24" x14ac:dyDescent="0.3">
      <c r="U5335" s="80"/>
      <c r="V5335" s="80"/>
      <c r="W5335" s="80"/>
      <c r="X5335" s="81"/>
    </row>
    <row r="5336" spans="21:24" x14ac:dyDescent="0.3">
      <c r="U5336" s="80"/>
      <c r="V5336" s="80"/>
      <c r="W5336" s="80"/>
      <c r="X5336" s="81"/>
    </row>
    <row r="5337" spans="21:24" x14ac:dyDescent="0.3">
      <c r="U5337" s="80"/>
      <c r="V5337" s="80"/>
      <c r="W5337" s="80"/>
      <c r="X5337" s="81"/>
    </row>
    <row r="5338" spans="21:24" x14ac:dyDescent="0.3">
      <c r="U5338" s="80"/>
      <c r="V5338" s="80"/>
      <c r="W5338" s="80"/>
      <c r="X5338" s="81"/>
    </row>
    <row r="5339" spans="21:24" x14ac:dyDescent="0.3">
      <c r="U5339" s="80"/>
      <c r="V5339" s="80"/>
      <c r="W5339" s="80"/>
      <c r="X5339" s="81"/>
    </row>
    <row r="5340" spans="21:24" x14ac:dyDescent="0.3">
      <c r="U5340" s="80"/>
      <c r="V5340" s="80"/>
      <c r="W5340" s="80"/>
      <c r="X5340" s="81"/>
    </row>
    <row r="5341" spans="21:24" x14ac:dyDescent="0.3">
      <c r="U5341" s="80"/>
      <c r="V5341" s="80"/>
      <c r="W5341" s="80"/>
      <c r="X5341" s="81"/>
    </row>
    <row r="5342" spans="21:24" x14ac:dyDescent="0.3">
      <c r="U5342" s="80"/>
      <c r="V5342" s="80"/>
      <c r="W5342" s="80"/>
      <c r="X5342" s="81"/>
    </row>
    <row r="5343" spans="21:24" x14ac:dyDescent="0.3">
      <c r="U5343" s="80"/>
      <c r="V5343" s="80"/>
      <c r="W5343" s="80"/>
      <c r="X5343" s="81"/>
    </row>
    <row r="5344" spans="21:24" x14ac:dyDescent="0.3">
      <c r="U5344" s="80"/>
      <c r="V5344" s="80"/>
      <c r="W5344" s="80"/>
      <c r="X5344" s="81"/>
    </row>
    <row r="5345" spans="21:24" x14ac:dyDescent="0.3">
      <c r="U5345" s="80"/>
      <c r="V5345" s="80"/>
      <c r="W5345" s="80"/>
      <c r="X5345" s="81"/>
    </row>
    <row r="5346" spans="21:24" x14ac:dyDescent="0.3">
      <c r="U5346" s="80"/>
      <c r="V5346" s="80"/>
      <c r="W5346" s="80"/>
      <c r="X5346" s="81"/>
    </row>
    <row r="5347" spans="21:24" x14ac:dyDescent="0.3">
      <c r="U5347" s="80"/>
      <c r="V5347" s="80"/>
      <c r="W5347" s="80"/>
      <c r="X5347" s="81"/>
    </row>
    <row r="5348" spans="21:24" x14ac:dyDescent="0.3">
      <c r="U5348" s="80"/>
      <c r="V5348" s="80"/>
      <c r="W5348" s="80"/>
      <c r="X5348" s="81"/>
    </row>
    <row r="5349" spans="21:24" x14ac:dyDescent="0.3">
      <c r="U5349" s="80"/>
      <c r="V5349" s="80"/>
      <c r="W5349" s="80"/>
      <c r="X5349" s="81"/>
    </row>
    <row r="5350" spans="21:24" x14ac:dyDescent="0.3">
      <c r="U5350" s="80"/>
      <c r="V5350" s="80"/>
      <c r="W5350" s="80"/>
      <c r="X5350" s="81"/>
    </row>
    <row r="5351" spans="21:24" x14ac:dyDescent="0.3">
      <c r="U5351" s="80"/>
      <c r="V5351" s="80"/>
      <c r="W5351" s="80"/>
      <c r="X5351" s="81"/>
    </row>
    <row r="5352" spans="21:24" x14ac:dyDescent="0.3">
      <c r="U5352" s="80"/>
      <c r="V5352" s="80"/>
      <c r="W5352" s="80"/>
      <c r="X5352" s="81"/>
    </row>
    <row r="5353" spans="21:24" x14ac:dyDescent="0.3">
      <c r="U5353" s="80"/>
      <c r="V5353" s="80"/>
      <c r="W5353" s="80"/>
      <c r="X5353" s="81"/>
    </row>
    <row r="5354" spans="21:24" x14ac:dyDescent="0.3">
      <c r="U5354" s="80"/>
      <c r="V5354" s="80"/>
      <c r="W5354" s="80"/>
      <c r="X5354" s="81"/>
    </row>
    <row r="5355" spans="21:24" x14ac:dyDescent="0.3">
      <c r="U5355" s="80"/>
      <c r="V5355" s="80"/>
      <c r="W5355" s="80"/>
      <c r="X5355" s="81"/>
    </row>
    <row r="5356" spans="21:24" x14ac:dyDescent="0.3">
      <c r="U5356" s="80"/>
      <c r="V5356" s="80"/>
      <c r="W5356" s="80"/>
      <c r="X5356" s="81"/>
    </row>
    <row r="5357" spans="21:24" x14ac:dyDescent="0.3">
      <c r="U5357" s="80"/>
      <c r="V5357" s="80"/>
      <c r="W5357" s="80"/>
      <c r="X5357" s="81"/>
    </row>
    <row r="5358" spans="21:24" x14ac:dyDescent="0.3">
      <c r="U5358" s="80"/>
      <c r="V5358" s="80"/>
      <c r="W5358" s="80"/>
      <c r="X5358" s="81"/>
    </row>
    <row r="5359" spans="21:24" x14ac:dyDescent="0.3">
      <c r="U5359" s="80"/>
      <c r="V5359" s="80"/>
      <c r="W5359" s="80"/>
      <c r="X5359" s="81"/>
    </row>
    <row r="5360" spans="21:24" x14ac:dyDescent="0.3">
      <c r="U5360" s="80"/>
      <c r="V5360" s="80"/>
      <c r="W5360" s="80"/>
      <c r="X5360" s="81"/>
    </row>
    <row r="5361" spans="21:24" x14ac:dyDescent="0.3">
      <c r="U5361" s="80"/>
      <c r="V5361" s="80"/>
      <c r="W5361" s="80"/>
      <c r="X5361" s="81"/>
    </row>
    <row r="5362" spans="21:24" x14ac:dyDescent="0.3">
      <c r="U5362" s="80"/>
      <c r="V5362" s="80"/>
      <c r="W5362" s="80"/>
      <c r="X5362" s="81"/>
    </row>
    <row r="5363" spans="21:24" x14ac:dyDescent="0.3">
      <c r="U5363" s="80"/>
      <c r="V5363" s="80"/>
      <c r="W5363" s="80"/>
      <c r="X5363" s="81"/>
    </row>
    <row r="5364" spans="21:24" x14ac:dyDescent="0.3">
      <c r="U5364" s="80"/>
      <c r="V5364" s="80"/>
      <c r="W5364" s="80"/>
      <c r="X5364" s="81"/>
    </row>
    <row r="5365" spans="21:24" x14ac:dyDescent="0.3">
      <c r="U5365" s="80"/>
      <c r="V5365" s="80"/>
      <c r="W5365" s="80"/>
      <c r="X5365" s="81"/>
    </row>
    <row r="5366" spans="21:24" x14ac:dyDescent="0.3">
      <c r="U5366" s="80"/>
      <c r="V5366" s="80"/>
      <c r="W5366" s="80"/>
      <c r="X5366" s="81"/>
    </row>
    <row r="5367" spans="21:24" x14ac:dyDescent="0.3">
      <c r="U5367" s="80"/>
      <c r="V5367" s="80"/>
      <c r="W5367" s="80"/>
      <c r="X5367" s="81"/>
    </row>
    <row r="5368" spans="21:24" x14ac:dyDescent="0.3">
      <c r="U5368" s="80"/>
      <c r="V5368" s="80"/>
      <c r="W5368" s="80"/>
      <c r="X5368" s="81"/>
    </row>
    <row r="5369" spans="21:24" x14ac:dyDescent="0.3">
      <c r="U5369" s="80"/>
      <c r="V5369" s="80"/>
      <c r="W5369" s="80"/>
      <c r="X5369" s="81"/>
    </row>
    <row r="5370" spans="21:24" x14ac:dyDescent="0.3">
      <c r="U5370" s="80"/>
      <c r="V5370" s="80"/>
      <c r="W5370" s="80"/>
      <c r="X5370" s="81"/>
    </row>
    <row r="5371" spans="21:24" x14ac:dyDescent="0.3">
      <c r="U5371" s="80"/>
      <c r="V5371" s="80"/>
      <c r="W5371" s="80"/>
      <c r="X5371" s="81"/>
    </row>
    <row r="5372" spans="21:24" x14ac:dyDescent="0.3">
      <c r="U5372" s="80"/>
      <c r="V5372" s="80"/>
      <c r="W5372" s="80"/>
      <c r="X5372" s="81"/>
    </row>
    <row r="5373" spans="21:24" x14ac:dyDescent="0.3">
      <c r="U5373" s="80"/>
      <c r="V5373" s="80"/>
      <c r="W5373" s="80"/>
      <c r="X5373" s="81"/>
    </row>
    <row r="5374" spans="21:24" x14ac:dyDescent="0.3">
      <c r="U5374" s="80"/>
      <c r="V5374" s="80"/>
      <c r="W5374" s="80"/>
      <c r="X5374" s="81"/>
    </row>
    <row r="5375" spans="21:24" x14ac:dyDescent="0.3">
      <c r="U5375" s="80"/>
      <c r="V5375" s="80"/>
      <c r="W5375" s="80"/>
      <c r="X5375" s="81"/>
    </row>
    <row r="5376" spans="21:24" x14ac:dyDescent="0.3">
      <c r="U5376" s="80"/>
      <c r="V5376" s="80"/>
      <c r="W5376" s="80"/>
      <c r="X5376" s="81"/>
    </row>
    <row r="5377" spans="21:24" x14ac:dyDescent="0.3">
      <c r="U5377" s="80"/>
      <c r="V5377" s="80"/>
      <c r="W5377" s="80"/>
      <c r="X5377" s="81"/>
    </row>
    <row r="5378" spans="21:24" x14ac:dyDescent="0.3">
      <c r="U5378" s="80"/>
      <c r="V5378" s="80"/>
      <c r="W5378" s="80"/>
      <c r="X5378" s="81"/>
    </row>
    <row r="5379" spans="21:24" x14ac:dyDescent="0.3">
      <c r="U5379" s="80"/>
      <c r="V5379" s="80"/>
      <c r="W5379" s="80"/>
      <c r="X5379" s="81"/>
    </row>
    <row r="5380" spans="21:24" x14ac:dyDescent="0.3">
      <c r="U5380" s="80"/>
      <c r="V5380" s="80"/>
      <c r="W5380" s="80"/>
      <c r="X5380" s="81"/>
    </row>
    <row r="5381" spans="21:24" x14ac:dyDescent="0.3">
      <c r="U5381" s="80"/>
      <c r="V5381" s="80"/>
      <c r="W5381" s="80"/>
      <c r="X5381" s="81"/>
    </row>
    <row r="5382" spans="21:24" x14ac:dyDescent="0.3">
      <c r="U5382" s="80"/>
      <c r="V5382" s="80"/>
      <c r="W5382" s="80"/>
      <c r="X5382" s="81"/>
    </row>
    <row r="5383" spans="21:24" x14ac:dyDescent="0.3">
      <c r="U5383" s="80"/>
      <c r="V5383" s="80"/>
      <c r="W5383" s="80"/>
      <c r="X5383" s="81"/>
    </row>
    <row r="5384" spans="21:24" x14ac:dyDescent="0.3">
      <c r="U5384" s="80"/>
      <c r="V5384" s="80"/>
      <c r="W5384" s="80"/>
      <c r="X5384" s="81"/>
    </row>
    <row r="5385" spans="21:24" x14ac:dyDescent="0.3">
      <c r="U5385" s="80"/>
      <c r="V5385" s="80"/>
      <c r="W5385" s="80"/>
      <c r="X5385" s="81"/>
    </row>
    <row r="5386" spans="21:24" x14ac:dyDescent="0.3">
      <c r="U5386" s="80"/>
      <c r="V5386" s="80"/>
      <c r="W5386" s="80"/>
      <c r="X5386" s="81"/>
    </row>
    <row r="5387" spans="21:24" x14ac:dyDescent="0.3">
      <c r="U5387" s="80"/>
      <c r="V5387" s="80"/>
      <c r="W5387" s="80"/>
      <c r="X5387" s="81"/>
    </row>
    <row r="5388" spans="21:24" x14ac:dyDescent="0.3">
      <c r="U5388" s="80"/>
      <c r="V5388" s="80"/>
      <c r="W5388" s="80"/>
      <c r="X5388" s="81"/>
    </row>
    <row r="5389" spans="21:24" x14ac:dyDescent="0.3">
      <c r="U5389" s="80"/>
      <c r="V5389" s="80"/>
      <c r="W5389" s="80"/>
      <c r="X5389" s="81"/>
    </row>
    <row r="5390" spans="21:24" x14ac:dyDescent="0.3">
      <c r="U5390" s="80"/>
      <c r="V5390" s="80"/>
      <c r="W5390" s="80"/>
      <c r="X5390" s="81"/>
    </row>
    <row r="5391" spans="21:24" x14ac:dyDescent="0.3">
      <c r="U5391" s="80"/>
      <c r="V5391" s="80"/>
      <c r="W5391" s="80"/>
      <c r="X5391" s="81"/>
    </row>
    <row r="5392" spans="21:24" x14ac:dyDescent="0.3">
      <c r="U5392" s="80"/>
      <c r="V5392" s="80"/>
      <c r="W5392" s="80"/>
      <c r="X5392" s="81"/>
    </row>
    <row r="5393" spans="21:24" x14ac:dyDescent="0.3">
      <c r="U5393" s="80"/>
      <c r="V5393" s="80"/>
      <c r="W5393" s="80"/>
      <c r="X5393" s="81"/>
    </row>
    <row r="5394" spans="21:24" x14ac:dyDescent="0.3">
      <c r="U5394" s="80"/>
      <c r="V5394" s="80"/>
      <c r="W5394" s="80"/>
      <c r="X5394" s="81"/>
    </row>
    <row r="5395" spans="21:24" x14ac:dyDescent="0.3">
      <c r="U5395" s="80"/>
      <c r="V5395" s="80"/>
      <c r="W5395" s="80"/>
      <c r="X5395" s="81"/>
    </row>
    <row r="5396" spans="21:24" x14ac:dyDescent="0.3">
      <c r="U5396" s="80"/>
      <c r="V5396" s="80"/>
      <c r="W5396" s="80"/>
      <c r="X5396" s="81"/>
    </row>
    <row r="5397" spans="21:24" x14ac:dyDescent="0.3">
      <c r="U5397" s="80"/>
      <c r="V5397" s="80"/>
      <c r="W5397" s="80"/>
      <c r="X5397" s="81"/>
    </row>
    <row r="5398" spans="21:24" x14ac:dyDescent="0.3">
      <c r="U5398" s="80"/>
      <c r="V5398" s="80"/>
      <c r="W5398" s="80"/>
      <c r="X5398" s="81"/>
    </row>
    <row r="5399" spans="21:24" x14ac:dyDescent="0.3">
      <c r="U5399" s="80"/>
      <c r="V5399" s="80"/>
      <c r="W5399" s="80"/>
      <c r="X5399" s="81"/>
    </row>
    <row r="5400" spans="21:24" x14ac:dyDescent="0.3">
      <c r="U5400" s="80"/>
      <c r="V5400" s="80"/>
      <c r="W5400" s="80"/>
      <c r="X5400" s="81"/>
    </row>
    <row r="5401" spans="21:24" x14ac:dyDescent="0.3">
      <c r="U5401" s="80"/>
      <c r="V5401" s="80"/>
      <c r="W5401" s="80"/>
      <c r="X5401" s="81"/>
    </row>
    <row r="5402" spans="21:24" x14ac:dyDescent="0.3">
      <c r="U5402" s="80"/>
      <c r="V5402" s="80"/>
      <c r="W5402" s="80"/>
      <c r="X5402" s="81"/>
    </row>
    <row r="5403" spans="21:24" x14ac:dyDescent="0.3">
      <c r="U5403" s="80"/>
      <c r="V5403" s="80"/>
      <c r="W5403" s="80"/>
      <c r="X5403" s="81"/>
    </row>
    <row r="5404" spans="21:24" x14ac:dyDescent="0.3">
      <c r="U5404" s="80"/>
      <c r="V5404" s="80"/>
      <c r="W5404" s="80"/>
      <c r="X5404" s="81"/>
    </row>
    <row r="5405" spans="21:24" x14ac:dyDescent="0.3">
      <c r="U5405" s="80"/>
      <c r="V5405" s="80"/>
      <c r="W5405" s="80"/>
      <c r="X5405" s="81"/>
    </row>
    <row r="5406" spans="21:24" x14ac:dyDescent="0.3">
      <c r="U5406" s="80"/>
      <c r="V5406" s="80"/>
      <c r="W5406" s="80"/>
      <c r="X5406" s="81"/>
    </row>
    <row r="5407" spans="21:24" x14ac:dyDescent="0.3">
      <c r="U5407" s="80"/>
      <c r="V5407" s="80"/>
      <c r="W5407" s="80"/>
      <c r="X5407" s="81"/>
    </row>
    <row r="5408" spans="21:24" x14ac:dyDescent="0.3">
      <c r="U5408" s="80"/>
      <c r="V5408" s="80"/>
      <c r="W5408" s="80"/>
      <c r="X5408" s="81"/>
    </row>
    <row r="5409" spans="21:24" x14ac:dyDescent="0.3">
      <c r="U5409" s="80"/>
      <c r="V5409" s="80"/>
      <c r="W5409" s="80"/>
      <c r="X5409" s="81"/>
    </row>
    <row r="5410" spans="21:24" x14ac:dyDescent="0.3">
      <c r="U5410" s="80"/>
      <c r="V5410" s="80"/>
      <c r="W5410" s="80"/>
      <c r="X5410" s="81"/>
    </row>
    <row r="5411" spans="21:24" x14ac:dyDescent="0.3">
      <c r="U5411" s="80"/>
      <c r="V5411" s="80"/>
      <c r="W5411" s="80"/>
      <c r="X5411" s="81"/>
    </row>
    <row r="5412" spans="21:24" x14ac:dyDescent="0.3">
      <c r="U5412" s="80"/>
      <c r="V5412" s="80"/>
      <c r="W5412" s="80"/>
      <c r="X5412" s="81"/>
    </row>
    <row r="5413" spans="21:24" x14ac:dyDescent="0.3">
      <c r="U5413" s="80"/>
      <c r="V5413" s="80"/>
      <c r="W5413" s="80"/>
      <c r="X5413" s="81"/>
    </row>
    <row r="5414" spans="21:24" x14ac:dyDescent="0.3">
      <c r="U5414" s="80"/>
      <c r="V5414" s="80"/>
      <c r="W5414" s="80"/>
      <c r="X5414" s="81"/>
    </row>
    <row r="5415" spans="21:24" x14ac:dyDescent="0.3">
      <c r="U5415" s="80"/>
      <c r="V5415" s="80"/>
      <c r="W5415" s="80"/>
      <c r="X5415" s="81"/>
    </row>
    <row r="5416" spans="21:24" x14ac:dyDescent="0.3">
      <c r="U5416" s="80"/>
      <c r="V5416" s="80"/>
      <c r="W5416" s="80"/>
      <c r="X5416" s="81"/>
    </row>
    <row r="5417" spans="21:24" x14ac:dyDescent="0.3">
      <c r="U5417" s="80"/>
      <c r="V5417" s="80"/>
      <c r="W5417" s="80"/>
      <c r="X5417" s="81"/>
    </row>
    <row r="5418" spans="21:24" x14ac:dyDescent="0.3">
      <c r="U5418" s="80"/>
      <c r="V5418" s="80"/>
      <c r="W5418" s="80"/>
      <c r="X5418" s="81"/>
    </row>
    <row r="5419" spans="21:24" x14ac:dyDescent="0.3">
      <c r="U5419" s="80"/>
      <c r="V5419" s="80"/>
      <c r="W5419" s="80"/>
      <c r="X5419" s="81"/>
    </row>
    <row r="5420" spans="21:24" x14ac:dyDescent="0.3">
      <c r="U5420" s="80"/>
      <c r="V5420" s="80"/>
      <c r="W5420" s="80"/>
      <c r="X5420" s="81"/>
    </row>
    <row r="5421" spans="21:24" x14ac:dyDescent="0.3">
      <c r="U5421" s="80"/>
      <c r="V5421" s="80"/>
      <c r="W5421" s="80"/>
      <c r="X5421" s="81"/>
    </row>
    <row r="5422" spans="21:24" x14ac:dyDescent="0.3">
      <c r="U5422" s="80"/>
      <c r="V5422" s="80"/>
      <c r="W5422" s="80"/>
      <c r="X5422" s="81"/>
    </row>
    <row r="5423" spans="21:24" x14ac:dyDescent="0.3">
      <c r="U5423" s="80"/>
      <c r="V5423" s="80"/>
      <c r="W5423" s="80"/>
      <c r="X5423" s="81"/>
    </row>
    <row r="5424" spans="21:24" x14ac:dyDescent="0.3">
      <c r="U5424" s="80"/>
      <c r="V5424" s="80"/>
      <c r="W5424" s="80"/>
      <c r="X5424" s="81"/>
    </row>
    <row r="5425" spans="21:24" x14ac:dyDescent="0.3">
      <c r="U5425" s="80"/>
      <c r="V5425" s="80"/>
      <c r="W5425" s="80"/>
      <c r="X5425" s="81"/>
    </row>
    <row r="5426" spans="21:24" x14ac:dyDescent="0.3">
      <c r="U5426" s="80"/>
      <c r="V5426" s="80"/>
      <c r="W5426" s="80"/>
      <c r="X5426" s="81"/>
    </row>
    <row r="5427" spans="21:24" x14ac:dyDescent="0.3">
      <c r="U5427" s="80"/>
      <c r="V5427" s="80"/>
      <c r="W5427" s="80"/>
      <c r="X5427" s="81"/>
    </row>
    <row r="5428" spans="21:24" x14ac:dyDescent="0.3">
      <c r="U5428" s="80"/>
      <c r="V5428" s="80"/>
      <c r="W5428" s="80"/>
      <c r="X5428" s="81"/>
    </row>
    <row r="5429" spans="21:24" x14ac:dyDescent="0.3">
      <c r="U5429" s="80"/>
      <c r="V5429" s="80"/>
      <c r="W5429" s="80"/>
      <c r="X5429" s="81"/>
    </row>
    <row r="5430" spans="21:24" x14ac:dyDescent="0.3">
      <c r="U5430" s="80"/>
      <c r="V5430" s="80"/>
      <c r="W5430" s="80"/>
      <c r="X5430" s="81"/>
    </row>
    <row r="5431" spans="21:24" x14ac:dyDescent="0.3">
      <c r="U5431" s="80"/>
      <c r="V5431" s="80"/>
      <c r="W5431" s="80"/>
      <c r="X5431" s="81"/>
    </row>
    <row r="5432" spans="21:24" x14ac:dyDescent="0.3">
      <c r="U5432" s="80"/>
      <c r="V5432" s="80"/>
      <c r="W5432" s="80"/>
      <c r="X5432" s="81"/>
    </row>
    <row r="5433" spans="21:24" x14ac:dyDescent="0.3">
      <c r="U5433" s="80"/>
      <c r="V5433" s="80"/>
      <c r="W5433" s="80"/>
      <c r="X5433" s="81"/>
    </row>
    <row r="5434" spans="21:24" x14ac:dyDescent="0.3">
      <c r="U5434" s="80"/>
      <c r="V5434" s="80"/>
      <c r="W5434" s="80"/>
      <c r="X5434" s="81"/>
    </row>
    <row r="5435" spans="21:24" x14ac:dyDescent="0.3">
      <c r="U5435" s="80"/>
      <c r="V5435" s="80"/>
      <c r="W5435" s="80"/>
      <c r="X5435" s="81"/>
    </row>
    <row r="5436" spans="21:24" x14ac:dyDescent="0.3">
      <c r="U5436" s="80"/>
      <c r="V5436" s="80"/>
      <c r="W5436" s="80"/>
      <c r="X5436" s="81"/>
    </row>
    <row r="5437" spans="21:24" x14ac:dyDescent="0.3">
      <c r="U5437" s="80"/>
      <c r="V5437" s="80"/>
      <c r="W5437" s="80"/>
      <c r="X5437" s="81"/>
    </row>
    <row r="5438" spans="21:24" x14ac:dyDescent="0.3">
      <c r="U5438" s="80"/>
      <c r="V5438" s="80"/>
      <c r="W5438" s="80"/>
      <c r="X5438" s="81"/>
    </row>
    <row r="5439" spans="21:24" x14ac:dyDescent="0.3">
      <c r="U5439" s="80"/>
      <c r="V5439" s="80"/>
      <c r="W5439" s="80"/>
      <c r="X5439" s="81"/>
    </row>
    <row r="5440" spans="21:24" x14ac:dyDescent="0.3">
      <c r="U5440" s="80"/>
      <c r="V5440" s="80"/>
      <c r="W5440" s="80"/>
      <c r="X5440" s="81"/>
    </row>
    <row r="5441" spans="21:24" x14ac:dyDescent="0.3">
      <c r="U5441" s="80"/>
      <c r="V5441" s="80"/>
      <c r="W5441" s="80"/>
      <c r="X5441" s="81"/>
    </row>
    <row r="5442" spans="21:24" x14ac:dyDescent="0.3">
      <c r="U5442" s="80"/>
      <c r="V5442" s="80"/>
      <c r="W5442" s="80"/>
      <c r="X5442" s="81"/>
    </row>
    <row r="5443" spans="21:24" x14ac:dyDescent="0.3">
      <c r="U5443" s="80"/>
      <c r="V5443" s="80"/>
      <c r="W5443" s="80"/>
      <c r="X5443" s="81"/>
    </row>
    <row r="5444" spans="21:24" x14ac:dyDescent="0.3">
      <c r="U5444" s="80"/>
      <c r="V5444" s="80"/>
      <c r="W5444" s="80"/>
      <c r="X5444" s="81"/>
    </row>
    <row r="5445" spans="21:24" x14ac:dyDescent="0.3">
      <c r="U5445" s="80"/>
      <c r="V5445" s="80"/>
      <c r="W5445" s="80"/>
      <c r="X5445" s="81"/>
    </row>
    <row r="5446" spans="21:24" x14ac:dyDescent="0.3">
      <c r="U5446" s="80"/>
      <c r="V5446" s="80"/>
      <c r="W5446" s="80"/>
      <c r="X5446" s="81"/>
    </row>
    <row r="5447" spans="21:24" x14ac:dyDescent="0.3">
      <c r="U5447" s="80"/>
      <c r="V5447" s="80"/>
      <c r="W5447" s="80"/>
      <c r="X5447" s="81"/>
    </row>
    <row r="5448" spans="21:24" x14ac:dyDescent="0.3">
      <c r="U5448" s="80"/>
      <c r="V5448" s="80"/>
      <c r="W5448" s="80"/>
      <c r="X5448" s="81"/>
    </row>
    <row r="5449" spans="21:24" x14ac:dyDescent="0.3">
      <c r="U5449" s="80"/>
      <c r="V5449" s="80"/>
      <c r="W5449" s="80"/>
      <c r="X5449" s="81"/>
    </row>
    <row r="5450" spans="21:24" x14ac:dyDescent="0.3">
      <c r="U5450" s="80"/>
      <c r="V5450" s="80"/>
      <c r="W5450" s="80"/>
      <c r="X5450" s="81"/>
    </row>
    <row r="5451" spans="21:24" x14ac:dyDescent="0.3">
      <c r="U5451" s="80"/>
      <c r="V5451" s="80"/>
      <c r="W5451" s="80"/>
      <c r="X5451" s="81"/>
    </row>
    <row r="5452" spans="21:24" x14ac:dyDescent="0.3">
      <c r="U5452" s="80"/>
      <c r="V5452" s="80"/>
      <c r="W5452" s="80"/>
      <c r="X5452" s="81"/>
    </row>
    <row r="5453" spans="21:24" x14ac:dyDescent="0.3">
      <c r="U5453" s="80"/>
      <c r="V5453" s="80"/>
      <c r="W5453" s="80"/>
      <c r="X5453" s="81"/>
    </row>
    <row r="5454" spans="21:24" x14ac:dyDescent="0.3">
      <c r="U5454" s="80"/>
      <c r="V5454" s="80"/>
      <c r="W5454" s="80"/>
      <c r="X5454" s="81"/>
    </row>
    <row r="5455" spans="21:24" x14ac:dyDescent="0.3">
      <c r="U5455" s="80"/>
      <c r="V5455" s="80"/>
      <c r="W5455" s="80"/>
      <c r="X5455" s="81"/>
    </row>
    <row r="5456" spans="21:24" x14ac:dyDescent="0.3">
      <c r="U5456" s="80"/>
      <c r="V5456" s="80"/>
      <c r="W5456" s="80"/>
      <c r="X5456" s="81"/>
    </row>
    <row r="5457" spans="21:24" x14ac:dyDescent="0.3">
      <c r="U5457" s="80"/>
      <c r="V5457" s="80"/>
      <c r="W5457" s="80"/>
      <c r="X5457" s="81"/>
    </row>
    <row r="5458" spans="21:24" x14ac:dyDescent="0.3">
      <c r="U5458" s="80"/>
      <c r="V5458" s="80"/>
      <c r="W5458" s="80"/>
      <c r="X5458" s="81"/>
    </row>
    <row r="5459" spans="21:24" x14ac:dyDescent="0.3">
      <c r="U5459" s="80"/>
      <c r="V5459" s="80"/>
      <c r="W5459" s="80"/>
      <c r="X5459" s="81"/>
    </row>
    <row r="5460" spans="21:24" x14ac:dyDescent="0.3">
      <c r="U5460" s="80"/>
      <c r="V5460" s="80"/>
      <c r="W5460" s="80"/>
      <c r="X5460" s="81"/>
    </row>
    <row r="5461" spans="21:24" x14ac:dyDescent="0.3">
      <c r="U5461" s="80"/>
      <c r="V5461" s="80"/>
      <c r="W5461" s="80"/>
      <c r="X5461" s="81"/>
    </row>
    <row r="5462" spans="21:24" x14ac:dyDescent="0.3">
      <c r="U5462" s="80"/>
      <c r="V5462" s="80"/>
      <c r="W5462" s="80"/>
      <c r="X5462" s="81"/>
    </row>
    <row r="5463" spans="21:24" x14ac:dyDescent="0.3">
      <c r="U5463" s="80"/>
      <c r="V5463" s="80"/>
      <c r="W5463" s="80"/>
      <c r="X5463" s="81"/>
    </row>
    <row r="5464" spans="21:24" x14ac:dyDescent="0.3">
      <c r="U5464" s="80"/>
      <c r="V5464" s="80"/>
      <c r="W5464" s="80"/>
      <c r="X5464" s="81"/>
    </row>
    <row r="5465" spans="21:24" x14ac:dyDescent="0.3">
      <c r="U5465" s="80"/>
      <c r="V5465" s="80"/>
      <c r="W5465" s="80"/>
      <c r="X5465" s="81"/>
    </row>
    <row r="5466" spans="21:24" x14ac:dyDescent="0.3">
      <c r="U5466" s="80"/>
      <c r="V5466" s="80"/>
      <c r="W5466" s="80"/>
      <c r="X5466" s="81"/>
    </row>
    <row r="5467" spans="21:24" x14ac:dyDescent="0.3">
      <c r="U5467" s="80"/>
      <c r="V5467" s="80"/>
      <c r="W5467" s="80"/>
      <c r="X5467" s="81"/>
    </row>
    <row r="5468" spans="21:24" x14ac:dyDescent="0.3">
      <c r="U5468" s="80"/>
      <c r="V5468" s="80"/>
      <c r="W5468" s="80"/>
      <c r="X5468" s="81"/>
    </row>
    <row r="5469" spans="21:24" x14ac:dyDescent="0.3">
      <c r="U5469" s="80"/>
      <c r="V5469" s="80"/>
      <c r="W5469" s="80"/>
      <c r="X5469" s="81"/>
    </row>
    <row r="5470" spans="21:24" x14ac:dyDescent="0.3">
      <c r="U5470" s="80"/>
      <c r="V5470" s="80"/>
      <c r="W5470" s="80"/>
      <c r="X5470" s="81"/>
    </row>
    <row r="5471" spans="21:24" x14ac:dyDescent="0.3">
      <c r="U5471" s="80"/>
      <c r="V5471" s="80"/>
      <c r="W5471" s="80"/>
      <c r="X5471" s="81"/>
    </row>
    <row r="5472" spans="21:24" x14ac:dyDescent="0.3">
      <c r="U5472" s="80"/>
      <c r="V5472" s="80"/>
      <c r="W5472" s="80"/>
      <c r="X5472" s="81"/>
    </row>
    <row r="5473" spans="21:24" x14ac:dyDescent="0.3">
      <c r="U5473" s="80"/>
      <c r="V5473" s="80"/>
      <c r="W5473" s="80"/>
      <c r="X5473" s="81"/>
    </row>
    <row r="5474" spans="21:24" x14ac:dyDescent="0.3">
      <c r="U5474" s="80"/>
      <c r="V5474" s="80"/>
      <c r="W5474" s="80"/>
      <c r="X5474" s="81"/>
    </row>
    <row r="5475" spans="21:24" x14ac:dyDescent="0.3">
      <c r="U5475" s="80"/>
      <c r="V5475" s="80"/>
      <c r="W5475" s="80"/>
      <c r="X5475" s="81"/>
    </row>
    <row r="5476" spans="21:24" x14ac:dyDescent="0.3">
      <c r="U5476" s="80"/>
      <c r="V5476" s="80"/>
      <c r="W5476" s="80"/>
      <c r="X5476" s="81"/>
    </row>
    <row r="5477" spans="21:24" x14ac:dyDescent="0.3">
      <c r="U5477" s="80"/>
      <c r="V5477" s="80"/>
      <c r="W5477" s="80"/>
      <c r="X5477" s="81"/>
    </row>
    <row r="5478" spans="21:24" x14ac:dyDescent="0.3">
      <c r="U5478" s="80"/>
      <c r="V5478" s="80"/>
      <c r="W5478" s="80"/>
      <c r="X5478" s="81"/>
    </row>
    <row r="5479" spans="21:24" x14ac:dyDescent="0.3">
      <c r="U5479" s="80"/>
      <c r="V5479" s="80"/>
      <c r="W5479" s="80"/>
      <c r="X5479" s="81"/>
    </row>
    <row r="5480" spans="21:24" x14ac:dyDescent="0.3">
      <c r="U5480" s="80"/>
      <c r="V5480" s="80"/>
      <c r="W5480" s="80"/>
      <c r="X5480" s="81"/>
    </row>
    <row r="5481" spans="21:24" x14ac:dyDescent="0.3">
      <c r="U5481" s="80"/>
      <c r="V5481" s="80"/>
      <c r="W5481" s="80"/>
      <c r="X5481" s="81"/>
    </row>
    <row r="5482" spans="21:24" x14ac:dyDescent="0.3">
      <c r="U5482" s="80"/>
      <c r="V5482" s="80"/>
      <c r="W5482" s="80"/>
      <c r="X5482" s="81"/>
    </row>
    <row r="5483" spans="21:24" x14ac:dyDescent="0.3">
      <c r="U5483" s="80"/>
      <c r="V5483" s="80"/>
      <c r="W5483" s="80"/>
      <c r="X5483" s="81"/>
    </row>
    <row r="5484" spans="21:24" x14ac:dyDescent="0.3">
      <c r="U5484" s="80"/>
      <c r="V5484" s="80"/>
      <c r="W5484" s="80"/>
      <c r="X5484" s="81"/>
    </row>
    <row r="5485" spans="21:24" x14ac:dyDescent="0.3">
      <c r="U5485" s="80"/>
      <c r="V5485" s="80"/>
      <c r="W5485" s="80"/>
      <c r="X5485" s="81"/>
    </row>
    <row r="5486" spans="21:24" x14ac:dyDescent="0.3">
      <c r="U5486" s="80"/>
      <c r="V5486" s="80"/>
      <c r="W5486" s="80"/>
      <c r="X5486" s="81"/>
    </row>
    <row r="5487" spans="21:24" x14ac:dyDescent="0.3">
      <c r="U5487" s="80"/>
      <c r="V5487" s="80"/>
      <c r="W5487" s="80"/>
      <c r="X5487" s="81"/>
    </row>
    <row r="5488" spans="21:24" x14ac:dyDescent="0.3">
      <c r="U5488" s="80"/>
      <c r="V5488" s="80"/>
      <c r="W5488" s="80"/>
      <c r="X5488" s="81"/>
    </row>
    <row r="5489" spans="21:24" x14ac:dyDescent="0.3">
      <c r="U5489" s="80"/>
      <c r="V5489" s="80"/>
      <c r="W5489" s="80"/>
      <c r="X5489" s="81"/>
    </row>
    <row r="5490" spans="21:24" x14ac:dyDescent="0.3">
      <c r="U5490" s="80"/>
      <c r="V5490" s="80"/>
      <c r="W5490" s="80"/>
      <c r="X5490" s="81"/>
    </row>
    <row r="5491" spans="21:24" x14ac:dyDescent="0.3">
      <c r="U5491" s="80"/>
      <c r="V5491" s="80"/>
      <c r="W5491" s="80"/>
      <c r="X5491" s="81"/>
    </row>
    <row r="5492" spans="21:24" x14ac:dyDescent="0.3">
      <c r="U5492" s="80"/>
      <c r="V5492" s="80"/>
      <c r="W5492" s="80"/>
      <c r="X5492" s="81"/>
    </row>
    <row r="5493" spans="21:24" x14ac:dyDescent="0.3">
      <c r="U5493" s="80"/>
      <c r="V5493" s="80"/>
      <c r="W5493" s="80"/>
      <c r="X5493" s="81"/>
    </row>
    <row r="5494" spans="21:24" x14ac:dyDescent="0.3">
      <c r="U5494" s="80"/>
      <c r="V5494" s="80"/>
      <c r="W5494" s="80"/>
      <c r="X5494" s="81"/>
    </row>
    <row r="5495" spans="21:24" x14ac:dyDescent="0.3">
      <c r="U5495" s="80"/>
      <c r="V5495" s="80"/>
      <c r="W5495" s="80"/>
      <c r="X5495" s="81"/>
    </row>
    <row r="5496" spans="21:24" x14ac:dyDescent="0.3">
      <c r="U5496" s="80"/>
      <c r="V5496" s="80"/>
      <c r="W5496" s="80"/>
      <c r="X5496" s="81"/>
    </row>
    <row r="5497" spans="21:24" x14ac:dyDescent="0.3">
      <c r="U5497" s="80"/>
      <c r="V5497" s="80"/>
      <c r="W5497" s="80"/>
      <c r="X5497" s="81"/>
    </row>
    <row r="5498" spans="21:24" x14ac:dyDescent="0.3">
      <c r="U5498" s="80"/>
      <c r="V5498" s="80"/>
      <c r="W5498" s="80"/>
      <c r="X5498" s="81"/>
    </row>
    <row r="5499" spans="21:24" x14ac:dyDescent="0.3">
      <c r="U5499" s="80"/>
      <c r="V5499" s="80"/>
      <c r="W5499" s="80"/>
      <c r="X5499" s="81"/>
    </row>
    <row r="5500" spans="21:24" x14ac:dyDescent="0.3">
      <c r="U5500" s="80"/>
      <c r="V5500" s="80"/>
      <c r="W5500" s="80"/>
      <c r="X5500" s="81"/>
    </row>
    <row r="5501" spans="21:24" x14ac:dyDescent="0.3">
      <c r="U5501" s="80"/>
      <c r="V5501" s="80"/>
      <c r="W5501" s="80"/>
      <c r="X5501" s="81"/>
    </row>
    <row r="5502" spans="21:24" x14ac:dyDescent="0.3">
      <c r="U5502" s="80"/>
      <c r="V5502" s="80"/>
      <c r="W5502" s="80"/>
      <c r="X5502" s="81"/>
    </row>
    <row r="5503" spans="21:24" x14ac:dyDescent="0.3">
      <c r="U5503" s="80"/>
      <c r="V5503" s="80"/>
      <c r="W5503" s="80"/>
      <c r="X5503" s="81"/>
    </row>
    <row r="5504" spans="21:24" x14ac:dyDescent="0.3">
      <c r="U5504" s="80"/>
      <c r="V5504" s="80"/>
      <c r="W5504" s="80"/>
      <c r="X5504" s="81"/>
    </row>
    <row r="5505" spans="21:24" x14ac:dyDescent="0.3">
      <c r="U5505" s="80"/>
      <c r="V5505" s="80"/>
      <c r="W5505" s="80"/>
      <c r="X5505" s="81"/>
    </row>
    <row r="5506" spans="21:24" x14ac:dyDescent="0.3">
      <c r="U5506" s="80"/>
      <c r="V5506" s="80"/>
      <c r="W5506" s="80"/>
      <c r="X5506" s="81"/>
    </row>
    <row r="5507" spans="21:24" x14ac:dyDescent="0.3">
      <c r="U5507" s="80"/>
      <c r="V5507" s="80"/>
      <c r="W5507" s="80"/>
      <c r="X5507" s="81"/>
    </row>
    <row r="5508" spans="21:24" x14ac:dyDescent="0.3">
      <c r="U5508" s="80"/>
      <c r="V5508" s="80"/>
      <c r="W5508" s="80"/>
      <c r="X5508" s="81"/>
    </row>
    <row r="5509" spans="21:24" x14ac:dyDescent="0.3">
      <c r="U5509" s="80"/>
      <c r="V5509" s="80"/>
      <c r="W5509" s="80"/>
      <c r="X5509" s="81"/>
    </row>
    <row r="5510" spans="21:24" x14ac:dyDescent="0.3">
      <c r="U5510" s="80"/>
      <c r="V5510" s="80"/>
      <c r="W5510" s="80"/>
      <c r="X5510" s="81"/>
    </row>
    <row r="5511" spans="21:24" x14ac:dyDescent="0.3">
      <c r="U5511" s="80"/>
      <c r="V5511" s="80"/>
      <c r="W5511" s="80"/>
      <c r="X5511" s="81"/>
    </row>
    <row r="5512" spans="21:24" x14ac:dyDescent="0.3">
      <c r="U5512" s="80"/>
      <c r="V5512" s="80"/>
      <c r="W5512" s="80"/>
      <c r="X5512" s="81"/>
    </row>
    <row r="5513" spans="21:24" x14ac:dyDescent="0.3">
      <c r="U5513" s="80"/>
      <c r="V5513" s="80"/>
      <c r="W5513" s="80"/>
      <c r="X5513" s="81"/>
    </row>
    <row r="5514" spans="21:24" x14ac:dyDescent="0.3">
      <c r="U5514" s="80"/>
      <c r="V5514" s="80"/>
      <c r="W5514" s="80"/>
      <c r="X5514" s="81"/>
    </row>
    <row r="5515" spans="21:24" x14ac:dyDescent="0.3">
      <c r="U5515" s="80"/>
      <c r="V5515" s="80"/>
      <c r="W5515" s="80"/>
      <c r="X5515" s="81"/>
    </row>
    <row r="5516" spans="21:24" x14ac:dyDescent="0.3">
      <c r="U5516" s="80"/>
      <c r="V5516" s="80"/>
      <c r="W5516" s="80"/>
      <c r="X5516" s="81"/>
    </row>
    <row r="5517" spans="21:24" x14ac:dyDescent="0.3">
      <c r="U5517" s="80"/>
      <c r="V5517" s="80"/>
      <c r="W5517" s="80"/>
      <c r="X5517" s="81"/>
    </row>
    <row r="5518" spans="21:24" x14ac:dyDescent="0.3">
      <c r="U5518" s="80"/>
      <c r="V5518" s="80"/>
      <c r="W5518" s="80"/>
      <c r="X5518" s="81"/>
    </row>
    <row r="5519" spans="21:24" x14ac:dyDescent="0.3">
      <c r="U5519" s="80"/>
      <c r="V5519" s="80"/>
      <c r="W5519" s="80"/>
      <c r="X5519" s="81"/>
    </row>
    <row r="5520" spans="21:24" x14ac:dyDescent="0.3">
      <c r="U5520" s="80"/>
      <c r="V5520" s="80"/>
      <c r="W5520" s="80"/>
      <c r="X5520" s="81"/>
    </row>
    <row r="5521" spans="21:24" x14ac:dyDescent="0.3">
      <c r="U5521" s="80"/>
      <c r="V5521" s="80"/>
      <c r="W5521" s="80"/>
      <c r="X5521" s="81"/>
    </row>
    <row r="5522" spans="21:24" x14ac:dyDescent="0.3">
      <c r="U5522" s="80"/>
      <c r="V5522" s="80"/>
      <c r="W5522" s="80"/>
      <c r="X5522" s="81"/>
    </row>
    <row r="5523" spans="21:24" x14ac:dyDescent="0.3">
      <c r="U5523" s="80"/>
      <c r="V5523" s="80"/>
      <c r="W5523" s="80"/>
      <c r="X5523" s="81"/>
    </row>
    <row r="5524" spans="21:24" x14ac:dyDescent="0.3">
      <c r="U5524" s="80"/>
      <c r="V5524" s="80"/>
      <c r="W5524" s="80"/>
      <c r="X5524" s="81"/>
    </row>
    <row r="5525" spans="21:24" x14ac:dyDescent="0.3">
      <c r="U5525" s="80"/>
      <c r="V5525" s="80"/>
      <c r="W5525" s="80"/>
      <c r="X5525" s="81"/>
    </row>
    <row r="5526" spans="21:24" x14ac:dyDescent="0.3">
      <c r="U5526" s="80"/>
      <c r="V5526" s="80"/>
      <c r="W5526" s="80"/>
      <c r="X5526" s="81"/>
    </row>
    <row r="5527" spans="21:24" x14ac:dyDescent="0.3">
      <c r="U5527" s="80"/>
      <c r="V5527" s="80"/>
      <c r="W5527" s="80"/>
      <c r="X5527" s="81"/>
    </row>
    <row r="5528" spans="21:24" x14ac:dyDescent="0.3">
      <c r="U5528" s="80"/>
      <c r="V5528" s="80"/>
      <c r="W5528" s="80"/>
      <c r="X5528" s="81"/>
    </row>
    <row r="5529" spans="21:24" x14ac:dyDescent="0.3">
      <c r="U5529" s="80"/>
      <c r="V5529" s="80"/>
      <c r="W5529" s="80"/>
      <c r="X5529" s="81"/>
    </row>
    <row r="5530" spans="21:24" x14ac:dyDescent="0.3">
      <c r="U5530" s="80"/>
      <c r="V5530" s="80"/>
      <c r="W5530" s="80"/>
      <c r="X5530" s="81"/>
    </row>
    <row r="5531" spans="21:24" x14ac:dyDescent="0.3">
      <c r="U5531" s="80"/>
      <c r="V5531" s="80"/>
      <c r="W5531" s="80"/>
      <c r="X5531" s="81"/>
    </row>
    <row r="5532" spans="21:24" x14ac:dyDescent="0.3">
      <c r="U5532" s="80"/>
      <c r="V5532" s="80"/>
      <c r="W5532" s="80"/>
      <c r="X5532" s="81"/>
    </row>
    <row r="5533" spans="21:24" x14ac:dyDescent="0.3">
      <c r="U5533" s="80"/>
      <c r="V5533" s="80"/>
      <c r="W5533" s="80"/>
      <c r="X5533" s="81"/>
    </row>
    <row r="5534" spans="21:24" x14ac:dyDescent="0.3">
      <c r="U5534" s="80"/>
      <c r="V5534" s="80"/>
      <c r="W5534" s="80"/>
      <c r="X5534" s="81"/>
    </row>
    <row r="5535" spans="21:24" x14ac:dyDescent="0.3">
      <c r="U5535" s="80"/>
      <c r="V5535" s="80"/>
      <c r="W5535" s="80"/>
      <c r="X5535" s="81"/>
    </row>
    <row r="5536" spans="21:24" x14ac:dyDescent="0.3">
      <c r="U5536" s="80"/>
      <c r="V5536" s="80"/>
      <c r="W5536" s="80"/>
      <c r="X5536" s="81"/>
    </row>
    <row r="5537" spans="21:24" x14ac:dyDescent="0.3">
      <c r="U5537" s="80"/>
      <c r="V5537" s="80"/>
      <c r="W5537" s="80"/>
      <c r="X5537" s="81"/>
    </row>
    <row r="5538" spans="21:24" x14ac:dyDescent="0.3">
      <c r="U5538" s="80"/>
      <c r="V5538" s="80"/>
      <c r="W5538" s="80"/>
      <c r="X5538" s="81"/>
    </row>
    <row r="5539" spans="21:24" x14ac:dyDescent="0.3">
      <c r="U5539" s="80"/>
      <c r="V5539" s="80"/>
      <c r="W5539" s="80"/>
      <c r="X5539" s="81"/>
    </row>
    <row r="5540" spans="21:24" x14ac:dyDescent="0.3">
      <c r="U5540" s="80"/>
      <c r="V5540" s="80"/>
      <c r="W5540" s="80"/>
      <c r="X5540" s="81"/>
    </row>
    <row r="5541" spans="21:24" x14ac:dyDescent="0.3">
      <c r="U5541" s="80"/>
      <c r="V5541" s="80"/>
      <c r="W5541" s="80"/>
      <c r="X5541" s="81"/>
    </row>
    <row r="5542" spans="21:24" x14ac:dyDescent="0.3">
      <c r="U5542" s="80"/>
      <c r="V5542" s="80"/>
      <c r="W5542" s="80"/>
      <c r="X5542" s="81"/>
    </row>
    <row r="5543" spans="21:24" x14ac:dyDescent="0.3">
      <c r="U5543" s="80"/>
      <c r="V5543" s="80"/>
      <c r="W5543" s="80"/>
      <c r="X5543" s="81"/>
    </row>
    <row r="5544" spans="21:24" x14ac:dyDescent="0.3">
      <c r="U5544" s="80"/>
      <c r="V5544" s="80"/>
      <c r="W5544" s="80"/>
      <c r="X5544" s="81"/>
    </row>
    <row r="5545" spans="21:24" x14ac:dyDescent="0.3">
      <c r="U5545" s="80"/>
      <c r="V5545" s="80"/>
      <c r="W5545" s="80"/>
      <c r="X5545" s="81"/>
    </row>
    <row r="5546" spans="21:24" x14ac:dyDescent="0.3">
      <c r="U5546" s="80"/>
      <c r="V5546" s="80"/>
      <c r="W5546" s="80"/>
      <c r="X5546" s="81"/>
    </row>
    <row r="5547" spans="21:24" x14ac:dyDescent="0.3">
      <c r="U5547" s="80"/>
      <c r="V5547" s="80"/>
      <c r="W5547" s="80"/>
      <c r="X5547" s="81"/>
    </row>
    <row r="5548" spans="21:24" x14ac:dyDescent="0.3">
      <c r="U5548" s="80"/>
      <c r="V5548" s="80"/>
      <c r="W5548" s="80"/>
      <c r="X5548" s="81"/>
    </row>
    <row r="5549" spans="21:24" x14ac:dyDescent="0.3">
      <c r="U5549" s="80"/>
      <c r="V5549" s="80"/>
      <c r="W5549" s="80"/>
      <c r="X5549" s="81"/>
    </row>
    <row r="5550" spans="21:24" x14ac:dyDescent="0.3">
      <c r="U5550" s="80"/>
      <c r="V5550" s="80"/>
      <c r="W5550" s="80"/>
      <c r="X5550" s="81"/>
    </row>
    <row r="5551" spans="21:24" x14ac:dyDescent="0.3">
      <c r="U5551" s="80"/>
      <c r="V5551" s="80"/>
      <c r="W5551" s="80"/>
      <c r="X5551" s="81"/>
    </row>
    <row r="5552" spans="21:24" x14ac:dyDescent="0.3">
      <c r="U5552" s="80"/>
      <c r="V5552" s="80"/>
      <c r="W5552" s="80"/>
      <c r="X5552" s="81"/>
    </row>
    <row r="5553" spans="21:24" x14ac:dyDescent="0.3">
      <c r="U5553" s="80"/>
      <c r="V5553" s="80"/>
      <c r="W5553" s="80"/>
      <c r="X5553" s="81"/>
    </row>
    <row r="5554" spans="21:24" x14ac:dyDescent="0.3">
      <c r="U5554" s="80"/>
      <c r="V5554" s="80"/>
      <c r="W5554" s="80"/>
      <c r="X5554" s="81"/>
    </row>
    <row r="5555" spans="21:24" x14ac:dyDescent="0.3">
      <c r="U5555" s="80"/>
      <c r="V5555" s="80"/>
      <c r="W5555" s="80"/>
      <c r="X5555" s="81"/>
    </row>
    <row r="5556" spans="21:24" x14ac:dyDescent="0.3">
      <c r="U5556" s="80"/>
      <c r="V5556" s="80"/>
      <c r="W5556" s="80"/>
      <c r="X5556" s="81"/>
    </row>
    <row r="5557" spans="21:24" x14ac:dyDescent="0.3">
      <c r="U5557" s="80"/>
      <c r="V5557" s="80"/>
      <c r="W5557" s="80"/>
      <c r="X5557" s="81"/>
    </row>
    <row r="5558" spans="21:24" x14ac:dyDescent="0.3">
      <c r="U5558" s="80"/>
      <c r="V5558" s="80"/>
      <c r="W5558" s="80"/>
      <c r="X5558" s="81"/>
    </row>
    <row r="5559" spans="21:24" x14ac:dyDescent="0.3">
      <c r="U5559" s="80"/>
      <c r="V5559" s="80"/>
      <c r="W5559" s="80"/>
      <c r="X5559" s="81"/>
    </row>
    <row r="5560" spans="21:24" x14ac:dyDescent="0.3">
      <c r="U5560" s="80"/>
      <c r="V5560" s="80"/>
      <c r="W5560" s="80"/>
      <c r="X5560" s="81"/>
    </row>
    <row r="5561" spans="21:24" x14ac:dyDescent="0.3">
      <c r="U5561" s="80"/>
      <c r="V5561" s="80"/>
      <c r="W5561" s="80"/>
      <c r="X5561" s="81"/>
    </row>
    <row r="5562" spans="21:24" x14ac:dyDescent="0.3">
      <c r="U5562" s="80"/>
      <c r="V5562" s="80"/>
      <c r="W5562" s="80"/>
      <c r="X5562" s="81"/>
    </row>
    <row r="5563" spans="21:24" x14ac:dyDescent="0.3">
      <c r="U5563" s="80"/>
      <c r="V5563" s="80"/>
      <c r="W5563" s="80"/>
      <c r="X5563" s="81"/>
    </row>
    <row r="5564" spans="21:24" x14ac:dyDescent="0.3">
      <c r="U5564" s="80"/>
      <c r="V5564" s="80"/>
      <c r="W5564" s="80"/>
      <c r="X5564" s="81"/>
    </row>
    <row r="5565" spans="21:24" x14ac:dyDescent="0.3">
      <c r="U5565" s="80"/>
      <c r="V5565" s="80"/>
      <c r="W5565" s="80"/>
      <c r="X5565" s="81"/>
    </row>
    <row r="5566" spans="21:24" x14ac:dyDescent="0.3">
      <c r="U5566" s="80"/>
      <c r="V5566" s="80"/>
      <c r="W5566" s="80"/>
      <c r="X5566" s="81"/>
    </row>
    <row r="5567" spans="21:24" x14ac:dyDescent="0.3">
      <c r="U5567" s="80"/>
      <c r="V5567" s="80"/>
      <c r="W5567" s="80"/>
      <c r="X5567" s="81"/>
    </row>
    <row r="5568" spans="21:24" x14ac:dyDescent="0.3">
      <c r="U5568" s="80"/>
      <c r="V5568" s="80"/>
      <c r="W5568" s="80"/>
      <c r="X5568" s="81"/>
    </row>
    <row r="5569" spans="21:24" x14ac:dyDescent="0.3">
      <c r="U5569" s="80"/>
      <c r="V5569" s="80"/>
      <c r="W5569" s="80"/>
      <c r="X5569" s="81"/>
    </row>
    <row r="5570" spans="21:24" x14ac:dyDescent="0.3">
      <c r="U5570" s="80"/>
      <c r="V5570" s="80"/>
      <c r="W5570" s="80"/>
      <c r="X5570" s="81"/>
    </row>
    <row r="5571" spans="21:24" x14ac:dyDescent="0.3">
      <c r="U5571" s="80"/>
      <c r="V5571" s="80"/>
      <c r="W5571" s="80"/>
      <c r="X5571" s="81"/>
    </row>
    <row r="5572" spans="21:24" x14ac:dyDescent="0.3">
      <c r="U5572" s="80"/>
      <c r="V5572" s="80"/>
      <c r="W5572" s="80"/>
      <c r="X5572" s="81"/>
    </row>
    <row r="5573" spans="21:24" x14ac:dyDescent="0.3">
      <c r="U5573" s="80"/>
      <c r="V5573" s="80"/>
      <c r="W5573" s="80"/>
      <c r="X5573" s="81"/>
    </row>
    <row r="5574" spans="21:24" x14ac:dyDescent="0.3">
      <c r="U5574" s="80"/>
      <c r="V5574" s="80"/>
      <c r="W5574" s="80"/>
      <c r="X5574" s="81"/>
    </row>
    <row r="5575" spans="21:24" x14ac:dyDescent="0.3">
      <c r="U5575" s="80"/>
      <c r="V5575" s="80"/>
      <c r="W5575" s="80"/>
      <c r="X5575" s="81"/>
    </row>
    <row r="5576" spans="21:24" x14ac:dyDescent="0.3">
      <c r="U5576" s="80"/>
      <c r="V5576" s="80"/>
      <c r="W5576" s="80"/>
      <c r="X5576" s="81"/>
    </row>
    <row r="5577" spans="21:24" x14ac:dyDescent="0.3">
      <c r="U5577" s="80"/>
      <c r="V5577" s="80"/>
      <c r="W5577" s="80"/>
      <c r="X5577" s="81"/>
    </row>
    <row r="5578" spans="21:24" x14ac:dyDescent="0.3">
      <c r="U5578" s="80"/>
      <c r="V5578" s="80"/>
      <c r="W5578" s="80"/>
      <c r="X5578" s="81"/>
    </row>
    <row r="5579" spans="21:24" x14ac:dyDescent="0.3">
      <c r="U5579" s="80"/>
      <c r="V5579" s="80"/>
      <c r="W5579" s="80"/>
      <c r="X5579" s="81"/>
    </row>
    <row r="5580" spans="21:24" x14ac:dyDescent="0.3">
      <c r="U5580" s="80"/>
      <c r="V5580" s="80"/>
      <c r="W5580" s="80"/>
      <c r="X5580" s="81"/>
    </row>
    <row r="5581" spans="21:24" x14ac:dyDescent="0.3">
      <c r="U5581" s="80"/>
      <c r="V5581" s="80"/>
      <c r="W5581" s="80"/>
      <c r="X5581" s="81"/>
    </row>
    <row r="5582" spans="21:24" x14ac:dyDescent="0.3">
      <c r="U5582" s="80"/>
      <c r="V5582" s="80"/>
      <c r="W5582" s="80"/>
      <c r="X5582" s="81"/>
    </row>
    <row r="5583" spans="21:24" x14ac:dyDescent="0.3">
      <c r="U5583" s="80"/>
      <c r="V5583" s="80"/>
      <c r="W5583" s="80"/>
      <c r="X5583" s="81"/>
    </row>
    <row r="5584" spans="21:24" x14ac:dyDescent="0.3">
      <c r="U5584" s="80"/>
      <c r="V5584" s="80"/>
      <c r="W5584" s="80"/>
      <c r="X5584" s="81"/>
    </row>
    <row r="5585" spans="21:24" x14ac:dyDescent="0.3">
      <c r="U5585" s="80"/>
      <c r="V5585" s="80"/>
      <c r="W5585" s="80"/>
      <c r="X5585" s="81"/>
    </row>
    <row r="5586" spans="21:24" x14ac:dyDescent="0.3">
      <c r="U5586" s="80"/>
      <c r="V5586" s="80"/>
      <c r="W5586" s="80"/>
      <c r="X5586" s="81"/>
    </row>
    <row r="5587" spans="21:24" x14ac:dyDescent="0.3">
      <c r="U5587" s="80"/>
      <c r="V5587" s="80"/>
      <c r="W5587" s="80"/>
      <c r="X5587" s="81"/>
    </row>
    <row r="5588" spans="21:24" x14ac:dyDescent="0.3">
      <c r="U5588" s="80"/>
      <c r="V5588" s="80"/>
      <c r="W5588" s="80"/>
      <c r="X5588" s="81"/>
    </row>
    <row r="5589" spans="21:24" x14ac:dyDescent="0.3">
      <c r="U5589" s="80"/>
      <c r="V5589" s="80"/>
      <c r="W5589" s="80"/>
      <c r="X5589" s="81"/>
    </row>
    <row r="5590" spans="21:24" x14ac:dyDescent="0.3">
      <c r="U5590" s="80"/>
      <c r="V5590" s="80"/>
      <c r="W5590" s="80"/>
      <c r="X5590" s="81"/>
    </row>
    <row r="5591" spans="21:24" x14ac:dyDescent="0.3">
      <c r="U5591" s="80"/>
      <c r="V5591" s="80"/>
      <c r="W5591" s="80"/>
      <c r="X5591" s="81"/>
    </row>
    <row r="5592" spans="21:24" x14ac:dyDescent="0.3">
      <c r="U5592" s="80"/>
      <c r="V5592" s="80"/>
      <c r="W5592" s="80"/>
      <c r="X5592" s="81"/>
    </row>
    <row r="5593" spans="21:24" x14ac:dyDescent="0.3">
      <c r="U5593" s="80"/>
      <c r="V5593" s="80"/>
      <c r="W5593" s="80"/>
      <c r="X5593" s="81"/>
    </row>
    <row r="5594" spans="21:24" x14ac:dyDescent="0.3">
      <c r="U5594" s="80"/>
      <c r="V5594" s="80"/>
      <c r="W5594" s="80"/>
      <c r="X5594" s="81"/>
    </row>
    <row r="5595" spans="21:24" x14ac:dyDescent="0.3">
      <c r="U5595" s="80"/>
      <c r="V5595" s="80"/>
      <c r="W5595" s="80"/>
      <c r="X5595" s="81"/>
    </row>
    <row r="5596" spans="21:24" x14ac:dyDescent="0.3">
      <c r="U5596" s="80"/>
      <c r="V5596" s="80"/>
      <c r="W5596" s="80"/>
      <c r="X5596" s="81"/>
    </row>
    <row r="5597" spans="21:24" x14ac:dyDescent="0.3">
      <c r="U5597" s="80"/>
      <c r="V5597" s="80"/>
      <c r="W5597" s="80"/>
      <c r="X5597" s="81"/>
    </row>
    <row r="5598" spans="21:24" x14ac:dyDescent="0.3">
      <c r="U5598" s="80"/>
      <c r="V5598" s="80"/>
      <c r="W5598" s="80"/>
      <c r="X5598" s="81"/>
    </row>
    <row r="5599" spans="21:24" x14ac:dyDescent="0.3">
      <c r="U5599" s="80"/>
      <c r="V5599" s="80"/>
      <c r="W5599" s="80"/>
      <c r="X5599" s="81"/>
    </row>
    <row r="5600" spans="21:24" x14ac:dyDescent="0.3">
      <c r="U5600" s="80"/>
      <c r="V5600" s="80"/>
      <c r="W5600" s="80"/>
      <c r="X5600" s="81"/>
    </row>
    <row r="5601" spans="21:24" x14ac:dyDescent="0.3">
      <c r="U5601" s="80"/>
      <c r="V5601" s="80"/>
      <c r="W5601" s="80"/>
      <c r="X5601" s="81"/>
    </row>
    <row r="5602" spans="21:24" x14ac:dyDescent="0.3">
      <c r="U5602" s="80"/>
      <c r="V5602" s="80"/>
      <c r="W5602" s="80"/>
      <c r="X5602" s="81"/>
    </row>
    <row r="5603" spans="21:24" x14ac:dyDescent="0.3">
      <c r="U5603" s="80"/>
      <c r="V5603" s="80"/>
      <c r="W5603" s="80"/>
      <c r="X5603" s="81"/>
    </row>
    <row r="5604" spans="21:24" x14ac:dyDescent="0.3">
      <c r="U5604" s="80"/>
      <c r="V5604" s="80"/>
      <c r="W5604" s="80"/>
      <c r="X5604" s="81"/>
    </row>
    <row r="5605" spans="21:24" x14ac:dyDescent="0.3">
      <c r="U5605" s="80"/>
      <c r="V5605" s="80"/>
      <c r="W5605" s="80"/>
      <c r="X5605" s="81"/>
    </row>
    <row r="5606" spans="21:24" x14ac:dyDescent="0.3">
      <c r="U5606" s="80"/>
      <c r="V5606" s="80"/>
      <c r="W5606" s="80"/>
      <c r="X5606" s="81"/>
    </row>
    <row r="5607" spans="21:24" x14ac:dyDescent="0.3">
      <c r="U5607" s="80"/>
      <c r="V5607" s="80"/>
      <c r="W5607" s="80"/>
      <c r="X5607" s="81"/>
    </row>
    <row r="5608" spans="21:24" x14ac:dyDescent="0.3">
      <c r="U5608" s="80"/>
      <c r="V5608" s="80"/>
      <c r="W5608" s="80"/>
      <c r="X5608" s="81"/>
    </row>
    <row r="5609" spans="21:24" x14ac:dyDescent="0.3">
      <c r="U5609" s="80"/>
      <c r="V5609" s="80"/>
      <c r="W5609" s="80"/>
      <c r="X5609" s="81"/>
    </row>
    <row r="5610" spans="21:24" x14ac:dyDescent="0.3">
      <c r="U5610" s="80"/>
      <c r="V5610" s="80"/>
      <c r="W5610" s="80"/>
      <c r="X5610" s="81"/>
    </row>
    <row r="5611" spans="21:24" x14ac:dyDescent="0.3">
      <c r="U5611" s="80"/>
      <c r="V5611" s="80"/>
      <c r="W5611" s="80"/>
      <c r="X5611" s="81"/>
    </row>
    <row r="5612" spans="21:24" x14ac:dyDescent="0.3">
      <c r="U5612" s="80"/>
      <c r="V5612" s="80"/>
      <c r="W5612" s="80"/>
      <c r="X5612" s="81"/>
    </row>
    <row r="5613" spans="21:24" x14ac:dyDescent="0.3">
      <c r="U5613" s="80"/>
      <c r="V5613" s="80"/>
      <c r="W5613" s="80"/>
      <c r="X5613" s="81"/>
    </row>
    <row r="5614" spans="21:24" x14ac:dyDescent="0.3">
      <c r="U5614" s="80"/>
      <c r="V5614" s="80"/>
      <c r="W5614" s="80"/>
      <c r="X5614" s="81"/>
    </row>
    <row r="5615" spans="21:24" x14ac:dyDescent="0.3">
      <c r="U5615" s="80"/>
      <c r="V5615" s="80"/>
      <c r="W5615" s="80"/>
      <c r="X5615" s="81"/>
    </row>
    <row r="5616" spans="21:24" x14ac:dyDescent="0.3">
      <c r="U5616" s="80"/>
      <c r="V5616" s="80"/>
      <c r="W5616" s="80"/>
      <c r="X5616" s="81"/>
    </row>
    <row r="5617" spans="21:24" x14ac:dyDescent="0.3">
      <c r="U5617" s="80"/>
      <c r="V5617" s="80"/>
      <c r="W5617" s="80"/>
      <c r="X5617" s="81"/>
    </row>
    <row r="5618" spans="21:24" x14ac:dyDescent="0.3">
      <c r="U5618" s="80"/>
      <c r="V5618" s="80"/>
      <c r="W5618" s="80"/>
      <c r="X5618" s="81"/>
    </row>
    <row r="5619" spans="21:24" x14ac:dyDescent="0.3">
      <c r="U5619" s="80"/>
      <c r="V5619" s="80"/>
      <c r="W5619" s="80"/>
      <c r="X5619" s="81"/>
    </row>
    <row r="5620" spans="21:24" x14ac:dyDescent="0.3">
      <c r="U5620" s="80"/>
      <c r="V5620" s="80"/>
      <c r="W5620" s="80"/>
      <c r="X5620" s="81"/>
    </row>
    <row r="5621" spans="21:24" x14ac:dyDescent="0.3">
      <c r="U5621" s="80"/>
      <c r="V5621" s="80"/>
      <c r="W5621" s="80"/>
      <c r="X5621" s="81"/>
    </row>
    <row r="5622" spans="21:24" x14ac:dyDescent="0.3">
      <c r="U5622" s="80"/>
      <c r="V5622" s="80"/>
      <c r="W5622" s="80"/>
      <c r="X5622" s="81"/>
    </row>
    <row r="5623" spans="21:24" x14ac:dyDescent="0.3">
      <c r="U5623" s="80"/>
      <c r="V5623" s="80"/>
      <c r="W5623" s="80"/>
      <c r="X5623" s="81"/>
    </row>
    <row r="5624" spans="21:24" x14ac:dyDescent="0.3">
      <c r="U5624" s="80"/>
      <c r="V5624" s="80"/>
      <c r="W5624" s="80"/>
      <c r="X5624" s="81"/>
    </row>
    <row r="5625" spans="21:24" x14ac:dyDescent="0.3">
      <c r="U5625" s="80"/>
      <c r="V5625" s="80"/>
      <c r="W5625" s="80"/>
      <c r="X5625" s="81"/>
    </row>
    <row r="5626" spans="21:24" x14ac:dyDescent="0.3">
      <c r="U5626" s="80"/>
      <c r="V5626" s="80"/>
      <c r="W5626" s="80"/>
      <c r="X5626" s="81"/>
    </row>
    <row r="5627" spans="21:24" x14ac:dyDescent="0.3">
      <c r="U5627" s="80"/>
      <c r="V5627" s="80"/>
      <c r="W5627" s="80"/>
      <c r="X5627" s="81"/>
    </row>
    <row r="5628" spans="21:24" x14ac:dyDescent="0.3">
      <c r="U5628" s="80"/>
      <c r="V5628" s="80"/>
      <c r="W5628" s="80"/>
      <c r="X5628" s="81"/>
    </row>
    <row r="5629" spans="21:24" x14ac:dyDescent="0.3">
      <c r="U5629" s="80"/>
      <c r="V5629" s="80"/>
      <c r="W5629" s="80"/>
      <c r="X5629" s="81"/>
    </row>
    <row r="5630" spans="21:24" x14ac:dyDescent="0.3">
      <c r="U5630" s="80"/>
      <c r="V5630" s="80"/>
      <c r="W5630" s="80"/>
      <c r="X5630" s="81"/>
    </row>
    <row r="5631" spans="21:24" x14ac:dyDescent="0.3">
      <c r="U5631" s="80"/>
      <c r="V5631" s="80"/>
      <c r="W5631" s="80"/>
      <c r="X5631" s="81"/>
    </row>
    <row r="5632" spans="21:24" x14ac:dyDescent="0.3">
      <c r="U5632" s="80"/>
      <c r="V5632" s="80"/>
      <c r="W5632" s="80"/>
      <c r="X5632" s="81"/>
    </row>
    <row r="5633" spans="21:24" x14ac:dyDescent="0.3">
      <c r="U5633" s="80"/>
      <c r="V5633" s="80"/>
      <c r="W5633" s="80"/>
      <c r="X5633" s="81"/>
    </row>
    <row r="5634" spans="21:24" x14ac:dyDescent="0.3">
      <c r="U5634" s="80"/>
      <c r="V5634" s="80"/>
      <c r="W5634" s="80"/>
      <c r="X5634" s="81"/>
    </row>
    <row r="5635" spans="21:24" x14ac:dyDescent="0.3">
      <c r="U5635" s="80"/>
      <c r="V5635" s="80"/>
      <c r="W5635" s="80"/>
      <c r="X5635" s="81"/>
    </row>
    <row r="5636" spans="21:24" x14ac:dyDescent="0.3">
      <c r="U5636" s="80"/>
      <c r="V5636" s="80"/>
      <c r="W5636" s="80"/>
      <c r="X5636" s="81"/>
    </row>
    <row r="5637" spans="21:24" x14ac:dyDescent="0.3">
      <c r="U5637" s="80"/>
      <c r="V5637" s="80"/>
      <c r="W5637" s="80"/>
      <c r="X5637" s="81"/>
    </row>
    <row r="5638" spans="21:24" x14ac:dyDescent="0.3">
      <c r="U5638" s="80"/>
      <c r="V5638" s="80"/>
      <c r="W5638" s="80"/>
      <c r="X5638" s="81"/>
    </row>
    <row r="5639" spans="21:24" x14ac:dyDescent="0.3">
      <c r="U5639" s="80"/>
      <c r="V5639" s="80"/>
      <c r="W5639" s="80"/>
      <c r="X5639" s="81"/>
    </row>
    <row r="5640" spans="21:24" x14ac:dyDescent="0.3">
      <c r="U5640" s="80"/>
      <c r="V5640" s="80"/>
      <c r="W5640" s="80"/>
      <c r="X5640" s="81"/>
    </row>
    <row r="5641" spans="21:24" x14ac:dyDescent="0.3">
      <c r="U5641" s="80"/>
      <c r="V5641" s="80"/>
      <c r="W5641" s="80"/>
      <c r="X5641" s="81"/>
    </row>
    <row r="5642" spans="21:24" x14ac:dyDescent="0.3">
      <c r="U5642" s="80"/>
      <c r="V5642" s="80"/>
      <c r="W5642" s="80"/>
      <c r="X5642" s="81"/>
    </row>
    <row r="5643" spans="21:24" x14ac:dyDescent="0.3">
      <c r="U5643" s="80"/>
      <c r="V5643" s="80"/>
      <c r="W5643" s="80"/>
      <c r="X5643" s="81"/>
    </row>
    <row r="5644" spans="21:24" x14ac:dyDescent="0.3">
      <c r="U5644" s="80"/>
      <c r="V5644" s="80"/>
      <c r="W5644" s="80"/>
      <c r="X5644" s="81"/>
    </row>
    <row r="5645" spans="21:24" x14ac:dyDescent="0.3">
      <c r="U5645" s="80"/>
      <c r="V5645" s="80"/>
      <c r="W5645" s="80"/>
      <c r="X5645" s="81"/>
    </row>
    <row r="5646" spans="21:24" x14ac:dyDescent="0.3">
      <c r="U5646" s="80"/>
      <c r="V5646" s="80"/>
      <c r="W5646" s="80"/>
      <c r="X5646" s="81"/>
    </row>
    <row r="5647" spans="21:24" x14ac:dyDescent="0.3">
      <c r="U5647" s="80"/>
      <c r="V5647" s="80"/>
      <c r="W5647" s="80"/>
      <c r="X5647" s="81"/>
    </row>
    <row r="5648" spans="21:24" x14ac:dyDescent="0.3">
      <c r="U5648" s="80"/>
      <c r="V5648" s="80"/>
      <c r="W5648" s="80"/>
      <c r="X5648" s="81"/>
    </row>
    <row r="5649" spans="21:24" x14ac:dyDescent="0.3">
      <c r="U5649" s="80"/>
      <c r="V5649" s="80"/>
      <c r="W5649" s="80"/>
      <c r="X5649" s="81"/>
    </row>
    <row r="5650" spans="21:24" x14ac:dyDescent="0.3">
      <c r="U5650" s="80"/>
      <c r="V5650" s="80"/>
      <c r="W5650" s="80"/>
      <c r="X5650" s="81"/>
    </row>
    <row r="5651" spans="21:24" x14ac:dyDescent="0.3">
      <c r="U5651" s="80"/>
      <c r="V5651" s="80"/>
      <c r="W5651" s="80"/>
      <c r="X5651" s="81"/>
    </row>
    <row r="5652" spans="21:24" x14ac:dyDescent="0.3">
      <c r="U5652" s="80"/>
      <c r="V5652" s="80"/>
      <c r="W5652" s="80"/>
      <c r="X5652" s="81"/>
    </row>
    <row r="5653" spans="21:24" x14ac:dyDescent="0.3">
      <c r="U5653" s="80"/>
      <c r="V5653" s="80"/>
      <c r="W5653" s="80"/>
      <c r="X5653" s="81"/>
    </row>
    <row r="5654" spans="21:24" x14ac:dyDescent="0.3">
      <c r="U5654" s="80"/>
      <c r="V5654" s="80"/>
      <c r="W5654" s="80"/>
      <c r="X5654" s="81"/>
    </row>
    <row r="5655" spans="21:24" x14ac:dyDescent="0.3">
      <c r="U5655" s="80"/>
      <c r="V5655" s="80"/>
      <c r="W5655" s="80"/>
      <c r="X5655" s="81"/>
    </row>
    <row r="5656" spans="21:24" x14ac:dyDescent="0.3">
      <c r="U5656" s="80"/>
      <c r="V5656" s="80"/>
      <c r="W5656" s="80"/>
      <c r="X5656" s="81"/>
    </row>
    <row r="5657" spans="21:24" x14ac:dyDescent="0.3">
      <c r="U5657" s="80"/>
      <c r="V5657" s="80"/>
      <c r="W5657" s="80"/>
      <c r="X5657" s="81"/>
    </row>
    <row r="5658" spans="21:24" x14ac:dyDescent="0.3">
      <c r="U5658" s="80"/>
      <c r="V5658" s="80"/>
      <c r="W5658" s="80"/>
      <c r="X5658" s="81"/>
    </row>
    <row r="5659" spans="21:24" x14ac:dyDescent="0.3">
      <c r="U5659" s="80"/>
      <c r="V5659" s="80"/>
      <c r="W5659" s="80"/>
      <c r="X5659" s="81"/>
    </row>
    <row r="5660" spans="21:24" x14ac:dyDescent="0.3">
      <c r="U5660" s="80"/>
      <c r="V5660" s="80"/>
      <c r="W5660" s="80"/>
      <c r="X5660" s="81"/>
    </row>
    <row r="5661" spans="21:24" x14ac:dyDescent="0.3">
      <c r="U5661" s="80"/>
      <c r="V5661" s="80"/>
      <c r="W5661" s="80"/>
      <c r="X5661" s="81"/>
    </row>
    <row r="5662" spans="21:24" x14ac:dyDescent="0.3">
      <c r="U5662" s="80"/>
      <c r="V5662" s="80"/>
      <c r="W5662" s="80"/>
      <c r="X5662" s="81"/>
    </row>
    <row r="5663" spans="21:24" x14ac:dyDescent="0.3">
      <c r="U5663" s="80"/>
      <c r="V5663" s="80"/>
      <c r="W5663" s="80"/>
      <c r="X5663" s="81"/>
    </row>
    <row r="5664" spans="21:24" x14ac:dyDescent="0.3">
      <c r="U5664" s="80"/>
      <c r="V5664" s="80"/>
      <c r="W5664" s="80"/>
      <c r="X5664" s="81"/>
    </row>
    <row r="5665" spans="21:24" x14ac:dyDescent="0.3">
      <c r="U5665" s="80"/>
      <c r="V5665" s="80"/>
      <c r="W5665" s="80"/>
      <c r="X5665" s="81"/>
    </row>
    <row r="5666" spans="21:24" x14ac:dyDescent="0.3">
      <c r="U5666" s="80"/>
      <c r="V5666" s="80"/>
      <c r="W5666" s="80"/>
      <c r="X5666" s="81"/>
    </row>
    <row r="5667" spans="21:24" x14ac:dyDescent="0.3">
      <c r="U5667" s="80"/>
      <c r="V5667" s="80"/>
      <c r="W5667" s="80"/>
      <c r="X5667" s="81"/>
    </row>
    <row r="5668" spans="21:24" x14ac:dyDescent="0.3">
      <c r="U5668" s="80"/>
      <c r="V5668" s="80"/>
      <c r="W5668" s="80"/>
      <c r="X5668" s="81"/>
    </row>
    <row r="5669" spans="21:24" x14ac:dyDescent="0.3">
      <c r="U5669" s="80"/>
      <c r="V5669" s="80"/>
      <c r="W5669" s="80"/>
      <c r="X5669" s="81"/>
    </row>
    <row r="5670" spans="21:24" x14ac:dyDescent="0.3">
      <c r="U5670" s="80"/>
      <c r="V5670" s="80"/>
      <c r="W5670" s="80"/>
      <c r="X5670" s="81"/>
    </row>
    <row r="5671" spans="21:24" x14ac:dyDescent="0.3">
      <c r="U5671" s="80"/>
      <c r="V5671" s="80"/>
      <c r="W5671" s="80"/>
      <c r="X5671" s="81"/>
    </row>
    <row r="5672" spans="21:24" x14ac:dyDescent="0.3">
      <c r="U5672" s="80"/>
      <c r="V5672" s="80"/>
      <c r="W5672" s="80"/>
      <c r="X5672" s="81"/>
    </row>
    <row r="5673" spans="21:24" x14ac:dyDescent="0.3">
      <c r="U5673" s="80"/>
      <c r="V5673" s="80"/>
      <c r="W5673" s="80"/>
      <c r="X5673" s="81"/>
    </row>
    <row r="5674" spans="21:24" x14ac:dyDescent="0.3">
      <c r="U5674" s="80"/>
      <c r="V5674" s="80"/>
      <c r="W5674" s="80"/>
      <c r="X5674" s="81"/>
    </row>
    <row r="5675" spans="21:24" x14ac:dyDescent="0.3">
      <c r="U5675" s="80"/>
      <c r="V5675" s="80"/>
      <c r="W5675" s="80"/>
      <c r="X5675" s="81"/>
    </row>
    <row r="5676" spans="21:24" x14ac:dyDescent="0.3">
      <c r="U5676" s="80"/>
      <c r="V5676" s="80"/>
      <c r="W5676" s="80"/>
      <c r="X5676" s="81"/>
    </row>
    <row r="5677" spans="21:24" x14ac:dyDescent="0.3">
      <c r="U5677" s="80"/>
      <c r="V5677" s="80"/>
      <c r="W5677" s="80"/>
      <c r="X5677" s="81"/>
    </row>
    <row r="5678" spans="21:24" x14ac:dyDescent="0.3">
      <c r="U5678" s="80"/>
      <c r="V5678" s="80"/>
      <c r="W5678" s="80"/>
      <c r="X5678" s="81"/>
    </row>
    <row r="5679" spans="21:24" x14ac:dyDescent="0.3">
      <c r="U5679" s="80"/>
      <c r="V5679" s="80"/>
      <c r="W5679" s="80"/>
      <c r="X5679" s="81"/>
    </row>
    <row r="5680" spans="21:24" x14ac:dyDescent="0.3">
      <c r="U5680" s="80"/>
      <c r="V5680" s="80"/>
      <c r="W5680" s="80"/>
      <c r="X5680" s="81"/>
    </row>
    <row r="5681" spans="21:24" x14ac:dyDescent="0.3">
      <c r="U5681" s="80"/>
      <c r="V5681" s="80"/>
      <c r="W5681" s="80"/>
      <c r="X5681" s="81"/>
    </row>
    <row r="5682" spans="21:24" x14ac:dyDescent="0.3">
      <c r="U5682" s="80"/>
      <c r="V5682" s="80"/>
      <c r="W5682" s="80"/>
      <c r="X5682" s="81"/>
    </row>
    <row r="5683" spans="21:24" x14ac:dyDescent="0.3">
      <c r="U5683" s="80"/>
      <c r="V5683" s="80"/>
      <c r="W5683" s="80"/>
      <c r="X5683" s="81"/>
    </row>
    <row r="5684" spans="21:24" x14ac:dyDescent="0.3">
      <c r="U5684" s="80"/>
      <c r="V5684" s="80"/>
      <c r="W5684" s="80"/>
      <c r="X5684" s="81"/>
    </row>
    <row r="5685" spans="21:24" x14ac:dyDescent="0.3">
      <c r="U5685" s="80"/>
      <c r="V5685" s="80"/>
      <c r="W5685" s="80"/>
      <c r="X5685" s="81"/>
    </row>
    <row r="5686" spans="21:24" x14ac:dyDescent="0.3">
      <c r="U5686" s="80"/>
      <c r="V5686" s="80"/>
      <c r="W5686" s="80"/>
      <c r="X5686" s="81"/>
    </row>
    <row r="5687" spans="21:24" x14ac:dyDescent="0.3">
      <c r="U5687" s="80"/>
      <c r="V5687" s="80"/>
      <c r="W5687" s="80"/>
      <c r="X5687" s="81"/>
    </row>
    <row r="5688" spans="21:24" x14ac:dyDescent="0.3">
      <c r="U5688" s="80"/>
      <c r="V5688" s="80"/>
      <c r="W5688" s="80"/>
      <c r="X5688" s="81"/>
    </row>
    <row r="5689" spans="21:24" x14ac:dyDescent="0.3">
      <c r="U5689" s="80"/>
      <c r="V5689" s="80"/>
      <c r="W5689" s="80"/>
      <c r="X5689" s="81"/>
    </row>
    <row r="5690" spans="21:24" x14ac:dyDescent="0.3">
      <c r="U5690" s="80"/>
      <c r="V5690" s="80"/>
      <c r="W5690" s="80"/>
      <c r="X5690" s="81"/>
    </row>
    <row r="5691" spans="21:24" x14ac:dyDescent="0.3">
      <c r="U5691" s="80"/>
      <c r="V5691" s="80"/>
      <c r="W5691" s="80"/>
      <c r="X5691" s="81"/>
    </row>
    <row r="5692" spans="21:24" x14ac:dyDescent="0.3">
      <c r="U5692" s="80"/>
      <c r="V5692" s="80"/>
      <c r="W5692" s="80"/>
      <c r="X5692" s="81"/>
    </row>
    <row r="5693" spans="21:24" x14ac:dyDescent="0.3">
      <c r="U5693" s="80"/>
      <c r="V5693" s="80"/>
      <c r="W5693" s="80"/>
      <c r="X5693" s="81"/>
    </row>
    <row r="5694" spans="21:24" x14ac:dyDescent="0.3">
      <c r="U5694" s="80"/>
      <c r="V5694" s="80"/>
      <c r="W5694" s="80"/>
      <c r="X5694" s="81"/>
    </row>
    <row r="5695" spans="21:24" x14ac:dyDescent="0.3">
      <c r="U5695" s="80"/>
      <c r="V5695" s="80"/>
      <c r="W5695" s="80"/>
      <c r="X5695" s="81"/>
    </row>
    <row r="5696" spans="21:24" x14ac:dyDescent="0.3">
      <c r="U5696" s="80"/>
      <c r="V5696" s="80"/>
      <c r="W5696" s="80"/>
      <c r="X5696" s="81"/>
    </row>
    <row r="5697" spans="21:24" x14ac:dyDescent="0.3">
      <c r="U5697" s="80"/>
      <c r="V5697" s="80"/>
      <c r="W5697" s="80"/>
      <c r="X5697" s="81"/>
    </row>
    <row r="5698" spans="21:24" x14ac:dyDescent="0.3">
      <c r="U5698" s="80"/>
      <c r="V5698" s="80"/>
      <c r="W5698" s="80"/>
      <c r="X5698" s="81"/>
    </row>
    <row r="5699" spans="21:24" x14ac:dyDescent="0.3">
      <c r="U5699" s="80"/>
      <c r="V5699" s="80"/>
      <c r="W5699" s="80"/>
      <c r="X5699" s="81"/>
    </row>
    <row r="5700" spans="21:24" x14ac:dyDescent="0.3">
      <c r="U5700" s="80"/>
      <c r="V5700" s="80"/>
      <c r="W5700" s="80"/>
      <c r="X5700" s="81"/>
    </row>
    <row r="5701" spans="21:24" x14ac:dyDescent="0.3">
      <c r="U5701" s="80"/>
      <c r="V5701" s="80"/>
      <c r="W5701" s="80"/>
      <c r="X5701" s="81"/>
    </row>
    <row r="5702" spans="21:24" x14ac:dyDescent="0.3">
      <c r="U5702" s="80"/>
      <c r="V5702" s="80"/>
      <c r="W5702" s="80"/>
      <c r="X5702" s="81"/>
    </row>
    <row r="5703" spans="21:24" x14ac:dyDescent="0.3">
      <c r="U5703" s="80"/>
      <c r="V5703" s="80"/>
      <c r="W5703" s="80"/>
      <c r="X5703" s="81"/>
    </row>
    <row r="5704" spans="21:24" x14ac:dyDescent="0.3">
      <c r="U5704" s="80"/>
      <c r="V5704" s="80"/>
      <c r="W5704" s="80"/>
      <c r="X5704" s="81"/>
    </row>
    <row r="5705" spans="21:24" x14ac:dyDescent="0.3">
      <c r="U5705" s="80"/>
      <c r="V5705" s="80"/>
      <c r="W5705" s="80"/>
      <c r="X5705" s="81"/>
    </row>
    <row r="5706" spans="21:24" x14ac:dyDescent="0.3">
      <c r="U5706" s="80"/>
      <c r="V5706" s="80"/>
      <c r="W5706" s="80"/>
      <c r="X5706" s="81"/>
    </row>
    <row r="5707" spans="21:24" x14ac:dyDescent="0.3">
      <c r="U5707" s="80"/>
      <c r="V5707" s="80"/>
      <c r="W5707" s="80"/>
      <c r="X5707" s="81"/>
    </row>
    <row r="5708" spans="21:24" x14ac:dyDescent="0.3">
      <c r="U5708" s="80"/>
      <c r="V5708" s="80"/>
      <c r="W5708" s="80"/>
      <c r="X5708" s="81"/>
    </row>
    <row r="5709" spans="21:24" x14ac:dyDescent="0.3">
      <c r="U5709" s="80"/>
      <c r="V5709" s="80"/>
      <c r="W5709" s="80"/>
      <c r="X5709" s="81"/>
    </row>
    <row r="5710" spans="21:24" x14ac:dyDescent="0.3">
      <c r="U5710" s="80"/>
      <c r="V5710" s="80"/>
      <c r="W5710" s="80"/>
      <c r="X5710" s="81"/>
    </row>
    <row r="5711" spans="21:24" x14ac:dyDescent="0.3">
      <c r="U5711" s="80"/>
      <c r="V5711" s="80"/>
      <c r="W5711" s="80"/>
      <c r="X5711" s="81"/>
    </row>
    <row r="5712" spans="21:24" x14ac:dyDescent="0.3">
      <c r="U5712" s="80"/>
      <c r="V5712" s="80"/>
      <c r="W5712" s="80"/>
      <c r="X5712" s="81"/>
    </row>
    <row r="5713" spans="21:24" x14ac:dyDescent="0.3">
      <c r="U5713" s="80"/>
      <c r="V5713" s="80"/>
      <c r="W5713" s="80"/>
      <c r="X5713" s="81"/>
    </row>
    <row r="5714" spans="21:24" x14ac:dyDescent="0.3">
      <c r="U5714" s="80"/>
      <c r="V5714" s="80"/>
      <c r="W5714" s="80"/>
      <c r="X5714" s="81"/>
    </row>
    <row r="5715" spans="21:24" x14ac:dyDescent="0.3">
      <c r="U5715" s="80"/>
      <c r="V5715" s="80"/>
      <c r="W5715" s="80"/>
      <c r="X5715" s="81"/>
    </row>
    <row r="5716" spans="21:24" x14ac:dyDescent="0.3">
      <c r="U5716" s="80"/>
      <c r="V5716" s="80"/>
      <c r="W5716" s="80"/>
      <c r="X5716" s="81"/>
    </row>
    <row r="5717" spans="21:24" x14ac:dyDescent="0.3">
      <c r="U5717" s="80"/>
      <c r="V5717" s="80"/>
      <c r="W5717" s="80"/>
      <c r="X5717" s="81"/>
    </row>
    <row r="5718" spans="21:24" x14ac:dyDescent="0.3">
      <c r="U5718" s="80"/>
      <c r="V5718" s="80"/>
      <c r="W5718" s="80"/>
      <c r="X5718" s="81"/>
    </row>
    <row r="5719" spans="21:24" x14ac:dyDescent="0.3">
      <c r="U5719" s="80"/>
      <c r="V5719" s="80"/>
      <c r="W5719" s="80"/>
      <c r="X5719" s="81"/>
    </row>
    <row r="5720" spans="21:24" x14ac:dyDescent="0.3">
      <c r="U5720" s="80"/>
      <c r="V5720" s="80"/>
      <c r="W5720" s="80"/>
      <c r="X5720" s="81"/>
    </row>
    <row r="5721" spans="21:24" x14ac:dyDescent="0.3">
      <c r="U5721" s="80"/>
      <c r="V5721" s="80"/>
      <c r="W5721" s="80"/>
      <c r="X5721" s="81"/>
    </row>
    <row r="5722" spans="21:24" x14ac:dyDescent="0.3">
      <c r="U5722" s="80"/>
      <c r="V5722" s="80"/>
      <c r="W5722" s="80"/>
      <c r="X5722" s="81"/>
    </row>
    <row r="5723" spans="21:24" x14ac:dyDescent="0.3">
      <c r="U5723" s="80"/>
      <c r="V5723" s="80"/>
      <c r="W5723" s="80"/>
      <c r="X5723" s="81"/>
    </row>
    <row r="5724" spans="21:24" x14ac:dyDescent="0.3">
      <c r="U5724" s="80"/>
      <c r="V5724" s="80"/>
      <c r="W5724" s="80"/>
      <c r="X5724" s="81"/>
    </row>
    <row r="5725" spans="21:24" x14ac:dyDescent="0.3">
      <c r="U5725" s="80"/>
      <c r="V5725" s="80"/>
      <c r="W5725" s="80"/>
      <c r="X5725" s="81"/>
    </row>
    <row r="5726" spans="21:24" x14ac:dyDescent="0.3">
      <c r="U5726" s="80"/>
      <c r="V5726" s="80"/>
      <c r="W5726" s="80"/>
      <c r="X5726" s="81"/>
    </row>
    <row r="5727" spans="21:24" x14ac:dyDescent="0.3">
      <c r="U5727" s="80"/>
      <c r="V5727" s="80"/>
      <c r="W5727" s="80"/>
      <c r="X5727" s="81"/>
    </row>
    <row r="5728" spans="21:24" x14ac:dyDescent="0.3">
      <c r="U5728" s="80"/>
      <c r="V5728" s="80"/>
      <c r="W5728" s="80"/>
      <c r="X5728" s="81"/>
    </row>
    <row r="5729" spans="21:24" x14ac:dyDescent="0.3">
      <c r="U5729" s="80"/>
      <c r="V5729" s="80"/>
      <c r="W5729" s="80"/>
      <c r="X5729" s="81"/>
    </row>
    <row r="5730" spans="21:24" x14ac:dyDescent="0.3">
      <c r="U5730" s="80"/>
      <c r="V5730" s="80"/>
      <c r="W5730" s="80"/>
      <c r="X5730" s="81"/>
    </row>
    <row r="5731" spans="21:24" x14ac:dyDescent="0.3">
      <c r="U5731" s="80"/>
      <c r="V5731" s="80"/>
      <c r="W5731" s="80"/>
      <c r="X5731" s="81"/>
    </row>
    <row r="5732" spans="21:24" x14ac:dyDescent="0.3">
      <c r="U5732" s="80"/>
      <c r="V5732" s="80"/>
      <c r="W5732" s="80"/>
      <c r="X5732" s="81"/>
    </row>
    <row r="5733" spans="21:24" x14ac:dyDescent="0.3">
      <c r="U5733" s="80"/>
      <c r="V5733" s="80"/>
      <c r="W5733" s="80"/>
      <c r="X5733" s="81"/>
    </row>
    <row r="5734" spans="21:24" x14ac:dyDescent="0.3">
      <c r="U5734" s="80"/>
      <c r="V5734" s="80"/>
      <c r="W5734" s="80"/>
      <c r="X5734" s="81"/>
    </row>
    <row r="5735" spans="21:24" x14ac:dyDescent="0.3">
      <c r="U5735" s="80"/>
      <c r="V5735" s="80"/>
      <c r="W5735" s="80"/>
      <c r="X5735" s="81"/>
    </row>
    <row r="5736" spans="21:24" x14ac:dyDescent="0.3">
      <c r="U5736" s="80"/>
      <c r="V5736" s="80"/>
      <c r="W5736" s="80"/>
      <c r="X5736" s="81"/>
    </row>
    <row r="5737" spans="21:24" x14ac:dyDescent="0.3">
      <c r="U5737" s="80"/>
      <c r="V5737" s="80"/>
      <c r="W5737" s="80"/>
      <c r="X5737" s="81"/>
    </row>
    <row r="5738" spans="21:24" x14ac:dyDescent="0.3">
      <c r="U5738" s="80"/>
      <c r="V5738" s="80"/>
      <c r="W5738" s="80"/>
      <c r="X5738" s="81"/>
    </row>
    <row r="5739" spans="21:24" x14ac:dyDescent="0.3">
      <c r="U5739" s="80"/>
      <c r="V5739" s="80"/>
      <c r="W5739" s="80"/>
      <c r="X5739" s="81"/>
    </row>
    <row r="5740" spans="21:24" x14ac:dyDescent="0.3">
      <c r="U5740" s="80"/>
      <c r="V5740" s="80"/>
      <c r="W5740" s="80"/>
      <c r="X5740" s="81"/>
    </row>
    <row r="5741" spans="21:24" x14ac:dyDescent="0.3">
      <c r="U5741" s="80"/>
      <c r="V5741" s="80"/>
      <c r="W5741" s="80"/>
      <c r="X5741" s="81"/>
    </row>
    <row r="5742" spans="21:24" x14ac:dyDescent="0.3">
      <c r="U5742" s="80"/>
      <c r="V5742" s="80"/>
      <c r="W5742" s="80"/>
      <c r="X5742" s="81"/>
    </row>
    <row r="5743" spans="21:24" x14ac:dyDescent="0.3">
      <c r="U5743" s="80"/>
      <c r="V5743" s="80"/>
      <c r="W5743" s="80"/>
      <c r="X5743" s="81"/>
    </row>
    <row r="5744" spans="21:24" x14ac:dyDescent="0.3">
      <c r="U5744" s="80"/>
      <c r="V5744" s="80"/>
      <c r="W5744" s="80"/>
      <c r="X5744" s="81"/>
    </row>
    <row r="5745" spans="21:24" x14ac:dyDescent="0.3">
      <c r="U5745" s="80"/>
      <c r="V5745" s="80"/>
      <c r="W5745" s="80"/>
      <c r="X5745" s="81"/>
    </row>
    <row r="5746" spans="21:24" x14ac:dyDescent="0.3">
      <c r="U5746" s="80"/>
      <c r="V5746" s="80"/>
      <c r="W5746" s="80"/>
      <c r="X5746" s="81"/>
    </row>
    <row r="5747" spans="21:24" x14ac:dyDescent="0.3">
      <c r="U5747" s="80"/>
      <c r="V5747" s="80"/>
      <c r="W5747" s="80"/>
      <c r="X5747" s="81"/>
    </row>
    <row r="5748" spans="21:24" x14ac:dyDescent="0.3">
      <c r="U5748" s="80"/>
      <c r="V5748" s="80"/>
      <c r="W5748" s="80"/>
      <c r="X5748" s="81"/>
    </row>
    <row r="5749" spans="21:24" x14ac:dyDescent="0.3">
      <c r="U5749" s="80"/>
      <c r="V5749" s="80"/>
      <c r="W5749" s="80"/>
      <c r="X5749" s="81"/>
    </row>
    <row r="5750" spans="21:24" x14ac:dyDescent="0.3">
      <c r="U5750" s="80"/>
      <c r="V5750" s="80"/>
      <c r="W5750" s="80"/>
      <c r="X5750" s="81"/>
    </row>
    <row r="5751" spans="21:24" x14ac:dyDescent="0.3">
      <c r="U5751" s="80"/>
      <c r="V5751" s="80"/>
      <c r="W5751" s="80"/>
      <c r="X5751" s="81"/>
    </row>
    <row r="5752" spans="21:24" x14ac:dyDescent="0.3">
      <c r="U5752" s="80"/>
      <c r="V5752" s="80"/>
      <c r="W5752" s="80"/>
      <c r="X5752" s="81"/>
    </row>
    <row r="5753" spans="21:24" x14ac:dyDescent="0.3">
      <c r="U5753" s="80"/>
      <c r="V5753" s="80"/>
      <c r="W5753" s="80"/>
      <c r="X5753" s="81"/>
    </row>
    <row r="5754" spans="21:24" x14ac:dyDescent="0.3">
      <c r="U5754" s="80"/>
      <c r="V5754" s="80"/>
      <c r="W5754" s="80"/>
      <c r="X5754" s="81"/>
    </row>
    <row r="5755" spans="21:24" x14ac:dyDescent="0.3">
      <c r="U5755" s="80"/>
      <c r="V5755" s="80"/>
      <c r="W5755" s="80"/>
      <c r="X5755" s="81"/>
    </row>
    <row r="5756" spans="21:24" x14ac:dyDescent="0.3">
      <c r="U5756" s="80"/>
      <c r="V5756" s="80"/>
      <c r="W5756" s="80"/>
      <c r="X5756" s="81"/>
    </row>
    <row r="5757" spans="21:24" x14ac:dyDescent="0.3">
      <c r="U5757" s="80"/>
      <c r="V5757" s="80"/>
      <c r="W5757" s="80"/>
      <c r="X5757" s="81"/>
    </row>
    <row r="5758" spans="21:24" x14ac:dyDescent="0.3">
      <c r="U5758" s="80"/>
      <c r="V5758" s="80"/>
      <c r="W5758" s="80"/>
      <c r="X5758" s="81"/>
    </row>
    <row r="5759" spans="21:24" x14ac:dyDescent="0.3">
      <c r="U5759" s="80"/>
      <c r="V5759" s="80"/>
      <c r="W5759" s="80"/>
      <c r="X5759" s="81"/>
    </row>
    <row r="5760" spans="21:24" x14ac:dyDescent="0.3">
      <c r="U5760" s="80"/>
      <c r="V5760" s="80"/>
      <c r="W5760" s="80"/>
      <c r="X5760" s="81"/>
    </row>
    <row r="5761" spans="21:24" x14ac:dyDescent="0.3">
      <c r="U5761" s="80"/>
      <c r="V5761" s="80"/>
      <c r="W5761" s="80"/>
      <c r="X5761" s="81"/>
    </row>
    <row r="5762" spans="21:24" x14ac:dyDescent="0.3">
      <c r="U5762" s="80"/>
      <c r="V5762" s="80"/>
      <c r="W5762" s="80"/>
      <c r="X5762" s="81"/>
    </row>
    <row r="5763" spans="21:24" x14ac:dyDescent="0.3">
      <c r="U5763" s="80"/>
      <c r="V5763" s="80"/>
      <c r="W5763" s="80"/>
      <c r="X5763" s="81"/>
    </row>
    <row r="5764" spans="21:24" x14ac:dyDescent="0.3">
      <c r="U5764" s="80"/>
      <c r="V5764" s="80"/>
      <c r="W5764" s="80"/>
      <c r="X5764" s="81"/>
    </row>
    <row r="5765" spans="21:24" x14ac:dyDescent="0.3">
      <c r="U5765" s="80"/>
      <c r="V5765" s="80"/>
      <c r="W5765" s="80"/>
      <c r="X5765" s="81"/>
    </row>
    <row r="5766" spans="21:24" x14ac:dyDescent="0.3">
      <c r="U5766" s="80"/>
      <c r="V5766" s="80"/>
      <c r="W5766" s="80"/>
      <c r="X5766" s="81"/>
    </row>
    <row r="5767" spans="21:24" x14ac:dyDescent="0.3">
      <c r="U5767" s="80"/>
      <c r="V5767" s="80"/>
      <c r="W5767" s="80"/>
      <c r="X5767" s="81"/>
    </row>
    <row r="5768" spans="21:24" x14ac:dyDescent="0.3">
      <c r="U5768" s="80"/>
      <c r="V5768" s="80"/>
      <c r="W5768" s="80"/>
      <c r="X5768" s="81"/>
    </row>
    <row r="5769" spans="21:24" x14ac:dyDescent="0.3">
      <c r="U5769" s="80"/>
      <c r="V5769" s="80"/>
      <c r="W5769" s="80"/>
      <c r="X5769" s="81"/>
    </row>
    <row r="5770" spans="21:24" x14ac:dyDescent="0.3">
      <c r="U5770" s="80"/>
      <c r="V5770" s="80"/>
      <c r="W5770" s="80"/>
      <c r="X5770" s="81"/>
    </row>
    <row r="5771" spans="21:24" x14ac:dyDescent="0.3">
      <c r="U5771" s="80"/>
      <c r="V5771" s="80"/>
      <c r="W5771" s="80"/>
      <c r="X5771" s="81"/>
    </row>
    <row r="5772" spans="21:24" x14ac:dyDescent="0.3">
      <c r="U5772" s="80"/>
      <c r="V5772" s="80"/>
      <c r="W5772" s="80"/>
      <c r="X5772" s="81"/>
    </row>
    <row r="5773" spans="21:24" x14ac:dyDescent="0.3">
      <c r="U5773" s="80"/>
      <c r="V5773" s="80"/>
      <c r="W5773" s="80"/>
      <c r="X5773" s="81"/>
    </row>
    <row r="5774" spans="21:24" x14ac:dyDescent="0.3">
      <c r="U5774" s="80"/>
      <c r="V5774" s="80"/>
      <c r="W5774" s="80"/>
      <c r="X5774" s="81"/>
    </row>
    <row r="5775" spans="21:24" x14ac:dyDescent="0.3">
      <c r="U5775" s="80"/>
      <c r="V5775" s="80"/>
      <c r="W5775" s="80"/>
      <c r="X5775" s="81"/>
    </row>
    <row r="5776" spans="21:24" x14ac:dyDescent="0.3">
      <c r="U5776" s="80"/>
      <c r="V5776" s="80"/>
      <c r="W5776" s="80"/>
      <c r="X5776" s="81"/>
    </row>
    <row r="5777" spans="21:24" x14ac:dyDescent="0.3">
      <c r="U5777" s="80"/>
      <c r="V5777" s="80"/>
      <c r="W5777" s="80"/>
      <c r="X5777" s="81"/>
    </row>
    <row r="5778" spans="21:24" x14ac:dyDescent="0.3">
      <c r="U5778" s="80"/>
      <c r="V5778" s="80"/>
      <c r="W5778" s="80"/>
      <c r="X5778" s="81"/>
    </row>
    <row r="5779" spans="21:24" x14ac:dyDescent="0.3">
      <c r="U5779" s="80"/>
      <c r="V5779" s="80"/>
      <c r="W5779" s="80"/>
      <c r="X5779" s="81"/>
    </row>
    <row r="5780" spans="21:24" x14ac:dyDescent="0.3">
      <c r="U5780" s="80"/>
      <c r="V5780" s="80"/>
      <c r="W5780" s="80"/>
      <c r="X5780" s="81"/>
    </row>
    <row r="5781" spans="21:24" x14ac:dyDescent="0.3">
      <c r="U5781" s="80"/>
      <c r="V5781" s="80"/>
      <c r="W5781" s="80"/>
      <c r="X5781" s="81"/>
    </row>
    <row r="5782" spans="21:24" x14ac:dyDescent="0.3">
      <c r="U5782" s="80"/>
      <c r="V5782" s="80"/>
      <c r="W5782" s="80"/>
      <c r="X5782" s="81"/>
    </row>
    <row r="5783" spans="21:24" x14ac:dyDescent="0.3">
      <c r="U5783" s="80"/>
      <c r="V5783" s="80"/>
      <c r="W5783" s="80"/>
      <c r="X5783" s="81"/>
    </row>
    <row r="5784" spans="21:24" x14ac:dyDescent="0.3">
      <c r="U5784" s="80"/>
      <c r="V5784" s="80"/>
      <c r="W5784" s="80"/>
      <c r="X5784" s="81"/>
    </row>
    <row r="5785" spans="21:24" x14ac:dyDescent="0.3">
      <c r="U5785" s="80"/>
      <c r="V5785" s="80"/>
      <c r="W5785" s="80"/>
      <c r="X5785" s="81"/>
    </row>
    <row r="5786" spans="21:24" x14ac:dyDescent="0.3">
      <c r="U5786" s="80"/>
      <c r="V5786" s="80"/>
      <c r="W5786" s="80"/>
      <c r="X5786" s="81"/>
    </row>
    <row r="5787" spans="21:24" x14ac:dyDescent="0.3">
      <c r="U5787" s="80"/>
      <c r="V5787" s="80"/>
      <c r="W5787" s="80"/>
      <c r="X5787" s="81"/>
    </row>
    <row r="5788" spans="21:24" x14ac:dyDescent="0.3">
      <c r="U5788" s="80"/>
      <c r="V5788" s="80"/>
      <c r="W5788" s="80"/>
      <c r="X5788" s="81"/>
    </row>
    <row r="5789" spans="21:24" x14ac:dyDescent="0.3">
      <c r="U5789" s="80"/>
      <c r="V5789" s="80"/>
      <c r="W5789" s="80"/>
      <c r="X5789" s="81"/>
    </row>
    <row r="5790" spans="21:24" x14ac:dyDescent="0.3">
      <c r="U5790" s="80"/>
      <c r="V5790" s="80"/>
      <c r="W5790" s="80"/>
      <c r="X5790" s="81"/>
    </row>
    <row r="5791" spans="21:24" x14ac:dyDescent="0.3">
      <c r="U5791" s="80"/>
      <c r="V5791" s="80"/>
      <c r="W5791" s="80"/>
      <c r="X5791" s="81"/>
    </row>
    <row r="5792" spans="21:24" x14ac:dyDescent="0.3">
      <c r="U5792" s="80"/>
      <c r="V5792" s="80"/>
      <c r="W5792" s="80"/>
      <c r="X5792" s="81"/>
    </row>
    <row r="5793" spans="21:24" x14ac:dyDescent="0.3">
      <c r="U5793" s="80"/>
      <c r="V5793" s="80"/>
      <c r="W5793" s="80"/>
      <c r="X5793" s="81"/>
    </row>
    <row r="5794" spans="21:24" x14ac:dyDescent="0.3">
      <c r="U5794" s="80"/>
      <c r="V5794" s="80"/>
      <c r="W5794" s="80"/>
      <c r="X5794" s="81"/>
    </row>
    <row r="5795" spans="21:24" x14ac:dyDescent="0.3">
      <c r="U5795" s="80"/>
      <c r="V5795" s="80"/>
      <c r="W5795" s="80"/>
      <c r="X5795" s="81"/>
    </row>
    <row r="5796" spans="21:24" x14ac:dyDescent="0.3">
      <c r="U5796" s="80"/>
      <c r="V5796" s="80"/>
      <c r="W5796" s="80"/>
      <c r="X5796" s="81"/>
    </row>
    <row r="5797" spans="21:24" x14ac:dyDescent="0.3">
      <c r="U5797" s="80"/>
      <c r="V5797" s="80"/>
      <c r="W5797" s="80"/>
      <c r="X5797" s="81"/>
    </row>
    <row r="5798" spans="21:24" x14ac:dyDescent="0.3">
      <c r="U5798" s="80"/>
      <c r="V5798" s="80"/>
      <c r="W5798" s="80"/>
      <c r="X5798" s="81"/>
    </row>
    <row r="5799" spans="21:24" x14ac:dyDescent="0.3">
      <c r="U5799" s="80"/>
      <c r="V5799" s="80"/>
      <c r="W5799" s="80"/>
      <c r="X5799" s="81"/>
    </row>
    <row r="5800" spans="21:24" x14ac:dyDescent="0.3">
      <c r="U5800" s="80"/>
      <c r="V5800" s="80"/>
      <c r="W5800" s="80"/>
      <c r="X5800" s="81"/>
    </row>
    <row r="5801" spans="21:24" x14ac:dyDescent="0.3">
      <c r="U5801" s="80"/>
      <c r="V5801" s="80"/>
      <c r="W5801" s="80"/>
      <c r="X5801" s="81"/>
    </row>
    <row r="5802" spans="21:24" x14ac:dyDescent="0.3">
      <c r="U5802" s="80"/>
      <c r="V5802" s="80"/>
      <c r="W5802" s="80"/>
      <c r="X5802" s="81"/>
    </row>
    <row r="5803" spans="21:24" x14ac:dyDescent="0.3">
      <c r="U5803" s="80"/>
      <c r="V5803" s="80"/>
      <c r="W5803" s="80"/>
      <c r="X5803" s="81"/>
    </row>
    <row r="5804" spans="21:24" x14ac:dyDescent="0.3">
      <c r="U5804" s="80"/>
      <c r="V5804" s="80"/>
      <c r="W5804" s="80"/>
      <c r="X5804" s="81"/>
    </row>
    <row r="5805" spans="21:24" x14ac:dyDescent="0.3">
      <c r="U5805" s="80"/>
      <c r="V5805" s="80"/>
      <c r="W5805" s="80"/>
      <c r="X5805" s="81"/>
    </row>
    <row r="5806" spans="21:24" x14ac:dyDescent="0.3">
      <c r="U5806" s="80"/>
      <c r="V5806" s="80"/>
      <c r="W5806" s="80"/>
      <c r="X5806" s="81"/>
    </row>
    <row r="5807" spans="21:24" x14ac:dyDescent="0.3">
      <c r="U5807" s="80"/>
      <c r="V5807" s="80"/>
      <c r="W5807" s="80"/>
      <c r="X5807" s="81"/>
    </row>
    <row r="5808" spans="21:24" x14ac:dyDescent="0.3">
      <c r="U5808" s="80"/>
      <c r="V5808" s="80"/>
      <c r="W5808" s="80"/>
      <c r="X5808" s="81"/>
    </row>
    <row r="5809" spans="21:24" x14ac:dyDescent="0.3">
      <c r="U5809" s="80"/>
      <c r="V5809" s="80"/>
      <c r="W5809" s="80"/>
      <c r="X5809" s="81"/>
    </row>
    <row r="5810" spans="21:24" x14ac:dyDescent="0.3">
      <c r="U5810" s="80"/>
      <c r="V5810" s="80"/>
      <c r="W5810" s="80"/>
      <c r="X5810" s="81"/>
    </row>
    <row r="5811" spans="21:24" x14ac:dyDescent="0.3">
      <c r="U5811" s="80"/>
      <c r="V5811" s="80"/>
      <c r="W5811" s="80"/>
      <c r="X5811" s="81"/>
    </row>
    <row r="5812" spans="21:24" x14ac:dyDescent="0.3">
      <c r="U5812" s="80"/>
      <c r="V5812" s="80"/>
      <c r="W5812" s="80"/>
      <c r="X5812" s="81"/>
    </row>
    <row r="5813" spans="21:24" x14ac:dyDescent="0.3">
      <c r="U5813" s="80"/>
      <c r="V5813" s="80"/>
      <c r="W5813" s="80"/>
      <c r="X5813" s="81"/>
    </row>
    <row r="5814" spans="21:24" x14ac:dyDescent="0.3">
      <c r="U5814" s="80"/>
      <c r="V5814" s="80"/>
      <c r="W5814" s="80"/>
      <c r="X5814" s="81"/>
    </row>
    <row r="5815" spans="21:24" x14ac:dyDescent="0.3">
      <c r="U5815" s="80"/>
      <c r="V5815" s="80"/>
      <c r="W5815" s="80"/>
      <c r="X5815" s="81"/>
    </row>
    <row r="5816" spans="21:24" x14ac:dyDescent="0.3">
      <c r="U5816" s="80"/>
      <c r="V5816" s="80"/>
      <c r="W5816" s="80"/>
      <c r="X5816" s="81"/>
    </row>
    <row r="5817" spans="21:24" x14ac:dyDescent="0.3">
      <c r="U5817" s="80"/>
      <c r="V5817" s="80"/>
      <c r="W5817" s="80"/>
      <c r="X5817" s="81"/>
    </row>
    <row r="5818" spans="21:24" x14ac:dyDescent="0.3">
      <c r="U5818" s="80"/>
      <c r="V5818" s="80"/>
      <c r="W5818" s="80"/>
      <c r="X5818" s="81"/>
    </row>
    <row r="5819" spans="21:24" x14ac:dyDescent="0.3">
      <c r="U5819" s="80"/>
      <c r="V5819" s="80"/>
      <c r="W5819" s="80"/>
      <c r="X5819" s="81"/>
    </row>
    <row r="5820" spans="21:24" x14ac:dyDescent="0.3">
      <c r="U5820" s="80"/>
      <c r="V5820" s="80"/>
      <c r="W5820" s="80"/>
      <c r="X5820" s="81"/>
    </row>
    <row r="5821" spans="21:24" x14ac:dyDescent="0.3">
      <c r="U5821" s="80"/>
      <c r="V5821" s="80"/>
      <c r="W5821" s="80"/>
      <c r="X5821" s="81"/>
    </row>
    <row r="5822" spans="21:24" x14ac:dyDescent="0.3">
      <c r="U5822" s="80"/>
      <c r="V5822" s="80"/>
      <c r="W5822" s="80"/>
      <c r="X5822" s="81"/>
    </row>
    <row r="5823" spans="21:24" x14ac:dyDescent="0.3">
      <c r="U5823" s="80"/>
      <c r="V5823" s="80"/>
      <c r="W5823" s="80"/>
      <c r="X5823" s="81"/>
    </row>
    <row r="5824" spans="21:24" x14ac:dyDescent="0.3">
      <c r="U5824" s="80"/>
      <c r="V5824" s="80"/>
      <c r="W5824" s="80"/>
      <c r="X5824" s="81"/>
    </row>
    <row r="5825" spans="21:24" x14ac:dyDescent="0.3">
      <c r="U5825" s="80"/>
      <c r="V5825" s="80"/>
      <c r="W5825" s="80"/>
      <c r="X5825" s="81"/>
    </row>
    <row r="5826" spans="21:24" x14ac:dyDescent="0.3">
      <c r="U5826" s="80"/>
      <c r="V5826" s="80"/>
      <c r="W5826" s="80"/>
      <c r="X5826" s="81"/>
    </row>
    <row r="5827" spans="21:24" x14ac:dyDescent="0.3">
      <c r="U5827" s="80"/>
      <c r="V5827" s="80"/>
      <c r="W5827" s="80"/>
      <c r="X5827" s="81"/>
    </row>
    <row r="5828" spans="21:24" x14ac:dyDescent="0.3">
      <c r="U5828" s="80"/>
      <c r="V5828" s="80"/>
      <c r="W5828" s="80"/>
      <c r="X5828" s="81"/>
    </row>
    <row r="5829" spans="21:24" x14ac:dyDescent="0.3">
      <c r="U5829" s="80"/>
      <c r="V5829" s="80"/>
      <c r="W5829" s="80"/>
      <c r="X5829" s="81"/>
    </row>
    <row r="5830" spans="21:24" x14ac:dyDescent="0.3">
      <c r="U5830" s="80"/>
      <c r="V5830" s="80"/>
      <c r="W5830" s="80"/>
      <c r="X5830" s="81"/>
    </row>
    <row r="5831" spans="21:24" x14ac:dyDescent="0.3">
      <c r="U5831" s="80"/>
      <c r="V5831" s="80"/>
      <c r="W5831" s="80"/>
      <c r="X5831" s="81"/>
    </row>
    <row r="5832" spans="21:24" x14ac:dyDescent="0.3">
      <c r="U5832" s="80"/>
      <c r="V5832" s="80"/>
      <c r="W5832" s="80"/>
      <c r="X5832" s="81"/>
    </row>
    <row r="5833" spans="21:24" x14ac:dyDescent="0.3">
      <c r="U5833" s="80"/>
      <c r="V5833" s="80"/>
      <c r="W5833" s="80"/>
      <c r="X5833" s="81"/>
    </row>
    <row r="5834" spans="21:24" x14ac:dyDescent="0.3">
      <c r="U5834" s="80"/>
      <c r="V5834" s="80"/>
      <c r="W5834" s="80"/>
      <c r="X5834" s="81"/>
    </row>
    <row r="5835" spans="21:24" x14ac:dyDescent="0.3">
      <c r="U5835" s="80"/>
      <c r="V5835" s="80"/>
      <c r="W5835" s="80"/>
      <c r="X5835" s="81"/>
    </row>
    <row r="5836" spans="21:24" x14ac:dyDescent="0.3">
      <c r="U5836" s="80"/>
      <c r="V5836" s="80"/>
      <c r="W5836" s="80"/>
      <c r="X5836" s="81"/>
    </row>
    <row r="5837" spans="21:24" x14ac:dyDescent="0.3">
      <c r="U5837" s="80"/>
      <c r="V5837" s="80"/>
      <c r="W5837" s="80"/>
      <c r="X5837" s="81"/>
    </row>
    <row r="5838" spans="21:24" x14ac:dyDescent="0.3">
      <c r="U5838" s="80"/>
      <c r="V5838" s="80"/>
      <c r="W5838" s="80"/>
      <c r="X5838" s="81"/>
    </row>
    <row r="5839" spans="21:24" x14ac:dyDescent="0.3">
      <c r="U5839" s="80"/>
      <c r="V5839" s="80"/>
      <c r="W5839" s="80"/>
      <c r="X5839" s="81"/>
    </row>
    <row r="5840" spans="21:24" x14ac:dyDescent="0.3">
      <c r="U5840" s="80"/>
      <c r="V5840" s="80"/>
      <c r="W5840" s="80"/>
      <c r="X5840" s="81"/>
    </row>
    <row r="5841" spans="21:24" x14ac:dyDescent="0.3">
      <c r="U5841" s="80"/>
      <c r="V5841" s="80"/>
      <c r="W5841" s="80"/>
      <c r="X5841" s="81"/>
    </row>
    <row r="5842" spans="21:24" x14ac:dyDescent="0.3">
      <c r="U5842" s="80"/>
      <c r="V5842" s="80"/>
      <c r="W5842" s="80"/>
      <c r="X5842" s="81"/>
    </row>
    <row r="5843" spans="21:24" x14ac:dyDescent="0.3">
      <c r="U5843" s="80"/>
      <c r="V5843" s="80"/>
      <c r="W5843" s="80"/>
      <c r="X5843" s="81"/>
    </row>
    <row r="5844" spans="21:24" x14ac:dyDescent="0.3">
      <c r="U5844" s="80"/>
      <c r="V5844" s="80"/>
      <c r="W5844" s="80"/>
      <c r="X5844" s="81"/>
    </row>
    <row r="5845" spans="21:24" x14ac:dyDescent="0.3">
      <c r="U5845" s="80"/>
      <c r="V5845" s="80"/>
      <c r="W5845" s="80"/>
      <c r="X5845" s="81"/>
    </row>
    <row r="5846" spans="21:24" x14ac:dyDescent="0.3">
      <c r="U5846" s="80"/>
      <c r="V5846" s="80"/>
      <c r="W5846" s="80"/>
      <c r="X5846" s="81"/>
    </row>
    <row r="5847" spans="21:24" x14ac:dyDescent="0.3">
      <c r="U5847" s="80"/>
      <c r="V5847" s="80"/>
      <c r="W5847" s="80"/>
      <c r="X5847" s="81"/>
    </row>
    <row r="5848" spans="21:24" x14ac:dyDescent="0.3">
      <c r="U5848" s="80"/>
      <c r="V5848" s="80"/>
      <c r="W5848" s="80"/>
      <c r="X5848" s="81"/>
    </row>
    <row r="5849" spans="21:24" x14ac:dyDescent="0.3">
      <c r="U5849" s="80"/>
      <c r="V5849" s="80"/>
      <c r="W5849" s="80"/>
      <c r="X5849" s="81"/>
    </row>
    <row r="5850" spans="21:24" x14ac:dyDescent="0.3">
      <c r="U5850" s="80"/>
      <c r="V5850" s="80"/>
      <c r="W5850" s="80"/>
      <c r="X5850" s="81"/>
    </row>
    <row r="5851" spans="21:24" x14ac:dyDescent="0.3">
      <c r="U5851" s="80"/>
      <c r="V5851" s="80"/>
      <c r="W5851" s="80"/>
      <c r="X5851" s="81"/>
    </row>
    <row r="5852" spans="21:24" x14ac:dyDescent="0.3">
      <c r="U5852" s="80"/>
      <c r="V5852" s="80"/>
      <c r="W5852" s="80"/>
      <c r="X5852" s="81"/>
    </row>
    <row r="5853" spans="21:24" x14ac:dyDescent="0.3">
      <c r="U5853" s="80"/>
      <c r="V5853" s="80"/>
      <c r="W5853" s="80"/>
      <c r="X5853" s="81"/>
    </row>
    <row r="5854" spans="21:24" x14ac:dyDescent="0.3">
      <c r="U5854" s="80"/>
      <c r="V5854" s="80"/>
      <c r="W5854" s="80"/>
      <c r="X5854" s="81"/>
    </row>
    <row r="5855" spans="21:24" x14ac:dyDescent="0.3">
      <c r="U5855" s="80"/>
      <c r="V5855" s="80"/>
      <c r="W5855" s="80"/>
      <c r="X5855" s="81"/>
    </row>
    <row r="5856" spans="21:24" x14ac:dyDescent="0.3">
      <c r="U5856" s="80"/>
      <c r="V5856" s="80"/>
      <c r="W5856" s="80"/>
      <c r="X5856" s="81"/>
    </row>
    <row r="5857" spans="21:24" x14ac:dyDescent="0.3">
      <c r="U5857" s="80"/>
      <c r="V5857" s="80"/>
      <c r="W5857" s="80"/>
      <c r="X5857" s="81"/>
    </row>
    <row r="5858" spans="21:24" x14ac:dyDescent="0.3">
      <c r="U5858" s="80"/>
      <c r="V5858" s="80"/>
      <c r="W5858" s="80"/>
      <c r="X5858" s="81"/>
    </row>
    <row r="5859" spans="21:24" x14ac:dyDescent="0.3">
      <c r="U5859" s="80"/>
      <c r="V5859" s="80"/>
      <c r="W5859" s="80"/>
      <c r="X5859" s="81"/>
    </row>
    <row r="5860" spans="21:24" x14ac:dyDescent="0.3">
      <c r="U5860" s="80"/>
      <c r="V5860" s="80"/>
      <c r="W5860" s="80"/>
      <c r="X5860" s="81"/>
    </row>
    <row r="5861" spans="21:24" x14ac:dyDescent="0.3">
      <c r="U5861" s="80"/>
      <c r="V5861" s="80"/>
      <c r="W5861" s="80"/>
      <c r="X5861" s="81"/>
    </row>
    <row r="5862" spans="21:24" x14ac:dyDescent="0.3">
      <c r="U5862" s="80"/>
      <c r="V5862" s="80"/>
      <c r="W5862" s="80"/>
      <c r="X5862" s="81"/>
    </row>
    <row r="5863" spans="21:24" x14ac:dyDescent="0.3">
      <c r="U5863" s="80"/>
      <c r="V5863" s="80"/>
      <c r="W5863" s="80"/>
      <c r="X5863" s="81"/>
    </row>
    <row r="5864" spans="21:24" x14ac:dyDescent="0.3">
      <c r="U5864" s="80"/>
      <c r="V5864" s="80"/>
      <c r="W5864" s="80"/>
      <c r="X5864" s="81"/>
    </row>
    <row r="5865" spans="21:24" x14ac:dyDescent="0.3">
      <c r="U5865" s="80"/>
      <c r="V5865" s="80"/>
      <c r="W5865" s="80"/>
      <c r="X5865" s="81"/>
    </row>
    <row r="5866" spans="21:24" x14ac:dyDescent="0.3">
      <c r="U5866" s="80"/>
      <c r="V5866" s="80"/>
      <c r="W5866" s="80"/>
      <c r="X5866" s="81"/>
    </row>
    <row r="5867" spans="21:24" x14ac:dyDescent="0.3">
      <c r="U5867" s="80"/>
      <c r="V5867" s="80"/>
      <c r="W5867" s="80"/>
      <c r="X5867" s="81"/>
    </row>
    <row r="5868" spans="21:24" x14ac:dyDescent="0.3">
      <c r="U5868" s="80"/>
      <c r="V5868" s="80"/>
      <c r="W5868" s="80"/>
      <c r="X5868" s="81"/>
    </row>
    <row r="5869" spans="21:24" x14ac:dyDescent="0.3">
      <c r="U5869" s="80"/>
      <c r="V5869" s="80"/>
      <c r="W5869" s="80"/>
      <c r="X5869" s="81"/>
    </row>
    <row r="5870" spans="21:24" x14ac:dyDescent="0.3">
      <c r="U5870" s="80"/>
      <c r="V5870" s="80"/>
      <c r="W5870" s="80"/>
      <c r="X5870" s="81"/>
    </row>
    <row r="5871" spans="21:24" x14ac:dyDescent="0.3">
      <c r="U5871" s="80"/>
      <c r="V5871" s="80"/>
      <c r="W5871" s="80"/>
      <c r="X5871" s="81"/>
    </row>
    <row r="5872" spans="21:24" x14ac:dyDescent="0.3">
      <c r="U5872" s="80"/>
      <c r="V5872" s="80"/>
      <c r="W5872" s="80"/>
      <c r="X5872" s="81"/>
    </row>
    <row r="5873" spans="21:24" x14ac:dyDescent="0.3">
      <c r="U5873" s="80"/>
      <c r="V5873" s="80"/>
      <c r="W5873" s="80"/>
      <c r="X5873" s="81"/>
    </row>
    <row r="5874" spans="21:24" x14ac:dyDescent="0.3">
      <c r="U5874" s="80"/>
      <c r="V5874" s="80"/>
      <c r="W5874" s="80"/>
      <c r="X5874" s="81"/>
    </row>
    <row r="5875" spans="21:24" x14ac:dyDescent="0.3">
      <c r="U5875" s="80"/>
      <c r="V5875" s="80"/>
      <c r="W5875" s="80"/>
      <c r="X5875" s="81"/>
    </row>
    <row r="5876" spans="21:24" x14ac:dyDescent="0.3">
      <c r="U5876" s="80"/>
      <c r="V5876" s="80"/>
      <c r="W5876" s="80"/>
      <c r="X5876" s="81"/>
    </row>
    <row r="5877" spans="21:24" x14ac:dyDescent="0.3">
      <c r="U5877" s="80"/>
      <c r="V5877" s="80"/>
      <c r="W5877" s="80"/>
      <c r="X5877" s="81"/>
    </row>
    <row r="5878" spans="21:24" x14ac:dyDescent="0.3">
      <c r="U5878" s="80"/>
      <c r="V5878" s="80"/>
      <c r="W5878" s="80"/>
      <c r="X5878" s="81"/>
    </row>
    <row r="5879" spans="21:24" x14ac:dyDescent="0.3">
      <c r="U5879" s="80"/>
      <c r="V5879" s="80"/>
      <c r="W5879" s="80"/>
      <c r="X5879" s="81"/>
    </row>
    <row r="5880" spans="21:24" x14ac:dyDescent="0.3">
      <c r="U5880" s="80"/>
      <c r="V5880" s="80"/>
      <c r="W5880" s="80"/>
      <c r="X5880" s="81"/>
    </row>
    <row r="5881" spans="21:24" x14ac:dyDescent="0.3">
      <c r="U5881" s="80"/>
      <c r="V5881" s="80"/>
      <c r="W5881" s="80"/>
      <c r="X5881" s="81"/>
    </row>
    <row r="5882" spans="21:24" x14ac:dyDescent="0.3">
      <c r="U5882" s="80"/>
      <c r="V5882" s="80"/>
      <c r="W5882" s="80"/>
      <c r="X5882" s="81"/>
    </row>
    <row r="5883" spans="21:24" x14ac:dyDescent="0.3">
      <c r="U5883" s="80"/>
      <c r="V5883" s="80"/>
      <c r="W5883" s="80"/>
      <c r="X5883" s="81"/>
    </row>
    <row r="5884" spans="21:24" x14ac:dyDescent="0.3">
      <c r="U5884" s="80"/>
      <c r="V5884" s="80"/>
      <c r="W5884" s="80"/>
      <c r="X5884" s="81"/>
    </row>
    <row r="5885" spans="21:24" x14ac:dyDescent="0.3">
      <c r="U5885" s="80"/>
      <c r="V5885" s="80"/>
      <c r="W5885" s="80"/>
      <c r="X5885" s="81"/>
    </row>
    <row r="5886" spans="21:24" x14ac:dyDescent="0.3">
      <c r="U5886" s="80"/>
      <c r="V5886" s="80"/>
      <c r="W5886" s="80"/>
      <c r="X5886" s="81"/>
    </row>
    <row r="5887" spans="21:24" x14ac:dyDescent="0.3">
      <c r="U5887" s="80"/>
      <c r="V5887" s="80"/>
      <c r="W5887" s="80"/>
      <c r="X5887" s="81"/>
    </row>
    <row r="5888" spans="21:24" x14ac:dyDescent="0.3">
      <c r="U5888" s="80"/>
      <c r="V5888" s="80"/>
      <c r="W5888" s="80"/>
      <c r="X5888" s="81"/>
    </row>
    <row r="5889" spans="21:24" x14ac:dyDescent="0.3">
      <c r="U5889" s="80"/>
      <c r="V5889" s="80"/>
      <c r="W5889" s="80"/>
      <c r="X5889" s="81"/>
    </row>
    <row r="5890" spans="21:24" x14ac:dyDescent="0.3">
      <c r="U5890" s="80"/>
      <c r="V5890" s="80"/>
      <c r="W5890" s="80"/>
      <c r="X5890" s="81"/>
    </row>
    <row r="5891" spans="21:24" x14ac:dyDescent="0.3">
      <c r="U5891" s="80"/>
      <c r="V5891" s="80"/>
      <c r="W5891" s="80"/>
      <c r="X5891" s="81"/>
    </row>
    <row r="5892" spans="21:24" x14ac:dyDescent="0.3">
      <c r="U5892" s="80"/>
      <c r="V5892" s="80"/>
      <c r="W5892" s="80"/>
      <c r="X5892" s="81"/>
    </row>
    <row r="5893" spans="21:24" x14ac:dyDescent="0.3">
      <c r="U5893" s="80"/>
      <c r="V5893" s="80"/>
      <c r="W5893" s="80"/>
      <c r="X5893" s="81"/>
    </row>
    <row r="5894" spans="21:24" x14ac:dyDescent="0.3">
      <c r="U5894" s="80"/>
      <c r="V5894" s="80"/>
      <c r="W5894" s="80"/>
      <c r="X5894" s="81"/>
    </row>
    <row r="5895" spans="21:24" x14ac:dyDescent="0.3">
      <c r="U5895" s="80"/>
      <c r="V5895" s="80"/>
      <c r="W5895" s="80"/>
      <c r="X5895" s="81"/>
    </row>
    <row r="5896" spans="21:24" x14ac:dyDescent="0.3">
      <c r="U5896" s="80"/>
      <c r="V5896" s="80"/>
      <c r="W5896" s="80"/>
      <c r="X5896" s="81"/>
    </row>
    <row r="5897" spans="21:24" x14ac:dyDescent="0.3">
      <c r="U5897" s="80"/>
      <c r="V5897" s="80"/>
      <c r="W5897" s="80"/>
      <c r="X5897" s="81"/>
    </row>
    <row r="5898" spans="21:24" x14ac:dyDescent="0.3">
      <c r="U5898" s="80"/>
      <c r="V5898" s="80"/>
      <c r="W5898" s="80"/>
      <c r="X5898" s="81"/>
    </row>
    <row r="5899" spans="21:24" x14ac:dyDescent="0.3">
      <c r="U5899" s="80"/>
      <c r="V5899" s="80"/>
      <c r="W5899" s="80"/>
      <c r="X5899" s="81"/>
    </row>
    <row r="5900" spans="21:24" x14ac:dyDescent="0.3">
      <c r="U5900" s="80"/>
      <c r="V5900" s="80"/>
      <c r="W5900" s="80"/>
      <c r="X5900" s="81"/>
    </row>
    <row r="5901" spans="21:24" x14ac:dyDescent="0.3">
      <c r="U5901" s="80"/>
      <c r="V5901" s="80"/>
      <c r="W5901" s="80"/>
      <c r="X5901" s="81"/>
    </row>
    <row r="5902" spans="21:24" x14ac:dyDescent="0.3">
      <c r="U5902" s="80"/>
      <c r="V5902" s="80"/>
      <c r="W5902" s="80"/>
      <c r="X5902" s="81"/>
    </row>
    <row r="5903" spans="21:24" x14ac:dyDescent="0.3">
      <c r="U5903" s="80"/>
      <c r="V5903" s="80"/>
      <c r="W5903" s="80"/>
      <c r="X5903" s="81"/>
    </row>
    <row r="5904" spans="21:24" x14ac:dyDescent="0.3">
      <c r="U5904" s="80"/>
      <c r="V5904" s="80"/>
      <c r="W5904" s="80"/>
      <c r="X5904" s="81"/>
    </row>
    <row r="5905" spans="21:24" x14ac:dyDescent="0.3">
      <c r="U5905" s="80"/>
      <c r="V5905" s="80"/>
      <c r="W5905" s="80"/>
      <c r="X5905" s="81"/>
    </row>
    <row r="5906" spans="21:24" x14ac:dyDescent="0.3">
      <c r="U5906" s="80"/>
      <c r="V5906" s="80"/>
      <c r="W5906" s="80"/>
      <c r="X5906" s="81"/>
    </row>
    <row r="5907" spans="21:24" x14ac:dyDescent="0.3">
      <c r="U5907" s="80"/>
      <c r="V5907" s="80"/>
      <c r="W5907" s="80"/>
      <c r="X5907" s="81"/>
    </row>
    <row r="5908" spans="21:24" x14ac:dyDescent="0.3">
      <c r="U5908" s="80"/>
      <c r="V5908" s="80"/>
      <c r="W5908" s="80"/>
      <c r="X5908" s="81"/>
    </row>
    <row r="5909" spans="21:24" x14ac:dyDescent="0.3">
      <c r="U5909" s="80"/>
      <c r="V5909" s="80"/>
      <c r="W5909" s="80"/>
      <c r="X5909" s="81"/>
    </row>
    <row r="5910" spans="21:24" x14ac:dyDescent="0.3">
      <c r="U5910" s="80"/>
      <c r="V5910" s="80"/>
      <c r="W5910" s="80"/>
      <c r="X5910" s="81"/>
    </row>
    <row r="5911" spans="21:24" x14ac:dyDescent="0.3">
      <c r="U5911" s="80"/>
      <c r="V5911" s="80"/>
      <c r="W5911" s="80"/>
      <c r="X5911" s="81"/>
    </row>
    <row r="5912" spans="21:24" x14ac:dyDescent="0.3">
      <c r="U5912" s="80"/>
      <c r="V5912" s="80"/>
      <c r="W5912" s="80"/>
      <c r="X5912" s="81"/>
    </row>
    <row r="5913" spans="21:24" x14ac:dyDescent="0.3">
      <c r="U5913" s="80"/>
      <c r="V5913" s="80"/>
      <c r="W5913" s="80"/>
      <c r="X5913" s="81"/>
    </row>
    <row r="5914" spans="21:24" x14ac:dyDescent="0.3">
      <c r="U5914" s="80"/>
      <c r="V5914" s="80"/>
      <c r="W5914" s="80"/>
      <c r="X5914" s="81"/>
    </row>
    <row r="5915" spans="21:24" x14ac:dyDescent="0.3">
      <c r="U5915" s="80"/>
      <c r="V5915" s="80"/>
      <c r="W5915" s="80"/>
      <c r="X5915" s="81"/>
    </row>
    <row r="5916" spans="21:24" x14ac:dyDescent="0.3">
      <c r="U5916" s="80"/>
      <c r="V5916" s="80"/>
      <c r="W5916" s="80"/>
      <c r="X5916" s="81"/>
    </row>
    <row r="5917" spans="21:24" x14ac:dyDescent="0.3">
      <c r="U5917" s="80"/>
      <c r="V5917" s="80"/>
      <c r="W5917" s="80"/>
      <c r="X5917" s="81"/>
    </row>
    <row r="5918" spans="21:24" x14ac:dyDescent="0.3">
      <c r="U5918" s="80"/>
      <c r="V5918" s="80"/>
      <c r="W5918" s="80"/>
      <c r="X5918" s="81"/>
    </row>
    <row r="5919" spans="21:24" x14ac:dyDescent="0.3">
      <c r="U5919" s="80"/>
      <c r="V5919" s="80"/>
      <c r="W5919" s="80"/>
      <c r="X5919" s="81"/>
    </row>
    <row r="5920" spans="21:24" x14ac:dyDescent="0.3">
      <c r="U5920" s="80"/>
      <c r="V5920" s="80"/>
      <c r="W5920" s="80"/>
      <c r="X5920" s="81"/>
    </row>
    <row r="5921" spans="21:24" x14ac:dyDescent="0.3">
      <c r="U5921" s="80"/>
      <c r="V5921" s="80"/>
      <c r="W5921" s="80"/>
      <c r="X5921" s="81"/>
    </row>
    <row r="5922" spans="21:24" x14ac:dyDescent="0.3">
      <c r="U5922" s="80"/>
      <c r="V5922" s="80"/>
      <c r="W5922" s="80"/>
      <c r="X5922" s="81"/>
    </row>
    <row r="5923" spans="21:24" x14ac:dyDescent="0.3">
      <c r="U5923" s="80"/>
      <c r="V5923" s="80"/>
      <c r="W5923" s="80"/>
      <c r="X5923" s="81"/>
    </row>
    <row r="5924" spans="21:24" x14ac:dyDescent="0.3">
      <c r="U5924" s="80"/>
      <c r="V5924" s="80"/>
      <c r="W5924" s="80"/>
      <c r="X5924" s="81"/>
    </row>
    <row r="5925" spans="21:24" x14ac:dyDescent="0.3">
      <c r="U5925" s="80"/>
      <c r="V5925" s="80"/>
      <c r="W5925" s="80"/>
      <c r="X5925" s="81"/>
    </row>
    <row r="5926" spans="21:24" x14ac:dyDescent="0.3">
      <c r="U5926" s="80"/>
      <c r="V5926" s="80"/>
      <c r="W5926" s="80"/>
      <c r="X5926" s="81"/>
    </row>
    <row r="5927" spans="21:24" x14ac:dyDescent="0.3">
      <c r="U5927" s="80"/>
      <c r="V5927" s="80"/>
      <c r="W5927" s="80"/>
      <c r="X5927" s="81"/>
    </row>
    <row r="5928" spans="21:24" x14ac:dyDescent="0.3">
      <c r="U5928" s="80"/>
      <c r="V5928" s="80"/>
      <c r="W5928" s="80"/>
      <c r="X5928" s="81"/>
    </row>
    <row r="5929" spans="21:24" x14ac:dyDescent="0.3">
      <c r="U5929" s="80"/>
      <c r="V5929" s="80"/>
      <c r="W5929" s="80"/>
      <c r="X5929" s="81"/>
    </row>
    <row r="5930" spans="21:24" x14ac:dyDescent="0.3">
      <c r="U5930" s="80"/>
      <c r="V5930" s="80"/>
      <c r="W5930" s="80"/>
      <c r="X5930" s="81"/>
    </row>
    <row r="5931" spans="21:24" x14ac:dyDescent="0.3">
      <c r="U5931" s="80"/>
      <c r="V5931" s="80"/>
      <c r="W5931" s="80"/>
      <c r="X5931" s="81"/>
    </row>
    <row r="5932" spans="21:24" x14ac:dyDescent="0.3">
      <c r="U5932" s="80"/>
      <c r="V5932" s="80"/>
      <c r="W5932" s="80"/>
      <c r="X5932" s="81"/>
    </row>
    <row r="5933" spans="21:24" x14ac:dyDescent="0.3">
      <c r="U5933" s="80"/>
      <c r="V5933" s="80"/>
      <c r="W5933" s="80"/>
      <c r="X5933" s="81"/>
    </row>
    <row r="5934" spans="21:24" x14ac:dyDescent="0.3">
      <c r="U5934" s="80"/>
      <c r="V5934" s="80"/>
      <c r="W5934" s="80"/>
      <c r="X5934" s="81"/>
    </row>
    <row r="5935" spans="21:24" x14ac:dyDescent="0.3">
      <c r="U5935" s="80"/>
      <c r="V5935" s="80"/>
      <c r="W5935" s="80"/>
      <c r="X5935" s="81"/>
    </row>
    <row r="5936" spans="21:24" x14ac:dyDescent="0.3">
      <c r="U5936" s="80"/>
      <c r="V5936" s="80"/>
      <c r="W5936" s="80"/>
      <c r="X5936" s="81"/>
    </row>
    <row r="5937" spans="21:24" x14ac:dyDescent="0.3">
      <c r="U5937" s="80"/>
      <c r="V5937" s="80"/>
      <c r="W5937" s="80"/>
      <c r="X5937" s="81"/>
    </row>
    <row r="5938" spans="21:24" x14ac:dyDescent="0.3">
      <c r="U5938" s="80"/>
      <c r="V5938" s="80"/>
      <c r="W5938" s="80"/>
      <c r="X5938" s="81"/>
    </row>
    <row r="5939" spans="21:24" x14ac:dyDescent="0.3">
      <c r="U5939" s="80"/>
      <c r="V5939" s="80"/>
      <c r="W5939" s="80"/>
      <c r="X5939" s="81"/>
    </row>
    <row r="5940" spans="21:24" x14ac:dyDescent="0.3">
      <c r="U5940" s="80"/>
      <c r="V5940" s="80"/>
      <c r="W5940" s="80"/>
      <c r="X5940" s="81"/>
    </row>
    <row r="5941" spans="21:24" x14ac:dyDescent="0.3">
      <c r="U5941" s="80"/>
      <c r="V5941" s="80"/>
      <c r="W5941" s="80"/>
      <c r="X5941" s="81"/>
    </row>
    <row r="5942" spans="21:24" x14ac:dyDescent="0.3">
      <c r="U5942" s="80"/>
      <c r="V5942" s="80"/>
      <c r="W5942" s="80"/>
      <c r="X5942" s="81"/>
    </row>
    <row r="5943" spans="21:24" x14ac:dyDescent="0.3">
      <c r="U5943" s="80"/>
      <c r="V5943" s="80"/>
      <c r="W5943" s="80"/>
      <c r="X5943" s="81"/>
    </row>
    <row r="5944" spans="21:24" x14ac:dyDescent="0.3">
      <c r="U5944" s="80"/>
      <c r="V5944" s="80"/>
      <c r="W5944" s="80"/>
      <c r="X5944" s="81"/>
    </row>
    <row r="5945" spans="21:24" x14ac:dyDescent="0.3">
      <c r="U5945" s="80"/>
      <c r="V5945" s="80"/>
      <c r="W5945" s="80"/>
      <c r="X5945" s="81"/>
    </row>
    <row r="5946" spans="21:24" x14ac:dyDescent="0.3">
      <c r="U5946" s="80"/>
      <c r="V5946" s="80"/>
      <c r="W5946" s="80"/>
      <c r="X5946" s="81"/>
    </row>
    <row r="5947" spans="21:24" x14ac:dyDescent="0.3">
      <c r="U5947" s="80"/>
      <c r="V5947" s="80"/>
      <c r="W5947" s="80"/>
      <c r="X5947" s="81"/>
    </row>
    <row r="5948" spans="21:24" x14ac:dyDescent="0.3">
      <c r="U5948" s="80"/>
      <c r="V5948" s="80"/>
      <c r="W5948" s="80"/>
      <c r="X5948" s="81"/>
    </row>
    <row r="5949" spans="21:24" x14ac:dyDescent="0.3">
      <c r="U5949" s="80"/>
      <c r="V5949" s="80"/>
      <c r="W5949" s="80"/>
      <c r="X5949" s="81"/>
    </row>
    <row r="5950" spans="21:24" x14ac:dyDescent="0.3">
      <c r="U5950" s="80"/>
      <c r="V5950" s="80"/>
      <c r="W5950" s="80"/>
      <c r="X5950" s="81"/>
    </row>
    <row r="5951" spans="21:24" x14ac:dyDescent="0.3">
      <c r="U5951" s="80"/>
      <c r="V5951" s="80"/>
      <c r="W5951" s="80"/>
      <c r="X5951" s="81"/>
    </row>
    <row r="5952" spans="21:24" x14ac:dyDescent="0.3">
      <c r="U5952" s="80"/>
      <c r="V5952" s="80"/>
      <c r="W5952" s="80"/>
      <c r="X5952" s="81"/>
    </row>
    <row r="5953" spans="21:24" x14ac:dyDescent="0.3">
      <c r="U5953" s="80"/>
      <c r="V5953" s="80"/>
      <c r="W5953" s="80"/>
      <c r="X5953" s="81"/>
    </row>
    <row r="5954" spans="21:24" x14ac:dyDescent="0.3">
      <c r="U5954" s="80"/>
      <c r="V5954" s="80"/>
      <c r="W5954" s="80"/>
      <c r="X5954" s="81"/>
    </row>
    <row r="5955" spans="21:24" x14ac:dyDescent="0.3">
      <c r="U5955" s="80"/>
      <c r="V5955" s="80"/>
      <c r="W5955" s="80"/>
      <c r="X5955" s="81"/>
    </row>
    <row r="5956" spans="21:24" x14ac:dyDescent="0.3">
      <c r="U5956" s="80"/>
      <c r="V5956" s="80"/>
      <c r="W5956" s="80"/>
      <c r="X5956" s="81"/>
    </row>
    <row r="5957" spans="21:24" x14ac:dyDescent="0.3">
      <c r="U5957" s="80"/>
      <c r="V5957" s="80"/>
      <c r="W5957" s="80"/>
      <c r="X5957" s="81"/>
    </row>
    <row r="5958" spans="21:24" x14ac:dyDescent="0.3">
      <c r="U5958" s="80"/>
      <c r="V5958" s="80"/>
      <c r="W5958" s="80"/>
      <c r="X5958" s="81"/>
    </row>
    <row r="5959" spans="21:24" x14ac:dyDescent="0.3">
      <c r="U5959" s="80"/>
      <c r="V5959" s="80"/>
      <c r="W5959" s="80"/>
      <c r="X5959" s="81"/>
    </row>
    <row r="5960" spans="21:24" x14ac:dyDescent="0.3">
      <c r="U5960" s="80"/>
      <c r="V5960" s="80"/>
      <c r="W5960" s="80"/>
      <c r="X5960" s="81"/>
    </row>
    <row r="5961" spans="21:24" x14ac:dyDescent="0.3">
      <c r="U5961" s="80"/>
      <c r="V5961" s="80"/>
      <c r="W5961" s="80"/>
      <c r="X5961" s="81"/>
    </row>
    <row r="5962" spans="21:24" x14ac:dyDescent="0.3">
      <c r="U5962" s="80"/>
      <c r="V5962" s="80"/>
      <c r="W5962" s="80"/>
      <c r="X5962" s="81"/>
    </row>
    <row r="5963" spans="21:24" x14ac:dyDescent="0.3">
      <c r="U5963" s="80"/>
      <c r="V5963" s="80"/>
      <c r="W5963" s="80"/>
      <c r="X5963" s="81"/>
    </row>
    <row r="5964" spans="21:24" x14ac:dyDescent="0.3">
      <c r="U5964" s="80"/>
      <c r="V5964" s="80"/>
      <c r="W5964" s="80"/>
      <c r="X5964" s="81"/>
    </row>
    <row r="5965" spans="21:24" x14ac:dyDescent="0.3">
      <c r="U5965" s="80"/>
      <c r="V5965" s="80"/>
      <c r="W5965" s="80"/>
      <c r="X5965" s="81"/>
    </row>
    <row r="5966" spans="21:24" x14ac:dyDescent="0.3">
      <c r="U5966" s="80"/>
      <c r="V5966" s="80"/>
      <c r="W5966" s="80"/>
      <c r="X5966" s="81"/>
    </row>
    <row r="5967" spans="21:24" x14ac:dyDescent="0.3">
      <c r="U5967" s="80"/>
      <c r="V5967" s="80"/>
      <c r="W5967" s="80"/>
      <c r="X5967" s="81"/>
    </row>
    <row r="5968" spans="21:24" x14ac:dyDescent="0.3">
      <c r="U5968" s="80"/>
      <c r="V5968" s="80"/>
      <c r="W5968" s="80"/>
      <c r="X5968" s="81"/>
    </row>
    <row r="5969" spans="21:24" x14ac:dyDescent="0.3">
      <c r="U5969" s="80"/>
      <c r="V5969" s="80"/>
      <c r="W5969" s="80"/>
      <c r="X5969" s="81"/>
    </row>
    <row r="5970" spans="21:24" x14ac:dyDescent="0.3">
      <c r="U5970" s="80"/>
      <c r="V5970" s="80"/>
      <c r="W5970" s="80"/>
      <c r="X5970" s="81"/>
    </row>
    <row r="5971" spans="21:24" x14ac:dyDescent="0.3">
      <c r="U5971" s="80"/>
      <c r="V5971" s="80"/>
      <c r="W5971" s="80"/>
      <c r="X5971" s="81"/>
    </row>
    <row r="5972" spans="21:24" x14ac:dyDescent="0.3">
      <c r="U5972" s="80"/>
      <c r="V5972" s="80"/>
      <c r="W5972" s="80"/>
      <c r="X5972" s="81"/>
    </row>
    <row r="5973" spans="21:24" x14ac:dyDescent="0.3">
      <c r="U5973" s="80"/>
      <c r="V5973" s="80"/>
      <c r="W5973" s="80"/>
      <c r="X5973" s="81"/>
    </row>
    <row r="5974" spans="21:24" x14ac:dyDescent="0.3">
      <c r="U5974" s="80"/>
      <c r="V5974" s="80"/>
      <c r="W5974" s="80"/>
      <c r="X5974" s="81"/>
    </row>
    <row r="5975" spans="21:24" x14ac:dyDescent="0.3">
      <c r="U5975" s="80"/>
      <c r="V5975" s="80"/>
      <c r="W5975" s="80"/>
      <c r="X5975" s="81"/>
    </row>
    <row r="5976" spans="21:24" x14ac:dyDescent="0.3">
      <c r="U5976" s="80"/>
      <c r="V5976" s="80"/>
      <c r="W5976" s="80"/>
      <c r="X5976" s="81"/>
    </row>
    <row r="5977" spans="21:24" x14ac:dyDescent="0.3">
      <c r="U5977" s="80"/>
      <c r="V5977" s="80"/>
      <c r="W5977" s="80"/>
      <c r="X5977" s="81"/>
    </row>
    <row r="5978" spans="21:24" x14ac:dyDescent="0.3">
      <c r="U5978" s="80"/>
      <c r="V5978" s="80"/>
      <c r="W5978" s="80"/>
      <c r="X5978" s="81"/>
    </row>
    <row r="5979" spans="21:24" x14ac:dyDescent="0.3">
      <c r="U5979" s="80"/>
      <c r="V5979" s="80"/>
      <c r="W5979" s="80"/>
      <c r="X5979" s="81"/>
    </row>
    <row r="5980" spans="21:24" x14ac:dyDescent="0.3">
      <c r="U5980" s="80"/>
      <c r="V5980" s="80"/>
      <c r="W5980" s="80"/>
      <c r="X5980" s="81"/>
    </row>
    <row r="5981" spans="21:24" x14ac:dyDescent="0.3">
      <c r="U5981" s="80"/>
      <c r="V5981" s="80"/>
      <c r="W5981" s="80"/>
      <c r="X5981" s="81"/>
    </row>
    <row r="5982" spans="21:24" x14ac:dyDescent="0.3">
      <c r="U5982" s="80"/>
      <c r="V5982" s="80"/>
      <c r="W5982" s="80"/>
      <c r="X5982" s="81"/>
    </row>
    <row r="5983" spans="21:24" x14ac:dyDescent="0.3">
      <c r="U5983" s="80"/>
      <c r="V5983" s="80"/>
      <c r="W5983" s="80"/>
      <c r="X5983" s="81"/>
    </row>
    <row r="5984" spans="21:24" x14ac:dyDescent="0.3">
      <c r="U5984" s="80"/>
      <c r="V5984" s="80"/>
      <c r="W5984" s="80"/>
      <c r="X5984" s="81"/>
    </row>
    <row r="5985" spans="21:24" x14ac:dyDescent="0.3">
      <c r="U5985" s="80"/>
      <c r="V5985" s="80"/>
      <c r="W5985" s="80"/>
      <c r="X5985" s="81"/>
    </row>
    <row r="5986" spans="21:24" x14ac:dyDescent="0.3">
      <c r="U5986" s="80"/>
      <c r="V5986" s="80"/>
      <c r="W5986" s="80"/>
      <c r="X5986" s="81"/>
    </row>
    <row r="5987" spans="21:24" x14ac:dyDescent="0.3">
      <c r="U5987" s="80"/>
      <c r="V5987" s="80"/>
      <c r="W5987" s="80"/>
      <c r="X5987" s="81"/>
    </row>
    <row r="5988" spans="21:24" x14ac:dyDescent="0.3">
      <c r="U5988" s="80"/>
      <c r="V5988" s="80"/>
      <c r="W5988" s="80"/>
      <c r="X5988" s="81"/>
    </row>
    <row r="5989" spans="21:24" x14ac:dyDescent="0.3">
      <c r="U5989" s="80"/>
      <c r="V5989" s="80"/>
      <c r="W5989" s="80"/>
      <c r="X5989" s="81"/>
    </row>
    <row r="5990" spans="21:24" x14ac:dyDescent="0.3">
      <c r="U5990" s="80"/>
      <c r="V5990" s="80"/>
      <c r="W5990" s="80"/>
      <c r="X5990" s="81"/>
    </row>
    <row r="5991" spans="21:24" x14ac:dyDescent="0.3">
      <c r="U5991" s="80"/>
      <c r="V5991" s="80"/>
      <c r="W5991" s="80"/>
      <c r="X5991" s="81"/>
    </row>
    <row r="5992" spans="21:24" x14ac:dyDescent="0.3">
      <c r="U5992" s="80"/>
      <c r="V5992" s="80"/>
      <c r="W5992" s="80"/>
      <c r="X5992" s="81"/>
    </row>
    <row r="5993" spans="21:24" x14ac:dyDescent="0.3">
      <c r="U5993" s="80"/>
      <c r="V5993" s="80"/>
      <c r="W5993" s="80"/>
      <c r="X5993" s="81"/>
    </row>
    <row r="5994" spans="21:24" x14ac:dyDescent="0.3">
      <c r="U5994" s="80"/>
      <c r="V5994" s="80"/>
      <c r="W5994" s="80"/>
      <c r="X5994" s="81"/>
    </row>
    <row r="5995" spans="21:24" x14ac:dyDescent="0.3">
      <c r="U5995" s="80"/>
      <c r="V5995" s="80"/>
      <c r="W5995" s="80"/>
      <c r="X5995" s="81"/>
    </row>
    <row r="5996" spans="21:24" x14ac:dyDescent="0.3">
      <c r="U5996" s="80"/>
      <c r="V5996" s="80"/>
      <c r="W5996" s="80"/>
      <c r="X5996" s="81"/>
    </row>
    <row r="5997" spans="21:24" x14ac:dyDescent="0.3">
      <c r="U5997" s="80"/>
      <c r="V5997" s="80"/>
      <c r="W5997" s="80"/>
      <c r="X5997" s="81"/>
    </row>
    <row r="5998" spans="21:24" x14ac:dyDescent="0.3">
      <c r="U5998" s="80"/>
      <c r="V5998" s="80"/>
      <c r="W5998" s="80"/>
      <c r="X5998" s="81"/>
    </row>
    <row r="5999" spans="21:24" x14ac:dyDescent="0.3">
      <c r="U5999" s="80"/>
      <c r="V5999" s="80"/>
      <c r="W5999" s="80"/>
      <c r="X5999" s="81"/>
    </row>
    <row r="6000" spans="21:24" x14ac:dyDescent="0.3">
      <c r="U6000" s="80"/>
      <c r="V6000" s="80"/>
      <c r="W6000" s="80"/>
      <c r="X6000" s="81"/>
    </row>
    <row r="6001" spans="21:24" x14ac:dyDescent="0.3">
      <c r="U6001" s="80"/>
      <c r="V6001" s="80"/>
      <c r="W6001" s="80"/>
      <c r="X6001" s="81"/>
    </row>
    <row r="6002" spans="21:24" x14ac:dyDescent="0.3">
      <c r="U6002" s="80"/>
      <c r="V6002" s="80"/>
      <c r="W6002" s="80"/>
      <c r="X6002" s="81"/>
    </row>
    <row r="6003" spans="21:24" x14ac:dyDescent="0.3">
      <c r="U6003" s="80"/>
      <c r="V6003" s="80"/>
      <c r="W6003" s="80"/>
      <c r="X6003" s="81"/>
    </row>
    <row r="6004" spans="21:24" x14ac:dyDescent="0.3">
      <c r="U6004" s="80"/>
      <c r="V6004" s="80"/>
      <c r="W6004" s="80"/>
      <c r="X6004" s="81"/>
    </row>
    <row r="6005" spans="21:24" x14ac:dyDescent="0.3">
      <c r="U6005" s="80"/>
      <c r="V6005" s="80"/>
      <c r="W6005" s="80"/>
      <c r="X6005" s="81"/>
    </row>
    <row r="6006" spans="21:24" x14ac:dyDescent="0.3">
      <c r="U6006" s="80"/>
      <c r="V6006" s="80"/>
      <c r="W6006" s="80"/>
      <c r="X6006" s="81"/>
    </row>
    <row r="6007" spans="21:24" x14ac:dyDescent="0.3">
      <c r="U6007" s="80"/>
      <c r="V6007" s="80"/>
      <c r="W6007" s="80"/>
      <c r="X6007" s="81"/>
    </row>
    <row r="6008" spans="21:24" x14ac:dyDescent="0.3">
      <c r="U6008" s="80"/>
      <c r="V6008" s="80"/>
      <c r="W6008" s="80"/>
      <c r="X6008" s="81"/>
    </row>
    <row r="6009" spans="21:24" x14ac:dyDescent="0.3">
      <c r="U6009" s="80"/>
      <c r="V6009" s="80"/>
      <c r="W6009" s="80"/>
      <c r="X6009" s="81"/>
    </row>
    <row r="6010" spans="21:24" x14ac:dyDescent="0.3">
      <c r="U6010" s="80"/>
      <c r="V6010" s="80"/>
      <c r="W6010" s="80"/>
      <c r="X6010" s="81"/>
    </row>
    <row r="6011" spans="21:24" x14ac:dyDescent="0.3">
      <c r="U6011" s="80"/>
      <c r="V6011" s="80"/>
      <c r="W6011" s="80"/>
      <c r="X6011" s="81"/>
    </row>
    <row r="6012" spans="21:24" x14ac:dyDescent="0.3">
      <c r="U6012" s="80"/>
      <c r="V6012" s="80"/>
      <c r="W6012" s="80"/>
      <c r="X6012" s="81"/>
    </row>
    <row r="6013" spans="21:24" x14ac:dyDescent="0.3">
      <c r="U6013" s="80"/>
      <c r="V6013" s="80"/>
      <c r="W6013" s="80"/>
      <c r="X6013" s="81"/>
    </row>
    <row r="6014" spans="21:24" x14ac:dyDescent="0.3">
      <c r="U6014" s="80"/>
      <c r="V6014" s="80"/>
      <c r="W6014" s="80"/>
      <c r="X6014" s="81"/>
    </row>
    <row r="6015" spans="21:24" x14ac:dyDescent="0.3">
      <c r="U6015" s="80"/>
      <c r="V6015" s="80"/>
      <c r="W6015" s="80"/>
      <c r="X6015" s="81"/>
    </row>
    <row r="6016" spans="21:24" x14ac:dyDescent="0.3">
      <c r="U6016" s="80"/>
      <c r="V6016" s="80"/>
      <c r="W6016" s="80"/>
      <c r="X6016" s="81"/>
    </row>
    <row r="6017" spans="21:24" x14ac:dyDescent="0.3">
      <c r="U6017" s="80"/>
      <c r="V6017" s="80"/>
      <c r="W6017" s="80"/>
      <c r="X6017" s="81"/>
    </row>
    <row r="6018" spans="21:24" x14ac:dyDescent="0.3">
      <c r="U6018" s="80"/>
      <c r="V6018" s="80"/>
      <c r="W6018" s="80"/>
      <c r="X6018" s="81"/>
    </row>
    <row r="6019" spans="21:24" x14ac:dyDescent="0.3">
      <c r="U6019" s="80"/>
      <c r="V6019" s="80"/>
      <c r="W6019" s="80"/>
      <c r="X6019" s="81"/>
    </row>
    <row r="6020" spans="21:24" x14ac:dyDescent="0.3">
      <c r="U6020" s="80"/>
      <c r="V6020" s="80"/>
      <c r="W6020" s="80"/>
      <c r="X6020" s="81"/>
    </row>
    <row r="6021" spans="21:24" x14ac:dyDescent="0.3">
      <c r="U6021" s="80"/>
      <c r="V6021" s="80"/>
      <c r="W6021" s="80"/>
      <c r="X6021" s="81"/>
    </row>
    <row r="6022" spans="21:24" x14ac:dyDescent="0.3">
      <c r="U6022" s="80"/>
      <c r="V6022" s="80"/>
      <c r="W6022" s="80"/>
      <c r="X6022" s="81"/>
    </row>
    <row r="6023" spans="21:24" x14ac:dyDescent="0.3">
      <c r="U6023" s="80"/>
      <c r="V6023" s="80"/>
      <c r="W6023" s="80"/>
      <c r="X6023" s="81"/>
    </row>
    <row r="6024" spans="21:24" x14ac:dyDescent="0.3">
      <c r="U6024" s="80"/>
      <c r="V6024" s="80"/>
      <c r="W6024" s="80"/>
      <c r="X6024" s="81"/>
    </row>
    <row r="6025" spans="21:24" x14ac:dyDescent="0.3">
      <c r="U6025" s="80"/>
      <c r="V6025" s="80"/>
      <c r="W6025" s="80"/>
      <c r="X6025" s="81"/>
    </row>
    <row r="6026" spans="21:24" x14ac:dyDescent="0.3">
      <c r="U6026" s="80"/>
      <c r="V6026" s="80"/>
      <c r="W6026" s="80"/>
      <c r="X6026" s="81"/>
    </row>
    <row r="6027" spans="21:24" x14ac:dyDescent="0.3">
      <c r="U6027" s="80"/>
      <c r="V6027" s="80"/>
      <c r="W6027" s="80"/>
      <c r="X6027" s="81"/>
    </row>
    <row r="6028" spans="21:24" x14ac:dyDescent="0.3">
      <c r="U6028" s="80"/>
      <c r="V6028" s="80"/>
      <c r="W6028" s="80"/>
      <c r="X6028" s="81"/>
    </row>
    <row r="6029" spans="21:24" x14ac:dyDescent="0.3">
      <c r="U6029" s="80"/>
      <c r="V6029" s="80"/>
      <c r="W6029" s="80"/>
      <c r="X6029" s="81"/>
    </row>
    <row r="6030" spans="21:24" x14ac:dyDescent="0.3">
      <c r="U6030" s="80"/>
      <c r="V6030" s="80"/>
      <c r="W6030" s="80"/>
      <c r="X6030" s="81"/>
    </row>
    <row r="6031" spans="21:24" x14ac:dyDescent="0.3">
      <c r="U6031" s="80"/>
      <c r="V6031" s="80"/>
      <c r="W6031" s="80"/>
      <c r="X6031" s="81"/>
    </row>
    <row r="6032" spans="21:24" x14ac:dyDescent="0.3">
      <c r="U6032" s="80"/>
      <c r="V6032" s="80"/>
      <c r="W6032" s="80"/>
      <c r="X6032" s="81"/>
    </row>
    <row r="6033" spans="21:24" x14ac:dyDescent="0.3">
      <c r="U6033" s="80"/>
      <c r="V6033" s="80"/>
      <c r="W6033" s="80"/>
      <c r="X6033" s="81"/>
    </row>
    <row r="6034" spans="21:24" x14ac:dyDescent="0.3">
      <c r="U6034" s="80"/>
      <c r="V6034" s="80"/>
      <c r="W6034" s="80"/>
      <c r="X6034" s="81"/>
    </row>
    <row r="6035" spans="21:24" x14ac:dyDescent="0.3">
      <c r="U6035" s="80"/>
      <c r="V6035" s="80"/>
      <c r="W6035" s="80"/>
      <c r="X6035" s="81"/>
    </row>
    <row r="6036" spans="21:24" x14ac:dyDescent="0.3">
      <c r="U6036" s="80"/>
      <c r="V6036" s="80"/>
      <c r="W6036" s="80"/>
      <c r="X6036" s="81"/>
    </row>
    <row r="6037" spans="21:24" x14ac:dyDescent="0.3">
      <c r="U6037" s="80"/>
      <c r="V6037" s="80"/>
      <c r="W6037" s="80"/>
      <c r="X6037" s="81"/>
    </row>
    <row r="6038" spans="21:24" x14ac:dyDescent="0.3">
      <c r="U6038" s="80"/>
      <c r="V6038" s="80"/>
      <c r="W6038" s="80"/>
      <c r="X6038" s="81"/>
    </row>
    <row r="6039" spans="21:24" x14ac:dyDescent="0.3">
      <c r="U6039" s="80"/>
      <c r="V6039" s="80"/>
      <c r="W6039" s="80"/>
      <c r="X6039" s="81"/>
    </row>
    <row r="6040" spans="21:24" x14ac:dyDescent="0.3">
      <c r="U6040" s="80"/>
      <c r="V6040" s="80"/>
      <c r="W6040" s="80"/>
      <c r="X6040" s="81"/>
    </row>
    <row r="6041" spans="21:24" x14ac:dyDescent="0.3">
      <c r="U6041" s="80"/>
      <c r="V6041" s="80"/>
      <c r="W6041" s="80"/>
      <c r="X6041" s="81"/>
    </row>
    <row r="6042" spans="21:24" x14ac:dyDescent="0.3">
      <c r="U6042" s="80"/>
      <c r="V6042" s="80"/>
      <c r="W6042" s="80"/>
      <c r="X6042" s="81"/>
    </row>
    <row r="6043" spans="21:24" x14ac:dyDescent="0.3">
      <c r="U6043" s="80"/>
      <c r="V6043" s="80"/>
      <c r="W6043" s="80"/>
      <c r="X6043" s="81"/>
    </row>
    <row r="6044" spans="21:24" x14ac:dyDescent="0.3">
      <c r="U6044" s="80"/>
      <c r="V6044" s="80"/>
      <c r="W6044" s="80"/>
      <c r="X6044" s="81"/>
    </row>
    <row r="6045" spans="21:24" x14ac:dyDescent="0.3">
      <c r="U6045" s="80"/>
      <c r="V6045" s="80"/>
      <c r="W6045" s="80"/>
      <c r="X6045" s="81"/>
    </row>
    <row r="6046" spans="21:24" x14ac:dyDescent="0.3">
      <c r="U6046" s="80"/>
      <c r="V6046" s="80"/>
      <c r="W6046" s="80"/>
      <c r="X6046" s="81"/>
    </row>
    <row r="6047" spans="21:24" x14ac:dyDescent="0.3">
      <c r="U6047" s="80"/>
      <c r="V6047" s="80"/>
      <c r="W6047" s="80"/>
      <c r="X6047" s="81"/>
    </row>
    <row r="6048" spans="21:24" x14ac:dyDescent="0.3">
      <c r="U6048" s="80"/>
      <c r="V6048" s="80"/>
      <c r="W6048" s="80"/>
      <c r="X6048" s="81"/>
    </row>
    <row r="6049" spans="21:24" x14ac:dyDescent="0.3">
      <c r="U6049" s="80"/>
      <c r="V6049" s="80"/>
      <c r="W6049" s="80"/>
      <c r="X6049" s="81"/>
    </row>
    <row r="6050" spans="21:24" x14ac:dyDescent="0.3">
      <c r="U6050" s="80"/>
      <c r="V6050" s="80"/>
      <c r="W6050" s="80"/>
      <c r="X6050" s="81"/>
    </row>
    <row r="6051" spans="21:24" x14ac:dyDescent="0.3">
      <c r="U6051" s="80"/>
      <c r="V6051" s="80"/>
      <c r="W6051" s="80"/>
      <c r="X6051" s="81"/>
    </row>
    <row r="6052" spans="21:24" x14ac:dyDescent="0.3">
      <c r="U6052" s="80"/>
      <c r="V6052" s="80"/>
      <c r="W6052" s="80"/>
      <c r="X6052" s="81"/>
    </row>
    <row r="6053" spans="21:24" x14ac:dyDescent="0.3">
      <c r="U6053" s="80"/>
      <c r="V6053" s="80"/>
      <c r="W6053" s="80"/>
      <c r="X6053" s="81"/>
    </row>
    <row r="6054" spans="21:24" x14ac:dyDescent="0.3">
      <c r="U6054" s="80"/>
      <c r="V6054" s="80"/>
      <c r="W6054" s="80"/>
      <c r="X6054" s="81"/>
    </row>
    <row r="6055" spans="21:24" x14ac:dyDescent="0.3">
      <c r="U6055" s="80"/>
      <c r="V6055" s="80"/>
      <c r="W6055" s="80"/>
      <c r="X6055" s="81"/>
    </row>
    <row r="6056" spans="21:24" x14ac:dyDescent="0.3">
      <c r="U6056" s="80"/>
      <c r="V6056" s="80"/>
      <c r="W6056" s="80"/>
      <c r="X6056" s="81"/>
    </row>
    <row r="6057" spans="21:24" x14ac:dyDescent="0.3">
      <c r="U6057" s="80"/>
      <c r="V6057" s="80"/>
      <c r="W6057" s="80"/>
      <c r="X6057" s="81"/>
    </row>
    <row r="6058" spans="21:24" x14ac:dyDescent="0.3">
      <c r="U6058" s="80"/>
      <c r="V6058" s="80"/>
      <c r="W6058" s="80"/>
      <c r="X6058" s="81"/>
    </row>
    <row r="6059" spans="21:24" x14ac:dyDescent="0.3">
      <c r="U6059" s="80"/>
      <c r="V6059" s="80"/>
      <c r="W6059" s="80"/>
      <c r="X6059" s="81"/>
    </row>
    <row r="6060" spans="21:24" x14ac:dyDescent="0.3">
      <c r="U6060" s="80"/>
      <c r="V6060" s="80"/>
      <c r="W6060" s="80"/>
      <c r="X6060" s="81"/>
    </row>
    <row r="6061" spans="21:24" x14ac:dyDescent="0.3">
      <c r="U6061" s="80"/>
      <c r="V6061" s="80"/>
      <c r="W6061" s="80"/>
      <c r="X6061" s="81"/>
    </row>
    <row r="6062" spans="21:24" x14ac:dyDescent="0.3">
      <c r="U6062" s="80"/>
      <c r="V6062" s="80"/>
      <c r="W6062" s="80"/>
      <c r="X6062" s="81"/>
    </row>
    <row r="6063" spans="21:24" x14ac:dyDescent="0.3">
      <c r="U6063" s="80"/>
      <c r="V6063" s="80"/>
      <c r="W6063" s="80"/>
      <c r="X6063" s="81"/>
    </row>
    <row r="6064" spans="21:24" x14ac:dyDescent="0.3">
      <c r="U6064" s="80"/>
      <c r="V6064" s="80"/>
      <c r="W6064" s="80"/>
      <c r="X6064" s="81"/>
    </row>
    <row r="6065" spans="21:24" x14ac:dyDescent="0.3">
      <c r="U6065" s="80"/>
      <c r="V6065" s="80"/>
      <c r="W6065" s="80"/>
      <c r="X6065" s="81"/>
    </row>
    <row r="6066" spans="21:24" x14ac:dyDescent="0.3">
      <c r="U6066" s="80"/>
      <c r="V6066" s="80"/>
      <c r="W6066" s="80"/>
      <c r="X6066" s="81"/>
    </row>
    <row r="6067" spans="21:24" x14ac:dyDescent="0.3">
      <c r="U6067" s="80"/>
      <c r="V6067" s="80"/>
      <c r="W6067" s="80"/>
      <c r="X6067" s="81"/>
    </row>
    <row r="6068" spans="21:24" x14ac:dyDescent="0.3">
      <c r="U6068" s="80"/>
      <c r="V6068" s="80"/>
      <c r="W6068" s="80"/>
      <c r="X6068" s="81"/>
    </row>
    <row r="6069" spans="21:24" x14ac:dyDescent="0.3">
      <c r="U6069" s="80"/>
      <c r="V6069" s="80"/>
      <c r="W6069" s="80"/>
      <c r="X6069" s="81"/>
    </row>
    <row r="6070" spans="21:24" x14ac:dyDescent="0.3">
      <c r="U6070" s="80"/>
      <c r="V6070" s="80"/>
      <c r="W6070" s="80"/>
      <c r="X6070" s="81"/>
    </row>
    <row r="6071" spans="21:24" x14ac:dyDescent="0.3">
      <c r="U6071" s="80"/>
      <c r="V6071" s="80"/>
      <c r="W6071" s="80"/>
      <c r="X6071" s="81"/>
    </row>
    <row r="6072" spans="21:24" x14ac:dyDescent="0.3">
      <c r="U6072" s="80"/>
      <c r="V6072" s="80"/>
      <c r="W6072" s="80"/>
      <c r="X6072" s="81"/>
    </row>
    <row r="6073" spans="21:24" x14ac:dyDescent="0.3">
      <c r="U6073" s="80"/>
      <c r="V6073" s="80"/>
      <c r="W6073" s="80"/>
      <c r="X6073" s="81"/>
    </row>
    <row r="6074" spans="21:24" x14ac:dyDescent="0.3">
      <c r="U6074" s="80"/>
      <c r="V6074" s="80"/>
      <c r="W6074" s="80"/>
      <c r="X6074" s="81"/>
    </row>
    <row r="6075" spans="21:24" x14ac:dyDescent="0.3">
      <c r="U6075" s="80"/>
      <c r="V6075" s="80"/>
      <c r="W6075" s="80"/>
      <c r="X6075" s="81"/>
    </row>
    <row r="6076" spans="21:24" x14ac:dyDescent="0.3">
      <c r="U6076" s="80"/>
      <c r="V6076" s="80"/>
      <c r="W6076" s="80"/>
      <c r="X6076" s="81"/>
    </row>
    <row r="6077" spans="21:24" x14ac:dyDescent="0.3">
      <c r="U6077" s="80"/>
      <c r="V6077" s="80"/>
      <c r="W6077" s="80"/>
      <c r="X6077" s="81"/>
    </row>
    <row r="6078" spans="21:24" x14ac:dyDescent="0.3">
      <c r="U6078" s="80"/>
      <c r="V6078" s="80"/>
      <c r="W6078" s="80"/>
      <c r="X6078" s="81"/>
    </row>
    <row r="6079" spans="21:24" x14ac:dyDescent="0.3">
      <c r="U6079" s="80"/>
      <c r="V6079" s="80"/>
      <c r="W6079" s="80"/>
      <c r="X6079" s="81"/>
    </row>
    <row r="6080" spans="21:24" x14ac:dyDescent="0.3">
      <c r="U6080" s="80"/>
      <c r="V6080" s="80"/>
      <c r="W6080" s="80"/>
      <c r="X6080" s="81"/>
    </row>
    <row r="6081" spans="21:24" x14ac:dyDescent="0.3">
      <c r="U6081" s="80"/>
      <c r="V6081" s="80"/>
      <c r="W6081" s="80"/>
      <c r="X6081" s="81"/>
    </row>
    <row r="6082" spans="21:24" x14ac:dyDescent="0.3">
      <c r="U6082" s="80"/>
      <c r="V6082" s="80"/>
      <c r="W6082" s="80"/>
      <c r="X6082" s="81"/>
    </row>
    <row r="6083" spans="21:24" x14ac:dyDescent="0.3">
      <c r="U6083" s="80"/>
      <c r="V6083" s="80"/>
      <c r="W6083" s="80"/>
      <c r="X6083" s="81"/>
    </row>
    <row r="6084" spans="21:24" x14ac:dyDescent="0.3">
      <c r="U6084" s="80"/>
      <c r="V6084" s="80"/>
      <c r="W6084" s="80"/>
      <c r="X6084" s="81"/>
    </row>
    <row r="6085" spans="21:24" x14ac:dyDescent="0.3">
      <c r="U6085" s="80"/>
      <c r="V6085" s="80"/>
      <c r="W6085" s="80"/>
      <c r="X6085" s="81"/>
    </row>
    <row r="6086" spans="21:24" x14ac:dyDescent="0.3">
      <c r="U6086" s="80"/>
      <c r="V6086" s="80"/>
      <c r="W6086" s="80"/>
      <c r="X6086" s="81"/>
    </row>
    <row r="6087" spans="21:24" x14ac:dyDescent="0.3">
      <c r="U6087" s="80"/>
      <c r="V6087" s="80"/>
      <c r="W6087" s="80"/>
      <c r="X6087" s="81"/>
    </row>
    <row r="6088" spans="21:24" x14ac:dyDescent="0.3">
      <c r="U6088" s="80"/>
      <c r="V6088" s="80"/>
      <c r="W6088" s="80"/>
      <c r="X6088" s="81"/>
    </row>
    <row r="6089" spans="21:24" x14ac:dyDescent="0.3">
      <c r="U6089" s="80"/>
      <c r="V6089" s="80"/>
      <c r="W6089" s="80"/>
      <c r="X6089" s="81"/>
    </row>
    <row r="6090" spans="21:24" x14ac:dyDescent="0.3">
      <c r="U6090" s="80"/>
      <c r="V6090" s="80"/>
      <c r="W6090" s="80"/>
      <c r="X6090" s="81"/>
    </row>
    <row r="6091" spans="21:24" x14ac:dyDescent="0.3">
      <c r="U6091" s="80"/>
      <c r="V6091" s="80"/>
      <c r="W6091" s="80"/>
      <c r="X6091" s="81"/>
    </row>
    <row r="6092" spans="21:24" x14ac:dyDescent="0.3">
      <c r="U6092" s="80"/>
      <c r="V6092" s="80"/>
      <c r="W6092" s="80"/>
      <c r="X6092" s="81"/>
    </row>
    <row r="6093" spans="21:24" x14ac:dyDescent="0.3">
      <c r="U6093" s="80"/>
      <c r="V6093" s="80"/>
      <c r="W6093" s="80"/>
      <c r="X6093" s="81"/>
    </row>
    <row r="6094" spans="21:24" x14ac:dyDescent="0.3">
      <c r="U6094" s="80"/>
      <c r="V6094" s="80"/>
      <c r="W6094" s="80"/>
      <c r="X6094" s="81"/>
    </row>
    <row r="6095" spans="21:24" x14ac:dyDescent="0.3">
      <c r="U6095" s="80"/>
      <c r="V6095" s="80"/>
      <c r="W6095" s="80"/>
      <c r="X6095" s="81"/>
    </row>
    <row r="6096" spans="21:24" x14ac:dyDescent="0.3">
      <c r="U6096" s="80"/>
      <c r="V6096" s="80"/>
      <c r="W6096" s="80"/>
      <c r="X6096" s="81"/>
    </row>
    <row r="6097" spans="21:24" x14ac:dyDescent="0.3">
      <c r="U6097" s="80"/>
      <c r="V6097" s="80"/>
      <c r="W6097" s="80"/>
      <c r="X6097" s="81"/>
    </row>
    <row r="6098" spans="21:24" x14ac:dyDescent="0.3">
      <c r="U6098" s="80"/>
      <c r="V6098" s="80"/>
      <c r="W6098" s="80"/>
      <c r="X6098" s="81"/>
    </row>
    <row r="6099" spans="21:24" x14ac:dyDescent="0.3">
      <c r="U6099" s="80"/>
      <c r="V6099" s="80"/>
      <c r="W6099" s="80"/>
      <c r="X6099" s="81"/>
    </row>
    <row r="6100" spans="21:24" x14ac:dyDescent="0.3">
      <c r="U6100" s="80"/>
      <c r="V6100" s="80"/>
      <c r="W6100" s="80"/>
      <c r="X6100" s="81"/>
    </row>
    <row r="6101" spans="21:24" x14ac:dyDescent="0.3">
      <c r="U6101" s="80"/>
      <c r="V6101" s="80"/>
      <c r="W6101" s="80"/>
      <c r="X6101" s="81"/>
    </row>
    <row r="6102" spans="21:24" x14ac:dyDescent="0.3">
      <c r="U6102" s="80"/>
      <c r="V6102" s="80"/>
      <c r="W6102" s="80"/>
      <c r="X6102" s="81"/>
    </row>
    <row r="6103" spans="21:24" x14ac:dyDescent="0.3">
      <c r="U6103" s="80"/>
      <c r="V6103" s="80"/>
      <c r="W6103" s="80"/>
      <c r="X6103" s="81"/>
    </row>
    <row r="6104" spans="21:24" x14ac:dyDescent="0.3">
      <c r="U6104" s="80"/>
      <c r="V6104" s="80"/>
      <c r="W6104" s="80"/>
      <c r="X6104" s="81"/>
    </row>
    <row r="6105" spans="21:24" x14ac:dyDescent="0.3">
      <c r="U6105" s="80"/>
      <c r="V6105" s="80"/>
      <c r="W6105" s="80"/>
      <c r="X6105" s="81"/>
    </row>
    <row r="6106" spans="21:24" x14ac:dyDescent="0.3">
      <c r="U6106" s="80"/>
      <c r="V6106" s="80"/>
      <c r="W6106" s="80"/>
      <c r="X6106" s="81"/>
    </row>
    <row r="6107" spans="21:24" x14ac:dyDescent="0.3">
      <c r="U6107" s="80"/>
      <c r="V6107" s="80"/>
      <c r="W6107" s="80"/>
      <c r="X6107" s="81"/>
    </row>
    <row r="6108" spans="21:24" x14ac:dyDescent="0.3">
      <c r="U6108" s="80"/>
      <c r="V6108" s="80"/>
      <c r="W6108" s="80"/>
      <c r="X6108" s="81"/>
    </row>
    <row r="6109" spans="21:24" x14ac:dyDescent="0.3">
      <c r="U6109" s="80"/>
      <c r="V6109" s="80"/>
      <c r="W6109" s="80"/>
      <c r="X6109" s="81"/>
    </row>
    <row r="6110" spans="21:24" x14ac:dyDescent="0.3">
      <c r="U6110" s="80"/>
      <c r="V6110" s="80"/>
      <c r="W6110" s="80"/>
      <c r="X6110" s="81"/>
    </row>
    <row r="6111" spans="21:24" x14ac:dyDescent="0.3">
      <c r="U6111" s="80"/>
      <c r="V6111" s="80"/>
      <c r="W6111" s="80"/>
      <c r="X6111" s="81"/>
    </row>
    <row r="6112" spans="21:24" x14ac:dyDescent="0.3">
      <c r="U6112" s="80"/>
      <c r="V6112" s="80"/>
      <c r="W6112" s="80"/>
      <c r="X6112" s="81"/>
    </row>
    <row r="6113" spans="21:24" x14ac:dyDescent="0.3">
      <c r="U6113" s="80"/>
      <c r="V6113" s="80"/>
      <c r="W6113" s="80"/>
      <c r="X6113" s="81"/>
    </row>
    <row r="6114" spans="21:24" x14ac:dyDescent="0.3">
      <c r="U6114" s="80"/>
      <c r="V6114" s="80"/>
      <c r="W6114" s="80"/>
      <c r="X6114" s="81"/>
    </row>
    <row r="6115" spans="21:24" x14ac:dyDescent="0.3">
      <c r="U6115" s="80"/>
      <c r="V6115" s="80"/>
      <c r="W6115" s="80"/>
      <c r="X6115" s="81"/>
    </row>
    <row r="6116" spans="21:24" x14ac:dyDescent="0.3">
      <c r="U6116" s="80"/>
      <c r="V6116" s="80"/>
      <c r="W6116" s="80"/>
      <c r="X6116" s="81"/>
    </row>
    <row r="6117" spans="21:24" x14ac:dyDescent="0.3">
      <c r="U6117" s="80"/>
      <c r="V6117" s="80"/>
      <c r="W6117" s="80"/>
      <c r="X6117" s="81"/>
    </row>
    <row r="6118" spans="21:24" x14ac:dyDescent="0.3">
      <c r="U6118" s="80"/>
      <c r="V6118" s="80"/>
      <c r="W6118" s="80"/>
      <c r="X6118" s="81"/>
    </row>
    <row r="6119" spans="21:24" x14ac:dyDescent="0.3">
      <c r="U6119" s="80"/>
      <c r="V6119" s="80"/>
      <c r="W6119" s="80"/>
      <c r="X6119" s="81"/>
    </row>
    <row r="6120" spans="21:24" x14ac:dyDescent="0.3">
      <c r="U6120" s="80"/>
      <c r="V6120" s="80"/>
      <c r="W6120" s="80"/>
      <c r="X6120" s="81"/>
    </row>
    <row r="6121" spans="21:24" x14ac:dyDescent="0.3">
      <c r="U6121" s="80"/>
      <c r="V6121" s="80"/>
      <c r="W6121" s="80"/>
      <c r="X6121" s="81"/>
    </row>
    <row r="6122" spans="21:24" x14ac:dyDescent="0.3">
      <c r="U6122" s="80"/>
      <c r="V6122" s="80"/>
      <c r="W6122" s="80"/>
      <c r="X6122" s="81"/>
    </row>
    <row r="6123" spans="21:24" x14ac:dyDescent="0.3">
      <c r="U6123" s="80"/>
      <c r="V6123" s="80"/>
      <c r="W6123" s="80"/>
      <c r="X6123" s="81"/>
    </row>
    <row r="6124" spans="21:24" x14ac:dyDescent="0.3">
      <c r="U6124" s="80"/>
      <c r="V6124" s="80"/>
      <c r="W6124" s="80"/>
      <c r="X6124" s="81"/>
    </row>
    <row r="6125" spans="21:24" x14ac:dyDescent="0.3">
      <c r="U6125" s="80"/>
      <c r="V6125" s="80"/>
      <c r="W6125" s="80"/>
      <c r="X6125" s="81"/>
    </row>
    <row r="6126" spans="21:24" x14ac:dyDescent="0.3">
      <c r="U6126" s="80"/>
      <c r="V6126" s="80"/>
      <c r="W6126" s="80"/>
      <c r="X6126" s="81"/>
    </row>
    <row r="6127" spans="21:24" x14ac:dyDescent="0.3">
      <c r="U6127" s="80"/>
      <c r="V6127" s="80"/>
      <c r="W6127" s="80"/>
      <c r="X6127" s="81"/>
    </row>
    <row r="6128" spans="21:24" x14ac:dyDescent="0.3">
      <c r="U6128" s="80"/>
      <c r="V6128" s="80"/>
      <c r="W6128" s="80"/>
      <c r="X6128" s="81"/>
    </row>
    <row r="6129" spans="21:24" x14ac:dyDescent="0.3">
      <c r="U6129" s="80"/>
      <c r="V6129" s="80"/>
      <c r="W6129" s="80"/>
      <c r="X6129" s="81"/>
    </row>
    <row r="6130" spans="21:24" x14ac:dyDescent="0.3">
      <c r="U6130" s="80"/>
      <c r="V6130" s="80"/>
      <c r="W6130" s="80"/>
      <c r="X6130" s="81"/>
    </row>
    <row r="6131" spans="21:24" x14ac:dyDescent="0.3">
      <c r="U6131" s="80"/>
      <c r="V6131" s="80"/>
      <c r="W6131" s="80"/>
      <c r="X6131" s="81"/>
    </row>
    <row r="6132" spans="21:24" x14ac:dyDescent="0.3">
      <c r="U6132" s="80"/>
      <c r="V6132" s="80"/>
      <c r="W6132" s="80"/>
      <c r="X6132" s="81"/>
    </row>
    <row r="6133" spans="21:24" x14ac:dyDescent="0.3">
      <c r="U6133" s="80"/>
      <c r="V6133" s="80"/>
      <c r="W6133" s="80"/>
      <c r="X6133" s="81"/>
    </row>
    <row r="6134" spans="21:24" x14ac:dyDescent="0.3">
      <c r="U6134" s="80"/>
      <c r="V6134" s="80"/>
      <c r="W6134" s="80"/>
      <c r="X6134" s="81"/>
    </row>
    <row r="6135" spans="21:24" x14ac:dyDescent="0.3">
      <c r="U6135" s="80"/>
      <c r="V6135" s="80"/>
      <c r="W6135" s="80"/>
      <c r="X6135" s="81"/>
    </row>
    <row r="6136" spans="21:24" x14ac:dyDescent="0.3">
      <c r="U6136" s="80"/>
      <c r="V6136" s="80"/>
      <c r="W6136" s="80"/>
      <c r="X6136" s="81"/>
    </row>
    <row r="6137" spans="21:24" x14ac:dyDescent="0.3">
      <c r="U6137" s="80"/>
      <c r="V6137" s="80"/>
      <c r="W6137" s="80"/>
      <c r="X6137" s="81"/>
    </row>
    <row r="6138" spans="21:24" x14ac:dyDescent="0.3">
      <c r="U6138" s="80"/>
      <c r="V6138" s="80"/>
      <c r="W6138" s="80"/>
      <c r="X6138" s="81"/>
    </row>
    <row r="6139" spans="21:24" x14ac:dyDescent="0.3">
      <c r="U6139" s="80"/>
      <c r="V6139" s="80"/>
      <c r="W6139" s="80"/>
      <c r="X6139" s="81"/>
    </row>
    <row r="6140" spans="21:24" x14ac:dyDescent="0.3">
      <c r="U6140" s="80"/>
      <c r="V6140" s="80"/>
      <c r="W6140" s="80"/>
      <c r="X6140" s="81"/>
    </row>
    <row r="6141" spans="21:24" x14ac:dyDescent="0.3">
      <c r="U6141" s="80"/>
      <c r="V6141" s="80"/>
      <c r="W6141" s="80"/>
      <c r="X6141" s="81"/>
    </row>
    <row r="6142" spans="21:24" x14ac:dyDescent="0.3">
      <c r="U6142" s="80"/>
      <c r="V6142" s="80"/>
      <c r="W6142" s="80"/>
      <c r="X6142" s="81"/>
    </row>
    <row r="6143" spans="21:24" x14ac:dyDescent="0.3">
      <c r="U6143" s="80"/>
      <c r="V6143" s="80"/>
      <c r="W6143" s="80"/>
      <c r="X6143" s="81"/>
    </row>
    <row r="6144" spans="21:24" x14ac:dyDescent="0.3">
      <c r="U6144" s="80"/>
      <c r="V6144" s="80"/>
      <c r="W6144" s="80"/>
      <c r="X6144" s="81"/>
    </row>
    <row r="6145" spans="21:24" x14ac:dyDescent="0.3">
      <c r="U6145" s="80"/>
      <c r="V6145" s="80"/>
      <c r="W6145" s="80"/>
      <c r="X6145" s="81"/>
    </row>
    <row r="6146" spans="21:24" x14ac:dyDescent="0.3">
      <c r="U6146" s="80"/>
      <c r="V6146" s="80"/>
      <c r="W6146" s="80"/>
      <c r="X6146" s="81"/>
    </row>
    <row r="6147" spans="21:24" x14ac:dyDescent="0.3">
      <c r="U6147" s="80"/>
      <c r="V6147" s="80"/>
      <c r="W6147" s="80"/>
      <c r="X6147" s="81"/>
    </row>
    <row r="6148" spans="21:24" x14ac:dyDescent="0.3">
      <c r="U6148" s="80"/>
      <c r="V6148" s="80"/>
      <c r="W6148" s="80"/>
      <c r="X6148" s="81"/>
    </row>
    <row r="6149" spans="21:24" x14ac:dyDescent="0.3">
      <c r="U6149" s="80"/>
      <c r="V6149" s="80"/>
      <c r="W6149" s="80"/>
      <c r="X6149" s="81"/>
    </row>
    <row r="6150" spans="21:24" x14ac:dyDescent="0.3">
      <c r="U6150" s="80"/>
      <c r="V6150" s="80"/>
      <c r="W6150" s="80"/>
      <c r="X6150" s="81"/>
    </row>
    <row r="6151" spans="21:24" x14ac:dyDescent="0.3">
      <c r="U6151" s="80"/>
      <c r="V6151" s="80"/>
      <c r="W6151" s="80"/>
      <c r="X6151" s="81"/>
    </row>
    <row r="6152" spans="21:24" x14ac:dyDescent="0.3">
      <c r="U6152" s="80"/>
      <c r="V6152" s="80"/>
      <c r="W6152" s="80"/>
      <c r="X6152" s="81"/>
    </row>
    <row r="6153" spans="21:24" x14ac:dyDescent="0.3">
      <c r="U6153" s="80"/>
      <c r="V6153" s="80"/>
      <c r="W6153" s="80"/>
      <c r="X6153" s="81"/>
    </row>
    <row r="6154" spans="21:24" x14ac:dyDescent="0.3">
      <c r="U6154" s="80"/>
      <c r="V6154" s="80"/>
      <c r="W6154" s="80"/>
      <c r="X6154" s="81"/>
    </row>
    <row r="6155" spans="21:24" x14ac:dyDescent="0.3">
      <c r="U6155" s="80"/>
      <c r="V6155" s="80"/>
      <c r="W6155" s="80"/>
      <c r="X6155" s="81"/>
    </row>
    <row r="6156" spans="21:24" x14ac:dyDescent="0.3">
      <c r="U6156" s="80"/>
      <c r="V6156" s="80"/>
      <c r="W6156" s="80"/>
      <c r="X6156" s="81"/>
    </row>
    <row r="6157" spans="21:24" x14ac:dyDescent="0.3">
      <c r="U6157" s="80"/>
      <c r="V6157" s="80"/>
      <c r="W6157" s="80"/>
      <c r="X6157" s="81"/>
    </row>
    <row r="6158" spans="21:24" x14ac:dyDescent="0.3">
      <c r="U6158" s="80"/>
      <c r="V6158" s="80"/>
      <c r="W6158" s="80"/>
      <c r="X6158" s="81"/>
    </row>
    <row r="6159" spans="21:24" x14ac:dyDescent="0.3">
      <c r="U6159" s="80"/>
      <c r="V6159" s="80"/>
      <c r="W6159" s="80"/>
      <c r="X6159" s="81"/>
    </row>
    <row r="6160" spans="21:24" x14ac:dyDescent="0.3">
      <c r="U6160" s="80"/>
      <c r="V6160" s="80"/>
      <c r="W6160" s="80"/>
      <c r="X6160" s="81"/>
    </row>
    <row r="6161" spans="21:24" x14ac:dyDescent="0.3">
      <c r="U6161" s="80"/>
      <c r="V6161" s="80"/>
      <c r="W6161" s="80"/>
      <c r="X6161" s="81"/>
    </row>
    <row r="6162" spans="21:24" x14ac:dyDescent="0.3">
      <c r="U6162" s="80"/>
      <c r="V6162" s="80"/>
      <c r="W6162" s="80"/>
      <c r="X6162" s="81"/>
    </row>
    <row r="6163" spans="21:24" x14ac:dyDescent="0.3">
      <c r="U6163" s="80"/>
      <c r="V6163" s="80"/>
      <c r="W6163" s="80"/>
      <c r="X6163" s="81"/>
    </row>
    <row r="6164" spans="21:24" x14ac:dyDescent="0.3">
      <c r="U6164" s="80"/>
      <c r="V6164" s="80"/>
      <c r="W6164" s="80"/>
      <c r="X6164" s="81"/>
    </row>
    <row r="6165" spans="21:24" x14ac:dyDescent="0.3">
      <c r="U6165" s="80"/>
      <c r="V6165" s="80"/>
      <c r="W6165" s="80"/>
      <c r="X6165" s="81"/>
    </row>
    <row r="6166" spans="21:24" x14ac:dyDescent="0.3">
      <c r="U6166" s="80"/>
      <c r="V6166" s="80"/>
      <c r="W6166" s="80"/>
      <c r="X6166" s="81"/>
    </row>
    <row r="6167" spans="21:24" x14ac:dyDescent="0.3">
      <c r="U6167" s="80"/>
      <c r="V6167" s="80"/>
      <c r="W6167" s="80"/>
      <c r="X6167" s="81"/>
    </row>
    <row r="6168" spans="21:24" x14ac:dyDescent="0.3">
      <c r="U6168" s="80"/>
      <c r="V6168" s="80"/>
      <c r="W6168" s="80"/>
      <c r="X6168" s="81"/>
    </row>
    <row r="6169" spans="21:24" x14ac:dyDescent="0.3">
      <c r="U6169" s="80"/>
      <c r="V6169" s="80"/>
      <c r="W6169" s="80"/>
      <c r="X6169" s="81"/>
    </row>
    <row r="6170" spans="21:24" x14ac:dyDescent="0.3">
      <c r="U6170" s="80"/>
      <c r="V6170" s="80"/>
      <c r="W6170" s="80"/>
      <c r="X6170" s="81"/>
    </row>
    <row r="6171" spans="21:24" x14ac:dyDescent="0.3">
      <c r="U6171" s="80"/>
      <c r="V6171" s="80"/>
      <c r="W6171" s="80"/>
      <c r="X6171" s="81"/>
    </row>
    <row r="6172" spans="21:24" x14ac:dyDescent="0.3">
      <c r="U6172" s="80"/>
      <c r="V6172" s="80"/>
      <c r="W6172" s="80"/>
      <c r="X6172" s="81"/>
    </row>
    <row r="6173" spans="21:24" x14ac:dyDescent="0.3">
      <c r="U6173" s="80"/>
      <c r="V6173" s="80"/>
      <c r="W6173" s="80"/>
      <c r="X6173" s="81"/>
    </row>
    <row r="6174" spans="21:24" x14ac:dyDescent="0.3">
      <c r="U6174" s="80"/>
      <c r="V6174" s="80"/>
      <c r="W6174" s="80"/>
      <c r="X6174" s="81"/>
    </row>
    <row r="6175" spans="21:24" x14ac:dyDescent="0.3">
      <c r="U6175" s="80"/>
      <c r="V6175" s="80"/>
      <c r="W6175" s="80"/>
      <c r="X6175" s="81"/>
    </row>
    <row r="6176" spans="21:24" x14ac:dyDescent="0.3">
      <c r="U6176" s="80"/>
      <c r="V6176" s="80"/>
      <c r="W6176" s="80"/>
      <c r="X6176" s="81"/>
    </row>
    <row r="6177" spans="21:24" x14ac:dyDescent="0.3">
      <c r="U6177" s="80"/>
      <c r="V6177" s="80"/>
      <c r="W6177" s="80"/>
      <c r="X6177" s="81"/>
    </row>
    <row r="6178" spans="21:24" x14ac:dyDescent="0.3">
      <c r="U6178" s="80"/>
      <c r="V6178" s="80"/>
      <c r="W6178" s="80"/>
      <c r="X6178" s="81"/>
    </row>
    <row r="6179" spans="21:24" x14ac:dyDescent="0.3">
      <c r="U6179" s="80"/>
      <c r="V6179" s="80"/>
      <c r="W6179" s="80"/>
      <c r="X6179" s="81"/>
    </row>
    <row r="6180" spans="21:24" x14ac:dyDescent="0.3">
      <c r="U6180" s="80"/>
      <c r="V6180" s="80"/>
      <c r="W6180" s="80"/>
      <c r="X6180" s="81"/>
    </row>
    <row r="6181" spans="21:24" x14ac:dyDescent="0.3">
      <c r="U6181" s="80"/>
      <c r="V6181" s="80"/>
      <c r="W6181" s="80"/>
      <c r="X6181" s="81"/>
    </row>
    <row r="6182" spans="21:24" x14ac:dyDescent="0.3">
      <c r="U6182" s="80"/>
      <c r="V6182" s="80"/>
      <c r="W6182" s="80"/>
      <c r="X6182" s="81"/>
    </row>
    <row r="6183" spans="21:24" x14ac:dyDescent="0.3">
      <c r="U6183" s="80"/>
      <c r="V6183" s="80"/>
      <c r="W6183" s="80"/>
      <c r="X6183" s="81"/>
    </row>
    <row r="6184" spans="21:24" x14ac:dyDescent="0.3">
      <c r="U6184" s="80"/>
      <c r="V6184" s="80"/>
      <c r="W6184" s="80"/>
      <c r="X6184" s="81"/>
    </row>
    <row r="6185" spans="21:24" x14ac:dyDescent="0.3">
      <c r="U6185" s="80"/>
      <c r="V6185" s="80"/>
      <c r="W6185" s="80"/>
      <c r="X6185" s="81"/>
    </row>
    <row r="6186" spans="21:24" x14ac:dyDescent="0.3">
      <c r="U6186" s="80"/>
      <c r="V6186" s="80"/>
      <c r="W6186" s="80"/>
      <c r="X6186" s="81"/>
    </row>
    <row r="6187" spans="21:24" x14ac:dyDescent="0.3">
      <c r="U6187" s="80"/>
      <c r="V6187" s="80"/>
      <c r="W6187" s="80"/>
      <c r="X6187" s="81"/>
    </row>
    <row r="6188" spans="21:24" x14ac:dyDescent="0.3">
      <c r="U6188" s="80"/>
      <c r="V6188" s="80"/>
      <c r="W6188" s="80"/>
      <c r="X6188" s="81"/>
    </row>
    <row r="6189" spans="21:24" x14ac:dyDescent="0.3">
      <c r="U6189" s="80"/>
      <c r="V6189" s="80"/>
      <c r="W6189" s="80"/>
      <c r="X6189" s="81"/>
    </row>
    <row r="6190" spans="21:24" x14ac:dyDescent="0.3">
      <c r="U6190" s="80"/>
      <c r="V6190" s="80"/>
      <c r="W6190" s="80"/>
      <c r="X6190" s="81"/>
    </row>
    <row r="6191" spans="21:24" x14ac:dyDescent="0.3">
      <c r="U6191" s="80"/>
      <c r="V6191" s="80"/>
      <c r="W6191" s="80"/>
      <c r="X6191" s="81"/>
    </row>
    <row r="6192" spans="21:24" x14ac:dyDescent="0.3">
      <c r="U6192" s="80"/>
      <c r="V6192" s="80"/>
      <c r="W6192" s="80"/>
      <c r="X6192" s="81"/>
    </row>
    <row r="6193" spans="21:24" x14ac:dyDescent="0.3">
      <c r="U6193" s="80"/>
      <c r="V6193" s="80"/>
      <c r="W6193" s="80"/>
      <c r="X6193" s="81"/>
    </row>
    <row r="6194" spans="21:24" x14ac:dyDescent="0.3">
      <c r="U6194" s="80"/>
      <c r="V6194" s="80"/>
      <c r="W6194" s="80"/>
      <c r="X6194" s="81"/>
    </row>
    <row r="6195" spans="21:24" x14ac:dyDescent="0.3">
      <c r="U6195" s="80"/>
      <c r="V6195" s="80"/>
      <c r="W6195" s="80"/>
      <c r="X6195" s="81"/>
    </row>
    <row r="6196" spans="21:24" x14ac:dyDescent="0.3">
      <c r="U6196" s="80"/>
      <c r="V6196" s="80"/>
      <c r="W6196" s="80"/>
      <c r="X6196" s="81"/>
    </row>
    <row r="6197" spans="21:24" x14ac:dyDescent="0.3">
      <c r="U6197" s="80"/>
      <c r="V6197" s="80"/>
      <c r="W6197" s="80"/>
      <c r="X6197" s="81"/>
    </row>
    <row r="6198" spans="21:24" x14ac:dyDescent="0.3">
      <c r="U6198" s="80"/>
      <c r="V6198" s="80"/>
      <c r="W6198" s="80"/>
      <c r="X6198" s="81"/>
    </row>
    <row r="6199" spans="21:24" x14ac:dyDescent="0.3">
      <c r="U6199" s="80"/>
      <c r="V6199" s="80"/>
      <c r="W6199" s="80"/>
      <c r="X6199" s="81"/>
    </row>
    <row r="6200" spans="21:24" x14ac:dyDescent="0.3">
      <c r="U6200" s="80"/>
      <c r="V6200" s="80"/>
      <c r="W6200" s="80"/>
      <c r="X6200" s="81"/>
    </row>
    <row r="6201" spans="21:24" x14ac:dyDescent="0.3">
      <c r="U6201" s="80"/>
      <c r="V6201" s="80"/>
      <c r="W6201" s="80"/>
      <c r="X6201" s="81"/>
    </row>
    <row r="6202" spans="21:24" x14ac:dyDescent="0.3">
      <c r="U6202" s="80"/>
      <c r="V6202" s="80"/>
      <c r="W6202" s="80"/>
      <c r="X6202" s="81"/>
    </row>
    <row r="6203" spans="21:24" x14ac:dyDescent="0.3">
      <c r="U6203" s="80"/>
      <c r="V6203" s="80"/>
      <c r="W6203" s="80"/>
      <c r="X6203" s="81"/>
    </row>
    <row r="6204" spans="21:24" x14ac:dyDescent="0.3">
      <c r="U6204" s="80"/>
      <c r="V6204" s="80"/>
      <c r="W6204" s="80"/>
      <c r="X6204" s="81"/>
    </row>
    <row r="6205" spans="21:24" x14ac:dyDescent="0.3">
      <c r="U6205" s="80"/>
      <c r="V6205" s="80"/>
      <c r="W6205" s="80"/>
      <c r="X6205" s="81"/>
    </row>
    <row r="6206" spans="21:24" x14ac:dyDescent="0.3">
      <c r="U6206" s="80"/>
      <c r="V6206" s="80"/>
      <c r="W6206" s="80"/>
      <c r="X6206" s="81"/>
    </row>
    <row r="6207" spans="21:24" x14ac:dyDescent="0.3">
      <c r="U6207" s="80"/>
      <c r="V6207" s="80"/>
      <c r="W6207" s="80"/>
      <c r="X6207" s="81"/>
    </row>
    <row r="6208" spans="21:24" x14ac:dyDescent="0.3">
      <c r="U6208" s="80"/>
      <c r="V6208" s="80"/>
      <c r="W6208" s="80"/>
      <c r="X6208" s="81"/>
    </row>
    <row r="6209" spans="21:24" x14ac:dyDescent="0.3">
      <c r="U6209" s="80"/>
      <c r="V6209" s="80"/>
      <c r="W6209" s="80"/>
      <c r="X6209" s="81"/>
    </row>
    <row r="6210" spans="21:24" x14ac:dyDescent="0.3">
      <c r="U6210" s="80"/>
      <c r="V6210" s="80"/>
      <c r="W6210" s="80"/>
      <c r="X6210" s="81"/>
    </row>
    <row r="6211" spans="21:24" x14ac:dyDescent="0.3">
      <c r="U6211" s="80"/>
      <c r="V6211" s="80"/>
      <c r="W6211" s="80"/>
      <c r="X6211" s="81"/>
    </row>
    <row r="6212" spans="21:24" x14ac:dyDescent="0.3">
      <c r="U6212" s="80"/>
      <c r="V6212" s="80"/>
      <c r="W6212" s="80"/>
      <c r="X6212" s="81"/>
    </row>
    <row r="6213" spans="21:24" x14ac:dyDescent="0.3">
      <c r="U6213" s="80"/>
      <c r="V6213" s="80"/>
      <c r="W6213" s="80"/>
      <c r="X6213" s="81"/>
    </row>
    <row r="6214" spans="21:24" x14ac:dyDescent="0.3">
      <c r="U6214" s="80"/>
      <c r="V6214" s="80"/>
      <c r="W6214" s="80"/>
      <c r="X6214" s="81"/>
    </row>
    <row r="6215" spans="21:24" x14ac:dyDescent="0.3">
      <c r="U6215" s="80"/>
      <c r="V6215" s="80"/>
      <c r="W6215" s="80"/>
      <c r="X6215" s="81"/>
    </row>
    <row r="6216" spans="21:24" x14ac:dyDescent="0.3">
      <c r="U6216" s="80"/>
      <c r="V6216" s="80"/>
      <c r="W6216" s="80"/>
      <c r="X6216" s="81"/>
    </row>
    <row r="6217" spans="21:24" x14ac:dyDescent="0.3">
      <c r="U6217" s="80"/>
      <c r="V6217" s="80"/>
      <c r="W6217" s="80"/>
      <c r="X6217" s="81"/>
    </row>
    <row r="6218" spans="21:24" x14ac:dyDescent="0.3">
      <c r="U6218" s="80"/>
      <c r="V6218" s="80"/>
      <c r="W6218" s="80"/>
      <c r="X6218" s="81"/>
    </row>
    <row r="6219" spans="21:24" x14ac:dyDescent="0.3">
      <c r="U6219" s="80"/>
      <c r="V6219" s="80"/>
      <c r="W6219" s="80"/>
      <c r="X6219" s="81"/>
    </row>
    <row r="6220" spans="21:24" x14ac:dyDescent="0.3">
      <c r="U6220" s="80"/>
      <c r="V6220" s="80"/>
      <c r="W6220" s="80"/>
      <c r="X6220" s="81"/>
    </row>
    <row r="6221" spans="21:24" x14ac:dyDescent="0.3">
      <c r="U6221" s="80"/>
      <c r="V6221" s="80"/>
      <c r="W6221" s="80"/>
      <c r="X6221" s="81"/>
    </row>
    <row r="6222" spans="21:24" x14ac:dyDescent="0.3">
      <c r="U6222" s="80"/>
      <c r="V6222" s="80"/>
      <c r="W6222" s="80"/>
      <c r="X6222" s="81"/>
    </row>
    <row r="6223" spans="21:24" x14ac:dyDescent="0.3">
      <c r="U6223" s="80"/>
      <c r="V6223" s="80"/>
      <c r="W6223" s="80"/>
      <c r="X6223" s="81"/>
    </row>
    <row r="6224" spans="21:24" x14ac:dyDescent="0.3">
      <c r="U6224" s="80"/>
      <c r="V6224" s="80"/>
      <c r="W6224" s="80"/>
      <c r="X6224" s="81"/>
    </row>
    <row r="6225" spans="21:24" x14ac:dyDescent="0.3">
      <c r="U6225" s="80"/>
      <c r="V6225" s="80"/>
      <c r="W6225" s="80"/>
      <c r="X6225" s="81"/>
    </row>
    <row r="6226" spans="21:24" x14ac:dyDescent="0.3">
      <c r="U6226" s="80"/>
      <c r="V6226" s="80"/>
      <c r="W6226" s="80"/>
      <c r="X6226" s="81"/>
    </row>
    <row r="6227" spans="21:24" x14ac:dyDescent="0.3">
      <c r="U6227" s="80"/>
      <c r="V6227" s="80"/>
      <c r="W6227" s="80"/>
      <c r="X6227" s="81"/>
    </row>
    <row r="6228" spans="21:24" x14ac:dyDescent="0.3">
      <c r="U6228" s="80"/>
      <c r="V6228" s="80"/>
      <c r="W6228" s="80"/>
      <c r="X6228" s="81"/>
    </row>
    <row r="6229" spans="21:24" x14ac:dyDescent="0.3">
      <c r="U6229" s="80"/>
      <c r="V6229" s="80"/>
      <c r="W6229" s="80"/>
      <c r="X6229" s="81"/>
    </row>
    <row r="6230" spans="21:24" x14ac:dyDescent="0.3">
      <c r="U6230" s="80"/>
      <c r="V6230" s="80"/>
      <c r="W6230" s="80"/>
      <c r="X6230" s="81"/>
    </row>
    <row r="6231" spans="21:24" x14ac:dyDescent="0.3">
      <c r="U6231" s="80"/>
      <c r="V6231" s="80"/>
      <c r="W6231" s="80"/>
      <c r="X6231" s="81"/>
    </row>
    <row r="6232" spans="21:24" x14ac:dyDescent="0.3">
      <c r="U6232" s="80"/>
      <c r="V6232" s="80"/>
      <c r="W6232" s="80"/>
      <c r="X6232" s="81"/>
    </row>
    <row r="6233" spans="21:24" x14ac:dyDescent="0.3">
      <c r="U6233" s="80"/>
      <c r="V6233" s="80"/>
      <c r="W6233" s="80"/>
      <c r="X6233" s="81"/>
    </row>
    <row r="6234" spans="21:24" x14ac:dyDescent="0.3">
      <c r="U6234" s="80"/>
      <c r="V6234" s="80"/>
      <c r="W6234" s="80"/>
      <c r="X6234" s="81"/>
    </row>
    <row r="6235" spans="21:24" x14ac:dyDescent="0.3">
      <c r="U6235" s="80"/>
      <c r="V6235" s="80"/>
      <c r="W6235" s="80"/>
      <c r="X6235" s="81"/>
    </row>
    <row r="6236" spans="21:24" x14ac:dyDescent="0.3">
      <c r="U6236" s="80"/>
      <c r="V6236" s="80"/>
      <c r="W6236" s="80"/>
      <c r="X6236" s="81"/>
    </row>
    <row r="6237" spans="21:24" x14ac:dyDescent="0.3">
      <c r="U6237" s="80"/>
      <c r="V6237" s="80"/>
      <c r="W6237" s="80"/>
      <c r="X6237" s="81"/>
    </row>
    <row r="6238" spans="21:24" x14ac:dyDescent="0.3">
      <c r="U6238" s="80"/>
      <c r="V6238" s="80"/>
      <c r="W6238" s="80"/>
      <c r="X6238" s="81"/>
    </row>
    <row r="6239" spans="21:24" x14ac:dyDescent="0.3">
      <c r="U6239" s="80"/>
      <c r="V6239" s="80"/>
      <c r="W6239" s="80"/>
      <c r="X6239" s="81"/>
    </row>
    <row r="6240" spans="21:24" x14ac:dyDescent="0.3">
      <c r="U6240" s="80"/>
      <c r="V6240" s="80"/>
      <c r="W6240" s="80"/>
      <c r="X6240" s="81"/>
    </row>
    <row r="6241" spans="21:24" x14ac:dyDescent="0.3">
      <c r="U6241" s="80"/>
      <c r="V6241" s="80"/>
      <c r="W6241" s="80"/>
      <c r="X6241" s="81"/>
    </row>
    <row r="6242" spans="21:24" x14ac:dyDescent="0.3">
      <c r="U6242" s="80"/>
      <c r="V6242" s="80"/>
      <c r="W6242" s="80"/>
      <c r="X6242" s="81"/>
    </row>
    <row r="6243" spans="21:24" x14ac:dyDescent="0.3">
      <c r="U6243" s="80"/>
      <c r="V6243" s="80"/>
      <c r="W6243" s="80"/>
      <c r="X6243" s="81"/>
    </row>
    <row r="6244" spans="21:24" x14ac:dyDescent="0.3">
      <c r="U6244" s="80"/>
      <c r="V6244" s="80"/>
      <c r="W6244" s="80"/>
      <c r="X6244" s="81"/>
    </row>
    <row r="6245" spans="21:24" x14ac:dyDescent="0.3">
      <c r="U6245" s="80"/>
      <c r="V6245" s="80"/>
      <c r="W6245" s="80"/>
      <c r="X6245" s="81"/>
    </row>
    <row r="6246" spans="21:24" x14ac:dyDescent="0.3">
      <c r="U6246" s="80"/>
      <c r="V6246" s="80"/>
      <c r="W6246" s="80"/>
      <c r="X6246" s="81"/>
    </row>
    <row r="6247" spans="21:24" x14ac:dyDescent="0.3">
      <c r="U6247" s="80"/>
      <c r="V6247" s="80"/>
      <c r="W6247" s="80"/>
      <c r="X6247" s="81"/>
    </row>
    <row r="6248" spans="21:24" x14ac:dyDescent="0.3">
      <c r="U6248" s="80"/>
      <c r="V6248" s="80"/>
      <c r="W6248" s="80"/>
      <c r="X6248" s="81"/>
    </row>
    <row r="6249" spans="21:24" x14ac:dyDescent="0.3">
      <c r="U6249" s="80"/>
      <c r="V6249" s="80"/>
      <c r="W6249" s="80"/>
      <c r="X6249" s="81"/>
    </row>
    <row r="6250" spans="21:24" x14ac:dyDescent="0.3">
      <c r="U6250" s="80"/>
      <c r="V6250" s="80"/>
      <c r="W6250" s="80"/>
      <c r="X6250" s="81"/>
    </row>
    <row r="6251" spans="21:24" x14ac:dyDescent="0.3">
      <c r="U6251" s="80"/>
      <c r="V6251" s="80"/>
      <c r="W6251" s="80"/>
      <c r="X6251" s="81"/>
    </row>
    <row r="6252" spans="21:24" x14ac:dyDescent="0.3">
      <c r="U6252" s="80"/>
      <c r="V6252" s="80"/>
      <c r="W6252" s="80"/>
      <c r="X6252" s="81"/>
    </row>
    <row r="6253" spans="21:24" x14ac:dyDescent="0.3">
      <c r="U6253" s="80"/>
      <c r="V6253" s="80"/>
      <c r="W6253" s="80"/>
      <c r="X6253" s="81"/>
    </row>
    <row r="6254" spans="21:24" x14ac:dyDescent="0.3">
      <c r="U6254" s="80"/>
      <c r="V6254" s="80"/>
      <c r="W6254" s="80"/>
      <c r="X6254" s="81"/>
    </row>
    <row r="6255" spans="21:24" x14ac:dyDescent="0.3">
      <c r="U6255" s="80"/>
      <c r="V6255" s="80"/>
      <c r="W6255" s="80"/>
      <c r="X6255" s="81"/>
    </row>
    <row r="6256" spans="21:24" x14ac:dyDescent="0.3">
      <c r="U6256" s="80"/>
      <c r="V6256" s="80"/>
      <c r="W6256" s="80"/>
      <c r="X6256" s="81"/>
    </row>
    <row r="6257" spans="21:24" x14ac:dyDescent="0.3">
      <c r="U6257" s="80"/>
      <c r="V6257" s="80"/>
      <c r="W6257" s="80"/>
      <c r="X6257" s="81"/>
    </row>
    <row r="6258" spans="21:24" x14ac:dyDescent="0.3">
      <c r="U6258" s="80"/>
      <c r="V6258" s="80"/>
      <c r="W6258" s="80"/>
      <c r="X6258" s="81"/>
    </row>
    <row r="6259" spans="21:24" x14ac:dyDescent="0.3">
      <c r="U6259" s="80"/>
      <c r="V6259" s="80"/>
      <c r="W6259" s="80"/>
      <c r="X6259" s="81"/>
    </row>
    <row r="6260" spans="21:24" x14ac:dyDescent="0.3">
      <c r="U6260" s="80"/>
      <c r="V6260" s="80"/>
      <c r="W6260" s="80"/>
      <c r="X6260" s="81"/>
    </row>
    <row r="6261" spans="21:24" x14ac:dyDescent="0.3">
      <c r="U6261" s="80"/>
      <c r="V6261" s="80"/>
      <c r="W6261" s="80"/>
      <c r="X6261" s="81"/>
    </row>
    <row r="6262" spans="21:24" x14ac:dyDescent="0.3">
      <c r="U6262" s="80"/>
      <c r="V6262" s="80"/>
      <c r="W6262" s="80"/>
      <c r="X6262" s="81"/>
    </row>
    <row r="6263" spans="21:24" x14ac:dyDescent="0.3">
      <c r="U6263" s="80"/>
      <c r="V6263" s="80"/>
      <c r="W6263" s="80"/>
      <c r="X6263" s="81"/>
    </row>
    <row r="6264" spans="21:24" x14ac:dyDescent="0.3">
      <c r="U6264" s="80"/>
      <c r="V6264" s="80"/>
      <c r="W6264" s="80"/>
      <c r="X6264" s="81"/>
    </row>
    <row r="6265" spans="21:24" x14ac:dyDescent="0.3">
      <c r="U6265" s="80"/>
      <c r="V6265" s="80"/>
      <c r="W6265" s="80"/>
      <c r="X6265" s="81"/>
    </row>
    <row r="6266" spans="21:24" x14ac:dyDescent="0.3">
      <c r="U6266" s="80"/>
      <c r="V6266" s="80"/>
      <c r="W6266" s="80"/>
      <c r="X6266" s="81"/>
    </row>
    <row r="6267" spans="21:24" x14ac:dyDescent="0.3">
      <c r="U6267" s="80"/>
      <c r="V6267" s="80"/>
      <c r="W6267" s="80"/>
      <c r="X6267" s="81"/>
    </row>
    <row r="6268" spans="21:24" x14ac:dyDescent="0.3">
      <c r="U6268" s="80"/>
      <c r="V6268" s="80"/>
      <c r="W6268" s="80"/>
      <c r="X6268" s="81"/>
    </row>
    <row r="6269" spans="21:24" x14ac:dyDescent="0.3">
      <c r="U6269" s="80"/>
      <c r="V6269" s="80"/>
      <c r="W6269" s="80"/>
      <c r="X6269" s="81"/>
    </row>
    <row r="6270" spans="21:24" x14ac:dyDescent="0.3">
      <c r="U6270" s="80"/>
      <c r="V6270" s="80"/>
      <c r="W6270" s="80"/>
      <c r="X6270" s="81"/>
    </row>
    <row r="6271" spans="21:24" x14ac:dyDescent="0.3">
      <c r="U6271" s="80"/>
      <c r="V6271" s="80"/>
      <c r="W6271" s="80"/>
      <c r="X6271" s="81"/>
    </row>
    <row r="6272" spans="21:24" x14ac:dyDescent="0.3">
      <c r="U6272" s="80"/>
      <c r="V6272" s="80"/>
      <c r="W6272" s="80"/>
      <c r="X6272" s="81"/>
    </row>
    <row r="6273" spans="21:24" x14ac:dyDescent="0.3">
      <c r="U6273" s="80"/>
      <c r="V6273" s="80"/>
      <c r="W6273" s="80"/>
      <c r="X6273" s="81"/>
    </row>
    <row r="6274" spans="21:24" x14ac:dyDescent="0.3">
      <c r="U6274" s="80"/>
      <c r="V6274" s="80"/>
      <c r="W6274" s="80"/>
      <c r="X6274" s="81"/>
    </row>
    <row r="6275" spans="21:24" x14ac:dyDescent="0.3">
      <c r="U6275" s="80"/>
      <c r="V6275" s="80"/>
      <c r="W6275" s="80"/>
      <c r="X6275" s="81"/>
    </row>
    <row r="6276" spans="21:24" x14ac:dyDescent="0.3">
      <c r="U6276" s="80"/>
      <c r="V6276" s="80"/>
      <c r="W6276" s="80"/>
      <c r="X6276" s="81"/>
    </row>
    <row r="6277" spans="21:24" x14ac:dyDescent="0.3">
      <c r="U6277" s="80"/>
      <c r="V6277" s="80"/>
      <c r="W6277" s="80"/>
      <c r="X6277" s="81"/>
    </row>
    <row r="6278" spans="21:24" x14ac:dyDescent="0.3">
      <c r="U6278" s="80"/>
      <c r="V6278" s="80"/>
      <c r="W6278" s="80"/>
      <c r="X6278" s="81"/>
    </row>
    <row r="6279" spans="21:24" x14ac:dyDescent="0.3">
      <c r="U6279" s="80"/>
      <c r="V6279" s="80"/>
      <c r="W6279" s="80"/>
      <c r="X6279" s="81"/>
    </row>
    <row r="6280" spans="21:24" x14ac:dyDescent="0.3">
      <c r="U6280" s="80"/>
      <c r="V6280" s="80"/>
      <c r="W6280" s="80"/>
      <c r="X6280" s="81"/>
    </row>
    <row r="6281" spans="21:24" x14ac:dyDescent="0.3">
      <c r="U6281" s="80"/>
      <c r="V6281" s="80"/>
      <c r="W6281" s="80"/>
      <c r="X6281" s="81"/>
    </row>
    <row r="6282" spans="21:24" x14ac:dyDescent="0.3">
      <c r="U6282" s="80"/>
      <c r="V6282" s="80"/>
      <c r="W6282" s="80"/>
      <c r="X6282" s="81"/>
    </row>
    <row r="6283" spans="21:24" x14ac:dyDescent="0.3">
      <c r="U6283" s="80"/>
      <c r="V6283" s="80"/>
      <c r="W6283" s="80"/>
      <c r="X6283" s="81"/>
    </row>
    <row r="6284" spans="21:24" x14ac:dyDescent="0.3">
      <c r="U6284" s="80"/>
      <c r="V6284" s="80"/>
      <c r="W6284" s="80"/>
      <c r="X6284" s="81"/>
    </row>
    <row r="6285" spans="21:24" x14ac:dyDescent="0.3">
      <c r="U6285" s="80"/>
      <c r="V6285" s="80"/>
      <c r="W6285" s="80"/>
      <c r="X6285" s="81"/>
    </row>
    <row r="6286" spans="21:24" x14ac:dyDescent="0.3">
      <c r="U6286" s="80"/>
      <c r="V6286" s="80"/>
      <c r="W6286" s="80"/>
      <c r="X6286" s="81"/>
    </row>
    <row r="6287" spans="21:24" x14ac:dyDescent="0.3">
      <c r="U6287" s="80"/>
      <c r="V6287" s="80"/>
      <c r="W6287" s="80"/>
      <c r="X6287" s="81"/>
    </row>
    <row r="6288" spans="21:24" x14ac:dyDescent="0.3">
      <c r="U6288" s="80"/>
      <c r="V6288" s="80"/>
      <c r="W6288" s="80"/>
      <c r="X6288" s="81"/>
    </row>
    <row r="6289" spans="21:24" x14ac:dyDescent="0.3">
      <c r="U6289" s="80"/>
      <c r="V6289" s="80"/>
      <c r="W6289" s="80"/>
      <c r="X6289" s="81"/>
    </row>
    <row r="6290" spans="21:24" x14ac:dyDescent="0.3">
      <c r="U6290" s="80"/>
      <c r="V6290" s="80"/>
      <c r="W6290" s="80"/>
      <c r="X6290" s="81"/>
    </row>
    <row r="6291" spans="21:24" x14ac:dyDescent="0.3">
      <c r="U6291" s="80"/>
      <c r="V6291" s="80"/>
      <c r="W6291" s="80"/>
      <c r="X6291" s="81"/>
    </row>
    <row r="6292" spans="21:24" x14ac:dyDescent="0.3">
      <c r="U6292" s="80"/>
      <c r="V6292" s="80"/>
      <c r="W6292" s="80"/>
      <c r="X6292" s="81"/>
    </row>
    <row r="6293" spans="21:24" x14ac:dyDescent="0.3">
      <c r="U6293" s="80"/>
      <c r="V6293" s="80"/>
      <c r="W6293" s="80"/>
      <c r="X6293" s="81"/>
    </row>
    <row r="6294" spans="21:24" x14ac:dyDescent="0.3">
      <c r="U6294" s="80"/>
      <c r="V6294" s="80"/>
      <c r="W6294" s="80"/>
      <c r="X6294" s="81"/>
    </row>
    <row r="6295" spans="21:24" x14ac:dyDescent="0.3">
      <c r="U6295" s="80"/>
      <c r="V6295" s="80"/>
      <c r="W6295" s="80"/>
      <c r="X6295" s="81"/>
    </row>
    <row r="6296" spans="21:24" x14ac:dyDescent="0.3">
      <c r="U6296" s="80"/>
      <c r="V6296" s="80"/>
      <c r="W6296" s="80"/>
      <c r="X6296" s="81"/>
    </row>
    <row r="6297" spans="21:24" x14ac:dyDescent="0.3">
      <c r="U6297" s="80"/>
      <c r="V6297" s="80"/>
      <c r="W6297" s="80"/>
      <c r="X6297" s="81"/>
    </row>
    <row r="6298" spans="21:24" x14ac:dyDescent="0.3">
      <c r="U6298" s="80"/>
      <c r="V6298" s="80"/>
      <c r="W6298" s="80"/>
      <c r="X6298" s="81"/>
    </row>
    <row r="6299" spans="21:24" x14ac:dyDescent="0.3">
      <c r="U6299" s="80"/>
      <c r="V6299" s="80"/>
      <c r="W6299" s="80"/>
      <c r="X6299" s="81"/>
    </row>
    <row r="6300" spans="21:24" x14ac:dyDescent="0.3">
      <c r="U6300" s="80"/>
      <c r="V6300" s="80"/>
      <c r="W6300" s="80"/>
      <c r="X6300" s="81"/>
    </row>
    <row r="6301" spans="21:24" x14ac:dyDescent="0.3">
      <c r="U6301" s="80"/>
      <c r="V6301" s="80"/>
      <c r="W6301" s="80"/>
      <c r="X6301" s="81"/>
    </row>
    <row r="6302" spans="21:24" x14ac:dyDescent="0.3">
      <c r="U6302" s="80"/>
      <c r="V6302" s="80"/>
      <c r="W6302" s="80"/>
      <c r="X6302" s="81"/>
    </row>
    <row r="6303" spans="21:24" x14ac:dyDescent="0.3">
      <c r="U6303" s="80"/>
      <c r="V6303" s="80"/>
      <c r="W6303" s="80"/>
      <c r="X6303" s="81"/>
    </row>
    <row r="6304" spans="21:24" x14ac:dyDescent="0.3">
      <c r="U6304" s="80"/>
      <c r="V6304" s="80"/>
      <c r="W6304" s="80"/>
      <c r="X6304" s="81"/>
    </row>
    <row r="6305" spans="21:24" x14ac:dyDescent="0.3">
      <c r="U6305" s="80"/>
      <c r="V6305" s="80"/>
      <c r="W6305" s="80"/>
      <c r="X6305" s="81"/>
    </row>
    <row r="6306" spans="21:24" x14ac:dyDescent="0.3">
      <c r="U6306" s="80"/>
      <c r="V6306" s="80"/>
      <c r="W6306" s="80"/>
      <c r="X6306" s="81"/>
    </row>
    <row r="6307" spans="21:24" x14ac:dyDescent="0.3">
      <c r="U6307" s="80"/>
      <c r="V6307" s="80"/>
      <c r="W6307" s="80"/>
      <c r="X6307" s="81"/>
    </row>
    <row r="6308" spans="21:24" x14ac:dyDescent="0.3">
      <c r="U6308" s="80"/>
      <c r="V6308" s="80"/>
      <c r="W6308" s="80"/>
      <c r="X6308" s="81"/>
    </row>
    <row r="6309" spans="21:24" x14ac:dyDescent="0.3">
      <c r="U6309" s="80"/>
      <c r="V6309" s="80"/>
      <c r="W6309" s="80"/>
      <c r="X6309" s="81"/>
    </row>
    <row r="6310" spans="21:24" x14ac:dyDescent="0.3">
      <c r="U6310" s="80"/>
      <c r="V6310" s="80"/>
      <c r="W6310" s="80"/>
      <c r="X6310" s="81"/>
    </row>
    <row r="6311" spans="21:24" x14ac:dyDescent="0.3">
      <c r="U6311" s="80"/>
      <c r="V6311" s="80"/>
      <c r="W6311" s="80"/>
      <c r="X6311" s="81"/>
    </row>
    <row r="6312" spans="21:24" x14ac:dyDescent="0.3">
      <c r="U6312" s="80"/>
      <c r="V6312" s="80"/>
      <c r="W6312" s="80"/>
      <c r="X6312" s="81"/>
    </row>
    <row r="6313" spans="21:24" x14ac:dyDescent="0.3">
      <c r="U6313" s="80"/>
      <c r="V6313" s="80"/>
      <c r="W6313" s="80"/>
      <c r="X6313" s="81"/>
    </row>
    <row r="6314" spans="21:24" x14ac:dyDescent="0.3">
      <c r="U6314" s="80"/>
      <c r="V6314" s="80"/>
      <c r="W6314" s="80"/>
      <c r="X6314" s="81"/>
    </row>
    <row r="6315" spans="21:24" x14ac:dyDescent="0.3">
      <c r="U6315" s="80"/>
      <c r="V6315" s="80"/>
      <c r="W6315" s="80"/>
      <c r="X6315" s="81"/>
    </row>
    <row r="6316" spans="21:24" x14ac:dyDescent="0.3">
      <c r="U6316" s="80"/>
      <c r="V6316" s="80"/>
      <c r="W6316" s="80"/>
      <c r="X6316" s="81"/>
    </row>
    <row r="6317" spans="21:24" x14ac:dyDescent="0.3">
      <c r="U6317" s="80"/>
      <c r="V6317" s="80"/>
      <c r="W6317" s="80"/>
      <c r="X6317" s="81"/>
    </row>
    <row r="6318" spans="21:24" x14ac:dyDescent="0.3">
      <c r="U6318" s="80"/>
      <c r="V6318" s="80"/>
      <c r="W6318" s="80"/>
      <c r="X6318" s="81"/>
    </row>
    <row r="6319" spans="21:24" x14ac:dyDescent="0.3">
      <c r="U6319" s="80"/>
      <c r="V6319" s="80"/>
      <c r="W6319" s="80"/>
      <c r="X6319" s="81"/>
    </row>
    <row r="6320" spans="21:24" x14ac:dyDescent="0.3">
      <c r="U6320" s="80"/>
      <c r="V6320" s="80"/>
      <c r="W6320" s="80"/>
      <c r="X6320" s="81"/>
    </row>
    <row r="6321" spans="21:24" x14ac:dyDescent="0.3">
      <c r="U6321" s="80"/>
      <c r="V6321" s="80"/>
      <c r="W6321" s="80"/>
      <c r="X6321" s="81"/>
    </row>
    <row r="6322" spans="21:24" x14ac:dyDescent="0.3">
      <c r="U6322" s="80"/>
      <c r="V6322" s="80"/>
      <c r="W6322" s="80"/>
      <c r="X6322" s="81"/>
    </row>
    <row r="6323" spans="21:24" x14ac:dyDescent="0.3">
      <c r="U6323" s="80"/>
      <c r="V6323" s="80"/>
      <c r="W6323" s="80"/>
      <c r="X6323" s="81"/>
    </row>
    <row r="6324" spans="21:24" x14ac:dyDescent="0.3">
      <c r="U6324" s="80"/>
      <c r="V6324" s="80"/>
      <c r="W6324" s="80"/>
      <c r="X6324" s="81"/>
    </row>
    <row r="6325" spans="21:24" x14ac:dyDescent="0.3">
      <c r="U6325" s="80"/>
      <c r="V6325" s="80"/>
      <c r="W6325" s="80"/>
      <c r="X6325" s="81"/>
    </row>
    <row r="6326" spans="21:24" x14ac:dyDescent="0.3">
      <c r="U6326" s="80"/>
      <c r="V6326" s="80"/>
      <c r="W6326" s="80"/>
      <c r="X6326" s="81"/>
    </row>
    <row r="6327" spans="21:24" x14ac:dyDescent="0.3">
      <c r="U6327" s="80"/>
      <c r="V6327" s="80"/>
      <c r="W6327" s="80"/>
      <c r="X6327" s="81"/>
    </row>
    <row r="6328" spans="21:24" x14ac:dyDescent="0.3">
      <c r="U6328" s="80"/>
      <c r="V6328" s="80"/>
      <c r="W6328" s="80"/>
      <c r="X6328" s="81"/>
    </row>
    <row r="6329" spans="21:24" x14ac:dyDescent="0.3">
      <c r="U6329" s="80"/>
      <c r="V6329" s="80"/>
      <c r="W6329" s="80"/>
      <c r="X6329" s="81"/>
    </row>
    <row r="6330" spans="21:24" x14ac:dyDescent="0.3">
      <c r="U6330" s="80"/>
      <c r="V6330" s="80"/>
      <c r="W6330" s="80"/>
      <c r="X6330" s="81"/>
    </row>
    <row r="6331" spans="21:24" x14ac:dyDescent="0.3">
      <c r="U6331" s="80"/>
      <c r="V6331" s="80"/>
      <c r="W6331" s="80"/>
      <c r="X6331" s="81"/>
    </row>
    <row r="6332" spans="21:24" x14ac:dyDescent="0.3">
      <c r="U6332" s="80"/>
      <c r="V6332" s="80"/>
      <c r="W6332" s="80"/>
      <c r="X6332" s="81"/>
    </row>
    <row r="6333" spans="21:24" x14ac:dyDescent="0.3">
      <c r="U6333" s="80"/>
      <c r="V6333" s="80"/>
      <c r="W6333" s="80"/>
      <c r="X6333" s="81"/>
    </row>
    <row r="6334" spans="21:24" x14ac:dyDescent="0.3">
      <c r="U6334" s="80"/>
      <c r="V6334" s="80"/>
      <c r="W6334" s="80"/>
      <c r="X6334" s="81"/>
    </row>
    <row r="6335" spans="21:24" x14ac:dyDescent="0.3">
      <c r="U6335" s="80"/>
      <c r="V6335" s="80"/>
      <c r="W6335" s="80"/>
      <c r="X6335" s="81"/>
    </row>
    <row r="6336" spans="21:24" x14ac:dyDescent="0.3">
      <c r="U6336" s="80"/>
      <c r="V6336" s="80"/>
      <c r="W6336" s="80"/>
      <c r="X6336" s="81"/>
    </row>
    <row r="6337" spans="21:24" x14ac:dyDescent="0.3">
      <c r="U6337" s="80"/>
      <c r="V6337" s="80"/>
      <c r="W6337" s="80"/>
      <c r="X6337" s="81"/>
    </row>
    <row r="6338" spans="21:24" x14ac:dyDescent="0.3">
      <c r="U6338" s="80"/>
      <c r="V6338" s="80"/>
      <c r="W6338" s="80"/>
      <c r="X6338" s="81"/>
    </row>
    <row r="6339" spans="21:24" x14ac:dyDescent="0.3">
      <c r="U6339" s="80"/>
      <c r="V6339" s="80"/>
      <c r="W6339" s="80"/>
      <c r="X6339" s="81"/>
    </row>
    <row r="6340" spans="21:24" x14ac:dyDescent="0.3">
      <c r="U6340" s="80"/>
      <c r="V6340" s="80"/>
      <c r="W6340" s="80"/>
      <c r="X6340" s="81"/>
    </row>
    <row r="6341" spans="21:24" x14ac:dyDescent="0.3">
      <c r="U6341" s="80"/>
      <c r="V6341" s="80"/>
      <c r="W6341" s="80"/>
      <c r="X6341" s="81"/>
    </row>
    <row r="6342" spans="21:24" x14ac:dyDescent="0.3">
      <c r="U6342" s="80"/>
      <c r="V6342" s="80"/>
      <c r="W6342" s="80"/>
      <c r="X6342" s="81"/>
    </row>
    <row r="6343" spans="21:24" x14ac:dyDescent="0.3">
      <c r="U6343" s="80"/>
      <c r="V6343" s="80"/>
      <c r="W6343" s="80"/>
      <c r="X6343" s="81"/>
    </row>
    <row r="6344" spans="21:24" x14ac:dyDescent="0.3">
      <c r="U6344" s="80"/>
      <c r="V6344" s="80"/>
      <c r="W6344" s="80"/>
      <c r="X6344" s="81"/>
    </row>
    <row r="6345" spans="21:24" x14ac:dyDescent="0.3">
      <c r="U6345" s="80"/>
      <c r="V6345" s="80"/>
      <c r="W6345" s="80"/>
      <c r="X6345" s="81"/>
    </row>
    <row r="6346" spans="21:24" x14ac:dyDescent="0.3">
      <c r="U6346" s="80"/>
      <c r="V6346" s="80"/>
      <c r="W6346" s="80"/>
      <c r="X6346" s="81"/>
    </row>
    <row r="6347" spans="21:24" x14ac:dyDescent="0.3">
      <c r="U6347" s="80"/>
      <c r="V6347" s="80"/>
      <c r="W6347" s="80"/>
      <c r="X6347" s="81"/>
    </row>
    <row r="6348" spans="21:24" x14ac:dyDescent="0.3">
      <c r="U6348" s="80"/>
      <c r="V6348" s="80"/>
      <c r="W6348" s="80"/>
      <c r="X6348" s="81"/>
    </row>
    <row r="6349" spans="21:24" x14ac:dyDescent="0.3">
      <c r="U6349" s="80"/>
      <c r="V6349" s="80"/>
      <c r="W6349" s="80"/>
      <c r="X6349" s="81"/>
    </row>
    <row r="6350" spans="21:24" x14ac:dyDescent="0.3">
      <c r="U6350" s="80"/>
      <c r="V6350" s="80"/>
      <c r="W6350" s="80"/>
      <c r="X6350" s="81"/>
    </row>
    <row r="6351" spans="21:24" x14ac:dyDescent="0.3">
      <c r="U6351" s="80"/>
      <c r="V6351" s="80"/>
      <c r="W6351" s="80"/>
      <c r="X6351" s="81"/>
    </row>
    <row r="6352" spans="21:24" x14ac:dyDescent="0.3">
      <c r="U6352" s="80"/>
      <c r="V6352" s="80"/>
      <c r="W6352" s="80"/>
      <c r="X6352" s="81"/>
    </row>
    <row r="6353" spans="21:24" x14ac:dyDescent="0.3">
      <c r="U6353" s="80"/>
      <c r="V6353" s="80"/>
      <c r="W6353" s="80"/>
      <c r="X6353" s="81"/>
    </row>
    <row r="6354" spans="21:24" x14ac:dyDescent="0.3">
      <c r="U6354" s="80"/>
      <c r="V6354" s="80"/>
      <c r="W6354" s="80"/>
      <c r="X6354" s="81"/>
    </row>
    <row r="6355" spans="21:24" x14ac:dyDescent="0.3">
      <c r="U6355" s="80"/>
      <c r="V6355" s="80"/>
      <c r="W6355" s="80"/>
      <c r="X6355" s="81"/>
    </row>
    <row r="6356" spans="21:24" x14ac:dyDescent="0.3">
      <c r="U6356" s="80"/>
      <c r="V6356" s="80"/>
      <c r="W6356" s="80"/>
      <c r="X6356" s="81"/>
    </row>
    <row r="6357" spans="21:24" x14ac:dyDescent="0.3">
      <c r="U6357" s="80"/>
      <c r="V6357" s="80"/>
      <c r="W6357" s="80"/>
      <c r="X6357" s="81"/>
    </row>
    <row r="6358" spans="21:24" x14ac:dyDescent="0.3">
      <c r="U6358" s="80"/>
      <c r="V6358" s="80"/>
      <c r="W6358" s="80"/>
      <c r="X6358" s="81"/>
    </row>
    <row r="6359" spans="21:24" x14ac:dyDescent="0.3">
      <c r="U6359" s="80"/>
      <c r="V6359" s="80"/>
      <c r="W6359" s="80"/>
      <c r="X6359" s="81"/>
    </row>
    <row r="6360" spans="21:24" x14ac:dyDescent="0.3">
      <c r="U6360" s="80"/>
      <c r="V6360" s="80"/>
      <c r="W6360" s="80"/>
      <c r="X6360" s="81"/>
    </row>
    <row r="6361" spans="21:24" x14ac:dyDescent="0.3">
      <c r="U6361" s="80"/>
      <c r="V6361" s="80"/>
      <c r="W6361" s="80"/>
      <c r="X6361" s="81"/>
    </row>
    <row r="6362" spans="21:24" x14ac:dyDescent="0.3">
      <c r="U6362" s="80"/>
      <c r="V6362" s="80"/>
      <c r="W6362" s="80"/>
      <c r="X6362" s="81"/>
    </row>
    <row r="6363" spans="21:24" x14ac:dyDescent="0.3">
      <c r="U6363" s="80"/>
      <c r="V6363" s="80"/>
      <c r="W6363" s="80"/>
      <c r="X6363" s="81"/>
    </row>
    <row r="6364" spans="21:24" x14ac:dyDescent="0.3">
      <c r="U6364" s="80"/>
      <c r="V6364" s="80"/>
      <c r="W6364" s="80"/>
      <c r="X6364" s="81"/>
    </row>
    <row r="6365" spans="21:24" x14ac:dyDescent="0.3">
      <c r="U6365" s="80"/>
      <c r="V6365" s="80"/>
      <c r="W6365" s="80"/>
      <c r="X6365" s="81"/>
    </row>
    <row r="6366" spans="21:24" x14ac:dyDescent="0.3">
      <c r="U6366" s="80"/>
      <c r="V6366" s="80"/>
      <c r="W6366" s="80"/>
      <c r="X6366" s="81"/>
    </row>
    <row r="6367" spans="21:24" x14ac:dyDescent="0.3">
      <c r="U6367" s="80"/>
      <c r="V6367" s="80"/>
      <c r="W6367" s="80"/>
      <c r="X6367" s="81"/>
    </row>
    <row r="6368" spans="21:24" x14ac:dyDescent="0.3">
      <c r="U6368" s="80"/>
      <c r="V6368" s="80"/>
      <c r="W6368" s="80"/>
      <c r="X6368" s="81"/>
    </row>
    <row r="6369" spans="21:24" x14ac:dyDescent="0.3">
      <c r="U6369" s="80"/>
      <c r="V6369" s="80"/>
      <c r="W6369" s="80"/>
      <c r="X6369" s="81"/>
    </row>
    <row r="6370" spans="21:24" x14ac:dyDescent="0.3">
      <c r="U6370" s="80"/>
      <c r="V6370" s="80"/>
      <c r="W6370" s="80"/>
      <c r="X6370" s="81"/>
    </row>
    <row r="6371" spans="21:24" x14ac:dyDescent="0.3">
      <c r="U6371" s="80"/>
      <c r="V6371" s="80"/>
      <c r="W6371" s="80"/>
      <c r="X6371" s="81"/>
    </row>
    <row r="6372" spans="21:24" x14ac:dyDescent="0.3">
      <c r="U6372" s="80"/>
      <c r="V6372" s="80"/>
      <c r="W6372" s="80"/>
      <c r="X6372" s="81"/>
    </row>
    <row r="6373" spans="21:24" x14ac:dyDescent="0.3">
      <c r="U6373" s="80"/>
      <c r="V6373" s="80"/>
      <c r="W6373" s="80"/>
      <c r="X6373" s="81"/>
    </row>
    <row r="6374" spans="21:24" x14ac:dyDescent="0.3">
      <c r="U6374" s="80"/>
      <c r="V6374" s="80"/>
      <c r="W6374" s="80"/>
      <c r="X6374" s="81"/>
    </row>
    <row r="6375" spans="21:24" x14ac:dyDescent="0.3">
      <c r="U6375" s="80"/>
      <c r="V6375" s="80"/>
      <c r="W6375" s="80"/>
      <c r="X6375" s="81"/>
    </row>
    <row r="6376" spans="21:24" x14ac:dyDescent="0.3">
      <c r="U6376" s="80"/>
      <c r="V6376" s="80"/>
      <c r="W6376" s="80"/>
      <c r="X6376" s="81"/>
    </row>
    <row r="6377" spans="21:24" x14ac:dyDescent="0.3">
      <c r="U6377" s="80"/>
      <c r="V6377" s="80"/>
      <c r="W6377" s="80"/>
      <c r="X6377" s="81"/>
    </row>
    <row r="6378" spans="21:24" x14ac:dyDescent="0.3">
      <c r="U6378" s="80"/>
      <c r="V6378" s="80"/>
      <c r="W6378" s="80"/>
      <c r="X6378" s="81"/>
    </row>
    <row r="6379" spans="21:24" x14ac:dyDescent="0.3">
      <c r="U6379" s="80"/>
      <c r="V6379" s="80"/>
      <c r="W6379" s="80"/>
      <c r="X6379" s="81"/>
    </row>
    <row r="6380" spans="21:24" x14ac:dyDescent="0.3">
      <c r="U6380" s="80"/>
      <c r="V6380" s="80"/>
      <c r="W6380" s="80"/>
      <c r="X6380" s="81"/>
    </row>
    <row r="6381" spans="21:24" x14ac:dyDescent="0.3">
      <c r="U6381" s="80"/>
      <c r="V6381" s="80"/>
      <c r="W6381" s="80"/>
      <c r="X6381" s="81"/>
    </row>
    <row r="6382" spans="21:24" x14ac:dyDescent="0.3">
      <c r="U6382" s="80"/>
      <c r="V6382" s="80"/>
      <c r="W6382" s="80"/>
      <c r="X6382" s="81"/>
    </row>
    <row r="6383" spans="21:24" x14ac:dyDescent="0.3">
      <c r="U6383" s="80"/>
      <c r="V6383" s="80"/>
      <c r="W6383" s="80"/>
      <c r="X6383" s="81"/>
    </row>
    <row r="6384" spans="21:24" x14ac:dyDescent="0.3">
      <c r="U6384" s="80"/>
      <c r="V6384" s="80"/>
      <c r="W6384" s="80"/>
      <c r="X6384" s="81"/>
    </row>
    <row r="6385" spans="21:24" x14ac:dyDescent="0.3">
      <c r="U6385" s="80"/>
      <c r="V6385" s="80"/>
      <c r="W6385" s="80"/>
      <c r="X6385" s="81"/>
    </row>
    <row r="6386" spans="21:24" x14ac:dyDescent="0.3">
      <c r="U6386" s="80"/>
      <c r="V6386" s="80"/>
      <c r="W6386" s="80"/>
      <c r="X6386" s="81"/>
    </row>
    <row r="6387" spans="21:24" x14ac:dyDescent="0.3">
      <c r="U6387" s="80"/>
      <c r="V6387" s="80"/>
      <c r="W6387" s="80"/>
      <c r="X6387" s="81"/>
    </row>
    <row r="6388" spans="21:24" x14ac:dyDescent="0.3">
      <c r="U6388" s="80"/>
      <c r="V6388" s="80"/>
      <c r="W6388" s="80"/>
      <c r="X6388" s="81"/>
    </row>
    <row r="6389" spans="21:24" x14ac:dyDescent="0.3">
      <c r="U6389" s="80"/>
      <c r="V6389" s="80"/>
      <c r="W6389" s="80"/>
      <c r="X6389" s="81"/>
    </row>
    <row r="6390" spans="21:24" x14ac:dyDescent="0.3">
      <c r="U6390" s="80"/>
      <c r="V6390" s="80"/>
      <c r="W6390" s="80"/>
      <c r="X6390" s="81"/>
    </row>
    <row r="6391" spans="21:24" x14ac:dyDescent="0.3">
      <c r="U6391" s="80"/>
      <c r="V6391" s="80"/>
      <c r="W6391" s="80"/>
      <c r="X6391" s="81"/>
    </row>
    <row r="6392" spans="21:24" x14ac:dyDescent="0.3">
      <c r="U6392" s="80"/>
      <c r="V6392" s="80"/>
      <c r="W6392" s="80"/>
      <c r="X6392" s="81"/>
    </row>
    <row r="6393" spans="21:24" x14ac:dyDescent="0.3">
      <c r="U6393" s="80"/>
      <c r="V6393" s="80"/>
      <c r="W6393" s="80"/>
      <c r="X6393" s="81"/>
    </row>
    <row r="6394" spans="21:24" x14ac:dyDescent="0.3">
      <c r="U6394" s="80"/>
      <c r="V6394" s="80"/>
      <c r="W6394" s="80"/>
      <c r="X6394" s="81"/>
    </row>
    <row r="6395" spans="21:24" x14ac:dyDescent="0.3">
      <c r="U6395" s="80"/>
      <c r="V6395" s="80"/>
      <c r="W6395" s="80"/>
      <c r="X6395" s="81"/>
    </row>
    <row r="6396" spans="21:24" x14ac:dyDescent="0.3">
      <c r="U6396" s="80"/>
      <c r="V6396" s="80"/>
      <c r="W6396" s="80"/>
      <c r="X6396" s="81"/>
    </row>
    <row r="6397" spans="21:24" x14ac:dyDescent="0.3">
      <c r="U6397" s="80"/>
      <c r="V6397" s="80"/>
      <c r="W6397" s="80"/>
      <c r="X6397" s="81"/>
    </row>
    <row r="6398" spans="21:24" x14ac:dyDescent="0.3">
      <c r="U6398" s="80"/>
      <c r="V6398" s="80"/>
      <c r="W6398" s="80"/>
      <c r="X6398" s="81"/>
    </row>
    <row r="6399" spans="21:24" x14ac:dyDescent="0.3">
      <c r="U6399" s="80"/>
      <c r="V6399" s="80"/>
      <c r="W6399" s="80"/>
      <c r="X6399" s="81"/>
    </row>
    <row r="6400" spans="21:24" x14ac:dyDescent="0.3">
      <c r="U6400" s="80"/>
      <c r="V6400" s="80"/>
      <c r="W6400" s="80"/>
      <c r="X6400" s="81"/>
    </row>
    <row r="6401" spans="21:24" x14ac:dyDescent="0.3">
      <c r="U6401" s="80"/>
      <c r="V6401" s="80"/>
      <c r="W6401" s="80"/>
      <c r="X6401" s="81"/>
    </row>
    <row r="6402" spans="21:24" x14ac:dyDescent="0.3">
      <c r="U6402" s="80"/>
      <c r="V6402" s="80"/>
      <c r="W6402" s="80"/>
      <c r="X6402" s="81"/>
    </row>
    <row r="6403" spans="21:24" x14ac:dyDescent="0.3">
      <c r="U6403" s="80"/>
      <c r="V6403" s="80"/>
      <c r="W6403" s="80"/>
      <c r="X6403" s="81"/>
    </row>
    <row r="6404" spans="21:24" x14ac:dyDescent="0.3">
      <c r="U6404" s="80"/>
      <c r="V6404" s="80"/>
      <c r="W6404" s="80"/>
      <c r="X6404" s="81"/>
    </row>
    <row r="6405" spans="21:24" x14ac:dyDescent="0.3">
      <c r="U6405" s="80"/>
      <c r="V6405" s="80"/>
      <c r="W6405" s="80"/>
      <c r="X6405" s="81"/>
    </row>
    <row r="6406" spans="21:24" x14ac:dyDescent="0.3">
      <c r="U6406" s="80"/>
      <c r="V6406" s="80"/>
      <c r="W6406" s="80"/>
      <c r="X6406" s="81"/>
    </row>
    <row r="6407" spans="21:24" x14ac:dyDescent="0.3">
      <c r="U6407" s="80"/>
      <c r="V6407" s="80"/>
      <c r="W6407" s="80"/>
      <c r="X6407" s="81"/>
    </row>
    <row r="6408" spans="21:24" x14ac:dyDescent="0.3">
      <c r="U6408" s="80"/>
      <c r="V6408" s="80"/>
      <c r="W6408" s="80"/>
      <c r="X6408" s="81"/>
    </row>
    <row r="6409" spans="21:24" x14ac:dyDescent="0.3">
      <c r="U6409" s="80"/>
      <c r="V6409" s="80"/>
      <c r="W6409" s="80"/>
      <c r="X6409" s="81"/>
    </row>
    <row r="6410" spans="21:24" x14ac:dyDescent="0.3">
      <c r="U6410" s="80"/>
      <c r="V6410" s="80"/>
      <c r="W6410" s="80"/>
      <c r="X6410" s="81"/>
    </row>
    <row r="6411" spans="21:24" x14ac:dyDescent="0.3">
      <c r="U6411" s="80"/>
      <c r="V6411" s="80"/>
      <c r="W6411" s="80"/>
      <c r="X6411" s="81"/>
    </row>
    <row r="6412" spans="21:24" x14ac:dyDescent="0.3">
      <c r="U6412" s="80"/>
      <c r="V6412" s="80"/>
      <c r="W6412" s="80"/>
      <c r="X6412" s="81"/>
    </row>
    <row r="6413" spans="21:24" x14ac:dyDescent="0.3">
      <c r="U6413" s="80"/>
      <c r="V6413" s="80"/>
      <c r="W6413" s="80"/>
      <c r="X6413" s="81"/>
    </row>
    <row r="6414" spans="21:24" x14ac:dyDescent="0.3">
      <c r="U6414" s="80"/>
      <c r="V6414" s="80"/>
      <c r="W6414" s="80"/>
      <c r="X6414" s="81"/>
    </row>
    <row r="6415" spans="21:24" x14ac:dyDescent="0.3">
      <c r="U6415" s="80"/>
      <c r="V6415" s="80"/>
      <c r="W6415" s="80"/>
      <c r="X6415" s="81"/>
    </row>
    <row r="6416" spans="21:24" x14ac:dyDescent="0.3">
      <c r="U6416" s="80"/>
      <c r="V6416" s="80"/>
      <c r="W6416" s="80"/>
      <c r="X6416" s="81"/>
    </row>
    <row r="6417" spans="21:24" x14ac:dyDescent="0.3">
      <c r="U6417" s="80"/>
      <c r="V6417" s="80"/>
      <c r="W6417" s="80"/>
      <c r="X6417" s="81"/>
    </row>
    <row r="6418" spans="21:24" x14ac:dyDescent="0.3">
      <c r="U6418" s="80"/>
      <c r="V6418" s="80"/>
      <c r="W6418" s="80"/>
      <c r="X6418" s="81"/>
    </row>
    <row r="6419" spans="21:24" x14ac:dyDescent="0.3">
      <c r="U6419" s="80"/>
      <c r="V6419" s="80"/>
      <c r="W6419" s="80"/>
      <c r="X6419" s="81"/>
    </row>
    <row r="6420" spans="21:24" x14ac:dyDescent="0.3">
      <c r="U6420" s="80"/>
      <c r="V6420" s="80"/>
      <c r="W6420" s="80"/>
      <c r="X6420" s="81"/>
    </row>
    <row r="6421" spans="21:24" x14ac:dyDescent="0.3">
      <c r="U6421" s="80"/>
      <c r="V6421" s="80"/>
      <c r="W6421" s="80"/>
      <c r="X6421" s="81"/>
    </row>
    <row r="6422" spans="21:24" x14ac:dyDescent="0.3">
      <c r="U6422" s="80"/>
      <c r="V6422" s="80"/>
      <c r="W6422" s="80"/>
      <c r="X6422" s="81"/>
    </row>
    <row r="6423" spans="21:24" x14ac:dyDescent="0.3">
      <c r="U6423" s="80"/>
      <c r="V6423" s="80"/>
      <c r="W6423" s="80"/>
      <c r="X6423" s="81"/>
    </row>
    <row r="6424" spans="21:24" x14ac:dyDescent="0.3">
      <c r="U6424" s="80"/>
      <c r="V6424" s="80"/>
      <c r="W6424" s="80"/>
      <c r="X6424" s="81"/>
    </row>
    <row r="6425" spans="21:24" x14ac:dyDescent="0.3">
      <c r="U6425" s="80"/>
      <c r="V6425" s="80"/>
      <c r="W6425" s="80"/>
      <c r="X6425" s="81"/>
    </row>
    <row r="6426" spans="21:24" x14ac:dyDescent="0.3">
      <c r="U6426" s="80"/>
      <c r="V6426" s="80"/>
      <c r="W6426" s="80"/>
      <c r="X6426" s="81"/>
    </row>
    <row r="6427" spans="21:24" x14ac:dyDescent="0.3">
      <c r="U6427" s="80"/>
      <c r="V6427" s="80"/>
      <c r="W6427" s="80"/>
      <c r="X6427" s="81"/>
    </row>
    <row r="6428" spans="21:24" x14ac:dyDescent="0.3">
      <c r="U6428" s="80"/>
      <c r="V6428" s="80"/>
      <c r="W6428" s="80"/>
      <c r="X6428" s="81"/>
    </row>
    <row r="6429" spans="21:24" x14ac:dyDescent="0.3">
      <c r="U6429" s="80"/>
      <c r="V6429" s="80"/>
      <c r="W6429" s="80"/>
      <c r="X6429" s="81"/>
    </row>
    <row r="6430" spans="21:24" x14ac:dyDescent="0.3">
      <c r="U6430" s="80"/>
      <c r="V6430" s="80"/>
      <c r="W6430" s="80"/>
      <c r="X6430" s="81"/>
    </row>
    <row r="6431" spans="21:24" x14ac:dyDescent="0.3">
      <c r="U6431" s="80"/>
      <c r="V6431" s="80"/>
      <c r="W6431" s="80"/>
      <c r="X6431" s="81"/>
    </row>
    <row r="6432" spans="21:24" x14ac:dyDescent="0.3">
      <c r="U6432" s="80"/>
      <c r="V6432" s="80"/>
      <c r="W6432" s="80"/>
      <c r="X6432" s="81"/>
    </row>
    <row r="6433" spans="21:24" x14ac:dyDescent="0.3">
      <c r="U6433" s="80"/>
      <c r="V6433" s="80"/>
      <c r="W6433" s="80"/>
      <c r="X6433" s="81"/>
    </row>
    <row r="6434" spans="21:24" x14ac:dyDescent="0.3">
      <c r="U6434" s="80"/>
      <c r="V6434" s="80"/>
      <c r="W6434" s="80"/>
      <c r="X6434" s="81"/>
    </row>
    <row r="6435" spans="21:24" x14ac:dyDescent="0.3">
      <c r="U6435" s="80"/>
      <c r="V6435" s="80"/>
      <c r="W6435" s="80"/>
      <c r="X6435" s="81"/>
    </row>
    <row r="6436" spans="21:24" x14ac:dyDescent="0.3">
      <c r="U6436" s="80"/>
      <c r="V6436" s="80"/>
      <c r="W6436" s="80"/>
      <c r="X6436" s="81"/>
    </row>
    <row r="6437" spans="21:24" x14ac:dyDescent="0.3">
      <c r="U6437" s="80"/>
      <c r="V6437" s="80"/>
      <c r="W6437" s="80"/>
      <c r="X6437" s="81"/>
    </row>
    <row r="6438" spans="21:24" x14ac:dyDescent="0.3">
      <c r="U6438" s="80"/>
      <c r="V6438" s="80"/>
      <c r="W6438" s="80"/>
      <c r="X6438" s="81"/>
    </row>
    <row r="6439" spans="21:24" x14ac:dyDescent="0.3">
      <c r="U6439" s="80"/>
      <c r="V6439" s="80"/>
      <c r="W6439" s="80"/>
      <c r="X6439" s="81"/>
    </row>
    <row r="6440" spans="21:24" x14ac:dyDescent="0.3">
      <c r="U6440" s="80"/>
      <c r="V6440" s="80"/>
      <c r="W6440" s="80"/>
      <c r="X6440" s="81"/>
    </row>
    <row r="6441" spans="21:24" x14ac:dyDescent="0.3">
      <c r="U6441" s="80"/>
      <c r="V6441" s="80"/>
      <c r="W6441" s="80"/>
      <c r="X6441" s="81"/>
    </row>
    <row r="6442" spans="21:24" x14ac:dyDescent="0.3">
      <c r="U6442" s="80"/>
      <c r="V6442" s="80"/>
      <c r="W6442" s="80"/>
      <c r="X6442" s="81"/>
    </row>
    <row r="6443" spans="21:24" x14ac:dyDescent="0.3">
      <c r="U6443" s="80"/>
      <c r="V6443" s="80"/>
      <c r="W6443" s="80"/>
      <c r="X6443" s="81"/>
    </row>
    <row r="6444" spans="21:24" x14ac:dyDescent="0.3">
      <c r="U6444" s="80"/>
      <c r="V6444" s="80"/>
      <c r="W6444" s="80"/>
      <c r="X6444" s="81"/>
    </row>
    <row r="6445" spans="21:24" x14ac:dyDescent="0.3">
      <c r="U6445" s="80"/>
      <c r="V6445" s="80"/>
      <c r="W6445" s="80"/>
      <c r="X6445" s="81"/>
    </row>
    <row r="6446" spans="21:24" x14ac:dyDescent="0.3">
      <c r="U6446" s="80"/>
      <c r="V6446" s="80"/>
      <c r="W6446" s="80"/>
      <c r="X6446" s="81"/>
    </row>
    <row r="6447" spans="21:24" x14ac:dyDescent="0.3">
      <c r="U6447" s="80"/>
      <c r="V6447" s="80"/>
      <c r="W6447" s="80"/>
      <c r="X6447" s="81"/>
    </row>
    <row r="6448" spans="21:24" x14ac:dyDescent="0.3">
      <c r="U6448" s="80"/>
      <c r="V6448" s="80"/>
      <c r="W6448" s="80"/>
      <c r="X6448" s="81"/>
    </row>
    <row r="6449" spans="21:24" x14ac:dyDescent="0.3">
      <c r="U6449" s="80"/>
      <c r="V6449" s="80"/>
      <c r="W6449" s="80"/>
      <c r="X6449" s="81"/>
    </row>
    <row r="6450" spans="21:24" x14ac:dyDescent="0.3">
      <c r="U6450" s="80"/>
      <c r="V6450" s="80"/>
      <c r="W6450" s="80"/>
      <c r="X6450" s="81"/>
    </row>
    <row r="6451" spans="21:24" x14ac:dyDescent="0.3">
      <c r="U6451" s="80"/>
      <c r="V6451" s="80"/>
      <c r="W6451" s="80"/>
      <c r="X6451" s="81"/>
    </row>
    <row r="6452" spans="21:24" x14ac:dyDescent="0.3">
      <c r="U6452" s="80"/>
      <c r="V6452" s="80"/>
      <c r="W6452" s="80"/>
      <c r="X6452" s="81"/>
    </row>
    <row r="6453" spans="21:24" x14ac:dyDescent="0.3">
      <c r="U6453" s="80"/>
      <c r="V6453" s="80"/>
      <c r="W6453" s="80"/>
      <c r="X6453" s="81"/>
    </row>
    <row r="6454" spans="21:24" x14ac:dyDescent="0.3">
      <c r="U6454" s="80"/>
      <c r="V6454" s="80"/>
      <c r="W6454" s="80"/>
      <c r="X6454" s="81"/>
    </row>
    <row r="6455" spans="21:24" x14ac:dyDescent="0.3">
      <c r="U6455" s="80"/>
      <c r="V6455" s="80"/>
      <c r="W6455" s="80"/>
      <c r="X6455" s="81"/>
    </row>
    <row r="6456" spans="21:24" x14ac:dyDescent="0.3">
      <c r="U6456" s="80"/>
      <c r="V6456" s="80"/>
      <c r="W6456" s="80"/>
      <c r="X6456" s="81"/>
    </row>
    <row r="6457" spans="21:24" x14ac:dyDescent="0.3">
      <c r="U6457" s="80"/>
      <c r="V6457" s="80"/>
      <c r="W6457" s="80"/>
      <c r="X6457" s="81"/>
    </row>
    <row r="6458" spans="21:24" x14ac:dyDescent="0.3">
      <c r="U6458" s="80"/>
      <c r="V6458" s="80"/>
      <c r="W6458" s="80"/>
      <c r="X6458" s="81"/>
    </row>
    <row r="6459" spans="21:24" x14ac:dyDescent="0.3">
      <c r="U6459" s="80"/>
      <c r="V6459" s="80"/>
      <c r="W6459" s="80"/>
      <c r="X6459" s="81"/>
    </row>
    <row r="6460" spans="21:24" x14ac:dyDescent="0.3">
      <c r="U6460" s="80"/>
      <c r="V6460" s="80"/>
      <c r="W6460" s="80"/>
      <c r="X6460" s="81"/>
    </row>
    <row r="6461" spans="21:24" x14ac:dyDescent="0.3">
      <c r="U6461" s="80"/>
      <c r="V6461" s="80"/>
      <c r="W6461" s="80"/>
      <c r="X6461" s="81"/>
    </row>
    <row r="6462" spans="21:24" x14ac:dyDescent="0.3">
      <c r="U6462" s="80"/>
      <c r="V6462" s="80"/>
      <c r="W6462" s="80"/>
      <c r="X6462" s="81"/>
    </row>
    <row r="6463" spans="21:24" x14ac:dyDescent="0.3">
      <c r="U6463" s="80"/>
      <c r="V6463" s="80"/>
      <c r="W6463" s="80"/>
      <c r="X6463" s="81"/>
    </row>
    <row r="6464" spans="21:24" x14ac:dyDescent="0.3">
      <c r="U6464" s="80"/>
      <c r="V6464" s="80"/>
      <c r="W6464" s="80"/>
      <c r="X6464" s="81"/>
    </row>
    <row r="6465" spans="21:24" x14ac:dyDescent="0.3">
      <c r="U6465" s="80"/>
      <c r="V6465" s="80"/>
      <c r="W6465" s="80"/>
      <c r="X6465" s="81"/>
    </row>
    <row r="6466" spans="21:24" x14ac:dyDescent="0.3">
      <c r="U6466" s="80"/>
      <c r="V6466" s="80"/>
      <c r="W6466" s="80"/>
      <c r="X6466" s="81"/>
    </row>
    <row r="6467" spans="21:24" x14ac:dyDescent="0.3">
      <c r="U6467" s="80"/>
      <c r="V6467" s="80"/>
      <c r="W6467" s="80"/>
      <c r="X6467" s="81"/>
    </row>
    <row r="6468" spans="21:24" x14ac:dyDescent="0.3">
      <c r="U6468" s="80"/>
      <c r="V6468" s="80"/>
      <c r="W6468" s="80"/>
      <c r="X6468" s="81"/>
    </row>
    <row r="6469" spans="21:24" x14ac:dyDescent="0.3">
      <c r="U6469" s="80"/>
      <c r="V6469" s="80"/>
      <c r="W6469" s="80"/>
      <c r="X6469" s="81"/>
    </row>
    <row r="6470" spans="21:24" x14ac:dyDescent="0.3">
      <c r="U6470" s="80"/>
      <c r="V6470" s="80"/>
      <c r="W6470" s="80"/>
      <c r="X6470" s="81"/>
    </row>
    <row r="6471" spans="21:24" x14ac:dyDescent="0.3">
      <c r="U6471" s="80"/>
      <c r="V6471" s="80"/>
      <c r="W6471" s="80"/>
      <c r="X6471" s="81"/>
    </row>
    <row r="6472" spans="21:24" x14ac:dyDescent="0.3">
      <c r="U6472" s="80"/>
      <c r="V6472" s="80"/>
      <c r="W6472" s="80"/>
      <c r="X6472" s="81"/>
    </row>
    <row r="6473" spans="21:24" x14ac:dyDescent="0.3">
      <c r="U6473" s="80"/>
      <c r="V6473" s="80"/>
      <c r="W6473" s="80"/>
      <c r="X6473" s="81"/>
    </row>
    <row r="6474" spans="21:24" x14ac:dyDescent="0.3">
      <c r="U6474" s="80"/>
      <c r="V6474" s="80"/>
      <c r="W6474" s="80"/>
      <c r="X6474" s="81"/>
    </row>
    <row r="6475" spans="21:24" x14ac:dyDescent="0.3">
      <c r="U6475" s="80"/>
      <c r="V6475" s="80"/>
      <c r="W6475" s="80"/>
      <c r="X6475" s="81"/>
    </row>
    <row r="6476" spans="21:24" x14ac:dyDescent="0.3">
      <c r="U6476" s="80"/>
      <c r="V6476" s="80"/>
      <c r="W6476" s="80"/>
      <c r="X6476" s="81"/>
    </row>
    <row r="6477" spans="21:24" x14ac:dyDescent="0.3">
      <c r="U6477" s="80"/>
      <c r="V6477" s="80"/>
      <c r="W6477" s="80"/>
      <c r="X6477" s="81"/>
    </row>
    <row r="6478" spans="21:24" x14ac:dyDescent="0.3">
      <c r="U6478" s="80"/>
      <c r="V6478" s="80"/>
      <c r="W6478" s="80"/>
      <c r="X6478" s="81"/>
    </row>
    <row r="6479" spans="21:24" x14ac:dyDescent="0.3">
      <c r="U6479" s="80"/>
      <c r="V6479" s="80"/>
      <c r="W6479" s="80"/>
      <c r="X6479" s="81"/>
    </row>
    <row r="6480" spans="21:24" x14ac:dyDescent="0.3">
      <c r="U6480" s="80"/>
      <c r="V6480" s="80"/>
      <c r="W6480" s="80"/>
      <c r="X6480" s="81"/>
    </row>
    <row r="6481" spans="21:24" x14ac:dyDescent="0.3">
      <c r="U6481" s="80"/>
      <c r="V6481" s="80"/>
      <c r="W6481" s="80"/>
      <c r="X6481" s="81"/>
    </row>
    <row r="6482" spans="21:24" x14ac:dyDescent="0.3">
      <c r="U6482" s="80"/>
      <c r="V6482" s="80"/>
      <c r="W6482" s="80"/>
      <c r="X6482" s="81"/>
    </row>
    <row r="6483" spans="21:24" x14ac:dyDescent="0.3">
      <c r="U6483" s="80"/>
      <c r="V6483" s="80"/>
      <c r="W6483" s="80"/>
      <c r="X6483" s="81"/>
    </row>
    <row r="6484" spans="21:24" x14ac:dyDescent="0.3">
      <c r="U6484" s="80"/>
      <c r="V6484" s="80"/>
      <c r="W6484" s="80"/>
      <c r="X6484" s="81"/>
    </row>
    <row r="6485" spans="21:24" x14ac:dyDescent="0.3">
      <c r="U6485" s="80"/>
      <c r="V6485" s="80"/>
      <c r="W6485" s="80"/>
      <c r="X6485" s="81"/>
    </row>
    <row r="6486" spans="21:24" x14ac:dyDescent="0.3">
      <c r="U6486" s="80"/>
      <c r="V6486" s="80"/>
      <c r="W6486" s="80"/>
      <c r="X6486" s="81"/>
    </row>
    <row r="6487" spans="21:24" x14ac:dyDescent="0.3">
      <c r="U6487" s="80"/>
      <c r="V6487" s="80"/>
      <c r="W6487" s="80"/>
      <c r="X6487" s="81"/>
    </row>
    <row r="6488" spans="21:24" x14ac:dyDescent="0.3">
      <c r="U6488" s="80"/>
      <c r="V6488" s="80"/>
      <c r="W6488" s="80"/>
      <c r="X6488" s="81"/>
    </row>
    <row r="6489" spans="21:24" x14ac:dyDescent="0.3">
      <c r="U6489" s="80"/>
      <c r="V6489" s="80"/>
      <c r="W6489" s="80"/>
      <c r="X6489" s="81"/>
    </row>
    <row r="6490" spans="21:24" x14ac:dyDescent="0.3">
      <c r="U6490" s="80"/>
      <c r="V6490" s="80"/>
      <c r="W6490" s="80"/>
      <c r="X6490" s="81"/>
    </row>
    <row r="6491" spans="21:24" x14ac:dyDescent="0.3">
      <c r="U6491" s="80"/>
      <c r="V6491" s="80"/>
      <c r="W6491" s="80"/>
      <c r="X6491" s="81"/>
    </row>
    <row r="6492" spans="21:24" x14ac:dyDescent="0.3">
      <c r="U6492" s="80"/>
      <c r="V6492" s="80"/>
      <c r="W6492" s="80"/>
      <c r="X6492" s="81"/>
    </row>
    <row r="6493" spans="21:24" x14ac:dyDescent="0.3">
      <c r="U6493" s="80"/>
      <c r="V6493" s="80"/>
      <c r="W6493" s="80"/>
      <c r="X6493" s="81"/>
    </row>
    <row r="6494" spans="21:24" x14ac:dyDescent="0.3">
      <c r="U6494" s="80"/>
      <c r="V6494" s="80"/>
      <c r="W6494" s="80"/>
      <c r="X6494" s="81"/>
    </row>
    <row r="6495" spans="21:24" x14ac:dyDescent="0.3">
      <c r="U6495" s="80"/>
      <c r="V6495" s="80"/>
      <c r="W6495" s="80"/>
      <c r="X6495" s="81"/>
    </row>
    <row r="6496" spans="21:24" x14ac:dyDescent="0.3">
      <c r="U6496" s="80"/>
      <c r="V6496" s="80"/>
      <c r="W6496" s="80"/>
      <c r="X6496" s="81"/>
    </row>
    <row r="6497" spans="21:24" x14ac:dyDescent="0.3">
      <c r="U6497" s="80"/>
      <c r="V6497" s="80"/>
      <c r="W6497" s="80"/>
      <c r="X6497" s="81"/>
    </row>
    <row r="6498" spans="21:24" x14ac:dyDescent="0.3">
      <c r="U6498" s="80"/>
      <c r="V6498" s="80"/>
      <c r="W6498" s="80"/>
      <c r="X6498" s="81"/>
    </row>
    <row r="6499" spans="21:24" x14ac:dyDescent="0.3">
      <c r="U6499" s="80"/>
      <c r="V6499" s="80"/>
      <c r="W6499" s="80"/>
      <c r="X6499" s="81"/>
    </row>
    <row r="6500" spans="21:24" x14ac:dyDescent="0.3">
      <c r="U6500" s="80"/>
      <c r="V6500" s="80"/>
      <c r="W6500" s="80"/>
      <c r="X6500" s="81"/>
    </row>
    <row r="6501" spans="21:24" x14ac:dyDescent="0.3">
      <c r="U6501" s="80"/>
      <c r="V6501" s="80"/>
      <c r="W6501" s="80"/>
      <c r="X6501" s="81"/>
    </row>
    <row r="6502" spans="21:24" x14ac:dyDescent="0.3">
      <c r="U6502" s="80"/>
      <c r="V6502" s="80"/>
      <c r="W6502" s="80"/>
      <c r="X6502" s="81"/>
    </row>
    <row r="6503" spans="21:24" x14ac:dyDescent="0.3">
      <c r="U6503" s="80"/>
      <c r="V6503" s="80"/>
      <c r="W6503" s="80"/>
      <c r="X6503" s="81"/>
    </row>
    <row r="6504" spans="21:24" x14ac:dyDescent="0.3">
      <c r="U6504" s="80"/>
      <c r="V6504" s="80"/>
      <c r="W6504" s="80"/>
      <c r="X6504" s="81"/>
    </row>
    <row r="6505" spans="21:24" x14ac:dyDescent="0.3">
      <c r="U6505" s="80"/>
      <c r="V6505" s="80"/>
      <c r="W6505" s="80"/>
      <c r="X6505" s="81"/>
    </row>
    <row r="6506" spans="21:24" x14ac:dyDescent="0.3">
      <c r="U6506" s="80"/>
      <c r="V6506" s="80"/>
      <c r="W6506" s="80"/>
      <c r="X6506" s="81"/>
    </row>
    <row r="6507" spans="21:24" x14ac:dyDescent="0.3">
      <c r="U6507" s="80"/>
      <c r="V6507" s="80"/>
      <c r="W6507" s="80"/>
      <c r="X6507" s="81"/>
    </row>
    <row r="6508" spans="21:24" x14ac:dyDescent="0.3">
      <c r="U6508" s="80"/>
      <c r="V6508" s="80"/>
      <c r="W6508" s="80"/>
      <c r="X6508" s="81"/>
    </row>
    <row r="6509" spans="21:24" x14ac:dyDescent="0.3">
      <c r="U6509" s="80"/>
      <c r="V6509" s="80"/>
      <c r="W6509" s="80"/>
      <c r="X6509" s="81"/>
    </row>
    <row r="6510" spans="21:24" x14ac:dyDescent="0.3">
      <c r="U6510" s="80"/>
      <c r="V6510" s="80"/>
      <c r="W6510" s="80"/>
      <c r="X6510" s="81"/>
    </row>
    <row r="6511" spans="21:24" x14ac:dyDescent="0.3">
      <c r="U6511" s="80"/>
      <c r="V6511" s="80"/>
      <c r="W6511" s="80"/>
      <c r="X6511" s="81"/>
    </row>
    <row r="6512" spans="21:24" x14ac:dyDescent="0.3">
      <c r="U6512" s="80"/>
      <c r="V6512" s="80"/>
      <c r="W6512" s="80"/>
      <c r="X6512" s="81"/>
    </row>
    <row r="6513" spans="21:24" x14ac:dyDescent="0.3">
      <c r="U6513" s="80"/>
      <c r="V6513" s="80"/>
      <c r="W6513" s="80"/>
      <c r="X6513" s="81"/>
    </row>
    <row r="6514" spans="21:24" x14ac:dyDescent="0.3">
      <c r="U6514" s="80"/>
      <c r="V6514" s="80"/>
      <c r="W6514" s="80"/>
      <c r="X6514" s="81"/>
    </row>
    <row r="6515" spans="21:24" x14ac:dyDescent="0.3">
      <c r="U6515" s="80"/>
      <c r="V6515" s="80"/>
      <c r="W6515" s="80"/>
      <c r="X6515" s="81"/>
    </row>
    <row r="6516" spans="21:24" x14ac:dyDescent="0.3">
      <c r="U6516" s="80"/>
      <c r="V6516" s="80"/>
      <c r="W6516" s="80"/>
      <c r="X6516" s="81"/>
    </row>
    <row r="6517" spans="21:24" x14ac:dyDescent="0.3">
      <c r="U6517" s="80"/>
      <c r="V6517" s="80"/>
      <c r="W6517" s="80"/>
      <c r="X6517" s="81"/>
    </row>
    <row r="6518" spans="21:24" x14ac:dyDescent="0.3">
      <c r="U6518" s="80"/>
      <c r="V6518" s="80"/>
      <c r="W6518" s="80"/>
      <c r="X6518" s="81"/>
    </row>
    <row r="6519" spans="21:24" x14ac:dyDescent="0.3">
      <c r="U6519" s="80"/>
      <c r="V6519" s="80"/>
      <c r="W6519" s="80"/>
      <c r="X6519" s="81"/>
    </row>
    <row r="6520" spans="21:24" x14ac:dyDescent="0.3">
      <c r="U6520" s="80"/>
      <c r="V6520" s="80"/>
      <c r="W6520" s="80"/>
      <c r="X6520" s="81"/>
    </row>
    <row r="6521" spans="21:24" x14ac:dyDescent="0.3">
      <c r="U6521" s="80"/>
      <c r="V6521" s="80"/>
      <c r="W6521" s="80"/>
      <c r="X6521" s="81"/>
    </row>
    <row r="6522" spans="21:24" x14ac:dyDescent="0.3">
      <c r="U6522" s="80"/>
      <c r="V6522" s="80"/>
      <c r="W6522" s="80"/>
      <c r="X6522" s="81"/>
    </row>
    <row r="6523" spans="21:24" x14ac:dyDescent="0.3">
      <c r="U6523" s="80"/>
      <c r="V6523" s="80"/>
      <c r="W6523" s="80"/>
      <c r="X6523" s="81"/>
    </row>
    <row r="6524" spans="21:24" x14ac:dyDescent="0.3">
      <c r="U6524" s="80"/>
      <c r="V6524" s="80"/>
      <c r="W6524" s="80"/>
      <c r="X6524" s="81"/>
    </row>
    <row r="6525" spans="21:24" x14ac:dyDescent="0.3">
      <c r="U6525" s="80"/>
      <c r="V6525" s="80"/>
      <c r="W6525" s="80"/>
      <c r="X6525" s="81"/>
    </row>
    <row r="6526" spans="21:24" x14ac:dyDescent="0.3">
      <c r="U6526" s="80"/>
      <c r="V6526" s="80"/>
      <c r="W6526" s="80"/>
      <c r="X6526" s="81"/>
    </row>
    <row r="6527" spans="21:24" x14ac:dyDescent="0.3">
      <c r="U6527" s="80"/>
      <c r="V6527" s="80"/>
      <c r="W6527" s="80"/>
      <c r="X6527" s="81"/>
    </row>
    <row r="6528" spans="21:24" x14ac:dyDescent="0.3">
      <c r="U6528" s="80"/>
      <c r="V6528" s="80"/>
      <c r="W6528" s="80"/>
      <c r="X6528" s="81"/>
    </row>
    <row r="6529" spans="21:24" x14ac:dyDescent="0.3">
      <c r="U6529" s="80"/>
      <c r="V6529" s="80"/>
      <c r="W6529" s="80"/>
      <c r="X6529" s="81"/>
    </row>
    <row r="6530" spans="21:24" x14ac:dyDescent="0.3">
      <c r="U6530" s="80"/>
      <c r="V6530" s="80"/>
      <c r="W6530" s="80"/>
      <c r="X6530" s="81"/>
    </row>
    <row r="6531" spans="21:24" x14ac:dyDescent="0.3">
      <c r="U6531" s="80"/>
      <c r="V6531" s="80"/>
      <c r="W6531" s="80"/>
      <c r="X6531" s="81"/>
    </row>
    <row r="6532" spans="21:24" x14ac:dyDescent="0.3">
      <c r="U6532" s="80"/>
      <c r="V6532" s="80"/>
      <c r="W6532" s="80"/>
      <c r="X6532" s="81"/>
    </row>
    <row r="6533" spans="21:24" x14ac:dyDescent="0.3">
      <c r="U6533" s="80"/>
      <c r="V6533" s="80"/>
      <c r="W6533" s="80"/>
      <c r="X6533" s="81"/>
    </row>
    <row r="6534" spans="21:24" x14ac:dyDescent="0.3">
      <c r="U6534" s="80"/>
      <c r="V6534" s="80"/>
      <c r="W6534" s="80"/>
      <c r="X6534" s="81"/>
    </row>
    <row r="6535" spans="21:24" x14ac:dyDescent="0.3">
      <c r="U6535" s="80"/>
      <c r="V6535" s="80"/>
      <c r="W6535" s="80"/>
      <c r="X6535" s="81"/>
    </row>
    <row r="6536" spans="21:24" x14ac:dyDescent="0.3">
      <c r="U6536" s="80"/>
      <c r="V6536" s="80"/>
      <c r="W6536" s="80"/>
      <c r="X6536" s="81"/>
    </row>
    <row r="6537" spans="21:24" x14ac:dyDescent="0.3">
      <c r="U6537" s="80"/>
      <c r="V6537" s="80"/>
      <c r="W6537" s="80"/>
      <c r="X6537" s="81"/>
    </row>
    <row r="6538" spans="21:24" x14ac:dyDescent="0.3">
      <c r="U6538" s="80"/>
      <c r="V6538" s="80"/>
      <c r="W6538" s="80"/>
      <c r="X6538" s="81"/>
    </row>
    <row r="6539" spans="21:24" x14ac:dyDescent="0.3">
      <c r="U6539" s="80"/>
      <c r="V6539" s="80"/>
      <c r="W6539" s="80"/>
      <c r="X6539" s="81"/>
    </row>
    <row r="6540" spans="21:24" x14ac:dyDescent="0.3">
      <c r="U6540" s="80"/>
      <c r="V6540" s="80"/>
      <c r="W6540" s="80"/>
      <c r="X6540" s="81"/>
    </row>
    <row r="6541" spans="21:24" x14ac:dyDescent="0.3">
      <c r="U6541" s="80"/>
      <c r="V6541" s="80"/>
      <c r="W6541" s="80"/>
      <c r="X6541" s="81"/>
    </row>
    <row r="6542" spans="21:24" x14ac:dyDescent="0.3">
      <c r="U6542" s="80"/>
      <c r="V6542" s="80"/>
      <c r="W6542" s="80"/>
      <c r="X6542" s="81"/>
    </row>
    <row r="6543" spans="21:24" x14ac:dyDescent="0.3">
      <c r="U6543" s="80"/>
      <c r="V6543" s="80"/>
      <c r="W6543" s="80"/>
      <c r="X6543" s="81"/>
    </row>
    <row r="6544" spans="21:24" x14ac:dyDescent="0.3">
      <c r="U6544" s="80"/>
      <c r="V6544" s="80"/>
      <c r="W6544" s="80"/>
      <c r="X6544" s="81"/>
    </row>
    <row r="6545" spans="21:24" x14ac:dyDescent="0.3">
      <c r="U6545" s="80"/>
      <c r="V6545" s="80"/>
      <c r="W6545" s="80"/>
      <c r="X6545" s="81"/>
    </row>
    <row r="6546" spans="21:24" x14ac:dyDescent="0.3">
      <c r="U6546" s="80"/>
      <c r="V6546" s="80"/>
      <c r="W6546" s="80"/>
      <c r="X6546" s="81"/>
    </row>
    <row r="6547" spans="21:24" x14ac:dyDescent="0.3">
      <c r="U6547" s="80"/>
      <c r="V6547" s="80"/>
      <c r="W6547" s="80"/>
      <c r="X6547" s="81"/>
    </row>
    <row r="6548" spans="21:24" x14ac:dyDescent="0.3">
      <c r="U6548" s="80"/>
      <c r="V6548" s="80"/>
      <c r="W6548" s="80"/>
      <c r="X6548" s="81"/>
    </row>
    <row r="6549" spans="21:24" x14ac:dyDescent="0.3">
      <c r="U6549" s="80"/>
      <c r="V6549" s="80"/>
      <c r="W6549" s="80"/>
      <c r="X6549" s="81"/>
    </row>
    <row r="6550" spans="21:24" x14ac:dyDescent="0.3">
      <c r="U6550" s="80"/>
      <c r="V6550" s="80"/>
      <c r="W6550" s="80"/>
      <c r="X6550" s="81"/>
    </row>
    <row r="6551" spans="21:24" x14ac:dyDescent="0.3">
      <c r="U6551" s="80"/>
      <c r="V6551" s="80"/>
      <c r="W6551" s="80"/>
      <c r="X6551" s="81"/>
    </row>
    <row r="6552" spans="21:24" x14ac:dyDescent="0.3">
      <c r="U6552" s="80"/>
      <c r="V6552" s="80"/>
      <c r="W6552" s="80"/>
      <c r="X6552" s="81"/>
    </row>
    <row r="6553" spans="21:24" x14ac:dyDescent="0.3">
      <c r="U6553" s="80"/>
      <c r="V6553" s="80"/>
      <c r="W6553" s="80"/>
      <c r="X6553" s="81"/>
    </row>
    <row r="6554" spans="21:24" x14ac:dyDescent="0.3">
      <c r="U6554" s="80"/>
      <c r="V6554" s="80"/>
      <c r="W6554" s="80"/>
      <c r="X6554" s="81"/>
    </row>
    <row r="6555" spans="21:24" x14ac:dyDescent="0.3">
      <c r="U6555" s="80"/>
      <c r="V6555" s="80"/>
      <c r="W6555" s="80"/>
      <c r="X6555" s="81"/>
    </row>
    <row r="6556" spans="21:24" x14ac:dyDescent="0.3">
      <c r="U6556" s="80"/>
      <c r="V6556" s="80"/>
      <c r="W6556" s="80"/>
      <c r="X6556" s="81"/>
    </row>
    <row r="6557" spans="21:24" x14ac:dyDescent="0.3">
      <c r="U6557" s="80"/>
      <c r="V6557" s="80"/>
      <c r="W6557" s="80"/>
      <c r="X6557" s="81"/>
    </row>
    <row r="6558" spans="21:24" x14ac:dyDescent="0.3">
      <c r="U6558" s="80"/>
      <c r="V6558" s="80"/>
      <c r="W6558" s="80"/>
      <c r="X6558" s="81"/>
    </row>
    <row r="6559" spans="21:24" x14ac:dyDescent="0.3">
      <c r="U6559" s="80"/>
      <c r="V6559" s="80"/>
      <c r="W6559" s="80"/>
      <c r="X6559" s="81"/>
    </row>
    <row r="6560" spans="21:24" x14ac:dyDescent="0.3">
      <c r="U6560" s="80"/>
      <c r="V6560" s="80"/>
      <c r="W6560" s="80"/>
      <c r="X6560" s="81"/>
    </row>
    <row r="6561" spans="21:24" x14ac:dyDescent="0.3">
      <c r="U6561" s="80"/>
      <c r="V6561" s="80"/>
      <c r="W6561" s="80"/>
      <c r="X6561" s="81"/>
    </row>
    <row r="6562" spans="21:24" x14ac:dyDescent="0.3">
      <c r="U6562" s="80"/>
      <c r="V6562" s="80"/>
      <c r="W6562" s="80"/>
      <c r="X6562" s="81"/>
    </row>
    <row r="6563" spans="21:24" x14ac:dyDescent="0.3">
      <c r="U6563" s="80"/>
      <c r="V6563" s="80"/>
      <c r="W6563" s="80"/>
      <c r="X6563" s="81"/>
    </row>
    <row r="6564" spans="21:24" x14ac:dyDescent="0.3">
      <c r="U6564" s="80"/>
      <c r="V6564" s="80"/>
      <c r="W6564" s="80"/>
      <c r="X6564" s="81"/>
    </row>
    <row r="6565" spans="21:24" x14ac:dyDescent="0.3">
      <c r="U6565" s="80"/>
      <c r="V6565" s="80"/>
      <c r="W6565" s="80"/>
      <c r="X6565" s="81"/>
    </row>
    <row r="6566" spans="21:24" x14ac:dyDescent="0.3">
      <c r="U6566" s="80"/>
      <c r="V6566" s="80"/>
      <c r="W6566" s="80"/>
      <c r="X6566" s="81"/>
    </row>
    <row r="6567" spans="21:24" x14ac:dyDescent="0.3">
      <c r="U6567" s="80"/>
      <c r="V6567" s="80"/>
      <c r="W6567" s="80"/>
      <c r="X6567" s="81"/>
    </row>
    <row r="6568" spans="21:24" x14ac:dyDescent="0.3">
      <c r="U6568" s="80"/>
      <c r="V6568" s="80"/>
      <c r="W6568" s="80"/>
      <c r="X6568" s="81"/>
    </row>
    <row r="6569" spans="21:24" x14ac:dyDescent="0.3">
      <c r="U6569" s="80"/>
      <c r="V6569" s="80"/>
      <c r="W6569" s="80"/>
      <c r="X6569" s="81"/>
    </row>
    <row r="6570" spans="21:24" x14ac:dyDescent="0.3">
      <c r="U6570" s="80"/>
      <c r="V6570" s="80"/>
      <c r="W6570" s="80"/>
      <c r="X6570" s="81"/>
    </row>
    <row r="6571" spans="21:24" x14ac:dyDescent="0.3">
      <c r="U6571" s="80"/>
      <c r="V6571" s="80"/>
      <c r="W6571" s="80"/>
      <c r="X6571" s="81"/>
    </row>
    <row r="6572" spans="21:24" x14ac:dyDescent="0.3">
      <c r="U6572" s="80"/>
      <c r="V6572" s="80"/>
      <c r="W6572" s="80"/>
      <c r="X6572" s="81"/>
    </row>
    <row r="6573" spans="21:24" x14ac:dyDescent="0.3">
      <c r="U6573" s="80"/>
      <c r="V6573" s="80"/>
      <c r="W6573" s="80"/>
      <c r="X6573" s="81"/>
    </row>
    <row r="6574" spans="21:24" x14ac:dyDescent="0.3">
      <c r="U6574" s="80"/>
      <c r="V6574" s="80"/>
      <c r="W6574" s="80"/>
      <c r="X6574" s="81"/>
    </row>
    <row r="6575" spans="21:24" x14ac:dyDescent="0.3">
      <c r="U6575" s="80"/>
      <c r="V6575" s="80"/>
      <c r="W6575" s="80"/>
      <c r="X6575" s="81"/>
    </row>
    <row r="6576" spans="21:24" x14ac:dyDescent="0.3">
      <c r="U6576" s="80"/>
      <c r="V6576" s="80"/>
      <c r="W6576" s="80"/>
      <c r="X6576" s="81"/>
    </row>
    <row r="6577" spans="21:24" x14ac:dyDescent="0.3">
      <c r="U6577" s="80"/>
      <c r="V6577" s="80"/>
      <c r="W6577" s="80"/>
      <c r="X6577" s="81"/>
    </row>
    <row r="6578" spans="21:24" x14ac:dyDescent="0.3">
      <c r="U6578" s="80"/>
      <c r="V6578" s="80"/>
      <c r="W6578" s="80"/>
      <c r="X6578" s="81"/>
    </row>
    <row r="6579" spans="21:24" x14ac:dyDescent="0.3">
      <c r="U6579" s="80"/>
      <c r="V6579" s="80"/>
      <c r="W6579" s="80"/>
      <c r="X6579" s="81"/>
    </row>
    <row r="6580" spans="21:24" x14ac:dyDescent="0.3">
      <c r="U6580" s="80"/>
      <c r="V6580" s="80"/>
      <c r="W6580" s="80"/>
      <c r="X6580" s="81"/>
    </row>
    <row r="6581" spans="21:24" x14ac:dyDescent="0.3">
      <c r="U6581" s="80"/>
      <c r="V6581" s="80"/>
      <c r="W6581" s="80"/>
      <c r="X6581" s="81"/>
    </row>
    <row r="6582" spans="21:24" x14ac:dyDescent="0.3">
      <c r="U6582" s="80"/>
      <c r="V6582" s="80"/>
      <c r="W6582" s="80"/>
      <c r="X6582" s="81"/>
    </row>
    <row r="6583" spans="21:24" x14ac:dyDescent="0.3">
      <c r="U6583" s="80"/>
      <c r="V6583" s="80"/>
      <c r="W6583" s="80"/>
      <c r="X6583" s="81"/>
    </row>
    <row r="6584" spans="21:24" x14ac:dyDescent="0.3">
      <c r="U6584" s="80"/>
      <c r="V6584" s="80"/>
      <c r="W6584" s="80"/>
      <c r="X6584" s="81"/>
    </row>
    <row r="6585" spans="21:24" x14ac:dyDescent="0.3">
      <c r="U6585" s="80"/>
      <c r="V6585" s="80"/>
      <c r="W6585" s="80"/>
      <c r="X6585" s="81"/>
    </row>
    <row r="6586" spans="21:24" x14ac:dyDescent="0.3">
      <c r="U6586" s="80"/>
      <c r="V6586" s="80"/>
      <c r="W6586" s="80"/>
      <c r="X6586" s="81"/>
    </row>
    <row r="6587" spans="21:24" x14ac:dyDescent="0.3">
      <c r="U6587" s="80"/>
      <c r="V6587" s="80"/>
      <c r="W6587" s="80"/>
      <c r="X6587" s="81"/>
    </row>
    <row r="6588" spans="21:24" x14ac:dyDescent="0.3">
      <c r="U6588" s="80"/>
      <c r="V6588" s="80"/>
      <c r="W6588" s="80"/>
      <c r="X6588" s="81"/>
    </row>
    <row r="6589" spans="21:24" x14ac:dyDescent="0.3">
      <c r="U6589" s="80"/>
      <c r="V6589" s="80"/>
      <c r="W6589" s="80"/>
      <c r="X6589" s="81"/>
    </row>
    <row r="6590" spans="21:24" x14ac:dyDescent="0.3">
      <c r="U6590" s="80"/>
      <c r="V6590" s="80"/>
      <c r="W6590" s="80"/>
      <c r="X6590" s="81"/>
    </row>
    <row r="6591" spans="21:24" x14ac:dyDescent="0.3">
      <c r="U6591" s="80"/>
      <c r="V6591" s="80"/>
      <c r="W6591" s="80"/>
      <c r="X6591" s="81"/>
    </row>
    <row r="6592" spans="21:24" x14ac:dyDescent="0.3">
      <c r="U6592" s="80"/>
      <c r="V6592" s="80"/>
      <c r="W6592" s="80"/>
      <c r="X6592" s="81"/>
    </row>
    <row r="6593" spans="21:24" x14ac:dyDescent="0.3">
      <c r="U6593" s="80"/>
      <c r="V6593" s="80"/>
      <c r="W6593" s="80"/>
      <c r="X6593" s="81"/>
    </row>
    <row r="6594" spans="21:24" x14ac:dyDescent="0.3">
      <c r="U6594" s="80"/>
      <c r="V6594" s="80"/>
      <c r="W6594" s="80"/>
      <c r="X6594" s="81"/>
    </row>
    <row r="6595" spans="21:24" x14ac:dyDescent="0.3">
      <c r="U6595" s="80"/>
      <c r="V6595" s="80"/>
      <c r="W6595" s="80"/>
      <c r="X6595" s="81"/>
    </row>
    <row r="6596" spans="21:24" x14ac:dyDescent="0.3">
      <c r="U6596" s="80"/>
      <c r="V6596" s="80"/>
      <c r="W6596" s="80"/>
      <c r="X6596" s="81"/>
    </row>
    <row r="6597" spans="21:24" x14ac:dyDescent="0.3">
      <c r="U6597" s="80"/>
      <c r="V6597" s="80"/>
      <c r="W6597" s="80"/>
      <c r="X6597" s="81"/>
    </row>
    <row r="6598" spans="21:24" x14ac:dyDescent="0.3">
      <c r="U6598" s="80"/>
      <c r="V6598" s="80"/>
      <c r="W6598" s="80"/>
      <c r="X6598" s="81"/>
    </row>
    <row r="6599" spans="21:24" x14ac:dyDescent="0.3">
      <c r="U6599" s="80"/>
      <c r="V6599" s="80"/>
      <c r="W6599" s="80"/>
      <c r="X6599" s="81"/>
    </row>
    <row r="6600" spans="21:24" x14ac:dyDescent="0.3">
      <c r="U6600" s="80"/>
      <c r="V6600" s="80"/>
      <c r="W6600" s="80"/>
      <c r="X6600" s="81"/>
    </row>
    <row r="6601" spans="21:24" x14ac:dyDescent="0.3">
      <c r="U6601" s="80"/>
      <c r="V6601" s="80"/>
      <c r="W6601" s="80"/>
      <c r="X6601" s="81"/>
    </row>
    <row r="6602" spans="21:24" x14ac:dyDescent="0.3">
      <c r="U6602" s="80"/>
      <c r="V6602" s="80"/>
      <c r="W6602" s="80"/>
      <c r="X6602" s="81"/>
    </row>
    <row r="6603" spans="21:24" x14ac:dyDescent="0.3">
      <c r="U6603" s="80"/>
      <c r="V6603" s="80"/>
      <c r="W6603" s="80"/>
      <c r="X6603" s="81"/>
    </row>
    <row r="6604" spans="21:24" x14ac:dyDescent="0.3">
      <c r="U6604" s="80"/>
      <c r="V6604" s="80"/>
      <c r="W6604" s="80"/>
      <c r="X6604" s="81"/>
    </row>
    <row r="6605" spans="21:24" x14ac:dyDescent="0.3">
      <c r="U6605" s="80"/>
      <c r="V6605" s="80"/>
      <c r="W6605" s="80"/>
      <c r="X6605" s="81"/>
    </row>
    <row r="6606" spans="21:24" x14ac:dyDescent="0.3">
      <c r="U6606" s="80"/>
      <c r="V6606" s="80"/>
      <c r="W6606" s="80"/>
      <c r="X6606" s="81"/>
    </row>
    <row r="6607" spans="21:24" x14ac:dyDescent="0.3">
      <c r="U6607" s="80"/>
      <c r="V6607" s="80"/>
      <c r="W6607" s="80"/>
      <c r="X6607" s="81"/>
    </row>
    <row r="6608" spans="21:24" x14ac:dyDescent="0.3">
      <c r="U6608" s="80"/>
      <c r="V6608" s="80"/>
      <c r="W6608" s="80"/>
      <c r="X6608" s="81"/>
    </row>
    <row r="6609" spans="21:24" x14ac:dyDescent="0.3">
      <c r="U6609" s="80"/>
      <c r="V6609" s="80"/>
      <c r="W6609" s="80"/>
      <c r="X6609" s="81"/>
    </row>
    <row r="6610" spans="21:24" x14ac:dyDescent="0.3">
      <c r="U6610" s="80"/>
      <c r="V6610" s="80"/>
      <c r="W6610" s="80"/>
      <c r="X6610" s="81"/>
    </row>
    <row r="6611" spans="21:24" x14ac:dyDescent="0.3">
      <c r="U6611" s="80"/>
      <c r="V6611" s="80"/>
      <c r="W6611" s="80"/>
      <c r="X6611" s="81"/>
    </row>
    <row r="6612" spans="21:24" x14ac:dyDescent="0.3">
      <c r="U6612" s="80"/>
      <c r="V6612" s="80"/>
      <c r="W6612" s="80"/>
      <c r="X6612" s="81"/>
    </row>
    <row r="6613" spans="21:24" x14ac:dyDescent="0.3">
      <c r="U6613" s="80"/>
      <c r="V6613" s="80"/>
      <c r="W6613" s="80"/>
      <c r="X6613" s="81"/>
    </row>
    <row r="6614" spans="21:24" x14ac:dyDescent="0.3">
      <c r="U6614" s="80"/>
      <c r="V6614" s="80"/>
      <c r="W6614" s="80"/>
      <c r="X6614" s="81"/>
    </row>
    <row r="6615" spans="21:24" x14ac:dyDescent="0.3">
      <c r="U6615" s="80"/>
      <c r="V6615" s="80"/>
      <c r="W6615" s="80"/>
      <c r="X6615" s="81"/>
    </row>
    <row r="6616" spans="21:24" x14ac:dyDescent="0.3">
      <c r="U6616" s="80"/>
      <c r="V6616" s="80"/>
      <c r="W6616" s="80"/>
      <c r="X6616" s="81"/>
    </row>
    <row r="6617" spans="21:24" x14ac:dyDescent="0.3">
      <c r="U6617" s="80"/>
      <c r="V6617" s="80"/>
      <c r="W6617" s="80"/>
      <c r="X6617" s="81"/>
    </row>
    <row r="6618" spans="21:24" x14ac:dyDescent="0.3">
      <c r="U6618" s="80"/>
      <c r="V6618" s="80"/>
      <c r="W6618" s="80"/>
      <c r="X6618" s="81"/>
    </row>
    <row r="6619" spans="21:24" x14ac:dyDescent="0.3">
      <c r="U6619" s="80"/>
      <c r="V6619" s="80"/>
      <c r="W6619" s="80"/>
      <c r="X6619" s="81"/>
    </row>
    <row r="6620" spans="21:24" x14ac:dyDescent="0.3">
      <c r="U6620" s="80"/>
      <c r="V6620" s="80"/>
      <c r="W6620" s="80"/>
      <c r="X6620" s="81"/>
    </row>
    <row r="6621" spans="21:24" x14ac:dyDescent="0.3">
      <c r="U6621" s="80"/>
      <c r="V6621" s="80"/>
      <c r="W6621" s="80"/>
      <c r="X6621" s="81"/>
    </row>
    <row r="6622" spans="21:24" x14ac:dyDescent="0.3">
      <c r="U6622" s="80"/>
      <c r="V6622" s="80"/>
      <c r="W6622" s="80"/>
      <c r="X6622" s="81"/>
    </row>
    <row r="6623" spans="21:24" x14ac:dyDescent="0.3">
      <c r="U6623" s="80"/>
      <c r="V6623" s="80"/>
      <c r="W6623" s="80"/>
      <c r="X6623" s="81"/>
    </row>
    <row r="6624" spans="21:24" x14ac:dyDescent="0.3">
      <c r="U6624" s="80"/>
      <c r="V6624" s="80"/>
      <c r="W6624" s="80"/>
      <c r="X6624" s="81"/>
    </row>
    <row r="6625" spans="21:24" x14ac:dyDescent="0.3">
      <c r="U6625" s="80"/>
      <c r="V6625" s="80"/>
      <c r="W6625" s="80"/>
      <c r="X6625" s="81"/>
    </row>
    <row r="6626" spans="21:24" x14ac:dyDescent="0.3">
      <c r="U6626" s="80"/>
      <c r="V6626" s="80"/>
      <c r="W6626" s="80"/>
      <c r="X6626" s="81"/>
    </row>
    <row r="6627" spans="21:24" x14ac:dyDescent="0.3">
      <c r="U6627" s="80"/>
      <c r="V6627" s="80"/>
      <c r="W6627" s="80"/>
      <c r="X6627" s="81"/>
    </row>
    <row r="6628" spans="21:24" x14ac:dyDescent="0.3">
      <c r="U6628" s="80"/>
      <c r="V6628" s="80"/>
      <c r="W6628" s="80"/>
      <c r="X6628" s="81"/>
    </row>
    <row r="6629" spans="21:24" x14ac:dyDescent="0.3">
      <c r="U6629" s="80"/>
      <c r="V6629" s="80"/>
      <c r="W6629" s="80"/>
      <c r="X6629" s="81"/>
    </row>
    <row r="6630" spans="21:24" x14ac:dyDescent="0.3">
      <c r="U6630" s="80"/>
      <c r="V6630" s="80"/>
      <c r="W6630" s="80"/>
      <c r="X6630" s="81"/>
    </row>
    <row r="6631" spans="21:24" x14ac:dyDescent="0.3">
      <c r="U6631" s="80"/>
      <c r="V6631" s="80"/>
      <c r="W6631" s="80"/>
      <c r="X6631" s="81"/>
    </row>
    <row r="6632" spans="21:24" x14ac:dyDescent="0.3">
      <c r="U6632" s="80"/>
      <c r="V6632" s="80"/>
      <c r="W6632" s="80"/>
      <c r="X6632" s="81"/>
    </row>
    <row r="6633" spans="21:24" x14ac:dyDescent="0.3">
      <c r="U6633" s="80"/>
      <c r="V6633" s="80"/>
      <c r="W6633" s="80"/>
      <c r="X6633" s="81"/>
    </row>
    <row r="6634" spans="21:24" x14ac:dyDescent="0.3">
      <c r="U6634" s="80"/>
      <c r="V6634" s="80"/>
      <c r="W6634" s="80"/>
      <c r="X6634" s="81"/>
    </row>
    <row r="6635" spans="21:24" x14ac:dyDescent="0.3">
      <c r="U6635" s="80"/>
      <c r="V6635" s="80"/>
      <c r="W6635" s="80"/>
      <c r="X6635" s="81"/>
    </row>
    <row r="6636" spans="21:24" x14ac:dyDescent="0.3">
      <c r="U6636" s="80"/>
      <c r="V6636" s="80"/>
      <c r="W6636" s="80"/>
      <c r="X6636" s="81"/>
    </row>
    <row r="6637" spans="21:24" x14ac:dyDescent="0.3">
      <c r="U6637" s="80"/>
      <c r="V6637" s="80"/>
      <c r="W6637" s="80"/>
      <c r="X6637" s="81"/>
    </row>
    <row r="6638" spans="21:24" x14ac:dyDescent="0.3">
      <c r="U6638" s="80"/>
      <c r="V6638" s="80"/>
      <c r="W6638" s="80"/>
      <c r="X6638" s="81"/>
    </row>
    <row r="6639" spans="21:24" x14ac:dyDescent="0.3">
      <c r="U6639" s="80"/>
      <c r="V6639" s="80"/>
      <c r="W6639" s="80"/>
      <c r="X6639" s="81"/>
    </row>
    <row r="6640" spans="21:24" x14ac:dyDescent="0.3">
      <c r="U6640" s="80"/>
      <c r="V6640" s="80"/>
      <c r="W6640" s="80"/>
      <c r="X6640" s="81"/>
    </row>
    <row r="6641" spans="21:24" x14ac:dyDescent="0.3">
      <c r="U6641" s="80"/>
      <c r="V6641" s="80"/>
      <c r="W6641" s="80"/>
      <c r="X6641" s="81"/>
    </row>
    <row r="6642" spans="21:24" x14ac:dyDescent="0.3">
      <c r="U6642" s="80"/>
      <c r="V6642" s="80"/>
      <c r="W6642" s="80"/>
      <c r="X6642" s="81"/>
    </row>
    <row r="6643" spans="21:24" x14ac:dyDescent="0.3">
      <c r="U6643" s="80"/>
      <c r="V6643" s="80"/>
      <c r="W6643" s="80"/>
      <c r="X6643" s="81"/>
    </row>
    <row r="6644" spans="21:24" x14ac:dyDescent="0.3">
      <c r="U6644" s="80"/>
      <c r="V6644" s="80"/>
      <c r="W6644" s="80"/>
      <c r="X6644" s="81"/>
    </row>
    <row r="6645" spans="21:24" x14ac:dyDescent="0.3">
      <c r="U6645" s="80"/>
      <c r="V6645" s="80"/>
      <c r="W6645" s="80"/>
      <c r="X6645" s="81"/>
    </row>
    <row r="6646" spans="21:24" x14ac:dyDescent="0.3">
      <c r="U6646" s="80"/>
      <c r="V6646" s="80"/>
      <c r="W6646" s="80"/>
      <c r="X6646" s="81"/>
    </row>
    <row r="6647" spans="21:24" x14ac:dyDescent="0.3">
      <c r="U6647" s="80"/>
      <c r="V6647" s="80"/>
      <c r="W6647" s="80"/>
      <c r="X6647" s="81"/>
    </row>
    <row r="6648" spans="21:24" x14ac:dyDescent="0.3">
      <c r="U6648" s="80"/>
      <c r="V6648" s="80"/>
      <c r="W6648" s="80"/>
      <c r="X6648" s="81"/>
    </row>
    <row r="6649" spans="21:24" x14ac:dyDescent="0.3">
      <c r="U6649" s="80"/>
      <c r="V6649" s="80"/>
      <c r="W6649" s="80"/>
      <c r="X6649" s="81"/>
    </row>
    <row r="6650" spans="21:24" x14ac:dyDescent="0.3">
      <c r="U6650" s="80"/>
      <c r="V6650" s="80"/>
      <c r="W6650" s="80"/>
      <c r="X6650" s="81"/>
    </row>
    <row r="6651" spans="21:24" x14ac:dyDescent="0.3">
      <c r="U6651" s="80"/>
      <c r="V6651" s="80"/>
      <c r="W6651" s="80"/>
      <c r="X6651" s="81"/>
    </row>
    <row r="6652" spans="21:24" x14ac:dyDescent="0.3">
      <c r="U6652" s="80"/>
      <c r="V6652" s="80"/>
      <c r="W6652" s="80"/>
      <c r="X6652" s="81"/>
    </row>
    <row r="6653" spans="21:24" x14ac:dyDescent="0.3">
      <c r="U6653" s="80"/>
      <c r="V6653" s="80"/>
      <c r="W6653" s="80"/>
      <c r="X6653" s="81"/>
    </row>
    <row r="6654" spans="21:24" x14ac:dyDescent="0.3">
      <c r="U6654" s="80"/>
      <c r="V6654" s="80"/>
      <c r="W6654" s="80"/>
      <c r="X6654" s="81"/>
    </row>
    <row r="6655" spans="21:24" x14ac:dyDescent="0.3">
      <c r="U6655" s="80"/>
      <c r="V6655" s="80"/>
      <c r="W6655" s="80"/>
      <c r="X6655" s="81"/>
    </row>
    <row r="6656" spans="21:24" x14ac:dyDescent="0.3">
      <c r="U6656" s="80"/>
      <c r="V6656" s="80"/>
      <c r="W6656" s="80"/>
      <c r="X6656" s="81"/>
    </row>
    <row r="6657" spans="21:24" x14ac:dyDescent="0.3">
      <c r="U6657" s="80"/>
      <c r="V6657" s="80"/>
      <c r="W6657" s="80"/>
      <c r="X6657" s="81"/>
    </row>
    <row r="6658" spans="21:24" x14ac:dyDescent="0.3">
      <c r="U6658" s="80"/>
      <c r="V6658" s="80"/>
      <c r="W6658" s="80"/>
      <c r="X6658" s="81"/>
    </row>
    <row r="6659" spans="21:24" x14ac:dyDescent="0.3">
      <c r="U6659" s="80"/>
      <c r="V6659" s="80"/>
      <c r="W6659" s="80"/>
      <c r="X6659" s="81"/>
    </row>
    <row r="6660" spans="21:24" x14ac:dyDescent="0.3">
      <c r="U6660" s="80"/>
      <c r="V6660" s="80"/>
      <c r="W6660" s="80"/>
      <c r="X6660" s="81"/>
    </row>
    <row r="6661" spans="21:24" x14ac:dyDescent="0.3">
      <c r="U6661" s="80"/>
      <c r="V6661" s="80"/>
      <c r="W6661" s="80"/>
      <c r="X6661" s="81"/>
    </row>
    <row r="6662" spans="21:24" x14ac:dyDescent="0.3">
      <c r="U6662" s="80"/>
      <c r="V6662" s="80"/>
      <c r="W6662" s="80"/>
      <c r="X6662" s="81"/>
    </row>
    <row r="6663" spans="21:24" x14ac:dyDescent="0.3">
      <c r="U6663" s="80"/>
      <c r="V6663" s="80"/>
      <c r="W6663" s="80"/>
      <c r="X6663" s="81"/>
    </row>
    <row r="6664" spans="21:24" x14ac:dyDescent="0.3">
      <c r="U6664" s="80"/>
      <c r="V6664" s="80"/>
      <c r="W6664" s="80"/>
      <c r="X6664" s="81"/>
    </row>
    <row r="6665" spans="21:24" x14ac:dyDescent="0.3">
      <c r="U6665" s="80"/>
      <c r="V6665" s="80"/>
      <c r="W6665" s="80"/>
      <c r="X6665" s="81"/>
    </row>
    <row r="6666" spans="21:24" x14ac:dyDescent="0.3">
      <c r="U6666" s="80"/>
      <c r="V6666" s="80"/>
      <c r="W6666" s="80"/>
      <c r="X6666" s="81"/>
    </row>
    <row r="6667" spans="21:24" x14ac:dyDescent="0.3">
      <c r="U6667" s="80"/>
      <c r="V6667" s="80"/>
      <c r="W6667" s="80"/>
      <c r="X6667" s="81"/>
    </row>
    <row r="6668" spans="21:24" x14ac:dyDescent="0.3">
      <c r="U6668" s="80"/>
      <c r="V6668" s="80"/>
      <c r="W6668" s="80"/>
      <c r="X6668" s="81"/>
    </row>
    <row r="6669" spans="21:24" x14ac:dyDescent="0.3">
      <c r="U6669" s="80"/>
      <c r="V6669" s="80"/>
      <c r="W6669" s="80"/>
      <c r="X6669" s="81"/>
    </row>
    <row r="6670" spans="21:24" x14ac:dyDescent="0.3">
      <c r="U6670" s="80"/>
      <c r="V6670" s="80"/>
      <c r="W6670" s="80"/>
      <c r="X6670" s="81"/>
    </row>
    <row r="6671" spans="21:24" x14ac:dyDescent="0.3">
      <c r="U6671" s="80"/>
      <c r="V6671" s="80"/>
      <c r="W6671" s="80"/>
      <c r="X6671" s="81"/>
    </row>
    <row r="6672" spans="21:24" x14ac:dyDescent="0.3">
      <c r="U6672" s="80"/>
      <c r="V6672" s="80"/>
      <c r="W6672" s="80"/>
      <c r="X6672" s="81"/>
    </row>
    <row r="6673" spans="21:24" x14ac:dyDescent="0.3">
      <c r="U6673" s="80"/>
      <c r="V6673" s="80"/>
      <c r="W6673" s="80"/>
      <c r="X6673" s="81"/>
    </row>
    <row r="6674" spans="21:24" x14ac:dyDescent="0.3">
      <c r="U6674" s="80"/>
      <c r="V6674" s="80"/>
      <c r="W6674" s="80"/>
      <c r="X6674" s="81"/>
    </row>
    <row r="6675" spans="21:24" x14ac:dyDescent="0.3">
      <c r="U6675" s="80"/>
      <c r="V6675" s="80"/>
      <c r="W6675" s="80"/>
      <c r="X6675" s="81"/>
    </row>
    <row r="6676" spans="21:24" x14ac:dyDescent="0.3">
      <c r="U6676" s="80"/>
      <c r="V6676" s="80"/>
      <c r="W6676" s="80"/>
      <c r="X6676" s="81"/>
    </row>
    <row r="6677" spans="21:24" x14ac:dyDescent="0.3">
      <c r="U6677" s="80"/>
      <c r="V6677" s="80"/>
      <c r="W6677" s="80"/>
      <c r="X6677" s="81"/>
    </row>
    <row r="6678" spans="21:24" x14ac:dyDescent="0.3">
      <c r="U6678" s="80"/>
      <c r="V6678" s="80"/>
      <c r="W6678" s="80"/>
      <c r="X6678" s="81"/>
    </row>
    <row r="6679" spans="21:24" x14ac:dyDescent="0.3">
      <c r="U6679" s="80"/>
      <c r="V6679" s="80"/>
      <c r="W6679" s="80"/>
      <c r="X6679" s="81"/>
    </row>
    <row r="6680" spans="21:24" x14ac:dyDescent="0.3">
      <c r="U6680" s="80"/>
      <c r="V6680" s="80"/>
      <c r="W6680" s="80"/>
      <c r="X6680" s="81"/>
    </row>
    <row r="6681" spans="21:24" x14ac:dyDescent="0.3">
      <c r="U6681" s="80"/>
      <c r="V6681" s="80"/>
      <c r="W6681" s="80"/>
      <c r="X6681" s="81"/>
    </row>
    <row r="6682" spans="21:24" x14ac:dyDescent="0.3">
      <c r="U6682" s="80"/>
      <c r="V6682" s="80"/>
      <c r="W6682" s="80"/>
      <c r="X6682" s="81"/>
    </row>
    <row r="6683" spans="21:24" x14ac:dyDescent="0.3">
      <c r="U6683" s="80"/>
      <c r="V6683" s="80"/>
      <c r="W6683" s="80"/>
      <c r="X6683" s="81"/>
    </row>
    <row r="6684" spans="21:24" x14ac:dyDescent="0.3">
      <c r="U6684" s="80"/>
      <c r="V6684" s="80"/>
      <c r="W6684" s="80"/>
      <c r="X6684" s="81"/>
    </row>
    <row r="6685" spans="21:24" x14ac:dyDescent="0.3">
      <c r="U6685" s="80"/>
      <c r="V6685" s="80"/>
      <c r="W6685" s="80"/>
      <c r="X6685" s="81"/>
    </row>
    <row r="6686" spans="21:24" x14ac:dyDescent="0.3">
      <c r="U6686" s="80"/>
      <c r="V6686" s="80"/>
      <c r="W6686" s="80"/>
      <c r="X6686" s="81"/>
    </row>
    <row r="6687" spans="21:24" x14ac:dyDescent="0.3">
      <c r="U6687" s="80"/>
      <c r="V6687" s="80"/>
      <c r="W6687" s="80"/>
      <c r="X6687" s="81"/>
    </row>
    <row r="6688" spans="21:24" x14ac:dyDescent="0.3">
      <c r="U6688" s="80"/>
      <c r="V6688" s="80"/>
      <c r="W6688" s="80"/>
      <c r="X6688" s="81"/>
    </row>
    <row r="6689" spans="21:24" x14ac:dyDescent="0.3">
      <c r="U6689" s="80"/>
      <c r="V6689" s="80"/>
      <c r="W6689" s="80"/>
      <c r="X6689" s="81"/>
    </row>
    <row r="6690" spans="21:24" x14ac:dyDescent="0.3">
      <c r="U6690" s="80"/>
      <c r="V6690" s="80"/>
      <c r="W6690" s="80"/>
      <c r="X6690" s="81"/>
    </row>
    <row r="6691" spans="21:24" x14ac:dyDescent="0.3">
      <c r="U6691" s="80"/>
      <c r="V6691" s="80"/>
      <c r="W6691" s="80"/>
      <c r="X6691" s="81"/>
    </row>
    <row r="6692" spans="21:24" x14ac:dyDescent="0.3">
      <c r="U6692" s="80"/>
      <c r="V6692" s="80"/>
      <c r="W6692" s="80"/>
      <c r="X6692" s="81"/>
    </row>
    <row r="6693" spans="21:24" x14ac:dyDescent="0.3">
      <c r="U6693" s="80"/>
      <c r="V6693" s="80"/>
      <c r="W6693" s="80"/>
      <c r="X6693" s="81"/>
    </row>
    <row r="6694" spans="21:24" x14ac:dyDescent="0.3">
      <c r="U6694" s="80"/>
      <c r="V6694" s="80"/>
      <c r="W6694" s="80"/>
      <c r="X6694" s="81"/>
    </row>
    <row r="6695" spans="21:24" x14ac:dyDescent="0.3">
      <c r="U6695" s="80"/>
      <c r="V6695" s="80"/>
      <c r="W6695" s="80"/>
      <c r="X6695" s="81"/>
    </row>
    <row r="6696" spans="21:24" x14ac:dyDescent="0.3">
      <c r="U6696" s="80"/>
      <c r="V6696" s="80"/>
      <c r="W6696" s="80"/>
      <c r="X6696" s="81"/>
    </row>
    <row r="6697" spans="21:24" x14ac:dyDescent="0.3">
      <c r="U6697" s="80"/>
      <c r="V6697" s="80"/>
      <c r="W6697" s="80"/>
      <c r="X6697" s="81"/>
    </row>
    <row r="6698" spans="21:24" x14ac:dyDescent="0.3">
      <c r="U6698" s="80"/>
      <c r="V6698" s="80"/>
      <c r="W6698" s="80"/>
      <c r="X6698" s="81"/>
    </row>
    <row r="6699" spans="21:24" x14ac:dyDescent="0.3">
      <c r="U6699" s="80"/>
      <c r="V6699" s="80"/>
      <c r="W6699" s="80"/>
      <c r="X6699" s="81"/>
    </row>
    <row r="6700" spans="21:24" x14ac:dyDescent="0.3">
      <c r="U6700" s="80"/>
      <c r="V6700" s="80"/>
      <c r="W6700" s="80"/>
      <c r="X6700" s="81"/>
    </row>
    <row r="6701" spans="21:24" x14ac:dyDescent="0.3">
      <c r="U6701" s="80"/>
      <c r="V6701" s="80"/>
      <c r="W6701" s="80"/>
      <c r="X6701" s="81"/>
    </row>
    <row r="6702" spans="21:24" x14ac:dyDescent="0.3">
      <c r="U6702" s="80"/>
      <c r="V6702" s="80"/>
      <c r="W6702" s="80"/>
      <c r="X6702" s="81"/>
    </row>
    <row r="6703" spans="21:24" x14ac:dyDescent="0.3">
      <c r="U6703" s="80"/>
      <c r="V6703" s="80"/>
      <c r="W6703" s="80"/>
      <c r="X6703" s="81"/>
    </row>
    <row r="6704" spans="21:24" x14ac:dyDescent="0.3">
      <c r="U6704" s="80"/>
      <c r="V6704" s="80"/>
      <c r="W6704" s="80"/>
      <c r="X6704" s="81"/>
    </row>
    <row r="6705" spans="21:24" x14ac:dyDescent="0.3">
      <c r="U6705" s="80"/>
      <c r="V6705" s="80"/>
      <c r="W6705" s="80"/>
      <c r="X6705" s="81"/>
    </row>
    <row r="6706" spans="21:24" x14ac:dyDescent="0.3">
      <c r="U6706" s="80"/>
      <c r="V6706" s="80"/>
      <c r="W6706" s="80"/>
      <c r="X6706" s="81"/>
    </row>
    <row r="6707" spans="21:24" x14ac:dyDescent="0.3">
      <c r="U6707" s="80"/>
      <c r="V6707" s="80"/>
      <c r="W6707" s="80"/>
      <c r="X6707" s="81"/>
    </row>
    <row r="6708" spans="21:24" x14ac:dyDescent="0.3">
      <c r="U6708" s="80"/>
      <c r="V6708" s="80"/>
      <c r="W6708" s="80"/>
      <c r="X6708" s="81"/>
    </row>
    <row r="6709" spans="21:24" x14ac:dyDescent="0.3">
      <c r="U6709" s="80"/>
      <c r="V6709" s="80"/>
      <c r="W6709" s="80"/>
      <c r="X6709" s="81"/>
    </row>
    <row r="6710" spans="21:24" x14ac:dyDescent="0.3">
      <c r="U6710" s="80"/>
      <c r="V6710" s="80"/>
      <c r="W6710" s="80"/>
      <c r="X6710" s="81"/>
    </row>
    <row r="6711" spans="21:24" x14ac:dyDescent="0.3">
      <c r="U6711" s="80"/>
      <c r="V6711" s="80"/>
      <c r="W6711" s="80"/>
      <c r="X6711" s="81"/>
    </row>
    <row r="6712" spans="21:24" x14ac:dyDescent="0.3">
      <c r="U6712" s="80"/>
      <c r="V6712" s="80"/>
      <c r="W6712" s="80"/>
      <c r="X6712" s="81"/>
    </row>
    <row r="6713" spans="21:24" x14ac:dyDescent="0.3">
      <c r="U6713" s="80"/>
      <c r="V6713" s="80"/>
      <c r="W6713" s="80"/>
      <c r="X6713" s="81"/>
    </row>
    <row r="6714" spans="21:24" x14ac:dyDescent="0.3">
      <c r="U6714" s="80"/>
      <c r="V6714" s="80"/>
      <c r="W6714" s="80"/>
      <c r="X6714" s="81"/>
    </row>
    <row r="6715" spans="21:24" x14ac:dyDescent="0.3">
      <c r="U6715" s="80"/>
      <c r="V6715" s="80"/>
      <c r="W6715" s="80"/>
      <c r="X6715" s="81"/>
    </row>
    <row r="6716" spans="21:24" x14ac:dyDescent="0.3">
      <c r="U6716" s="80"/>
      <c r="V6716" s="80"/>
      <c r="W6716" s="80"/>
      <c r="X6716" s="81"/>
    </row>
    <row r="6717" spans="21:24" x14ac:dyDescent="0.3">
      <c r="U6717" s="80"/>
      <c r="V6717" s="80"/>
      <c r="W6717" s="80"/>
      <c r="X6717" s="81"/>
    </row>
    <row r="6718" spans="21:24" x14ac:dyDescent="0.3">
      <c r="U6718" s="80"/>
      <c r="V6718" s="80"/>
      <c r="W6718" s="80"/>
      <c r="X6718" s="81"/>
    </row>
    <row r="6719" spans="21:24" x14ac:dyDescent="0.3">
      <c r="U6719" s="80"/>
      <c r="V6719" s="80"/>
      <c r="W6719" s="80"/>
      <c r="X6719" s="81"/>
    </row>
    <row r="6720" spans="21:24" x14ac:dyDescent="0.3">
      <c r="U6720" s="80"/>
      <c r="V6720" s="80"/>
      <c r="W6720" s="80"/>
      <c r="X6720" s="81"/>
    </row>
    <row r="6721" spans="21:24" x14ac:dyDescent="0.3">
      <c r="U6721" s="80"/>
      <c r="V6721" s="80"/>
      <c r="W6721" s="80"/>
      <c r="X6721" s="81"/>
    </row>
    <row r="6722" spans="21:24" x14ac:dyDescent="0.3">
      <c r="U6722" s="80"/>
      <c r="V6722" s="80"/>
      <c r="W6722" s="80"/>
      <c r="X6722" s="81"/>
    </row>
    <row r="6723" spans="21:24" x14ac:dyDescent="0.3">
      <c r="U6723" s="80"/>
      <c r="V6723" s="80"/>
      <c r="W6723" s="80"/>
      <c r="X6723" s="81"/>
    </row>
    <row r="6724" spans="21:24" x14ac:dyDescent="0.3">
      <c r="U6724" s="80"/>
      <c r="V6724" s="80"/>
      <c r="W6724" s="80"/>
      <c r="X6724" s="81"/>
    </row>
    <row r="6725" spans="21:24" x14ac:dyDescent="0.3">
      <c r="U6725" s="80"/>
      <c r="V6725" s="80"/>
      <c r="W6725" s="80"/>
      <c r="X6725" s="81"/>
    </row>
    <row r="6726" spans="21:24" x14ac:dyDescent="0.3">
      <c r="U6726" s="80"/>
      <c r="V6726" s="80"/>
      <c r="W6726" s="80"/>
      <c r="X6726" s="81"/>
    </row>
    <row r="6727" spans="21:24" x14ac:dyDescent="0.3">
      <c r="U6727" s="80"/>
      <c r="V6727" s="80"/>
      <c r="W6727" s="80"/>
      <c r="X6727" s="81"/>
    </row>
    <row r="6728" spans="21:24" x14ac:dyDescent="0.3">
      <c r="U6728" s="80"/>
      <c r="V6728" s="80"/>
      <c r="W6728" s="80"/>
      <c r="X6728" s="81"/>
    </row>
    <row r="6729" spans="21:24" x14ac:dyDescent="0.3">
      <c r="U6729" s="80"/>
      <c r="V6729" s="80"/>
      <c r="W6729" s="80"/>
      <c r="X6729" s="81"/>
    </row>
    <row r="6730" spans="21:24" x14ac:dyDescent="0.3">
      <c r="U6730" s="80"/>
      <c r="V6730" s="80"/>
      <c r="W6730" s="80"/>
      <c r="X6730" s="81"/>
    </row>
    <row r="6731" spans="21:24" x14ac:dyDescent="0.3">
      <c r="U6731" s="80"/>
      <c r="V6731" s="80"/>
      <c r="W6731" s="80"/>
      <c r="X6731" s="81"/>
    </row>
    <row r="6732" spans="21:24" x14ac:dyDescent="0.3">
      <c r="U6732" s="80"/>
      <c r="V6732" s="80"/>
      <c r="W6732" s="80"/>
      <c r="X6732" s="81"/>
    </row>
    <row r="6733" spans="21:24" x14ac:dyDescent="0.3">
      <c r="U6733" s="80"/>
      <c r="V6733" s="80"/>
      <c r="W6733" s="80"/>
      <c r="X6733" s="81"/>
    </row>
    <row r="6734" spans="21:24" x14ac:dyDescent="0.3">
      <c r="U6734" s="80"/>
      <c r="V6734" s="80"/>
      <c r="W6734" s="80"/>
      <c r="X6734" s="81"/>
    </row>
    <row r="6735" spans="21:24" x14ac:dyDescent="0.3">
      <c r="U6735" s="80"/>
      <c r="V6735" s="80"/>
      <c r="W6735" s="80"/>
      <c r="X6735" s="81"/>
    </row>
    <row r="6736" spans="21:24" x14ac:dyDescent="0.3">
      <c r="U6736" s="80"/>
      <c r="V6736" s="80"/>
      <c r="W6736" s="80"/>
      <c r="X6736" s="81"/>
    </row>
    <row r="6737" spans="21:24" x14ac:dyDescent="0.3">
      <c r="U6737" s="80"/>
      <c r="V6737" s="80"/>
      <c r="W6737" s="80"/>
      <c r="X6737" s="81"/>
    </row>
    <row r="6738" spans="21:24" x14ac:dyDescent="0.3">
      <c r="U6738" s="80"/>
      <c r="V6738" s="80"/>
      <c r="W6738" s="80"/>
      <c r="X6738" s="81"/>
    </row>
    <row r="6739" spans="21:24" x14ac:dyDescent="0.3">
      <c r="U6739" s="80"/>
      <c r="V6739" s="80"/>
      <c r="W6739" s="80"/>
      <c r="X6739" s="81"/>
    </row>
    <row r="6740" spans="21:24" x14ac:dyDescent="0.3">
      <c r="U6740" s="80"/>
      <c r="V6740" s="80"/>
      <c r="W6740" s="80"/>
      <c r="X6740" s="81"/>
    </row>
    <row r="6741" spans="21:24" x14ac:dyDescent="0.3">
      <c r="U6741" s="80"/>
      <c r="V6741" s="80"/>
      <c r="W6741" s="80"/>
      <c r="X6741" s="81"/>
    </row>
    <row r="6742" spans="21:24" x14ac:dyDescent="0.3">
      <c r="U6742" s="80"/>
      <c r="V6742" s="80"/>
      <c r="W6742" s="80"/>
      <c r="X6742" s="81"/>
    </row>
    <row r="6743" spans="21:24" x14ac:dyDescent="0.3">
      <c r="U6743" s="80"/>
      <c r="V6743" s="80"/>
      <c r="W6743" s="80"/>
      <c r="X6743" s="81"/>
    </row>
    <row r="6744" spans="21:24" x14ac:dyDescent="0.3">
      <c r="U6744" s="80"/>
      <c r="V6744" s="80"/>
      <c r="W6744" s="80"/>
      <c r="X6744" s="81"/>
    </row>
    <row r="6745" spans="21:24" x14ac:dyDescent="0.3">
      <c r="U6745" s="80"/>
      <c r="V6745" s="80"/>
      <c r="W6745" s="80"/>
      <c r="X6745" s="81"/>
    </row>
    <row r="6746" spans="21:24" x14ac:dyDescent="0.3">
      <c r="U6746" s="80"/>
      <c r="V6746" s="80"/>
      <c r="W6746" s="80"/>
      <c r="X6746" s="81"/>
    </row>
    <row r="6747" spans="21:24" x14ac:dyDescent="0.3">
      <c r="U6747" s="80"/>
      <c r="V6747" s="80"/>
      <c r="W6747" s="80"/>
      <c r="X6747" s="81"/>
    </row>
    <row r="6748" spans="21:24" x14ac:dyDescent="0.3">
      <c r="U6748" s="80"/>
      <c r="V6748" s="80"/>
      <c r="W6748" s="80"/>
      <c r="X6748" s="81"/>
    </row>
    <row r="6749" spans="21:24" x14ac:dyDescent="0.3">
      <c r="U6749" s="80"/>
      <c r="V6749" s="80"/>
      <c r="W6749" s="80"/>
      <c r="X6749" s="81"/>
    </row>
    <row r="6750" spans="21:24" x14ac:dyDescent="0.3">
      <c r="U6750" s="80"/>
      <c r="V6750" s="80"/>
      <c r="W6750" s="80"/>
      <c r="X6750" s="81"/>
    </row>
    <row r="6751" spans="21:24" x14ac:dyDescent="0.3">
      <c r="U6751" s="80"/>
      <c r="V6751" s="80"/>
      <c r="W6751" s="80"/>
      <c r="X6751" s="81"/>
    </row>
    <row r="6752" spans="21:24" x14ac:dyDescent="0.3">
      <c r="U6752" s="80"/>
      <c r="V6752" s="80"/>
      <c r="W6752" s="80"/>
      <c r="X6752" s="81"/>
    </row>
    <row r="6753" spans="21:24" x14ac:dyDescent="0.3">
      <c r="U6753" s="80"/>
      <c r="V6753" s="80"/>
      <c r="W6753" s="80"/>
      <c r="X6753" s="81"/>
    </row>
    <row r="6754" spans="21:24" x14ac:dyDescent="0.3">
      <c r="U6754" s="80"/>
      <c r="V6754" s="80"/>
      <c r="W6754" s="80"/>
      <c r="X6754" s="81"/>
    </row>
    <row r="6755" spans="21:24" x14ac:dyDescent="0.3">
      <c r="U6755" s="80"/>
      <c r="V6755" s="80"/>
      <c r="W6755" s="80"/>
      <c r="X6755" s="81"/>
    </row>
    <row r="6756" spans="21:24" x14ac:dyDescent="0.3">
      <c r="U6756" s="80"/>
      <c r="V6756" s="80"/>
      <c r="W6756" s="80"/>
      <c r="X6756" s="81"/>
    </row>
    <row r="6757" spans="21:24" x14ac:dyDescent="0.3">
      <c r="U6757" s="80"/>
      <c r="V6757" s="80"/>
      <c r="W6757" s="80"/>
      <c r="X6757" s="81"/>
    </row>
    <row r="6758" spans="21:24" x14ac:dyDescent="0.3">
      <c r="U6758" s="80"/>
      <c r="V6758" s="80"/>
      <c r="W6758" s="80"/>
      <c r="X6758" s="81"/>
    </row>
    <row r="6759" spans="21:24" x14ac:dyDescent="0.3">
      <c r="U6759" s="80"/>
      <c r="V6759" s="80"/>
      <c r="W6759" s="80"/>
      <c r="X6759" s="81"/>
    </row>
    <row r="6760" spans="21:24" x14ac:dyDescent="0.3">
      <c r="U6760" s="80"/>
      <c r="V6760" s="80"/>
      <c r="W6760" s="80"/>
      <c r="X6760" s="81"/>
    </row>
    <row r="6761" spans="21:24" x14ac:dyDescent="0.3">
      <c r="U6761" s="80"/>
      <c r="V6761" s="80"/>
      <c r="W6761" s="80"/>
      <c r="X6761" s="81"/>
    </row>
    <row r="6762" spans="21:24" x14ac:dyDescent="0.3">
      <c r="U6762" s="80"/>
      <c r="V6762" s="80"/>
      <c r="W6762" s="80"/>
      <c r="X6762" s="81"/>
    </row>
    <row r="6763" spans="21:24" x14ac:dyDescent="0.3">
      <c r="U6763" s="80"/>
      <c r="V6763" s="80"/>
      <c r="W6763" s="80"/>
      <c r="X6763" s="81"/>
    </row>
    <row r="6764" spans="21:24" x14ac:dyDescent="0.3">
      <c r="U6764" s="80"/>
      <c r="V6764" s="80"/>
      <c r="W6764" s="80"/>
      <c r="X6764" s="81"/>
    </row>
    <row r="6765" spans="21:24" x14ac:dyDescent="0.3">
      <c r="U6765" s="80"/>
      <c r="V6765" s="80"/>
      <c r="W6765" s="80"/>
      <c r="X6765" s="81"/>
    </row>
    <row r="6766" spans="21:24" x14ac:dyDescent="0.3">
      <c r="U6766" s="80"/>
      <c r="V6766" s="80"/>
      <c r="W6766" s="80"/>
      <c r="X6766" s="81"/>
    </row>
    <row r="6767" spans="21:24" x14ac:dyDescent="0.3">
      <c r="U6767" s="80"/>
      <c r="V6767" s="80"/>
      <c r="W6767" s="80"/>
      <c r="X6767" s="81"/>
    </row>
    <row r="6768" spans="21:24" x14ac:dyDescent="0.3">
      <c r="U6768" s="80"/>
      <c r="V6768" s="80"/>
      <c r="W6768" s="80"/>
      <c r="X6768" s="81"/>
    </row>
    <row r="6769" spans="21:24" x14ac:dyDescent="0.3">
      <c r="U6769" s="80"/>
      <c r="V6769" s="80"/>
      <c r="W6769" s="80"/>
      <c r="X6769" s="81"/>
    </row>
    <row r="6770" spans="21:24" x14ac:dyDescent="0.3">
      <c r="U6770" s="80"/>
      <c r="V6770" s="80"/>
      <c r="W6770" s="80"/>
      <c r="X6770" s="81"/>
    </row>
    <row r="6771" spans="21:24" x14ac:dyDescent="0.3">
      <c r="U6771" s="80"/>
      <c r="V6771" s="80"/>
      <c r="W6771" s="80"/>
      <c r="X6771" s="81"/>
    </row>
    <row r="6772" spans="21:24" x14ac:dyDescent="0.3">
      <c r="U6772" s="80"/>
      <c r="V6772" s="80"/>
      <c r="W6772" s="80"/>
      <c r="X6772" s="81"/>
    </row>
    <row r="6773" spans="21:24" x14ac:dyDescent="0.3">
      <c r="U6773" s="80"/>
      <c r="V6773" s="80"/>
      <c r="W6773" s="80"/>
      <c r="X6773" s="81"/>
    </row>
    <row r="6774" spans="21:24" x14ac:dyDescent="0.3">
      <c r="U6774" s="80"/>
      <c r="V6774" s="80"/>
      <c r="W6774" s="80"/>
      <c r="X6774" s="81"/>
    </row>
    <row r="6775" spans="21:24" x14ac:dyDescent="0.3">
      <c r="U6775" s="80"/>
      <c r="V6775" s="80"/>
      <c r="W6775" s="80"/>
      <c r="X6775" s="81"/>
    </row>
    <row r="6776" spans="21:24" x14ac:dyDescent="0.3">
      <c r="U6776" s="80"/>
      <c r="V6776" s="80"/>
      <c r="W6776" s="80"/>
      <c r="X6776" s="81"/>
    </row>
    <row r="6777" spans="21:24" x14ac:dyDescent="0.3">
      <c r="U6777" s="80"/>
      <c r="V6777" s="80"/>
      <c r="W6777" s="80"/>
      <c r="X6777" s="81"/>
    </row>
    <row r="6778" spans="21:24" x14ac:dyDescent="0.3">
      <c r="U6778" s="80"/>
      <c r="V6778" s="80"/>
      <c r="W6778" s="80"/>
      <c r="X6778" s="81"/>
    </row>
    <row r="6779" spans="21:24" x14ac:dyDescent="0.3">
      <c r="U6779" s="80"/>
      <c r="V6779" s="80"/>
      <c r="W6779" s="80"/>
      <c r="X6779" s="81"/>
    </row>
    <row r="6780" spans="21:24" x14ac:dyDescent="0.3">
      <c r="U6780" s="80"/>
      <c r="V6780" s="80"/>
      <c r="W6780" s="80"/>
      <c r="X6780" s="81"/>
    </row>
    <row r="6781" spans="21:24" x14ac:dyDescent="0.3">
      <c r="U6781" s="80"/>
      <c r="V6781" s="80"/>
      <c r="W6781" s="80"/>
      <c r="X6781" s="81"/>
    </row>
    <row r="6782" spans="21:24" x14ac:dyDescent="0.3">
      <c r="U6782" s="80"/>
      <c r="V6782" s="80"/>
      <c r="W6782" s="80"/>
      <c r="X6782" s="81"/>
    </row>
    <row r="6783" spans="21:24" x14ac:dyDescent="0.3">
      <c r="U6783" s="80"/>
      <c r="V6783" s="80"/>
      <c r="W6783" s="80"/>
      <c r="X6783" s="81"/>
    </row>
    <row r="6784" spans="21:24" x14ac:dyDescent="0.3">
      <c r="U6784" s="80"/>
      <c r="V6784" s="80"/>
      <c r="W6784" s="80"/>
      <c r="X6784" s="81"/>
    </row>
    <row r="6785" spans="21:24" x14ac:dyDescent="0.3">
      <c r="U6785" s="80"/>
      <c r="V6785" s="80"/>
      <c r="W6785" s="80"/>
      <c r="X6785" s="81"/>
    </row>
    <row r="6786" spans="21:24" x14ac:dyDescent="0.3">
      <c r="U6786" s="80"/>
      <c r="V6786" s="80"/>
      <c r="W6786" s="80"/>
      <c r="X6786" s="81"/>
    </row>
    <row r="6787" spans="21:24" x14ac:dyDescent="0.3">
      <c r="U6787" s="80"/>
      <c r="V6787" s="80"/>
      <c r="W6787" s="80"/>
      <c r="X6787" s="81"/>
    </row>
    <row r="6788" spans="21:24" x14ac:dyDescent="0.3">
      <c r="U6788" s="80"/>
      <c r="V6788" s="80"/>
      <c r="W6788" s="80"/>
      <c r="X6788" s="81"/>
    </row>
    <row r="6789" spans="21:24" x14ac:dyDescent="0.3">
      <c r="U6789" s="80"/>
      <c r="V6789" s="80"/>
      <c r="W6789" s="80"/>
      <c r="X6789" s="81"/>
    </row>
    <row r="6790" spans="21:24" x14ac:dyDescent="0.3">
      <c r="U6790" s="80"/>
      <c r="V6790" s="80"/>
      <c r="W6790" s="80"/>
      <c r="X6790" s="81"/>
    </row>
    <row r="6791" spans="21:24" x14ac:dyDescent="0.3">
      <c r="U6791" s="80"/>
      <c r="V6791" s="80"/>
      <c r="W6791" s="80"/>
      <c r="X6791" s="81"/>
    </row>
    <row r="6792" spans="21:24" x14ac:dyDescent="0.3">
      <c r="U6792" s="80"/>
      <c r="V6792" s="80"/>
      <c r="W6792" s="80"/>
      <c r="X6792" s="81"/>
    </row>
    <row r="6793" spans="21:24" x14ac:dyDescent="0.3">
      <c r="U6793" s="80"/>
      <c r="V6793" s="80"/>
      <c r="W6793" s="80"/>
      <c r="X6793" s="81"/>
    </row>
    <row r="6794" spans="21:24" x14ac:dyDescent="0.3">
      <c r="U6794" s="80"/>
      <c r="V6794" s="80"/>
      <c r="W6794" s="80"/>
      <c r="X6794" s="81"/>
    </row>
    <row r="6795" spans="21:24" x14ac:dyDescent="0.3">
      <c r="U6795" s="80"/>
      <c r="V6795" s="80"/>
      <c r="W6795" s="80"/>
      <c r="X6795" s="81"/>
    </row>
    <row r="6796" spans="21:24" x14ac:dyDescent="0.3">
      <c r="U6796" s="80"/>
      <c r="V6796" s="80"/>
      <c r="W6796" s="80"/>
      <c r="X6796" s="81"/>
    </row>
    <row r="6797" spans="21:24" x14ac:dyDescent="0.3">
      <c r="U6797" s="80"/>
      <c r="V6797" s="80"/>
      <c r="W6797" s="80"/>
      <c r="X6797" s="81"/>
    </row>
    <row r="6798" spans="21:24" x14ac:dyDescent="0.3">
      <c r="U6798" s="80"/>
      <c r="V6798" s="80"/>
      <c r="W6798" s="80"/>
      <c r="X6798" s="81"/>
    </row>
    <row r="6799" spans="21:24" x14ac:dyDescent="0.3">
      <c r="U6799" s="80"/>
      <c r="V6799" s="80"/>
      <c r="W6799" s="80"/>
      <c r="X6799" s="81"/>
    </row>
    <row r="6800" spans="21:24" x14ac:dyDescent="0.3">
      <c r="U6800" s="80"/>
      <c r="V6800" s="80"/>
      <c r="W6800" s="80"/>
      <c r="X6800" s="81"/>
    </row>
    <row r="6801" spans="21:24" x14ac:dyDescent="0.3">
      <c r="U6801" s="80"/>
      <c r="V6801" s="80"/>
      <c r="W6801" s="80"/>
      <c r="X6801" s="81"/>
    </row>
    <row r="6802" spans="21:24" x14ac:dyDescent="0.3">
      <c r="U6802" s="80"/>
      <c r="V6802" s="80"/>
      <c r="W6802" s="80"/>
      <c r="X6802" s="81"/>
    </row>
    <row r="6803" spans="21:24" x14ac:dyDescent="0.3">
      <c r="U6803" s="80"/>
      <c r="V6803" s="80"/>
      <c r="W6803" s="80"/>
      <c r="X6803" s="81"/>
    </row>
    <row r="6804" spans="21:24" x14ac:dyDescent="0.3">
      <c r="U6804" s="80"/>
      <c r="V6804" s="80"/>
      <c r="W6804" s="80"/>
      <c r="X6804" s="81"/>
    </row>
    <row r="6805" spans="21:24" x14ac:dyDescent="0.3">
      <c r="U6805" s="80"/>
      <c r="V6805" s="80"/>
      <c r="W6805" s="80"/>
      <c r="X6805" s="81"/>
    </row>
    <row r="6806" spans="21:24" x14ac:dyDescent="0.3">
      <c r="U6806" s="80"/>
      <c r="V6806" s="80"/>
      <c r="W6806" s="80"/>
      <c r="X6806" s="81"/>
    </row>
    <row r="6807" spans="21:24" x14ac:dyDescent="0.3">
      <c r="U6807" s="80"/>
      <c r="V6807" s="80"/>
      <c r="W6807" s="80"/>
      <c r="X6807" s="81"/>
    </row>
    <row r="6808" spans="21:24" x14ac:dyDescent="0.3">
      <c r="U6808" s="80"/>
      <c r="V6808" s="80"/>
      <c r="W6808" s="80"/>
      <c r="X6808" s="81"/>
    </row>
    <row r="6809" spans="21:24" x14ac:dyDescent="0.3">
      <c r="U6809" s="80"/>
      <c r="V6809" s="80"/>
      <c r="W6809" s="80"/>
      <c r="X6809" s="81"/>
    </row>
    <row r="6810" spans="21:24" x14ac:dyDescent="0.3">
      <c r="U6810" s="80"/>
      <c r="V6810" s="80"/>
      <c r="W6810" s="80"/>
      <c r="X6810" s="81"/>
    </row>
    <row r="6811" spans="21:24" x14ac:dyDescent="0.3">
      <c r="U6811" s="80"/>
      <c r="V6811" s="80"/>
      <c r="W6811" s="80"/>
      <c r="X6811" s="81"/>
    </row>
    <row r="6812" spans="21:24" x14ac:dyDescent="0.3">
      <c r="U6812" s="80"/>
      <c r="V6812" s="80"/>
      <c r="W6812" s="80"/>
      <c r="X6812" s="81"/>
    </row>
    <row r="6813" spans="21:24" x14ac:dyDescent="0.3">
      <c r="U6813" s="80"/>
      <c r="V6813" s="80"/>
      <c r="W6813" s="80"/>
      <c r="X6813" s="81"/>
    </row>
    <row r="6814" spans="21:24" x14ac:dyDescent="0.3">
      <c r="U6814" s="80"/>
      <c r="V6814" s="80"/>
      <c r="W6814" s="80"/>
      <c r="X6814" s="81"/>
    </row>
    <row r="6815" spans="21:24" x14ac:dyDescent="0.3">
      <c r="U6815" s="80"/>
      <c r="V6815" s="80"/>
      <c r="W6815" s="80"/>
      <c r="X6815" s="81"/>
    </row>
    <row r="6816" spans="21:24" x14ac:dyDescent="0.3">
      <c r="U6816" s="80"/>
      <c r="V6816" s="80"/>
      <c r="W6816" s="80"/>
      <c r="X6816" s="81"/>
    </row>
    <row r="6817" spans="21:24" x14ac:dyDescent="0.3">
      <c r="U6817" s="80"/>
      <c r="V6817" s="80"/>
      <c r="W6817" s="80"/>
      <c r="X6817" s="81"/>
    </row>
    <row r="6818" spans="21:24" x14ac:dyDescent="0.3">
      <c r="U6818" s="80"/>
      <c r="V6818" s="80"/>
      <c r="W6818" s="80"/>
      <c r="X6818" s="81"/>
    </row>
    <row r="6819" spans="21:24" x14ac:dyDescent="0.3">
      <c r="U6819" s="80"/>
      <c r="V6819" s="80"/>
      <c r="W6819" s="80"/>
      <c r="X6819" s="81"/>
    </row>
    <row r="6820" spans="21:24" x14ac:dyDescent="0.3">
      <c r="U6820" s="80"/>
      <c r="V6820" s="80"/>
      <c r="W6820" s="80"/>
      <c r="X6820" s="81"/>
    </row>
    <row r="6821" spans="21:24" x14ac:dyDescent="0.3">
      <c r="U6821" s="80"/>
      <c r="V6821" s="80"/>
      <c r="W6821" s="80"/>
      <c r="X6821" s="81"/>
    </row>
    <row r="6822" spans="21:24" x14ac:dyDescent="0.3">
      <c r="U6822" s="80"/>
      <c r="V6822" s="80"/>
      <c r="W6822" s="80"/>
      <c r="X6822" s="81"/>
    </row>
    <row r="6823" spans="21:24" x14ac:dyDescent="0.3">
      <c r="U6823" s="80"/>
      <c r="V6823" s="80"/>
      <c r="W6823" s="80"/>
      <c r="X6823" s="81"/>
    </row>
    <row r="6824" spans="21:24" x14ac:dyDescent="0.3">
      <c r="U6824" s="80"/>
      <c r="V6824" s="80"/>
      <c r="W6824" s="80"/>
      <c r="X6824" s="81"/>
    </row>
    <row r="6825" spans="21:24" x14ac:dyDescent="0.3">
      <c r="U6825" s="80"/>
      <c r="V6825" s="80"/>
      <c r="W6825" s="80"/>
      <c r="X6825" s="81"/>
    </row>
    <row r="6826" spans="21:24" x14ac:dyDescent="0.3">
      <c r="U6826" s="80"/>
      <c r="V6826" s="80"/>
      <c r="W6826" s="80"/>
      <c r="X6826" s="81"/>
    </row>
    <row r="6827" spans="21:24" x14ac:dyDescent="0.3">
      <c r="U6827" s="80"/>
      <c r="V6827" s="80"/>
      <c r="W6827" s="80"/>
      <c r="X6827" s="81"/>
    </row>
    <row r="6828" spans="21:24" x14ac:dyDescent="0.3">
      <c r="U6828" s="80"/>
      <c r="V6828" s="80"/>
      <c r="W6828" s="80"/>
      <c r="X6828" s="81"/>
    </row>
    <row r="6829" spans="21:24" x14ac:dyDescent="0.3">
      <c r="U6829" s="80"/>
      <c r="V6829" s="80"/>
      <c r="W6829" s="80"/>
      <c r="X6829" s="81"/>
    </row>
    <row r="6830" spans="21:24" x14ac:dyDescent="0.3">
      <c r="U6830" s="80"/>
      <c r="V6830" s="80"/>
      <c r="W6830" s="80"/>
      <c r="X6830" s="81"/>
    </row>
    <row r="6831" spans="21:24" x14ac:dyDescent="0.3">
      <c r="U6831" s="80"/>
      <c r="V6831" s="80"/>
      <c r="W6831" s="80"/>
      <c r="X6831" s="81"/>
    </row>
    <row r="6832" spans="21:24" x14ac:dyDescent="0.3">
      <c r="U6832" s="80"/>
      <c r="V6832" s="80"/>
      <c r="W6832" s="80"/>
      <c r="X6832" s="81"/>
    </row>
    <row r="6833" spans="21:24" x14ac:dyDescent="0.3">
      <c r="U6833" s="80"/>
      <c r="V6833" s="80"/>
      <c r="W6833" s="80"/>
      <c r="X6833" s="81"/>
    </row>
    <row r="6834" spans="21:24" x14ac:dyDescent="0.3">
      <c r="U6834" s="80"/>
      <c r="V6834" s="80"/>
      <c r="W6834" s="80"/>
      <c r="X6834" s="81"/>
    </row>
    <row r="6835" spans="21:24" x14ac:dyDescent="0.3">
      <c r="U6835" s="80"/>
      <c r="V6835" s="80"/>
      <c r="W6835" s="80"/>
      <c r="X6835" s="81"/>
    </row>
    <row r="6836" spans="21:24" x14ac:dyDescent="0.3">
      <c r="U6836" s="80"/>
      <c r="V6836" s="80"/>
      <c r="W6836" s="80"/>
      <c r="X6836" s="81"/>
    </row>
    <row r="6837" spans="21:24" x14ac:dyDescent="0.3">
      <c r="U6837" s="80"/>
      <c r="V6837" s="80"/>
      <c r="W6837" s="80"/>
      <c r="X6837" s="81"/>
    </row>
    <row r="6838" spans="21:24" x14ac:dyDescent="0.3">
      <c r="U6838" s="80"/>
      <c r="V6838" s="80"/>
      <c r="W6838" s="80"/>
      <c r="X6838" s="81"/>
    </row>
    <row r="6839" spans="21:24" x14ac:dyDescent="0.3">
      <c r="U6839" s="80"/>
      <c r="V6839" s="80"/>
      <c r="W6839" s="80"/>
      <c r="X6839" s="81"/>
    </row>
    <row r="6840" spans="21:24" x14ac:dyDescent="0.3">
      <c r="U6840" s="80"/>
      <c r="V6840" s="80"/>
      <c r="W6840" s="80"/>
      <c r="X6840" s="81"/>
    </row>
    <row r="6841" spans="21:24" x14ac:dyDescent="0.3">
      <c r="U6841" s="80"/>
      <c r="V6841" s="80"/>
      <c r="W6841" s="80"/>
      <c r="X6841" s="81"/>
    </row>
    <row r="6842" spans="21:24" x14ac:dyDescent="0.3">
      <c r="U6842" s="80"/>
      <c r="V6842" s="80"/>
      <c r="W6842" s="80"/>
      <c r="X6842" s="81"/>
    </row>
    <row r="6843" spans="21:24" x14ac:dyDescent="0.3">
      <c r="U6843" s="80"/>
      <c r="V6843" s="80"/>
      <c r="W6843" s="80"/>
      <c r="X6843" s="81"/>
    </row>
    <row r="6844" spans="21:24" x14ac:dyDescent="0.3">
      <c r="U6844" s="80"/>
      <c r="V6844" s="80"/>
      <c r="W6844" s="80"/>
      <c r="X6844" s="81"/>
    </row>
    <row r="6845" spans="21:24" x14ac:dyDescent="0.3">
      <c r="U6845" s="80"/>
      <c r="V6845" s="80"/>
      <c r="W6845" s="80"/>
      <c r="X6845" s="81"/>
    </row>
    <row r="6846" spans="21:24" x14ac:dyDescent="0.3">
      <c r="U6846" s="80"/>
      <c r="V6846" s="80"/>
      <c r="W6846" s="80"/>
      <c r="X6846" s="81"/>
    </row>
    <row r="6847" spans="21:24" x14ac:dyDescent="0.3">
      <c r="U6847" s="80"/>
      <c r="V6847" s="80"/>
      <c r="W6847" s="80"/>
      <c r="X6847" s="81"/>
    </row>
    <row r="6848" spans="21:24" x14ac:dyDescent="0.3">
      <c r="U6848" s="80"/>
      <c r="V6848" s="80"/>
      <c r="W6848" s="80"/>
      <c r="X6848" s="81"/>
    </row>
    <row r="6849" spans="21:24" x14ac:dyDescent="0.3">
      <c r="U6849" s="80"/>
      <c r="V6849" s="80"/>
      <c r="W6849" s="80"/>
      <c r="X6849" s="81"/>
    </row>
    <row r="6850" spans="21:24" x14ac:dyDescent="0.3">
      <c r="U6850" s="80"/>
      <c r="V6850" s="80"/>
      <c r="W6850" s="80"/>
      <c r="X6850" s="81"/>
    </row>
    <row r="6851" spans="21:24" x14ac:dyDescent="0.3">
      <c r="U6851" s="80"/>
      <c r="V6851" s="80"/>
      <c r="W6851" s="80"/>
      <c r="X6851" s="81"/>
    </row>
    <row r="6852" spans="21:24" x14ac:dyDescent="0.3">
      <c r="U6852" s="80"/>
      <c r="V6852" s="80"/>
      <c r="W6852" s="80"/>
      <c r="X6852" s="81"/>
    </row>
    <row r="6853" spans="21:24" x14ac:dyDescent="0.3">
      <c r="U6853" s="80"/>
      <c r="V6853" s="80"/>
      <c r="W6853" s="80"/>
      <c r="X6853" s="81"/>
    </row>
    <row r="6854" spans="21:24" x14ac:dyDescent="0.3">
      <c r="U6854" s="80"/>
      <c r="V6854" s="80"/>
      <c r="W6854" s="80"/>
      <c r="X6854" s="81"/>
    </row>
    <row r="6855" spans="21:24" x14ac:dyDescent="0.3">
      <c r="U6855" s="80"/>
      <c r="V6855" s="80"/>
      <c r="W6855" s="80"/>
      <c r="X6855" s="81"/>
    </row>
    <row r="6856" spans="21:24" x14ac:dyDescent="0.3">
      <c r="U6856" s="80"/>
      <c r="V6856" s="80"/>
      <c r="W6856" s="80"/>
      <c r="X6856" s="81"/>
    </row>
    <row r="6857" spans="21:24" x14ac:dyDescent="0.3">
      <c r="U6857" s="80"/>
      <c r="V6857" s="80"/>
      <c r="W6857" s="80"/>
      <c r="X6857" s="81"/>
    </row>
    <row r="6858" spans="21:24" x14ac:dyDescent="0.3">
      <c r="U6858" s="80"/>
      <c r="V6858" s="80"/>
      <c r="W6858" s="80"/>
      <c r="X6858" s="81"/>
    </row>
    <row r="6859" spans="21:24" x14ac:dyDescent="0.3">
      <c r="U6859" s="80"/>
      <c r="V6859" s="80"/>
      <c r="W6859" s="80"/>
      <c r="X6859" s="81"/>
    </row>
    <row r="6860" spans="21:24" x14ac:dyDescent="0.3">
      <c r="U6860" s="80"/>
      <c r="V6860" s="80"/>
      <c r="W6860" s="80"/>
      <c r="X6860" s="81"/>
    </row>
    <row r="6861" spans="21:24" x14ac:dyDescent="0.3">
      <c r="U6861" s="80"/>
      <c r="V6861" s="80"/>
      <c r="W6861" s="80"/>
      <c r="X6861" s="81"/>
    </row>
    <row r="6862" spans="21:24" x14ac:dyDescent="0.3">
      <c r="U6862" s="80"/>
      <c r="V6862" s="80"/>
      <c r="W6862" s="80"/>
      <c r="X6862" s="81"/>
    </row>
    <row r="6863" spans="21:24" x14ac:dyDescent="0.3">
      <c r="U6863" s="80"/>
      <c r="V6863" s="80"/>
      <c r="W6863" s="80"/>
      <c r="X6863" s="81"/>
    </row>
    <row r="6864" spans="21:24" x14ac:dyDescent="0.3">
      <c r="U6864" s="80"/>
      <c r="V6864" s="80"/>
      <c r="W6864" s="80"/>
      <c r="X6864" s="81"/>
    </row>
    <row r="6865" spans="21:24" x14ac:dyDescent="0.3">
      <c r="U6865" s="80"/>
      <c r="V6865" s="80"/>
      <c r="W6865" s="80"/>
      <c r="X6865" s="81"/>
    </row>
    <row r="6866" spans="21:24" x14ac:dyDescent="0.3">
      <c r="U6866" s="80"/>
      <c r="V6866" s="80"/>
      <c r="W6866" s="80"/>
      <c r="X6866" s="81"/>
    </row>
    <row r="6867" spans="21:24" x14ac:dyDescent="0.3">
      <c r="U6867" s="80"/>
      <c r="V6867" s="80"/>
      <c r="W6867" s="80"/>
      <c r="X6867" s="81"/>
    </row>
    <row r="6868" spans="21:24" x14ac:dyDescent="0.3">
      <c r="U6868" s="80"/>
      <c r="V6868" s="80"/>
      <c r="W6868" s="80"/>
      <c r="X6868" s="81"/>
    </row>
    <row r="6869" spans="21:24" x14ac:dyDescent="0.3">
      <c r="U6869" s="80"/>
      <c r="V6869" s="80"/>
      <c r="W6869" s="80"/>
      <c r="X6869" s="81"/>
    </row>
    <row r="6870" spans="21:24" x14ac:dyDescent="0.3">
      <c r="U6870" s="80"/>
      <c r="V6870" s="80"/>
      <c r="W6870" s="80"/>
      <c r="X6870" s="81"/>
    </row>
    <row r="6871" spans="21:24" x14ac:dyDescent="0.3">
      <c r="U6871" s="80"/>
      <c r="V6871" s="80"/>
      <c r="W6871" s="80"/>
      <c r="X6871" s="81"/>
    </row>
    <row r="6872" spans="21:24" x14ac:dyDescent="0.3">
      <c r="U6872" s="80"/>
      <c r="V6872" s="80"/>
      <c r="W6872" s="80"/>
      <c r="X6872" s="81"/>
    </row>
    <row r="6873" spans="21:24" x14ac:dyDescent="0.3">
      <c r="U6873" s="80"/>
      <c r="V6873" s="80"/>
      <c r="W6873" s="80"/>
      <c r="X6873" s="81"/>
    </row>
    <row r="6874" spans="21:24" x14ac:dyDescent="0.3">
      <c r="U6874" s="80"/>
      <c r="V6874" s="80"/>
      <c r="W6874" s="80"/>
      <c r="X6874" s="81"/>
    </row>
    <row r="6875" spans="21:24" x14ac:dyDescent="0.3">
      <c r="U6875" s="80"/>
      <c r="V6875" s="80"/>
      <c r="W6875" s="80"/>
      <c r="X6875" s="81"/>
    </row>
    <row r="6876" spans="21:24" x14ac:dyDescent="0.3">
      <c r="U6876" s="80"/>
      <c r="V6876" s="80"/>
      <c r="W6876" s="80"/>
      <c r="X6876" s="81"/>
    </row>
    <row r="6877" spans="21:24" x14ac:dyDescent="0.3">
      <c r="U6877" s="80"/>
      <c r="V6877" s="80"/>
      <c r="W6877" s="80"/>
      <c r="X6877" s="81"/>
    </row>
    <row r="6878" spans="21:24" x14ac:dyDescent="0.3">
      <c r="U6878" s="80"/>
      <c r="V6878" s="80"/>
      <c r="W6878" s="80"/>
      <c r="X6878" s="81"/>
    </row>
    <row r="6879" spans="21:24" x14ac:dyDescent="0.3">
      <c r="U6879" s="80"/>
      <c r="V6879" s="80"/>
      <c r="W6879" s="80"/>
      <c r="X6879" s="81"/>
    </row>
    <row r="6880" spans="21:24" x14ac:dyDescent="0.3">
      <c r="U6880" s="80"/>
      <c r="V6880" s="80"/>
      <c r="W6880" s="80"/>
      <c r="X6880" s="81"/>
    </row>
    <row r="6881" spans="21:24" x14ac:dyDescent="0.3">
      <c r="U6881" s="80"/>
      <c r="V6881" s="80"/>
      <c r="W6881" s="80"/>
      <c r="X6881" s="81"/>
    </row>
    <row r="6882" spans="21:24" x14ac:dyDescent="0.3">
      <c r="U6882" s="80"/>
      <c r="V6882" s="80"/>
      <c r="W6882" s="80"/>
      <c r="X6882" s="81"/>
    </row>
    <row r="6883" spans="21:24" x14ac:dyDescent="0.3">
      <c r="U6883" s="80"/>
      <c r="V6883" s="80"/>
      <c r="W6883" s="80"/>
      <c r="X6883" s="81"/>
    </row>
    <row r="6884" spans="21:24" x14ac:dyDescent="0.3">
      <c r="U6884" s="80"/>
      <c r="V6884" s="80"/>
      <c r="W6884" s="80"/>
      <c r="X6884" s="81"/>
    </row>
    <row r="6885" spans="21:24" x14ac:dyDescent="0.3">
      <c r="U6885" s="80"/>
      <c r="V6885" s="80"/>
      <c r="W6885" s="80"/>
      <c r="X6885" s="81"/>
    </row>
    <row r="6886" spans="21:24" x14ac:dyDescent="0.3">
      <c r="U6886" s="80"/>
      <c r="V6886" s="80"/>
      <c r="W6886" s="80"/>
      <c r="X6886" s="81"/>
    </row>
    <row r="6887" spans="21:24" x14ac:dyDescent="0.3">
      <c r="U6887" s="80"/>
      <c r="V6887" s="80"/>
      <c r="W6887" s="80"/>
      <c r="X6887" s="81"/>
    </row>
    <row r="6888" spans="21:24" x14ac:dyDescent="0.3">
      <c r="U6888" s="80"/>
      <c r="V6888" s="80"/>
      <c r="W6888" s="80"/>
      <c r="X6888" s="81"/>
    </row>
    <row r="6889" spans="21:24" x14ac:dyDescent="0.3">
      <c r="U6889" s="80"/>
      <c r="V6889" s="80"/>
      <c r="W6889" s="80"/>
      <c r="X6889" s="81"/>
    </row>
    <row r="6890" spans="21:24" x14ac:dyDescent="0.3">
      <c r="U6890" s="80"/>
      <c r="V6890" s="80"/>
      <c r="W6890" s="80"/>
      <c r="X6890" s="81"/>
    </row>
    <row r="6891" spans="21:24" x14ac:dyDescent="0.3">
      <c r="U6891" s="80"/>
      <c r="V6891" s="80"/>
      <c r="W6891" s="80"/>
      <c r="X6891" s="81"/>
    </row>
    <row r="6892" spans="21:24" x14ac:dyDescent="0.3">
      <c r="U6892" s="80"/>
      <c r="V6892" s="80"/>
      <c r="W6892" s="80"/>
      <c r="X6892" s="81"/>
    </row>
    <row r="6893" spans="21:24" x14ac:dyDescent="0.3">
      <c r="U6893" s="80"/>
      <c r="V6893" s="80"/>
      <c r="W6893" s="80"/>
      <c r="X6893" s="81"/>
    </row>
    <row r="6894" spans="21:24" x14ac:dyDescent="0.3">
      <c r="U6894" s="80"/>
      <c r="V6894" s="80"/>
      <c r="W6894" s="80"/>
      <c r="X6894" s="81"/>
    </row>
    <row r="6895" spans="21:24" x14ac:dyDescent="0.3">
      <c r="U6895" s="80"/>
      <c r="V6895" s="80"/>
      <c r="W6895" s="80"/>
      <c r="X6895" s="81"/>
    </row>
    <row r="6896" spans="21:24" x14ac:dyDescent="0.3">
      <c r="U6896" s="80"/>
      <c r="V6896" s="80"/>
      <c r="W6896" s="80"/>
      <c r="X6896" s="81"/>
    </row>
    <row r="6897" spans="21:24" x14ac:dyDescent="0.3">
      <c r="U6897" s="80"/>
      <c r="V6897" s="80"/>
      <c r="W6897" s="80"/>
      <c r="X6897" s="81"/>
    </row>
    <row r="6898" spans="21:24" x14ac:dyDescent="0.3">
      <c r="U6898" s="80"/>
      <c r="V6898" s="80"/>
      <c r="W6898" s="80"/>
      <c r="X6898" s="81"/>
    </row>
    <row r="6899" spans="21:24" x14ac:dyDescent="0.3">
      <c r="U6899" s="80"/>
      <c r="V6899" s="80"/>
      <c r="W6899" s="80"/>
      <c r="X6899" s="81"/>
    </row>
    <row r="6900" spans="21:24" x14ac:dyDescent="0.3">
      <c r="U6900" s="80"/>
      <c r="V6900" s="80"/>
      <c r="W6900" s="80"/>
      <c r="X6900" s="81"/>
    </row>
    <row r="6901" spans="21:24" x14ac:dyDescent="0.3">
      <c r="U6901" s="80"/>
      <c r="V6901" s="80"/>
      <c r="W6901" s="80"/>
      <c r="X6901" s="81"/>
    </row>
    <row r="6902" spans="21:24" x14ac:dyDescent="0.3">
      <c r="U6902" s="80"/>
      <c r="V6902" s="80"/>
      <c r="W6902" s="80"/>
      <c r="X6902" s="81"/>
    </row>
    <row r="6903" spans="21:24" x14ac:dyDescent="0.3">
      <c r="U6903" s="80"/>
      <c r="V6903" s="80"/>
      <c r="W6903" s="80"/>
      <c r="X6903" s="81"/>
    </row>
    <row r="6904" spans="21:24" x14ac:dyDescent="0.3">
      <c r="U6904" s="80"/>
      <c r="V6904" s="80"/>
      <c r="W6904" s="80"/>
      <c r="X6904" s="81"/>
    </row>
    <row r="6905" spans="21:24" x14ac:dyDescent="0.3">
      <c r="U6905" s="80"/>
      <c r="V6905" s="80"/>
      <c r="W6905" s="80"/>
      <c r="X6905" s="81"/>
    </row>
    <row r="6906" spans="21:24" x14ac:dyDescent="0.3">
      <c r="U6906" s="80"/>
      <c r="V6906" s="80"/>
      <c r="W6906" s="80"/>
      <c r="X6906" s="81"/>
    </row>
    <row r="6907" spans="21:24" x14ac:dyDescent="0.3">
      <c r="U6907" s="80"/>
      <c r="V6907" s="80"/>
      <c r="W6907" s="80"/>
      <c r="X6907" s="81"/>
    </row>
    <row r="6908" spans="21:24" x14ac:dyDescent="0.3">
      <c r="U6908" s="80"/>
      <c r="V6908" s="80"/>
      <c r="W6908" s="80"/>
      <c r="X6908" s="81"/>
    </row>
    <row r="6909" spans="21:24" x14ac:dyDescent="0.3">
      <c r="U6909" s="80"/>
      <c r="V6909" s="80"/>
      <c r="W6909" s="80"/>
      <c r="X6909" s="81"/>
    </row>
    <row r="6910" spans="21:24" x14ac:dyDescent="0.3">
      <c r="U6910" s="80"/>
      <c r="V6910" s="80"/>
      <c r="W6910" s="80"/>
      <c r="X6910" s="81"/>
    </row>
    <row r="6911" spans="21:24" x14ac:dyDescent="0.3">
      <c r="U6911" s="80"/>
      <c r="V6911" s="80"/>
      <c r="W6911" s="80"/>
      <c r="X6911" s="81"/>
    </row>
    <row r="6912" spans="21:24" x14ac:dyDescent="0.3">
      <c r="U6912" s="80"/>
      <c r="V6912" s="80"/>
      <c r="W6912" s="80"/>
      <c r="X6912" s="81"/>
    </row>
    <row r="6913" spans="21:24" x14ac:dyDescent="0.3">
      <c r="U6913" s="80"/>
      <c r="V6913" s="80"/>
      <c r="W6913" s="80"/>
      <c r="X6913" s="81"/>
    </row>
    <row r="6914" spans="21:24" x14ac:dyDescent="0.3">
      <c r="U6914" s="80"/>
      <c r="V6914" s="80"/>
      <c r="W6914" s="80"/>
      <c r="X6914" s="81"/>
    </row>
    <row r="6915" spans="21:24" x14ac:dyDescent="0.3">
      <c r="U6915" s="80"/>
      <c r="V6915" s="80"/>
      <c r="W6915" s="80"/>
      <c r="X6915" s="81"/>
    </row>
    <row r="6916" spans="21:24" x14ac:dyDescent="0.3">
      <c r="U6916" s="80"/>
      <c r="V6916" s="80"/>
      <c r="W6916" s="80"/>
      <c r="X6916" s="81"/>
    </row>
    <row r="6917" spans="21:24" x14ac:dyDescent="0.3">
      <c r="U6917" s="80"/>
      <c r="V6917" s="80"/>
      <c r="W6917" s="80"/>
      <c r="X6917" s="81"/>
    </row>
    <row r="6918" spans="21:24" x14ac:dyDescent="0.3">
      <c r="U6918" s="80"/>
      <c r="V6918" s="80"/>
      <c r="W6918" s="80"/>
      <c r="X6918" s="81"/>
    </row>
    <row r="6919" spans="21:24" x14ac:dyDescent="0.3">
      <c r="U6919" s="80"/>
      <c r="V6919" s="80"/>
      <c r="W6919" s="80"/>
      <c r="X6919" s="81"/>
    </row>
    <row r="6920" spans="21:24" x14ac:dyDescent="0.3">
      <c r="U6920" s="80"/>
      <c r="V6920" s="80"/>
      <c r="W6920" s="80"/>
      <c r="X6920" s="81"/>
    </row>
    <row r="6921" spans="21:24" x14ac:dyDescent="0.3">
      <c r="U6921" s="80"/>
      <c r="V6921" s="80"/>
      <c r="W6921" s="80"/>
      <c r="X6921" s="81"/>
    </row>
    <row r="6922" spans="21:24" x14ac:dyDescent="0.3">
      <c r="U6922" s="80"/>
      <c r="V6922" s="80"/>
      <c r="W6922" s="80"/>
      <c r="X6922" s="81"/>
    </row>
    <row r="6923" spans="21:24" x14ac:dyDescent="0.3">
      <c r="U6923" s="80"/>
      <c r="V6923" s="80"/>
      <c r="W6923" s="80"/>
      <c r="X6923" s="81"/>
    </row>
    <row r="6924" spans="21:24" x14ac:dyDescent="0.3">
      <c r="U6924" s="80"/>
      <c r="V6924" s="80"/>
      <c r="W6924" s="80"/>
      <c r="X6924" s="81"/>
    </row>
    <row r="6925" spans="21:24" x14ac:dyDescent="0.3">
      <c r="U6925" s="80"/>
      <c r="V6925" s="80"/>
      <c r="W6925" s="80"/>
      <c r="X6925" s="81"/>
    </row>
    <row r="6926" spans="21:24" x14ac:dyDescent="0.3">
      <c r="U6926" s="80"/>
      <c r="V6926" s="80"/>
      <c r="W6926" s="80"/>
      <c r="X6926" s="81"/>
    </row>
    <row r="6927" spans="21:24" x14ac:dyDescent="0.3">
      <c r="U6927" s="80"/>
      <c r="V6927" s="80"/>
      <c r="W6927" s="80"/>
      <c r="X6927" s="81"/>
    </row>
    <row r="6928" spans="21:24" x14ac:dyDescent="0.3">
      <c r="U6928" s="80"/>
      <c r="V6928" s="80"/>
      <c r="W6928" s="80"/>
      <c r="X6928" s="81"/>
    </row>
    <row r="6929" spans="21:24" x14ac:dyDescent="0.3">
      <c r="U6929" s="80"/>
      <c r="V6929" s="80"/>
      <c r="W6929" s="80"/>
      <c r="X6929" s="81"/>
    </row>
    <row r="6930" spans="21:24" x14ac:dyDescent="0.3">
      <c r="U6930" s="80"/>
      <c r="V6930" s="80"/>
      <c r="W6930" s="80"/>
      <c r="X6930" s="81"/>
    </row>
    <row r="6931" spans="21:24" x14ac:dyDescent="0.3">
      <c r="U6931" s="80"/>
      <c r="V6931" s="80"/>
      <c r="W6931" s="80"/>
      <c r="X6931" s="81"/>
    </row>
    <row r="6932" spans="21:24" x14ac:dyDescent="0.3">
      <c r="U6932" s="80"/>
      <c r="V6932" s="80"/>
      <c r="W6932" s="80"/>
      <c r="X6932" s="81"/>
    </row>
    <row r="6933" spans="21:24" x14ac:dyDescent="0.3">
      <c r="U6933" s="80"/>
      <c r="V6933" s="80"/>
      <c r="W6933" s="80"/>
      <c r="X6933" s="81"/>
    </row>
    <row r="6934" spans="21:24" x14ac:dyDescent="0.3">
      <c r="U6934" s="80"/>
      <c r="V6934" s="80"/>
      <c r="W6934" s="80"/>
      <c r="X6934" s="81"/>
    </row>
    <row r="6935" spans="21:24" x14ac:dyDescent="0.3">
      <c r="U6935" s="80"/>
      <c r="V6935" s="80"/>
      <c r="W6935" s="80"/>
      <c r="X6935" s="81"/>
    </row>
    <row r="6936" spans="21:24" x14ac:dyDescent="0.3">
      <c r="U6936" s="80"/>
      <c r="V6936" s="80"/>
      <c r="W6936" s="80"/>
      <c r="X6936" s="81"/>
    </row>
    <row r="6937" spans="21:24" x14ac:dyDescent="0.3">
      <c r="U6937" s="80"/>
      <c r="V6937" s="80"/>
      <c r="W6937" s="80"/>
      <c r="X6937" s="81"/>
    </row>
    <row r="6938" spans="21:24" x14ac:dyDescent="0.3">
      <c r="U6938" s="80"/>
      <c r="V6938" s="80"/>
      <c r="W6938" s="80"/>
      <c r="X6938" s="81"/>
    </row>
    <row r="6939" spans="21:24" x14ac:dyDescent="0.3">
      <c r="U6939" s="80"/>
      <c r="V6939" s="80"/>
      <c r="W6939" s="80"/>
      <c r="X6939" s="81"/>
    </row>
    <row r="6940" spans="21:24" x14ac:dyDescent="0.3">
      <c r="U6940" s="80"/>
      <c r="V6940" s="80"/>
      <c r="W6940" s="80"/>
      <c r="X6940" s="81"/>
    </row>
    <row r="6941" spans="21:24" x14ac:dyDescent="0.3">
      <c r="U6941" s="80"/>
      <c r="V6941" s="80"/>
      <c r="W6941" s="80"/>
      <c r="X6941" s="81"/>
    </row>
    <row r="6942" spans="21:24" x14ac:dyDescent="0.3">
      <c r="U6942" s="80"/>
      <c r="V6942" s="80"/>
      <c r="W6942" s="80"/>
      <c r="X6942" s="81"/>
    </row>
    <row r="6943" spans="21:24" x14ac:dyDescent="0.3">
      <c r="U6943" s="80"/>
      <c r="V6943" s="80"/>
      <c r="W6943" s="80"/>
      <c r="X6943" s="81"/>
    </row>
    <row r="6944" spans="21:24" x14ac:dyDescent="0.3">
      <c r="U6944" s="80"/>
      <c r="V6944" s="80"/>
      <c r="W6944" s="80"/>
      <c r="X6944" s="81"/>
    </row>
    <row r="6945" spans="21:24" x14ac:dyDescent="0.3">
      <c r="U6945" s="80"/>
      <c r="V6945" s="80"/>
      <c r="W6945" s="80"/>
      <c r="X6945" s="81"/>
    </row>
    <row r="6946" spans="21:24" x14ac:dyDescent="0.3">
      <c r="U6946" s="80"/>
      <c r="V6946" s="80"/>
      <c r="W6946" s="80"/>
      <c r="X6946" s="81"/>
    </row>
    <row r="6947" spans="21:24" x14ac:dyDescent="0.3">
      <c r="U6947" s="80"/>
      <c r="V6947" s="80"/>
      <c r="W6947" s="80"/>
      <c r="X6947" s="81"/>
    </row>
    <row r="6948" spans="21:24" x14ac:dyDescent="0.3">
      <c r="U6948" s="80"/>
      <c r="V6948" s="80"/>
      <c r="W6948" s="80"/>
      <c r="X6948" s="81"/>
    </row>
    <row r="6949" spans="21:24" x14ac:dyDescent="0.3">
      <c r="U6949" s="80"/>
      <c r="V6949" s="80"/>
      <c r="W6949" s="80"/>
      <c r="X6949" s="81"/>
    </row>
    <row r="6950" spans="21:24" x14ac:dyDescent="0.3">
      <c r="U6950" s="80"/>
      <c r="V6950" s="80"/>
      <c r="W6950" s="80"/>
      <c r="X6950" s="81"/>
    </row>
    <row r="6951" spans="21:24" x14ac:dyDescent="0.3">
      <c r="U6951" s="80"/>
      <c r="V6951" s="80"/>
      <c r="W6951" s="80"/>
      <c r="X6951" s="81"/>
    </row>
    <row r="6952" spans="21:24" x14ac:dyDescent="0.3">
      <c r="U6952" s="80"/>
      <c r="V6952" s="80"/>
      <c r="W6952" s="80"/>
      <c r="X6952" s="81"/>
    </row>
    <row r="6953" spans="21:24" x14ac:dyDescent="0.3">
      <c r="U6953" s="80"/>
      <c r="V6953" s="80"/>
      <c r="W6953" s="80"/>
      <c r="X6953" s="81"/>
    </row>
    <row r="6954" spans="21:24" x14ac:dyDescent="0.3">
      <c r="U6954" s="80"/>
      <c r="V6954" s="80"/>
      <c r="W6954" s="80"/>
      <c r="X6954" s="81"/>
    </row>
    <row r="6955" spans="21:24" x14ac:dyDescent="0.3">
      <c r="U6955" s="80"/>
      <c r="V6955" s="80"/>
      <c r="W6955" s="80"/>
      <c r="X6955" s="81"/>
    </row>
    <row r="6956" spans="21:24" x14ac:dyDescent="0.3">
      <c r="U6956" s="80"/>
      <c r="V6956" s="80"/>
      <c r="W6956" s="80"/>
      <c r="X6956" s="81"/>
    </row>
    <row r="6957" spans="21:24" x14ac:dyDescent="0.3">
      <c r="U6957" s="80"/>
      <c r="V6957" s="80"/>
      <c r="W6957" s="80"/>
      <c r="X6957" s="81"/>
    </row>
    <row r="6958" spans="21:24" x14ac:dyDescent="0.3">
      <c r="U6958" s="80"/>
      <c r="V6958" s="80"/>
      <c r="W6958" s="80"/>
      <c r="X6958" s="81"/>
    </row>
    <row r="6959" spans="21:24" x14ac:dyDescent="0.3">
      <c r="U6959" s="80"/>
      <c r="V6959" s="80"/>
      <c r="W6959" s="80"/>
      <c r="X6959" s="81"/>
    </row>
    <row r="6960" spans="21:24" x14ac:dyDescent="0.3">
      <c r="U6960" s="80"/>
      <c r="V6960" s="80"/>
      <c r="W6960" s="80"/>
      <c r="X6960" s="81"/>
    </row>
    <row r="6961" spans="21:24" x14ac:dyDescent="0.3">
      <c r="U6961" s="80"/>
      <c r="V6961" s="80"/>
      <c r="W6961" s="80"/>
      <c r="X6961" s="81"/>
    </row>
    <row r="6962" spans="21:24" x14ac:dyDescent="0.3">
      <c r="U6962" s="80"/>
      <c r="V6962" s="80"/>
      <c r="W6962" s="80"/>
      <c r="X6962" s="81"/>
    </row>
    <row r="6963" spans="21:24" x14ac:dyDescent="0.3">
      <c r="U6963" s="80"/>
      <c r="V6963" s="80"/>
      <c r="W6963" s="80"/>
      <c r="X6963" s="81"/>
    </row>
    <row r="6964" spans="21:24" x14ac:dyDescent="0.3">
      <c r="U6964" s="80"/>
      <c r="V6964" s="80"/>
      <c r="W6964" s="80"/>
      <c r="X6964" s="81"/>
    </row>
    <row r="6965" spans="21:24" x14ac:dyDescent="0.3">
      <c r="U6965" s="80"/>
      <c r="V6965" s="80"/>
      <c r="W6965" s="80"/>
      <c r="X6965" s="81"/>
    </row>
    <row r="6966" spans="21:24" x14ac:dyDescent="0.3">
      <c r="U6966" s="80"/>
      <c r="V6966" s="80"/>
      <c r="W6966" s="80"/>
      <c r="X6966" s="81"/>
    </row>
    <row r="6967" spans="21:24" x14ac:dyDescent="0.3">
      <c r="U6967" s="80"/>
      <c r="V6967" s="80"/>
      <c r="W6967" s="80"/>
      <c r="X6967" s="81"/>
    </row>
    <row r="6968" spans="21:24" x14ac:dyDescent="0.3">
      <c r="U6968" s="80"/>
      <c r="V6968" s="80"/>
      <c r="W6968" s="80"/>
      <c r="X6968" s="81"/>
    </row>
    <row r="6969" spans="21:24" x14ac:dyDescent="0.3">
      <c r="U6969" s="80"/>
      <c r="V6969" s="80"/>
      <c r="W6969" s="80"/>
      <c r="X6969" s="81"/>
    </row>
    <row r="6970" spans="21:24" x14ac:dyDescent="0.3">
      <c r="U6970" s="80"/>
      <c r="V6970" s="80"/>
      <c r="W6970" s="80"/>
      <c r="X6970" s="81"/>
    </row>
  </sheetData>
  <mergeCells count="48">
    <mergeCell ref="U261:AP261"/>
    <mergeCell ref="U262:U263"/>
    <mergeCell ref="V262:AO262"/>
    <mergeCell ref="U279:AP279"/>
    <mergeCell ref="U280:U281"/>
    <mergeCell ref="V280:AO280"/>
    <mergeCell ref="U224:AP224"/>
    <mergeCell ref="U225:U226"/>
    <mergeCell ref="V225:AO225"/>
    <mergeCell ref="U242:AP242"/>
    <mergeCell ref="U243:U244"/>
    <mergeCell ref="V243:AO243"/>
    <mergeCell ref="U187:AP187"/>
    <mergeCell ref="U188:U189"/>
    <mergeCell ref="V188:AO188"/>
    <mergeCell ref="U205:AP205"/>
    <mergeCell ref="U206:U207"/>
    <mergeCell ref="V206:AO206"/>
    <mergeCell ref="U150:AP150"/>
    <mergeCell ref="U151:U152"/>
    <mergeCell ref="V151:AO151"/>
    <mergeCell ref="U168:AP168"/>
    <mergeCell ref="U169:U170"/>
    <mergeCell ref="V169:AO169"/>
    <mergeCell ref="U113:AP113"/>
    <mergeCell ref="U114:U115"/>
    <mergeCell ref="V114:AO114"/>
    <mergeCell ref="U131:AP131"/>
    <mergeCell ref="U132:U133"/>
    <mergeCell ref="V132:AO132"/>
    <mergeCell ref="U76:AP76"/>
    <mergeCell ref="U77:U78"/>
    <mergeCell ref="V77:AO77"/>
    <mergeCell ref="U94:AP94"/>
    <mergeCell ref="U95:U96"/>
    <mergeCell ref="V95:AO95"/>
    <mergeCell ref="U39:AP39"/>
    <mergeCell ref="U40:U41"/>
    <mergeCell ref="V40:AO40"/>
    <mergeCell ref="U57:AP57"/>
    <mergeCell ref="U58:U59"/>
    <mergeCell ref="V58:AO58"/>
    <mergeCell ref="U2:AP2"/>
    <mergeCell ref="U3:U4"/>
    <mergeCell ref="V3:AO3"/>
    <mergeCell ref="U20:AP20"/>
    <mergeCell ref="U21:U22"/>
    <mergeCell ref="V21:AO2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73FCF-BA2B-4F6F-A134-13065BB79CE4}">
  <dimension ref="A1:Y6970"/>
  <sheetViews>
    <sheetView workbookViewId="0">
      <pane ySplit="1" topLeftCell="A2" activePane="bottomLeft" state="frozen"/>
      <selection pane="bottomLeft" activeCell="J23" sqref="J23"/>
    </sheetView>
  </sheetViews>
  <sheetFormatPr defaultRowHeight="13.2" x14ac:dyDescent="0.25"/>
  <cols>
    <col min="1" max="1" width="26.109375" bestFit="1" customWidth="1"/>
    <col min="2" max="2" width="12" bestFit="1" customWidth="1"/>
    <col min="3" max="3" width="10.5546875" bestFit="1" customWidth="1"/>
    <col min="4" max="4" width="17.5546875" bestFit="1" customWidth="1"/>
    <col min="5" max="5" width="11.88671875" bestFit="1" customWidth="1"/>
    <col min="6" max="6" width="7.33203125" bestFit="1" customWidth="1"/>
    <col min="7" max="8" width="7.33203125" customWidth="1"/>
    <col min="9" max="9" width="13.44140625" bestFit="1" customWidth="1"/>
    <col min="10" max="10" width="16.21875" bestFit="1" customWidth="1"/>
    <col min="11" max="11" width="12.109375" bestFit="1" customWidth="1"/>
    <col min="12" max="13" width="14.6640625" bestFit="1" customWidth="1"/>
    <col min="14" max="14" width="14.88671875" bestFit="1" customWidth="1"/>
    <col min="17" max="17" width="10.77734375" bestFit="1" customWidth="1"/>
    <col min="19" max="19" width="16.6640625" bestFit="1" customWidth="1"/>
    <col min="20" max="20" width="23.88671875" bestFit="1" customWidth="1"/>
  </cols>
  <sheetData>
    <row r="1" spans="1:25" ht="16.2" thickBot="1" x14ac:dyDescent="0.35">
      <c r="A1" t="s">
        <v>2</v>
      </c>
      <c r="B1" t="s">
        <v>3</v>
      </c>
      <c r="C1" t="s">
        <v>17</v>
      </c>
      <c r="D1" t="s">
        <v>23</v>
      </c>
      <c r="E1" t="s">
        <v>24</v>
      </c>
      <c r="F1" t="s">
        <v>12</v>
      </c>
      <c r="G1" t="s">
        <v>303</v>
      </c>
      <c r="H1" t="s">
        <v>304</v>
      </c>
      <c r="I1" t="s">
        <v>7343</v>
      </c>
      <c r="J1" t="s">
        <v>7342</v>
      </c>
      <c r="K1" t="s">
        <v>255</v>
      </c>
      <c r="L1" t="s">
        <v>256</v>
      </c>
      <c r="M1" t="s">
        <v>257</v>
      </c>
      <c r="N1" t="s">
        <v>305</v>
      </c>
      <c r="Q1" s="120" t="s">
        <v>367</v>
      </c>
      <c r="R1" s="120" t="s">
        <v>368</v>
      </c>
      <c r="S1" s="120" t="s">
        <v>369</v>
      </c>
      <c r="T1" s="121" t="s">
        <v>370</v>
      </c>
      <c r="U1" s="46" t="s">
        <v>306</v>
      </c>
      <c r="V1" s="47"/>
      <c r="W1" s="47"/>
      <c r="X1" s="47"/>
      <c r="Y1" s="48"/>
    </row>
    <row r="2" spans="1:25" ht="16.8" thickTop="1" thickBot="1" x14ac:dyDescent="0.3">
      <c r="A2" t="s">
        <v>46</v>
      </c>
      <c r="B2" t="s">
        <v>47</v>
      </c>
      <c r="C2" t="s">
        <v>50</v>
      </c>
      <c r="D2" t="s">
        <v>224</v>
      </c>
      <c r="E2" t="s">
        <v>75</v>
      </c>
      <c r="F2">
        <v>1200</v>
      </c>
      <c r="G2">
        <f>VLOOKUP(F2,$U$2:$Y$117,5,TRUE)</f>
        <v>25</v>
      </c>
      <c r="H2">
        <f>VLOOKUP(E2,$U$2:$Y$117,4,TRUE)</f>
        <v>50</v>
      </c>
      <c r="I2">
        <v>10140.629581845173</v>
      </c>
      <c r="J2">
        <v>2888.7018514127517</v>
      </c>
      <c r="K2">
        <v>2.7421855366389667</v>
      </c>
      <c r="L2">
        <v>25.521384636244903</v>
      </c>
      <c r="M2">
        <v>3.7055363639018353</v>
      </c>
      <c r="N2">
        <v>37</v>
      </c>
      <c r="Q2" s="122">
        <v>30</v>
      </c>
      <c r="R2" s="122">
        <v>0</v>
      </c>
      <c r="S2" s="122" t="s">
        <v>371</v>
      </c>
      <c r="T2" s="123">
        <v>2.0000009999999999E-3</v>
      </c>
      <c r="U2" s="55" t="s">
        <v>307</v>
      </c>
      <c r="V2" s="56" t="s">
        <v>308</v>
      </c>
      <c r="W2" s="56" t="s">
        <v>309</v>
      </c>
      <c r="X2" s="57" t="s">
        <v>303</v>
      </c>
      <c r="Y2" s="58" t="s">
        <v>310</v>
      </c>
    </row>
    <row r="3" spans="1:25" ht="15.6" x14ac:dyDescent="0.3">
      <c r="A3" t="s">
        <v>46</v>
      </c>
      <c r="B3" t="s">
        <v>47</v>
      </c>
      <c r="C3" t="s">
        <v>50</v>
      </c>
      <c r="D3" t="s">
        <v>224</v>
      </c>
      <c r="E3" t="s">
        <v>75</v>
      </c>
      <c r="F3">
        <v>1210</v>
      </c>
      <c r="G3">
        <f t="shared" ref="G3:G15" si="0">VLOOKUP(F3,$U$2:$Y$117,5,TRUE)</f>
        <v>38</v>
      </c>
      <c r="H3">
        <f t="shared" ref="H3:H15" si="1">VLOOKUP(E3,$U$2:$Y$117,4,TRUE)</f>
        <v>50</v>
      </c>
      <c r="I3">
        <v>19105.223348230287</v>
      </c>
      <c r="J3">
        <v>5449.2265859851268</v>
      </c>
      <c r="K3">
        <v>5.421554835736031</v>
      </c>
      <c r="L3">
        <v>49.07504968549388</v>
      </c>
      <c r="M3">
        <v>7.4058579239201752</v>
      </c>
      <c r="N3">
        <v>68</v>
      </c>
      <c r="Q3" s="122">
        <v>30</v>
      </c>
      <c r="R3" s="122">
        <v>1</v>
      </c>
      <c r="S3" s="122" t="s">
        <v>372</v>
      </c>
      <c r="T3" s="123">
        <v>1.0200000000000001E-2</v>
      </c>
      <c r="U3" s="61">
        <v>1100</v>
      </c>
      <c r="V3" s="62"/>
      <c r="W3" s="63">
        <v>0.16</v>
      </c>
      <c r="X3" s="64">
        <v>20</v>
      </c>
      <c r="Y3" s="63">
        <v>25</v>
      </c>
    </row>
    <row r="4" spans="1:25" ht="15.6" x14ac:dyDescent="0.3">
      <c r="A4" t="s">
        <v>46</v>
      </c>
      <c r="B4" t="s">
        <v>47</v>
      </c>
      <c r="C4" t="s">
        <v>50</v>
      </c>
      <c r="D4" t="s">
        <v>224</v>
      </c>
      <c r="E4" t="s">
        <v>75</v>
      </c>
      <c r="F4">
        <v>1300</v>
      </c>
      <c r="G4">
        <f t="shared" si="0"/>
        <v>37</v>
      </c>
      <c r="H4">
        <f t="shared" si="1"/>
        <v>50</v>
      </c>
      <c r="I4">
        <v>224910.99959676104</v>
      </c>
      <c r="J4">
        <v>76509.371377099</v>
      </c>
      <c r="K4">
        <v>60.389673918212679</v>
      </c>
      <c r="L4">
        <v>633.98722234268712</v>
      </c>
      <c r="M4">
        <v>118.26315772414183</v>
      </c>
      <c r="N4">
        <v>361</v>
      </c>
      <c r="Q4" s="122">
        <v>30</v>
      </c>
      <c r="R4" s="122">
        <v>2</v>
      </c>
      <c r="S4" s="122" t="s">
        <v>373</v>
      </c>
      <c r="T4" s="123">
        <v>1.84E-2</v>
      </c>
      <c r="U4" s="61">
        <v>1110</v>
      </c>
      <c r="V4" s="62"/>
      <c r="W4" s="63">
        <v>0.16</v>
      </c>
      <c r="X4" s="64">
        <v>20</v>
      </c>
      <c r="Y4" s="63">
        <v>25</v>
      </c>
    </row>
    <row r="5" spans="1:25" ht="15.6" x14ac:dyDescent="0.3">
      <c r="A5" t="s">
        <v>46</v>
      </c>
      <c r="B5" t="s">
        <v>47</v>
      </c>
      <c r="C5" t="s">
        <v>50</v>
      </c>
      <c r="D5" t="s">
        <v>224</v>
      </c>
      <c r="E5" t="s">
        <v>75</v>
      </c>
      <c r="F5">
        <v>1400</v>
      </c>
      <c r="G5">
        <f t="shared" si="0"/>
        <v>85</v>
      </c>
      <c r="H5">
        <f t="shared" si="1"/>
        <v>50</v>
      </c>
      <c r="I5">
        <v>30131.161033970617</v>
      </c>
      <c r="J5">
        <v>15767.71276907537</v>
      </c>
      <c r="K5">
        <v>7.9863489383454969</v>
      </c>
      <c r="L5">
        <v>85.284884393388523</v>
      </c>
      <c r="M5">
        <v>11.7967071476114</v>
      </c>
      <c r="N5">
        <v>117</v>
      </c>
      <c r="Q5" s="122">
        <v>30</v>
      </c>
      <c r="R5" s="122">
        <v>3</v>
      </c>
      <c r="S5" s="122" t="s">
        <v>374</v>
      </c>
      <c r="T5" s="123">
        <v>2.6599999999999999E-2</v>
      </c>
      <c r="U5" s="61">
        <v>1120</v>
      </c>
      <c r="V5" s="62"/>
      <c r="W5" s="63">
        <v>0.16</v>
      </c>
      <c r="X5" s="64">
        <v>20</v>
      </c>
      <c r="Y5" s="63">
        <v>25</v>
      </c>
    </row>
    <row r="6" spans="1:25" ht="15.6" x14ac:dyDescent="0.3">
      <c r="A6" t="s">
        <v>46</v>
      </c>
      <c r="B6" t="s">
        <v>47</v>
      </c>
      <c r="C6" t="s">
        <v>50</v>
      </c>
      <c r="D6" t="s">
        <v>224</v>
      </c>
      <c r="E6" t="s">
        <v>75</v>
      </c>
      <c r="F6">
        <v>1410</v>
      </c>
      <c r="G6">
        <f t="shared" si="0"/>
        <v>85</v>
      </c>
      <c r="H6">
        <f t="shared" si="1"/>
        <v>50</v>
      </c>
      <c r="I6">
        <v>60207.040837733766</v>
      </c>
      <c r="J6">
        <v>33498.187479026172</v>
      </c>
      <c r="K6">
        <v>15.973796622153822</v>
      </c>
      <c r="L6">
        <v>173.29013849217876</v>
      </c>
      <c r="M6">
        <v>23.478461123809353</v>
      </c>
      <c r="N6">
        <v>83</v>
      </c>
      <c r="Q6" s="122">
        <v>30</v>
      </c>
      <c r="R6" s="122">
        <v>4</v>
      </c>
      <c r="S6" s="122" t="s">
        <v>375</v>
      </c>
      <c r="T6" s="123">
        <v>3.4799999999999998E-2</v>
      </c>
      <c r="U6" s="61">
        <v>1130</v>
      </c>
      <c r="V6" s="71"/>
      <c r="W6" s="63">
        <v>0.16</v>
      </c>
      <c r="X6" s="64">
        <v>20</v>
      </c>
      <c r="Y6" s="63">
        <v>25</v>
      </c>
    </row>
    <row r="7" spans="1:25" ht="15.6" x14ac:dyDescent="0.3">
      <c r="A7" t="s">
        <v>46</v>
      </c>
      <c r="B7" t="s">
        <v>47</v>
      </c>
      <c r="C7" t="s">
        <v>50</v>
      </c>
      <c r="D7" t="s">
        <v>224</v>
      </c>
      <c r="E7" t="s">
        <v>75</v>
      </c>
      <c r="F7">
        <v>1430</v>
      </c>
      <c r="G7">
        <f t="shared" si="0"/>
        <v>85</v>
      </c>
      <c r="H7">
        <f t="shared" si="1"/>
        <v>50</v>
      </c>
      <c r="I7">
        <v>18091.382943337314</v>
      </c>
      <c r="J7">
        <v>10374.081032449969</v>
      </c>
      <c r="K7">
        <v>4.8515984127292402</v>
      </c>
      <c r="L7">
        <v>53.025524099238595</v>
      </c>
      <c r="M7">
        <v>7.330723911708219</v>
      </c>
      <c r="N7">
        <v>28</v>
      </c>
      <c r="Q7" s="122">
        <v>30</v>
      </c>
      <c r="R7" s="122">
        <v>5</v>
      </c>
      <c r="S7" s="122" t="s">
        <v>376</v>
      </c>
      <c r="T7" s="123">
        <v>4.2999999999999997E-2</v>
      </c>
      <c r="U7" s="61">
        <v>1180</v>
      </c>
      <c r="V7" s="71"/>
      <c r="W7" s="63">
        <v>0.16</v>
      </c>
      <c r="X7" s="64">
        <v>20</v>
      </c>
      <c r="Y7" s="63">
        <v>25</v>
      </c>
    </row>
    <row r="8" spans="1:25" ht="15.6" x14ac:dyDescent="0.3">
      <c r="A8" t="s">
        <v>46</v>
      </c>
      <c r="B8" t="s">
        <v>47</v>
      </c>
      <c r="C8" t="s">
        <v>50</v>
      </c>
      <c r="D8" t="s">
        <v>224</v>
      </c>
      <c r="E8" t="s">
        <v>75</v>
      </c>
      <c r="F8">
        <v>1450</v>
      </c>
      <c r="G8">
        <f t="shared" si="0"/>
        <v>85</v>
      </c>
      <c r="H8">
        <f t="shared" si="1"/>
        <v>50</v>
      </c>
      <c r="I8">
        <v>68508.995240459946</v>
      </c>
      <c r="J8">
        <v>36327.459885284632</v>
      </c>
      <c r="K8">
        <v>18.046851778086459</v>
      </c>
      <c r="L8">
        <v>193.82897785355644</v>
      </c>
      <c r="M8">
        <v>26.159023644240083</v>
      </c>
      <c r="N8">
        <v>61</v>
      </c>
      <c r="Q8" s="122">
        <v>30</v>
      </c>
      <c r="R8" s="122">
        <v>6</v>
      </c>
      <c r="S8" s="122" t="s">
        <v>377</v>
      </c>
      <c r="T8" s="123">
        <v>5.0999999999999997E-2</v>
      </c>
      <c r="U8" s="61">
        <v>1190</v>
      </c>
      <c r="V8" s="71"/>
      <c r="W8" s="63">
        <v>0.16</v>
      </c>
      <c r="X8" s="64">
        <v>20</v>
      </c>
      <c r="Y8" s="63">
        <v>25</v>
      </c>
    </row>
    <row r="9" spans="1:25" ht="15.6" x14ac:dyDescent="0.3">
      <c r="A9" t="s">
        <v>46</v>
      </c>
      <c r="B9" t="s">
        <v>47</v>
      </c>
      <c r="C9" t="s">
        <v>50</v>
      </c>
      <c r="D9" t="s">
        <v>224</v>
      </c>
      <c r="E9" t="s">
        <v>75</v>
      </c>
      <c r="F9">
        <v>1740</v>
      </c>
      <c r="G9">
        <f t="shared" si="0"/>
        <v>32</v>
      </c>
      <c r="H9">
        <f t="shared" si="1"/>
        <v>50</v>
      </c>
      <c r="I9">
        <v>3667.0387498724422</v>
      </c>
      <c r="J9">
        <v>992.31010364332428</v>
      </c>
      <c r="K9">
        <v>0.98036486498646869</v>
      </c>
      <c r="L9">
        <v>8.8239086214473783</v>
      </c>
      <c r="M9">
        <v>1.2467719511771511</v>
      </c>
      <c r="N9">
        <v>4</v>
      </c>
      <c r="Q9" s="122">
        <v>30</v>
      </c>
      <c r="R9" s="122">
        <v>7</v>
      </c>
      <c r="S9" s="122" t="s">
        <v>378</v>
      </c>
      <c r="T9" s="123">
        <v>5.8999999999999997E-2</v>
      </c>
      <c r="U9" s="61">
        <v>1200</v>
      </c>
      <c r="V9" s="71"/>
      <c r="W9" s="63">
        <v>0.13</v>
      </c>
      <c r="X9" s="64">
        <v>18</v>
      </c>
      <c r="Y9" s="63">
        <v>25</v>
      </c>
    </row>
    <row r="10" spans="1:25" ht="15.6" x14ac:dyDescent="0.3">
      <c r="A10" t="s">
        <v>46</v>
      </c>
      <c r="B10" t="s">
        <v>47</v>
      </c>
      <c r="C10" t="s">
        <v>50</v>
      </c>
      <c r="D10" t="s">
        <v>224</v>
      </c>
      <c r="E10" t="s">
        <v>75</v>
      </c>
      <c r="F10">
        <v>1750</v>
      </c>
      <c r="G10">
        <f t="shared" si="0"/>
        <v>70</v>
      </c>
      <c r="H10">
        <f t="shared" si="1"/>
        <v>50</v>
      </c>
      <c r="I10">
        <v>73878.421068805197</v>
      </c>
      <c r="J10">
        <v>5229.2217791276771</v>
      </c>
      <c r="K10">
        <v>19.981334759416164</v>
      </c>
      <c r="L10">
        <v>151.87844687577604</v>
      </c>
      <c r="M10">
        <v>20.759748915540857</v>
      </c>
      <c r="N10">
        <v>62</v>
      </c>
      <c r="Q10" s="122">
        <v>30</v>
      </c>
      <c r="R10" s="122">
        <v>8</v>
      </c>
      <c r="S10" s="122" t="s">
        <v>379</v>
      </c>
      <c r="T10" s="123">
        <v>6.7000000000000004E-2</v>
      </c>
      <c r="U10" s="61">
        <v>1210</v>
      </c>
      <c r="V10" s="71"/>
      <c r="W10" s="63">
        <v>0.13</v>
      </c>
      <c r="X10" s="64">
        <v>25</v>
      </c>
      <c r="Y10" s="63">
        <v>38</v>
      </c>
    </row>
    <row r="11" spans="1:25" ht="15.6" x14ac:dyDescent="0.3">
      <c r="A11" t="s">
        <v>46</v>
      </c>
      <c r="B11" t="s">
        <v>47</v>
      </c>
      <c r="C11" t="s">
        <v>50</v>
      </c>
      <c r="D11" t="s">
        <v>224</v>
      </c>
      <c r="E11" t="s">
        <v>75</v>
      </c>
      <c r="F11">
        <v>1850</v>
      </c>
      <c r="G11">
        <f t="shared" si="0"/>
        <v>10</v>
      </c>
      <c r="H11">
        <f t="shared" si="1"/>
        <v>50</v>
      </c>
      <c r="I11">
        <v>2489.0437823858174</v>
      </c>
      <c r="J11">
        <v>250.97359032156902</v>
      </c>
      <c r="K11">
        <v>0.67562487991383458</v>
      </c>
      <c r="L11">
        <v>5.185904291148506</v>
      </c>
      <c r="M11">
        <v>0.70195802640792815</v>
      </c>
      <c r="N11">
        <v>14</v>
      </c>
      <c r="Q11" s="122">
        <v>30</v>
      </c>
      <c r="R11" s="122">
        <v>9</v>
      </c>
      <c r="S11" s="122" t="s">
        <v>380</v>
      </c>
      <c r="T11" s="123">
        <v>7.4999999999999997E-2</v>
      </c>
      <c r="U11" s="63">
        <v>1220</v>
      </c>
      <c r="V11" s="71"/>
      <c r="W11" s="63">
        <v>0.13</v>
      </c>
      <c r="X11" s="64">
        <v>25</v>
      </c>
      <c r="Y11" s="63">
        <v>38</v>
      </c>
    </row>
    <row r="12" spans="1:25" ht="15.6" x14ac:dyDescent="0.3">
      <c r="A12" t="s">
        <v>46</v>
      </c>
      <c r="B12" t="s">
        <v>47</v>
      </c>
      <c r="C12" t="s">
        <v>50</v>
      </c>
      <c r="D12" t="s">
        <v>224</v>
      </c>
      <c r="E12" t="s">
        <v>75</v>
      </c>
      <c r="F12">
        <v>3200</v>
      </c>
      <c r="G12">
        <f t="shared" si="0"/>
        <v>0</v>
      </c>
      <c r="H12">
        <f t="shared" si="1"/>
        <v>50</v>
      </c>
      <c r="I12">
        <v>1088.562785510155</v>
      </c>
      <c r="J12">
        <v>383.62968151837129</v>
      </c>
      <c r="K12">
        <v>0.29537239095495565</v>
      </c>
      <c r="L12">
        <v>2.9575158413186795</v>
      </c>
      <c r="M12">
        <v>0.50081957883954842</v>
      </c>
      <c r="N12">
        <v>12</v>
      </c>
      <c r="Q12" s="122">
        <v>30</v>
      </c>
      <c r="R12" s="122">
        <v>10</v>
      </c>
      <c r="S12" s="122" t="s">
        <v>381</v>
      </c>
      <c r="T12" s="123">
        <v>8.3000000000000004E-2</v>
      </c>
      <c r="U12" s="63">
        <v>1230</v>
      </c>
      <c r="V12" s="71"/>
      <c r="W12" s="63">
        <v>0.13</v>
      </c>
      <c r="X12" s="64">
        <v>25</v>
      </c>
      <c r="Y12" s="63">
        <v>38</v>
      </c>
    </row>
    <row r="13" spans="1:25" ht="15.6" x14ac:dyDescent="0.3">
      <c r="A13" t="s">
        <v>46</v>
      </c>
      <c r="B13" t="s">
        <v>47</v>
      </c>
      <c r="C13" t="s">
        <v>50</v>
      </c>
      <c r="D13" t="s">
        <v>224</v>
      </c>
      <c r="E13" t="s">
        <v>75</v>
      </c>
      <c r="F13">
        <v>4200</v>
      </c>
      <c r="G13">
        <f t="shared" si="0"/>
        <v>0</v>
      </c>
      <c r="H13">
        <f t="shared" si="1"/>
        <v>50</v>
      </c>
      <c r="I13">
        <v>12278.455339582522</v>
      </c>
      <c r="J13">
        <v>1499.9030884870508</v>
      </c>
      <c r="K13">
        <v>3.7491947415844629</v>
      </c>
      <c r="L13">
        <v>26.065718118765933</v>
      </c>
      <c r="M13">
        <v>3.5503466980664973</v>
      </c>
      <c r="N13">
        <v>28</v>
      </c>
      <c r="Q13" s="122">
        <v>30</v>
      </c>
      <c r="R13" s="122">
        <v>11</v>
      </c>
      <c r="S13" s="122" t="s">
        <v>382</v>
      </c>
      <c r="T13" s="123">
        <v>9.0999999999999998E-2</v>
      </c>
      <c r="U13" s="61">
        <v>1290</v>
      </c>
      <c r="V13" s="71"/>
      <c r="W13" s="63">
        <v>0.13</v>
      </c>
      <c r="X13" s="64">
        <v>25</v>
      </c>
      <c r="Y13" s="79">
        <v>38</v>
      </c>
    </row>
    <row r="14" spans="1:25" ht="15.6" x14ac:dyDescent="0.3">
      <c r="A14" t="s">
        <v>46</v>
      </c>
      <c r="B14" t="s">
        <v>47</v>
      </c>
      <c r="C14" t="s">
        <v>50</v>
      </c>
      <c r="D14" t="s">
        <v>224</v>
      </c>
      <c r="E14" t="s">
        <v>75</v>
      </c>
      <c r="F14">
        <v>5400</v>
      </c>
      <c r="G14">
        <f t="shared" si="0"/>
        <v>100</v>
      </c>
      <c r="H14">
        <f t="shared" si="1"/>
        <v>50</v>
      </c>
      <c r="I14">
        <v>997.0708217129968</v>
      </c>
      <c r="J14">
        <v>284.33186295272071</v>
      </c>
      <c r="K14">
        <v>0.42944372899728595</v>
      </c>
      <c r="L14">
        <v>2.5886290157478546</v>
      </c>
      <c r="M14">
        <v>0.40083496606633245</v>
      </c>
      <c r="N14">
        <v>13</v>
      </c>
      <c r="Q14" s="122">
        <v>30</v>
      </c>
      <c r="R14" s="122">
        <v>12</v>
      </c>
      <c r="S14" s="122" t="s">
        <v>383</v>
      </c>
      <c r="T14" s="123">
        <v>9.9000000000000005E-2</v>
      </c>
      <c r="U14" s="61">
        <v>1300</v>
      </c>
      <c r="V14" s="71"/>
      <c r="W14" s="63">
        <v>0.08</v>
      </c>
      <c r="X14" s="64">
        <v>28</v>
      </c>
      <c r="Y14" s="63">
        <v>37</v>
      </c>
    </row>
    <row r="15" spans="1:25" ht="15.6" x14ac:dyDescent="0.3">
      <c r="A15" t="s">
        <v>46</v>
      </c>
      <c r="B15" t="s">
        <v>47</v>
      </c>
      <c r="C15" t="s">
        <v>50</v>
      </c>
      <c r="D15" t="s">
        <v>224</v>
      </c>
      <c r="E15" t="s">
        <v>75</v>
      </c>
      <c r="F15">
        <v>8140</v>
      </c>
      <c r="G15">
        <f t="shared" si="0"/>
        <v>25</v>
      </c>
      <c r="H15">
        <f t="shared" si="1"/>
        <v>50</v>
      </c>
      <c r="I15">
        <v>34199.240116954112</v>
      </c>
      <c r="J15">
        <v>12512.43958354222</v>
      </c>
      <c r="K15">
        <v>9.1756963423450184</v>
      </c>
      <c r="L15">
        <v>87.197332044102907</v>
      </c>
      <c r="M15">
        <v>12.716340378744119</v>
      </c>
      <c r="N15">
        <v>52</v>
      </c>
      <c r="Q15" s="122">
        <v>30</v>
      </c>
      <c r="R15" s="122">
        <v>13</v>
      </c>
      <c r="S15" s="122" t="s">
        <v>384</v>
      </c>
      <c r="T15" s="123">
        <v>0.107</v>
      </c>
      <c r="U15" s="61">
        <v>1310</v>
      </c>
      <c r="V15" s="71"/>
      <c r="W15" s="63">
        <v>0.08</v>
      </c>
      <c r="X15" s="64">
        <v>50</v>
      </c>
      <c r="Y15" s="63">
        <v>65</v>
      </c>
    </row>
    <row r="16" spans="1:25" ht="15.6" x14ac:dyDescent="0.3">
      <c r="Q16" s="122">
        <v>30</v>
      </c>
      <c r="R16" s="122">
        <v>14</v>
      </c>
      <c r="S16" s="122" t="s">
        <v>385</v>
      </c>
      <c r="T16" s="123">
        <v>0.115</v>
      </c>
      <c r="U16" s="61">
        <v>1320</v>
      </c>
      <c r="V16" s="71"/>
      <c r="W16" s="63">
        <v>0.08</v>
      </c>
      <c r="X16" s="64">
        <v>50</v>
      </c>
      <c r="Y16" s="63">
        <v>65</v>
      </c>
    </row>
    <row r="17" spans="1:25" ht="15.6" x14ac:dyDescent="0.3">
      <c r="A17" s="109" t="s">
        <v>315</v>
      </c>
      <c r="B17" s="111" t="s">
        <v>316</v>
      </c>
      <c r="C17" s="100" t="s">
        <v>317</v>
      </c>
      <c r="D17" s="100" t="s">
        <v>318</v>
      </c>
      <c r="E17" s="100" t="s">
        <v>319</v>
      </c>
      <c r="F17" s="100" t="s">
        <v>320</v>
      </c>
      <c r="G17" s="100"/>
      <c r="H17" s="100"/>
      <c r="I17" s="100" t="s">
        <v>321</v>
      </c>
      <c r="J17" s="100" t="s">
        <v>322</v>
      </c>
      <c r="K17" s="100" t="s">
        <v>323</v>
      </c>
      <c r="L17" s="109" t="s">
        <v>324</v>
      </c>
      <c r="M17" s="109" t="s">
        <v>325</v>
      </c>
      <c r="N17" s="100"/>
      <c r="Q17" s="122">
        <v>30</v>
      </c>
      <c r="R17" s="122">
        <v>15</v>
      </c>
      <c r="S17" s="122" t="s">
        <v>386</v>
      </c>
      <c r="T17" s="123">
        <v>0.123</v>
      </c>
      <c r="U17" s="63">
        <v>1330</v>
      </c>
      <c r="V17" s="71"/>
      <c r="W17" s="63">
        <v>0.08</v>
      </c>
      <c r="X17" s="64">
        <v>50</v>
      </c>
      <c r="Y17" s="79">
        <v>65</v>
      </c>
    </row>
    <row r="18" spans="1:25" ht="15.6" x14ac:dyDescent="0.3">
      <c r="A18" s="112">
        <f>(SUMPRODUCT(F23:F29,N23:N29)/C18)/100</f>
        <v>0</v>
      </c>
      <c r="B18" s="112">
        <f>(SUMPRODUCT(G2:G15,N2:N15)/C18)/100</f>
        <v>0.517436170212766</v>
      </c>
      <c r="C18" s="100">
        <f>SUM(N2:N15)</f>
        <v>940</v>
      </c>
      <c r="D18" s="100">
        <f>SUM(K2:K15)</f>
        <v>150.69904175010092</v>
      </c>
      <c r="E18" s="100">
        <f>D18*B18</f>
        <v>77.977135017905951</v>
      </c>
      <c r="F18" s="100">
        <f>D18-E18</f>
        <v>72.721906732194967</v>
      </c>
      <c r="G18" s="100"/>
      <c r="H18" s="100"/>
      <c r="I18" s="100">
        <f>E18*0.75</f>
        <v>58.482851263429467</v>
      </c>
      <c r="J18" s="100">
        <f>E18-I18</f>
        <v>19.494283754476484</v>
      </c>
      <c r="K18" s="100">
        <f>ROUND(((F18*80)+(J18*98))/(F18+J18),-1)</f>
        <v>80</v>
      </c>
      <c r="L18" s="109">
        <v>80</v>
      </c>
      <c r="M18" s="109">
        <v>98</v>
      </c>
      <c r="N18" s="100"/>
      <c r="Q18" s="122">
        <v>30</v>
      </c>
      <c r="R18" s="122">
        <v>16</v>
      </c>
      <c r="S18" s="122" t="s">
        <v>387</v>
      </c>
      <c r="T18" s="123">
        <v>0.13120000000000001</v>
      </c>
      <c r="U18" s="61">
        <v>1340</v>
      </c>
      <c r="V18" s="71"/>
      <c r="W18" s="63">
        <v>0.08</v>
      </c>
      <c r="X18" s="64">
        <v>50</v>
      </c>
      <c r="Y18" s="63">
        <v>65</v>
      </c>
    </row>
    <row r="19" spans="1:25" ht="15.6" x14ac:dyDescent="0.3">
      <c r="Q19" s="122">
        <v>30</v>
      </c>
      <c r="R19" s="122">
        <v>17</v>
      </c>
      <c r="S19" s="122" t="s">
        <v>388</v>
      </c>
      <c r="T19" s="123">
        <v>0.1394</v>
      </c>
      <c r="U19" s="63">
        <v>1390</v>
      </c>
      <c r="V19" s="71"/>
      <c r="W19" s="63">
        <v>0.08</v>
      </c>
      <c r="X19" s="64">
        <v>50</v>
      </c>
      <c r="Y19" s="63">
        <v>65</v>
      </c>
    </row>
    <row r="20" spans="1:25" ht="15.6" x14ac:dyDescent="0.3">
      <c r="A20" s="99" t="s">
        <v>7344</v>
      </c>
      <c r="B20" s="115">
        <f>(44.53+(6.146*LN(B23))+(0.145*LN(B23)^2))/100</f>
        <v>0.75836528392377489</v>
      </c>
      <c r="Q20" s="122">
        <v>30</v>
      </c>
      <c r="R20" s="122">
        <v>18</v>
      </c>
      <c r="S20" s="122" t="s">
        <v>389</v>
      </c>
      <c r="T20" s="123">
        <v>0.14760000000000001</v>
      </c>
      <c r="U20" s="61">
        <v>1400</v>
      </c>
      <c r="V20" s="71"/>
      <c r="W20" s="63">
        <v>0.05</v>
      </c>
      <c r="X20" s="64">
        <v>85</v>
      </c>
      <c r="Y20" s="63">
        <v>85</v>
      </c>
    </row>
    <row r="21" spans="1:25" ht="15.6" x14ac:dyDescent="0.3">
      <c r="A21" s="99" t="s">
        <v>7345</v>
      </c>
      <c r="B21" s="115">
        <f>((43.75*B23)/(4.38+B23))/100</f>
        <v>0.41897167752262571</v>
      </c>
      <c r="Q21" s="122">
        <v>30</v>
      </c>
      <c r="R21" s="122">
        <v>19</v>
      </c>
      <c r="S21" s="122" t="s">
        <v>390</v>
      </c>
      <c r="T21" s="123">
        <v>0.15579999999999999</v>
      </c>
      <c r="U21" s="61">
        <v>1490</v>
      </c>
      <c r="V21" s="71"/>
      <c r="W21" s="63">
        <v>0.05</v>
      </c>
      <c r="X21" s="64">
        <v>85</v>
      </c>
      <c r="Y21" s="63">
        <v>85</v>
      </c>
    </row>
    <row r="22" spans="1:25" ht="15.6" x14ac:dyDescent="0.3">
      <c r="A22" s="32" t="s">
        <v>353</v>
      </c>
      <c r="B22" s="32" t="s">
        <v>354</v>
      </c>
      <c r="C22" s="32" t="s">
        <v>355</v>
      </c>
      <c r="Q22" s="122">
        <v>30</v>
      </c>
      <c r="R22" s="122">
        <v>20</v>
      </c>
      <c r="S22" s="122" t="s">
        <v>391</v>
      </c>
      <c r="T22" s="123">
        <v>0.16400000000000001</v>
      </c>
      <c r="U22" s="61">
        <v>1500</v>
      </c>
      <c r="V22" s="71"/>
      <c r="W22" s="63">
        <v>7.0000000000000007E-2</v>
      </c>
      <c r="X22" s="64">
        <v>72</v>
      </c>
      <c r="Y22" s="63">
        <v>77</v>
      </c>
    </row>
    <row r="23" spans="1:25" ht="15.6" x14ac:dyDescent="0.3">
      <c r="A23" s="32" t="s">
        <v>350</v>
      </c>
      <c r="B23" s="117">
        <f>(B24/B25)*365</f>
        <v>99.042746572983319</v>
      </c>
      <c r="C23" t="s">
        <v>7340</v>
      </c>
      <c r="D23" s="32"/>
      <c r="Q23" s="122">
        <v>30</v>
      </c>
      <c r="R23" s="122">
        <v>21</v>
      </c>
      <c r="S23" s="122" t="s">
        <v>392</v>
      </c>
      <c r="T23" s="123">
        <v>0.17199999999999999</v>
      </c>
      <c r="U23" s="61">
        <v>1550</v>
      </c>
      <c r="V23" s="71"/>
      <c r="W23" s="63">
        <v>7.0000000000000007E-2</v>
      </c>
      <c r="X23" s="64">
        <v>72</v>
      </c>
      <c r="Y23" s="63">
        <v>77</v>
      </c>
    </row>
    <row r="24" spans="1:25" ht="15.6" x14ac:dyDescent="0.3">
      <c r="A24" s="32" t="s">
        <v>351</v>
      </c>
      <c r="B24">
        <v>78</v>
      </c>
      <c r="C24" s="32" t="s">
        <v>352</v>
      </c>
      <c r="D24" s="32" t="s">
        <v>7341</v>
      </c>
      <c r="Q24" s="122">
        <v>30</v>
      </c>
      <c r="R24" s="122">
        <v>22</v>
      </c>
      <c r="S24" s="122" t="s">
        <v>393</v>
      </c>
      <c r="T24" s="123">
        <v>0.18</v>
      </c>
      <c r="U24" s="61">
        <v>1600</v>
      </c>
      <c r="V24" s="71"/>
      <c r="W24" s="63">
        <v>0.3</v>
      </c>
      <c r="X24" s="64">
        <v>0</v>
      </c>
      <c r="Y24" s="63">
        <v>100</v>
      </c>
    </row>
    <row r="25" spans="1:25" ht="15.6" x14ac:dyDescent="0.3">
      <c r="A25" s="32" t="s">
        <v>366</v>
      </c>
      <c r="B25">
        <f>B27*B28*B29*B30</f>
        <v>287.45164068143873</v>
      </c>
      <c r="C25" t="s">
        <v>356</v>
      </c>
      <c r="Q25" s="122">
        <v>30</v>
      </c>
      <c r="R25" s="122">
        <v>23</v>
      </c>
      <c r="S25" s="122" t="s">
        <v>394</v>
      </c>
      <c r="T25" s="123">
        <v>0.188</v>
      </c>
      <c r="U25" s="61">
        <v>1610</v>
      </c>
      <c r="V25" s="71"/>
      <c r="W25" s="63">
        <v>0.3</v>
      </c>
      <c r="X25" s="64">
        <v>0</v>
      </c>
      <c r="Y25" s="63">
        <v>100</v>
      </c>
    </row>
    <row r="26" spans="1:25" ht="15.6" x14ac:dyDescent="0.3">
      <c r="A26" s="32" t="s">
        <v>364</v>
      </c>
      <c r="B26">
        <v>365</v>
      </c>
      <c r="C26" s="32" t="s">
        <v>357</v>
      </c>
      <c r="Q26" s="122">
        <v>30</v>
      </c>
      <c r="R26" s="122">
        <v>24</v>
      </c>
      <c r="S26" s="122" t="s">
        <v>395</v>
      </c>
      <c r="T26" s="123">
        <v>0.19600000000000001</v>
      </c>
      <c r="U26" s="63">
        <v>1650</v>
      </c>
      <c r="V26" s="71"/>
      <c r="W26" s="63">
        <v>0.3</v>
      </c>
      <c r="X26" s="64">
        <v>0</v>
      </c>
      <c r="Y26" s="63">
        <v>100</v>
      </c>
    </row>
    <row r="27" spans="1:25" ht="15.6" x14ac:dyDescent="0.3">
      <c r="A27" s="32" t="s">
        <v>358</v>
      </c>
      <c r="B27">
        <f>SUM(K2:K15)</f>
        <v>150.69904175010092</v>
      </c>
      <c r="C27" t="s">
        <v>359</v>
      </c>
      <c r="Q27" s="122">
        <v>30</v>
      </c>
      <c r="R27" s="122">
        <v>25</v>
      </c>
      <c r="S27" s="122" t="s">
        <v>396</v>
      </c>
      <c r="T27" s="123">
        <v>0.20399999999999999</v>
      </c>
      <c r="U27" s="61">
        <v>1670</v>
      </c>
      <c r="V27" s="71"/>
      <c r="W27" s="63">
        <v>0.3</v>
      </c>
      <c r="X27" s="64">
        <v>0</v>
      </c>
      <c r="Y27" s="63">
        <v>100</v>
      </c>
    </row>
    <row r="28" spans="1:25" ht="15.6" x14ac:dyDescent="0.3">
      <c r="A28" s="32" t="s">
        <v>360</v>
      </c>
      <c r="B28" s="116">
        <f>T5104</f>
        <v>0.47399999999999998</v>
      </c>
      <c r="Q28" s="122">
        <v>30</v>
      </c>
      <c r="R28" s="122">
        <v>26</v>
      </c>
      <c r="S28" s="122" t="s">
        <v>397</v>
      </c>
      <c r="T28" s="123">
        <v>0.21199999999999999</v>
      </c>
      <c r="U28" s="61">
        <v>1700</v>
      </c>
      <c r="V28" s="71"/>
      <c r="W28" s="63">
        <v>0.13</v>
      </c>
      <c r="X28" s="64">
        <v>26</v>
      </c>
      <c r="Y28" s="63">
        <v>32</v>
      </c>
    </row>
    <row r="29" spans="1:25" ht="15.6" x14ac:dyDescent="0.3">
      <c r="A29" s="32" t="s">
        <v>361</v>
      </c>
      <c r="B29">
        <v>48.29</v>
      </c>
      <c r="C29" t="s">
        <v>362</v>
      </c>
      <c r="D29" s="32" t="s">
        <v>7341</v>
      </c>
      <c r="E29" s="32"/>
      <c r="Q29" s="122">
        <v>30</v>
      </c>
      <c r="R29" s="122">
        <v>27</v>
      </c>
      <c r="S29" s="122" t="s">
        <v>398</v>
      </c>
      <c r="T29" s="123">
        <v>0.22</v>
      </c>
      <c r="U29" s="61">
        <v>1741</v>
      </c>
      <c r="V29" s="71"/>
      <c r="W29" s="63">
        <v>0.13</v>
      </c>
      <c r="X29" s="64">
        <v>65</v>
      </c>
      <c r="Y29" s="63">
        <v>70</v>
      </c>
    </row>
    <row r="30" spans="1:25" ht="15.6" x14ac:dyDescent="0.3">
      <c r="A30" s="32" t="s">
        <v>363</v>
      </c>
      <c r="B30">
        <f>1/12</f>
        <v>8.3333333333333329E-2</v>
      </c>
      <c r="C30" t="s">
        <v>365</v>
      </c>
      <c r="D30" s="32"/>
      <c r="Q30" s="122">
        <v>30</v>
      </c>
      <c r="R30" s="122">
        <v>28</v>
      </c>
      <c r="S30" s="122" t="s">
        <v>399</v>
      </c>
      <c r="T30" s="123">
        <v>0.22800000000000001</v>
      </c>
      <c r="U30" s="61">
        <v>1800</v>
      </c>
      <c r="V30" s="71"/>
      <c r="W30" s="63">
        <v>0.13</v>
      </c>
      <c r="X30" s="64">
        <v>10</v>
      </c>
      <c r="Y30" s="63">
        <v>10</v>
      </c>
    </row>
    <row r="31" spans="1:25" ht="15.6" x14ac:dyDescent="0.3">
      <c r="Q31" s="122">
        <v>30</v>
      </c>
      <c r="R31" s="122">
        <v>29</v>
      </c>
      <c r="S31" s="122" t="s">
        <v>400</v>
      </c>
      <c r="T31" s="123">
        <v>0.23599999999999999</v>
      </c>
      <c r="U31" s="61">
        <v>1820</v>
      </c>
      <c r="V31" s="71"/>
      <c r="W31" s="63">
        <v>0.13</v>
      </c>
      <c r="X31" s="64">
        <v>10</v>
      </c>
      <c r="Y31" s="63">
        <v>10</v>
      </c>
    </row>
    <row r="32" spans="1:25" ht="15.6" x14ac:dyDescent="0.3">
      <c r="A32" s="32"/>
      <c r="Q32" s="122">
        <v>30</v>
      </c>
      <c r="R32" s="122">
        <v>30</v>
      </c>
      <c r="S32" s="122" t="s">
        <v>401</v>
      </c>
      <c r="T32" s="123">
        <v>0.24399999999999999</v>
      </c>
      <c r="U32" s="61">
        <v>1850</v>
      </c>
      <c r="V32" s="71"/>
      <c r="W32" s="63">
        <v>0.13</v>
      </c>
      <c r="X32" s="64">
        <v>10</v>
      </c>
      <c r="Y32" s="63">
        <v>10</v>
      </c>
    </row>
    <row r="33" spans="17:25" ht="15.6" x14ac:dyDescent="0.3">
      <c r="Q33" s="122">
        <v>30</v>
      </c>
      <c r="R33" s="122">
        <v>31</v>
      </c>
      <c r="S33" s="122" t="s">
        <v>402</v>
      </c>
      <c r="T33" s="123">
        <v>0.25219999999999998</v>
      </c>
      <c r="U33" s="61">
        <v>1900</v>
      </c>
      <c r="V33" s="71"/>
      <c r="W33" s="63">
        <v>0.3</v>
      </c>
      <c r="X33" s="64">
        <v>0</v>
      </c>
      <c r="Y33" s="63">
        <v>0</v>
      </c>
    </row>
    <row r="34" spans="17:25" ht="15.6" x14ac:dyDescent="0.3">
      <c r="Q34" s="122">
        <v>30</v>
      </c>
      <c r="R34" s="122">
        <v>32</v>
      </c>
      <c r="S34" s="122" t="s">
        <v>403</v>
      </c>
      <c r="T34" s="123">
        <v>0.26040000000000002</v>
      </c>
      <c r="U34" s="63">
        <v>1920</v>
      </c>
      <c r="V34" s="71"/>
      <c r="W34" s="63">
        <v>0.3</v>
      </c>
      <c r="X34" s="64">
        <v>0</v>
      </c>
      <c r="Y34" s="63">
        <v>0</v>
      </c>
    </row>
    <row r="35" spans="17:25" ht="15.6" x14ac:dyDescent="0.3">
      <c r="Q35" s="122">
        <v>30</v>
      </c>
      <c r="R35" s="122">
        <v>33</v>
      </c>
      <c r="S35" s="122" t="s">
        <v>404</v>
      </c>
      <c r="T35" s="123">
        <v>0.26860000000000001</v>
      </c>
      <c r="U35" s="61">
        <v>2100</v>
      </c>
      <c r="V35" s="71"/>
      <c r="W35" s="63">
        <v>0.15</v>
      </c>
      <c r="X35" s="64">
        <v>0</v>
      </c>
      <c r="Y35" s="63">
        <v>0</v>
      </c>
    </row>
    <row r="36" spans="17:25" ht="15.6" x14ac:dyDescent="0.3">
      <c r="Q36" s="122">
        <v>30</v>
      </c>
      <c r="R36" s="122">
        <v>34</v>
      </c>
      <c r="S36" s="122" t="s">
        <v>405</v>
      </c>
      <c r="T36" s="123">
        <v>0.27679999999999999</v>
      </c>
      <c r="U36" s="61">
        <v>2110</v>
      </c>
      <c r="V36" s="71"/>
      <c r="W36" s="63">
        <v>0.15</v>
      </c>
      <c r="X36" s="64">
        <v>0</v>
      </c>
      <c r="Y36" s="63">
        <v>0</v>
      </c>
    </row>
    <row r="37" spans="17:25" ht="15.6" x14ac:dyDescent="0.3">
      <c r="Q37" s="122">
        <v>30</v>
      </c>
      <c r="R37" s="122">
        <v>35</v>
      </c>
      <c r="S37" s="122" t="s">
        <v>406</v>
      </c>
      <c r="T37" s="123">
        <v>0.28499999999999998</v>
      </c>
      <c r="U37" s="61">
        <v>2120</v>
      </c>
      <c r="V37" s="71"/>
      <c r="W37" s="63">
        <v>0.15</v>
      </c>
      <c r="X37" s="64">
        <v>0</v>
      </c>
      <c r="Y37" s="63">
        <v>0</v>
      </c>
    </row>
    <row r="38" spans="17:25" ht="15.6" x14ac:dyDescent="0.3">
      <c r="Q38" s="122">
        <v>30</v>
      </c>
      <c r="R38" s="122">
        <v>36</v>
      </c>
      <c r="S38" s="122" t="s">
        <v>407</v>
      </c>
      <c r="T38" s="123">
        <v>0.29299999999999998</v>
      </c>
      <c r="U38" s="61">
        <v>2130</v>
      </c>
      <c r="V38" s="71"/>
      <c r="W38" s="63">
        <v>0.15</v>
      </c>
      <c r="X38" s="64">
        <v>0</v>
      </c>
      <c r="Y38" s="63">
        <v>0</v>
      </c>
    </row>
    <row r="39" spans="17:25" ht="15.6" x14ac:dyDescent="0.3">
      <c r="Q39" s="122">
        <v>30</v>
      </c>
      <c r="R39" s="122">
        <v>37</v>
      </c>
      <c r="S39" s="122" t="s">
        <v>408</v>
      </c>
      <c r="T39" s="123">
        <v>0.30099999999999999</v>
      </c>
      <c r="U39" s="61">
        <v>2140</v>
      </c>
      <c r="V39" s="71"/>
      <c r="W39" s="63">
        <v>0.15</v>
      </c>
      <c r="X39" s="64">
        <v>0</v>
      </c>
      <c r="Y39" s="63">
        <v>0</v>
      </c>
    </row>
    <row r="40" spans="17:25" ht="15.6" x14ac:dyDescent="0.3">
      <c r="Q40" s="122">
        <v>30</v>
      </c>
      <c r="R40" s="122">
        <v>38</v>
      </c>
      <c r="S40" s="122" t="s">
        <v>409</v>
      </c>
      <c r="T40" s="123">
        <v>0.309</v>
      </c>
      <c r="U40" s="61">
        <v>2150</v>
      </c>
      <c r="V40" s="71"/>
      <c r="W40" s="63">
        <v>0.15</v>
      </c>
      <c r="X40" s="64">
        <v>0</v>
      </c>
      <c r="Y40" s="63">
        <v>0</v>
      </c>
    </row>
    <row r="41" spans="17:25" ht="15.6" x14ac:dyDescent="0.3">
      <c r="Q41" s="122">
        <v>30</v>
      </c>
      <c r="R41" s="122">
        <v>39</v>
      </c>
      <c r="S41" s="122" t="s">
        <v>410</v>
      </c>
      <c r="T41" s="123">
        <v>0.317</v>
      </c>
      <c r="U41" s="61">
        <v>2200</v>
      </c>
      <c r="V41" s="71"/>
      <c r="W41" s="63">
        <v>0.3</v>
      </c>
      <c r="X41" s="64">
        <v>10</v>
      </c>
      <c r="Y41" s="63">
        <v>10</v>
      </c>
    </row>
    <row r="42" spans="17:25" ht="15.6" x14ac:dyDescent="0.3">
      <c r="Q42" s="122">
        <v>30</v>
      </c>
      <c r="R42" s="122">
        <v>40</v>
      </c>
      <c r="S42" s="122" t="s">
        <v>411</v>
      </c>
      <c r="T42" s="123">
        <v>0.32500000000000001</v>
      </c>
      <c r="U42" s="63">
        <v>2210</v>
      </c>
      <c r="V42" s="71"/>
      <c r="W42" s="63">
        <v>0.3</v>
      </c>
      <c r="X42" s="64">
        <v>10</v>
      </c>
      <c r="Y42" s="63">
        <v>10</v>
      </c>
    </row>
    <row r="43" spans="17:25" ht="15.6" x14ac:dyDescent="0.3">
      <c r="Q43" s="122">
        <v>30</v>
      </c>
      <c r="R43" s="122">
        <v>41</v>
      </c>
      <c r="S43" s="122" t="s">
        <v>412</v>
      </c>
      <c r="T43" s="123">
        <v>0.3332</v>
      </c>
      <c r="U43" s="63">
        <v>2240</v>
      </c>
      <c r="V43" s="71"/>
      <c r="W43" s="63">
        <v>0.3</v>
      </c>
      <c r="X43" s="64">
        <v>10</v>
      </c>
      <c r="Y43" s="63">
        <v>10</v>
      </c>
    </row>
    <row r="44" spans="17:25" ht="15.6" x14ac:dyDescent="0.3">
      <c r="Q44" s="122">
        <v>30</v>
      </c>
      <c r="R44" s="122">
        <v>42</v>
      </c>
      <c r="S44" s="122" t="s">
        <v>413</v>
      </c>
      <c r="T44" s="123">
        <v>0.34139999999999998</v>
      </c>
      <c r="U44" s="61">
        <v>2300</v>
      </c>
      <c r="V44" s="71"/>
      <c r="W44" s="63">
        <v>0.2</v>
      </c>
      <c r="X44" s="64">
        <v>10</v>
      </c>
      <c r="Y44" s="63">
        <v>10</v>
      </c>
    </row>
    <row r="45" spans="17:25" ht="15.6" x14ac:dyDescent="0.3">
      <c r="Q45" s="122">
        <v>30</v>
      </c>
      <c r="R45" s="122">
        <v>43</v>
      </c>
      <c r="S45" s="122" t="s">
        <v>414</v>
      </c>
      <c r="T45" s="123">
        <v>0.34960000000000002</v>
      </c>
      <c r="U45" s="61">
        <v>2400</v>
      </c>
      <c r="V45" s="71"/>
      <c r="W45" s="63">
        <v>0.2</v>
      </c>
      <c r="X45" s="64">
        <v>5</v>
      </c>
      <c r="Y45" s="63">
        <v>10</v>
      </c>
    </row>
    <row r="46" spans="17:25" ht="15.6" x14ac:dyDescent="0.3">
      <c r="Q46" s="122">
        <v>30</v>
      </c>
      <c r="R46" s="122">
        <v>44</v>
      </c>
      <c r="S46" s="122" t="s">
        <v>415</v>
      </c>
      <c r="T46" s="123">
        <v>0.35780000000000001</v>
      </c>
      <c r="U46" s="61">
        <v>2410</v>
      </c>
      <c r="V46" s="71"/>
      <c r="W46" s="63">
        <v>0.2</v>
      </c>
      <c r="X46" s="64">
        <v>5</v>
      </c>
      <c r="Y46" s="63">
        <v>10</v>
      </c>
    </row>
    <row r="47" spans="17:25" ht="15.6" x14ac:dyDescent="0.3">
      <c r="Q47" s="122">
        <v>30</v>
      </c>
      <c r="R47" s="122">
        <v>45</v>
      </c>
      <c r="S47" s="122" t="s">
        <v>416</v>
      </c>
      <c r="T47" s="123">
        <v>0.36599999999999999</v>
      </c>
      <c r="U47" s="61">
        <v>2500</v>
      </c>
      <c r="V47" s="71"/>
      <c r="W47" s="63">
        <v>0.2</v>
      </c>
      <c r="X47" s="64">
        <v>5</v>
      </c>
      <c r="Y47" s="63">
        <v>10</v>
      </c>
    </row>
    <row r="48" spans="17:25" ht="15.6" x14ac:dyDescent="0.3">
      <c r="Q48" s="122">
        <v>30</v>
      </c>
      <c r="R48" s="122">
        <v>46</v>
      </c>
      <c r="S48" s="122" t="s">
        <v>417</v>
      </c>
      <c r="T48" s="123">
        <v>0.374</v>
      </c>
      <c r="U48" s="61">
        <v>2510</v>
      </c>
      <c r="V48" s="71"/>
      <c r="W48" s="63">
        <v>0.2</v>
      </c>
      <c r="X48" s="64">
        <v>5</v>
      </c>
      <c r="Y48" s="63">
        <v>10</v>
      </c>
    </row>
    <row r="49" spans="17:25" ht="15.6" x14ac:dyDescent="0.3">
      <c r="Q49" s="122">
        <v>30</v>
      </c>
      <c r="R49" s="122">
        <v>47</v>
      </c>
      <c r="S49" s="122" t="s">
        <v>418</v>
      </c>
      <c r="T49" s="123">
        <v>0.38200000000000001</v>
      </c>
      <c r="U49" s="61">
        <v>2540</v>
      </c>
      <c r="V49" s="71"/>
      <c r="W49" s="63">
        <v>0.2</v>
      </c>
      <c r="X49" s="64">
        <v>5</v>
      </c>
      <c r="Y49" s="63">
        <v>10</v>
      </c>
    </row>
    <row r="50" spans="17:25" ht="15.6" x14ac:dyDescent="0.3">
      <c r="Q50" s="122">
        <v>30</v>
      </c>
      <c r="R50" s="122">
        <v>48</v>
      </c>
      <c r="S50" s="122" t="s">
        <v>419</v>
      </c>
      <c r="T50" s="123">
        <v>0.39</v>
      </c>
      <c r="U50" s="61">
        <v>2550</v>
      </c>
      <c r="V50" s="71"/>
      <c r="W50" s="63">
        <v>0.2</v>
      </c>
      <c r="X50" s="64">
        <v>0</v>
      </c>
      <c r="Y50" s="63">
        <v>5</v>
      </c>
    </row>
    <row r="51" spans="17:25" ht="15.6" x14ac:dyDescent="0.3">
      <c r="Q51" s="122">
        <v>30</v>
      </c>
      <c r="R51" s="122">
        <v>49</v>
      </c>
      <c r="S51" s="122" t="s">
        <v>420</v>
      </c>
      <c r="T51" s="123">
        <v>0.39800000000000002</v>
      </c>
      <c r="U51" s="61">
        <v>2600</v>
      </c>
      <c r="V51" s="71"/>
      <c r="W51" s="63">
        <v>0.15</v>
      </c>
      <c r="X51" s="64">
        <v>0</v>
      </c>
      <c r="Y51" s="63">
        <v>0</v>
      </c>
    </row>
    <row r="52" spans="17:25" ht="15.6" x14ac:dyDescent="0.3">
      <c r="Q52" s="122">
        <v>30</v>
      </c>
      <c r="R52" s="122">
        <v>50</v>
      </c>
      <c r="S52" s="122" t="s">
        <v>421</v>
      </c>
      <c r="T52" s="123">
        <v>0.40600000000000003</v>
      </c>
      <c r="U52" s="61">
        <v>3100</v>
      </c>
      <c r="V52" s="71"/>
      <c r="W52" s="63">
        <v>0.3</v>
      </c>
      <c r="X52" s="64">
        <v>0</v>
      </c>
      <c r="Y52" s="63">
        <v>0</v>
      </c>
    </row>
    <row r="53" spans="17:25" ht="15.6" x14ac:dyDescent="0.3">
      <c r="Q53" s="122">
        <v>30</v>
      </c>
      <c r="R53" s="122">
        <v>51</v>
      </c>
      <c r="S53" s="122" t="s">
        <v>422</v>
      </c>
      <c r="T53" s="123">
        <v>0.41399999999999998</v>
      </c>
      <c r="U53" s="61">
        <v>3200</v>
      </c>
      <c r="V53" s="71"/>
      <c r="W53" s="63">
        <v>0.3</v>
      </c>
      <c r="X53" s="64">
        <v>0</v>
      </c>
      <c r="Y53" s="63">
        <v>0</v>
      </c>
    </row>
    <row r="54" spans="17:25" ht="15.6" x14ac:dyDescent="0.3">
      <c r="Q54" s="122">
        <v>30</v>
      </c>
      <c r="R54" s="122">
        <v>52</v>
      </c>
      <c r="S54" s="122" t="s">
        <v>423</v>
      </c>
      <c r="T54" s="123">
        <v>0.42199999999999999</v>
      </c>
      <c r="U54" s="61">
        <v>3210</v>
      </c>
      <c r="V54" s="71"/>
      <c r="W54" s="63">
        <v>0.3</v>
      </c>
      <c r="X54" s="64">
        <v>0</v>
      </c>
      <c r="Y54" s="63">
        <v>0</v>
      </c>
    </row>
    <row r="55" spans="17:25" ht="15.6" x14ac:dyDescent="0.3">
      <c r="Q55" s="122">
        <v>30</v>
      </c>
      <c r="R55" s="122">
        <v>53</v>
      </c>
      <c r="S55" s="122" t="s">
        <v>424</v>
      </c>
      <c r="T55" s="123">
        <v>0.43</v>
      </c>
      <c r="U55" s="61">
        <v>3300</v>
      </c>
      <c r="V55" s="71"/>
      <c r="W55" s="63">
        <v>0.3</v>
      </c>
      <c r="X55" s="64">
        <v>0</v>
      </c>
      <c r="Y55" s="63">
        <v>0</v>
      </c>
    </row>
    <row r="56" spans="17:25" ht="15.6" x14ac:dyDescent="0.3">
      <c r="Q56" s="122">
        <v>30</v>
      </c>
      <c r="R56" s="122">
        <v>54</v>
      </c>
      <c r="S56" s="122" t="s">
        <v>425</v>
      </c>
      <c r="T56" s="123">
        <v>0.438</v>
      </c>
      <c r="U56" s="61">
        <v>4100</v>
      </c>
      <c r="V56" s="71"/>
      <c r="W56" s="63">
        <v>0.45</v>
      </c>
      <c r="X56" s="64">
        <v>0</v>
      </c>
      <c r="Y56" s="63">
        <v>0</v>
      </c>
    </row>
    <row r="57" spans="17:25" ht="15.6" x14ac:dyDescent="0.3">
      <c r="Q57" s="122">
        <v>30</v>
      </c>
      <c r="R57" s="122">
        <v>55</v>
      </c>
      <c r="S57" s="122" t="s">
        <v>426</v>
      </c>
      <c r="T57" s="123">
        <v>0.44600000000000001</v>
      </c>
      <c r="U57" s="61">
        <v>4110</v>
      </c>
      <c r="V57" s="71"/>
      <c r="W57" s="63">
        <v>0.45</v>
      </c>
      <c r="X57" s="64">
        <v>0</v>
      </c>
      <c r="Y57" s="63">
        <v>0</v>
      </c>
    </row>
    <row r="58" spans="17:25" ht="15.6" x14ac:dyDescent="0.3">
      <c r="Q58" s="122">
        <v>30</v>
      </c>
      <c r="R58" s="122">
        <v>56</v>
      </c>
      <c r="S58" s="122" t="s">
        <v>427</v>
      </c>
      <c r="T58" s="123">
        <v>0.45419999999999999</v>
      </c>
      <c r="U58" s="61">
        <v>4120</v>
      </c>
      <c r="V58" s="71"/>
      <c r="W58" s="63">
        <v>0.45</v>
      </c>
      <c r="X58" s="64">
        <v>0</v>
      </c>
      <c r="Y58" s="63">
        <v>0</v>
      </c>
    </row>
    <row r="59" spans="17:25" ht="15.6" x14ac:dyDescent="0.3">
      <c r="Q59" s="122">
        <v>30</v>
      </c>
      <c r="R59" s="122">
        <v>57</v>
      </c>
      <c r="S59" s="122" t="s">
        <v>428</v>
      </c>
      <c r="T59" s="123">
        <v>0.46239999999999998</v>
      </c>
      <c r="U59" s="61">
        <v>4130</v>
      </c>
      <c r="V59" s="71"/>
      <c r="W59" s="63">
        <v>0.45</v>
      </c>
      <c r="X59" s="64">
        <v>0</v>
      </c>
      <c r="Y59" s="63">
        <v>0</v>
      </c>
    </row>
    <row r="60" spans="17:25" ht="15.6" x14ac:dyDescent="0.3">
      <c r="Q60" s="122">
        <v>30</v>
      </c>
      <c r="R60" s="122">
        <v>58</v>
      </c>
      <c r="S60" s="122" t="s">
        <v>429</v>
      </c>
      <c r="T60" s="123">
        <v>0.47060000000000002</v>
      </c>
      <c r="U60" s="61">
        <v>4140</v>
      </c>
      <c r="V60" s="71"/>
      <c r="W60" s="63">
        <v>0.45</v>
      </c>
      <c r="X60" s="64">
        <v>0</v>
      </c>
      <c r="Y60" s="63">
        <v>0</v>
      </c>
    </row>
    <row r="61" spans="17:25" ht="15.6" x14ac:dyDescent="0.3">
      <c r="Q61" s="122">
        <v>30</v>
      </c>
      <c r="R61" s="122">
        <v>59</v>
      </c>
      <c r="S61" s="122" t="s">
        <v>430</v>
      </c>
      <c r="T61" s="123">
        <v>0.4788</v>
      </c>
      <c r="U61" s="61">
        <v>4200</v>
      </c>
      <c r="V61" s="71"/>
      <c r="W61" s="63">
        <v>0.45</v>
      </c>
      <c r="X61" s="64">
        <v>0</v>
      </c>
      <c r="Y61" s="63">
        <v>0</v>
      </c>
    </row>
    <row r="62" spans="17:25" ht="15.6" x14ac:dyDescent="0.3">
      <c r="Q62" s="122">
        <v>30</v>
      </c>
      <c r="R62" s="122">
        <v>60</v>
      </c>
      <c r="S62" s="122" t="s">
        <v>431</v>
      </c>
      <c r="T62" s="123">
        <v>0.48699999999999999</v>
      </c>
      <c r="U62" s="63">
        <v>4210</v>
      </c>
      <c r="V62" s="71"/>
      <c r="W62" s="63">
        <v>0.45</v>
      </c>
      <c r="X62" s="64">
        <v>0</v>
      </c>
      <c r="Y62" s="63">
        <v>0</v>
      </c>
    </row>
    <row r="63" spans="17:25" ht="15.6" x14ac:dyDescent="0.3">
      <c r="Q63" s="122">
        <v>30</v>
      </c>
      <c r="R63" s="122">
        <v>61</v>
      </c>
      <c r="S63" s="122" t="s">
        <v>432</v>
      </c>
      <c r="T63" s="123">
        <v>0.495</v>
      </c>
      <c r="U63" s="61">
        <v>4270</v>
      </c>
      <c r="V63" s="71"/>
      <c r="W63" s="63">
        <v>0.45</v>
      </c>
      <c r="X63" s="64">
        <v>0</v>
      </c>
      <c r="Y63" s="63">
        <v>0</v>
      </c>
    </row>
    <row r="64" spans="17:25" ht="15.6" x14ac:dyDescent="0.3">
      <c r="Q64" s="122">
        <v>30</v>
      </c>
      <c r="R64" s="122">
        <v>62</v>
      </c>
      <c r="S64" s="122" t="s">
        <v>433</v>
      </c>
      <c r="T64" s="123">
        <v>0.503</v>
      </c>
      <c r="U64" s="61">
        <v>4271</v>
      </c>
      <c r="V64" s="71"/>
      <c r="W64" s="63">
        <v>0.45</v>
      </c>
      <c r="X64" s="64">
        <v>0</v>
      </c>
      <c r="Y64" s="63">
        <v>0</v>
      </c>
    </row>
    <row r="65" spans="17:25" ht="15.6" x14ac:dyDescent="0.3">
      <c r="Q65" s="122">
        <v>30</v>
      </c>
      <c r="R65" s="122">
        <v>63</v>
      </c>
      <c r="S65" s="122" t="s">
        <v>434</v>
      </c>
      <c r="T65" s="123">
        <v>0.51100000000000001</v>
      </c>
      <c r="U65" s="61">
        <v>4280</v>
      </c>
      <c r="V65" s="71"/>
      <c r="W65" s="63">
        <v>0.45</v>
      </c>
      <c r="X65" s="64">
        <v>0</v>
      </c>
      <c r="Y65" s="63">
        <v>0</v>
      </c>
    </row>
    <row r="66" spans="17:25" ht="15.6" x14ac:dyDescent="0.3">
      <c r="Q66" s="122">
        <v>30</v>
      </c>
      <c r="R66" s="122">
        <v>64</v>
      </c>
      <c r="S66" s="122" t="s">
        <v>435</v>
      </c>
      <c r="T66" s="123">
        <v>0.51900000000000002</v>
      </c>
      <c r="U66" s="61">
        <v>4300</v>
      </c>
      <c r="V66" s="82"/>
      <c r="W66" s="63">
        <v>0.45</v>
      </c>
      <c r="X66" s="64">
        <v>0</v>
      </c>
      <c r="Y66" s="63">
        <v>0</v>
      </c>
    </row>
    <row r="67" spans="17:25" ht="15.6" x14ac:dyDescent="0.3">
      <c r="Q67" s="122">
        <v>30</v>
      </c>
      <c r="R67" s="122">
        <v>65</v>
      </c>
      <c r="S67" s="122" t="s">
        <v>436</v>
      </c>
      <c r="T67" s="123">
        <v>0.52700000000000002</v>
      </c>
      <c r="U67" s="61">
        <v>4340</v>
      </c>
      <c r="V67" s="71"/>
      <c r="W67" s="63">
        <v>0.45</v>
      </c>
      <c r="X67" s="64">
        <v>0</v>
      </c>
      <c r="Y67" s="63">
        <v>0</v>
      </c>
    </row>
    <row r="68" spans="17:25" ht="15.6" x14ac:dyDescent="0.3">
      <c r="Q68" s="122">
        <v>30</v>
      </c>
      <c r="R68" s="122">
        <v>66</v>
      </c>
      <c r="S68" s="122" t="s">
        <v>437</v>
      </c>
      <c r="T68" s="123">
        <v>0.53500000000000003</v>
      </c>
      <c r="U68" s="61">
        <v>4350</v>
      </c>
      <c r="V68" s="71"/>
      <c r="W68" s="63">
        <v>0.45</v>
      </c>
      <c r="X68" s="64">
        <v>0</v>
      </c>
      <c r="Y68" s="63">
        <v>0</v>
      </c>
    </row>
    <row r="69" spans="17:25" ht="15.6" x14ac:dyDescent="0.3">
      <c r="Q69" s="122">
        <v>30</v>
      </c>
      <c r="R69" s="122">
        <v>67</v>
      </c>
      <c r="S69" s="122" t="s">
        <v>438</v>
      </c>
      <c r="T69" s="123">
        <v>0.54300000000000004</v>
      </c>
      <c r="U69" s="61">
        <v>4400</v>
      </c>
      <c r="V69" s="71"/>
      <c r="W69" s="63">
        <v>0.45</v>
      </c>
      <c r="X69" s="64">
        <v>0</v>
      </c>
      <c r="Y69" s="63">
        <v>0</v>
      </c>
    </row>
    <row r="70" spans="17:25" ht="15.6" x14ac:dyDescent="0.3">
      <c r="Q70" s="122">
        <v>30</v>
      </c>
      <c r="R70" s="122">
        <v>68</v>
      </c>
      <c r="S70" s="122" t="s">
        <v>439</v>
      </c>
      <c r="T70" s="123">
        <v>0.55100000000000005</v>
      </c>
      <c r="U70" s="61">
        <v>4410</v>
      </c>
      <c r="V70" s="71"/>
      <c r="W70" s="63">
        <v>0.45</v>
      </c>
      <c r="X70" s="64">
        <v>0</v>
      </c>
      <c r="Y70" s="63">
        <v>0</v>
      </c>
    </row>
    <row r="71" spans="17:25" ht="15.6" x14ac:dyDescent="0.3">
      <c r="Q71" s="122">
        <v>30</v>
      </c>
      <c r="R71" s="122">
        <v>69</v>
      </c>
      <c r="S71" s="122" t="s">
        <v>440</v>
      </c>
      <c r="T71" s="123">
        <v>0.55900000000000005</v>
      </c>
      <c r="U71" s="61">
        <v>4430</v>
      </c>
      <c r="V71" s="71"/>
      <c r="W71" s="63">
        <v>0.45</v>
      </c>
      <c r="X71" s="64">
        <v>0</v>
      </c>
      <c r="Y71" s="63">
        <v>0</v>
      </c>
    </row>
    <row r="72" spans="17:25" ht="15.6" x14ac:dyDescent="0.3">
      <c r="Q72" s="122">
        <v>30</v>
      </c>
      <c r="R72" s="122">
        <v>70</v>
      </c>
      <c r="S72" s="122" t="s">
        <v>441</v>
      </c>
      <c r="T72" s="123">
        <v>0.56699999999999995</v>
      </c>
      <c r="U72" s="61">
        <v>5000</v>
      </c>
      <c r="V72" s="71"/>
      <c r="W72" s="63">
        <v>0</v>
      </c>
      <c r="X72" s="64">
        <v>100</v>
      </c>
      <c r="Y72" s="63">
        <v>100</v>
      </c>
    </row>
    <row r="73" spans="17:25" ht="15.6" x14ac:dyDescent="0.3">
      <c r="Q73" s="122">
        <v>30</v>
      </c>
      <c r="R73" s="122">
        <v>71</v>
      </c>
      <c r="S73" s="122" t="s">
        <v>442</v>
      </c>
      <c r="T73" s="123">
        <v>0.57520000000000004</v>
      </c>
      <c r="U73" s="61">
        <v>5100</v>
      </c>
      <c r="V73" s="71"/>
      <c r="W73" s="63">
        <v>0</v>
      </c>
      <c r="X73" s="64">
        <v>100</v>
      </c>
      <c r="Y73" s="63">
        <v>100</v>
      </c>
    </row>
    <row r="74" spans="17:25" ht="15.6" x14ac:dyDescent="0.3">
      <c r="Q74" s="122">
        <v>30</v>
      </c>
      <c r="R74" s="122">
        <v>72</v>
      </c>
      <c r="S74" s="122" t="s">
        <v>443</v>
      </c>
      <c r="T74" s="123">
        <v>0.58340000000000003</v>
      </c>
      <c r="U74" s="61">
        <v>5120</v>
      </c>
      <c r="V74" s="71"/>
      <c r="W74" s="63">
        <v>0</v>
      </c>
      <c r="X74" s="64">
        <v>100</v>
      </c>
      <c r="Y74" s="63">
        <v>100</v>
      </c>
    </row>
    <row r="75" spans="17:25" ht="15.6" x14ac:dyDescent="0.3">
      <c r="Q75" s="122">
        <v>30</v>
      </c>
      <c r="R75" s="122">
        <v>73</v>
      </c>
      <c r="S75" s="122" t="s">
        <v>444</v>
      </c>
      <c r="T75" s="123">
        <v>0.59160000000000001</v>
      </c>
      <c r="U75" s="61">
        <v>5200</v>
      </c>
      <c r="V75" s="71"/>
      <c r="W75" s="63">
        <v>0</v>
      </c>
      <c r="X75" s="64">
        <v>100</v>
      </c>
      <c r="Y75" s="63">
        <v>100</v>
      </c>
    </row>
    <row r="76" spans="17:25" ht="15.6" x14ac:dyDescent="0.3">
      <c r="Q76" s="122">
        <v>30</v>
      </c>
      <c r="R76" s="122">
        <v>74</v>
      </c>
      <c r="S76" s="122" t="s">
        <v>445</v>
      </c>
      <c r="T76" s="123">
        <v>0.5998</v>
      </c>
      <c r="U76" s="61">
        <v>5300</v>
      </c>
      <c r="V76" s="71"/>
      <c r="W76" s="63">
        <v>0</v>
      </c>
      <c r="X76" s="64">
        <v>100</v>
      </c>
      <c r="Y76" s="63">
        <v>100</v>
      </c>
    </row>
    <row r="77" spans="17:25" ht="15.6" x14ac:dyDescent="0.3">
      <c r="Q77" s="122">
        <v>30</v>
      </c>
      <c r="R77" s="122">
        <v>75</v>
      </c>
      <c r="S77" s="122" t="s">
        <v>446</v>
      </c>
      <c r="T77" s="123">
        <v>0.60799999999999998</v>
      </c>
      <c r="U77" s="61">
        <v>5400</v>
      </c>
      <c r="V77" s="71"/>
      <c r="W77" s="63">
        <v>0</v>
      </c>
      <c r="X77" s="64">
        <v>100</v>
      </c>
      <c r="Y77" s="63">
        <v>100</v>
      </c>
    </row>
    <row r="78" spans="17:25" ht="15.6" x14ac:dyDescent="0.3">
      <c r="Q78" s="122">
        <v>30</v>
      </c>
      <c r="R78" s="122">
        <v>76</v>
      </c>
      <c r="S78" s="122" t="s">
        <v>447</v>
      </c>
      <c r="T78" s="123">
        <v>0.61599999999999999</v>
      </c>
      <c r="U78" s="61">
        <v>5720</v>
      </c>
      <c r="V78" s="71"/>
      <c r="W78" s="63">
        <v>0</v>
      </c>
      <c r="X78" s="64">
        <v>100</v>
      </c>
      <c r="Y78" s="63">
        <v>100</v>
      </c>
    </row>
    <row r="79" spans="17:25" ht="15.6" x14ac:dyDescent="0.3">
      <c r="Q79" s="122">
        <v>30</v>
      </c>
      <c r="R79" s="122">
        <v>77</v>
      </c>
      <c r="S79" s="122" t="s">
        <v>448</v>
      </c>
      <c r="T79" s="123">
        <v>0.624</v>
      </c>
      <c r="U79" s="61">
        <v>6100</v>
      </c>
      <c r="V79" s="71"/>
      <c r="W79" s="63">
        <v>0.45</v>
      </c>
      <c r="X79" s="64">
        <v>100</v>
      </c>
      <c r="Y79" s="63">
        <v>100</v>
      </c>
    </row>
    <row r="80" spans="17:25" ht="15.6" x14ac:dyDescent="0.3">
      <c r="Q80" s="122">
        <v>30</v>
      </c>
      <c r="R80" s="122">
        <v>78</v>
      </c>
      <c r="S80" s="122" t="s">
        <v>449</v>
      </c>
      <c r="T80" s="123">
        <v>0.63200000000000001</v>
      </c>
      <c r="U80" s="61">
        <v>6104</v>
      </c>
      <c r="V80" s="71"/>
      <c r="W80" s="63">
        <v>0.45</v>
      </c>
      <c r="X80" s="64">
        <v>100</v>
      </c>
      <c r="Y80" s="63">
        <v>100</v>
      </c>
    </row>
    <row r="81" spans="17:25" ht="15.6" x14ac:dyDescent="0.3">
      <c r="Q81" s="122">
        <v>30</v>
      </c>
      <c r="R81" s="122">
        <v>79</v>
      </c>
      <c r="S81" s="122" t="s">
        <v>450</v>
      </c>
      <c r="T81" s="123">
        <v>0.64</v>
      </c>
      <c r="U81" s="61">
        <v>6110</v>
      </c>
      <c r="V81" s="71"/>
      <c r="W81" s="63">
        <v>0.3</v>
      </c>
      <c r="X81" s="64">
        <v>100</v>
      </c>
      <c r="Y81" s="63">
        <v>100</v>
      </c>
    </row>
    <row r="82" spans="17:25" ht="15.6" x14ac:dyDescent="0.3">
      <c r="Q82" s="122">
        <v>30</v>
      </c>
      <c r="R82" s="122">
        <v>80</v>
      </c>
      <c r="S82" s="122" t="s">
        <v>451</v>
      </c>
      <c r="T82" s="123">
        <v>0.64800000000000002</v>
      </c>
      <c r="U82" s="61">
        <v>6111</v>
      </c>
      <c r="V82" s="71"/>
      <c r="W82" s="63">
        <v>0.3</v>
      </c>
      <c r="X82" s="64">
        <v>100</v>
      </c>
      <c r="Y82" s="63">
        <v>100</v>
      </c>
    </row>
    <row r="83" spans="17:25" ht="15.6" x14ac:dyDescent="0.3">
      <c r="Q83" s="122">
        <v>30</v>
      </c>
      <c r="R83" s="122">
        <v>81</v>
      </c>
      <c r="S83" s="122" t="s">
        <v>452</v>
      </c>
      <c r="T83" s="123">
        <v>0.65600000000000003</v>
      </c>
      <c r="U83" s="61">
        <v>6150</v>
      </c>
      <c r="V83" s="71"/>
      <c r="W83" s="63">
        <v>0.3</v>
      </c>
      <c r="X83" s="64">
        <v>100</v>
      </c>
      <c r="Y83" s="63">
        <v>100</v>
      </c>
    </row>
    <row r="84" spans="17:25" ht="15.6" x14ac:dyDescent="0.3">
      <c r="Q84" s="122">
        <v>30</v>
      </c>
      <c r="R84" s="122">
        <v>82</v>
      </c>
      <c r="S84" s="122" t="s">
        <v>453</v>
      </c>
      <c r="T84" s="123">
        <v>0.66400000000000003</v>
      </c>
      <c r="U84" s="61">
        <v>6170</v>
      </c>
      <c r="V84" s="71"/>
      <c r="W84" s="63">
        <v>0.3</v>
      </c>
      <c r="X84" s="64">
        <v>100</v>
      </c>
      <c r="Y84" s="63">
        <v>100</v>
      </c>
    </row>
    <row r="85" spans="17:25" ht="15.6" x14ac:dyDescent="0.3">
      <c r="Q85" s="122">
        <v>30</v>
      </c>
      <c r="R85" s="122">
        <v>83</v>
      </c>
      <c r="S85" s="122" t="s">
        <v>454</v>
      </c>
      <c r="T85" s="123">
        <v>0.67200000000000004</v>
      </c>
      <c r="U85" s="61">
        <v>6172</v>
      </c>
      <c r="V85" s="71"/>
      <c r="W85" s="63">
        <v>0.3</v>
      </c>
      <c r="X85" s="64">
        <v>100</v>
      </c>
      <c r="Y85" s="63">
        <v>100</v>
      </c>
    </row>
    <row r="86" spans="17:25" ht="15.6" x14ac:dyDescent="0.3">
      <c r="Q86" s="122">
        <v>30</v>
      </c>
      <c r="R86" s="122">
        <v>84</v>
      </c>
      <c r="S86" s="122" t="s">
        <v>455</v>
      </c>
      <c r="T86" s="123">
        <v>0.68</v>
      </c>
      <c r="U86" s="61">
        <v>6180</v>
      </c>
      <c r="V86" s="71"/>
      <c r="W86" s="63">
        <v>0.3</v>
      </c>
      <c r="X86" s="64">
        <v>100</v>
      </c>
      <c r="Y86" s="63">
        <v>100</v>
      </c>
    </row>
    <row r="87" spans="17:25" ht="15.6" x14ac:dyDescent="0.3">
      <c r="Q87" s="122">
        <v>30</v>
      </c>
      <c r="R87" s="122">
        <v>85</v>
      </c>
      <c r="S87" s="122" t="s">
        <v>456</v>
      </c>
      <c r="T87" s="123">
        <v>0.68799999999999994</v>
      </c>
      <c r="U87" s="61">
        <v>6200</v>
      </c>
      <c r="V87" s="71"/>
      <c r="W87" s="63">
        <v>0.35</v>
      </c>
      <c r="X87" s="64">
        <v>100</v>
      </c>
      <c r="Y87" s="63">
        <v>100</v>
      </c>
    </row>
    <row r="88" spans="17:25" ht="15.6" x14ac:dyDescent="0.3">
      <c r="Q88" s="122">
        <v>30</v>
      </c>
      <c r="R88" s="122">
        <v>86</v>
      </c>
      <c r="S88" s="122" t="s">
        <v>457</v>
      </c>
      <c r="T88" s="123">
        <v>0.69620000000000004</v>
      </c>
      <c r="U88" s="61">
        <v>6210</v>
      </c>
      <c r="V88" s="71"/>
      <c r="W88" s="63">
        <v>0.35</v>
      </c>
      <c r="X88" s="64">
        <v>100</v>
      </c>
      <c r="Y88" s="63">
        <v>100</v>
      </c>
    </row>
    <row r="89" spans="17:25" ht="15.6" x14ac:dyDescent="0.3">
      <c r="Q89" s="122">
        <v>30</v>
      </c>
      <c r="R89" s="122">
        <v>87</v>
      </c>
      <c r="S89" s="122" t="s">
        <v>458</v>
      </c>
      <c r="T89" s="123">
        <v>0.70440000000000003</v>
      </c>
      <c r="U89" s="61">
        <v>6215</v>
      </c>
      <c r="V89" s="71"/>
      <c r="W89" s="63">
        <v>0.35</v>
      </c>
      <c r="X89" s="64">
        <v>100</v>
      </c>
      <c r="Y89" s="63">
        <v>100</v>
      </c>
    </row>
    <row r="90" spans="17:25" ht="15.6" x14ac:dyDescent="0.3">
      <c r="Q90" s="122">
        <v>30</v>
      </c>
      <c r="R90" s="122">
        <v>88</v>
      </c>
      <c r="S90" s="122" t="s">
        <v>459</v>
      </c>
      <c r="T90" s="123">
        <v>0.71260000000000001</v>
      </c>
      <c r="U90" s="61">
        <v>6216</v>
      </c>
      <c r="V90" s="71"/>
      <c r="W90" s="63">
        <v>0.35</v>
      </c>
      <c r="X90" s="64">
        <v>100</v>
      </c>
      <c r="Y90" s="63">
        <v>100</v>
      </c>
    </row>
    <row r="91" spans="17:25" ht="15.6" x14ac:dyDescent="0.3">
      <c r="Q91" s="122">
        <v>30</v>
      </c>
      <c r="R91" s="122">
        <v>89</v>
      </c>
      <c r="S91" s="122" t="s">
        <v>460</v>
      </c>
      <c r="T91" s="123">
        <v>0.7208</v>
      </c>
      <c r="U91" s="63">
        <v>6240</v>
      </c>
      <c r="V91" s="71"/>
      <c r="W91" s="63">
        <v>0.35</v>
      </c>
      <c r="X91" s="64">
        <v>100</v>
      </c>
      <c r="Y91" s="63">
        <v>100</v>
      </c>
    </row>
    <row r="92" spans="17:25" ht="15.6" x14ac:dyDescent="0.3">
      <c r="Q92" s="122">
        <v>30</v>
      </c>
      <c r="R92" s="122">
        <v>90</v>
      </c>
      <c r="S92" s="122" t="s">
        <v>461</v>
      </c>
      <c r="T92" s="123">
        <v>0.72899999999999998</v>
      </c>
      <c r="U92" s="61">
        <v>6250</v>
      </c>
      <c r="V92" s="71"/>
      <c r="W92" s="63">
        <v>0.35</v>
      </c>
      <c r="X92" s="64">
        <v>100</v>
      </c>
      <c r="Y92" s="63">
        <v>100</v>
      </c>
    </row>
    <row r="93" spans="17:25" ht="15.6" x14ac:dyDescent="0.3">
      <c r="Q93" s="122">
        <v>30</v>
      </c>
      <c r="R93" s="122">
        <v>91</v>
      </c>
      <c r="S93" s="122" t="s">
        <v>462</v>
      </c>
      <c r="T93" s="123">
        <v>0.73699999999999999</v>
      </c>
      <c r="U93" s="61">
        <v>6300</v>
      </c>
      <c r="V93" s="71"/>
      <c r="W93" s="63">
        <v>0.3</v>
      </c>
      <c r="X93" s="64">
        <v>100</v>
      </c>
      <c r="Y93" s="63">
        <v>100</v>
      </c>
    </row>
    <row r="94" spans="17:25" ht="15.6" x14ac:dyDescent="0.3">
      <c r="Q94" s="122">
        <v>30</v>
      </c>
      <c r="R94" s="122">
        <v>92</v>
      </c>
      <c r="S94" s="122" t="s">
        <v>463</v>
      </c>
      <c r="T94" s="123">
        <v>0.745</v>
      </c>
      <c r="U94" s="61">
        <v>6400</v>
      </c>
      <c r="V94" s="71"/>
      <c r="W94" s="63">
        <v>0.06</v>
      </c>
      <c r="X94" s="64">
        <v>100</v>
      </c>
      <c r="Y94" s="63">
        <v>100</v>
      </c>
    </row>
    <row r="95" spans="17:25" ht="15.6" x14ac:dyDescent="0.3">
      <c r="Q95" s="122">
        <v>30</v>
      </c>
      <c r="R95" s="122">
        <v>93</v>
      </c>
      <c r="S95" s="122" t="s">
        <v>464</v>
      </c>
      <c r="T95" s="123">
        <v>0.753</v>
      </c>
      <c r="U95" s="61">
        <v>6410</v>
      </c>
      <c r="V95" s="71"/>
      <c r="W95" s="63">
        <v>0.06</v>
      </c>
      <c r="X95" s="64">
        <v>100</v>
      </c>
      <c r="Y95" s="63">
        <v>100</v>
      </c>
    </row>
    <row r="96" spans="17:25" ht="15.6" x14ac:dyDescent="0.3">
      <c r="Q96" s="122">
        <v>30</v>
      </c>
      <c r="R96" s="122">
        <v>94</v>
      </c>
      <c r="S96" s="122" t="s">
        <v>465</v>
      </c>
      <c r="T96" s="123">
        <v>0.76100000000000001</v>
      </c>
      <c r="U96" s="61">
        <v>6412</v>
      </c>
      <c r="V96" s="71"/>
      <c r="W96" s="63">
        <v>0.06</v>
      </c>
      <c r="X96" s="64">
        <v>100</v>
      </c>
      <c r="Y96" s="63">
        <v>100</v>
      </c>
    </row>
    <row r="97" spans="17:25" ht="15.6" x14ac:dyDescent="0.3">
      <c r="Q97" s="122">
        <v>30</v>
      </c>
      <c r="R97" s="122">
        <v>95</v>
      </c>
      <c r="S97" s="122" t="s">
        <v>466</v>
      </c>
      <c r="T97" s="123">
        <v>0.76900000000000002</v>
      </c>
      <c r="U97" s="61">
        <v>6417</v>
      </c>
      <c r="V97" s="71"/>
      <c r="W97" s="63">
        <v>0.06</v>
      </c>
      <c r="X97" s="64">
        <v>100</v>
      </c>
      <c r="Y97" s="63">
        <v>100</v>
      </c>
    </row>
    <row r="98" spans="17:25" ht="15.6" x14ac:dyDescent="0.3">
      <c r="Q98" s="122">
        <v>30</v>
      </c>
      <c r="R98" s="122">
        <v>96</v>
      </c>
      <c r="S98" s="122" t="s">
        <v>467</v>
      </c>
      <c r="T98" s="123">
        <v>0.77700000000000002</v>
      </c>
      <c r="U98" s="61">
        <v>6430</v>
      </c>
      <c r="V98" s="71"/>
      <c r="W98" s="63">
        <v>0.06</v>
      </c>
      <c r="X98" s="64">
        <v>100</v>
      </c>
      <c r="Y98" s="63">
        <v>100</v>
      </c>
    </row>
    <row r="99" spans="17:25" ht="15.6" x14ac:dyDescent="0.3">
      <c r="Q99" s="122">
        <v>30</v>
      </c>
      <c r="R99" s="122">
        <v>97</v>
      </c>
      <c r="S99" s="122" t="s">
        <v>468</v>
      </c>
      <c r="T99" s="123">
        <v>0.78500000000000003</v>
      </c>
      <c r="U99" s="61">
        <v>6440</v>
      </c>
      <c r="V99" s="71"/>
      <c r="W99" s="63">
        <v>0.06</v>
      </c>
      <c r="X99" s="64">
        <v>100</v>
      </c>
      <c r="Y99" s="63">
        <v>100</v>
      </c>
    </row>
    <row r="100" spans="17:25" ht="15.6" x14ac:dyDescent="0.3">
      <c r="Q100" s="122">
        <v>30</v>
      </c>
      <c r="R100" s="122">
        <v>98</v>
      </c>
      <c r="S100" s="122" t="s">
        <v>469</v>
      </c>
      <c r="T100" s="123">
        <v>0.79300000000000004</v>
      </c>
      <c r="U100" s="61">
        <v>6460</v>
      </c>
      <c r="V100" s="71"/>
      <c r="W100" s="63">
        <v>0.06</v>
      </c>
      <c r="X100" s="64">
        <v>100</v>
      </c>
      <c r="Y100" s="63">
        <v>100</v>
      </c>
    </row>
    <row r="101" spans="17:25" ht="15.6" x14ac:dyDescent="0.3">
      <c r="Q101" s="122">
        <v>30</v>
      </c>
      <c r="R101" s="122">
        <v>99</v>
      </c>
      <c r="S101" s="122" t="s">
        <v>470</v>
      </c>
      <c r="T101" s="123">
        <v>0.80100000000000005</v>
      </c>
      <c r="U101" s="61">
        <v>6500</v>
      </c>
      <c r="V101" s="71"/>
      <c r="W101" s="63">
        <v>0.06</v>
      </c>
      <c r="X101" s="64">
        <v>100</v>
      </c>
      <c r="Y101" s="63">
        <v>100</v>
      </c>
    </row>
    <row r="102" spans="17:25" ht="15.6" x14ac:dyDescent="0.3">
      <c r="Q102" s="122">
        <v>30</v>
      </c>
      <c r="R102" s="122">
        <v>100</v>
      </c>
      <c r="S102" s="122" t="s">
        <v>471</v>
      </c>
      <c r="T102" s="123">
        <v>0.80900000000000005</v>
      </c>
      <c r="U102" s="61">
        <v>6520</v>
      </c>
      <c r="V102" s="71"/>
      <c r="W102" s="63">
        <v>0.06</v>
      </c>
      <c r="X102" s="64">
        <v>100</v>
      </c>
      <c r="Y102" s="63">
        <v>100</v>
      </c>
    </row>
    <row r="103" spans="17:25" ht="15.6" x14ac:dyDescent="0.3">
      <c r="Q103" s="122">
        <v>31</v>
      </c>
      <c r="R103" s="122">
        <v>0</v>
      </c>
      <c r="S103" s="122" t="s">
        <v>472</v>
      </c>
      <c r="T103" s="123">
        <v>2.399998E-3</v>
      </c>
      <c r="U103" s="61">
        <v>6530</v>
      </c>
      <c r="V103" s="71"/>
      <c r="W103" s="63">
        <v>0.06</v>
      </c>
      <c r="X103" s="64">
        <v>100</v>
      </c>
      <c r="Y103" s="63">
        <v>100</v>
      </c>
    </row>
    <row r="104" spans="17:25" ht="15.6" x14ac:dyDescent="0.3">
      <c r="Q104" s="122">
        <v>31</v>
      </c>
      <c r="R104" s="122">
        <v>1</v>
      </c>
      <c r="S104" s="122" t="s">
        <v>473</v>
      </c>
      <c r="T104" s="123">
        <v>1.056E-2</v>
      </c>
      <c r="U104" s="61">
        <v>7100</v>
      </c>
      <c r="V104" s="71"/>
      <c r="W104" s="63">
        <v>0.3</v>
      </c>
      <c r="X104" s="64">
        <v>0</v>
      </c>
      <c r="Y104" s="63">
        <v>0</v>
      </c>
    </row>
    <row r="105" spans="17:25" ht="15.6" x14ac:dyDescent="0.3">
      <c r="Q105" s="122">
        <v>31</v>
      </c>
      <c r="R105" s="122">
        <v>2</v>
      </c>
      <c r="S105" s="122" t="s">
        <v>474</v>
      </c>
      <c r="T105" s="123">
        <v>1.8720000000000001E-2</v>
      </c>
      <c r="U105" s="61">
        <v>7200</v>
      </c>
      <c r="V105" s="71"/>
      <c r="W105" s="63">
        <v>0.3</v>
      </c>
      <c r="X105" s="64">
        <v>0</v>
      </c>
      <c r="Y105" s="63">
        <v>0</v>
      </c>
    </row>
    <row r="106" spans="17:25" ht="15.6" x14ac:dyDescent="0.3">
      <c r="Q106" s="122">
        <v>31</v>
      </c>
      <c r="R106" s="122">
        <v>3</v>
      </c>
      <c r="S106" s="122" t="s">
        <v>475</v>
      </c>
      <c r="T106" s="123">
        <v>2.6880000000000001E-2</v>
      </c>
      <c r="U106" s="61">
        <v>7400</v>
      </c>
      <c r="V106" s="71"/>
      <c r="W106" s="63">
        <v>0.3</v>
      </c>
      <c r="X106" s="64">
        <v>0</v>
      </c>
      <c r="Y106" s="63">
        <v>0</v>
      </c>
    </row>
    <row r="107" spans="17:25" ht="15.6" x14ac:dyDescent="0.3">
      <c r="Q107" s="122">
        <v>31</v>
      </c>
      <c r="R107" s="122">
        <v>4</v>
      </c>
      <c r="S107" s="122" t="s">
        <v>476</v>
      </c>
      <c r="T107" s="123">
        <v>3.5040000000000002E-2</v>
      </c>
      <c r="U107" s="61">
        <v>7410</v>
      </c>
      <c r="V107" s="71"/>
      <c r="W107" s="63">
        <v>0.3</v>
      </c>
      <c r="X107" s="64">
        <v>0</v>
      </c>
      <c r="Y107" s="63">
        <v>0</v>
      </c>
    </row>
    <row r="108" spans="17:25" ht="15.6" x14ac:dyDescent="0.3">
      <c r="Q108" s="122">
        <v>31</v>
      </c>
      <c r="R108" s="122">
        <v>5</v>
      </c>
      <c r="S108" s="122" t="s">
        <v>477</v>
      </c>
      <c r="T108" s="123">
        <v>4.3200000000000002E-2</v>
      </c>
      <c r="U108" s="61">
        <v>7420</v>
      </c>
      <c r="V108" s="71"/>
      <c r="W108" s="63">
        <v>0.3</v>
      </c>
      <c r="X108" s="64">
        <v>0</v>
      </c>
      <c r="Y108" s="63">
        <v>0</v>
      </c>
    </row>
    <row r="109" spans="17:25" ht="15.6" x14ac:dyDescent="0.3">
      <c r="Q109" s="122">
        <v>31</v>
      </c>
      <c r="R109" s="122">
        <v>6</v>
      </c>
      <c r="S109" s="122" t="s">
        <v>478</v>
      </c>
      <c r="T109" s="123">
        <v>5.1240000000000001E-2</v>
      </c>
      <c r="U109" s="61">
        <v>8100</v>
      </c>
      <c r="V109" s="71"/>
      <c r="W109" s="63">
        <v>0.15</v>
      </c>
      <c r="X109" s="64">
        <v>25</v>
      </c>
      <c r="Y109" s="63">
        <v>25</v>
      </c>
    </row>
    <row r="110" spans="17:25" ht="15.6" x14ac:dyDescent="0.3">
      <c r="Q110" s="122">
        <v>31</v>
      </c>
      <c r="R110" s="122">
        <v>7</v>
      </c>
      <c r="S110" s="122" t="s">
        <v>479</v>
      </c>
      <c r="T110" s="123">
        <v>5.9279999999999999E-2</v>
      </c>
      <c r="U110" s="61">
        <v>8113</v>
      </c>
      <c r="V110" s="71"/>
      <c r="W110" s="63">
        <v>0.15</v>
      </c>
      <c r="X110" s="64">
        <v>25</v>
      </c>
      <c r="Y110" s="63">
        <v>25</v>
      </c>
    </row>
    <row r="111" spans="17:25" ht="15.6" x14ac:dyDescent="0.3">
      <c r="Q111" s="122">
        <v>31</v>
      </c>
      <c r="R111" s="122">
        <v>8</v>
      </c>
      <c r="S111" s="122" t="s">
        <v>480</v>
      </c>
      <c r="T111" s="123">
        <v>6.7320000000000005E-2</v>
      </c>
      <c r="U111" s="61">
        <v>8140</v>
      </c>
      <c r="V111" s="71"/>
      <c r="W111" s="63">
        <v>0.15</v>
      </c>
      <c r="X111" s="64">
        <v>25</v>
      </c>
      <c r="Y111" s="63">
        <v>25</v>
      </c>
    </row>
    <row r="112" spans="17:25" ht="15.6" x14ac:dyDescent="0.3">
      <c r="Q112" s="122">
        <v>31</v>
      </c>
      <c r="R112" s="122">
        <v>9</v>
      </c>
      <c r="S112" s="122" t="s">
        <v>481</v>
      </c>
      <c r="T112" s="123">
        <v>7.5359999999999996E-2</v>
      </c>
      <c r="U112" s="61">
        <v>8200</v>
      </c>
      <c r="V112" s="71"/>
      <c r="W112" s="63">
        <v>0.15</v>
      </c>
      <c r="X112" s="64">
        <v>25</v>
      </c>
      <c r="Y112" s="63">
        <v>25</v>
      </c>
    </row>
    <row r="113" spans="17:25" ht="15.6" x14ac:dyDescent="0.3">
      <c r="Q113" s="122">
        <v>31</v>
      </c>
      <c r="R113" s="122">
        <v>10</v>
      </c>
      <c r="S113" s="122" t="s">
        <v>482</v>
      </c>
      <c r="T113" s="123">
        <v>8.3400000000000002E-2</v>
      </c>
      <c r="U113" s="61">
        <v>8300</v>
      </c>
      <c r="V113" s="71"/>
      <c r="W113" s="63">
        <v>0.15</v>
      </c>
      <c r="X113" s="64">
        <v>25</v>
      </c>
      <c r="Y113" s="63">
        <v>25</v>
      </c>
    </row>
    <row r="114" spans="17:25" ht="15.6" x14ac:dyDescent="0.3">
      <c r="Q114" s="122">
        <v>31</v>
      </c>
      <c r="R114" s="122">
        <v>11</v>
      </c>
      <c r="S114" s="122" t="s">
        <v>483</v>
      </c>
      <c r="T114" s="123">
        <v>9.1399999999999995E-2</v>
      </c>
      <c r="U114" s="61">
        <v>8340</v>
      </c>
      <c r="V114" s="71"/>
      <c r="W114" s="63">
        <v>0.15</v>
      </c>
      <c r="X114" s="64">
        <v>25</v>
      </c>
      <c r="Y114" s="63">
        <v>25</v>
      </c>
    </row>
    <row r="115" spans="17:25" ht="15.6" x14ac:dyDescent="0.3">
      <c r="Q115" s="122">
        <v>31</v>
      </c>
      <c r="R115" s="122">
        <v>12</v>
      </c>
      <c r="S115" s="122" t="s">
        <v>484</v>
      </c>
      <c r="T115" s="123">
        <v>9.9400000000000002E-2</v>
      </c>
      <c r="U115" s="61">
        <v>8350</v>
      </c>
      <c r="V115" s="71"/>
      <c r="W115" s="63">
        <v>0.15</v>
      </c>
      <c r="X115" s="64">
        <v>25</v>
      </c>
      <c r="Y115" s="63">
        <v>25</v>
      </c>
    </row>
    <row r="116" spans="17:25" ht="15.6" x14ac:dyDescent="0.3">
      <c r="Q116" s="122">
        <v>31</v>
      </c>
      <c r="R116" s="122">
        <v>13</v>
      </c>
      <c r="S116" s="122" t="s">
        <v>485</v>
      </c>
      <c r="T116" s="123">
        <v>0.1074</v>
      </c>
      <c r="U116" s="61">
        <v>8360</v>
      </c>
      <c r="V116" s="71"/>
      <c r="W116" s="63">
        <v>0.15</v>
      </c>
      <c r="X116" s="64">
        <v>25</v>
      </c>
      <c r="Y116" s="63">
        <v>25</v>
      </c>
    </row>
    <row r="117" spans="17:25" ht="16.2" thickBot="1" x14ac:dyDescent="0.35">
      <c r="Q117" s="122">
        <v>31</v>
      </c>
      <c r="R117" s="122">
        <v>14</v>
      </c>
      <c r="S117" s="122" t="s">
        <v>486</v>
      </c>
      <c r="T117" s="123">
        <v>0.1154</v>
      </c>
      <c r="U117" s="61" t="s">
        <v>332</v>
      </c>
      <c r="V117" s="83"/>
      <c r="W117" s="63">
        <v>0.15</v>
      </c>
      <c r="X117" s="64">
        <v>50</v>
      </c>
      <c r="Y117" s="63">
        <v>50</v>
      </c>
    </row>
    <row r="118" spans="17:25" ht="13.8" thickTop="1" x14ac:dyDescent="0.25">
      <c r="Q118" s="122">
        <v>31</v>
      </c>
      <c r="R118" s="122">
        <v>15</v>
      </c>
      <c r="S118" s="122" t="s">
        <v>487</v>
      </c>
      <c r="T118" s="123">
        <v>0.1234</v>
      </c>
    </row>
    <row r="119" spans="17:25" x14ac:dyDescent="0.25">
      <c r="Q119" s="122">
        <v>31</v>
      </c>
      <c r="R119" s="122">
        <v>16</v>
      </c>
      <c r="S119" s="122" t="s">
        <v>488</v>
      </c>
      <c r="T119" s="123">
        <v>0.13156000000000001</v>
      </c>
    </row>
    <row r="120" spans="17:25" x14ac:dyDescent="0.25">
      <c r="Q120" s="122">
        <v>31</v>
      </c>
      <c r="R120" s="122">
        <v>17</v>
      </c>
      <c r="S120" s="122" t="s">
        <v>489</v>
      </c>
      <c r="T120" s="123">
        <v>0.13972000000000001</v>
      </c>
    </row>
    <row r="121" spans="17:25" x14ac:dyDescent="0.25">
      <c r="Q121" s="122">
        <v>31</v>
      </c>
      <c r="R121" s="122">
        <v>18</v>
      </c>
      <c r="S121" s="122" t="s">
        <v>490</v>
      </c>
      <c r="T121" s="123">
        <v>0.14788000000000001</v>
      </c>
    </row>
    <row r="122" spans="17:25" x14ac:dyDescent="0.25">
      <c r="Q122" s="122">
        <v>31</v>
      </c>
      <c r="R122" s="122">
        <v>19</v>
      </c>
      <c r="S122" s="122" t="s">
        <v>491</v>
      </c>
      <c r="T122" s="123">
        <v>0.15604000000000001</v>
      </c>
    </row>
    <row r="123" spans="17:25" x14ac:dyDescent="0.25">
      <c r="Q123" s="122">
        <v>31</v>
      </c>
      <c r="R123" s="122">
        <v>20</v>
      </c>
      <c r="S123" s="122" t="s">
        <v>492</v>
      </c>
      <c r="T123" s="123">
        <v>0.16420000000000001</v>
      </c>
    </row>
    <row r="124" spans="17:25" x14ac:dyDescent="0.25">
      <c r="Q124" s="122">
        <v>31</v>
      </c>
      <c r="R124" s="122">
        <v>21</v>
      </c>
      <c r="S124" s="122" t="s">
        <v>493</v>
      </c>
      <c r="T124" s="123">
        <v>0.17219999999999999</v>
      </c>
    </row>
    <row r="125" spans="17:25" x14ac:dyDescent="0.25">
      <c r="Q125" s="122">
        <v>31</v>
      </c>
      <c r="R125" s="122">
        <v>22</v>
      </c>
      <c r="S125" s="122" t="s">
        <v>494</v>
      </c>
      <c r="T125" s="123">
        <v>0.1802</v>
      </c>
    </row>
    <row r="126" spans="17:25" x14ac:dyDescent="0.25">
      <c r="Q126" s="122">
        <v>31</v>
      </c>
      <c r="R126" s="122">
        <v>23</v>
      </c>
      <c r="S126" s="122" t="s">
        <v>495</v>
      </c>
      <c r="T126" s="123">
        <v>0.18820000000000001</v>
      </c>
    </row>
    <row r="127" spans="17:25" x14ac:dyDescent="0.25">
      <c r="Q127" s="122">
        <v>31</v>
      </c>
      <c r="R127" s="122">
        <v>24</v>
      </c>
      <c r="S127" s="122" t="s">
        <v>496</v>
      </c>
      <c r="T127" s="123">
        <v>0.19620000000000001</v>
      </c>
    </row>
    <row r="128" spans="17:25" x14ac:dyDescent="0.25">
      <c r="Q128" s="122">
        <v>31</v>
      </c>
      <c r="R128" s="122">
        <v>25</v>
      </c>
      <c r="S128" s="122" t="s">
        <v>497</v>
      </c>
      <c r="T128" s="123">
        <v>0.20419999999999999</v>
      </c>
    </row>
    <row r="129" spans="17:20" x14ac:dyDescent="0.25">
      <c r="Q129" s="122">
        <v>31</v>
      </c>
      <c r="R129" s="122">
        <v>26</v>
      </c>
      <c r="S129" s="122" t="s">
        <v>498</v>
      </c>
      <c r="T129" s="123">
        <v>0.21224000000000001</v>
      </c>
    </row>
    <row r="130" spans="17:20" x14ac:dyDescent="0.25">
      <c r="Q130" s="122">
        <v>31</v>
      </c>
      <c r="R130" s="122">
        <v>27</v>
      </c>
      <c r="S130" s="122" t="s">
        <v>499</v>
      </c>
      <c r="T130" s="123">
        <v>0.22028</v>
      </c>
    </row>
    <row r="131" spans="17:20" x14ac:dyDescent="0.25">
      <c r="Q131" s="122">
        <v>31</v>
      </c>
      <c r="R131" s="122">
        <v>28</v>
      </c>
      <c r="S131" s="122" t="s">
        <v>500</v>
      </c>
      <c r="T131" s="123">
        <v>0.22832</v>
      </c>
    </row>
    <row r="132" spans="17:20" x14ac:dyDescent="0.25">
      <c r="Q132" s="122">
        <v>31</v>
      </c>
      <c r="R132" s="122">
        <v>29</v>
      </c>
      <c r="S132" s="122" t="s">
        <v>501</v>
      </c>
      <c r="T132" s="123">
        <v>0.23635999999999999</v>
      </c>
    </row>
    <row r="133" spans="17:20" x14ac:dyDescent="0.25">
      <c r="Q133" s="122">
        <v>31</v>
      </c>
      <c r="R133" s="122">
        <v>30</v>
      </c>
      <c r="S133" s="122" t="s">
        <v>502</v>
      </c>
      <c r="T133" s="123">
        <v>0.24440000000000001</v>
      </c>
    </row>
    <row r="134" spans="17:20" x14ac:dyDescent="0.25">
      <c r="Q134" s="122">
        <v>31</v>
      </c>
      <c r="R134" s="122">
        <v>31</v>
      </c>
      <c r="S134" s="122" t="s">
        <v>503</v>
      </c>
      <c r="T134" s="123">
        <v>0.25256000000000001</v>
      </c>
    </row>
    <row r="135" spans="17:20" x14ac:dyDescent="0.25">
      <c r="Q135" s="122">
        <v>31</v>
      </c>
      <c r="R135" s="122">
        <v>32</v>
      </c>
      <c r="S135" s="122" t="s">
        <v>504</v>
      </c>
      <c r="T135" s="123">
        <v>0.26072000000000001</v>
      </c>
    </row>
    <row r="136" spans="17:20" x14ac:dyDescent="0.25">
      <c r="Q136" s="122">
        <v>31</v>
      </c>
      <c r="R136" s="122">
        <v>33</v>
      </c>
      <c r="S136" s="122" t="s">
        <v>505</v>
      </c>
      <c r="T136" s="123">
        <v>0.26888000000000001</v>
      </c>
    </row>
    <row r="137" spans="17:20" x14ac:dyDescent="0.25">
      <c r="Q137" s="122">
        <v>31</v>
      </c>
      <c r="R137" s="122">
        <v>34</v>
      </c>
      <c r="S137" s="122" t="s">
        <v>506</v>
      </c>
      <c r="T137" s="123">
        <v>0.27704000000000001</v>
      </c>
    </row>
    <row r="138" spans="17:20" x14ac:dyDescent="0.25">
      <c r="Q138" s="122">
        <v>31</v>
      </c>
      <c r="R138" s="122">
        <v>35</v>
      </c>
      <c r="S138" s="122" t="s">
        <v>507</v>
      </c>
      <c r="T138" s="123">
        <v>0.28520000000000001</v>
      </c>
    </row>
    <row r="139" spans="17:20" x14ac:dyDescent="0.25">
      <c r="Q139" s="122">
        <v>31</v>
      </c>
      <c r="R139" s="122">
        <v>36</v>
      </c>
      <c r="S139" s="122" t="s">
        <v>508</v>
      </c>
      <c r="T139" s="123">
        <v>0.29320000000000002</v>
      </c>
    </row>
    <row r="140" spans="17:20" x14ac:dyDescent="0.25">
      <c r="Q140" s="122">
        <v>31</v>
      </c>
      <c r="R140" s="122">
        <v>37</v>
      </c>
      <c r="S140" s="122" t="s">
        <v>509</v>
      </c>
      <c r="T140" s="123">
        <v>0.30120000000000002</v>
      </c>
    </row>
    <row r="141" spans="17:20" x14ac:dyDescent="0.25">
      <c r="Q141" s="122">
        <v>31</v>
      </c>
      <c r="R141" s="122">
        <v>38</v>
      </c>
      <c r="S141" s="122" t="s">
        <v>510</v>
      </c>
      <c r="T141" s="123">
        <v>0.30919999999999997</v>
      </c>
    </row>
    <row r="142" spans="17:20" x14ac:dyDescent="0.25">
      <c r="Q142" s="122">
        <v>31</v>
      </c>
      <c r="R142" s="122">
        <v>39</v>
      </c>
      <c r="S142" s="122" t="s">
        <v>511</v>
      </c>
      <c r="T142" s="123">
        <v>0.31719999999999998</v>
      </c>
    </row>
    <row r="143" spans="17:20" x14ac:dyDescent="0.25">
      <c r="Q143" s="122">
        <v>31</v>
      </c>
      <c r="R143" s="122">
        <v>40</v>
      </c>
      <c r="S143" s="122" t="s">
        <v>512</v>
      </c>
      <c r="T143" s="123">
        <v>0.32519999999999999</v>
      </c>
    </row>
    <row r="144" spans="17:20" x14ac:dyDescent="0.25">
      <c r="Q144" s="122">
        <v>31</v>
      </c>
      <c r="R144" s="122">
        <v>41</v>
      </c>
      <c r="S144" s="122" t="s">
        <v>513</v>
      </c>
      <c r="T144" s="123">
        <v>0.33335999999999999</v>
      </c>
    </row>
    <row r="145" spans="17:20" x14ac:dyDescent="0.25">
      <c r="Q145" s="122">
        <v>31</v>
      </c>
      <c r="R145" s="122">
        <v>42</v>
      </c>
      <c r="S145" s="122" t="s">
        <v>514</v>
      </c>
      <c r="T145" s="123">
        <v>0.34151999999999999</v>
      </c>
    </row>
    <row r="146" spans="17:20" x14ac:dyDescent="0.25">
      <c r="Q146" s="122">
        <v>31</v>
      </c>
      <c r="R146" s="122">
        <v>43</v>
      </c>
      <c r="S146" s="122" t="s">
        <v>515</v>
      </c>
      <c r="T146" s="123">
        <v>0.34967999999999999</v>
      </c>
    </row>
    <row r="147" spans="17:20" x14ac:dyDescent="0.25">
      <c r="Q147" s="122">
        <v>31</v>
      </c>
      <c r="R147" s="122">
        <v>44</v>
      </c>
      <c r="S147" s="122" t="s">
        <v>516</v>
      </c>
      <c r="T147" s="123">
        <v>0.35783999999999999</v>
      </c>
    </row>
    <row r="148" spans="17:20" x14ac:dyDescent="0.25">
      <c r="Q148" s="122">
        <v>31</v>
      </c>
      <c r="R148" s="122">
        <v>45</v>
      </c>
      <c r="S148" s="122" t="s">
        <v>517</v>
      </c>
      <c r="T148" s="123">
        <v>0.36599999999999999</v>
      </c>
    </row>
    <row r="149" spans="17:20" x14ac:dyDescent="0.25">
      <c r="Q149" s="122">
        <v>31</v>
      </c>
      <c r="R149" s="122">
        <v>46</v>
      </c>
      <c r="S149" s="122" t="s">
        <v>518</v>
      </c>
      <c r="T149" s="123">
        <v>0.37403999999999998</v>
      </c>
    </row>
    <row r="150" spans="17:20" x14ac:dyDescent="0.25">
      <c r="Q150" s="122">
        <v>31</v>
      </c>
      <c r="R150" s="122">
        <v>47</v>
      </c>
      <c r="S150" s="122" t="s">
        <v>519</v>
      </c>
      <c r="T150" s="123">
        <v>0.38207999999999998</v>
      </c>
    </row>
    <row r="151" spans="17:20" x14ac:dyDescent="0.25">
      <c r="Q151" s="122">
        <v>31</v>
      </c>
      <c r="R151" s="122">
        <v>48</v>
      </c>
      <c r="S151" s="122" t="s">
        <v>520</v>
      </c>
      <c r="T151" s="123">
        <v>0.39012000000000002</v>
      </c>
    </row>
    <row r="152" spans="17:20" x14ac:dyDescent="0.25">
      <c r="Q152" s="122">
        <v>31</v>
      </c>
      <c r="R152" s="122">
        <v>49</v>
      </c>
      <c r="S152" s="122" t="s">
        <v>521</v>
      </c>
      <c r="T152" s="123">
        <v>0.39816000000000001</v>
      </c>
    </row>
    <row r="153" spans="17:20" x14ac:dyDescent="0.25">
      <c r="Q153" s="122">
        <v>31</v>
      </c>
      <c r="R153" s="122">
        <v>50</v>
      </c>
      <c r="S153" s="122" t="s">
        <v>522</v>
      </c>
      <c r="T153" s="123">
        <v>0.40620000000000001</v>
      </c>
    </row>
    <row r="154" spans="17:20" x14ac:dyDescent="0.25">
      <c r="Q154" s="122">
        <v>31</v>
      </c>
      <c r="R154" s="122">
        <v>51</v>
      </c>
      <c r="S154" s="122" t="s">
        <v>523</v>
      </c>
      <c r="T154" s="123">
        <v>0.41420000000000001</v>
      </c>
    </row>
    <row r="155" spans="17:20" x14ac:dyDescent="0.25">
      <c r="Q155" s="122">
        <v>31</v>
      </c>
      <c r="R155" s="122">
        <v>52</v>
      </c>
      <c r="S155" s="122" t="s">
        <v>524</v>
      </c>
      <c r="T155" s="123">
        <v>0.42220000000000002</v>
      </c>
    </row>
    <row r="156" spans="17:20" x14ac:dyDescent="0.25">
      <c r="Q156" s="122">
        <v>31</v>
      </c>
      <c r="R156" s="122">
        <v>53</v>
      </c>
      <c r="S156" s="122" t="s">
        <v>525</v>
      </c>
      <c r="T156" s="123">
        <v>0.43020000000000003</v>
      </c>
    </row>
    <row r="157" spans="17:20" x14ac:dyDescent="0.25">
      <c r="Q157" s="122">
        <v>31</v>
      </c>
      <c r="R157" s="122">
        <v>54</v>
      </c>
      <c r="S157" s="122" t="s">
        <v>526</v>
      </c>
      <c r="T157" s="123">
        <v>0.43819999999999998</v>
      </c>
    </row>
    <row r="158" spans="17:20" x14ac:dyDescent="0.25">
      <c r="Q158" s="122">
        <v>31</v>
      </c>
      <c r="R158" s="122">
        <v>55</v>
      </c>
      <c r="S158" s="122" t="s">
        <v>527</v>
      </c>
      <c r="T158" s="123">
        <v>0.44619999999999999</v>
      </c>
    </row>
    <row r="159" spans="17:20" x14ac:dyDescent="0.25">
      <c r="Q159" s="122">
        <v>31</v>
      </c>
      <c r="R159" s="122">
        <v>56</v>
      </c>
      <c r="S159" s="122" t="s">
        <v>528</v>
      </c>
      <c r="T159" s="123">
        <v>0.45435999999999999</v>
      </c>
    </row>
    <row r="160" spans="17:20" x14ac:dyDescent="0.25">
      <c r="Q160" s="122">
        <v>31</v>
      </c>
      <c r="R160" s="122">
        <v>57</v>
      </c>
      <c r="S160" s="122" t="s">
        <v>529</v>
      </c>
      <c r="T160" s="123">
        <v>0.46251999999999999</v>
      </c>
    </row>
    <row r="161" spans="17:20" x14ac:dyDescent="0.25">
      <c r="Q161" s="122">
        <v>31</v>
      </c>
      <c r="R161" s="122">
        <v>58</v>
      </c>
      <c r="S161" s="122" t="s">
        <v>530</v>
      </c>
      <c r="T161" s="123">
        <v>0.47067999999999999</v>
      </c>
    </row>
    <row r="162" spans="17:20" x14ac:dyDescent="0.25">
      <c r="Q162" s="122">
        <v>31</v>
      </c>
      <c r="R162" s="122">
        <v>59</v>
      </c>
      <c r="S162" s="122" t="s">
        <v>531</v>
      </c>
      <c r="T162" s="123">
        <v>0.47883999999999999</v>
      </c>
    </row>
    <row r="163" spans="17:20" x14ac:dyDescent="0.25">
      <c r="Q163" s="122">
        <v>31</v>
      </c>
      <c r="R163" s="122">
        <v>60</v>
      </c>
      <c r="S163" s="122" t="s">
        <v>532</v>
      </c>
      <c r="T163" s="123">
        <v>0.48699999999999999</v>
      </c>
    </row>
    <row r="164" spans="17:20" x14ac:dyDescent="0.25">
      <c r="Q164" s="122">
        <v>31</v>
      </c>
      <c r="R164" s="122">
        <v>61</v>
      </c>
      <c r="S164" s="122" t="s">
        <v>533</v>
      </c>
      <c r="T164" s="123">
        <v>0.49503999999999998</v>
      </c>
    </row>
    <row r="165" spans="17:20" x14ac:dyDescent="0.25">
      <c r="Q165" s="122">
        <v>31</v>
      </c>
      <c r="R165" s="122">
        <v>62</v>
      </c>
      <c r="S165" s="122" t="s">
        <v>534</v>
      </c>
      <c r="T165" s="123">
        <v>0.50307999999999997</v>
      </c>
    </row>
    <row r="166" spans="17:20" x14ac:dyDescent="0.25">
      <c r="Q166" s="122">
        <v>31</v>
      </c>
      <c r="R166" s="122">
        <v>63</v>
      </c>
      <c r="S166" s="122" t="s">
        <v>535</v>
      </c>
      <c r="T166" s="123">
        <v>0.51112000000000002</v>
      </c>
    </row>
    <row r="167" spans="17:20" x14ac:dyDescent="0.25">
      <c r="Q167" s="122">
        <v>31</v>
      </c>
      <c r="R167" s="122">
        <v>64</v>
      </c>
      <c r="S167" s="122" t="s">
        <v>536</v>
      </c>
      <c r="T167" s="123">
        <v>0.51915999999999995</v>
      </c>
    </row>
    <row r="168" spans="17:20" x14ac:dyDescent="0.25">
      <c r="Q168" s="122">
        <v>31</v>
      </c>
      <c r="R168" s="122">
        <v>65</v>
      </c>
      <c r="S168" s="122" t="s">
        <v>537</v>
      </c>
      <c r="T168" s="123">
        <v>0.5272</v>
      </c>
    </row>
    <row r="169" spans="17:20" x14ac:dyDescent="0.25">
      <c r="Q169" s="122">
        <v>31</v>
      </c>
      <c r="R169" s="122">
        <v>66</v>
      </c>
      <c r="S169" s="122" t="s">
        <v>538</v>
      </c>
      <c r="T169" s="123">
        <v>0.53520000000000001</v>
      </c>
    </row>
    <row r="170" spans="17:20" x14ac:dyDescent="0.25">
      <c r="Q170" s="122">
        <v>31</v>
      </c>
      <c r="R170" s="122">
        <v>67</v>
      </c>
      <c r="S170" s="122" t="s">
        <v>539</v>
      </c>
      <c r="T170" s="123">
        <v>0.54320000000000002</v>
      </c>
    </row>
    <row r="171" spans="17:20" x14ac:dyDescent="0.25">
      <c r="Q171" s="122">
        <v>31</v>
      </c>
      <c r="R171" s="122">
        <v>68</v>
      </c>
      <c r="S171" s="122" t="s">
        <v>540</v>
      </c>
      <c r="T171" s="123">
        <v>0.55120000000000002</v>
      </c>
    </row>
    <row r="172" spans="17:20" x14ac:dyDescent="0.25">
      <c r="Q172" s="122">
        <v>31</v>
      </c>
      <c r="R172" s="122">
        <v>69</v>
      </c>
      <c r="S172" s="122" t="s">
        <v>541</v>
      </c>
      <c r="T172" s="123">
        <v>0.55920000000000003</v>
      </c>
    </row>
    <row r="173" spans="17:20" x14ac:dyDescent="0.25">
      <c r="Q173" s="122">
        <v>31</v>
      </c>
      <c r="R173" s="122">
        <v>70</v>
      </c>
      <c r="S173" s="122" t="s">
        <v>542</v>
      </c>
      <c r="T173" s="123">
        <v>0.56720000000000004</v>
      </c>
    </row>
    <row r="174" spans="17:20" x14ac:dyDescent="0.25">
      <c r="Q174" s="122">
        <v>31</v>
      </c>
      <c r="R174" s="122">
        <v>71</v>
      </c>
      <c r="S174" s="122" t="s">
        <v>543</v>
      </c>
      <c r="T174" s="123">
        <v>0.57535999999999998</v>
      </c>
    </row>
    <row r="175" spans="17:20" x14ac:dyDescent="0.25">
      <c r="Q175" s="122">
        <v>31</v>
      </c>
      <c r="R175" s="122">
        <v>72</v>
      </c>
      <c r="S175" s="122" t="s">
        <v>544</v>
      </c>
      <c r="T175" s="123">
        <v>0.58352000000000004</v>
      </c>
    </row>
    <row r="176" spans="17:20" x14ac:dyDescent="0.25">
      <c r="Q176" s="122">
        <v>31</v>
      </c>
      <c r="R176" s="122">
        <v>73</v>
      </c>
      <c r="S176" s="122" t="s">
        <v>545</v>
      </c>
      <c r="T176" s="123">
        <v>0.59167999999999998</v>
      </c>
    </row>
    <row r="177" spans="17:20" x14ac:dyDescent="0.25">
      <c r="Q177" s="122">
        <v>31</v>
      </c>
      <c r="R177" s="122">
        <v>74</v>
      </c>
      <c r="S177" s="122" t="s">
        <v>546</v>
      </c>
      <c r="T177" s="123">
        <v>0.59984000000000004</v>
      </c>
    </row>
    <row r="178" spans="17:20" x14ac:dyDescent="0.25">
      <c r="Q178" s="122">
        <v>31</v>
      </c>
      <c r="R178" s="122">
        <v>75</v>
      </c>
      <c r="S178" s="122" t="s">
        <v>547</v>
      </c>
      <c r="T178" s="123">
        <v>0.60799999999999998</v>
      </c>
    </row>
    <row r="179" spans="17:20" x14ac:dyDescent="0.25">
      <c r="Q179" s="122">
        <v>31</v>
      </c>
      <c r="R179" s="122">
        <v>76</v>
      </c>
      <c r="S179" s="122" t="s">
        <v>548</v>
      </c>
      <c r="T179" s="123">
        <v>0.61599999999999999</v>
      </c>
    </row>
    <row r="180" spans="17:20" x14ac:dyDescent="0.25">
      <c r="Q180" s="122">
        <v>31</v>
      </c>
      <c r="R180" s="122">
        <v>77</v>
      </c>
      <c r="S180" s="122" t="s">
        <v>549</v>
      </c>
      <c r="T180" s="123">
        <v>0.624</v>
      </c>
    </row>
    <row r="181" spans="17:20" x14ac:dyDescent="0.25">
      <c r="Q181" s="122">
        <v>31</v>
      </c>
      <c r="R181" s="122">
        <v>78</v>
      </c>
      <c r="S181" s="122" t="s">
        <v>550</v>
      </c>
      <c r="T181" s="123">
        <v>0.63200000000000001</v>
      </c>
    </row>
    <row r="182" spans="17:20" x14ac:dyDescent="0.25">
      <c r="Q182" s="122">
        <v>31</v>
      </c>
      <c r="R182" s="122">
        <v>79</v>
      </c>
      <c r="S182" s="122" t="s">
        <v>551</v>
      </c>
      <c r="T182" s="123">
        <v>0.64</v>
      </c>
    </row>
    <row r="183" spans="17:20" x14ac:dyDescent="0.25">
      <c r="Q183" s="122">
        <v>31</v>
      </c>
      <c r="R183" s="122">
        <v>80</v>
      </c>
      <c r="S183" s="122" t="s">
        <v>552</v>
      </c>
      <c r="T183" s="123">
        <v>0.64800000000000002</v>
      </c>
    </row>
    <row r="184" spans="17:20" x14ac:dyDescent="0.25">
      <c r="Q184" s="122">
        <v>31</v>
      </c>
      <c r="R184" s="122">
        <v>81</v>
      </c>
      <c r="S184" s="122" t="s">
        <v>553</v>
      </c>
      <c r="T184" s="123">
        <v>0.65603999999999996</v>
      </c>
    </row>
    <row r="185" spans="17:20" x14ac:dyDescent="0.25">
      <c r="Q185" s="122">
        <v>31</v>
      </c>
      <c r="R185" s="122">
        <v>82</v>
      </c>
      <c r="S185" s="122" t="s">
        <v>554</v>
      </c>
      <c r="T185" s="123">
        <v>0.66408</v>
      </c>
    </row>
    <row r="186" spans="17:20" x14ac:dyDescent="0.25">
      <c r="Q186" s="122">
        <v>31</v>
      </c>
      <c r="R186" s="122">
        <v>83</v>
      </c>
      <c r="S186" s="122" t="s">
        <v>555</v>
      </c>
      <c r="T186" s="123">
        <v>0.67212000000000005</v>
      </c>
    </row>
    <row r="187" spans="17:20" x14ac:dyDescent="0.25">
      <c r="Q187" s="122">
        <v>31</v>
      </c>
      <c r="R187" s="122">
        <v>84</v>
      </c>
      <c r="S187" s="122" t="s">
        <v>556</v>
      </c>
      <c r="T187" s="123">
        <v>0.68015999999999999</v>
      </c>
    </row>
    <row r="188" spans="17:20" x14ac:dyDescent="0.25">
      <c r="Q188" s="122">
        <v>31</v>
      </c>
      <c r="R188" s="122">
        <v>85</v>
      </c>
      <c r="S188" s="122" t="s">
        <v>557</v>
      </c>
      <c r="T188" s="123">
        <v>0.68820000000000003</v>
      </c>
    </row>
    <row r="189" spans="17:20" x14ac:dyDescent="0.25">
      <c r="Q189" s="122">
        <v>31</v>
      </c>
      <c r="R189" s="122">
        <v>86</v>
      </c>
      <c r="S189" s="122" t="s">
        <v>558</v>
      </c>
      <c r="T189" s="123">
        <v>0.69635999999999998</v>
      </c>
    </row>
    <row r="190" spans="17:20" x14ac:dyDescent="0.25">
      <c r="Q190" s="122">
        <v>31</v>
      </c>
      <c r="R190" s="122">
        <v>87</v>
      </c>
      <c r="S190" s="122" t="s">
        <v>559</v>
      </c>
      <c r="T190" s="123">
        <v>0.70452000000000004</v>
      </c>
    </row>
    <row r="191" spans="17:20" x14ac:dyDescent="0.25">
      <c r="Q191" s="122">
        <v>31</v>
      </c>
      <c r="R191" s="122">
        <v>88</v>
      </c>
      <c r="S191" s="122" t="s">
        <v>560</v>
      </c>
      <c r="T191" s="123">
        <v>0.71267999999999998</v>
      </c>
    </row>
    <row r="192" spans="17:20" x14ac:dyDescent="0.25">
      <c r="Q192" s="122">
        <v>31</v>
      </c>
      <c r="R192" s="122">
        <v>89</v>
      </c>
      <c r="S192" s="122" t="s">
        <v>561</v>
      </c>
      <c r="T192" s="123">
        <v>0.72084000000000004</v>
      </c>
    </row>
    <row r="193" spans="17:20" x14ac:dyDescent="0.25">
      <c r="Q193" s="122">
        <v>31</v>
      </c>
      <c r="R193" s="122">
        <v>90</v>
      </c>
      <c r="S193" s="122" t="s">
        <v>562</v>
      </c>
      <c r="T193" s="123">
        <v>0.72899999999999998</v>
      </c>
    </row>
    <row r="194" spans="17:20" x14ac:dyDescent="0.25">
      <c r="Q194" s="122">
        <v>31</v>
      </c>
      <c r="R194" s="122">
        <v>91</v>
      </c>
      <c r="S194" s="122" t="s">
        <v>563</v>
      </c>
      <c r="T194" s="123">
        <v>0.73699999999999999</v>
      </c>
    </row>
    <row r="195" spans="17:20" x14ac:dyDescent="0.25">
      <c r="Q195" s="122">
        <v>31</v>
      </c>
      <c r="R195" s="122">
        <v>92</v>
      </c>
      <c r="S195" s="122" t="s">
        <v>564</v>
      </c>
      <c r="T195" s="123">
        <v>0.745</v>
      </c>
    </row>
    <row r="196" spans="17:20" x14ac:dyDescent="0.25">
      <c r="Q196" s="122">
        <v>31</v>
      </c>
      <c r="R196" s="122">
        <v>93</v>
      </c>
      <c r="S196" s="122" t="s">
        <v>565</v>
      </c>
      <c r="T196" s="123">
        <v>0.753</v>
      </c>
    </row>
    <row r="197" spans="17:20" x14ac:dyDescent="0.25">
      <c r="Q197" s="122">
        <v>31</v>
      </c>
      <c r="R197" s="122">
        <v>94</v>
      </c>
      <c r="S197" s="122" t="s">
        <v>566</v>
      </c>
      <c r="T197" s="123">
        <v>0.76100000000000001</v>
      </c>
    </row>
    <row r="198" spans="17:20" x14ac:dyDescent="0.25">
      <c r="Q198" s="122">
        <v>31</v>
      </c>
      <c r="R198" s="122">
        <v>95</v>
      </c>
      <c r="S198" s="122" t="s">
        <v>567</v>
      </c>
      <c r="T198" s="123">
        <v>0.76900000000000002</v>
      </c>
    </row>
    <row r="199" spans="17:20" x14ac:dyDescent="0.25">
      <c r="Q199" s="122">
        <v>31</v>
      </c>
      <c r="R199" s="122">
        <v>96</v>
      </c>
      <c r="S199" s="122" t="s">
        <v>568</v>
      </c>
      <c r="T199" s="123">
        <v>0.77700000000000002</v>
      </c>
    </row>
    <row r="200" spans="17:20" x14ac:dyDescent="0.25">
      <c r="Q200" s="122">
        <v>31</v>
      </c>
      <c r="R200" s="122">
        <v>97</v>
      </c>
      <c r="S200" s="122" t="s">
        <v>569</v>
      </c>
      <c r="T200" s="123">
        <v>0.78500000000000003</v>
      </c>
    </row>
    <row r="201" spans="17:20" x14ac:dyDescent="0.25">
      <c r="Q201" s="122">
        <v>31</v>
      </c>
      <c r="R201" s="122">
        <v>98</v>
      </c>
      <c r="S201" s="122" t="s">
        <v>570</v>
      </c>
      <c r="T201" s="123">
        <v>0.79300000000000004</v>
      </c>
    </row>
    <row r="202" spans="17:20" x14ac:dyDescent="0.25">
      <c r="Q202" s="122">
        <v>31</v>
      </c>
      <c r="R202" s="122">
        <v>99</v>
      </c>
      <c r="S202" s="122" t="s">
        <v>571</v>
      </c>
      <c r="T202" s="123">
        <v>0.80100000000000005</v>
      </c>
    </row>
    <row r="203" spans="17:20" x14ac:dyDescent="0.25">
      <c r="Q203" s="122">
        <v>31</v>
      </c>
      <c r="R203" s="122">
        <v>100</v>
      </c>
      <c r="S203" s="122" t="s">
        <v>572</v>
      </c>
      <c r="T203" s="123">
        <v>0.80900000000000005</v>
      </c>
    </row>
    <row r="204" spans="17:20" x14ac:dyDescent="0.25">
      <c r="Q204" s="122">
        <v>32</v>
      </c>
      <c r="R204" s="122">
        <v>0</v>
      </c>
      <c r="S204" s="122" t="s">
        <v>573</v>
      </c>
      <c r="T204" s="123">
        <v>2.7999990000000001E-3</v>
      </c>
    </row>
    <row r="205" spans="17:20" x14ac:dyDescent="0.25">
      <c r="Q205" s="122">
        <v>32</v>
      </c>
      <c r="R205" s="122">
        <v>1</v>
      </c>
      <c r="S205" s="122" t="s">
        <v>574</v>
      </c>
      <c r="T205" s="123">
        <v>1.0919999999999999E-2</v>
      </c>
    </row>
    <row r="206" spans="17:20" x14ac:dyDescent="0.25">
      <c r="Q206" s="122">
        <v>32</v>
      </c>
      <c r="R206" s="122">
        <v>2</v>
      </c>
      <c r="S206" s="122" t="s">
        <v>575</v>
      </c>
      <c r="T206" s="123">
        <v>1.9040000000000001E-2</v>
      </c>
    </row>
    <row r="207" spans="17:20" x14ac:dyDescent="0.25">
      <c r="Q207" s="122">
        <v>32</v>
      </c>
      <c r="R207" s="122">
        <v>3</v>
      </c>
      <c r="S207" s="122" t="s">
        <v>576</v>
      </c>
      <c r="T207" s="123">
        <v>2.716E-2</v>
      </c>
    </row>
    <row r="208" spans="17:20" x14ac:dyDescent="0.25">
      <c r="Q208" s="122">
        <v>32</v>
      </c>
      <c r="R208" s="122">
        <v>4</v>
      </c>
      <c r="S208" s="122" t="s">
        <v>577</v>
      </c>
      <c r="T208" s="123">
        <v>3.5279999999999999E-2</v>
      </c>
    </row>
    <row r="209" spans="17:20" x14ac:dyDescent="0.25">
      <c r="Q209" s="122">
        <v>32</v>
      </c>
      <c r="R209" s="122">
        <v>5</v>
      </c>
      <c r="S209" s="122" t="s">
        <v>578</v>
      </c>
      <c r="T209" s="123">
        <v>4.3400000000000001E-2</v>
      </c>
    </row>
    <row r="210" spans="17:20" x14ac:dyDescent="0.25">
      <c r="Q210" s="122">
        <v>32</v>
      </c>
      <c r="R210" s="122">
        <v>6</v>
      </c>
      <c r="S210" s="122" t="s">
        <v>579</v>
      </c>
      <c r="T210" s="123">
        <v>5.1479999999999998E-2</v>
      </c>
    </row>
    <row r="211" spans="17:20" x14ac:dyDescent="0.25">
      <c r="Q211" s="122">
        <v>32</v>
      </c>
      <c r="R211" s="122">
        <v>7</v>
      </c>
      <c r="S211" s="122" t="s">
        <v>580</v>
      </c>
      <c r="T211" s="123">
        <v>5.9560000000000002E-2</v>
      </c>
    </row>
    <row r="212" spans="17:20" x14ac:dyDescent="0.25">
      <c r="Q212" s="122">
        <v>32</v>
      </c>
      <c r="R212" s="122">
        <v>8</v>
      </c>
      <c r="S212" s="122" t="s">
        <v>581</v>
      </c>
      <c r="T212" s="123">
        <v>6.7640000000000006E-2</v>
      </c>
    </row>
    <row r="213" spans="17:20" x14ac:dyDescent="0.25">
      <c r="Q213" s="122">
        <v>32</v>
      </c>
      <c r="R213" s="122">
        <v>9</v>
      </c>
      <c r="S213" s="122" t="s">
        <v>582</v>
      </c>
      <c r="T213" s="123">
        <v>7.5719999999999996E-2</v>
      </c>
    </row>
    <row r="214" spans="17:20" x14ac:dyDescent="0.25">
      <c r="Q214" s="122">
        <v>32</v>
      </c>
      <c r="R214" s="122">
        <v>10</v>
      </c>
      <c r="S214" s="122" t="s">
        <v>583</v>
      </c>
      <c r="T214" s="123">
        <v>8.3799999999999999E-2</v>
      </c>
    </row>
    <row r="215" spans="17:20" x14ac:dyDescent="0.25">
      <c r="Q215" s="122">
        <v>32</v>
      </c>
      <c r="R215" s="122">
        <v>11</v>
      </c>
      <c r="S215" s="122" t="s">
        <v>584</v>
      </c>
      <c r="T215" s="123">
        <v>9.1800000000000007E-2</v>
      </c>
    </row>
    <row r="216" spans="17:20" x14ac:dyDescent="0.25">
      <c r="Q216" s="122">
        <v>32</v>
      </c>
      <c r="R216" s="122">
        <v>12</v>
      </c>
      <c r="S216" s="122" t="s">
        <v>585</v>
      </c>
      <c r="T216" s="123">
        <v>9.98E-2</v>
      </c>
    </row>
    <row r="217" spans="17:20" x14ac:dyDescent="0.25">
      <c r="Q217" s="122">
        <v>32</v>
      </c>
      <c r="R217" s="122">
        <v>13</v>
      </c>
      <c r="S217" s="122" t="s">
        <v>586</v>
      </c>
      <c r="T217" s="123">
        <v>0.10780000000000001</v>
      </c>
    </row>
    <row r="218" spans="17:20" x14ac:dyDescent="0.25">
      <c r="Q218" s="122">
        <v>32</v>
      </c>
      <c r="R218" s="122">
        <v>14</v>
      </c>
      <c r="S218" s="122" t="s">
        <v>587</v>
      </c>
      <c r="T218" s="123">
        <v>0.1158</v>
      </c>
    </row>
    <row r="219" spans="17:20" x14ac:dyDescent="0.25">
      <c r="Q219" s="122">
        <v>32</v>
      </c>
      <c r="R219" s="122">
        <v>15</v>
      </c>
      <c r="S219" s="122" t="s">
        <v>588</v>
      </c>
      <c r="T219" s="123">
        <v>0.12379999999999999</v>
      </c>
    </row>
    <row r="220" spans="17:20" x14ac:dyDescent="0.25">
      <c r="Q220" s="122">
        <v>32</v>
      </c>
      <c r="R220" s="122">
        <v>16</v>
      </c>
      <c r="S220" s="122" t="s">
        <v>589</v>
      </c>
      <c r="T220" s="123">
        <v>0.13192000000000001</v>
      </c>
    </row>
    <row r="221" spans="17:20" x14ac:dyDescent="0.25">
      <c r="Q221" s="122">
        <v>32</v>
      </c>
      <c r="R221" s="122">
        <v>17</v>
      </c>
      <c r="S221" s="122" t="s">
        <v>590</v>
      </c>
      <c r="T221" s="123">
        <v>0.14004</v>
      </c>
    </row>
    <row r="222" spans="17:20" x14ac:dyDescent="0.25">
      <c r="Q222" s="122">
        <v>32</v>
      </c>
      <c r="R222" s="122">
        <v>18</v>
      </c>
      <c r="S222" s="122" t="s">
        <v>591</v>
      </c>
      <c r="T222" s="123">
        <v>0.14815999999999999</v>
      </c>
    </row>
    <row r="223" spans="17:20" x14ac:dyDescent="0.25">
      <c r="Q223" s="122">
        <v>32</v>
      </c>
      <c r="R223" s="122">
        <v>19</v>
      </c>
      <c r="S223" s="122" t="s">
        <v>592</v>
      </c>
      <c r="T223" s="123">
        <v>0.15628</v>
      </c>
    </row>
    <row r="224" spans="17:20" x14ac:dyDescent="0.25">
      <c r="Q224" s="122">
        <v>32</v>
      </c>
      <c r="R224" s="122">
        <v>20</v>
      </c>
      <c r="S224" s="122" t="s">
        <v>593</v>
      </c>
      <c r="T224" s="123">
        <v>0.16439999999999999</v>
      </c>
    </row>
    <row r="225" spans="17:20" x14ac:dyDescent="0.25">
      <c r="Q225" s="122">
        <v>32</v>
      </c>
      <c r="R225" s="122">
        <v>21</v>
      </c>
      <c r="S225" s="122" t="s">
        <v>594</v>
      </c>
      <c r="T225" s="123">
        <v>0.1724</v>
      </c>
    </row>
    <row r="226" spans="17:20" x14ac:dyDescent="0.25">
      <c r="Q226" s="122">
        <v>32</v>
      </c>
      <c r="R226" s="122">
        <v>22</v>
      </c>
      <c r="S226" s="122" t="s">
        <v>595</v>
      </c>
      <c r="T226" s="123">
        <v>0.1804</v>
      </c>
    </row>
    <row r="227" spans="17:20" x14ac:dyDescent="0.25">
      <c r="Q227" s="122">
        <v>32</v>
      </c>
      <c r="R227" s="122">
        <v>23</v>
      </c>
      <c r="S227" s="122" t="s">
        <v>596</v>
      </c>
      <c r="T227" s="123">
        <v>0.18840000000000001</v>
      </c>
    </row>
    <row r="228" spans="17:20" x14ac:dyDescent="0.25">
      <c r="Q228" s="122">
        <v>32</v>
      </c>
      <c r="R228" s="122">
        <v>24</v>
      </c>
      <c r="S228" s="122" t="s">
        <v>597</v>
      </c>
      <c r="T228" s="123">
        <v>0.19639999999999999</v>
      </c>
    </row>
    <row r="229" spans="17:20" x14ac:dyDescent="0.25">
      <c r="Q229" s="122">
        <v>32</v>
      </c>
      <c r="R229" s="122">
        <v>25</v>
      </c>
      <c r="S229" s="122" t="s">
        <v>598</v>
      </c>
      <c r="T229" s="123">
        <v>0.2044</v>
      </c>
    </row>
    <row r="230" spans="17:20" x14ac:dyDescent="0.25">
      <c r="Q230" s="122">
        <v>32</v>
      </c>
      <c r="R230" s="122">
        <v>26</v>
      </c>
      <c r="S230" s="122" t="s">
        <v>599</v>
      </c>
      <c r="T230" s="123">
        <v>0.21248</v>
      </c>
    </row>
    <row r="231" spans="17:20" x14ac:dyDescent="0.25">
      <c r="Q231" s="122">
        <v>32</v>
      </c>
      <c r="R231" s="122">
        <v>27</v>
      </c>
      <c r="S231" s="122" t="s">
        <v>600</v>
      </c>
      <c r="T231" s="123">
        <v>0.22056000000000001</v>
      </c>
    </row>
    <row r="232" spans="17:20" x14ac:dyDescent="0.25">
      <c r="Q232" s="122">
        <v>32</v>
      </c>
      <c r="R232" s="122">
        <v>28</v>
      </c>
      <c r="S232" s="122" t="s">
        <v>601</v>
      </c>
      <c r="T232" s="123">
        <v>0.22864000000000001</v>
      </c>
    </row>
    <row r="233" spans="17:20" x14ac:dyDescent="0.25">
      <c r="Q233" s="122">
        <v>32</v>
      </c>
      <c r="R233" s="122">
        <v>29</v>
      </c>
      <c r="S233" s="122" t="s">
        <v>602</v>
      </c>
      <c r="T233" s="123">
        <v>0.23672000000000001</v>
      </c>
    </row>
    <row r="234" spans="17:20" x14ac:dyDescent="0.25">
      <c r="Q234" s="122">
        <v>32</v>
      </c>
      <c r="R234" s="122">
        <v>30</v>
      </c>
      <c r="S234" s="122" t="s">
        <v>603</v>
      </c>
      <c r="T234" s="123">
        <v>0.24479999999999999</v>
      </c>
    </row>
    <row r="235" spans="17:20" x14ac:dyDescent="0.25">
      <c r="Q235" s="122">
        <v>32</v>
      </c>
      <c r="R235" s="122">
        <v>31</v>
      </c>
      <c r="S235" s="122" t="s">
        <v>604</v>
      </c>
      <c r="T235" s="123">
        <v>0.25291999999999998</v>
      </c>
    </row>
    <row r="236" spans="17:20" x14ac:dyDescent="0.25">
      <c r="Q236" s="122">
        <v>32</v>
      </c>
      <c r="R236" s="122">
        <v>32</v>
      </c>
      <c r="S236" s="122" t="s">
        <v>605</v>
      </c>
      <c r="T236" s="123">
        <v>0.26103999999999999</v>
      </c>
    </row>
    <row r="237" spans="17:20" x14ac:dyDescent="0.25">
      <c r="Q237" s="122">
        <v>32</v>
      </c>
      <c r="R237" s="122">
        <v>33</v>
      </c>
      <c r="S237" s="122" t="s">
        <v>606</v>
      </c>
      <c r="T237" s="123">
        <v>0.26916000000000001</v>
      </c>
    </row>
    <row r="238" spans="17:20" x14ac:dyDescent="0.25">
      <c r="Q238" s="122">
        <v>32</v>
      </c>
      <c r="R238" s="122">
        <v>34</v>
      </c>
      <c r="S238" s="122" t="s">
        <v>607</v>
      </c>
      <c r="T238" s="123">
        <v>0.27728000000000003</v>
      </c>
    </row>
    <row r="239" spans="17:20" x14ac:dyDescent="0.25">
      <c r="Q239" s="122">
        <v>32</v>
      </c>
      <c r="R239" s="122">
        <v>35</v>
      </c>
      <c r="S239" s="122" t="s">
        <v>608</v>
      </c>
      <c r="T239" s="123">
        <v>0.28539999999999999</v>
      </c>
    </row>
    <row r="240" spans="17:20" x14ac:dyDescent="0.25">
      <c r="Q240" s="122">
        <v>32</v>
      </c>
      <c r="R240" s="122">
        <v>36</v>
      </c>
      <c r="S240" s="122" t="s">
        <v>609</v>
      </c>
      <c r="T240" s="123">
        <v>0.29339999999999999</v>
      </c>
    </row>
    <row r="241" spans="17:20" x14ac:dyDescent="0.25">
      <c r="Q241" s="122">
        <v>32</v>
      </c>
      <c r="R241" s="122">
        <v>37</v>
      </c>
      <c r="S241" s="122" t="s">
        <v>610</v>
      </c>
      <c r="T241" s="123">
        <v>0.3014</v>
      </c>
    </row>
    <row r="242" spans="17:20" x14ac:dyDescent="0.25">
      <c r="Q242" s="122">
        <v>32</v>
      </c>
      <c r="R242" s="122">
        <v>38</v>
      </c>
      <c r="S242" s="122" t="s">
        <v>611</v>
      </c>
      <c r="T242" s="123">
        <v>0.30940000000000001</v>
      </c>
    </row>
    <row r="243" spans="17:20" x14ac:dyDescent="0.25">
      <c r="Q243" s="122">
        <v>32</v>
      </c>
      <c r="R243" s="122">
        <v>39</v>
      </c>
      <c r="S243" s="122" t="s">
        <v>612</v>
      </c>
      <c r="T243" s="123">
        <v>0.31740000000000002</v>
      </c>
    </row>
    <row r="244" spans="17:20" x14ac:dyDescent="0.25">
      <c r="Q244" s="122">
        <v>32</v>
      </c>
      <c r="R244" s="122">
        <v>40</v>
      </c>
      <c r="S244" s="122" t="s">
        <v>613</v>
      </c>
      <c r="T244" s="123">
        <v>0.32540000000000002</v>
      </c>
    </row>
    <row r="245" spans="17:20" x14ac:dyDescent="0.25">
      <c r="Q245" s="122">
        <v>32</v>
      </c>
      <c r="R245" s="122">
        <v>41</v>
      </c>
      <c r="S245" s="122" t="s">
        <v>614</v>
      </c>
      <c r="T245" s="123">
        <v>0.33351999999999998</v>
      </c>
    </row>
    <row r="246" spans="17:20" x14ac:dyDescent="0.25">
      <c r="Q246" s="122">
        <v>32</v>
      </c>
      <c r="R246" s="122">
        <v>42</v>
      </c>
      <c r="S246" s="122" t="s">
        <v>615</v>
      </c>
      <c r="T246" s="123">
        <v>0.34164</v>
      </c>
    </row>
    <row r="247" spans="17:20" x14ac:dyDescent="0.25">
      <c r="Q247" s="122">
        <v>32</v>
      </c>
      <c r="R247" s="122">
        <v>43</v>
      </c>
      <c r="S247" s="122" t="s">
        <v>616</v>
      </c>
      <c r="T247" s="123">
        <v>0.34976000000000002</v>
      </c>
    </row>
    <row r="248" spans="17:20" x14ac:dyDescent="0.25">
      <c r="Q248" s="122">
        <v>32</v>
      </c>
      <c r="R248" s="122">
        <v>44</v>
      </c>
      <c r="S248" s="122" t="s">
        <v>617</v>
      </c>
      <c r="T248" s="123">
        <v>0.35787999999999998</v>
      </c>
    </row>
    <row r="249" spans="17:20" x14ac:dyDescent="0.25">
      <c r="Q249" s="122">
        <v>32</v>
      </c>
      <c r="R249" s="122">
        <v>45</v>
      </c>
      <c r="S249" s="122" t="s">
        <v>618</v>
      </c>
      <c r="T249" s="123">
        <v>0.36599999999999999</v>
      </c>
    </row>
    <row r="250" spans="17:20" x14ac:dyDescent="0.25">
      <c r="Q250" s="122">
        <v>32</v>
      </c>
      <c r="R250" s="122">
        <v>46</v>
      </c>
      <c r="S250" s="122" t="s">
        <v>619</v>
      </c>
      <c r="T250" s="123">
        <v>0.37408000000000002</v>
      </c>
    </row>
    <row r="251" spans="17:20" x14ac:dyDescent="0.25">
      <c r="Q251" s="122">
        <v>32</v>
      </c>
      <c r="R251" s="122">
        <v>47</v>
      </c>
      <c r="S251" s="122" t="s">
        <v>620</v>
      </c>
      <c r="T251" s="123">
        <v>0.38216</v>
      </c>
    </row>
    <row r="252" spans="17:20" x14ac:dyDescent="0.25">
      <c r="Q252" s="122">
        <v>32</v>
      </c>
      <c r="R252" s="122">
        <v>48</v>
      </c>
      <c r="S252" s="122" t="s">
        <v>621</v>
      </c>
      <c r="T252" s="123">
        <v>0.39023999999999998</v>
      </c>
    </row>
    <row r="253" spans="17:20" x14ac:dyDescent="0.25">
      <c r="Q253" s="122">
        <v>32</v>
      </c>
      <c r="R253" s="122">
        <v>49</v>
      </c>
      <c r="S253" s="122" t="s">
        <v>622</v>
      </c>
      <c r="T253" s="123">
        <v>0.39832000000000001</v>
      </c>
    </row>
    <row r="254" spans="17:20" x14ac:dyDescent="0.25">
      <c r="Q254" s="122">
        <v>32</v>
      </c>
      <c r="R254" s="122">
        <v>50</v>
      </c>
      <c r="S254" s="122" t="s">
        <v>623</v>
      </c>
      <c r="T254" s="123">
        <v>0.40639999999999998</v>
      </c>
    </row>
    <row r="255" spans="17:20" x14ac:dyDescent="0.25">
      <c r="Q255" s="122">
        <v>32</v>
      </c>
      <c r="R255" s="122">
        <v>51</v>
      </c>
      <c r="S255" s="122" t="s">
        <v>624</v>
      </c>
      <c r="T255" s="123">
        <v>0.41439999999999999</v>
      </c>
    </row>
    <row r="256" spans="17:20" x14ac:dyDescent="0.25">
      <c r="Q256" s="122">
        <v>32</v>
      </c>
      <c r="R256" s="122">
        <v>52</v>
      </c>
      <c r="S256" s="122" t="s">
        <v>625</v>
      </c>
      <c r="T256" s="123">
        <v>0.4224</v>
      </c>
    </row>
    <row r="257" spans="17:20" x14ac:dyDescent="0.25">
      <c r="Q257" s="122">
        <v>32</v>
      </c>
      <c r="R257" s="122">
        <v>53</v>
      </c>
      <c r="S257" s="122" t="s">
        <v>626</v>
      </c>
      <c r="T257" s="123">
        <v>0.4304</v>
      </c>
    </row>
    <row r="258" spans="17:20" x14ac:dyDescent="0.25">
      <c r="Q258" s="122">
        <v>32</v>
      </c>
      <c r="R258" s="122">
        <v>54</v>
      </c>
      <c r="S258" s="122" t="s">
        <v>627</v>
      </c>
      <c r="T258" s="123">
        <v>0.43840000000000001</v>
      </c>
    </row>
    <row r="259" spans="17:20" x14ac:dyDescent="0.25">
      <c r="Q259" s="122">
        <v>32</v>
      </c>
      <c r="R259" s="122">
        <v>55</v>
      </c>
      <c r="S259" s="122" t="s">
        <v>628</v>
      </c>
      <c r="T259" s="123">
        <v>0.44640000000000002</v>
      </c>
    </row>
    <row r="260" spans="17:20" x14ac:dyDescent="0.25">
      <c r="Q260" s="122">
        <v>32</v>
      </c>
      <c r="R260" s="122">
        <v>56</v>
      </c>
      <c r="S260" s="122" t="s">
        <v>629</v>
      </c>
      <c r="T260" s="123">
        <v>0.45451999999999998</v>
      </c>
    </row>
    <row r="261" spans="17:20" x14ac:dyDescent="0.25">
      <c r="Q261" s="122">
        <v>32</v>
      </c>
      <c r="R261" s="122">
        <v>57</v>
      </c>
      <c r="S261" s="122" t="s">
        <v>630</v>
      </c>
      <c r="T261" s="123">
        <v>0.46264</v>
      </c>
    </row>
    <row r="262" spans="17:20" x14ac:dyDescent="0.25">
      <c r="Q262" s="122">
        <v>32</v>
      </c>
      <c r="R262" s="122">
        <v>58</v>
      </c>
      <c r="S262" s="122" t="s">
        <v>631</v>
      </c>
      <c r="T262" s="123">
        <v>0.47076000000000001</v>
      </c>
    </row>
    <row r="263" spans="17:20" x14ac:dyDescent="0.25">
      <c r="Q263" s="122">
        <v>32</v>
      </c>
      <c r="R263" s="122">
        <v>59</v>
      </c>
      <c r="S263" s="122" t="s">
        <v>632</v>
      </c>
      <c r="T263" s="123">
        <v>0.47887999999999997</v>
      </c>
    </row>
    <row r="264" spans="17:20" x14ac:dyDescent="0.25">
      <c r="Q264" s="122">
        <v>32</v>
      </c>
      <c r="R264" s="122">
        <v>60</v>
      </c>
      <c r="S264" s="122" t="s">
        <v>633</v>
      </c>
      <c r="T264" s="123">
        <v>0.48699999999999999</v>
      </c>
    </row>
    <row r="265" spans="17:20" x14ac:dyDescent="0.25">
      <c r="Q265" s="122">
        <v>32</v>
      </c>
      <c r="R265" s="122">
        <v>61</v>
      </c>
      <c r="S265" s="122" t="s">
        <v>634</v>
      </c>
      <c r="T265" s="123">
        <v>0.49508000000000002</v>
      </c>
    </row>
    <row r="266" spans="17:20" x14ac:dyDescent="0.25">
      <c r="Q266" s="122">
        <v>32</v>
      </c>
      <c r="R266" s="122">
        <v>62</v>
      </c>
      <c r="S266" s="122" t="s">
        <v>635</v>
      </c>
      <c r="T266" s="123">
        <v>0.50316000000000005</v>
      </c>
    </row>
    <row r="267" spans="17:20" x14ac:dyDescent="0.25">
      <c r="Q267" s="122">
        <v>32</v>
      </c>
      <c r="R267" s="122">
        <v>63</v>
      </c>
      <c r="S267" s="122" t="s">
        <v>636</v>
      </c>
      <c r="T267" s="123">
        <v>0.51124000000000003</v>
      </c>
    </row>
    <row r="268" spans="17:20" x14ac:dyDescent="0.25">
      <c r="Q268" s="122">
        <v>32</v>
      </c>
      <c r="R268" s="122">
        <v>64</v>
      </c>
      <c r="S268" s="122" t="s">
        <v>637</v>
      </c>
      <c r="T268" s="123">
        <v>0.51932</v>
      </c>
    </row>
    <row r="269" spans="17:20" x14ac:dyDescent="0.25">
      <c r="Q269" s="122">
        <v>32</v>
      </c>
      <c r="R269" s="122">
        <v>65</v>
      </c>
      <c r="S269" s="122" t="s">
        <v>638</v>
      </c>
      <c r="T269" s="123">
        <v>0.52739999999999998</v>
      </c>
    </row>
    <row r="270" spans="17:20" x14ac:dyDescent="0.25">
      <c r="Q270" s="122">
        <v>32</v>
      </c>
      <c r="R270" s="122">
        <v>66</v>
      </c>
      <c r="S270" s="122" t="s">
        <v>639</v>
      </c>
      <c r="T270" s="123">
        <v>0.53539999999999999</v>
      </c>
    </row>
    <row r="271" spans="17:20" x14ac:dyDescent="0.25">
      <c r="Q271" s="122">
        <v>32</v>
      </c>
      <c r="R271" s="122">
        <v>67</v>
      </c>
      <c r="S271" s="122" t="s">
        <v>640</v>
      </c>
      <c r="T271" s="123">
        <v>0.54339999999999999</v>
      </c>
    </row>
    <row r="272" spans="17:20" x14ac:dyDescent="0.25">
      <c r="Q272" s="122">
        <v>32</v>
      </c>
      <c r="R272" s="122">
        <v>68</v>
      </c>
      <c r="S272" s="122" t="s">
        <v>641</v>
      </c>
      <c r="T272" s="123">
        <v>0.5514</v>
      </c>
    </row>
    <row r="273" spans="17:20" x14ac:dyDescent="0.25">
      <c r="Q273" s="122">
        <v>32</v>
      </c>
      <c r="R273" s="122">
        <v>69</v>
      </c>
      <c r="S273" s="122" t="s">
        <v>642</v>
      </c>
      <c r="T273" s="123">
        <v>0.55940000000000001</v>
      </c>
    </row>
    <row r="274" spans="17:20" x14ac:dyDescent="0.25">
      <c r="Q274" s="122">
        <v>32</v>
      </c>
      <c r="R274" s="122">
        <v>70</v>
      </c>
      <c r="S274" s="122" t="s">
        <v>643</v>
      </c>
      <c r="T274" s="123">
        <v>0.56740000000000002</v>
      </c>
    </row>
    <row r="275" spans="17:20" x14ac:dyDescent="0.25">
      <c r="Q275" s="122">
        <v>32</v>
      </c>
      <c r="R275" s="122">
        <v>71</v>
      </c>
      <c r="S275" s="122" t="s">
        <v>644</v>
      </c>
      <c r="T275" s="123">
        <v>0.57552000000000003</v>
      </c>
    </row>
    <row r="276" spans="17:20" x14ac:dyDescent="0.25">
      <c r="Q276" s="122">
        <v>32</v>
      </c>
      <c r="R276" s="122">
        <v>72</v>
      </c>
      <c r="S276" s="122" t="s">
        <v>645</v>
      </c>
      <c r="T276" s="123">
        <v>0.58364000000000005</v>
      </c>
    </row>
    <row r="277" spans="17:20" x14ac:dyDescent="0.25">
      <c r="Q277" s="122">
        <v>32</v>
      </c>
      <c r="R277" s="122">
        <v>73</v>
      </c>
      <c r="S277" s="122" t="s">
        <v>646</v>
      </c>
      <c r="T277" s="123">
        <v>0.59175999999999995</v>
      </c>
    </row>
    <row r="278" spans="17:20" x14ac:dyDescent="0.25">
      <c r="Q278" s="122">
        <v>32</v>
      </c>
      <c r="R278" s="122">
        <v>74</v>
      </c>
      <c r="S278" s="122" t="s">
        <v>647</v>
      </c>
      <c r="T278" s="123">
        <v>0.59987999999999997</v>
      </c>
    </row>
    <row r="279" spans="17:20" x14ac:dyDescent="0.25">
      <c r="Q279" s="122">
        <v>32</v>
      </c>
      <c r="R279" s="122">
        <v>75</v>
      </c>
      <c r="S279" s="122" t="s">
        <v>648</v>
      </c>
      <c r="T279" s="123">
        <v>0.60799999999999998</v>
      </c>
    </row>
    <row r="280" spans="17:20" x14ac:dyDescent="0.25">
      <c r="Q280" s="122">
        <v>32</v>
      </c>
      <c r="R280" s="122">
        <v>76</v>
      </c>
      <c r="S280" s="122" t="s">
        <v>649</v>
      </c>
      <c r="T280" s="123">
        <v>0.61599999999999999</v>
      </c>
    </row>
    <row r="281" spans="17:20" x14ac:dyDescent="0.25">
      <c r="Q281" s="122">
        <v>32</v>
      </c>
      <c r="R281" s="122">
        <v>77</v>
      </c>
      <c r="S281" s="122" t="s">
        <v>650</v>
      </c>
      <c r="T281" s="123">
        <v>0.624</v>
      </c>
    </row>
    <row r="282" spans="17:20" x14ac:dyDescent="0.25">
      <c r="Q282" s="122">
        <v>32</v>
      </c>
      <c r="R282" s="122">
        <v>78</v>
      </c>
      <c r="S282" s="122" t="s">
        <v>651</v>
      </c>
      <c r="T282" s="123">
        <v>0.63200000000000001</v>
      </c>
    </row>
    <row r="283" spans="17:20" x14ac:dyDescent="0.25">
      <c r="Q283" s="122">
        <v>32</v>
      </c>
      <c r="R283" s="122">
        <v>79</v>
      </c>
      <c r="S283" s="122" t="s">
        <v>652</v>
      </c>
      <c r="T283" s="123">
        <v>0.64</v>
      </c>
    </row>
    <row r="284" spans="17:20" x14ac:dyDescent="0.25">
      <c r="Q284" s="122">
        <v>32</v>
      </c>
      <c r="R284" s="122">
        <v>80</v>
      </c>
      <c r="S284" s="122" t="s">
        <v>653</v>
      </c>
      <c r="T284" s="123">
        <v>0.64800000000000002</v>
      </c>
    </row>
    <row r="285" spans="17:20" x14ac:dyDescent="0.25">
      <c r="Q285" s="122">
        <v>32</v>
      </c>
      <c r="R285" s="122">
        <v>81</v>
      </c>
      <c r="S285" s="122" t="s">
        <v>654</v>
      </c>
      <c r="T285" s="123">
        <v>0.65608</v>
      </c>
    </row>
    <row r="286" spans="17:20" x14ac:dyDescent="0.25">
      <c r="Q286" s="122">
        <v>32</v>
      </c>
      <c r="R286" s="122">
        <v>82</v>
      </c>
      <c r="S286" s="122" t="s">
        <v>655</v>
      </c>
      <c r="T286" s="123">
        <v>0.66415999999999997</v>
      </c>
    </row>
    <row r="287" spans="17:20" x14ac:dyDescent="0.25">
      <c r="Q287" s="122">
        <v>32</v>
      </c>
      <c r="R287" s="122">
        <v>83</v>
      </c>
      <c r="S287" s="122" t="s">
        <v>656</v>
      </c>
      <c r="T287" s="123">
        <v>0.67223999999999995</v>
      </c>
    </row>
    <row r="288" spans="17:20" x14ac:dyDescent="0.25">
      <c r="Q288" s="122">
        <v>32</v>
      </c>
      <c r="R288" s="122">
        <v>84</v>
      </c>
      <c r="S288" s="122" t="s">
        <v>657</v>
      </c>
      <c r="T288" s="123">
        <v>0.68032000000000004</v>
      </c>
    </row>
    <row r="289" spans="17:20" x14ac:dyDescent="0.25">
      <c r="Q289" s="122">
        <v>32</v>
      </c>
      <c r="R289" s="122">
        <v>85</v>
      </c>
      <c r="S289" s="122" t="s">
        <v>658</v>
      </c>
      <c r="T289" s="123">
        <v>0.68840000000000001</v>
      </c>
    </row>
    <row r="290" spans="17:20" x14ac:dyDescent="0.25">
      <c r="Q290" s="122">
        <v>32</v>
      </c>
      <c r="R290" s="122">
        <v>86</v>
      </c>
      <c r="S290" s="122" t="s">
        <v>659</v>
      </c>
      <c r="T290" s="123">
        <v>0.69652000000000003</v>
      </c>
    </row>
    <row r="291" spans="17:20" x14ac:dyDescent="0.25">
      <c r="Q291" s="122">
        <v>32</v>
      </c>
      <c r="R291" s="122">
        <v>87</v>
      </c>
      <c r="S291" s="122" t="s">
        <v>660</v>
      </c>
      <c r="T291" s="123">
        <v>0.70464000000000004</v>
      </c>
    </row>
    <row r="292" spans="17:20" x14ac:dyDescent="0.25">
      <c r="Q292" s="122">
        <v>32</v>
      </c>
      <c r="R292" s="122">
        <v>88</v>
      </c>
      <c r="S292" s="122" t="s">
        <v>661</v>
      </c>
      <c r="T292" s="123">
        <v>0.71275999999999995</v>
      </c>
    </row>
    <row r="293" spans="17:20" x14ac:dyDescent="0.25">
      <c r="Q293" s="122">
        <v>32</v>
      </c>
      <c r="R293" s="122">
        <v>89</v>
      </c>
      <c r="S293" s="122" t="s">
        <v>662</v>
      </c>
      <c r="T293" s="123">
        <v>0.72087999999999997</v>
      </c>
    </row>
    <row r="294" spans="17:20" x14ac:dyDescent="0.25">
      <c r="Q294" s="122">
        <v>32</v>
      </c>
      <c r="R294" s="122">
        <v>90</v>
      </c>
      <c r="S294" s="122" t="s">
        <v>663</v>
      </c>
      <c r="T294" s="123">
        <v>0.72899999999999998</v>
      </c>
    </row>
    <row r="295" spans="17:20" x14ac:dyDescent="0.25">
      <c r="Q295" s="122">
        <v>32</v>
      </c>
      <c r="R295" s="122">
        <v>91</v>
      </c>
      <c r="S295" s="122" t="s">
        <v>664</v>
      </c>
      <c r="T295" s="123">
        <v>0.73699999999999999</v>
      </c>
    </row>
    <row r="296" spans="17:20" x14ac:dyDescent="0.25">
      <c r="Q296" s="122">
        <v>32</v>
      </c>
      <c r="R296" s="122">
        <v>92</v>
      </c>
      <c r="S296" s="122" t="s">
        <v>665</v>
      </c>
      <c r="T296" s="123">
        <v>0.745</v>
      </c>
    </row>
    <row r="297" spans="17:20" x14ac:dyDescent="0.25">
      <c r="Q297" s="122">
        <v>32</v>
      </c>
      <c r="R297" s="122">
        <v>93</v>
      </c>
      <c r="S297" s="122" t="s">
        <v>666</v>
      </c>
      <c r="T297" s="123">
        <v>0.753</v>
      </c>
    </row>
    <row r="298" spans="17:20" x14ac:dyDescent="0.25">
      <c r="Q298" s="122">
        <v>32</v>
      </c>
      <c r="R298" s="122">
        <v>94</v>
      </c>
      <c r="S298" s="122" t="s">
        <v>667</v>
      </c>
      <c r="T298" s="123">
        <v>0.76100000000000001</v>
      </c>
    </row>
    <row r="299" spans="17:20" x14ac:dyDescent="0.25">
      <c r="Q299" s="122">
        <v>32</v>
      </c>
      <c r="R299" s="122">
        <v>95</v>
      </c>
      <c r="S299" s="122" t="s">
        <v>668</v>
      </c>
      <c r="T299" s="123">
        <v>0.76900000000000002</v>
      </c>
    </row>
    <row r="300" spans="17:20" x14ac:dyDescent="0.25">
      <c r="Q300" s="122">
        <v>32</v>
      </c>
      <c r="R300" s="122">
        <v>96</v>
      </c>
      <c r="S300" s="122" t="s">
        <v>669</v>
      </c>
      <c r="T300" s="123">
        <v>0.77700000000000002</v>
      </c>
    </row>
    <row r="301" spans="17:20" x14ac:dyDescent="0.25">
      <c r="Q301" s="122">
        <v>32</v>
      </c>
      <c r="R301" s="122">
        <v>97</v>
      </c>
      <c r="S301" s="122" t="s">
        <v>670</v>
      </c>
      <c r="T301" s="123">
        <v>0.78500000000000003</v>
      </c>
    </row>
    <row r="302" spans="17:20" x14ac:dyDescent="0.25">
      <c r="Q302" s="122">
        <v>32</v>
      </c>
      <c r="R302" s="122">
        <v>98</v>
      </c>
      <c r="S302" s="122" t="s">
        <v>671</v>
      </c>
      <c r="T302" s="123">
        <v>0.79300000000000004</v>
      </c>
    </row>
    <row r="303" spans="17:20" x14ac:dyDescent="0.25">
      <c r="Q303" s="122">
        <v>32</v>
      </c>
      <c r="R303" s="122">
        <v>99</v>
      </c>
      <c r="S303" s="122" t="s">
        <v>672</v>
      </c>
      <c r="T303" s="123">
        <v>0.80100000000000005</v>
      </c>
    </row>
    <row r="304" spans="17:20" x14ac:dyDescent="0.25">
      <c r="Q304" s="122">
        <v>32</v>
      </c>
      <c r="R304" s="122">
        <v>100</v>
      </c>
      <c r="S304" s="122" t="s">
        <v>673</v>
      </c>
      <c r="T304" s="123">
        <v>0.80900000000000005</v>
      </c>
    </row>
    <row r="305" spans="17:20" x14ac:dyDescent="0.25">
      <c r="Q305" s="122">
        <v>33</v>
      </c>
      <c r="R305" s="122">
        <v>0</v>
      </c>
      <c r="S305" s="122" t="s">
        <v>674</v>
      </c>
      <c r="T305" s="123">
        <v>3.2000000000000002E-3</v>
      </c>
    </row>
    <row r="306" spans="17:20" x14ac:dyDescent="0.25">
      <c r="Q306" s="122">
        <v>33</v>
      </c>
      <c r="R306" s="122">
        <v>1</v>
      </c>
      <c r="S306" s="122" t="s">
        <v>675</v>
      </c>
      <c r="T306" s="123">
        <v>1.128E-2</v>
      </c>
    </row>
    <row r="307" spans="17:20" x14ac:dyDescent="0.25">
      <c r="Q307" s="122">
        <v>33</v>
      </c>
      <c r="R307" s="122">
        <v>2</v>
      </c>
      <c r="S307" s="122" t="s">
        <v>676</v>
      </c>
      <c r="T307" s="123">
        <v>1.9359999999999999E-2</v>
      </c>
    </row>
    <row r="308" spans="17:20" x14ac:dyDescent="0.25">
      <c r="Q308" s="122">
        <v>33</v>
      </c>
      <c r="R308" s="122">
        <v>3</v>
      </c>
      <c r="S308" s="122" t="s">
        <v>677</v>
      </c>
      <c r="T308" s="123">
        <v>2.7439999999999999E-2</v>
      </c>
    </row>
    <row r="309" spans="17:20" x14ac:dyDescent="0.25">
      <c r="Q309" s="122">
        <v>33</v>
      </c>
      <c r="R309" s="122">
        <v>4</v>
      </c>
      <c r="S309" s="122" t="s">
        <v>678</v>
      </c>
      <c r="T309" s="123">
        <v>3.5520000000000003E-2</v>
      </c>
    </row>
    <row r="310" spans="17:20" x14ac:dyDescent="0.25">
      <c r="Q310" s="122">
        <v>33</v>
      </c>
      <c r="R310" s="122">
        <v>5</v>
      </c>
      <c r="S310" s="122" t="s">
        <v>679</v>
      </c>
      <c r="T310" s="123">
        <v>4.36E-2</v>
      </c>
    </row>
    <row r="311" spans="17:20" x14ac:dyDescent="0.25">
      <c r="Q311" s="122">
        <v>33</v>
      </c>
      <c r="R311" s="122">
        <v>6</v>
      </c>
      <c r="S311" s="122" t="s">
        <v>680</v>
      </c>
      <c r="T311" s="123">
        <v>5.1720000000000002E-2</v>
      </c>
    </row>
    <row r="312" spans="17:20" x14ac:dyDescent="0.25">
      <c r="Q312" s="122">
        <v>33</v>
      </c>
      <c r="R312" s="122">
        <v>7</v>
      </c>
      <c r="S312" s="122" t="s">
        <v>681</v>
      </c>
      <c r="T312" s="123">
        <v>5.9839999999999997E-2</v>
      </c>
    </row>
    <row r="313" spans="17:20" x14ac:dyDescent="0.25">
      <c r="Q313" s="122">
        <v>33</v>
      </c>
      <c r="R313" s="122">
        <v>8</v>
      </c>
      <c r="S313" s="122" t="s">
        <v>682</v>
      </c>
      <c r="T313" s="123">
        <v>6.7960000000000007E-2</v>
      </c>
    </row>
    <row r="314" spans="17:20" x14ac:dyDescent="0.25">
      <c r="Q314" s="122">
        <v>33</v>
      </c>
      <c r="R314" s="122">
        <v>9</v>
      </c>
      <c r="S314" s="122" t="s">
        <v>683</v>
      </c>
      <c r="T314" s="123">
        <v>7.6079999999999995E-2</v>
      </c>
    </row>
    <row r="315" spans="17:20" x14ac:dyDescent="0.25">
      <c r="Q315" s="122">
        <v>33</v>
      </c>
      <c r="R315" s="122">
        <v>10</v>
      </c>
      <c r="S315" s="122" t="s">
        <v>684</v>
      </c>
      <c r="T315" s="123">
        <v>8.4199999999999997E-2</v>
      </c>
    </row>
    <row r="316" spans="17:20" x14ac:dyDescent="0.25">
      <c r="Q316" s="122">
        <v>33</v>
      </c>
      <c r="R316" s="122">
        <v>11</v>
      </c>
      <c r="S316" s="122" t="s">
        <v>685</v>
      </c>
      <c r="T316" s="123">
        <v>9.2200000000000004E-2</v>
      </c>
    </row>
    <row r="317" spans="17:20" x14ac:dyDescent="0.25">
      <c r="Q317" s="122">
        <v>33</v>
      </c>
      <c r="R317" s="122">
        <v>12</v>
      </c>
      <c r="S317" s="122" t="s">
        <v>686</v>
      </c>
      <c r="T317" s="123">
        <v>0.1002</v>
      </c>
    </row>
    <row r="318" spans="17:20" x14ac:dyDescent="0.25">
      <c r="Q318" s="122">
        <v>33</v>
      </c>
      <c r="R318" s="122">
        <v>13</v>
      </c>
      <c r="S318" s="122" t="s">
        <v>687</v>
      </c>
      <c r="T318" s="123">
        <v>0.1082</v>
      </c>
    </row>
    <row r="319" spans="17:20" x14ac:dyDescent="0.25">
      <c r="Q319" s="122">
        <v>33</v>
      </c>
      <c r="R319" s="122">
        <v>14</v>
      </c>
      <c r="S319" s="122" t="s">
        <v>688</v>
      </c>
      <c r="T319" s="123">
        <v>0.1162</v>
      </c>
    </row>
    <row r="320" spans="17:20" x14ac:dyDescent="0.25">
      <c r="Q320" s="122">
        <v>33</v>
      </c>
      <c r="R320" s="122">
        <v>15</v>
      </c>
      <c r="S320" s="122" t="s">
        <v>689</v>
      </c>
      <c r="T320" s="123">
        <v>0.1242</v>
      </c>
    </row>
    <row r="321" spans="17:20" x14ac:dyDescent="0.25">
      <c r="Q321" s="122">
        <v>33</v>
      </c>
      <c r="R321" s="122">
        <v>16</v>
      </c>
      <c r="S321" s="122" t="s">
        <v>690</v>
      </c>
      <c r="T321" s="123">
        <v>0.13228000000000001</v>
      </c>
    </row>
    <row r="322" spans="17:20" x14ac:dyDescent="0.25">
      <c r="Q322" s="122">
        <v>33</v>
      </c>
      <c r="R322" s="122">
        <v>17</v>
      </c>
      <c r="S322" s="122" t="s">
        <v>691</v>
      </c>
      <c r="T322" s="123">
        <v>0.14036000000000001</v>
      </c>
    </row>
    <row r="323" spans="17:20" x14ac:dyDescent="0.25">
      <c r="Q323" s="122">
        <v>33</v>
      </c>
      <c r="R323" s="122">
        <v>18</v>
      </c>
      <c r="S323" s="122" t="s">
        <v>692</v>
      </c>
      <c r="T323" s="123">
        <v>0.14843999999999999</v>
      </c>
    </row>
    <row r="324" spans="17:20" x14ac:dyDescent="0.25">
      <c r="Q324" s="122">
        <v>33</v>
      </c>
      <c r="R324" s="122">
        <v>19</v>
      </c>
      <c r="S324" s="122" t="s">
        <v>693</v>
      </c>
      <c r="T324" s="123">
        <v>0.15651999999999999</v>
      </c>
    </row>
    <row r="325" spans="17:20" x14ac:dyDescent="0.25">
      <c r="Q325" s="122">
        <v>33</v>
      </c>
      <c r="R325" s="122">
        <v>20</v>
      </c>
      <c r="S325" s="122" t="s">
        <v>694</v>
      </c>
      <c r="T325" s="123">
        <v>0.1646</v>
      </c>
    </row>
    <row r="326" spans="17:20" x14ac:dyDescent="0.25">
      <c r="Q326" s="122">
        <v>33</v>
      </c>
      <c r="R326" s="122">
        <v>21</v>
      </c>
      <c r="S326" s="122" t="s">
        <v>695</v>
      </c>
      <c r="T326" s="123">
        <v>0.1726</v>
      </c>
    </row>
    <row r="327" spans="17:20" x14ac:dyDescent="0.25">
      <c r="Q327" s="122">
        <v>33</v>
      </c>
      <c r="R327" s="122">
        <v>22</v>
      </c>
      <c r="S327" s="122" t="s">
        <v>696</v>
      </c>
      <c r="T327" s="123">
        <v>0.18060000000000001</v>
      </c>
    </row>
    <row r="328" spans="17:20" x14ac:dyDescent="0.25">
      <c r="Q328" s="122">
        <v>33</v>
      </c>
      <c r="R328" s="122">
        <v>23</v>
      </c>
      <c r="S328" s="122" t="s">
        <v>697</v>
      </c>
      <c r="T328" s="123">
        <v>0.18859999999999999</v>
      </c>
    </row>
    <row r="329" spans="17:20" x14ac:dyDescent="0.25">
      <c r="Q329" s="122">
        <v>33</v>
      </c>
      <c r="R329" s="122">
        <v>24</v>
      </c>
      <c r="S329" s="122" t="s">
        <v>698</v>
      </c>
      <c r="T329" s="123">
        <v>0.1966</v>
      </c>
    </row>
    <row r="330" spans="17:20" x14ac:dyDescent="0.25">
      <c r="Q330" s="122">
        <v>33</v>
      </c>
      <c r="R330" s="122">
        <v>25</v>
      </c>
      <c r="S330" s="122" t="s">
        <v>699</v>
      </c>
      <c r="T330" s="123">
        <v>0.2046</v>
      </c>
    </row>
    <row r="331" spans="17:20" x14ac:dyDescent="0.25">
      <c r="Q331" s="122">
        <v>33</v>
      </c>
      <c r="R331" s="122">
        <v>26</v>
      </c>
      <c r="S331" s="122" t="s">
        <v>700</v>
      </c>
      <c r="T331" s="123">
        <v>0.21271999999999999</v>
      </c>
    </row>
    <row r="332" spans="17:20" x14ac:dyDescent="0.25">
      <c r="Q332" s="122">
        <v>33</v>
      </c>
      <c r="R332" s="122">
        <v>27</v>
      </c>
      <c r="S332" s="122" t="s">
        <v>701</v>
      </c>
      <c r="T332" s="123">
        <v>0.22084000000000001</v>
      </c>
    </row>
    <row r="333" spans="17:20" x14ac:dyDescent="0.25">
      <c r="Q333" s="122">
        <v>33</v>
      </c>
      <c r="R333" s="122">
        <v>28</v>
      </c>
      <c r="S333" s="122" t="s">
        <v>702</v>
      </c>
      <c r="T333" s="123">
        <v>0.22896</v>
      </c>
    </row>
    <row r="334" spans="17:20" x14ac:dyDescent="0.25">
      <c r="Q334" s="122">
        <v>33</v>
      </c>
      <c r="R334" s="122">
        <v>29</v>
      </c>
      <c r="S334" s="122" t="s">
        <v>703</v>
      </c>
      <c r="T334" s="123">
        <v>0.23708000000000001</v>
      </c>
    </row>
    <row r="335" spans="17:20" x14ac:dyDescent="0.25">
      <c r="Q335" s="122">
        <v>33</v>
      </c>
      <c r="R335" s="122">
        <v>30</v>
      </c>
      <c r="S335" s="122" t="s">
        <v>704</v>
      </c>
      <c r="T335" s="123">
        <v>0.2452</v>
      </c>
    </row>
    <row r="336" spans="17:20" x14ac:dyDescent="0.25">
      <c r="Q336" s="122">
        <v>33</v>
      </c>
      <c r="R336" s="122">
        <v>31</v>
      </c>
      <c r="S336" s="122" t="s">
        <v>705</v>
      </c>
      <c r="T336" s="123">
        <v>0.25328000000000001</v>
      </c>
    </row>
    <row r="337" spans="17:20" x14ac:dyDescent="0.25">
      <c r="Q337" s="122">
        <v>33</v>
      </c>
      <c r="R337" s="122">
        <v>32</v>
      </c>
      <c r="S337" s="122" t="s">
        <v>706</v>
      </c>
      <c r="T337" s="123">
        <v>0.26135999999999998</v>
      </c>
    </row>
    <row r="338" spans="17:20" x14ac:dyDescent="0.25">
      <c r="Q338" s="122">
        <v>33</v>
      </c>
      <c r="R338" s="122">
        <v>33</v>
      </c>
      <c r="S338" s="122" t="s">
        <v>707</v>
      </c>
      <c r="T338" s="123">
        <v>0.26944000000000001</v>
      </c>
    </row>
    <row r="339" spans="17:20" x14ac:dyDescent="0.25">
      <c r="Q339" s="122">
        <v>33</v>
      </c>
      <c r="R339" s="122">
        <v>34</v>
      </c>
      <c r="S339" s="122" t="s">
        <v>708</v>
      </c>
      <c r="T339" s="123">
        <v>0.27751999999999999</v>
      </c>
    </row>
    <row r="340" spans="17:20" x14ac:dyDescent="0.25">
      <c r="Q340" s="122">
        <v>33</v>
      </c>
      <c r="R340" s="122">
        <v>35</v>
      </c>
      <c r="S340" s="122" t="s">
        <v>709</v>
      </c>
      <c r="T340" s="123">
        <v>0.28560000000000002</v>
      </c>
    </row>
    <row r="341" spans="17:20" x14ac:dyDescent="0.25">
      <c r="Q341" s="122">
        <v>33</v>
      </c>
      <c r="R341" s="122">
        <v>36</v>
      </c>
      <c r="S341" s="122" t="s">
        <v>710</v>
      </c>
      <c r="T341" s="123">
        <v>0.29360000000000003</v>
      </c>
    </row>
    <row r="342" spans="17:20" x14ac:dyDescent="0.25">
      <c r="Q342" s="122">
        <v>33</v>
      </c>
      <c r="R342" s="122">
        <v>37</v>
      </c>
      <c r="S342" s="122" t="s">
        <v>711</v>
      </c>
      <c r="T342" s="123">
        <v>0.30159999999999998</v>
      </c>
    </row>
    <row r="343" spans="17:20" x14ac:dyDescent="0.25">
      <c r="Q343" s="122">
        <v>33</v>
      </c>
      <c r="R343" s="122">
        <v>38</v>
      </c>
      <c r="S343" s="122" t="s">
        <v>712</v>
      </c>
      <c r="T343" s="123">
        <v>0.30959999999999999</v>
      </c>
    </row>
    <row r="344" spans="17:20" x14ac:dyDescent="0.25">
      <c r="Q344" s="122">
        <v>33</v>
      </c>
      <c r="R344" s="122">
        <v>39</v>
      </c>
      <c r="S344" s="122" t="s">
        <v>713</v>
      </c>
      <c r="T344" s="123">
        <v>0.31759999999999999</v>
      </c>
    </row>
    <row r="345" spans="17:20" x14ac:dyDescent="0.25">
      <c r="Q345" s="122">
        <v>33</v>
      </c>
      <c r="R345" s="122">
        <v>40</v>
      </c>
      <c r="S345" s="122" t="s">
        <v>714</v>
      </c>
      <c r="T345" s="123">
        <v>0.3256</v>
      </c>
    </row>
    <row r="346" spans="17:20" x14ac:dyDescent="0.25">
      <c r="Q346" s="122">
        <v>33</v>
      </c>
      <c r="R346" s="122">
        <v>41</v>
      </c>
      <c r="S346" s="122" t="s">
        <v>715</v>
      </c>
      <c r="T346" s="123">
        <v>0.33367999999999998</v>
      </c>
    </row>
    <row r="347" spans="17:20" x14ac:dyDescent="0.25">
      <c r="Q347" s="122">
        <v>33</v>
      </c>
      <c r="R347" s="122">
        <v>42</v>
      </c>
      <c r="S347" s="122" t="s">
        <v>716</v>
      </c>
      <c r="T347" s="123">
        <v>0.34176000000000001</v>
      </c>
    </row>
    <row r="348" spans="17:20" x14ac:dyDescent="0.25">
      <c r="Q348" s="122">
        <v>33</v>
      </c>
      <c r="R348" s="122">
        <v>43</v>
      </c>
      <c r="S348" s="122" t="s">
        <v>717</v>
      </c>
      <c r="T348" s="123">
        <v>0.34983999999999998</v>
      </c>
    </row>
    <row r="349" spans="17:20" x14ac:dyDescent="0.25">
      <c r="Q349" s="122">
        <v>33</v>
      </c>
      <c r="R349" s="122">
        <v>44</v>
      </c>
      <c r="S349" s="122" t="s">
        <v>718</v>
      </c>
      <c r="T349" s="123">
        <v>0.35792000000000002</v>
      </c>
    </row>
    <row r="350" spans="17:20" x14ac:dyDescent="0.25">
      <c r="Q350" s="122">
        <v>33</v>
      </c>
      <c r="R350" s="122">
        <v>45</v>
      </c>
      <c r="S350" s="122" t="s">
        <v>719</v>
      </c>
      <c r="T350" s="123">
        <v>0.36599999999999999</v>
      </c>
    </row>
    <row r="351" spans="17:20" x14ac:dyDescent="0.25">
      <c r="Q351" s="122">
        <v>33</v>
      </c>
      <c r="R351" s="122">
        <v>46</v>
      </c>
      <c r="S351" s="122" t="s">
        <v>720</v>
      </c>
      <c r="T351" s="123">
        <v>0.37412000000000001</v>
      </c>
    </row>
    <row r="352" spans="17:20" x14ac:dyDescent="0.25">
      <c r="Q352" s="122">
        <v>33</v>
      </c>
      <c r="R352" s="122">
        <v>47</v>
      </c>
      <c r="S352" s="122" t="s">
        <v>721</v>
      </c>
      <c r="T352" s="123">
        <v>0.38224000000000002</v>
      </c>
    </row>
    <row r="353" spans="17:20" x14ac:dyDescent="0.25">
      <c r="Q353" s="122">
        <v>33</v>
      </c>
      <c r="R353" s="122">
        <v>48</v>
      </c>
      <c r="S353" s="122" t="s">
        <v>722</v>
      </c>
      <c r="T353" s="123">
        <v>0.39035999999999998</v>
      </c>
    </row>
    <row r="354" spans="17:20" x14ac:dyDescent="0.25">
      <c r="Q354" s="122">
        <v>33</v>
      </c>
      <c r="R354" s="122">
        <v>49</v>
      </c>
      <c r="S354" s="122" t="s">
        <v>723</v>
      </c>
      <c r="T354" s="123">
        <v>0.39848</v>
      </c>
    </row>
    <row r="355" spans="17:20" x14ac:dyDescent="0.25">
      <c r="Q355" s="122">
        <v>33</v>
      </c>
      <c r="R355" s="122">
        <v>50</v>
      </c>
      <c r="S355" s="122" t="s">
        <v>724</v>
      </c>
      <c r="T355" s="123">
        <v>0.40660000000000002</v>
      </c>
    </row>
    <row r="356" spans="17:20" x14ac:dyDescent="0.25">
      <c r="Q356" s="122">
        <v>33</v>
      </c>
      <c r="R356" s="122">
        <v>51</v>
      </c>
      <c r="S356" s="122" t="s">
        <v>725</v>
      </c>
      <c r="T356" s="123">
        <v>0.41460000000000002</v>
      </c>
    </row>
    <row r="357" spans="17:20" x14ac:dyDescent="0.25">
      <c r="Q357" s="122">
        <v>33</v>
      </c>
      <c r="R357" s="122">
        <v>52</v>
      </c>
      <c r="S357" s="122" t="s">
        <v>726</v>
      </c>
      <c r="T357" s="123">
        <v>0.42259999999999998</v>
      </c>
    </row>
    <row r="358" spans="17:20" x14ac:dyDescent="0.25">
      <c r="Q358" s="122">
        <v>33</v>
      </c>
      <c r="R358" s="122">
        <v>53</v>
      </c>
      <c r="S358" s="122" t="s">
        <v>727</v>
      </c>
      <c r="T358" s="123">
        <v>0.43059999999999998</v>
      </c>
    </row>
    <row r="359" spans="17:20" x14ac:dyDescent="0.25">
      <c r="Q359" s="122">
        <v>33</v>
      </c>
      <c r="R359" s="122">
        <v>54</v>
      </c>
      <c r="S359" s="122" t="s">
        <v>728</v>
      </c>
      <c r="T359" s="123">
        <v>0.43859999999999999</v>
      </c>
    </row>
    <row r="360" spans="17:20" x14ac:dyDescent="0.25">
      <c r="Q360" s="122">
        <v>33</v>
      </c>
      <c r="R360" s="122">
        <v>55</v>
      </c>
      <c r="S360" s="122" t="s">
        <v>729</v>
      </c>
      <c r="T360" s="123">
        <v>0.4466</v>
      </c>
    </row>
    <row r="361" spans="17:20" x14ac:dyDescent="0.25">
      <c r="Q361" s="122">
        <v>33</v>
      </c>
      <c r="R361" s="122">
        <v>56</v>
      </c>
      <c r="S361" s="122" t="s">
        <v>730</v>
      </c>
      <c r="T361" s="123">
        <v>0.45467999999999997</v>
      </c>
    </row>
    <row r="362" spans="17:20" x14ac:dyDescent="0.25">
      <c r="Q362" s="122">
        <v>33</v>
      </c>
      <c r="R362" s="122">
        <v>57</v>
      </c>
      <c r="S362" s="122" t="s">
        <v>731</v>
      </c>
      <c r="T362" s="123">
        <v>0.46276</v>
      </c>
    </row>
    <row r="363" spans="17:20" x14ac:dyDescent="0.25">
      <c r="Q363" s="122">
        <v>33</v>
      </c>
      <c r="R363" s="122">
        <v>58</v>
      </c>
      <c r="S363" s="122" t="s">
        <v>732</v>
      </c>
      <c r="T363" s="123">
        <v>0.47083999999999998</v>
      </c>
    </row>
    <row r="364" spans="17:20" x14ac:dyDescent="0.25">
      <c r="Q364" s="122">
        <v>33</v>
      </c>
      <c r="R364" s="122">
        <v>59</v>
      </c>
      <c r="S364" s="122" t="s">
        <v>733</v>
      </c>
      <c r="T364" s="123">
        <v>0.47892000000000001</v>
      </c>
    </row>
    <row r="365" spans="17:20" x14ac:dyDescent="0.25">
      <c r="Q365" s="122">
        <v>33</v>
      </c>
      <c r="R365" s="122">
        <v>60</v>
      </c>
      <c r="S365" s="122" t="s">
        <v>734</v>
      </c>
      <c r="T365" s="123">
        <v>0.48699999999999999</v>
      </c>
    </row>
    <row r="366" spans="17:20" x14ac:dyDescent="0.25">
      <c r="Q366" s="122">
        <v>33</v>
      </c>
      <c r="R366" s="122">
        <v>61</v>
      </c>
      <c r="S366" s="122" t="s">
        <v>735</v>
      </c>
      <c r="T366" s="123">
        <v>0.49512</v>
      </c>
    </row>
    <row r="367" spans="17:20" x14ac:dyDescent="0.25">
      <c r="Q367" s="122">
        <v>33</v>
      </c>
      <c r="R367" s="122">
        <v>62</v>
      </c>
      <c r="S367" s="122" t="s">
        <v>736</v>
      </c>
      <c r="T367" s="123">
        <v>0.50324000000000002</v>
      </c>
    </row>
    <row r="368" spans="17:20" x14ac:dyDescent="0.25">
      <c r="Q368" s="122">
        <v>33</v>
      </c>
      <c r="R368" s="122">
        <v>63</v>
      </c>
      <c r="S368" s="122" t="s">
        <v>737</v>
      </c>
      <c r="T368" s="123">
        <v>0.51136000000000004</v>
      </c>
    </row>
    <row r="369" spans="17:20" x14ac:dyDescent="0.25">
      <c r="Q369" s="122">
        <v>33</v>
      </c>
      <c r="R369" s="122">
        <v>64</v>
      </c>
      <c r="S369" s="122" t="s">
        <v>738</v>
      </c>
      <c r="T369" s="123">
        <v>0.51948000000000005</v>
      </c>
    </row>
    <row r="370" spans="17:20" x14ac:dyDescent="0.25">
      <c r="Q370" s="122">
        <v>33</v>
      </c>
      <c r="R370" s="122">
        <v>65</v>
      </c>
      <c r="S370" s="122" t="s">
        <v>739</v>
      </c>
      <c r="T370" s="123">
        <v>0.52759999999999996</v>
      </c>
    </row>
    <row r="371" spans="17:20" x14ac:dyDescent="0.25">
      <c r="Q371" s="122">
        <v>33</v>
      </c>
      <c r="R371" s="122">
        <v>66</v>
      </c>
      <c r="S371" s="122" t="s">
        <v>740</v>
      </c>
      <c r="T371" s="123">
        <v>0.53559999999999997</v>
      </c>
    </row>
    <row r="372" spans="17:20" x14ac:dyDescent="0.25">
      <c r="Q372" s="122">
        <v>33</v>
      </c>
      <c r="R372" s="122">
        <v>67</v>
      </c>
      <c r="S372" s="122" t="s">
        <v>741</v>
      </c>
      <c r="T372" s="123">
        <v>0.54359999999999997</v>
      </c>
    </row>
    <row r="373" spans="17:20" x14ac:dyDescent="0.25">
      <c r="Q373" s="122">
        <v>33</v>
      </c>
      <c r="R373" s="122">
        <v>68</v>
      </c>
      <c r="S373" s="122" t="s">
        <v>742</v>
      </c>
      <c r="T373" s="123">
        <v>0.55159999999999998</v>
      </c>
    </row>
    <row r="374" spans="17:20" x14ac:dyDescent="0.25">
      <c r="Q374" s="122">
        <v>33</v>
      </c>
      <c r="R374" s="122">
        <v>69</v>
      </c>
      <c r="S374" s="122" t="s">
        <v>743</v>
      </c>
      <c r="T374" s="123">
        <v>0.55959999999999999</v>
      </c>
    </row>
    <row r="375" spans="17:20" x14ac:dyDescent="0.25">
      <c r="Q375" s="122">
        <v>33</v>
      </c>
      <c r="R375" s="122">
        <v>70</v>
      </c>
      <c r="S375" s="122" t="s">
        <v>744</v>
      </c>
      <c r="T375" s="123">
        <v>0.56759999999999999</v>
      </c>
    </row>
    <row r="376" spans="17:20" x14ac:dyDescent="0.25">
      <c r="Q376" s="122">
        <v>33</v>
      </c>
      <c r="R376" s="122">
        <v>71</v>
      </c>
      <c r="S376" s="122" t="s">
        <v>745</v>
      </c>
      <c r="T376" s="123">
        <v>0.57567999999999997</v>
      </c>
    </row>
    <row r="377" spans="17:20" x14ac:dyDescent="0.25">
      <c r="Q377" s="122">
        <v>33</v>
      </c>
      <c r="R377" s="122">
        <v>72</v>
      </c>
      <c r="S377" s="122" t="s">
        <v>746</v>
      </c>
      <c r="T377" s="123">
        <v>0.58375999999999995</v>
      </c>
    </row>
    <row r="378" spans="17:20" x14ac:dyDescent="0.25">
      <c r="Q378" s="122">
        <v>33</v>
      </c>
      <c r="R378" s="122">
        <v>73</v>
      </c>
      <c r="S378" s="122" t="s">
        <v>747</v>
      </c>
      <c r="T378" s="123">
        <v>0.59184000000000003</v>
      </c>
    </row>
    <row r="379" spans="17:20" x14ac:dyDescent="0.25">
      <c r="Q379" s="122">
        <v>33</v>
      </c>
      <c r="R379" s="122">
        <v>74</v>
      </c>
      <c r="S379" s="122" t="s">
        <v>748</v>
      </c>
      <c r="T379" s="123">
        <v>0.59992000000000001</v>
      </c>
    </row>
    <row r="380" spans="17:20" x14ac:dyDescent="0.25">
      <c r="Q380" s="122">
        <v>33</v>
      </c>
      <c r="R380" s="122">
        <v>75</v>
      </c>
      <c r="S380" s="122" t="s">
        <v>749</v>
      </c>
      <c r="T380" s="123">
        <v>0.60799999999999998</v>
      </c>
    </row>
    <row r="381" spans="17:20" x14ac:dyDescent="0.25">
      <c r="Q381" s="122">
        <v>33</v>
      </c>
      <c r="R381" s="122">
        <v>76</v>
      </c>
      <c r="S381" s="122" t="s">
        <v>750</v>
      </c>
      <c r="T381" s="123">
        <v>0.61599999999999999</v>
      </c>
    </row>
    <row r="382" spans="17:20" x14ac:dyDescent="0.25">
      <c r="Q382" s="122">
        <v>33</v>
      </c>
      <c r="R382" s="122">
        <v>77</v>
      </c>
      <c r="S382" s="122" t="s">
        <v>751</v>
      </c>
      <c r="T382" s="123">
        <v>0.624</v>
      </c>
    </row>
    <row r="383" spans="17:20" x14ac:dyDescent="0.25">
      <c r="Q383" s="122">
        <v>33</v>
      </c>
      <c r="R383" s="122">
        <v>78</v>
      </c>
      <c r="S383" s="122" t="s">
        <v>752</v>
      </c>
      <c r="T383" s="123">
        <v>0.63200000000000001</v>
      </c>
    </row>
    <row r="384" spans="17:20" x14ac:dyDescent="0.25">
      <c r="Q384" s="122">
        <v>33</v>
      </c>
      <c r="R384" s="122">
        <v>79</v>
      </c>
      <c r="S384" s="122" t="s">
        <v>753</v>
      </c>
      <c r="T384" s="123">
        <v>0.64</v>
      </c>
    </row>
    <row r="385" spans="17:20" x14ac:dyDescent="0.25">
      <c r="Q385" s="122">
        <v>33</v>
      </c>
      <c r="R385" s="122">
        <v>80</v>
      </c>
      <c r="S385" s="122" t="s">
        <v>754</v>
      </c>
      <c r="T385" s="123">
        <v>0.64800000000000002</v>
      </c>
    </row>
    <row r="386" spans="17:20" x14ac:dyDescent="0.25">
      <c r="Q386" s="122">
        <v>33</v>
      </c>
      <c r="R386" s="122">
        <v>81</v>
      </c>
      <c r="S386" s="122" t="s">
        <v>755</v>
      </c>
      <c r="T386" s="123">
        <v>0.65612000000000004</v>
      </c>
    </row>
    <row r="387" spans="17:20" x14ac:dyDescent="0.25">
      <c r="Q387" s="122">
        <v>33</v>
      </c>
      <c r="R387" s="122">
        <v>82</v>
      </c>
      <c r="S387" s="122" t="s">
        <v>756</v>
      </c>
      <c r="T387" s="123">
        <v>0.66424000000000005</v>
      </c>
    </row>
    <row r="388" spans="17:20" x14ac:dyDescent="0.25">
      <c r="Q388" s="122">
        <v>33</v>
      </c>
      <c r="R388" s="122">
        <v>83</v>
      </c>
      <c r="S388" s="122" t="s">
        <v>757</v>
      </c>
      <c r="T388" s="123">
        <v>0.67235999999999996</v>
      </c>
    </row>
    <row r="389" spans="17:20" x14ac:dyDescent="0.25">
      <c r="Q389" s="122">
        <v>33</v>
      </c>
      <c r="R389" s="122">
        <v>84</v>
      </c>
      <c r="S389" s="122" t="s">
        <v>758</v>
      </c>
      <c r="T389" s="123">
        <v>0.68047999999999997</v>
      </c>
    </row>
    <row r="390" spans="17:20" x14ac:dyDescent="0.25">
      <c r="Q390" s="122">
        <v>33</v>
      </c>
      <c r="R390" s="122">
        <v>85</v>
      </c>
      <c r="S390" s="122" t="s">
        <v>759</v>
      </c>
      <c r="T390" s="123">
        <v>0.68859999999999999</v>
      </c>
    </row>
    <row r="391" spans="17:20" x14ac:dyDescent="0.25">
      <c r="Q391" s="122">
        <v>33</v>
      </c>
      <c r="R391" s="122">
        <v>86</v>
      </c>
      <c r="S391" s="122" t="s">
        <v>760</v>
      </c>
      <c r="T391" s="123">
        <v>0.69667999999999997</v>
      </c>
    </row>
    <row r="392" spans="17:20" x14ac:dyDescent="0.25">
      <c r="Q392" s="122">
        <v>33</v>
      </c>
      <c r="R392" s="122">
        <v>87</v>
      </c>
      <c r="S392" s="122" t="s">
        <v>761</v>
      </c>
      <c r="T392" s="123">
        <v>0.70476000000000005</v>
      </c>
    </row>
    <row r="393" spans="17:20" x14ac:dyDescent="0.25">
      <c r="Q393" s="122">
        <v>33</v>
      </c>
      <c r="R393" s="122">
        <v>88</v>
      </c>
      <c r="S393" s="122" t="s">
        <v>762</v>
      </c>
      <c r="T393" s="123">
        <v>0.71284000000000003</v>
      </c>
    </row>
    <row r="394" spans="17:20" x14ac:dyDescent="0.25">
      <c r="Q394" s="122">
        <v>33</v>
      </c>
      <c r="R394" s="122">
        <v>89</v>
      </c>
      <c r="S394" s="122" t="s">
        <v>763</v>
      </c>
      <c r="T394" s="123">
        <v>0.72092000000000001</v>
      </c>
    </row>
    <row r="395" spans="17:20" x14ac:dyDescent="0.25">
      <c r="Q395" s="122">
        <v>33</v>
      </c>
      <c r="R395" s="122">
        <v>90</v>
      </c>
      <c r="S395" s="122" t="s">
        <v>764</v>
      </c>
      <c r="T395" s="123">
        <v>0.72899999999999998</v>
      </c>
    </row>
    <row r="396" spans="17:20" x14ac:dyDescent="0.25">
      <c r="Q396" s="122">
        <v>33</v>
      </c>
      <c r="R396" s="122">
        <v>91</v>
      </c>
      <c r="S396" s="122" t="s">
        <v>765</v>
      </c>
      <c r="T396" s="123">
        <v>0.73699999999999999</v>
      </c>
    </row>
    <row r="397" spans="17:20" x14ac:dyDescent="0.25">
      <c r="Q397" s="122">
        <v>33</v>
      </c>
      <c r="R397" s="122">
        <v>92</v>
      </c>
      <c r="S397" s="122" t="s">
        <v>766</v>
      </c>
      <c r="T397" s="123">
        <v>0.745</v>
      </c>
    </row>
    <row r="398" spans="17:20" x14ac:dyDescent="0.25">
      <c r="Q398" s="122">
        <v>33</v>
      </c>
      <c r="R398" s="122">
        <v>93</v>
      </c>
      <c r="S398" s="122" t="s">
        <v>767</v>
      </c>
      <c r="T398" s="123">
        <v>0.753</v>
      </c>
    </row>
    <row r="399" spans="17:20" x14ac:dyDescent="0.25">
      <c r="Q399" s="122">
        <v>33</v>
      </c>
      <c r="R399" s="122">
        <v>94</v>
      </c>
      <c r="S399" s="122" t="s">
        <v>768</v>
      </c>
      <c r="T399" s="123">
        <v>0.76100000000000001</v>
      </c>
    </row>
    <row r="400" spans="17:20" x14ac:dyDescent="0.25">
      <c r="Q400" s="122">
        <v>33</v>
      </c>
      <c r="R400" s="122">
        <v>95</v>
      </c>
      <c r="S400" s="122" t="s">
        <v>769</v>
      </c>
      <c r="T400" s="123">
        <v>0.76900000000000002</v>
      </c>
    </row>
    <row r="401" spans="17:20" x14ac:dyDescent="0.25">
      <c r="Q401" s="122">
        <v>33</v>
      </c>
      <c r="R401" s="122">
        <v>96</v>
      </c>
      <c r="S401" s="122" t="s">
        <v>770</v>
      </c>
      <c r="T401" s="123">
        <v>0.77700000000000002</v>
      </c>
    </row>
    <row r="402" spans="17:20" x14ac:dyDescent="0.25">
      <c r="Q402" s="122">
        <v>33</v>
      </c>
      <c r="R402" s="122">
        <v>97</v>
      </c>
      <c r="S402" s="122" t="s">
        <v>771</v>
      </c>
      <c r="T402" s="123">
        <v>0.78500000000000003</v>
      </c>
    </row>
    <row r="403" spans="17:20" x14ac:dyDescent="0.25">
      <c r="Q403" s="122">
        <v>33</v>
      </c>
      <c r="R403" s="122">
        <v>98</v>
      </c>
      <c r="S403" s="122" t="s">
        <v>772</v>
      </c>
      <c r="T403" s="123">
        <v>0.79300000000000004</v>
      </c>
    </row>
    <row r="404" spans="17:20" x14ac:dyDescent="0.25">
      <c r="Q404" s="122">
        <v>33</v>
      </c>
      <c r="R404" s="122">
        <v>99</v>
      </c>
      <c r="S404" s="122" t="s">
        <v>773</v>
      </c>
      <c r="T404" s="123">
        <v>0.80100000000000005</v>
      </c>
    </row>
    <row r="405" spans="17:20" x14ac:dyDescent="0.25">
      <c r="Q405" s="122">
        <v>33</v>
      </c>
      <c r="R405" s="122">
        <v>100</v>
      </c>
      <c r="S405" s="122" t="s">
        <v>774</v>
      </c>
      <c r="T405" s="123">
        <v>0.80900000000000005</v>
      </c>
    </row>
    <row r="406" spans="17:20" x14ac:dyDescent="0.25">
      <c r="Q406" s="122">
        <v>34</v>
      </c>
      <c r="R406" s="122">
        <v>0</v>
      </c>
      <c r="S406" s="122" t="s">
        <v>775</v>
      </c>
      <c r="T406" s="123">
        <v>3.6000009999999998E-3</v>
      </c>
    </row>
    <row r="407" spans="17:20" x14ac:dyDescent="0.25">
      <c r="Q407" s="122">
        <v>34</v>
      </c>
      <c r="R407" s="122">
        <v>1</v>
      </c>
      <c r="S407" s="122" t="s">
        <v>776</v>
      </c>
      <c r="T407" s="123">
        <v>1.1639999999999999E-2</v>
      </c>
    </row>
    <row r="408" spans="17:20" x14ac:dyDescent="0.25">
      <c r="Q408" s="122">
        <v>34</v>
      </c>
      <c r="R408" s="122">
        <v>2</v>
      </c>
      <c r="S408" s="122" t="s">
        <v>777</v>
      </c>
      <c r="T408" s="123">
        <v>1.968E-2</v>
      </c>
    </row>
    <row r="409" spans="17:20" x14ac:dyDescent="0.25">
      <c r="Q409" s="122">
        <v>34</v>
      </c>
      <c r="R409" s="122">
        <v>3</v>
      </c>
      <c r="S409" s="122" t="s">
        <v>778</v>
      </c>
      <c r="T409" s="123">
        <v>2.7720000000000002E-2</v>
      </c>
    </row>
    <row r="410" spans="17:20" x14ac:dyDescent="0.25">
      <c r="Q410" s="122">
        <v>34</v>
      </c>
      <c r="R410" s="122">
        <v>4</v>
      </c>
      <c r="S410" s="122" t="s">
        <v>779</v>
      </c>
      <c r="T410" s="123">
        <v>3.576E-2</v>
      </c>
    </row>
    <row r="411" spans="17:20" x14ac:dyDescent="0.25">
      <c r="Q411" s="122">
        <v>34</v>
      </c>
      <c r="R411" s="122">
        <v>5</v>
      </c>
      <c r="S411" s="122" t="s">
        <v>780</v>
      </c>
      <c r="T411" s="123">
        <v>4.3799999999999999E-2</v>
      </c>
    </row>
    <row r="412" spans="17:20" x14ac:dyDescent="0.25">
      <c r="Q412" s="122">
        <v>34</v>
      </c>
      <c r="R412" s="122">
        <v>6</v>
      </c>
      <c r="S412" s="122" t="s">
        <v>781</v>
      </c>
      <c r="T412" s="123">
        <v>5.1959999999999999E-2</v>
      </c>
    </row>
    <row r="413" spans="17:20" x14ac:dyDescent="0.25">
      <c r="Q413" s="122">
        <v>34</v>
      </c>
      <c r="R413" s="122">
        <v>7</v>
      </c>
      <c r="S413" s="122" t="s">
        <v>782</v>
      </c>
      <c r="T413" s="123">
        <v>6.012E-2</v>
      </c>
    </row>
    <row r="414" spans="17:20" x14ac:dyDescent="0.25">
      <c r="Q414" s="122">
        <v>34</v>
      </c>
      <c r="R414" s="122">
        <v>8</v>
      </c>
      <c r="S414" s="122" t="s">
        <v>783</v>
      </c>
      <c r="T414" s="123">
        <v>6.8279999999999993E-2</v>
      </c>
    </row>
    <row r="415" spans="17:20" x14ac:dyDescent="0.25">
      <c r="Q415" s="122">
        <v>34</v>
      </c>
      <c r="R415" s="122">
        <v>9</v>
      </c>
      <c r="S415" s="122" t="s">
        <v>784</v>
      </c>
      <c r="T415" s="123">
        <v>7.6439999999999994E-2</v>
      </c>
    </row>
    <row r="416" spans="17:20" x14ac:dyDescent="0.25">
      <c r="Q416" s="122">
        <v>34</v>
      </c>
      <c r="R416" s="122">
        <v>10</v>
      </c>
      <c r="S416" s="122" t="s">
        <v>785</v>
      </c>
      <c r="T416" s="123">
        <v>8.4599999999999995E-2</v>
      </c>
    </row>
    <row r="417" spans="17:20" x14ac:dyDescent="0.25">
      <c r="Q417" s="122">
        <v>34</v>
      </c>
      <c r="R417" s="122">
        <v>11</v>
      </c>
      <c r="S417" s="122" t="s">
        <v>786</v>
      </c>
      <c r="T417" s="123">
        <v>9.2600000000000002E-2</v>
      </c>
    </row>
    <row r="418" spans="17:20" x14ac:dyDescent="0.25">
      <c r="Q418" s="122">
        <v>34</v>
      </c>
      <c r="R418" s="122">
        <v>12</v>
      </c>
      <c r="S418" s="122" t="s">
        <v>787</v>
      </c>
      <c r="T418" s="123">
        <v>0.10059999999999999</v>
      </c>
    </row>
    <row r="419" spans="17:20" x14ac:dyDescent="0.25">
      <c r="Q419" s="122">
        <v>34</v>
      </c>
      <c r="R419" s="122">
        <v>13</v>
      </c>
      <c r="S419" s="122" t="s">
        <v>788</v>
      </c>
      <c r="T419" s="123">
        <v>0.1086</v>
      </c>
    </row>
    <row r="420" spans="17:20" x14ac:dyDescent="0.25">
      <c r="Q420" s="122">
        <v>34</v>
      </c>
      <c r="R420" s="122">
        <v>14</v>
      </c>
      <c r="S420" s="122" t="s">
        <v>789</v>
      </c>
      <c r="T420" s="123">
        <v>0.1166</v>
      </c>
    </row>
    <row r="421" spans="17:20" x14ac:dyDescent="0.25">
      <c r="Q421" s="122">
        <v>34</v>
      </c>
      <c r="R421" s="122">
        <v>15</v>
      </c>
      <c r="S421" s="122" t="s">
        <v>790</v>
      </c>
      <c r="T421" s="123">
        <v>0.1246</v>
      </c>
    </row>
    <row r="422" spans="17:20" x14ac:dyDescent="0.25">
      <c r="Q422" s="122">
        <v>34</v>
      </c>
      <c r="R422" s="122">
        <v>16</v>
      </c>
      <c r="S422" s="122" t="s">
        <v>791</v>
      </c>
      <c r="T422" s="123">
        <v>0.13264000000000001</v>
      </c>
    </row>
    <row r="423" spans="17:20" x14ac:dyDescent="0.25">
      <c r="Q423" s="122">
        <v>34</v>
      </c>
      <c r="R423" s="122">
        <v>17</v>
      </c>
      <c r="S423" s="122" t="s">
        <v>792</v>
      </c>
      <c r="T423" s="123">
        <v>0.14068</v>
      </c>
    </row>
    <row r="424" spans="17:20" x14ac:dyDescent="0.25">
      <c r="Q424" s="122">
        <v>34</v>
      </c>
      <c r="R424" s="122">
        <v>18</v>
      </c>
      <c r="S424" s="122" t="s">
        <v>793</v>
      </c>
      <c r="T424" s="123">
        <v>0.14871999999999999</v>
      </c>
    </row>
    <row r="425" spans="17:20" x14ac:dyDescent="0.25">
      <c r="Q425" s="122">
        <v>34</v>
      </c>
      <c r="R425" s="122">
        <v>19</v>
      </c>
      <c r="S425" s="122" t="s">
        <v>794</v>
      </c>
      <c r="T425" s="123">
        <v>0.15676000000000001</v>
      </c>
    </row>
    <row r="426" spans="17:20" x14ac:dyDescent="0.25">
      <c r="Q426" s="122">
        <v>34</v>
      </c>
      <c r="R426" s="122">
        <v>20</v>
      </c>
      <c r="S426" s="122" t="s">
        <v>795</v>
      </c>
      <c r="T426" s="123">
        <v>0.1648</v>
      </c>
    </row>
    <row r="427" spans="17:20" x14ac:dyDescent="0.25">
      <c r="Q427" s="122">
        <v>34</v>
      </c>
      <c r="R427" s="122">
        <v>21</v>
      </c>
      <c r="S427" s="122" t="s">
        <v>796</v>
      </c>
      <c r="T427" s="123">
        <v>0.17280000000000001</v>
      </c>
    </row>
    <row r="428" spans="17:20" x14ac:dyDescent="0.25">
      <c r="Q428" s="122">
        <v>34</v>
      </c>
      <c r="R428" s="122">
        <v>22</v>
      </c>
      <c r="S428" s="122" t="s">
        <v>797</v>
      </c>
      <c r="T428" s="123">
        <v>0.18079999999999999</v>
      </c>
    </row>
    <row r="429" spans="17:20" x14ac:dyDescent="0.25">
      <c r="Q429" s="122">
        <v>34</v>
      </c>
      <c r="R429" s="122">
        <v>23</v>
      </c>
      <c r="S429" s="122" t="s">
        <v>798</v>
      </c>
      <c r="T429" s="123">
        <v>0.1888</v>
      </c>
    </row>
    <row r="430" spans="17:20" x14ac:dyDescent="0.25">
      <c r="Q430" s="122">
        <v>34</v>
      </c>
      <c r="R430" s="122">
        <v>24</v>
      </c>
      <c r="S430" s="122" t="s">
        <v>799</v>
      </c>
      <c r="T430" s="123">
        <v>0.1968</v>
      </c>
    </row>
    <row r="431" spans="17:20" x14ac:dyDescent="0.25">
      <c r="Q431" s="122">
        <v>34</v>
      </c>
      <c r="R431" s="122">
        <v>25</v>
      </c>
      <c r="S431" s="122" t="s">
        <v>800</v>
      </c>
      <c r="T431" s="123">
        <v>0.20480000000000001</v>
      </c>
    </row>
    <row r="432" spans="17:20" x14ac:dyDescent="0.25">
      <c r="Q432" s="122">
        <v>34</v>
      </c>
      <c r="R432" s="122">
        <v>26</v>
      </c>
      <c r="S432" s="122" t="s">
        <v>801</v>
      </c>
      <c r="T432" s="123">
        <v>0.21296000000000001</v>
      </c>
    </row>
    <row r="433" spans="17:20" x14ac:dyDescent="0.25">
      <c r="Q433" s="122">
        <v>34</v>
      </c>
      <c r="R433" s="122">
        <v>27</v>
      </c>
      <c r="S433" s="122" t="s">
        <v>802</v>
      </c>
      <c r="T433" s="123">
        <v>0.22112000000000001</v>
      </c>
    </row>
    <row r="434" spans="17:20" x14ac:dyDescent="0.25">
      <c r="Q434" s="122">
        <v>34</v>
      </c>
      <c r="R434" s="122">
        <v>28</v>
      </c>
      <c r="S434" s="122" t="s">
        <v>803</v>
      </c>
      <c r="T434" s="123">
        <v>0.22928000000000001</v>
      </c>
    </row>
    <row r="435" spans="17:20" x14ac:dyDescent="0.25">
      <c r="Q435" s="122">
        <v>34</v>
      </c>
      <c r="R435" s="122">
        <v>29</v>
      </c>
      <c r="S435" s="122" t="s">
        <v>804</v>
      </c>
      <c r="T435" s="123">
        <v>0.23744000000000001</v>
      </c>
    </row>
    <row r="436" spans="17:20" x14ac:dyDescent="0.25">
      <c r="Q436" s="122">
        <v>34</v>
      </c>
      <c r="R436" s="122">
        <v>30</v>
      </c>
      <c r="S436" s="122" t="s">
        <v>805</v>
      </c>
      <c r="T436" s="123">
        <v>0.24560000000000001</v>
      </c>
    </row>
    <row r="437" spans="17:20" x14ac:dyDescent="0.25">
      <c r="Q437" s="122">
        <v>34</v>
      </c>
      <c r="R437" s="122">
        <v>31</v>
      </c>
      <c r="S437" s="122" t="s">
        <v>806</v>
      </c>
      <c r="T437" s="123">
        <v>0.25363999999999998</v>
      </c>
    </row>
    <row r="438" spans="17:20" x14ac:dyDescent="0.25">
      <c r="Q438" s="122">
        <v>34</v>
      </c>
      <c r="R438" s="122">
        <v>32</v>
      </c>
      <c r="S438" s="122" t="s">
        <v>807</v>
      </c>
      <c r="T438" s="123">
        <v>0.26168000000000002</v>
      </c>
    </row>
    <row r="439" spans="17:20" x14ac:dyDescent="0.25">
      <c r="Q439" s="122">
        <v>34</v>
      </c>
      <c r="R439" s="122">
        <v>33</v>
      </c>
      <c r="S439" s="122" t="s">
        <v>808</v>
      </c>
      <c r="T439" s="123">
        <v>0.26972000000000002</v>
      </c>
    </row>
    <row r="440" spans="17:20" x14ac:dyDescent="0.25">
      <c r="Q440" s="122">
        <v>34</v>
      </c>
      <c r="R440" s="122">
        <v>34</v>
      </c>
      <c r="S440" s="122" t="s">
        <v>809</v>
      </c>
      <c r="T440" s="123">
        <v>0.27776000000000001</v>
      </c>
    </row>
    <row r="441" spans="17:20" x14ac:dyDescent="0.25">
      <c r="Q441" s="122">
        <v>34</v>
      </c>
      <c r="R441" s="122">
        <v>35</v>
      </c>
      <c r="S441" s="122" t="s">
        <v>810</v>
      </c>
      <c r="T441" s="123">
        <v>0.2858</v>
      </c>
    </row>
    <row r="442" spans="17:20" x14ac:dyDescent="0.25">
      <c r="Q442" s="122">
        <v>34</v>
      </c>
      <c r="R442" s="122">
        <v>36</v>
      </c>
      <c r="S442" s="122" t="s">
        <v>811</v>
      </c>
      <c r="T442" s="123">
        <v>0.29380000000000001</v>
      </c>
    </row>
    <row r="443" spans="17:20" x14ac:dyDescent="0.25">
      <c r="Q443" s="122">
        <v>34</v>
      </c>
      <c r="R443" s="122">
        <v>37</v>
      </c>
      <c r="S443" s="122" t="s">
        <v>812</v>
      </c>
      <c r="T443" s="123">
        <v>0.30180000000000001</v>
      </c>
    </row>
    <row r="444" spans="17:20" x14ac:dyDescent="0.25">
      <c r="Q444" s="122">
        <v>34</v>
      </c>
      <c r="R444" s="122">
        <v>38</v>
      </c>
      <c r="S444" s="122" t="s">
        <v>813</v>
      </c>
      <c r="T444" s="123">
        <v>0.30980000000000002</v>
      </c>
    </row>
    <row r="445" spans="17:20" x14ac:dyDescent="0.25">
      <c r="Q445" s="122">
        <v>34</v>
      </c>
      <c r="R445" s="122">
        <v>39</v>
      </c>
      <c r="S445" s="122" t="s">
        <v>814</v>
      </c>
      <c r="T445" s="123">
        <v>0.31780000000000003</v>
      </c>
    </row>
    <row r="446" spans="17:20" x14ac:dyDescent="0.25">
      <c r="Q446" s="122">
        <v>34</v>
      </c>
      <c r="R446" s="122">
        <v>40</v>
      </c>
      <c r="S446" s="122" t="s">
        <v>815</v>
      </c>
      <c r="T446" s="123">
        <v>0.32579999999999998</v>
      </c>
    </row>
    <row r="447" spans="17:20" x14ac:dyDescent="0.25">
      <c r="Q447" s="122">
        <v>34</v>
      </c>
      <c r="R447" s="122">
        <v>41</v>
      </c>
      <c r="S447" s="122" t="s">
        <v>816</v>
      </c>
      <c r="T447" s="123">
        <v>0.33384000000000003</v>
      </c>
    </row>
    <row r="448" spans="17:20" x14ac:dyDescent="0.25">
      <c r="Q448" s="122">
        <v>34</v>
      </c>
      <c r="R448" s="122">
        <v>42</v>
      </c>
      <c r="S448" s="122" t="s">
        <v>817</v>
      </c>
      <c r="T448" s="123">
        <v>0.34188000000000002</v>
      </c>
    </row>
    <row r="449" spans="17:20" x14ac:dyDescent="0.25">
      <c r="Q449" s="122">
        <v>34</v>
      </c>
      <c r="R449" s="122">
        <v>43</v>
      </c>
      <c r="S449" s="122" t="s">
        <v>818</v>
      </c>
      <c r="T449" s="123">
        <v>0.34992000000000001</v>
      </c>
    </row>
    <row r="450" spans="17:20" x14ac:dyDescent="0.25">
      <c r="Q450" s="122">
        <v>34</v>
      </c>
      <c r="R450" s="122">
        <v>44</v>
      </c>
      <c r="S450" s="122" t="s">
        <v>819</v>
      </c>
      <c r="T450" s="123">
        <v>0.35796</v>
      </c>
    </row>
    <row r="451" spans="17:20" x14ac:dyDescent="0.25">
      <c r="Q451" s="122">
        <v>34</v>
      </c>
      <c r="R451" s="122">
        <v>45</v>
      </c>
      <c r="S451" s="122" t="s">
        <v>820</v>
      </c>
      <c r="T451" s="123">
        <v>0.36599999999999999</v>
      </c>
    </row>
    <row r="452" spans="17:20" x14ac:dyDescent="0.25">
      <c r="Q452" s="122">
        <v>34</v>
      </c>
      <c r="R452" s="122">
        <v>46</v>
      </c>
      <c r="S452" s="122" t="s">
        <v>821</v>
      </c>
      <c r="T452" s="123">
        <v>0.37415999999999999</v>
      </c>
    </row>
    <row r="453" spans="17:20" x14ac:dyDescent="0.25">
      <c r="Q453" s="122">
        <v>34</v>
      </c>
      <c r="R453" s="122">
        <v>47</v>
      </c>
      <c r="S453" s="122" t="s">
        <v>822</v>
      </c>
      <c r="T453" s="123">
        <v>0.38231999999999999</v>
      </c>
    </row>
    <row r="454" spans="17:20" x14ac:dyDescent="0.25">
      <c r="Q454" s="122">
        <v>34</v>
      </c>
      <c r="R454" s="122">
        <v>48</v>
      </c>
      <c r="S454" s="122" t="s">
        <v>823</v>
      </c>
      <c r="T454" s="123">
        <v>0.39047999999999999</v>
      </c>
    </row>
    <row r="455" spans="17:20" x14ac:dyDescent="0.25">
      <c r="Q455" s="122">
        <v>34</v>
      </c>
      <c r="R455" s="122">
        <v>49</v>
      </c>
      <c r="S455" s="122" t="s">
        <v>824</v>
      </c>
      <c r="T455" s="123">
        <v>0.39863999999999999</v>
      </c>
    </row>
    <row r="456" spans="17:20" x14ac:dyDescent="0.25">
      <c r="Q456" s="122">
        <v>34</v>
      </c>
      <c r="R456" s="122">
        <v>50</v>
      </c>
      <c r="S456" s="122" t="s">
        <v>825</v>
      </c>
      <c r="T456" s="123">
        <v>0.40679999999999999</v>
      </c>
    </row>
    <row r="457" spans="17:20" x14ac:dyDescent="0.25">
      <c r="Q457" s="122">
        <v>34</v>
      </c>
      <c r="R457" s="122">
        <v>51</v>
      </c>
      <c r="S457" s="122" t="s">
        <v>826</v>
      </c>
      <c r="T457" s="123">
        <v>0.4148</v>
      </c>
    </row>
    <row r="458" spans="17:20" x14ac:dyDescent="0.25">
      <c r="Q458" s="122">
        <v>34</v>
      </c>
      <c r="R458" s="122">
        <v>52</v>
      </c>
      <c r="S458" s="122" t="s">
        <v>827</v>
      </c>
      <c r="T458" s="123">
        <v>0.42280000000000001</v>
      </c>
    </row>
    <row r="459" spans="17:20" x14ac:dyDescent="0.25">
      <c r="Q459" s="122">
        <v>34</v>
      </c>
      <c r="R459" s="122">
        <v>53</v>
      </c>
      <c r="S459" s="122" t="s">
        <v>828</v>
      </c>
      <c r="T459" s="123">
        <v>0.43080000000000002</v>
      </c>
    </row>
    <row r="460" spans="17:20" x14ac:dyDescent="0.25">
      <c r="Q460" s="122">
        <v>34</v>
      </c>
      <c r="R460" s="122">
        <v>54</v>
      </c>
      <c r="S460" s="122" t="s">
        <v>829</v>
      </c>
      <c r="T460" s="123">
        <v>0.43880000000000002</v>
      </c>
    </row>
    <row r="461" spans="17:20" x14ac:dyDescent="0.25">
      <c r="Q461" s="122">
        <v>34</v>
      </c>
      <c r="R461" s="122">
        <v>55</v>
      </c>
      <c r="S461" s="122" t="s">
        <v>830</v>
      </c>
      <c r="T461" s="123">
        <v>0.44679999999999997</v>
      </c>
    </row>
    <row r="462" spans="17:20" x14ac:dyDescent="0.25">
      <c r="Q462" s="122">
        <v>34</v>
      </c>
      <c r="R462" s="122">
        <v>56</v>
      </c>
      <c r="S462" s="122" t="s">
        <v>831</v>
      </c>
      <c r="T462" s="123">
        <v>0.45484000000000002</v>
      </c>
    </row>
    <row r="463" spans="17:20" x14ac:dyDescent="0.25">
      <c r="Q463" s="122">
        <v>34</v>
      </c>
      <c r="R463" s="122">
        <v>57</v>
      </c>
      <c r="S463" s="122" t="s">
        <v>832</v>
      </c>
      <c r="T463" s="123">
        <v>0.46288000000000001</v>
      </c>
    </row>
    <row r="464" spans="17:20" x14ac:dyDescent="0.25">
      <c r="Q464" s="122">
        <v>34</v>
      </c>
      <c r="R464" s="122">
        <v>58</v>
      </c>
      <c r="S464" s="122" t="s">
        <v>833</v>
      </c>
      <c r="T464" s="123">
        <v>0.47092000000000001</v>
      </c>
    </row>
    <row r="465" spans="17:20" x14ac:dyDescent="0.25">
      <c r="Q465" s="122">
        <v>34</v>
      </c>
      <c r="R465" s="122">
        <v>59</v>
      </c>
      <c r="S465" s="122" t="s">
        <v>834</v>
      </c>
      <c r="T465" s="123">
        <v>0.47896</v>
      </c>
    </row>
    <row r="466" spans="17:20" x14ac:dyDescent="0.25">
      <c r="Q466" s="122">
        <v>34</v>
      </c>
      <c r="R466" s="122">
        <v>60</v>
      </c>
      <c r="S466" s="122" t="s">
        <v>835</v>
      </c>
      <c r="T466" s="123">
        <v>0.48699999999999999</v>
      </c>
    </row>
    <row r="467" spans="17:20" x14ac:dyDescent="0.25">
      <c r="Q467" s="122">
        <v>34</v>
      </c>
      <c r="R467" s="122">
        <v>61</v>
      </c>
      <c r="S467" s="122" t="s">
        <v>836</v>
      </c>
      <c r="T467" s="123">
        <v>0.49515999999999999</v>
      </c>
    </row>
    <row r="468" spans="17:20" x14ac:dyDescent="0.25">
      <c r="Q468" s="122">
        <v>34</v>
      </c>
      <c r="R468" s="122">
        <v>62</v>
      </c>
      <c r="S468" s="122" t="s">
        <v>837</v>
      </c>
      <c r="T468" s="123">
        <v>0.50331999999999999</v>
      </c>
    </row>
    <row r="469" spans="17:20" x14ac:dyDescent="0.25">
      <c r="Q469" s="122">
        <v>34</v>
      </c>
      <c r="R469" s="122">
        <v>63</v>
      </c>
      <c r="S469" s="122" t="s">
        <v>838</v>
      </c>
      <c r="T469" s="123">
        <v>0.51148000000000005</v>
      </c>
    </row>
    <row r="470" spans="17:20" x14ac:dyDescent="0.25">
      <c r="Q470" s="122">
        <v>34</v>
      </c>
      <c r="R470" s="122">
        <v>64</v>
      </c>
      <c r="S470" s="122" t="s">
        <v>839</v>
      </c>
      <c r="T470" s="123">
        <v>0.51963999999999999</v>
      </c>
    </row>
    <row r="471" spans="17:20" x14ac:dyDescent="0.25">
      <c r="Q471" s="122">
        <v>34</v>
      </c>
      <c r="R471" s="122">
        <v>65</v>
      </c>
      <c r="S471" s="122" t="s">
        <v>840</v>
      </c>
      <c r="T471" s="123">
        <v>0.52780000000000005</v>
      </c>
    </row>
    <row r="472" spans="17:20" x14ac:dyDescent="0.25">
      <c r="Q472" s="122">
        <v>34</v>
      </c>
      <c r="R472" s="122">
        <v>66</v>
      </c>
      <c r="S472" s="122" t="s">
        <v>841</v>
      </c>
      <c r="T472" s="123">
        <v>0.53580000000000005</v>
      </c>
    </row>
    <row r="473" spans="17:20" x14ac:dyDescent="0.25">
      <c r="Q473" s="122">
        <v>34</v>
      </c>
      <c r="R473" s="122">
        <v>67</v>
      </c>
      <c r="S473" s="122" t="s">
        <v>842</v>
      </c>
      <c r="T473" s="123">
        <v>0.54379999999999995</v>
      </c>
    </row>
    <row r="474" spans="17:20" x14ac:dyDescent="0.25">
      <c r="Q474" s="122">
        <v>34</v>
      </c>
      <c r="R474" s="122">
        <v>68</v>
      </c>
      <c r="S474" s="122" t="s">
        <v>843</v>
      </c>
      <c r="T474" s="123">
        <v>0.55179999999999996</v>
      </c>
    </row>
    <row r="475" spans="17:20" x14ac:dyDescent="0.25">
      <c r="Q475" s="122">
        <v>34</v>
      </c>
      <c r="R475" s="122">
        <v>69</v>
      </c>
      <c r="S475" s="122" t="s">
        <v>844</v>
      </c>
      <c r="T475" s="123">
        <v>0.55979999999999996</v>
      </c>
    </row>
    <row r="476" spans="17:20" x14ac:dyDescent="0.25">
      <c r="Q476" s="122">
        <v>34</v>
      </c>
      <c r="R476" s="122">
        <v>70</v>
      </c>
      <c r="S476" s="122" t="s">
        <v>845</v>
      </c>
      <c r="T476" s="123">
        <v>0.56779999999999997</v>
      </c>
    </row>
    <row r="477" spans="17:20" x14ac:dyDescent="0.25">
      <c r="Q477" s="122">
        <v>34</v>
      </c>
      <c r="R477" s="122">
        <v>71</v>
      </c>
      <c r="S477" s="122" t="s">
        <v>846</v>
      </c>
      <c r="T477" s="123">
        <v>0.57584000000000002</v>
      </c>
    </row>
    <row r="478" spans="17:20" x14ac:dyDescent="0.25">
      <c r="Q478" s="122">
        <v>34</v>
      </c>
      <c r="R478" s="122">
        <v>72</v>
      </c>
      <c r="S478" s="122" t="s">
        <v>847</v>
      </c>
      <c r="T478" s="123">
        <v>0.58387999999999995</v>
      </c>
    </row>
    <row r="479" spans="17:20" x14ac:dyDescent="0.25">
      <c r="Q479" s="122">
        <v>34</v>
      </c>
      <c r="R479" s="122">
        <v>73</v>
      </c>
      <c r="S479" s="122" t="s">
        <v>848</v>
      </c>
      <c r="T479" s="123">
        <v>0.59192</v>
      </c>
    </row>
    <row r="480" spans="17:20" x14ac:dyDescent="0.25">
      <c r="Q480" s="122">
        <v>34</v>
      </c>
      <c r="R480" s="122">
        <v>74</v>
      </c>
      <c r="S480" s="122" t="s">
        <v>849</v>
      </c>
      <c r="T480" s="123">
        <v>0.59996000000000005</v>
      </c>
    </row>
    <row r="481" spans="17:20" x14ac:dyDescent="0.25">
      <c r="Q481" s="122">
        <v>34</v>
      </c>
      <c r="R481" s="122">
        <v>75</v>
      </c>
      <c r="S481" s="122" t="s">
        <v>850</v>
      </c>
      <c r="T481" s="123">
        <v>0.60799999999999998</v>
      </c>
    </row>
    <row r="482" spans="17:20" x14ac:dyDescent="0.25">
      <c r="Q482" s="122">
        <v>34</v>
      </c>
      <c r="R482" s="122">
        <v>76</v>
      </c>
      <c r="S482" s="122" t="s">
        <v>851</v>
      </c>
      <c r="T482" s="123">
        <v>0.61599999999999999</v>
      </c>
    </row>
    <row r="483" spans="17:20" x14ac:dyDescent="0.25">
      <c r="Q483" s="122">
        <v>34</v>
      </c>
      <c r="R483" s="122">
        <v>77</v>
      </c>
      <c r="S483" s="122" t="s">
        <v>852</v>
      </c>
      <c r="T483" s="123">
        <v>0.624</v>
      </c>
    </row>
    <row r="484" spans="17:20" x14ac:dyDescent="0.25">
      <c r="Q484" s="122">
        <v>34</v>
      </c>
      <c r="R484" s="122">
        <v>78</v>
      </c>
      <c r="S484" s="122" t="s">
        <v>853</v>
      </c>
      <c r="T484" s="123">
        <v>0.63200000000000001</v>
      </c>
    </row>
    <row r="485" spans="17:20" x14ac:dyDescent="0.25">
      <c r="Q485" s="122">
        <v>34</v>
      </c>
      <c r="R485" s="122">
        <v>79</v>
      </c>
      <c r="S485" s="122" t="s">
        <v>854</v>
      </c>
      <c r="T485" s="123">
        <v>0.64</v>
      </c>
    </row>
    <row r="486" spans="17:20" x14ac:dyDescent="0.25">
      <c r="Q486" s="122">
        <v>34</v>
      </c>
      <c r="R486" s="122">
        <v>80</v>
      </c>
      <c r="S486" s="122" t="s">
        <v>855</v>
      </c>
      <c r="T486" s="123">
        <v>0.64800000000000002</v>
      </c>
    </row>
    <row r="487" spans="17:20" x14ac:dyDescent="0.25">
      <c r="Q487" s="122">
        <v>34</v>
      </c>
      <c r="R487" s="122">
        <v>81</v>
      </c>
      <c r="S487" s="122" t="s">
        <v>856</v>
      </c>
      <c r="T487" s="123">
        <v>0.65615999999999997</v>
      </c>
    </row>
    <row r="488" spans="17:20" x14ac:dyDescent="0.25">
      <c r="Q488" s="122">
        <v>34</v>
      </c>
      <c r="R488" s="122">
        <v>82</v>
      </c>
      <c r="S488" s="122" t="s">
        <v>857</v>
      </c>
      <c r="T488" s="123">
        <v>0.66432000000000002</v>
      </c>
    </row>
    <row r="489" spans="17:20" x14ac:dyDescent="0.25">
      <c r="Q489" s="122">
        <v>34</v>
      </c>
      <c r="R489" s="122">
        <v>83</v>
      </c>
      <c r="S489" s="122" t="s">
        <v>858</v>
      </c>
      <c r="T489" s="123">
        <v>0.67247999999999997</v>
      </c>
    </row>
    <row r="490" spans="17:20" x14ac:dyDescent="0.25">
      <c r="Q490" s="122">
        <v>34</v>
      </c>
      <c r="R490" s="122">
        <v>84</v>
      </c>
      <c r="S490" s="122" t="s">
        <v>859</v>
      </c>
      <c r="T490" s="123">
        <v>0.68064000000000002</v>
      </c>
    </row>
    <row r="491" spans="17:20" x14ac:dyDescent="0.25">
      <c r="Q491" s="122">
        <v>34</v>
      </c>
      <c r="R491" s="122">
        <v>85</v>
      </c>
      <c r="S491" s="122" t="s">
        <v>860</v>
      </c>
      <c r="T491" s="123">
        <v>0.68879999999999997</v>
      </c>
    </row>
    <row r="492" spans="17:20" x14ac:dyDescent="0.25">
      <c r="Q492" s="122">
        <v>34</v>
      </c>
      <c r="R492" s="122">
        <v>86</v>
      </c>
      <c r="S492" s="122" t="s">
        <v>861</v>
      </c>
      <c r="T492" s="123">
        <v>0.69684000000000001</v>
      </c>
    </row>
    <row r="493" spans="17:20" x14ac:dyDescent="0.25">
      <c r="Q493" s="122">
        <v>34</v>
      </c>
      <c r="R493" s="122">
        <v>87</v>
      </c>
      <c r="S493" s="122" t="s">
        <v>862</v>
      </c>
      <c r="T493" s="123">
        <v>0.70487999999999995</v>
      </c>
    </row>
    <row r="494" spans="17:20" x14ac:dyDescent="0.25">
      <c r="Q494" s="122">
        <v>34</v>
      </c>
      <c r="R494" s="122">
        <v>88</v>
      </c>
      <c r="S494" s="122" t="s">
        <v>863</v>
      </c>
      <c r="T494" s="123">
        <v>0.71292</v>
      </c>
    </row>
    <row r="495" spans="17:20" x14ac:dyDescent="0.25">
      <c r="Q495" s="122">
        <v>34</v>
      </c>
      <c r="R495" s="122">
        <v>89</v>
      </c>
      <c r="S495" s="122" t="s">
        <v>864</v>
      </c>
      <c r="T495" s="123">
        <v>0.72096000000000005</v>
      </c>
    </row>
    <row r="496" spans="17:20" x14ac:dyDescent="0.25">
      <c r="Q496" s="122">
        <v>34</v>
      </c>
      <c r="R496" s="122">
        <v>90</v>
      </c>
      <c r="S496" s="122" t="s">
        <v>865</v>
      </c>
      <c r="T496" s="123">
        <v>0.72899999999999998</v>
      </c>
    </row>
    <row r="497" spans="17:20" x14ac:dyDescent="0.25">
      <c r="Q497" s="122">
        <v>34</v>
      </c>
      <c r="R497" s="122">
        <v>91</v>
      </c>
      <c r="S497" s="122" t="s">
        <v>866</v>
      </c>
      <c r="T497" s="123">
        <v>0.73699999999999999</v>
      </c>
    </row>
    <row r="498" spans="17:20" x14ac:dyDescent="0.25">
      <c r="Q498" s="122">
        <v>34</v>
      </c>
      <c r="R498" s="122">
        <v>92</v>
      </c>
      <c r="S498" s="122" t="s">
        <v>867</v>
      </c>
      <c r="T498" s="123">
        <v>0.745</v>
      </c>
    </row>
    <row r="499" spans="17:20" x14ac:dyDescent="0.25">
      <c r="Q499" s="122">
        <v>34</v>
      </c>
      <c r="R499" s="122">
        <v>93</v>
      </c>
      <c r="S499" s="122" t="s">
        <v>868</v>
      </c>
      <c r="T499" s="123">
        <v>0.753</v>
      </c>
    </row>
    <row r="500" spans="17:20" x14ac:dyDescent="0.25">
      <c r="Q500" s="122">
        <v>34</v>
      </c>
      <c r="R500" s="122">
        <v>94</v>
      </c>
      <c r="S500" s="122" t="s">
        <v>869</v>
      </c>
      <c r="T500" s="123">
        <v>0.76100000000000001</v>
      </c>
    </row>
    <row r="501" spans="17:20" x14ac:dyDescent="0.25">
      <c r="Q501" s="122">
        <v>34</v>
      </c>
      <c r="R501" s="122">
        <v>95</v>
      </c>
      <c r="S501" s="122" t="s">
        <v>870</v>
      </c>
      <c r="T501" s="123">
        <v>0.76900000000000002</v>
      </c>
    </row>
    <row r="502" spans="17:20" x14ac:dyDescent="0.25">
      <c r="Q502" s="122">
        <v>34</v>
      </c>
      <c r="R502" s="122">
        <v>96</v>
      </c>
      <c r="S502" s="122" t="s">
        <v>871</v>
      </c>
      <c r="T502" s="123">
        <v>0.77700000000000002</v>
      </c>
    </row>
    <row r="503" spans="17:20" x14ac:dyDescent="0.25">
      <c r="Q503" s="122">
        <v>34</v>
      </c>
      <c r="R503" s="122">
        <v>97</v>
      </c>
      <c r="S503" s="122" t="s">
        <v>872</v>
      </c>
      <c r="T503" s="123">
        <v>0.78500000000000003</v>
      </c>
    </row>
    <row r="504" spans="17:20" x14ac:dyDescent="0.25">
      <c r="Q504" s="122">
        <v>34</v>
      </c>
      <c r="R504" s="122">
        <v>98</v>
      </c>
      <c r="S504" s="122" t="s">
        <v>873</v>
      </c>
      <c r="T504" s="123">
        <v>0.79300000000000004</v>
      </c>
    </row>
    <row r="505" spans="17:20" x14ac:dyDescent="0.25">
      <c r="Q505" s="122">
        <v>34</v>
      </c>
      <c r="R505" s="122">
        <v>99</v>
      </c>
      <c r="S505" s="122" t="s">
        <v>874</v>
      </c>
      <c r="T505" s="123">
        <v>0.80100000000000005</v>
      </c>
    </row>
    <row r="506" spans="17:20" x14ac:dyDescent="0.25">
      <c r="Q506" s="122">
        <v>34</v>
      </c>
      <c r="R506" s="122">
        <v>100</v>
      </c>
      <c r="S506" s="122" t="s">
        <v>875</v>
      </c>
      <c r="T506" s="123">
        <v>0.80900000000000005</v>
      </c>
    </row>
    <row r="507" spans="17:20" x14ac:dyDescent="0.25">
      <c r="Q507" s="122">
        <v>35</v>
      </c>
      <c r="R507" s="122">
        <v>0</v>
      </c>
      <c r="S507" s="122" t="s">
        <v>876</v>
      </c>
      <c r="T507" s="123">
        <v>3.9999980000000003E-3</v>
      </c>
    </row>
    <row r="508" spans="17:20" x14ac:dyDescent="0.25">
      <c r="Q508" s="122">
        <v>35</v>
      </c>
      <c r="R508" s="122">
        <v>1</v>
      </c>
      <c r="S508" s="122" t="s">
        <v>877</v>
      </c>
      <c r="T508" s="123">
        <v>1.2E-2</v>
      </c>
    </row>
    <row r="509" spans="17:20" x14ac:dyDescent="0.25">
      <c r="Q509" s="122">
        <v>35</v>
      </c>
      <c r="R509" s="122">
        <v>2</v>
      </c>
      <c r="S509" s="122" t="s">
        <v>878</v>
      </c>
      <c r="T509" s="123">
        <v>0.02</v>
      </c>
    </row>
    <row r="510" spans="17:20" x14ac:dyDescent="0.25">
      <c r="Q510" s="122">
        <v>35</v>
      </c>
      <c r="R510" s="122">
        <v>3</v>
      </c>
      <c r="S510" s="122" t="s">
        <v>879</v>
      </c>
      <c r="T510" s="123">
        <v>2.8000000000000001E-2</v>
      </c>
    </row>
    <row r="511" spans="17:20" x14ac:dyDescent="0.25">
      <c r="Q511" s="122">
        <v>35</v>
      </c>
      <c r="R511" s="122">
        <v>4</v>
      </c>
      <c r="S511" s="122" t="s">
        <v>880</v>
      </c>
      <c r="T511" s="123">
        <v>3.5999999999999997E-2</v>
      </c>
    </row>
    <row r="512" spans="17:20" x14ac:dyDescent="0.25">
      <c r="Q512" s="122">
        <v>35</v>
      </c>
      <c r="R512" s="122">
        <v>5</v>
      </c>
      <c r="S512" s="122" t="s">
        <v>881</v>
      </c>
      <c r="T512" s="123">
        <v>4.3999999999999997E-2</v>
      </c>
    </row>
    <row r="513" spans="17:20" x14ac:dyDescent="0.25">
      <c r="Q513" s="122">
        <v>35</v>
      </c>
      <c r="R513" s="122">
        <v>6</v>
      </c>
      <c r="S513" s="122" t="s">
        <v>882</v>
      </c>
      <c r="T513" s="123">
        <v>5.2200000000000003E-2</v>
      </c>
    </row>
    <row r="514" spans="17:20" x14ac:dyDescent="0.25">
      <c r="Q514" s="122">
        <v>35</v>
      </c>
      <c r="R514" s="122">
        <v>7</v>
      </c>
      <c r="S514" s="122" t="s">
        <v>883</v>
      </c>
      <c r="T514" s="123">
        <v>6.0400000000000002E-2</v>
      </c>
    </row>
    <row r="515" spans="17:20" x14ac:dyDescent="0.25">
      <c r="Q515" s="122">
        <v>35</v>
      </c>
      <c r="R515" s="122">
        <v>8</v>
      </c>
      <c r="S515" s="122" t="s">
        <v>884</v>
      </c>
      <c r="T515" s="123">
        <v>6.8599999999999994E-2</v>
      </c>
    </row>
    <row r="516" spans="17:20" x14ac:dyDescent="0.25">
      <c r="Q516" s="122">
        <v>35</v>
      </c>
      <c r="R516" s="122">
        <v>9</v>
      </c>
      <c r="S516" s="122" t="s">
        <v>885</v>
      </c>
      <c r="T516" s="123">
        <v>7.6799999999999993E-2</v>
      </c>
    </row>
    <row r="517" spans="17:20" x14ac:dyDescent="0.25">
      <c r="Q517" s="122">
        <v>35</v>
      </c>
      <c r="R517" s="122">
        <v>10</v>
      </c>
      <c r="S517" s="122" t="s">
        <v>886</v>
      </c>
      <c r="T517" s="123">
        <v>8.5000000000000006E-2</v>
      </c>
    </row>
    <row r="518" spans="17:20" x14ac:dyDescent="0.25">
      <c r="Q518" s="122">
        <v>35</v>
      </c>
      <c r="R518" s="122">
        <v>11</v>
      </c>
      <c r="S518" s="122" t="s">
        <v>887</v>
      </c>
      <c r="T518" s="123">
        <v>9.2999999999999999E-2</v>
      </c>
    </row>
    <row r="519" spans="17:20" x14ac:dyDescent="0.25">
      <c r="Q519" s="122">
        <v>35</v>
      </c>
      <c r="R519" s="122">
        <v>12</v>
      </c>
      <c r="S519" s="122" t="s">
        <v>888</v>
      </c>
      <c r="T519" s="123">
        <v>0.10100000000000001</v>
      </c>
    </row>
    <row r="520" spans="17:20" x14ac:dyDescent="0.25">
      <c r="Q520" s="122">
        <v>35</v>
      </c>
      <c r="R520" s="122">
        <v>13</v>
      </c>
      <c r="S520" s="122" t="s">
        <v>889</v>
      </c>
      <c r="T520" s="123">
        <v>0.109</v>
      </c>
    </row>
    <row r="521" spans="17:20" x14ac:dyDescent="0.25">
      <c r="Q521" s="122">
        <v>35</v>
      </c>
      <c r="R521" s="122">
        <v>14</v>
      </c>
      <c r="S521" s="122" t="s">
        <v>890</v>
      </c>
      <c r="T521" s="123">
        <v>0.11700000000000001</v>
      </c>
    </row>
    <row r="522" spans="17:20" x14ac:dyDescent="0.25">
      <c r="Q522" s="122">
        <v>35</v>
      </c>
      <c r="R522" s="122">
        <v>15</v>
      </c>
      <c r="S522" s="122" t="s">
        <v>891</v>
      </c>
      <c r="T522" s="123">
        <v>0.125</v>
      </c>
    </row>
    <row r="523" spans="17:20" x14ac:dyDescent="0.25">
      <c r="Q523" s="122">
        <v>35</v>
      </c>
      <c r="R523" s="122">
        <v>16</v>
      </c>
      <c r="S523" s="122" t="s">
        <v>892</v>
      </c>
      <c r="T523" s="123">
        <v>0.13300000000000001</v>
      </c>
    </row>
    <row r="524" spans="17:20" x14ac:dyDescent="0.25">
      <c r="Q524" s="122">
        <v>35</v>
      </c>
      <c r="R524" s="122">
        <v>17</v>
      </c>
      <c r="S524" s="122" t="s">
        <v>893</v>
      </c>
      <c r="T524" s="123">
        <v>0.14099999999999999</v>
      </c>
    </row>
    <row r="525" spans="17:20" x14ac:dyDescent="0.25">
      <c r="Q525" s="122">
        <v>35</v>
      </c>
      <c r="R525" s="122">
        <v>18</v>
      </c>
      <c r="S525" s="122" t="s">
        <v>894</v>
      </c>
      <c r="T525" s="123">
        <v>0.14899999999999999</v>
      </c>
    </row>
    <row r="526" spans="17:20" x14ac:dyDescent="0.25">
      <c r="Q526" s="122">
        <v>35</v>
      </c>
      <c r="R526" s="122">
        <v>19</v>
      </c>
      <c r="S526" s="122" t="s">
        <v>895</v>
      </c>
      <c r="T526" s="123">
        <v>0.157</v>
      </c>
    </row>
    <row r="527" spans="17:20" x14ac:dyDescent="0.25">
      <c r="Q527" s="122">
        <v>35</v>
      </c>
      <c r="R527" s="122">
        <v>20</v>
      </c>
      <c r="S527" s="122" t="s">
        <v>896</v>
      </c>
      <c r="T527" s="123">
        <v>0.16500000000000001</v>
      </c>
    </row>
    <row r="528" spans="17:20" x14ac:dyDescent="0.25">
      <c r="Q528" s="122">
        <v>35</v>
      </c>
      <c r="R528" s="122">
        <v>21</v>
      </c>
      <c r="S528" s="122" t="s">
        <v>897</v>
      </c>
      <c r="T528" s="123">
        <v>0.17299999999999999</v>
      </c>
    </row>
    <row r="529" spans="17:20" x14ac:dyDescent="0.25">
      <c r="Q529" s="122">
        <v>35</v>
      </c>
      <c r="R529" s="122">
        <v>22</v>
      </c>
      <c r="S529" s="122" t="s">
        <v>898</v>
      </c>
      <c r="T529" s="123">
        <v>0.18099999999999999</v>
      </c>
    </row>
    <row r="530" spans="17:20" x14ac:dyDescent="0.25">
      <c r="Q530" s="122">
        <v>35</v>
      </c>
      <c r="R530" s="122">
        <v>23</v>
      </c>
      <c r="S530" s="122" t="s">
        <v>899</v>
      </c>
      <c r="T530" s="123">
        <v>0.189</v>
      </c>
    </row>
    <row r="531" spans="17:20" x14ac:dyDescent="0.25">
      <c r="Q531" s="122">
        <v>35</v>
      </c>
      <c r="R531" s="122">
        <v>24</v>
      </c>
      <c r="S531" s="122" t="s">
        <v>900</v>
      </c>
      <c r="T531" s="123">
        <v>0.19700000000000001</v>
      </c>
    </row>
    <row r="532" spans="17:20" x14ac:dyDescent="0.25">
      <c r="Q532" s="122">
        <v>35</v>
      </c>
      <c r="R532" s="122">
        <v>25</v>
      </c>
      <c r="S532" s="122" t="s">
        <v>901</v>
      </c>
      <c r="T532" s="123">
        <v>0.20499999999999999</v>
      </c>
    </row>
    <row r="533" spans="17:20" x14ac:dyDescent="0.25">
      <c r="Q533" s="122">
        <v>35</v>
      </c>
      <c r="R533" s="122">
        <v>26</v>
      </c>
      <c r="S533" s="122" t="s">
        <v>902</v>
      </c>
      <c r="T533" s="123">
        <v>0.2132</v>
      </c>
    </row>
    <row r="534" spans="17:20" x14ac:dyDescent="0.25">
      <c r="Q534" s="122">
        <v>35</v>
      </c>
      <c r="R534" s="122">
        <v>27</v>
      </c>
      <c r="S534" s="122" t="s">
        <v>903</v>
      </c>
      <c r="T534" s="123">
        <v>0.22140000000000001</v>
      </c>
    </row>
    <row r="535" spans="17:20" x14ac:dyDescent="0.25">
      <c r="Q535" s="122">
        <v>35</v>
      </c>
      <c r="R535" s="122">
        <v>28</v>
      </c>
      <c r="S535" s="122" t="s">
        <v>904</v>
      </c>
      <c r="T535" s="123">
        <v>0.2296</v>
      </c>
    </row>
    <row r="536" spans="17:20" x14ac:dyDescent="0.25">
      <c r="Q536" s="122">
        <v>35</v>
      </c>
      <c r="R536" s="122">
        <v>29</v>
      </c>
      <c r="S536" s="122" t="s">
        <v>905</v>
      </c>
      <c r="T536" s="123">
        <v>0.23780000000000001</v>
      </c>
    </row>
    <row r="537" spans="17:20" x14ac:dyDescent="0.25">
      <c r="Q537" s="122">
        <v>35</v>
      </c>
      <c r="R537" s="122">
        <v>30</v>
      </c>
      <c r="S537" s="122" t="s">
        <v>906</v>
      </c>
      <c r="T537" s="123">
        <v>0.246</v>
      </c>
    </row>
    <row r="538" spans="17:20" x14ac:dyDescent="0.25">
      <c r="Q538" s="122">
        <v>35</v>
      </c>
      <c r="R538" s="122">
        <v>31</v>
      </c>
      <c r="S538" s="122" t="s">
        <v>907</v>
      </c>
      <c r="T538" s="123">
        <v>0.254</v>
      </c>
    </row>
    <row r="539" spans="17:20" x14ac:dyDescent="0.25">
      <c r="Q539" s="122">
        <v>35</v>
      </c>
      <c r="R539" s="122">
        <v>32</v>
      </c>
      <c r="S539" s="122" t="s">
        <v>908</v>
      </c>
      <c r="T539" s="123">
        <v>0.26200000000000001</v>
      </c>
    </row>
    <row r="540" spans="17:20" x14ac:dyDescent="0.25">
      <c r="Q540" s="122">
        <v>35</v>
      </c>
      <c r="R540" s="122">
        <v>33</v>
      </c>
      <c r="S540" s="122" t="s">
        <v>909</v>
      </c>
      <c r="T540" s="123">
        <v>0.27</v>
      </c>
    </row>
    <row r="541" spans="17:20" x14ac:dyDescent="0.25">
      <c r="Q541" s="122">
        <v>35</v>
      </c>
      <c r="R541" s="122">
        <v>34</v>
      </c>
      <c r="S541" s="122" t="s">
        <v>910</v>
      </c>
      <c r="T541" s="123">
        <v>0.27800000000000002</v>
      </c>
    </row>
    <row r="542" spans="17:20" x14ac:dyDescent="0.25">
      <c r="Q542" s="122">
        <v>35</v>
      </c>
      <c r="R542" s="122">
        <v>35</v>
      </c>
      <c r="S542" s="122" t="s">
        <v>911</v>
      </c>
      <c r="T542" s="123">
        <v>0.28599999999999998</v>
      </c>
    </row>
    <row r="543" spans="17:20" x14ac:dyDescent="0.25">
      <c r="Q543" s="122">
        <v>35</v>
      </c>
      <c r="R543" s="122">
        <v>36</v>
      </c>
      <c r="S543" s="122" t="s">
        <v>912</v>
      </c>
      <c r="T543" s="123">
        <v>0.29399999999999998</v>
      </c>
    </row>
    <row r="544" spans="17:20" x14ac:dyDescent="0.25">
      <c r="Q544" s="122">
        <v>35</v>
      </c>
      <c r="R544" s="122">
        <v>37</v>
      </c>
      <c r="S544" s="122" t="s">
        <v>913</v>
      </c>
      <c r="T544" s="123">
        <v>0.30199999999999999</v>
      </c>
    </row>
    <row r="545" spans="17:20" x14ac:dyDescent="0.25">
      <c r="Q545" s="122">
        <v>35</v>
      </c>
      <c r="R545" s="122">
        <v>38</v>
      </c>
      <c r="S545" s="122" t="s">
        <v>914</v>
      </c>
      <c r="T545" s="123">
        <v>0.31</v>
      </c>
    </row>
    <row r="546" spans="17:20" x14ac:dyDescent="0.25">
      <c r="Q546" s="122">
        <v>35</v>
      </c>
      <c r="R546" s="122">
        <v>39</v>
      </c>
      <c r="S546" s="122" t="s">
        <v>915</v>
      </c>
      <c r="T546" s="123">
        <v>0.318</v>
      </c>
    </row>
    <row r="547" spans="17:20" x14ac:dyDescent="0.25">
      <c r="Q547" s="122">
        <v>35</v>
      </c>
      <c r="R547" s="122">
        <v>40</v>
      </c>
      <c r="S547" s="122" t="s">
        <v>916</v>
      </c>
      <c r="T547" s="123">
        <v>0.32600000000000001</v>
      </c>
    </row>
    <row r="548" spans="17:20" x14ac:dyDescent="0.25">
      <c r="Q548" s="122">
        <v>35</v>
      </c>
      <c r="R548" s="122">
        <v>41</v>
      </c>
      <c r="S548" s="122" t="s">
        <v>917</v>
      </c>
      <c r="T548" s="123">
        <v>0.33400000000000002</v>
      </c>
    </row>
    <row r="549" spans="17:20" x14ac:dyDescent="0.25">
      <c r="Q549" s="122">
        <v>35</v>
      </c>
      <c r="R549" s="122">
        <v>42</v>
      </c>
      <c r="S549" s="122" t="s">
        <v>918</v>
      </c>
      <c r="T549" s="123">
        <v>0.34200000000000003</v>
      </c>
    </row>
    <row r="550" spans="17:20" x14ac:dyDescent="0.25">
      <c r="Q550" s="122">
        <v>35</v>
      </c>
      <c r="R550" s="122">
        <v>43</v>
      </c>
      <c r="S550" s="122" t="s">
        <v>919</v>
      </c>
      <c r="T550" s="123">
        <v>0.35</v>
      </c>
    </row>
    <row r="551" spans="17:20" x14ac:dyDescent="0.25">
      <c r="Q551" s="122">
        <v>35</v>
      </c>
      <c r="R551" s="122">
        <v>44</v>
      </c>
      <c r="S551" s="122" t="s">
        <v>920</v>
      </c>
      <c r="T551" s="123">
        <v>0.35799999999999998</v>
      </c>
    </row>
    <row r="552" spans="17:20" x14ac:dyDescent="0.25">
      <c r="Q552" s="122">
        <v>35</v>
      </c>
      <c r="R552" s="122">
        <v>45</v>
      </c>
      <c r="S552" s="122" t="s">
        <v>921</v>
      </c>
      <c r="T552" s="123">
        <v>0.36599999999999999</v>
      </c>
    </row>
    <row r="553" spans="17:20" x14ac:dyDescent="0.25">
      <c r="Q553" s="122">
        <v>35</v>
      </c>
      <c r="R553" s="122">
        <v>46</v>
      </c>
      <c r="S553" s="122" t="s">
        <v>922</v>
      </c>
      <c r="T553" s="123">
        <v>0.37419999999999998</v>
      </c>
    </row>
    <row r="554" spans="17:20" x14ac:dyDescent="0.25">
      <c r="Q554" s="122">
        <v>35</v>
      </c>
      <c r="R554" s="122">
        <v>47</v>
      </c>
      <c r="S554" s="122" t="s">
        <v>923</v>
      </c>
      <c r="T554" s="123">
        <v>0.38240000000000002</v>
      </c>
    </row>
    <row r="555" spans="17:20" x14ac:dyDescent="0.25">
      <c r="Q555" s="122">
        <v>35</v>
      </c>
      <c r="R555" s="122">
        <v>48</v>
      </c>
      <c r="S555" s="122" t="s">
        <v>924</v>
      </c>
      <c r="T555" s="123">
        <v>0.3906</v>
      </c>
    </row>
    <row r="556" spans="17:20" x14ac:dyDescent="0.25">
      <c r="Q556" s="122">
        <v>35</v>
      </c>
      <c r="R556" s="122">
        <v>49</v>
      </c>
      <c r="S556" s="122" t="s">
        <v>925</v>
      </c>
      <c r="T556" s="123">
        <v>0.39879999999999999</v>
      </c>
    </row>
    <row r="557" spans="17:20" x14ac:dyDescent="0.25">
      <c r="Q557" s="122">
        <v>35</v>
      </c>
      <c r="R557" s="122">
        <v>50</v>
      </c>
      <c r="S557" s="122" t="s">
        <v>926</v>
      </c>
      <c r="T557" s="123">
        <v>0.40699999999999997</v>
      </c>
    </row>
    <row r="558" spans="17:20" x14ac:dyDescent="0.25">
      <c r="Q558" s="122">
        <v>35</v>
      </c>
      <c r="R558" s="122">
        <v>51</v>
      </c>
      <c r="S558" s="122" t="s">
        <v>927</v>
      </c>
      <c r="T558" s="123">
        <v>0.41499999999999998</v>
      </c>
    </row>
    <row r="559" spans="17:20" x14ac:dyDescent="0.25">
      <c r="Q559" s="122">
        <v>35</v>
      </c>
      <c r="R559" s="122">
        <v>52</v>
      </c>
      <c r="S559" s="122" t="s">
        <v>928</v>
      </c>
      <c r="T559" s="123">
        <v>0.42299999999999999</v>
      </c>
    </row>
    <row r="560" spans="17:20" x14ac:dyDescent="0.25">
      <c r="Q560" s="122">
        <v>35</v>
      </c>
      <c r="R560" s="122">
        <v>53</v>
      </c>
      <c r="S560" s="122" t="s">
        <v>929</v>
      </c>
      <c r="T560" s="123">
        <v>0.43099999999999999</v>
      </c>
    </row>
    <row r="561" spans="17:20" x14ac:dyDescent="0.25">
      <c r="Q561" s="122">
        <v>35</v>
      </c>
      <c r="R561" s="122">
        <v>54</v>
      </c>
      <c r="S561" s="122" t="s">
        <v>930</v>
      </c>
      <c r="T561" s="123">
        <v>0.439</v>
      </c>
    </row>
    <row r="562" spans="17:20" x14ac:dyDescent="0.25">
      <c r="Q562" s="122">
        <v>35</v>
      </c>
      <c r="R562" s="122">
        <v>55</v>
      </c>
      <c r="S562" s="122" t="s">
        <v>931</v>
      </c>
      <c r="T562" s="123">
        <v>0.44700000000000001</v>
      </c>
    </row>
    <row r="563" spans="17:20" x14ac:dyDescent="0.25">
      <c r="Q563" s="122">
        <v>35</v>
      </c>
      <c r="R563" s="122">
        <v>56</v>
      </c>
      <c r="S563" s="122" t="s">
        <v>932</v>
      </c>
      <c r="T563" s="123">
        <v>0.45500000000000002</v>
      </c>
    </row>
    <row r="564" spans="17:20" x14ac:dyDescent="0.25">
      <c r="Q564" s="122">
        <v>35</v>
      </c>
      <c r="R564" s="122">
        <v>57</v>
      </c>
      <c r="S564" s="122" t="s">
        <v>933</v>
      </c>
      <c r="T564" s="123">
        <v>0.46300000000000002</v>
      </c>
    </row>
    <row r="565" spans="17:20" x14ac:dyDescent="0.25">
      <c r="Q565" s="122">
        <v>35</v>
      </c>
      <c r="R565" s="122">
        <v>58</v>
      </c>
      <c r="S565" s="122" t="s">
        <v>934</v>
      </c>
      <c r="T565" s="123">
        <v>0.47099999999999997</v>
      </c>
    </row>
    <row r="566" spans="17:20" x14ac:dyDescent="0.25">
      <c r="Q566" s="122">
        <v>35</v>
      </c>
      <c r="R566" s="122">
        <v>59</v>
      </c>
      <c r="S566" s="122" t="s">
        <v>935</v>
      </c>
      <c r="T566" s="123">
        <v>0.47899999999999998</v>
      </c>
    </row>
    <row r="567" spans="17:20" x14ac:dyDescent="0.25">
      <c r="Q567" s="122">
        <v>35</v>
      </c>
      <c r="R567" s="122">
        <v>60</v>
      </c>
      <c r="S567" s="122" t="s">
        <v>936</v>
      </c>
      <c r="T567" s="123">
        <v>0.48699999999999999</v>
      </c>
    </row>
    <row r="568" spans="17:20" x14ac:dyDescent="0.25">
      <c r="Q568" s="122">
        <v>35</v>
      </c>
      <c r="R568" s="122">
        <v>61</v>
      </c>
      <c r="S568" s="122" t="s">
        <v>937</v>
      </c>
      <c r="T568" s="123">
        <v>0.49519999999999997</v>
      </c>
    </row>
    <row r="569" spans="17:20" x14ac:dyDescent="0.25">
      <c r="Q569" s="122">
        <v>35</v>
      </c>
      <c r="R569" s="122">
        <v>62</v>
      </c>
      <c r="S569" s="122" t="s">
        <v>938</v>
      </c>
      <c r="T569" s="123">
        <v>0.50339999999999996</v>
      </c>
    </row>
    <row r="570" spans="17:20" x14ac:dyDescent="0.25">
      <c r="Q570" s="122">
        <v>35</v>
      </c>
      <c r="R570" s="122">
        <v>63</v>
      </c>
      <c r="S570" s="122" t="s">
        <v>939</v>
      </c>
      <c r="T570" s="123">
        <v>0.51160000000000005</v>
      </c>
    </row>
    <row r="571" spans="17:20" x14ac:dyDescent="0.25">
      <c r="Q571" s="122">
        <v>35</v>
      </c>
      <c r="R571" s="122">
        <v>64</v>
      </c>
      <c r="S571" s="122" t="s">
        <v>940</v>
      </c>
      <c r="T571" s="123">
        <v>0.51980000000000004</v>
      </c>
    </row>
    <row r="572" spans="17:20" x14ac:dyDescent="0.25">
      <c r="Q572" s="122">
        <v>35</v>
      </c>
      <c r="R572" s="122">
        <v>65</v>
      </c>
      <c r="S572" s="122" t="s">
        <v>941</v>
      </c>
      <c r="T572" s="123">
        <v>0.52800000000000002</v>
      </c>
    </row>
    <row r="573" spans="17:20" x14ac:dyDescent="0.25">
      <c r="Q573" s="122">
        <v>35</v>
      </c>
      <c r="R573" s="122">
        <v>66</v>
      </c>
      <c r="S573" s="122" t="s">
        <v>942</v>
      </c>
      <c r="T573" s="123">
        <v>0.53600000000000003</v>
      </c>
    </row>
    <row r="574" spans="17:20" x14ac:dyDescent="0.25">
      <c r="Q574" s="122">
        <v>35</v>
      </c>
      <c r="R574" s="122">
        <v>67</v>
      </c>
      <c r="S574" s="122" t="s">
        <v>943</v>
      </c>
      <c r="T574" s="123">
        <v>0.54400000000000004</v>
      </c>
    </row>
    <row r="575" spans="17:20" x14ac:dyDescent="0.25">
      <c r="Q575" s="122">
        <v>35</v>
      </c>
      <c r="R575" s="122">
        <v>68</v>
      </c>
      <c r="S575" s="122" t="s">
        <v>944</v>
      </c>
      <c r="T575" s="123">
        <v>0.55200000000000005</v>
      </c>
    </row>
    <row r="576" spans="17:20" x14ac:dyDescent="0.25">
      <c r="Q576" s="122">
        <v>35</v>
      </c>
      <c r="R576" s="122">
        <v>69</v>
      </c>
      <c r="S576" s="122" t="s">
        <v>945</v>
      </c>
      <c r="T576" s="123">
        <v>0.56000000000000005</v>
      </c>
    </row>
    <row r="577" spans="17:20" x14ac:dyDescent="0.25">
      <c r="Q577" s="122">
        <v>35</v>
      </c>
      <c r="R577" s="122">
        <v>70</v>
      </c>
      <c r="S577" s="122" t="s">
        <v>946</v>
      </c>
      <c r="T577" s="123">
        <v>0.56799999999999995</v>
      </c>
    </row>
    <row r="578" spans="17:20" x14ac:dyDescent="0.25">
      <c r="Q578" s="122">
        <v>35</v>
      </c>
      <c r="R578" s="122">
        <v>71</v>
      </c>
      <c r="S578" s="122" t="s">
        <v>947</v>
      </c>
      <c r="T578" s="123">
        <v>0.57599999999999996</v>
      </c>
    </row>
    <row r="579" spans="17:20" x14ac:dyDescent="0.25">
      <c r="Q579" s="122">
        <v>35</v>
      </c>
      <c r="R579" s="122">
        <v>72</v>
      </c>
      <c r="S579" s="122" t="s">
        <v>948</v>
      </c>
      <c r="T579" s="123">
        <v>0.58399999999999996</v>
      </c>
    </row>
    <row r="580" spans="17:20" x14ac:dyDescent="0.25">
      <c r="Q580" s="122">
        <v>35</v>
      </c>
      <c r="R580" s="122">
        <v>73</v>
      </c>
      <c r="S580" s="122" t="s">
        <v>949</v>
      </c>
      <c r="T580" s="123">
        <v>0.59199999999999997</v>
      </c>
    </row>
    <row r="581" spans="17:20" x14ac:dyDescent="0.25">
      <c r="Q581" s="122">
        <v>35</v>
      </c>
      <c r="R581" s="122">
        <v>74</v>
      </c>
      <c r="S581" s="122" t="s">
        <v>950</v>
      </c>
      <c r="T581" s="123">
        <v>0.6</v>
      </c>
    </row>
    <row r="582" spans="17:20" x14ac:dyDescent="0.25">
      <c r="Q582" s="122">
        <v>35</v>
      </c>
      <c r="R582" s="122">
        <v>75</v>
      </c>
      <c r="S582" s="122" t="s">
        <v>951</v>
      </c>
      <c r="T582" s="123">
        <v>0.60799999999999998</v>
      </c>
    </row>
    <row r="583" spans="17:20" x14ac:dyDescent="0.25">
      <c r="Q583" s="122">
        <v>35</v>
      </c>
      <c r="R583" s="122">
        <v>76</v>
      </c>
      <c r="S583" s="122" t="s">
        <v>952</v>
      </c>
      <c r="T583" s="123">
        <v>0.61599999999999999</v>
      </c>
    </row>
    <row r="584" spans="17:20" x14ac:dyDescent="0.25">
      <c r="Q584" s="122">
        <v>35</v>
      </c>
      <c r="R584" s="122">
        <v>77</v>
      </c>
      <c r="S584" s="122" t="s">
        <v>953</v>
      </c>
      <c r="T584" s="123">
        <v>0.624</v>
      </c>
    </row>
    <row r="585" spans="17:20" x14ac:dyDescent="0.25">
      <c r="Q585" s="122">
        <v>35</v>
      </c>
      <c r="R585" s="122">
        <v>78</v>
      </c>
      <c r="S585" s="122" t="s">
        <v>954</v>
      </c>
      <c r="T585" s="123">
        <v>0.63200000000000001</v>
      </c>
    </row>
    <row r="586" spans="17:20" x14ac:dyDescent="0.25">
      <c r="Q586" s="122">
        <v>35</v>
      </c>
      <c r="R586" s="122">
        <v>79</v>
      </c>
      <c r="S586" s="122" t="s">
        <v>955</v>
      </c>
      <c r="T586" s="123">
        <v>0.64</v>
      </c>
    </row>
    <row r="587" spans="17:20" x14ac:dyDescent="0.25">
      <c r="Q587" s="122">
        <v>35</v>
      </c>
      <c r="R587" s="122">
        <v>80</v>
      </c>
      <c r="S587" s="122" t="s">
        <v>956</v>
      </c>
      <c r="T587" s="123">
        <v>0.64800000000000002</v>
      </c>
    </row>
    <row r="588" spans="17:20" x14ac:dyDescent="0.25">
      <c r="Q588" s="122">
        <v>35</v>
      </c>
      <c r="R588" s="122">
        <v>81</v>
      </c>
      <c r="S588" s="122" t="s">
        <v>957</v>
      </c>
      <c r="T588" s="123">
        <v>0.65620000000000001</v>
      </c>
    </row>
    <row r="589" spans="17:20" x14ac:dyDescent="0.25">
      <c r="Q589" s="122">
        <v>35</v>
      </c>
      <c r="R589" s="122">
        <v>82</v>
      </c>
      <c r="S589" s="122" t="s">
        <v>958</v>
      </c>
      <c r="T589" s="123">
        <v>0.66439999999999999</v>
      </c>
    </row>
    <row r="590" spans="17:20" x14ac:dyDescent="0.25">
      <c r="Q590" s="122">
        <v>35</v>
      </c>
      <c r="R590" s="122">
        <v>83</v>
      </c>
      <c r="S590" s="122" t="s">
        <v>959</v>
      </c>
      <c r="T590" s="123">
        <v>0.67259999999999998</v>
      </c>
    </row>
    <row r="591" spans="17:20" x14ac:dyDescent="0.25">
      <c r="Q591" s="122">
        <v>35</v>
      </c>
      <c r="R591" s="122">
        <v>84</v>
      </c>
      <c r="S591" s="122" t="s">
        <v>960</v>
      </c>
      <c r="T591" s="123">
        <v>0.68079999999999996</v>
      </c>
    </row>
    <row r="592" spans="17:20" x14ac:dyDescent="0.25">
      <c r="Q592" s="122">
        <v>35</v>
      </c>
      <c r="R592" s="122">
        <v>85</v>
      </c>
      <c r="S592" s="122" t="s">
        <v>961</v>
      </c>
      <c r="T592" s="123">
        <v>0.68899999999999995</v>
      </c>
    </row>
    <row r="593" spans="17:20" x14ac:dyDescent="0.25">
      <c r="Q593" s="122">
        <v>35</v>
      </c>
      <c r="R593" s="122">
        <v>86</v>
      </c>
      <c r="S593" s="122" t="s">
        <v>962</v>
      </c>
      <c r="T593" s="123">
        <v>0.69699999999999995</v>
      </c>
    </row>
    <row r="594" spans="17:20" x14ac:dyDescent="0.25">
      <c r="Q594" s="122">
        <v>35</v>
      </c>
      <c r="R594" s="122">
        <v>87</v>
      </c>
      <c r="S594" s="122" t="s">
        <v>963</v>
      </c>
      <c r="T594" s="123">
        <v>0.70499999999999996</v>
      </c>
    </row>
    <row r="595" spans="17:20" x14ac:dyDescent="0.25">
      <c r="Q595" s="122">
        <v>35</v>
      </c>
      <c r="R595" s="122">
        <v>88</v>
      </c>
      <c r="S595" s="122" t="s">
        <v>964</v>
      </c>
      <c r="T595" s="123">
        <v>0.71299999999999997</v>
      </c>
    </row>
    <row r="596" spans="17:20" x14ac:dyDescent="0.25">
      <c r="Q596" s="122">
        <v>35</v>
      </c>
      <c r="R596" s="122">
        <v>89</v>
      </c>
      <c r="S596" s="122" t="s">
        <v>965</v>
      </c>
      <c r="T596" s="123">
        <v>0.72099999999999997</v>
      </c>
    </row>
    <row r="597" spans="17:20" x14ac:dyDescent="0.25">
      <c r="Q597" s="122">
        <v>35</v>
      </c>
      <c r="R597" s="122">
        <v>90</v>
      </c>
      <c r="S597" s="122" t="s">
        <v>966</v>
      </c>
      <c r="T597" s="123">
        <v>0.72899999999999998</v>
      </c>
    </row>
    <row r="598" spans="17:20" x14ac:dyDescent="0.25">
      <c r="Q598" s="122">
        <v>35</v>
      </c>
      <c r="R598" s="122">
        <v>91</v>
      </c>
      <c r="S598" s="122" t="s">
        <v>967</v>
      </c>
      <c r="T598" s="123">
        <v>0.73699999999999999</v>
      </c>
    </row>
    <row r="599" spans="17:20" x14ac:dyDescent="0.25">
      <c r="Q599" s="122">
        <v>35</v>
      </c>
      <c r="R599" s="122">
        <v>92</v>
      </c>
      <c r="S599" s="122" t="s">
        <v>968</v>
      </c>
      <c r="T599" s="123">
        <v>0.745</v>
      </c>
    </row>
    <row r="600" spans="17:20" x14ac:dyDescent="0.25">
      <c r="Q600" s="122">
        <v>35</v>
      </c>
      <c r="R600" s="122">
        <v>93</v>
      </c>
      <c r="S600" s="122" t="s">
        <v>969</v>
      </c>
      <c r="T600" s="123">
        <v>0.753</v>
      </c>
    </row>
    <row r="601" spans="17:20" x14ac:dyDescent="0.25">
      <c r="Q601" s="122">
        <v>35</v>
      </c>
      <c r="R601" s="122">
        <v>94</v>
      </c>
      <c r="S601" s="122" t="s">
        <v>970</v>
      </c>
      <c r="T601" s="123">
        <v>0.76100000000000001</v>
      </c>
    </row>
    <row r="602" spans="17:20" x14ac:dyDescent="0.25">
      <c r="Q602" s="122">
        <v>35</v>
      </c>
      <c r="R602" s="122">
        <v>95</v>
      </c>
      <c r="S602" s="122" t="s">
        <v>971</v>
      </c>
      <c r="T602" s="123">
        <v>0.76900000000000002</v>
      </c>
    </row>
    <row r="603" spans="17:20" x14ac:dyDescent="0.25">
      <c r="Q603" s="122">
        <v>35</v>
      </c>
      <c r="R603" s="122">
        <v>96</v>
      </c>
      <c r="S603" s="122" t="s">
        <v>972</v>
      </c>
      <c r="T603" s="123">
        <v>0.77700000000000002</v>
      </c>
    </row>
    <row r="604" spans="17:20" x14ac:dyDescent="0.25">
      <c r="Q604" s="122">
        <v>35</v>
      </c>
      <c r="R604" s="122">
        <v>97</v>
      </c>
      <c r="S604" s="122" t="s">
        <v>973</v>
      </c>
      <c r="T604" s="123">
        <v>0.78500000000000003</v>
      </c>
    </row>
    <row r="605" spans="17:20" x14ac:dyDescent="0.25">
      <c r="Q605" s="122">
        <v>35</v>
      </c>
      <c r="R605" s="122">
        <v>98</v>
      </c>
      <c r="S605" s="122" t="s">
        <v>974</v>
      </c>
      <c r="T605" s="123">
        <v>0.79300000000000004</v>
      </c>
    </row>
    <row r="606" spans="17:20" x14ac:dyDescent="0.25">
      <c r="Q606" s="122">
        <v>35</v>
      </c>
      <c r="R606" s="122">
        <v>99</v>
      </c>
      <c r="S606" s="122" t="s">
        <v>975</v>
      </c>
      <c r="T606" s="123">
        <v>0.80100000000000005</v>
      </c>
    </row>
    <row r="607" spans="17:20" x14ac:dyDescent="0.25">
      <c r="Q607" s="122">
        <v>35</v>
      </c>
      <c r="R607" s="122">
        <v>100</v>
      </c>
      <c r="S607" s="122" t="s">
        <v>976</v>
      </c>
      <c r="T607" s="123">
        <v>0.80900000000000005</v>
      </c>
    </row>
    <row r="608" spans="17:20" x14ac:dyDescent="0.25">
      <c r="Q608" s="122">
        <v>36</v>
      </c>
      <c r="R608" s="122">
        <v>0</v>
      </c>
      <c r="S608" s="122" t="s">
        <v>977</v>
      </c>
      <c r="T608" s="123">
        <v>4.6000010000000003E-3</v>
      </c>
    </row>
    <row r="609" spans="17:20" x14ac:dyDescent="0.25">
      <c r="Q609" s="122">
        <v>36</v>
      </c>
      <c r="R609" s="122">
        <v>1</v>
      </c>
      <c r="S609" s="122" t="s">
        <v>978</v>
      </c>
      <c r="T609" s="123">
        <v>1.26E-2</v>
      </c>
    </row>
    <row r="610" spans="17:20" x14ac:dyDescent="0.25">
      <c r="Q610" s="122">
        <v>36</v>
      </c>
      <c r="R610" s="122">
        <v>2</v>
      </c>
      <c r="S610" s="122" t="s">
        <v>979</v>
      </c>
      <c r="T610" s="123">
        <v>2.06E-2</v>
      </c>
    </row>
    <row r="611" spans="17:20" x14ac:dyDescent="0.25">
      <c r="Q611" s="122">
        <v>36</v>
      </c>
      <c r="R611" s="122">
        <v>3</v>
      </c>
      <c r="S611" s="122" t="s">
        <v>980</v>
      </c>
      <c r="T611" s="123">
        <v>2.86E-2</v>
      </c>
    </row>
    <row r="612" spans="17:20" x14ac:dyDescent="0.25">
      <c r="Q612" s="122">
        <v>36</v>
      </c>
      <c r="R612" s="122">
        <v>4</v>
      </c>
      <c r="S612" s="122" t="s">
        <v>981</v>
      </c>
      <c r="T612" s="123">
        <v>3.6600000000000001E-2</v>
      </c>
    </row>
    <row r="613" spans="17:20" x14ac:dyDescent="0.25">
      <c r="Q613" s="122">
        <v>36</v>
      </c>
      <c r="R613" s="122">
        <v>5</v>
      </c>
      <c r="S613" s="122" t="s">
        <v>982</v>
      </c>
      <c r="T613" s="123">
        <v>4.4600000000000001E-2</v>
      </c>
    </row>
    <row r="614" spans="17:20" x14ac:dyDescent="0.25">
      <c r="Q614" s="122">
        <v>36</v>
      </c>
      <c r="R614" s="122">
        <v>6</v>
      </c>
      <c r="S614" s="122" t="s">
        <v>983</v>
      </c>
      <c r="T614" s="123">
        <v>5.2760000000000001E-2</v>
      </c>
    </row>
    <row r="615" spans="17:20" x14ac:dyDescent="0.25">
      <c r="Q615" s="122">
        <v>36</v>
      </c>
      <c r="R615" s="122">
        <v>7</v>
      </c>
      <c r="S615" s="122" t="s">
        <v>984</v>
      </c>
      <c r="T615" s="123">
        <v>6.0920000000000002E-2</v>
      </c>
    </row>
    <row r="616" spans="17:20" x14ac:dyDescent="0.25">
      <c r="Q616" s="122">
        <v>36</v>
      </c>
      <c r="R616" s="122">
        <v>8</v>
      </c>
      <c r="S616" s="122" t="s">
        <v>985</v>
      </c>
      <c r="T616" s="123">
        <v>6.9080000000000003E-2</v>
      </c>
    </row>
    <row r="617" spans="17:20" x14ac:dyDescent="0.25">
      <c r="Q617" s="122">
        <v>36</v>
      </c>
      <c r="R617" s="122">
        <v>9</v>
      </c>
      <c r="S617" s="122" t="s">
        <v>986</v>
      </c>
      <c r="T617" s="123">
        <v>7.7240000000000003E-2</v>
      </c>
    </row>
    <row r="618" spans="17:20" x14ac:dyDescent="0.25">
      <c r="Q618" s="122">
        <v>36</v>
      </c>
      <c r="R618" s="122">
        <v>10</v>
      </c>
      <c r="S618" s="122" t="s">
        <v>987</v>
      </c>
      <c r="T618" s="123">
        <v>8.5400000000000004E-2</v>
      </c>
    </row>
    <row r="619" spans="17:20" x14ac:dyDescent="0.25">
      <c r="Q619" s="122">
        <v>36</v>
      </c>
      <c r="R619" s="122">
        <v>11</v>
      </c>
      <c r="S619" s="122" t="s">
        <v>988</v>
      </c>
      <c r="T619" s="123">
        <v>9.3399999999999997E-2</v>
      </c>
    </row>
    <row r="620" spans="17:20" x14ac:dyDescent="0.25">
      <c r="Q620" s="122">
        <v>36</v>
      </c>
      <c r="R620" s="122">
        <v>12</v>
      </c>
      <c r="S620" s="122" t="s">
        <v>989</v>
      </c>
      <c r="T620" s="123">
        <v>0.1014</v>
      </c>
    </row>
    <row r="621" spans="17:20" x14ac:dyDescent="0.25">
      <c r="Q621" s="122">
        <v>36</v>
      </c>
      <c r="R621" s="122">
        <v>13</v>
      </c>
      <c r="S621" s="122" t="s">
        <v>990</v>
      </c>
      <c r="T621" s="123">
        <v>0.1094</v>
      </c>
    </row>
    <row r="622" spans="17:20" x14ac:dyDescent="0.25">
      <c r="Q622" s="122">
        <v>36</v>
      </c>
      <c r="R622" s="122">
        <v>14</v>
      </c>
      <c r="S622" s="122" t="s">
        <v>991</v>
      </c>
      <c r="T622" s="123">
        <v>0.1174</v>
      </c>
    </row>
    <row r="623" spans="17:20" x14ac:dyDescent="0.25">
      <c r="Q623" s="122">
        <v>36</v>
      </c>
      <c r="R623" s="122">
        <v>15</v>
      </c>
      <c r="S623" s="122" t="s">
        <v>992</v>
      </c>
      <c r="T623" s="123">
        <v>0.12540000000000001</v>
      </c>
    </row>
    <row r="624" spans="17:20" x14ac:dyDescent="0.25">
      <c r="Q624" s="122">
        <v>36</v>
      </c>
      <c r="R624" s="122">
        <v>16</v>
      </c>
      <c r="S624" s="122" t="s">
        <v>993</v>
      </c>
      <c r="T624" s="123">
        <v>0.13339999999999999</v>
      </c>
    </row>
    <row r="625" spans="17:20" x14ac:dyDescent="0.25">
      <c r="Q625" s="122">
        <v>36</v>
      </c>
      <c r="R625" s="122">
        <v>17</v>
      </c>
      <c r="S625" s="122" t="s">
        <v>994</v>
      </c>
      <c r="T625" s="123">
        <v>0.1414</v>
      </c>
    </row>
    <row r="626" spans="17:20" x14ac:dyDescent="0.25">
      <c r="Q626" s="122">
        <v>36</v>
      </c>
      <c r="R626" s="122">
        <v>18</v>
      </c>
      <c r="S626" s="122" t="s">
        <v>995</v>
      </c>
      <c r="T626" s="123">
        <v>0.14940000000000001</v>
      </c>
    </row>
    <row r="627" spans="17:20" x14ac:dyDescent="0.25">
      <c r="Q627" s="122">
        <v>36</v>
      </c>
      <c r="R627" s="122">
        <v>19</v>
      </c>
      <c r="S627" s="122" t="s">
        <v>996</v>
      </c>
      <c r="T627" s="123">
        <v>0.15740000000000001</v>
      </c>
    </row>
    <row r="628" spans="17:20" x14ac:dyDescent="0.25">
      <c r="Q628" s="122">
        <v>36</v>
      </c>
      <c r="R628" s="122">
        <v>20</v>
      </c>
      <c r="S628" s="122" t="s">
        <v>997</v>
      </c>
      <c r="T628" s="123">
        <v>0.16539999999999999</v>
      </c>
    </row>
    <row r="629" spans="17:20" x14ac:dyDescent="0.25">
      <c r="Q629" s="122">
        <v>36</v>
      </c>
      <c r="R629" s="122">
        <v>21</v>
      </c>
      <c r="S629" s="122" t="s">
        <v>998</v>
      </c>
      <c r="T629" s="123">
        <v>0.1734</v>
      </c>
    </row>
    <row r="630" spans="17:20" x14ac:dyDescent="0.25">
      <c r="Q630" s="122">
        <v>36</v>
      </c>
      <c r="R630" s="122">
        <v>22</v>
      </c>
      <c r="S630" s="122" t="s">
        <v>999</v>
      </c>
      <c r="T630" s="123">
        <v>0.18140000000000001</v>
      </c>
    </row>
    <row r="631" spans="17:20" x14ac:dyDescent="0.25">
      <c r="Q631" s="122">
        <v>36</v>
      </c>
      <c r="R631" s="122">
        <v>23</v>
      </c>
      <c r="S631" s="122" t="s">
        <v>1000</v>
      </c>
      <c r="T631" s="123">
        <v>0.18940000000000001</v>
      </c>
    </row>
    <row r="632" spans="17:20" x14ac:dyDescent="0.25">
      <c r="Q632" s="122">
        <v>36</v>
      </c>
      <c r="R632" s="122">
        <v>24</v>
      </c>
      <c r="S632" s="122" t="s">
        <v>1001</v>
      </c>
      <c r="T632" s="123">
        <v>0.19739999999999999</v>
      </c>
    </row>
    <row r="633" spans="17:20" x14ac:dyDescent="0.25">
      <c r="Q633" s="122">
        <v>36</v>
      </c>
      <c r="R633" s="122">
        <v>25</v>
      </c>
      <c r="S633" s="122" t="s">
        <v>1002</v>
      </c>
      <c r="T633" s="123">
        <v>0.2054</v>
      </c>
    </row>
    <row r="634" spans="17:20" x14ac:dyDescent="0.25">
      <c r="Q634" s="122">
        <v>36</v>
      </c>
      <c r="R634" s="122">
        <v>26</v>
      </c>
      <c r="S634" s="122" t="s">
        <v>1003</v>
      </c>
      <c r="T634" s="123">
        <v>0.21360000000000001</v>
      </c>
    </row>
    <row r="635" spans="17:20" x14ac:dyDescent="0.25">
      <c r="Q635" s="122">
        <v>36</v>
      </c>
      <c r="R635" s="122">
        <v>27</v>
      </c>
      <c r="S635" s="122" t="s">
        <v>1004</v>
      </c>
      <c r="T635" s="123">
        <v>0.2218</v>
      </c>
    </row>
    <row r="636" spans="17:20" x14ac:dyDescent="0.25">
      <c r="Q636" s="122">
        <v>36</v>
      </c>
      <c r="R636" s="122">
        <v>28</v>
      </c>
      <c r="S636" s="122" t="s">
        <v>1005</v>
      </c>
      <c r="T636" s="123">
        <v>0.23</v>
      </c>
    </row>
    <row r="637" spans="17:20" x14ac:dyDescent="0.25">
      <c r="Q637" s="122">
        <v>36</v>
      </c>
      <c r="R637" s="122">
        <v>29</v>
      </c>
      <c r="S637" s="122" t="s">
        <v>1006</v>
      </c>
      <c r="T637" s="123">
        <v>0.2382</v>
      </c>
    </row>
    <row r="638" spans="17:20" x14ac:dyDescent="0.25">
      <c r="Q638" s="122">
        <v>36</v>
      </c>
      <c r="R638" s="122">
        <v>30</v>
      </c>
      <c r="S638" s="122" t="s">
        <v>1007</v>
      </c>
      <c r="T638" s="123">
        <v>0.24640000000000001</v>
      </c>
    </row>
    <row r="639" spans="17:20" x14ac:dyDescent="0.25">
      <c r="Q639" s="122">
        <v>36</v>
      </c>
      <c r="R639" s="122">
        <v>31</v>
      </c>
      <c r="S639" s="122" t="s">
        <v>1008</v>
      </c>
      <c r="T639" s="123">
        <v>0.25440000000000002</v>
      </c>
    </row>
    <row r="640" spans="17:20" x14ac:dyDescent="0.25">
      <c r="Q640" s="122">
        <v>36</v>
      </c>
      <c r="R640" s="122">
        <v>32</v>
      </c>
      <c r="S640" s="122" t="s">
        <v>1009</v>
      </c>
      <c r="T640" s="123">
        <v>0.26240000000000002</v>
      </c>
    </row>
    <row r="641" spans="17:20" x14ac:dyDescent="0.25">
      <c r="Q641" s="122">
        <v>36</v>
      </c>
      <c r="R641" s="122">
        <v>33</v>
      </c>
      <c r="S641" s="122" t="s">
        <v>1010</v>
      </c>
      <c r="T641" s="123">
        <v>0.27039999999999997</v>
      </c>
    </row>
    <row r="642" spans="17:20" x14ac:dyDescent="0.25">
      <c r="Q642" s="122">
        <v>36</v>
      </c>
      <c r="R642" s="122">
        <v>34</v>
      </c>
      <c r="S642" s="122" t="s">
        <v>1011</v>
      </c>
      <c r="T642" s="123">
        <v>0.27839999999999998</v>
      </c>
    </row>
    <row r="643" spans="17:20" x14ac:dyDescent="0.25">
      <c r="Q643" s="122">
        <v>36</v>
      </c>
      <c r="R643" s="122">
        <v>35</v>
      </c>
      <c r="S643" s="122" t="s">
        <v>1012</v>
      </c>
      <c r="T643" s="123">
        <v>0.28639999999999999</v>
      </c>
    </row>
    <row r="644" spans="17:20" x14ac:dyDescent="0.25">
      <c r="Q644" s="122">
        <v>36</v>
      </c>
      <c r="R644" s="122">
        <v>36</v>
      </c>
      <c r="S644" s="122" t="s">
        <v>1013</v>
      </c>
      <c r="T644" s="123">
        <v>0.2944</v>
      </c>
    </row>
    <row r="645" spans="17:20" x14ac:dyDescent="0.25">
      <c r="Q645" s="122">
        <v>36</v>
      </c>
      <c r="R645" s="122">
        <v>37</v>
      </c>
      <c r="S645" s="122" t="s">
        <v>1014</v>
      </c>
      <c r="T645" s="123">
        <v>0.3024</v>
      </c>
    </row>
    <row r="646" spans="17:20" x14ac:dyDescent="0.25">
      <c r="Q646" s="122">
        <v>36</v>
      </c>
      <c r="R646" s="122">
        <v>38</v>
      </c>
      <c r="S646" s="122" t="s">
        <v>1015</v>
      </c>
      <c r="T646" s="123">
        <v>0.31040000000000001</v>
      </c>
    </row>
    <row r="647" spans="17:20" x14ac:dyDescent="0.25">
      <c r="Q647" s="122">
        <v>36</v>
      </c>
      <c r="R647" s="122">
        <v>39</v>
      </c>
      <c r="S647" s="122" t="s">
        <v>1016</v>
      </c>
      <c r="T647" s="123">
        <v>0.31840000000000002</v>
      </c>
    </row>
    <row r="648" spans="17:20" x14ac:dyDescent="0.25">
      <c r="Q648" s="122">
        <v>36</v>
      </c>
      <c r="R648" s="122">
        <v>40</v>
      </c>
      <c r="S648" s="122" t="s">
        <v>1017</v>
      </c>
      <c r="T648" s="123">
        <v>0.32640000000000002</v>
      </c>
    </row>
    <row r="649" spans="17:20" x14ac:dyDescent="0.25">
      <c r="Q649" s="122">
        <v>36</v>
      </c>
      <c r="R649" s="122">
        <v>41</v>
      </c>
      <c r="S649" s="122" t="s">
        <v>1018</v>
      </c>
      <c r="T649" s="123">
        <v>0.33439999999999998</v>
      </c>
    </row>
    <row r="650" spans="17:20" x14ac:dyDescent="0.25">
      <c r="Q650" s="122">
        <v>36</v>
      </c>
      <c r="R650" s="122">
        <v>42</v>
      </c>
      <c r="S650" s="122" t="s">
        <v>1019</v>
      </c>
      <c r="T650" s="123">
        <v>0.34239999999999998</v>
      </c>
    </row>
    <row r="651" spans="17:20" x14ac:dyDescent="0.25">
      <c r="Q651" s="122">
        <v>36</v>
      </c>
      <c r="R651" s="122">
        <v>43</v>
      </c>
      <c r="S651" s="122" t="s">
        <v>1020</v>
      </c>
      <c r="T651" s="123">
        <v>0.35039999999999999</v>
      </c>
    </row>
    <row r="652" spans="17:20" x14ac:dyDescent="0.25">
      <c r="Q652" s="122">
        <v>36</v>
      </c>
      <c r="R652" s="122">
        <v>44</v>
      </c>
      <c r="S652" s="122" t="s">
        <v>1021</v>
      </c>
      <c r="T652" s="123">
        <v>0.3584</v>
      </c>
    </row>
    <row r="653" spans="17:20" x14ac:dyDescent="0.25">
      <c r="Q653" s="122">
        <v>36</v>
      </c>
      <c r="R653" s="122">
        <v>45</v>
      </c>
      <c r="S653" s="122" t="s">
        <v>1022</v>
      </c>
      <c r="T653" s="123">
        <v>0.3664</v>
      </c>
    </row>
    <row r="654" spans="17:20" x14ac:dyDescent="0.25">
      <c r="Q654" s="122">
        <v>36</v>
      </c>
      <c r="R654" s="122">
        <v>46</v>
      </c>
      <c r="S654" s="122" t="s">
        <v>1023</v>
      </c>
      <c r="T654" s="123">
        <v>0.37456</v>
      </c>
    </row>
    <row r="655" spans="17:20" x14ac:dyDescent="0.25">
      <c r="Q655" s="122">
        <v>36</v>
      </c>
      <c r="R655" s="122">
        <v>47</v>
      </c>
      <c r="S655" s="122" t="s">
        <v>1024</v>
      </c>
      <c r="T655" s="123">
        <v>0.38272</v>
      </c>
    </row>
    <row r="656" spans="17:20" x14ac:dyDescent="0.25">
      <c r="Q656" s="122">
        <v>36</v>
      </c>
      <c r="R656" s="122">
        <v>48</v>
      </c>
      <c r="S656" s="122" t="s">
        <v>1025</v>
      </c>
      <c r="T656" s="123">
        <v>0.39088000000000001</v>
      </c>
    </row>
    <row r="657" spans="17:20" x14ac:dyDescent="0.25">
      <c r="Q657" s="122">
        <v>36</v>
      </c>
      <c r="R657" s="122">
        <v>49</v>
      </c>
      <c r="S657" s="122" t="s">
        <v>1026</v>
      </c>
      <c r="T657" s="123">
        <v>0.39904000000000001</v>
      </c>
    </row>
    <row r="658" spans="17:20" x14ac:dyDescent="0.25">
      <c r="Q658" s="122">
        <v>36</v>
      </c>
      <c r="R658" s="122">
        <v>50</v>
      </c>
      <c r="S658" s="122" t="s">
        <v>1027</v>
      </c>
      <c r="T658" s="123">
        <v>0.40720000000000001</v>
      </c>
    </row>
    <row r="659" spans="17:20" x14ac:dyDescent="0.25">
      <c r="Q659" s="122">
        <v>36</v>
      </c>
      <c r="R659" s="122">
        <v>51</v>
      </c>
      <c r="S659" s="122" t="s">
        <v>1028</v>
      </c>
      <c r="T659" s="123">
        <v>0.41520000000000001</v>
      </c>
    </row>
    <row r="660" spans="17:20" x14ac:dyDescent="0.25">
      <c r="Q660" s="122">
        <v>36</v>
      </c>
      <c r="R660" s="122">
        <v>52</v>
      </c>
      <c r="S660" s="122" t="s">
        <v>1029</v>
      </c>
      <c r="T660" s="123">
        <v>0.42320000000000002</v>
      </c>
    </row>
    <row r="661" spans="17:20" x14ac:dyDescent="0.25">
      <c r="Q661" s="122">
        <v>36</v>
      </c>
      <c r="R661" s="122">
        <v>53</v>
      </c>
      <c r="S661" s="122" t="s">
        <v>1030</v>
      </c>
      <c r="T661" s="123">
        <v>0.43120000000000003</v>
      </c>
    </row>
    <row r="662" spans="17:20" x14ac:dyDescent="0.25">
      <c r="Q662" s="122">
        <v>36</v>
      </c>
      <c r="R662" s="122">
        <v>54</v>
      </c>
      <c r="S662" s="122" t="s">
        <v>1031</v>
      </c>
      <c r="T662" s="123">
        <v>0.43919999999999998</v>
      </c>
    </row>
    <row r="663" spans="17:20" x14ac:dyDescent="0.25">
      <c r="Q663" s="122">
        <v>36</v>
      </c>
      <c r="R663" s="122">
        <v>55</v>
      </c>
      <c r="S663" s="122" t="s">
        <v>1032</v>
      </c>
      <c r="T663" s="123">
        <v>0.44719999999999999</v>
      </c>
    </row>
    <row r="664" spans="17:20" x14ac:dyDescent="0.25">
      <c r="Q664" s="122">
        <v>36</v>
      </c>
      <c r="R664" s="122">
        <v>56</v>
      </c>
      <c r="S664" s="122" t="s">
        <v>1033</v>
      </c>
      <c r="T664" s="123">
        <v>0.45519999999999999</v>
      </c>
    </row>
    <row r="665" spans="17:20" x14ac:dyDescent="0.25">
      <c r="Q665" s="122">
        <v>36</v>
      </c>
      <c r="R665" s="122">
        <v>57</v>
      </c>
      <c r="S665" s="122" t="s">
        <v>1034</v>
      </c>
      <c r="T665" s="123">
        <v>0.4632</v>
      </c>
    </row>
    <row r="666" spans="17:20" x14ac:dyDescent="0.25">
      <c r="Q666" s="122">
        <v>36</v>
      </c>
      <c r="R666" s="122">
        <v>58</v>
      </c>
      <c r="S666" s="122" t="s">
        <v>1035</v>
      </c>
      <c r="T666" s="123">
        <v>0.47120000000000001</v>
      </c>
    </row>
    <row r="667" spans="17:20" x14ac:dyDescent="0.25">
      <c r="Q667" s="122">
        <v>36</v>
      </c>
      <c r="R667" s="122">
        <v>59</v>
      </c>
      <c r="S667" s="122" t="s">
        <v>1036</v>
      </c>
      <c r="T667" s="123">
        <v>0.47920000000000001</v>
      </c>
    </row>
    <row r="668" spans="17:20" x14ac:dyDescent="0.25">
      <c r="Q668" s="122">
        <v>36</v>
      </c>
      <c r="R668" s="122">
        <v>60</v>
      </c>
      <c r="S668" s="122" t="s">
        <v>1037</v>
      </c>
      <c r="T668" s="123">
        <v>0.48720000000000002</v>
      </c>
    </row>
    <row r="669" spans="17:20" x14ac:dyDescent="0.25">
      <c r="Q669" s="122">
        <v>36</v>
      </c>
      <c r="R669" s="122">
        <v>61</v>
      </c>
      <c r="S669" s="122" t="s">
        <v>1038</v>
      </c>
      <c r="T669" s="123">
        <v>0.49536000000000002</v>
      </c>
    </row>
    <row r="670" spans="17:20" x14ac:dyDescent="0.25">
      <c r="Q670" s="122">
        <v>36</v>
      </c>
      <c r="R670" s="122">
        <v>62</v>
      </c>
      <c r="S670" s="122" t="s">
        <v>1039</v>
      </c>
      <c r="T670" s="123">
        <v>0.50351999999999997</v>
      </c>
    </row>
    <row r="671" spans="17:20" x14ac:dyDescent="0.25">
      <c r="Q671" s="122">
        <v>36</v>
      </c>
      <c r="R671" s="122">
        <v>63</v>
      </c>
      <c r="S671" s="122" t="s">
        <v>1040</v>
      </c>
      <c r="T671" s="123">
        <v>0.51168000000000002</v>
      </c>
    </row>
    <row r="672" spans="17:20" x14ac:dyDescent="0.25">
      <c r="Q672" s="122">
        <v>36</v>
      </c>
      <c r="R672" s="122">
        <v>64</v>
      </c>
      <c r="S672" s="122" t="s">
        <v>1041</v>
      </c>
      <c r="T672" s="123">
        <v>0.51983999999999997</v>
      </c>
    </row>
    <row r="673" spans="17:20" x14ac:dyDescent="0.25">
      <c r="Q673" s="122">
        <v>36</v>
      </c>
      <c r="R673" s="122">
        <v>65</v>
      </c>
      <c r="S673" s="122" t="s">
        <v>1042</v>
      </c>
      <c r="T673" s="123">
        <v>0.52800000000000002</v>
      </c>
    </row>
    <row r="674" spans="17:20" x14ac:dyDescent="0.25">
      <c r="Q674" s="122">
        <v>36</v>
      </c>
      <c r="R674" s="122">
        <v>66</v>
      </c>
      <c r="S674" s="122" t="s">
        <v>1043</v>
      </c>
      <c r="T674" s="123">
        <v>0.53603999999999996</v>
      </c>
    </row>
    <row r="675" spans="17:20" x14ac:dyDescent="0.25">
      <c r="Q675" s="122">
        <v>36</v>
      </c>
      <c r="R675" s="122">
        <v>67</v>
      </c>
      <c r="S675" s="122" t="s">
        <v>1044</v>
      </c>
      <c r="T675" s="123">
        <v>0.54408000000000001</v>
      </c>
    </row>
    <row r="676" spans="17:20" x14ac:dyDescent="0.25">
      <c r="Q676" s="122">
        <v>36</v>
      </c>
      <c r="R676" s="122">
        <v>68</v>
      </c>
      <c r="S676" s="122" t="s">
        <v>1045</v>
      </c>
      <c r="T676" s="123">
        <v>0.55212000000000006</v>
      </c>
    </row>
    <row r="677" spans="17:20" x14ac:dyDescent="0.25">
      <c r="Q677" s="122">
        <v>36</v>
      </c>
      <c r="R677" s="122">
        <v>69</v>
      </c>
      <c r="S677" s="122" t="s">
        <v>1046</v>
      </c>
      <c r="T677" s="123">
        <v>0.56015999999999999</v>
      </c>
    </row>
    <row r="678" spans="17:20" x14ac:dyDescent="0.25">
      <c r="Q678" s="122">
        <v>36</v>
      </c>
      <c r="R678" s="122">
        <v>70</v>
      </c>
      <c r="S678" s="122" t="s">
        <v>1047</v>
      </c>
      <c r="T678" s="123">
        <v>0.56820000000000004</v>
      </c>
    </row>
    <row r="679" spans="17:20" x14ac:dyDescent="0.25">
      <c r="Q679" s="122">
        <v>36</v>
      </c>
      <c r="R679" s="122">
        <v>71</v>
      </c>
      <c r="S679" s="122" t="s">
        <v>1048</v>
      </c>
      <c r="T679" s="123">
        <v>0.57620000000000005</v>
      </c>
    </row>
    <row r="680" spans="17:20" x14ac:dyDescent="0.25">
      <c r="Q680" s="122">
        <v>36</v>
      </c>
      <c r="R680" s="122">
        <v>72</v>
      </c>
      <c r="S680" s="122" t="s">
        <v>1049</v>
      </c>
      <c r="T680" s="123">
        <v>0.58420000000000005</v>
      </c>
    </row>
    <row r="681" spans="17:20" x14ac:dyDescent="0.25">
      <c r="Q681" s="122">
        <v>36</v>
      </c>
      <c r="R681" s="122">
        <v>73</v>
      </c>
      <c r="S681" s="122" t="s">
        <v>1050</v>
      </c>
      <c r="T681" s="123">
        <v>0.59219999999999995</v>
      </c>
    </row>
    <row r="682" spans="17:20" x14ac:dyDescent="0.25">
      <c r="Q682" s="122">
        <v>36</v>
      </c>
      <c r="R682" s="122">
        <v>74</v>
      </c>
      <c r="S682" s="122" t="s">
        <v>1051</v>
      </c>
      <c r="T682" s="123">
        <v>0.60019999999999996</v>
      </c>
    </row>
    <row r="683" spans="17:20" x14ac:dyDescent="0.25">
      <c r="Q683" s="122">
        <v>36</v>
      </c>
      <c r="R683" s="122">
        <v>75</v>
      </c>
      <c r="S683" s="122" t="s">
        <v>1052</v>
      </c>
      <c r="T683" s="123">
        <v>0.60819999999999996</v>
      </c>
    </row>
    <row r="684" spans="17:20" x14ac:dyDescent="0.25">
      <c r="Q684" s="122">
        <v>36</v>
      </c>
      <c r="R684" s="122">
        <v>76</v>
      </c>
      <c r="S684" s="122" t="s">
        <v>1053</v>
      </c>
      <c r="T684" s="123">
        <v>0.61619999999999997</v>
      </c>
    </row>
    <row r="685" spans="17:20" x14ac:dyDescent="0.25">
      <c r="Q685" s="122">
        <v>36</v>
      </c>
      <c r="R685" s="122">
        <v>77</v>
      </c>
      <c r="S685" s="122" t="s">
        <v>1054</v>
      </c>
      <c r="T685" s="123">
        <v>0.62419999999999998</v>
      </c>
    </row>
    <row r="686" spans="17:20" x14ac:dyDescent="0.25">
      <c r="Q686" s="122">
        <v>36</v>
      </c>
      <c r="R686" s="122">
        <v>78</v>
      </c>
      <c r="S686" s="122" t="s">
        <v>1055</v>
      </c>
      <c r="T686" s="123">
        <v>0.63219999999999998</v>
      </c>
    </row>
    <row r="687" spans="17:20" x14ac:dyDescent="0.25">
      <c r="Q687" s="122">
        <v>36</v>
      </c>
      <c r="R687" s="122">
        <v>79</v>
      </c>
      <c r="S687" s="122" t="s">
        <v>1056</v>
      </c>
      <c r="T687" s="123">
        <v>0.64019999999999999</v>
      </c>
    </row>
    <row r="688" spans="17:20" x14ac:dyDescent="0.25">
      <c r="Q688" s="122">
        <v>36</v>
      </c>
      <c r="R688" s="122">
        <v>80</v>
      </c>
      <c r="S688" s="122" t="s">
        <v>1057</v>
      </c>
      <c r="T688" s="123">
        <v>0.6482</v>
      </c>
    </row>
    <row r="689" spans="17:20" x14ac:dyDescent="0.25">
      <c r="Q689" s="122">
        <v>36</v>
      </c>
      <c r="R689" s="122">
        <v>81</v>
      </c>
      <c r="S689" s="122" t="s">
        <v>1058</v>
      </c>
      <c r="T689" s="123">
        <v>0.65636000000000005</v>
      </c>
    </row>
    <row r="690" spans="17:20" x14ac:dyDescent="0.25">
      <c r="Q690" s="122">
        <v>36</v>
      </c>
      <c r="R690" s="122">
        <v>82</v>
      </c>
      <c r="S690" s="122" t="s">
        <v>1059</v>
      </c>
      <c r="T690" s="123">
        <v>0.66452</v>
      </c>
    </row>
    <row r="691" spans="17:20" x14ac:dyDescent="0.25">
      <c r="Q691" s="122">
        <v>36</v>
      </c>
      <c r="R691" s="122">
        <v>83</v>
      </c>
      <c r="S691" s="122" t="s">
        <v>1060</v>
      </c>
      <c r="T691" s="123">
        <v>0.67267999999999994</v>
      </c>
    </row>
    <row r="692" spans="17:20" x14ac:dyDescent="0.25">
      <c r="Q692" s="122">
        <v>36</v>
      </c>
      <c r="R692" s="122">
        <v>84</v>
      </c>
      <c r="S692" s="122" t="s">
        <v>1061</v>
      </c>
      <c r="T692" s="123">
        <v>0.68084</v>
      </c>
    </row>
    <row r="693" spans="17:20" x14ac:dyDescent="0.25">
      <c r="Q693" s="122">
        <v>36</v>
      </c>
      <c r="R693" s="122">
        <v>85</v>
      </c>
      <c r="S693" s="122" t="s">
        <v>1062</v>
      </c>
      <c r="T693" s="123">
        <v>0.68899999999999995</v>
      </c>
    </row>
    <row r="694" spans="17:20" x14ac:dyDescent="0.25">
      <c r="Q694" s="122">
        <v>36</v>
      </c>
      <c r="R694" s="122">
        <v>86</v>
      </c>
      <c r="S694" s="122" t="s">
        <v>1063</v>
      </c>
      <c r="T694" s="123">
        <v>0.69699999999999995</v>
      </c>
    </row>
    <row r="695" spans="17:20" x14ac:dyDescent="0.25">
      <c r="Q695" s="122">
        <v>36</v>
      </c>
      <c r="R695" s="122">
        <v>87</v>
      </c>
      <c r="S695" s="122" t="s">
        <v>1064</v>
      </c>
      <c r="T695" s="123">
        <v>0.70499999999999996</v>
      </c>
    </row>
    <row r="696" spans="17:20" x14ac:dyDescent="0.25">
      <c r="Q696" s="122">
        <v>36</v>
      </c>
      <c r="R696" s="122">
        <v>88</v>
      </c>
      <c r="S696" s="122" t="s">
        <v>1065</v>
      </c>
      <c r="T696" s="123">
        <v>0.71299999999999997</v>
      </c>
    </row>
    <row r="697" spans="17:20" x14ac:dyDescent="0.25">
      <c r="Q697" s="122">
        <v>36</v>
      </c>
      <c r="R697" s="122">
        <v>89</v>
      </c>
      <c r="S697" s="122" t="s">
        <v>1066</v>
      </c>
      <c r="T697" s="123">
        <v>0.72099999999999997</v>
      </c>
    </row>
    <row r="698" spans="17:20" x14ac:dyDescent="0.25">
      <c r="Q698" s="122">
        <v>36</v>
      </c>
      <c r="R698" s="122">
        <v>90</v>
      </c>
      <c r="S698" s="122" t="s">
        <v>1067</v>
      </c>
      <c r="T698" s="123">
        <v>0.72899999999999998</v>
      </c>
    </row>
    <row r="699" spans="17:20" x14ac:dyDescent="0.25">
      <c r="Q699" s="122">
        <v>36</v>
      </c>
      <c r="R699" s="122">
        <v>91</v>
      </c>
      <c r="S699" s="122" t="s">
        <v>1068</v>
      </c>
      <c r="T699" s="123">
        <v>0.73699999999999999</v>
      </c>
    </row>
    <row r="700" spans="17:20" x14ac:dyDescent="0.25">
      <c r="Q700" s="122">
        <v>36</v>
      </c>
      <c r="R700" s="122">
        <v>92</v>
      </c>
      <c r="S700" s="122" t="s">
        <v>1069</v>
      </c>
      <c r="T700" s="123">
        <v>0.745</v>
      </c>
    </row>
    <row r="701" spans="17:20" x14ac:dyDescent="0.25">
      <c r="Q701" s="122">
        <v>36</v>
      </c>
      <c r="R701" s="122">
        <v>93</v>
      </c>
      <c r="S701" s="122" t="s">
        <v>1070</v>
      </c>
      <c r="T701" s="123">
        <v>0.753</v>
      </c>
    </row>
    <row r="702" spans="17:20" x14ac:dyDescent="0.25">
      <c r="Q702" s="122">
        <v>36</v>
      </c>
      <c r="R702" s="122">
        <v>94</v>
      </c>
      <c r="S702" s="122" t="s">
        <v>1071</v>
      </c>
      <c r="T702" s="123">
        <v>0.76100000000000001</v>
      </c>
    </row>
    <row r="703" spans="17:20" x14ac:dyDescent="0.25">
      <c r="Q703" s="122">
        <v>36</v>
      </c>
      <c r="R703" s="122">
        <v>95</v>
      </c>
      <c r="S703" s="122" t="s">
        <v>1072</v>
      </c>
      <c r="T703" s="123">
        <v>0.76900000000000002</v>
      </c>
    </row>
    <row r="704" spans="17:20" x14ac:dyDescent="0.25">
      <c r="Q704" s="122">
        <v>36</v>
      </c>
      <c r="R704" s="122">
        <v>96</v>
      </c>
      <c r="S704" s="122" t="s">
        <v>1073</v>
      </c>
      <c r="T704" s="123">
        <v>0.77700000000000002</v>
      </c>
    </row>
    <row r="705" spans="17:20" x14ac:dyDescent="0.25">
      <c r="Q705" s="122">
        <v>36</v>
      </c>
      <c r="R705" s="122">
        <v>97</v>
      </c>
      <c r="S705" s="122" t="s">
        <v>1074</v>
      </c>
      <c r="T705" s="123">
        <v>0.78500000000000003</v>
      </c>
    </row>
    <row r="706" spans="17:20" x14ac:dyDescent="0.25">
      <c r="Q706" s="122">
        <v>36</v>
      </c>
      <c r="R706" s="122">
        <v>98</v>
      </c>
      <c r="S706" s="122" t="s">
        <v>1075</v>
      </c>
      <c r="T706" s="123">
        <v>0.79300000000000004</v>
      </c>
    </row>
    <row r="707" spans="17:20" x14ac:dyDescent="0.25">
      <c r="Q707" s="122">
        <v>36</v>
      </c>
      <c r="R707" s="122">
        <v>99</v>
      </c>
      <c r="S707" s="122" t="s">
        <v>1076</v>
      </c>
      <c r="T707" s="123">
        <v>0.80100000000000005</v>
      </c>
    </row>
    <row r="708" spans="17:20" x14ac:dyDescent="0.25">
      <c r="Q708" s="122">
        <v>36</v>
      </c>
      <c r="R708" s="122">
        <v>100</v>
      </c>
      <c r="S708" s="122" t="s">
        <v>1077</v>
      </c>
      <c r="T708" s="123">
        <v>0.80900000000000005</v>
      </c>
    </row>
    <row r="709" spans="17:20" x14ac:dyDescent="0.25">
      <c r="Q709" s="122">
        <v>37</v>
      </c>
      <c r="R709" s="122">
        <v>0</v>
      </c>
      <c r="S709" s="122" t="s">
        <v>1078</v>
      </c>
      <c r="T709" s="123">
        <v>5.1999999999999998E-3</v>
      </c>
    </row>
    <row r="710" spans="17:20" x14ac:dyDescent="0.25">
      <c r="Q710" s="122">
        <v>37</v>
      </c>
      <c r="R710" s="122">
        <v>1</v>
      </c>
      <c r="S710" s="122" t="s">
        <v>1079</v>
      </c>
      <c r="T710" s="123">
        <v>1.32E-2</v>
      </c>
    </row>
    <row r="711" spans="17:20" x14ac:dyDescent="0.25">
      <c r="Q711" s="122">
        <v>37</v>
      </c>
      <c r="R711" s="122">
        <v>2</v>
      </c>
      <c r="S711" s="122" t="s">
        <v>1080</v>
      </c>
      <c r="T711" s="123">
        <v>2.12E-2</v>
      </c>
    </row>
    <row r="712" spans="17:20" x14ac:dyDescent="0.25">
      <c r="Q712" s="122">
        <v>37</v>
      </c>
      <c r="R712" s="122">
        <v>3</v>
      </c>
      <c r="S712" s="122" t="s">
        <v>1081</v>
      </c>
      <c r="T712" s="123">
        <v>2.92E-2</v>
      </c>
    </row>
    <row r="713" spans="17:20" x14ac:dyDescent="0.25">
      <c r="Q713" s="122">
        <v>37</v>
      </c>
      <c r="R713" s="122">
        <v>4</v>
      </c>
      <c r="S713" s="122" t="s">
        <v>1082</v>
      </c>
      <c r="T713" s="123">
        <v>3.7199999999999997E-2</v>
      </c>
    </row>
    <row r="714" spans="17:20" x14ac:dyDescent="0.25">
      <c r="Q714" s="122">
        <v>37</v>
      </c>
      <c r="R714" s="122">
        <v>5</v>
      </c>
      <c r="S714" s="122" t="s">
        <v>1083</v>
      </c>
      <c r="T714" s="123">
        <v>4.5199999999999997E-2</v>
      </c>
    </row>
    <row r="715" spans="17:20" x14ac:dyDescent="0.25">
      <c r="Q715" s="122">
        <v>37</v>
      </c>
      <c r="R715" s="122">
        <v>6</v>
      </c>
      <c r="S715" s="122" t="s">
        <v>1084</v>
      </c>
      <c r="T715" s="123">
        <v>5.3319999999999999E-2</v>
      </c>
    </row>
    <row r="716" spans="17:20" x14ac:dyDescent="0.25">
      <c r="Q716" s="122">
        <v>37</v>
      </c>
      <c r="R716" s="122">
        <v>7</v>
      </c>
      <c r="S716" s="122" t="s">
        <v>1085</v>
      </c>
      <c r="T716" s="123">
        <v>6.1440000000000002E-2</v>
      </c>
    </row>
    <row r="717" spans="17:20" x14ac:dyDescent="0.25">
      <c r="Q717" s="122">
        <v>37</v>
      </c>
      <c r="R717" s="122">
        <v>8</v>
      </c>
      <c r="S717" s="122" t="s">
        <v>1086</v>
      </c>
      <c r="T717" s="123">
        <v>6.9559999999999997E-2</v>
      </c>
    </row>
    <row r="718" spans="17:20" x14ac:dyDescent="0.25">
      <c r="Q718" s="122">
        <v>37</v>
      </c>
      <c r="R718" s="122">
        <v>9</v>
      </c>
      <c r="S718" s="122" t="s">
        <v>1087</v>
      </c>
      <c r="T718" s="123">
        <v>7.7679999999999999E-2</v>
      </c>
    </row>
    <row r="719" spans="17:20" x14ac:dyDescent="0.25">
      <c r="Q719" s="122">
        <v>37</v>
      </c>
      <c r="R719" s="122">
        <v>10</v>
      </c>
      <c r="S719" s="122" t="s">
        <v>1088</v>
      </c>
      <c r="T719" s="123">
        <v>8.5800000000000001E-2</v>
      </c>
    </row>
    <row r="720" spans="17:20" x14ac:dyDescent="0.25">
      <c r="Q720" s="122">
        <v>37</v>
      </c>
      <c r="R720" s="122">
        <v>11</v>
      </c>
      <c r="S720" s="122" t="s">
        <v>1089</v>
      </c>
      <c r="T720" s="123">
        <v>9.3799999999999994E-2</v>
      </c>
    </row>
    <row r="721" spans="17:20" x14ac:dyDescent="0.25">
      <c r="Q721" s="122">
        <v>37</v>
      </c>
      <c r="R721" s="122">
        <v>12</v>
      </c>
      <c r="S721" s="122" t="s">
        <v>1090</v>
      </c>
      <c r="T721" s="123">
        <v>0.1018</v>
      </c>
    </row>
    <row r="722" spans="17:20" x14ac:dyDescent="0.25">
      <c r="Q722" s="122">
        <v>37</v>
      </c>
      <c r="R722" s="122">
        <v>13</v>
      </c>
      <c r="S722" s="122" t="s">
        <v>1091</v>
      </c>
      <c r="T722" s="123">
        <v>0.10979999999999999</v>
      </c>
    </row>
    <row r="723" spans="17:20" x14ac:dyDescent="0.25">
      <c r="Q723" s="122">
        <v>37</v>
      </c>
      <c r="R723" s="122">
        <v>14</v>
      </c>
      <c r="S723" s="122" t="s">
        <v>1092</v>
      </c>
      <c r="T723" s="123">
        <v>0.1178</v>
      </c>
    </row>
    <row r="724" spans="17:20" x14ac:dyDescent="0.25">
      <c r="Q724" s="122">
        <v>37</v>
      </c>
      <c r="R724" s="122">
        <v>15</v>
      </c>
      <c r="S724" s="122" t="s">
        <v>1093</v>
      </c>
      <c r="T724" s="123">
        <v>0.1258</v>
      </c>
    </row>
    <row r="725" spans="17:20" x14ac:dyDescent="0.25">
      <c r="Q725" s="122">
        <v>37</v>
      </c>
      <c r="R725" s="122">
        <v>16</v>
      </c>
      <c r="S725" s="122" t="s">
        <v>1094</v>
      </c>
      <c r="T725" s="123">
        <v>0.1338</v>
      </c>
    </row>
    <row r="726" spans="17:20" x14ac:dyDescent="0.25">
      <c r="Q726" s="122">
        <v>37</v>
      </c>
      <c r="R726" s="122">
        <v>17</v>
      </c>
      <c r="S726" s="122" t="s">
        <v>1095</v>
      </c>
      <c r="T726" s="123">
        <v>0.14180000000000001</v>
      </c>
    </row>
    <row r="727" spans="17:20" x14ac:dyDescent="0.25">
      <c r="Q727" s="122">
        <v>37</v>
      </c>
      <c r="R727" s="122">
        <v>18</v>
      </c>
      <c r="S727" s="122" t="s">
        <v>1096</v>
      </c>
      <c r="T727" s="123">
        <v>0.14979999999999999</v>
      </c>
    </row>
    <row r="728" spans="17:20" x14ac:dyDescent="0.25">
      <c r="Q728" s="122">
        <v>37</v>
      </c>
      <c r="R728" s="122">
        <v>19</v>
      </c>
      <c r="S728" s="122" t="s">
        <v>1097</v>
      </c>
      <c r="T728" s="123">
        <v>0.1578</v>
      </c>
    </row>
    <row r="729" spans="17:20" x14ac:dyDescent="0.25">
      <c r="Q729" s="122">
        <v>37</v>
      </c>
      <c r="R729" s="122">
        <v>20</v>
      </c>
      <c r="S729" s="122" t="s">
        <v>1098</v>
      </c>
      <c r="T729" s="123">
        <v>0.1658</v>
      </c>
    </row>
    <row r="730" spans="17:20" x14ac:dyDescent="0.25">
      <c r="Q730" s="122">
        <v>37</v>
      </c>
      <c r="R730" s="122">
        <v>21</v>
      </c>
      <c r="S730" s="122" t="s">
        <v>1099</v>
      </c>
      <c r="T730" s="123">
        <v>0.17380000000000001</v>
      </c>
    </row>
    <row r="731" spans="17:20" x14ac:dyDescent="0.25">
      <c r="Q731" s="122">
        <v>37</v>
      </c>
      <c r="R731" s="122">
        <v>22</v>
      </c>
      <c r="S731" s="122" t="s">
        <v>1100</v>
      </c>
      <c r="T731" s="123">
        <v>0.18179999999999999</v>
      </c>
    </row>
    <row r="732" spans="17:20" x14ac:dyDescent="0.25">
      <c r="Q732" s="122">
        <v>37</v>
      </c>
      <c r="R732" s="122">
        <v>23</v>
      </c>
      <c r="S732" s="122" t="s">
        <v>1101</v>
      </c>
      <c r="T732" s="123">
        <v>0.1898</v>
      </c>
    </row>
    <row r="733" spans="17:20" x14ac:dyDescent="0.25">
      <c r="Q733" s="122">
        <v>37</v>
      </c>
      <c r="R733" s="122">
        <v>24</v>
      </c>
      <c r="S733" s="122" t="s">
        <v>1102</v>
      </c>
      <c r="T733" s="123">
        <v>0.1978</v>
      </c>
    </row>
    <row r="734" spans="17:20" x14ac:dyDescent="0.25">
      <c r="Q734" s="122">
        <v>37</v>
      </c>
      <c r="R734" s="122">
        <v>25</v>
      </c>
      <c r="S734" s="122" t="s">
        <v>1103</v>
      </c>
      <c r="T734" s="123">
        <v>0.20580000000000001</v>
      </c>
    </row>
    <row r="735" spans="17:20" x14ac:dyDescent="0.25">
      <c r="Q735" s="122">
        <v>37</v>
      </c>
      <c r="R735" s="122">
        <v>26</v>
      </c>
      <c r="S735" s="122" t="s">
        <v>1104</v>
      </c>
      <c r="T735" s="123">
        <v>0.214</v>
      </c>
    </row>
    <row r="736" spans="17:20" x14ac:dyDescent="0.25">
      <c r="Q736" s="122">
        <v>37</v>
      </c>
      <c r="R736" s="122">
        <v>27</v>
      </c>
      <c r="S736" s="122" t="s">
        <v>1105</v>
      </c>
      <c r="T736" s="123">
        <v>0.22220000000000001</v>
      </c>
    </row>
    <row r="737" spans="17:20" x14ac:dyDescent="0.25">
      <c r="Q737" s="122">
        <v>37</v>
      </c>
      <c r="R737" s="122">
        <v>28</v>
      </c>
      <c r="S737" s="122" t="s">
        <v>1106</v>
      </c>
      <c r="T737" s="123">
        <v>0.23039999999999999</v>
      </c>
    </row>
    <row r="738" spans="17:20" x14ac:dyDescent="0.25">
      <c r="Q738" s="122">
        <v>37</v>
      </c>
      <c r="R738" s="122">
        <v>29</v>
      </c>
      <c r="S738" s="122" t="s">
        <v>1107</v>
      </c>
      <c r="T738" s="123">
        <v>0.23860000000000001</v>
      </c>
    </row>
    <row r="739" spans="17:20" x14ac:dyDescent="0.25">
      <c r="Q739" s="122">
        <v>37</v>
      </c>
      <c r="R739" s="122">
        <v>30</v>
      </c>
      <c r="S739" s="122" t="s">
        <v>1108</v>
      </c>
      <c r="T739" s="123">
        <v>0.24679999999999999</v>
      </c>
    </row>
    <row r="740" spans="17:20" x14ac:dyDescent="0.25">
      <c r="Q740" s="122">
        <v>37</v>
      </c>
      <c r="R740" s="122">
        <v>31</v>
      </c>
      <c r="S740" s="122" t="s">
        <v>1109</v>
      </c>
      <c r="T740" s="123">
        <v>0.25480000000000003</v>
      </c>
    </row>
    <row r="741" spans="17:20" x14ac:dyDescent="0.25">
      <c r="Q741" s="122">
        <v>37</v>
      </c>
      <c r="R741" s="122">
        <v>32</v>
      </c>
      <c r="S741" s="122" t="s">
        <v>1110</v>
      </c>
      <c r="T741" s="123">
        <v>0.26279999999999998</v>
      </c>
    </row>
    <row r="742" spans="17:20" x14ac:dyDescent="0.25">
      <c r="Q742" s="122">
        <v>37</v>
      </c>
      <c r="R742" s="122">
        <v>33</v>
      </c>
      <c r="S742" s="122" t="s">
        <v>1111</v>
      </c>
      <c r="T742" s="123">
        <v>0.27079999999999999</v>
      </c>
    </row>
    <row r="743" spans="17:20" x14ac:dyDescent="0.25">
      <c r="Q743" s="122">
        <v>37</v>
      </c>
      <c r="R743" s="122">
        <v>34</v>
      </c>
      <c r="S743" s="122" t="s">
        <v>1112</v>
      </c>
      <c r="T743" s="123">
        <v>0.27879999999999999</v>
      </c>
    </row>
    <row r="744" spans="17:20" x14ac:dyDescent="0.25">
      <c r="Q744" s="122">
        <v>37</v>
      </c>
      <c r="R744" s="122">
        <v>35</v>
      </c>
      <c r="S744" s="122" t="s">
        <v>1113</v>
      </c>
      <c r="T744" s="123">
        <v>0.2868</v>
      </c>
    </row>
    <row r="745" spans="17:20" x14ac:dyDescent="0.25">
      <c r="Q745" s="122">
        <v>37</v>
      </c>
      <c r="R745" s="122">
        <v>36</v>
      </c>
      <c r="S745" s="122" t="s">
        <v>1114</v>
      </c>
      <c r="T745" s="123">
        <v>0.29480000000000001</v>
      </c>
    </row>
    <row r="746" spans="17:20" x14ac:dyDescent="0.25">
      <c r="Q746" s="122">
        <v>37</v>
      </c>
      <c r="R746" s="122">
        <v>37</v>
      </c>
      <c r="S746" s="122" t="s">
        <v>1115</v>
      </c>
      <c r="T746" s="123">
        <v>0.30280000000000001</v>
      </c>
    </row>
    <row r="747" spans="17:20" x14ac:dyDescent="0.25">
      <c r="Q747" s="122">
        <v>37</v>
      </c>
      <c r="R747" s="122">
        <v>38</v>
      </c>
      <c r="S747" s="122" t="s">
        <v>1116</v>
      </c>
      <c r="T747" s="123">
        <v>0.31080000000000002</v>
      </c>
    </row>
    <row r="748" spans="17:20" x14ac:dyDescent="0.25">
      <c r="Q748" s="122">
        <v>37</v>
      </c>
      <c r="R748" s="122">
        <v>39</v>
      </c>
      <c r="S748" s="122" t="s">
        <v>1117</v>
      </c>
      <c r="T748" s="123">
        <v>0.31879999999999997</v>
      </c>
    </row>
    <row r="749" spans="17:20" x14ac:dyDescent="0.25">
      <c r="Q749" s="122">
        <v>37</v>
      </c>
      <c r="R749" s="122">
        <v>40</v>
      </c>
      <c r="S749" s="122" t="s">
        <v>1118</v>
      </c>
      <c r="T749" s="123">
        <v>0.32679999999999998</v>
      </c>
    </row>
    <row r="750" spans="17:20" x14ac:dyDescent="0.25">
      <c r="Q750" s="122">
        <v>37</v>
      </c>
      <c r="R750" s="122">
        <v>41</v>
      </c>
      <c r="S750" s="122" t="s">
        <v>1119</v>
      </c>
      <c r="T750" s="123">
        <v>0.33479999999999999</v>
      </c>
    </row>
    <row r="751" spans="17:20" x14ac:dyDescent="0.25">
      <c r="Q751" s="122">
        <v>37</v>
      </c>
      <c r="R751" s="122">
        <v>42</v>
      </c>
      <c r="S751" s="122" t="s">
        <v>1120</v>
      </c>
      <c r="T751" s="123">
        <v>0.34279999999999999</v>
      </c>
    </row>
    <row r="752" spans="17:20" x14ac:dyDescent="0.25">
      <c r="Q752" s="122">
        <v>37</v>
      </c>
      <c r="R752" s="122">
        <v>43</v>
      </c>
      <c r="S752" s="122" t="s">
        <v>1121</v>
      </c>
      <c r="T752" s="123">
        <v>0.3508</v>
      </c>
    </row>
    <row r="753" spans="17:20" x14ac:dyDescent="0.25">
      <c r="Q753" s="122">
        <v>37</v>
      </c>
      <c r="R753" s="122">
        <v>44</v>
      </c>
      <c r="S753" s="122" t="s">
        <v>1122</v>
      </c>
      <c r="T753" s="123">
        <v>0.35880000000000001</v>
      </c>
    </row>
    <row r="754" spans="17:20" x14ac:dyDescent="0.25">
      <c r="Q754" s="122">
        <v>37</v>
      </c>
      <c r="R754" s="122">
        <v>45</v>
      </c>
      <c r="S754" s="122" t="s">
        <v>1123</v>
      </c>
      <c r="T754" s="123">
        <v>0.36680000000000001</v>
      </c>
    </row>
    <row r="755" spans="17:20" x14ac:dyDescent="0.25">
      <c r="Q755" s="122">
        <v>37</v>
      </c>
      <c r="R755" s="122">
        <v>46</v>
      </c>
      <c r="S755" s="122" t="s">
        <v>1124</v>
      </c>
      <c r="T755" s="123">
        <v>0.37491999999999998</v>
      </c>
    </row>
    <row r="756" spans="17:20" x14ac:dyDescent="0.25">
      <c r="Q756" s="122">
        <v>37</v>
      </c>
      <c r="R756" s="122">
        <v>47</v>
      </c>
      <c r="S756" s="122" t="s">
        <v>1125</v>
      </c>
      <c r="T756" s="123">
        <v>0.38303999999999999</v>
      </c>
    </row>
    <row r="757" spans="17:20" x14ac:dyDescent="0.25">
      <c r="Q757" s="122">
        <v>37</v>
      </c>
      <c r="R757" s="122">
        <v>48</v>
      </c>
      <c r="S757" s="122" t="s">
        <v>1126</v>
      </c>
      <c r="T757" s="123">
        <v>0.39116000000000001</v>
      </c>
    </row>
    <row r="758" spans="17:20" x14ac:dyDescent="0.25">
      <c r="Q758" s="122">
        <v>37</v>
      </c>
      <c r="R758" s="122">
        <v>49</v>
      </c>
      <c r="S758" s="122" t="s">
        <v>1127</v>
      </c>
      <c r="T758" s="123">
        <v>0.39928000000000002</v>
      </c>
    </row>
    <row r="759" spans="17:20" x14ac:dyDescent="0.25">
      <c r="Q759" s="122">
        <v>37</v>
      </c>
      <c r="R759" s="122">
        <v>50</v>
      </c>
      <c r="S759" s="122" t="s">
        <v>1128</v>
      </c>
      <c r="T759" s="123">
        <v>0.40739999999999998</v>
      </c>
    </row>
    <row r="760" spans="17:20" x14ac:dyDescent="0.25">
      <c r="Q760" s="122">
        <v>37</v>
      </c>
      <c r="R760" s="122">
        <v>51</v>
      </c>
      <c r="S760" s="122" t="s">
        <v>1129</v>
      </c>
      <c r="T760" s="123">
        <v>0.41539999999999999</v>
      </c>
    </row>
    <row r="761" spans="17:20" x14ac:dyDescent="0.25">
      <c r="Q761" s="122">
        <v>37</v>
      </c>
      <c r="R761" s="122">
        <v>52</v>
      </c>
      <c r="S761" s="122" t="s">
        <v>1130</v>
      </c>
      <c r="T761" s="123">
        <v>0.4234</v>
      </c>
    </row>
    <row r="762" spans="17:20" x14ac:dyDescent="0.25">
      <c r="Q762" s="122">
        <v>37</v>
      </c>
      <c r="R762" s="122">
        <v>53</v>
      </c>
      <c r="S762" s="122" t="s">
        <v>1131</v>
      </c>
      <c r="T762" s="123">
        <v>0.43140000000000001</v>
      </c>
    </row>
    <row r="763" spans="17:20" x14ac:dyDescent="0.25">
      <c r="Q763" s="122">
        <v>37</v>
      </c>
      <c r="R763" s="122">
        <v>54</v>
      </c>
      <c r="S763" s="122" t="s">
        <v>1132</v>
      </c>
      <c r="T763" s="123">
        <v>0.43940000000000001</v>
      </c>
    </row>
    <row r="764" spans="17:20" x14ac:dyDescent="0.25">
      <c r="Q764" s="122">
        <v>37</v>
      </c>
      <c r="R764" s="122">
        <v>55</v>
      </c>
      <c r="S764" s="122" t="s">
        <v>1133</v>
      </c>
      <c r="T764" s="123">
        <v>0.44740000000000002</v>
      </c>
    </row>
    <row r="765" spans="17:20" x14ac:dyDescent="0.25">
      <c r="Q765" s="122">
        <v>37</v>
      </c>
      <c r="R765" s="122">
        <v>56</v>
      </c>
      <c r="S765" s="122" t="s">
        <v>1134</v>
      </c>
      <c r="T765" s="123">
        <v>0.45540000000000003</v>
      </c>
    </row>
    <row r="766" spans="17:20" x14ac:dyDescent="0.25">
      <c r="Q766" s="122">
        <v>37</v>
      </c>
      <c r="R766" s="122">
        <v>57</v>
      </c>
      <c r="S766" s="122" t="s">
        <v>1135</v>
      </c>
      <c r="T766" s="123">
        <v>0.46339999999999998</v>
      </c>
    </row>
    <row r="767" spans="17:20" x14ac:dyDescent="0.25">
      <c r="Q767" s="122">
        <v>37</v>
      </c>
      <c r="R767" s="122">
        <v>58</v>
      </c>
      <c r="S767" s="122" t="s">
        <v>1136</v>
      </c>
      <c r="T767" s="123">
        <v>0.47139999999999999</v>
      </c>
    </row>
    <row r="768" spans="17:20" x14ac:dyDescent="0.25">
      <c r="Q768" s="122">
        <v>37</v>
      </c>
      <c r="R768" s="122">
        <v>59</v>
      </c>
      <c r="S768" s="122" t="s">
        <v>1137</v>
      </c>
      <c r="T768" s="123">
        <v>0.47939999999999999</v>
      </c>
    </row>
    <row r="769" spans="17:20" x14ac:dyDescent="0.25">
      <c r="Q769" s="122">
        <v>37</v>
      </c>
      <c r="R769" s="122">
        <v>60</v>
      </c>
      <c r="S769" s="122" t="s">
        <v>1138</v>
      </c>
      <c r="T769" s="123">
        <v>0.4874</v>
      </c>
    </row>
    <row r="770" spans="17:20" x14ac:dyDescent="0.25">
      <c r="Q770" s="122">
        <v>37</v>
      </c>
      <c r="R770" s="122">
        <v>61</v>
      </c>
      <c r="S770" s="122" t="s">
        <v>1139</v>
      </c>
      <c r="T770" s="123">
        <v>0.49552000000000002</v>
      </c>
    </row>
    <row r="771" spans="17:20" x14ac:dyDescent="0.25">
      <c r="Q771" s="122">
        <v>37</v>
      </c>
      <c r="R771" s="122">
        <v>62</v>
      </c>
      <c r="S771" s="122" t="s">
        <v>1140</v>
      </c>
      <c r="T771" s="123">
        <v>0.50363999999999998</v>
      </c>
    </row>
    <row r="772" spans="17:20" x14ac:dyDescent="0.25">
      <c r="Q772" s="122">
        <v>37</v>
      </c>
      <c r="R772" s="122">
        <v>63</v>
      </c>
      <c r="S772" s="122" t="s">
        <v>1141</v>
      </c>
      <c r="T772" s="123">
        <v>0.51175999999999999</v>
      </c>
    </row>
    <row r="773" spans="17:20" x14ac:dyDescent="0.25">
      <c r="Q773" s="122">
        <v>37</v>
      </c>
      <c r="R773" s="122">
        <v>64</v>
      </c>
      <c r="S773" s="122" t="s">
        <v>1142</v>
      </c>
      <c r="T773" s="123">
        <v>0.51988000000000001</v>
      </c>
    </row>
    <row r="774" spans="17:20" x14ac:dyDescent="0.25">
      <c r="Q774" s="122">
        <v>37</v>
      </c>
      <c r="R774" s="122">
        <v>65</v>
      </c>
      <c r="S774" s="122" t="s">
        <v>1143</v>
      </c>
      <c r="T774" s="123">
        <v>0.52800000000000002</v>
      </c>
    </row>
    <row r="775" spans="17:20" x14ac:dyDescent="0.25">
      <c r="Q775" s="122">
        <v>37</v>
      </c>
      <c r="R775" s="122">
        <v>66</v>
      </c>
      <c r="S775" s="122" t="s">
        <v>1144</v>
      </c>
      <c r="T775" s="123">
        <v>0.53608</v>
      </c>
    </row>
    <row r="776" spans="17:20" x14ac:dyDescent="0.25">
      <c r="Q776" s="122">
        <v>37</v>
      </c>
      <c r="R776" s="122">
        <v>67</v>
      </c>
      <c r="S776" s="122" t="s">
        <v>1145</v>
      </c>
      <c r="T776" s="123">
        <v>0.54415999999999998</v>
      </c>
    </row>
    <row r="777" spans="17:20" x14ac:dyDescent="0.25">
      <c r="Q777" s="122">
        <v>37</v>
      </c>
      <c r="R777" s="122">
        <v>68</v>
      </c>
      <c r="S777" s="122" t="s">
        <v>1146</v>
      </c>
      <c r="T777" s="123">
        <v>0.55223999999999995</v>
      </c>
    </row>
    <row r="778" spans="17:20" x14ac:dyDescent="0.25">
      <c r="Q778" s="122">
        <v>37</v>
      </c>
      <c r="R778" s="122">
        <v>69</v>
      </c>
      <c r="S778" s="122" t="s">
        <v>1147</v>
      </c>
      <c r="T778" s="123">
        <v>0.56032000000000004</v>
      </c>
    </row>
    <row r="779" spans="17:20" x14ac:dyDescent="0.25">
      <c r="Q779" s="122">
        <v>37</v>
      </c>
      <c r="R779" s="122">
        <v>70</v>
      </c>
      <c r="S779" s="122" t="s">
        <v>1148</v>
      </c>
      <c r="T779" s="123">
        <v>0.56840000000000002</v>
      </c>
    </row>
    <row r="780" spans="17:20" x14ac:dyDescent="0.25">
      <c r="Q780" s="122">
        <v>37</v>
      </c>
      <c r="R780" s="122">
        <v>71</v>
      </c>
      <c r="S780" s="122" t="s">
        <v>1149</v>
      </c>
      <c r="T780" s="123">
        <v>0.57640000000000002</v>
      </c>
    </row>
    <row r="781" spans="17:20" x14ac:dyDescent="0.25">
      <c r="Q781" s="122">
        <v>37</v>
      </c>
      <c r="R781" s="122">
        <v>72</v>
      </c>
      <c r="S781" s="122" t="s">
        <v>1150</v>
      </c>
      <c r="T781" s="123">
        <v>0.58440000000000003</v>
      </c>
    </row>
    <row r="782" spans="17:20" x14ac:dyDescent="0.25">
      <c r="Q782" s="122">
        <v>37</v>
      </c>
      <c r="R782" s="122">
        <v>73</v>
      </c>
      <c r="S782" s="122" t="s">
        <v>1151</v>
      </c>
      <c r="T782" s="123">
        <v>0.59240000000000004</v>
      </c>
    </row>
    <row r="783" spans="17:20" x14ac:dyDescent="0.25">
      <c r="Q783" s="122">
        <v>37</v>
      </c>
      <c r="R783" s="122">
        <v>74</v>
      </c>
      <c r="S783" s="122" t="s">
        <v>1152</v>
      </c>
      <c r="T783" s="123">
        <v>0.60040000000000004</v>
      </c>
    </row>
    <row r="784" spans="17:20" x14ac:dyDescent="0.25">
      <c r="Q784" s="122">
        <v>37</v>
      </c>
      <c r="R784" s="122">
        <v>75</v>
      </c>
      <c r="S784" s="122" t="s">
        <v>1153</v>
      </c>
      <c r="T784" s="123">
        <v>0.60840000000000005</v>
      </c>
    </row>
    <row r="785" spans="17:20" x14ac:dyDescent="0.25">
      <c r="Q785" s="122">
        <v>37</v>
      </c>
      <c r="R785" s="122">
        <v>76</v>
      </c>
      <c r="S785" s="122" t="s">
        <v>1154</v>
      </c>
      <c r="T785" s="123">
        <v>0.61639999999999995</v>
      </c>
    </row>
    <row r="786" spans="17:20" x14ac:dyDescent="0.25">
      <c r="Q786" s="122">
        <v>37</v>
      </c>
      <c r="R786" s="122">
        <v>77</v>
      </c>
      <c r="S786" s="122" t="s">
        <v>1155</v>
      </c>
      <c r="T786" s="123">
        <v>0.62439999999999996</v>
      </c>
    </row>
    <row r="787" spans="17:20" x14ac:dyDescent="0.25">
      <c r="Q787" s="122">
        <v>37</v>
      </c>
      <c r="R787" s="122">
        <v>78</v>
      </c>
      <c r="S787" s="122" t="s">
        <v>1156</v>
      </c>
      <c r="T787" s="123">
        <v>0.63239999999999996</v>
      </c>
    </row>
    <row r="788" spans="17:20" x14ac:dyDescent="0.25">
      <c r="Q788" s="122">
        <v>37</v>
      </c>
      <c r="R788" s="122">
        <v>79</v>
      </c>
      <c r="S788" s="122" t="s">
        <v>1157</v>
      </c>
      <c r="T788" s="123">
        <v>0.64039999999999997</v>
      </c>
    </row>
    <row r="789" spans="17:20" x14ac:dyDescent="0.25">
      <c r="Q789" s="122">
        <v>37</v>
      </c>
      <c r="R789" s="122">
        <v>80</v>
      </c>
      <c r="S789" s="122" t="s">
        <v>1158</v>
      </c>
      <c r="T789" s="123">
        <v>0.64839999999999998</v>
      </c>
    </row>
    <row r="790" spans="17:20" x14ac:dyDescent="0.25">
      <c r="Q790" s="122">
        <v>37</v>
      </c>
      <c r="R790" s="122">
        <v>81</v>
      </c>
      <c r="S790" s="122" t="s">
        <v>1159</v>
      </c>
      <c r="T790" s="123">
        <v>0.65651999999999999</v>
      </c>
    </row>
    <row r="791" spans="17:20" x14ac:dyDescent="0.25">
      <c r="Q791" s="122">
        <v>37</v>
      </c>
      <c r="R791" s="122">
        <v>82</v>
      </c>
      <c r="S791" s="122" t="s">
        <v>1160</v>
      </c>
      <c r="T791" s="123">
        <v>0.66464000000000001</v>
      </c>
    </row>
    <row r="792" spans="17:20" x14ac:dyDescent="0.25">
      <c r="Q792" s="122">
        <v>37</v>
      </c>
      <c r="R792" s="122">
        <v>83</v>
      </c>
      <c r="S792" s="122" t="s">
        <v>1161</v>
      </c>
      <c r="T792" s="123">
        <v>0.67276000000000002</v>
      </c>
    </row>
    <row r="793" spans="17:20" x14ac:dyDescent="0.25">
      <c r="Q793" s="122">
        <v>37</v>
      </c>
      <c r="R793" s="122">
        <v>84</v>
      </c>
      <c r="S793" s="122" t="s">
        <v>1162</v>
      </c>
      <c r="T793" s="123">
        <v>0.68088000000000004</v>
      </c>
    </row>
    <row r="794" spans="17:20" x14ac:dyDescent="0.25">
      <c r="Q794" s="122">
        <v>37</v>
      </c>
      <c r="R794" s="122">
        <v>85</v>
      </c>
      <c r="S794" s="122" t="s">
        <v>1163</v>
      </c>
      <c r="T794" s="123">
        <v>0.68899999999999995</v>
      </c>
    </row>
    <row r="795" spans="17:20" x14ac:dyDescent="0.25">
      <c r="Q795" s="122">
        <v>37</v>
      </c>
      <c r="R795" s="122">
        <v>86</v>
      </c>
      <c r="S795" s="122" t="s">
        <v>1164</v>
      </c>
      <c r="T795" s="123">
        <v>0.69699999999999995</v>
      </c>
    </row>
    <row r="796" spans="17:20" x14ac:dyDescent="0.25">
      <c r="Q796" s="122">
        <v>37</v>
      </c>
      <c r="R796" s="122">
        <v>87</v>
      </c>
      <c r="S796" s="122" t="s">
        <v>1165</v>
      </c>
      <c r="T796" s="123">
        <v>0.70499999999999996</v>
      </c>
    </row>
    <row r="797" spans="17:20" x14ac:dyDescent="0.25">
      <c r="Q797" s="122">
        <v>37</v>
      </c>
      <c r="R797" s="122">
        <v>88</v>
      </c>
      <c r="S797" s="122" t="s">
        <v>1166</v>
      </c>
      <c r="T797" s="123">
        <v>0.71299999999999997</v>
      </c>
    </row>
    <row r="798" spans="17:20" x14ac:dyDescent="0.25">
      <c r="Q798" s="122">
        <v>37</v>
      </c>
      <c r="R798" s="122">
        <v>89</v>
      </c>
      <c r="S798" s="122" t="s">
        <v>1167</v>
      </c>
      <c r="T798" s="123">
        <v>0.72099999999999997</v>
      </c>
    </row>
    <row r="799" spans="17:20" x14ac:dyDescent="0.25">
      <c r="Q799" s="122">
        <v>37</v>
      </c>
      <c r="R799" s="122">
        <v>90</v>
      </c>
      <c r="S799" s="122" t="s">
        <v>1168</v>
      </c>
      <c r="T799" s="123">
        <v>0.72899999999999998</v>
      </c>
    </row>
    <row r="800" spans="17:20" x14ac:dyDescent="0.25">
      <c r="Q800" s="122">
        <v>37</v>
      </c>
      <c r="R800" s="122">
        <v>91</v>
      </c>
      <c r="S800" s="122" t="s">
        <v>1169</v>
      </c>
      <c r="T800" s="123">
        <v>0.73699999999999999</v>
      </c>
    </row>
    <row r="801" spans="17:20" x14ac:dyDescent="0.25">
      <c r="Q801" s="122">
        <v>37</v>
      </c>
      <c r="R801" s="122">
        <v>92</v>
      </c>
      <c r="S801" s="122" t="s">
        <v>1170</v>
      </c>
      <c r="T801" s="123">
        <v>0.745</v>
      </c>
    </row>
    <row r="802" spans="17:20" x14ac:dyDescent="0.25">
      <c r="Q802" s="122">
        <v>37</v>
      </c>
      <c r="R802" s="122">
        <v>93</v>
      </c>
      <c r="S802" s="122" t="s">
        <v>1171</v>
      </c>
      <c r="T802" s="123">
        <v>0.753</v>
      </c>
    </row>
    <row r="803" spans="17:20" x14ac:dyDescent="0.25">
      <c r="Q803" s="122">
        <v>37</v>
      </c>
      <c r="R803" s="122">
        <v>94</v>
      </c>
      <c r="S803" s="122" t="s">
        <v>1172</v>
      </c>
      <c r="T803" s="123">
        <v>0.76100000000000001</v>
      </c>
    </row>
    <row r="804" spans="17:20" x14ac:dyDescent="0.25">
      <c r="Q804" s="122">
        <v>37</v>
      </c>
      <c r="R804" s="122">
        <v>95</v>
      </c>
      <c r="S804" s="122" t="s">
        <v>1173</v>
      </c>
      <c r="T804" s="123">
        <v>0.76900000000000002</v>
      </c>
    </row>
    <row r="805" spans="17:20" x14ac:dyDescent="0.25">
      <c r="Q805" s="122">
        <v>37</v>
      </c>
      <c r="R805" s="122">
        <v>96</v>
      </c>
      <c r="S805" s="122" t="s">
        <v>1174</v>
      </c>
      <c r="T805" s="123">
        <v>0.77700000000000002</v>
      </c>
    </row>
    <row r="806" spans="17:20" x14ac:dyDescent="0.25">
      <c r="Q806" s="122">
        <v>37</v>
      </c>
      <c r="R806" s="122">
        <v>97</v>
      </c>
      <c r="S806" s="122" t="s">
        <v>1175</v>
      </c>
      <c r="T806" s="123">
        <v>0.78500000000000003</v>
      </c>
    </row>
    <row r="807" spans="17:20" x14ac:dyDescent="0.25">
      <c r="Q807" s="122">
        <v>37</v>
      </c>
      <c r="R807" s="122">
        <v>98</v>
      </c>
      <c r="S807" s="122" t="s">
        <v>1176</v>
      </c>
      <c r="T807" s="123">
        <v>0.79300000000000004</v>
      </c>
    </row>
    <row r="808" spans="17:20" x14ac:dyDescent="0.25">
      <c r="Q808" s="122">
        <v>37</v>
      </c>
      <c r="R808" s="122">
        <v>99</v>
      </c>
      <c r="S808" s="122" t="s">
        <v>1177</v>
      </c>
      <c r="T808" s="123">
        <v>0.80100000000000005</v>
      </c>
    </row>
    <row r="809" spans="17:20" x14ac:dyDescent="0.25">
      <c r="Q809" s="122">
        <v>37</v>
      </c>
      <c r="R809" s="122">
        <v>100</v>
      </c>
      <c r="S809" s="122" t="s">
        <v>1178</v>
      </c>
      <c r="T809" s="123">
        <v>0.80900000000000005</v>
      </c>
    </row>
    <row r="810" spans="17:20" x14ac:dyDescent="0.25">
      <c r="Q810" s="122">
        <v>38</v>
      </c>
      <c r="R810" s="122">
        <v>0</v>
      </c>
      <c r="S810" s="122" t="s">
        <v>1179</v>
      </c>
      <c r="T810" s="123">
        <v>5.7999990000000001E-3</v>
      </c>
    </row>
    <row r="811" spans="17:20" x14ac:dyDescent="0.25">
      <c r="Q811" s="122">
        <v>38</v>
      </c>
      <c r="R811" s="122">
        <v>1</v>
      </c>
      <c r="S811" s="122" t="s">
        <v>1180</v>
      </c>
      <c r="T811" s="123">
        <v>1.38E-2</v>
      </c>
    </row>
    <row r="812" spans="17:20" x14ac:dyDescent="0.25">
      <c r="Q812" s="122">
        <v>38</v>
      </c>
      <c r="R812" s="122">
        <v>2</v>
      </c>
      <c r="S812" s="122" t="s">
        <v>1181</v>
      </c>
      <c r="T812" s="123">
        <v>2.18E-2</v>
      </c>
    </row>
    <row r="813" spans="17:20" x14ac:dyDescent="0.25">
      <c r="Q813" s="122">
        <v>38</v>
      </c>
      <c r="R813" s="122">
        <v>3</v>
      </c>
      <c r="S813" s="122" t="s">
        <v>1182</v>
      </c>
      <c r="T813" s="123">
        <v>2.98E-2</v>
      </c>
    </row>
    <row r="814" spans="17:20" x14ac:dyDescent="0.25">
      <c r="Q814" s="122">
        <v>38</v>
      </c>
      <c r="R814" s="122">
        <v>4</v>
      </c>
      <c r="S814" s="122" t="s">
        <v>1183</v>
      </c>
      <c r="T814" s="123">
        <v>3.78E-2</v>
      </c>
    </row>
    <row r="815" spans="17:20" x14ac:dyDescent="0.25">
      <c r="Q815" s="122">
        <v>38</v>
      </c>
      <c r="R815" s="122">
        <v>5</v>
      </c>
      <c r="S815" s="122" t="s">
        <v>1184</v>
      </c>
      <c r="T815" s="123">
        <v>4.58E-2</v>
      </c>
    </row>
    <row r="816" spans="17:20" x14ac:dyDescent="0.25">
      <c r="Q816" s="122">
        <v>38</v>
      </c>
      <c r="R816" s="122">
        <v>6</v>
      </c>
      <c r="S816" s="122" t="s">
        <v>1185</v>
      </c>
      <c r="T816" s="123">
        <v>5.3879999999999997E-2</v>
      </c>
    </row>
    <row r="817" spans="17:20" x14ac:dyDescent="0.25">
      <c r="Q817" s="122">
        <v>38</v>
      </c>
      <c r="R817" s="122">
        <v>7</v>
      </c>
      <c r="S817" s="122" t="s">
        <v>1186</v>
      </c>
      <c r="T817" s="123">
        <v>6.1960000000000001E-2</v>
      </c>
    </row>
    <row r="818" spans="17:20" x14ac:dyDescent="0.25">
      <c r="Q818" s="122">
        <v>38</v>
      </c>
      <c r="R818" s="122">
        <v>8</v>
      </c>
      <c r="S818" s="122" t="s">
        <v>1187</v>
      </c>
      <c r="T818" s="123">
        <v>7.0040000000000005E-2</v>
      </c>
    </row>
    <row r="819" spans="17:20" x14ac:dyDescent="0.25">
      <c r="Q819" s="122">
        <v>38</v>
      </c>
      <c r="R819" s="122">
        <v>9</v>
      </c>
      <c r="S819" s="122" t="s">
        <v>1188</v>
      </c>
      <c r="T819" s="123">
        <v>7.8119999999999995E-2</v>
      </c>
    </row>
    <row r="820" spans="17:20" x14ac:dyDescent="0.25">
      <c r="Q820" s="122">
        <v>38</v>
      </c>
      <c r="R820" s="122">
        <v>10</v>
      </c>
      <c r="S820" s="122" t="s">
        <v>1189</v>
      </c>
      <c r="T820" s="123">
        <v>8.6199999999999999E-2</v>
      </c>
    </row>
    <row r="821" spans="17:20" x14ac:dyDescent="0.25">
      <c r="Q821" s="122">
        <v>38</v>
      </c>
      <c r="R821" s="122">
        <v>11</v>
      </c>
      <c r="S821" s="122" t="s">
        <v>1190</v>
      </c>
      <c r="T821" s="123">
        <v>9.4200000000000006E-2</v>
      </c>
    </row>
    <row r="822" spans="17:20" x14ac:dyDescent="0.25">
      <c r="Q822" s="122">
        <v>38</v>
      </c>
      <c r="R822" s="122">
        <v>12</v>
      </c>
      <c r="S822" s="122" t="s">
        <v>1191</v>
      </c>
      <c r="T822" s="123">
        <v>0.1022</v>
      </c>
    </row>
    <row r="823" spans="17:20" x14ac:dyDescent="0.25">
      <c r="Q823" s="122">
        <v>38</v>
      </c>
      <c r="R823" s="122">
        <v>13</v>
      </c>
      <c r="S823" s="122" t="s">
        <v>1192</v>
      </c>
      <c r="T823" s="123">
        <v>0.11020000000000001</v>
      </c>
    </row>
    <row r="824" spans="17:20" x14ac:dyDescent="0.25">
      <c r="Q824" s="122">
        <v>38</v>
      </c>
      <c r="R824" s="122">
        <v>14</v>
      </c>
      <c r="S824" s="122" t="s">
        <v>1193</v>
      </c>
      <c r="T824" s="123">
        <v>0.1182</v>
      </c>
    </row>
    <row r="825" spans="17:20" x14ac:dyDescent="0.25">
      <c r="Q825" s="122">
        <v>38</v>
      </c>
      <c r="R825" s="122">
        <v>15</v>
      </c>
      <c r="S825" s="122" t="s">
        <v>1194</v>
      </c>
      <c r="T825" s="123">
        <v>0.12620000000000001</v>
      </c>
    </row>
    <row r="826" spans="17:20" x14ac:dyDescent="0.25">
      <c r="Q826" s="122">
        <v>38</v>
      </c>
      <c r="R826" s="122">
        <v>16</v>
      </c>
      <c r="S826" s="122" t="s">
        <v>1195</v>
      </c>
      <c r="T826" s="123">
        <v>0.13420000000000001</v>
      </c>
    </row>
    <row r="827" spans="17:20" x14ac:dyDescent="0.25">
      <c r="Q827" s="122">
        <v>38</v>
      </c>
      <c r="R827" s="122">
        <v>17</v>
      </c>
      <c r="S827" s="122" t="s">
        <v>1196</v>
      </c>
      <c r="T827" s="123">
        <v>0.14219999999999999</v>
      </c>
    </row>
    <row r="828" spans="17:20" x14ac:dyDescent="0.25">
      <c r="Q828" s="122">
        <v>38</v>
      </c>
      <c r="R828" s="122">
        <v>18</v>
      </c>
      <c r="S828" s="122" t="s">
        <v>1197</v>
      </c>
      <c r="T828" s="123">
        <v>0.1502</v>
      </c>
    </row>
    <row r="829" spans="17:20" x14ac:dyDescent="0.25">
      <c r="Q829" s="122">
        <v>38</v>
      </c>
      <c r="R829" s="122">
        <v>19</v>
      </c>
      <c r="S829" s="122" t="s">
        <v>1198</v>
      </c>
      <c r="T829" s="123">
        <v>0.15820000000000001</v>
      </c>
    </row>
    <row r="830" spans="17:20" x14ac:dyDescent="0.25">
      <c r="Q830" s="122">
        <v>38</v>
      </c>
      <c r="R830" s="122">
        <v>20</v>
      </c>
      <c r="S830" s="122" t="s">
        <v>1199</v>
      </c>
      <c r="T830" s="123">
        <v>0.16619999999999999</v>
      </c>
    </row>
    <row r="831" spans="17:20" x14ac:dyDescent="0.25">
      <c r="Q831" s="122">
        <v>38</v>
      </c>
      <c r="R831" s="122">
        <v>21</v>
      </c>
      <c r="S831" s="122" t="s">
        <v>1200</v>
      </c>
      <c r="T831" s="123">
        <v>0.17419999999999999</v>
      </c>
    </row>
    <row r="832" spans="17:20" x14ac:dyDescent="0.25">
      <c r="Q832" s="122">
        <v>38</v>
      </c>
      <c r="R832" s="122">
        <v>22</v>
      </c>
      <c r="S832" s="122" t="s">
        <v>1201</v>
      </c>
      <c r="T832" s="123">
        <v>0.1822</v>
      </c>
    </row>
    <row r="833" spans="17:20" x14ac:dyDescent="0.25">
      <c r="Q833" s="122">
        <v>38</v>
      </c>
      <c r="R833" s="122">
        <v>23</v>
      </c>
      <c r="S833" s="122" t="s">
        <v>1202</v>
      </c>
      <c r="T833" s="123">
        <v>0.19020000000000001</v>
      </c>
    </row>
    <row r="834" spans="17:20" x14ac:dyDescent="0.25">
      <c r="Q834" s="122">
        <v>38</v>
      </c>
      <c r="R834" s="122">
        <v>24</v>
      </c>
      <c r="S834" s="122" t="s">
        <v>1203</v>
      </c>
      <c r="T834" s="123">
        <v>0.19819999999999999</v>
      </c>
    </row>
    <row r="835" spans="17:20" x14ac:dyDescent="0.25">
      <c r="Q835" s="122">
        <v>38</v>
      </c>
      <c r="R835" s="122">
        <v>25</v>
      </c>
      <c r="S835" s="122" t="s">
        <v>1204</v>
      </c>
      <c r="T835" s="123">
        <v>0.20619999999999999</v>
      </c>
    </row>
    <row r="836" spans="17:20" x14ac:dyDescent="0.25">
      <c r="Q836" s="122">
        <v>38</v>
      </c>
      <c r="R836" s="122">
        <v>26</v>
      </c>
      <c r="S836" s="122" t="s">
        <v>1205</v>
      </c>
      <c r="T836" s="123">
        <v>0.21440000000000001</v>
      </c>
    </row>
    <row r="837" spans="17:20" x14ac:dyDescent="0.25">
      <c r="Q837" s="122">
        <v>38</v>
      </c>
      <c r="R837" s="122">
        <v>27</v>
      </c>
      <c r="S837" s="122" t="s">
        <v>1206</v>
      </c>
      <c r="T837" s="123">
        <v>0.22259999999999999</v>
      </c>
    </row>
    <row r="838" spans="17:20" x14ac:dyDescent="0.25">
      <c r="Q838" s="122">
        <v>38</v>
      </c>
      <c r="R838" s="122">
        <v>28</v>
      </c>
      <c r="S838" s="122" t="s">
        <v>1207</v>
      </c>
      <c r="T838" s="123">
        <v>0.23080000000000001</v>
      </c>
    </row>
    <row r="839" spans="17:20" x14ac:dyDescent="0.25">
      <c r="Q839" s="122">
        <v>38</v>
      </c>
      <c r="R839" s="122">
        <v>29</v>
      </c>
      <c r="S839" s="122" t="s">
        <v>1208</v>
      </c>
      <c r="T839" s="123">
        <v>0.23899999999999999</v>
      </c>
    </row>
    <row r="840" spans="17:20" x14ac:dyDescent="0.25">
      <c r="Q840" s="122">
        <v>38</v>
      </c>
      <c r="R840" s="122">
        <v>30</v>
      </c>
      <c r="S840" s="122" t="s">
        <v>1209</v>
      </c>
      <c r="T840" s="123">
        <v>0.2472</v>
      </c>
    </row>
    <row r="841" spans="17:20" x14ac:dyDescent="0.25">
      <c r="Q841" s="122">
        <v>38</v>
      </c>
      <c r="R841" s="122">
        <v>31</v>
      </c>
      <c r="S841" s="122" t="s">
        <v>1210</v>
      </c>
      <c r="T841" s="123">
        <v>0.25519999999999998</v>
      </c>
    </row>
    <row r="842" spans="17:20" x14ac:dyDescent="0.25">
      <c r="Q842" s="122">
        <v>38</v>
      </c>
      <c r="R842" s="122">
        <v>32</v>
      </c>
      <c r="S842" s="122" t="s">
        <v>1211</v>
      </c>
      <c r="T842" s="123">
        <v>0.26319999999999999</v>
      </c>
    </row>
    <row r="843" spans="17:20" x14ac:dyDescent="0.25">
      <c r="Q843" s="122">
        <v>38</v>
      </c>
      <c r="R843" s="122">
        <v>33</v>
      </c>
      <c r="S843" s="122" t="s">
        <v>1212</v>
      </c>
      <c r="T843" s="123">
        <v>0.2712</v>
      </c>
    </row>
    <row r="844" spans="17:20" x14ac:dyDescent="0.25">
      <c r="Q844" s="122">
        <v>38</v>
      </c>
      <c r="R844" s="122">
        <v>34</v>
      </c>
      <c r="S844" s="122" t="s">
        <v>1213</v>
      </c>
      <c r="T844" s="123">
        <v>0.2792</v>
      </c>
    </row>
    <row r="845" spans="17:20" x14ac:dyDescent="0.25">
      <c r="Q845" s="122">
        <v>38</v>
      </c>
      <c r="R845" s="122">
        <v>35</v>
      </c>
      <c r="S845" s="122" t="s">
        <v>1214</v>
      </c>
      <c r="T845" s="123">
        <v>0.28720000000000001</v>
      </c>
    </row>
    <row r="846" spans="17:20" x14ac:dyDescent="0.25">
      <c r="Q846" s="122">
        <v>38</v>
      </c>
      <c r="R846" s="122">
        <v>36</v>
      </c>
      <c r="S846" s="122" t="s">
        <v>1215</v>
      </c>
      <c r="T846" s="123">
        <v>0.29520000000000002</v>
      </c>
    </row>
    <row r="847" spans="17:20" x14ac:dyDescent="0.25">
      <c r="Q847" s="122">
        <v>38</v>
      </c>
      <c r="R847" s="122">
        <v>37</v>
      </c>
      <c r="S847" s="122" t="s">
        <v>1216</v>
      </c>
      <c r="T847" s="123">
        <v>0.30320000000000003</v>
      </c>
    </row>
    <row r="848" spans="17:20" x14ac:dyDescent="0.25">
      <c r="Q848" s="122">
        <v>38</v>
      </c>
      <c r="R848" s="122">
        <v>38</v>
      </c>
      <c r="S848" s="122" t="s">
        <v>1217</v>
      </c>
      <c r="T848" s="123">
        <v>0.31119999999999998</v>
      </c>
    </row>
    <row r="849" spans="17:20" x14ac:dyDescent="0.25">
      <c r="Q849" s="122">
        <v>38</v>
      </c>
      <c r="R849" s="122">
        <v>39</v>
      </c>
      <c r="S849" s="122" t="s">
        <v>1218</v>
      </c>
      <c r="T849" s="123">
        <v>0.31919999999999998</v>
      </c>
    </row>
    <row r="850" spans="17:20" x14ac:dyDescent="0.25">
      <c r="Q850" s="122">
        <v>38</v>
      </c>
      <c r="R850" s="122">
        <v>40</v>
      </c>
      <c r="S850" s="122" t="s">
        <v>1219</v>
      </c>
      <c r="T850" s="123">
        <v>0.32719999999999999</v>
      </c>
    </row>
    <row r="851" spans="17:20" x14ac:dyDescent="0.25">
      <c r="Q851" s="122">
        <v>38</v>
      </c>
      <c r="R851" s="122">
        <v>41</v>
      </c>
      <c r="S851" s="122" t="s">
        <v>1220</v>
      </c>
      <c r="T851" s="123">
        <v>0.3352</v>
      </c>
    </row>
    <row r="852" spans="17:20" x14ac:dyDescent="0.25">
      <c r="Q852" s="122">
        <v>38</v>
      </c>
      <c r="R852" s="122">
        <v>42</v>
      </c>
      <c r="S852" s="122" t="s">
        <v>1221</v>
      </c>
      <c r="T852" s="123">
        <v>0.34320000000000001</v>
      </c>
    </row>
    <row r="853" spans="17:20" x14ac:dyDescent="0.25">
      <c r="Q853" s="122">
        <v>38</v>
      </c>
      <c r="R853" s="122">
        <v>43</v>
      </c>
      <c r="S853" s="122" t="s">
        <v>1222</v>
      </c>
      <c r="T853" s="123">
        <v>0.35120000000000001</v>
      </c>
    </row>
    <row r="854" spans="17:20" x14ac:dyDescent="0.25">
      <c r="Q854" s="122">
        <v>38</v>
      </c>
      <c r="R854" s="122">
        <v>44</v>
      </c>
      <c r="S854" s="122" t="s">
        <v>1223</v>
      </c>
      <c r="T854" s="123">
        <v>0.35920000000000002</v>
      </c>
    </row>
    <row r="855" spans="17:20" x14ac:dyDescent="0.25">
      <c r="Q855" s="122">
        <v>38</v>
      </c>
      <c r="R855" s="122">
        <v>45</v>
      </c>
      <c r="S855" s="122" t="s">
        <v>1224</v>
      </c>
      <c r="T855" s="123">
        <v>0.36720000000000003</v>
      </c>
    </row>
    <row r="856" spans="17:20" x14ac:dyDescent="0.25">
      <c r="Q856" s="122">
        <v>38</v>
      </c>
      <c r="R856" s="122">
        <v>46</v>
      </c>
      <c r="S856" s="122" t="s">
        <v>1225</v>
      </c>
      <c r="T856" s="123">
        <v>0.37528</v>
      </c>
    </row>
    <row r="857" spans="17:20" x14ac:dyDescent="0.25">
      <c r="Q857" s="122">
        <v>38</v>
      </c>
      <c r="R857" s="122">
        <v>47</v>
      </c>
      <c r="S857" s="122" t="s">
        <v>1226</v>
      </c>
      <c r="T857" s="123">
        <v>0.38335999999999998</v>
      </c>
    </row>
    <row r="858" spans="17:20" x14ac:dyDescent="0.25">
      <c r="Q858" s="122">
        <v>38</v>
      </c>
      <c r="R858" s="122">
        <v>48</v>
      </c>
      <c r="S858" s="122" t="s">
        <v>1227</v>
      </c>
      <c r="T858" s="123">
        <v>0.39144000000000001</v>
      </c>
    </row>
    <row r="859" spans="17:20" x14ac:dyDescent="0.25">
      <c r="Q859" s="122">
        <v>38</v>
      </c>
      <c r="R859" s="122">
        <v>49</v>
      </c>
      <c r="S859" s="122" t="s">
        <v>1228</v>
      </c>
      <c r="T859" s="123">
        <v>0.39951999999999999</v>
      </c>
    </row>
    <row r="860" spans="17:20" x14ac:dyDescent="0.25">
      <c r="Q860" s="122">
        <v>38</v>
      </c>
      <c r="R860" s="122">
        <v>50</v>
      </c>
      <c r="S860" s="122" t="s">
        <v>1229</v>
      </c>
      <c r="T860" s="123">
        <v>0.40760000000000002</v>
      </c>
    </row>
    <row r="861" spans="17:20" x14ac:dyDescent="0.25">
      <c r="Q861" s="122">
        <v>38</v>
      </c>
      <c r="R861" s="122">
        <v>51</v>
      </c>
      <c r="S861" s="122" t="s">
        <v>1230</v>
      </c>
      <c r="T861" s="123">
        <v>0.41560000000000002</v>
      </c>
    </row>
    <row r="862" spans="17:20" x14ac:dyDescent="0.25">
      <c r="Q862" s="122">
        <v>38</v>
      </c>
      <c r="R862" s="122">
        <v>52</v>
      </c>
      <c r="S862" s="122" t="s">
        <v>1231</v>
      </c>
      <c r="T862" s="123">
        <v>0.42359999999999998</v>
      </c>
    </row>
    <row r="863" spans="17:20" x14ac:dyDescent="0.25">
      <c r="Q863" s="122">
        <v>38</v>
      </c>
      <c r="R863" s="122">
        <v>53</v>
      </c>
      <c r="S863" s="122" t="s">
        <v>1232</v>
      </c>
      <c r="T863" s="123">
        <v>0.43159999999999998</v>
      </c>
    </row>
    <row r="864" spans="17:20" x14ac:dyDescent="0.25">
      <c r="Q864" s="122">
        <v>38</v>
      </c>
      <c r="R864" s="122">
        <v>54</v>
      </c>
      <c r="S864" s="122" t="s">
        <v>1233</v>
      </c>
      <c r="T864" s="123">
        <v>0.43959999999999999</v>
      </c>
    </row>
    <row r="865" spans="17:20" x14ac:dyDescent="0.25">
      <c r="Q865" s="122">
        <v>38</v>
      </c>
      <c r="R865" s="122">
        <v>55</v>
      </c>
      <c r="S865" s="122" t="s">
        <v>1234</v>
      </c>
      <c r="T865" s="123">
        <v>0.4476</v>
      </c>
    </row>
    <row r="866" spans="17:20" x14ac:dyDescent="0.25">
      <c r="Q866" s="122">
        <v>38</v>
      </c>
      <c r="R866" s="122">
        <v>56</v>
      </c>
      <c r="S866" s="122" t="s">
        <v>1235</v>
      </c>
      <c r="T866" s="123">
        <v>0.4556</v>
      </c>
    </row>
    <row r="867" spans="17:20" x14ac:dyDescent="0.25">
      <c r="Q867" s="122">
        <v>38</v>
      </c>
      <c r="R867" s="122">
        <v>57</v>
      </c>
      <c r="S867" s="122" t="s">
        <v>1236</v>
      </c>
      <c r="T867" s="123">
        <v>0.46360000000000001</v>
      </c>
    </row>
    <row r="868" spans="17:20" x14ac:dyDescent="0.25">
      <c r="Q868" s="122">
        <v>38</v>
      </c>
      <c r="R868" s="122">
        <v>58</v>
      </c>
      <c r="S868" s="122" t="s">
        <v>1237</v>
      </c>
      <c r="T868" s="123">
        <v>0.47160000000000002</v>
      </c>
    </row>
    <row r="869" spans="17:20" x14ac:dyDescent="0.25">
      <c r="Q869" s="122">
        <v>38</v>
      </c>
      <c r="R869" s="122">
        <v>59</v>
      </c>
      <c r="S869" s="122" t="s">
        <v>1238</v>
      </c>
      <c r="T869" s="123">
        <v>0.47960000000000003</v>
      </c>
    </row>
    <row r="870" spans="17:20" x14ac:dyDescent="0.25">
      <c r="Q870" s="122">
        <v>38</v>
      </c>
      <c r="R870" s="122">
        <v>60</v>
      </c>
      <c r="S870" s="122" t="s">
        <v>1239</v>
      </c>
      <c r="T870" s="123">
        <v>0.48759999999999998</v>
      </c>
    </row>
    <row r="871" spans="17:20" x14ac:dyDescent="0.25">
      <c r="Q871" s="122">
        <v>38</v>
      </c>
      <c r="R871" s="122">
        <v>61</v>
      </c>
      <c r="S871" s="122" t="s">
        <v>1240</v>
      </c>
      <c r="T871" s="123">
        <v>0.49568000000000001</v>
      </c>
    </row>
    <row r="872" spans="17:20" x14ac:dyDescent="0.25">
      <c r="Q872" s="122">
        <v>38</v>
      </c>
      <c r="R872" s="122">
        <v>62</v>
      </c>
      <c r="S872" s="122" t="s">
        <v>1241</v>
      </c>
      <c r="T872" s="123">
        <v>0.50375999999999999</v>
      </c>
    </row>
    <row r="873" spans="17:20" x14ac:dyDescent="0.25">
      <c r="Q873" s="122">
        <v>38</v>
      </c>
      <c r="R873" s="122">
        <v>63</v>
      </c>
      <c r="S873" s="122" t="s">
        <v>1242</v>
      </c>
      <c r="T873" s="123">
        <v>0.51183999999999996</v>
      </c>
    </row>
    <row r="874" spans="17:20" x14ac:dyDescent="0.25">
      <c r="Q874" s="122">
        <v>38</v>
      </c>
      <c r="R874" s="122">
        <v>64</v>
      </c>
      <c r="S874" s="122" t="s">
        <v>1243</v>
      </c>
      <c r="T874" s="123">
        <v>0.51992000000000005</v>
      </c>
    </row>
    <row r="875" spans="17:20" x14ac:dyDescent="0.25">
      <c r="Q875" s="122">
        <v>38</v>
      </c>
      <c r="R875" s="122">
        <v>65</v>
      </c>
      <c r="S875" s="122" t="s">
        <v>1244</v>
      </c>
      <c r="T875" s="123">
        <v>0.52800000000000002</v>
      </c>
    </row>
    <row r="876" spans="17:20" x14ac:dyDescent="0.25">
      <c r="Q876" s="122">
        <v>38</v>
      </c>
      <c r="R876" s="122">
        <v>66</v>
      </c>
      <c r="S876" s="122" t="s">
        <v>1245</v>
      </c>
      <c r="T876" s="123">
        <v>0.53612000000000004</v>
      </c>
    </row>
    <row r="877" spans="17:20" x14ac:dyDescent="0.25">
      <c r="Q877" s="122">
        <v>38</v>
      </c>
      <c r="R877" s="122">
        <v>67</v>
      </c>
      <c r="S877" s="122" t="s">
        <v>1246</v>
      </c>
      <c r="T877" s="123">
        <v>0.54423999999999995</v>
      </c>
    </row>
    <row r="878" spans="17:20" x14ac:dyDescent="0.25">
      <c r="Q878" s="122">
        <v>38</v>
      </c>
      <c r="R878" s="122">
        <v>68</v>
      </c>
      <c r="S878" s="122" t="s">
        <v>1247</v>
      </c>
      <c r="T878" s="123">
        <v>0.55235999999999996</v>
      </c>
    </row>
    <row r="879" spans="17:20" x14ac:dyDescent="0.25">
      <c r="Q879" s="122">
        <v>38</v>
      </c>
      <c r="R879" s="122">
        <v>69</v>
      </c>
      <c r="S879" s="122" t="s">
        <v>1248</v>
      </c>
      <c r="T879" s="123">
        <v>0.56047999999999998</v>
      </c>
    </row>
    <row r="880" spans="17:20" x14ac:dyDescent="0.25">
      <c r="Q880" s="122">
        <v>38</v>
      </c>
      <c r="R880" s="122">
        <v>70</v>
      </c>
      <c r="S880" s="122" t="s">
        <v>1249</v>
      </c>
      <c r="T880" s="123">
        <v>0.56859999999999999</v>
      </c>
    </row>
    <row r="881" spans="17:20" x14ac:dyDescent="0.25">
      <c r="Q881" s="122">
        <v>38</v>
      </c>
      <c r="R881" s="122">
        <v>71</v>
      </c>
      <c r="S881" s="122" t="s">
        <v>1250</v>
      </c>
      <c r="T881" s="123">
        <v>0.5766</v>
      </c>
    </row>
    <row r="882" spans="17:20" x14ac:dyDescent="0.25">
      <c r="Q882" s="122">
        <v>38</v>
      </c>
      <c r="R882" s="122">
        <v>72</v>
      </c>
      <c r="S882" s="122" t="s">
        <v>1251</v>
      </c>
      <c r="T882" s="123">
        <v>0.58460000000000001</v>
      </c>
    </row>
    <row r="883" spans="17:20" x14ac:dyDescent="0.25">
      <c r="Q883" s="122">
        <v>38</v>
      </c>
      <c r="R883" s="122">
        <v>73</v>
      </c>
      <c r="S883" s="122" t="s">
        <v>1252</v>
      </c>
      <c r="T883" s="123">
        <v>0.59260000000000002</v>
      </c>
    </row>
    <row r="884" spans="17:20" x14ac:dyDescent="0.25">
      <c r="Q884" s="122">
        <v>38</v>
      </c>
      <c r="R884" s="122">
        <v>74</v>
      </c>
      <c r="S884" s="122" t="s">
        <v>1253</v>
      </c>
      <c r="T884" s="123">
        <v>0.60060000000000002</v>
      </c>
    </row>
    <row r="885" spans="17:20" x14ac:dyDescent="0.25">
      <c r="Q885" s="122">
        <v>38</v>
      </c>
      <c r="R885" s="122">
        <v>75</v>
      </c>
      <c r="S885" s="122" t="s">
        <v>1254</v>
      </c>
      <c r="T885" s="123">
        <v>0.60860000000000003</v>
      </c>
    </row>
    <row r="886" spans="17:20" x14ac:dyDescent="0.25">
      <c r="Q886" s="122">
        <v>38</v>
      </c>
      <c r="R886" s="122">
        <v>76</v>
      </c>
      <c r="S886" s="122" t="s">
        <v>1255</v>
      </c>
      <c r="T886" s="123">
        <v>0.61660000000000004</v>
      </c>
    </row>
    <row r="887" spans="17:20" x14ac:dyDescent="0.25">
      <c r="Q887" s="122">
        <v>38</v>
      </c>
      <c r="R887" s="122">
        <v>77</v>
      </c>
      <c r="S887" s="122" t="s">
        <v>1256</v>
      </c>
      <c r="T887" s="123">
        <v>0.62460000000000004</v>
      </c>
    </row>
    <row r="888" spans="17:20" x14ac:dyDescent="0.25">
      <c r="Q888" s="122">
        <v>38</v>
      </c>
      <c r="R888" s="122">
        <v>78</v>
      </c>
      <c r="S888" s="122" t="s">
        <v>1257</v>
      </c>
      <c r="T888" s="123">
        <v>0.63260000000000005</v>
      </c>
    </row>
    <row r="889" spans="17:20" x14ac:dyDescent="0.25">
      <c r="Q889" s="122">
        <v>38</v>
      </c>
      <c r="R889" s="122">
        <v>79</v>
      </c>
      <c r="S889" s="122" t="s">
        <v>1258</v>
      </c>
      <c r="T889" s="123">
        <v>0.64059999999999995</v>
      </c>
    </row>
    <row r="890" spans="17:20" x14ac:dyDescent="0.25">
      <c r="Q890" s="122">
        <v>38</v>
      </c>
      <c r="R890" s="122">
        <v>80</v>
      </c>
      <c r="S890" s="122" t="s">
        <v>1259</v>
      </c>
      <c r="T890" s="123">
        <v>0.64859999999999995</v>
      </c>
    </row>
    <row r="891" spans="17:20" x14ac:dyDescent="0.25">
      <c r="Q891" s="122">
        <v>38</v>
      </c>
      <c r="R891" s="122">
        <v>81</v>
      </c>
      <c r="S891" s="122" t="s">
        <v>1260</v>
      </c>
      <c r="T891" s="123">
        <v>0.65668000000000004</v>
      </c>
    </row>
    <row r="892" spans="17:20" x14ac:dyDescent="0.25">
      <c r="Q892" s="122">
        <v>38</v>
      </c>
      <c r="R892" s="122">
        <v>82</v>
      </c>
      <c r="S892" s="122" t="s">
        <v>1261</v>
      </c>
      <c r="T892" s="123">
        <v>0.66476000000000002</v>
      </c>
    </row>
    <row r="893" spans="17:20" x14ac:dyDescent="0.25">
      <c r="Q893" s="122">
        <v>38</v>
      </c>
      <c r="R893" s="122">
        <v>83</v>
      </c>
      <c r="S893" s="122" t="s">
        <v>1262</v>
      </c>
      <c r="T893" s="123">
        <v>0.67283999999999999</v>
      </c>
    </row>
    <row r="894" spans="17:20" x14ac:dyDescent="0.25">
      <c r="Q894" s="122">
        <v>38</v>
      </c>
      <c r="R894" s="122">
        <v>84</v>
      </c>
      <c r="S894" s="122" t="s">
        <v>1263</v>
      </c>
      <c r="T894" s="123">
        <v>0.68091999999999997</v>
      </c>
    </row>
    <row r="895" spans="17:20" x14ac:dyDescent="0.25">
      <c r="Q895" s="122">
        <v>38</v>
      </c>
      <c r="R895" s="122">
        <v>85</v>
      </c>
      <c r="S895" s="122" t="s">
        <v>1264</v>
      </c>
      <c r="T895" s="123">
        <v>0.68899999999999995</v>
      </c>
    </row>
    <row r="896" spans="17:20" x14ac:dyDescent="0.25">
      <c r="Q896" s="122">
        <v>38</v>
      </c>
      <c r="R896" s="122">
        <v>86</v>
      </c>
      <c r="S896" s="122" t="s">
        <v>1265</v>
      </c>
      <c r="T896" s="123">
        <v>0.69699999999999995</v>
      </c>
    </row>
    <row r="897" spans="17:20" x14ac:dyDescent="0.25">
      <c r="Q897" s="122">
        <v>38</v>
      </c>
      <c r="R897" s="122">
        <v>87</v>
      </c>
      <c r="S897" s="122" t="s">
        <v>1266</v>
      </c>
      <c r="T897" s="123">
        <v>0.70499999999999996</v>
      </c>
    </row>
    <row r="898" spans="17:20" x14ac:dyDescent="0.25">
      <c r="Q898" s="122">
        <v>38</v>
      </c>
      <c r="R898" s="122">
        <v>88</v>
      </c>
      <c r="S898" s="122" t="s">
        <v>1267</v>
      </c>
      <c r="T898" s="123">
        <v>0.71299999999999997</v>
      </c>
    </row>
    <row r="899" spans="17:20" x14ac:dyDescent="0.25">
      <c r="Q899" s="122">
        <v>38</v>
      </c>
      <c r="R899" s="122">
        <v>89</v>
      </c>
      <c r="S899" s="122" t="s">
        <v>1268</v>
      </c>
      <c r="T899" s="123">
        <v>0.72099999999999997</v>
      </c>
    </row>
    <row r="900" spans="17:20" x14ac:dyDescent="0.25">
      <c r="Q900" s="122">
        <v>38</v>
      </c>
      <c r="R900" s="122">
        <v>90</v>
      </c>
      <c r="S900" s="122" t="s">
        <v>1269</v>
      </c>
      <c r="T900" s="123">
        <v>0.72899999999999998</v>
      </c>
    </row>
    <row r="901" spans="17:20" x14ac:dyDescent="0.25">
      <c r="Q901" s="122">
        <v>38</v>
      </c>
      <c r="R901" s="122">
        <v>91</v>
      </c>
      <c r="S901" s="122" t="s">
        <v>1270</v>
      </c>
      <c r="T901" s="123">
        <v>0.73699999999999999</v>
      </c>
    </row>
    <row r="902" spans="17:20" x14ac:dyDescent="0.25">
      <c r="Q902" s="122">
        <v>38</v>
      </c>
      <c r="R902" s="122">
        <v>92</v>
      </c>
      <c r="S902" s="122" t="s">
        <v>1271</v>
      </c>
      <c r="T902" s="123">
        <v>0.745</v>
      </c>
    </row>
    <row r="903" spans="17:20" x14ac:dyDescent="0.25">
      <c r="Q903" s="122">
        <v>38</v>
      </c>
      <c r="R903" s="122">
        <v>93</v>
      </c>
      <c r="S903" s="122" t="s">
        <v>1272</v>
      </c>
      <c r="T903" s="123">
        <v>0.753</v>
      </c>
    </row>
    <row r="904" spans="17:20" x14ac:dyDescent="0.25">
      <c r="Q904" s="122">
        <v>38</v>
      </c>
      <c r="R904" s="122">
        <v>94</v>
      </c>
      <c r="S904" s="122" t="s">
        <v>1273</v>
      </c>
      <c r="T904" s="123">
        <v>0.76100000000000001</v>
      </c>
    </row>
    <row r="905" spans="17:20" x14ac:dyDescent="0.25">
      <c r="Q905" s="122">
        <v>38</v>
      </c>
      <c r="R905" s="122">
        <v>95</v>
      </c>
      <c r="S905" s="122" t="s">
        <v>1274</v>
      </c>
      <c r="T905" s="123">
        <v>0.76900000000000002</v>
      </c>
    </row>
    <row r="906" spans="17:20" x14ac:dyDescent="0.25">
      <c r="Q906" s="122">
        <v>38</v>
      </c>
      <c r="R906" s="122">
        <v>96</v>
      </c>
      <c r="S906" s="122" t="s">
        <v>1275</v>
      </c>
      <c r="T906" s="123">
        <v>0.77700000000000002</v>
      </c>
    </row>
    <row r="907" spans="17:20" x14ac:dyDescent="0.25">
      <c r="Q907" s="122">
        <v>38</v>
      </c>
      <c r="R907" s="122">
        <v>97</v>
      </c>
      <c r="S907" s="122" t="s">
        <v>1276</v>
      </c>
      <c r="T907" s="123">
        <v>0.78500000000000003</v>
      </c>
    </row>
    <row r="908" spans="17:20" x14ac:dyDescent="0.25">
      <c r="Q908" s="122">
        <v>38</v>
      </c>
      <c r="R908" s="122">
        <v>98</v>
      </c>
      <c r="S908" s="122" t="s">
        <v>1277</v>
      </c>
      <c r="T908" s="123">
        <v>0.79300000000000004</v>
      </c>
    </row>
    <row r="909" spans="17:20" x14ac:dyDescent="0.25">
      <c r="Q909" s="122">
        <v>38</v>
      </c>
      <c r="R909" s="122">
        <v>99</v>
      </c>
      <c r="S909" s="122" t="s">
        <v>1278</v>
      </c>
      <c r="T909" s="123">
        <v>0.80100000000000005</v>
      </c>
    </row>
    <row r="910" spans="17:20" x14ac:dyDescent="0.25">
      <c r="Q910" s="122">
        <v>38</v>
      </c>
      <c r="R910" s="122">
        <v>100</v>
      </c>
      <c r="S910" s="122" t="s">
        <v>1279</v>
      </c>
      <c r="T910" s="123">
        <v>0.80900000000000005</v>
      </c>
    </row>
    <row r="911" spans="17:20" x14ac:dyDescent="0.25">
      <c r="Q911" s="122">
        <v>39</v>
      </c>
      <c r="R911" s="122">
        <v>0</v>
      </c>
      <c r="S911" s="122" t="s">
        <v>1280</v>
      </c>
      <c r="T911" s="123">
        <v>6.4000020000000001E-3</v>
      </c>
    </row>
    <row r="912" spans="17:20" x14ac:dyDescent="0.25">
      <c r="Q912" s="122">
        <v>39</v>
      </c>
      <c r="R912" s="122">
        <v>1</v>
      </c>
      <c r="S912" s="122" t="s">
        <v>1281</v>
      </c>
      <c r="T912" s="123">
        <v>1.44E-2</v>
      </c>
    </row>
    <row r="913" spans="17:20" x14ac:dyDescent="0.25">
      <c r="Q913" s="122">
        <v>39</v>
      </c>
      <c r="R913" s="122">
        <v>2</v>
      </c>
      <c r="S913" s="122" t="s">
        <v>1282</v>
      </c>
      <c r="T913" s="123">
        <v>2.24E-2</v>
      </c>
    </row>
    <row r="914" spans="17:20" x14ac:dyDescent="0.25">
      <c r="Q914" s="122">
        <v>39</v>
      </c>
      <c r="R914" s="122">
        <v>3</v>
      </c>
      <c r="S914" s="122" t="s">
        <v>1283</v>
      </c>
      <c r="T914" s="123">
        <v>3.04E-2</v>
      </c>
    </row>
    <row r="915" spans="17:20" x14ac:dyDescent="0.25">
      <c r="Q915" s="122">
        <v>39</v>
      </c>
      <c r="R915" s="122">
        <v>4</v>
      </c>
      <c r="S915" s="122" t="s">
        <v>1284</v>
      </c>
      <c r="T915" s="123">
        <v>3.8399999999999997E-2</v>
      </c>
    </row>
    <row r="916" spans="17:20" x14ac:dyDescent="0.25">
      <c r="Q916" s="122">
        <v>39</v>
      </c>
      <c r="R916" s="122">
        <v>5</v>
      </c>
      <c r="S916" s="122" t="s">
        <v>1285</v>
      </c>
      <c r="T916" s="123">
        <v>4.6399999999999997E-2</v>
      </c>
    </row>
    <row r="917" spans="17:20" x14ac:dyDescent="0.25">
      <c r="Q917" s="122">
        <v>39</v>
      </c>
      <c r="R917" s="122">
        <v>6</v>
      </c>
      <c r="S917" s="122" t="s">
        <v>1286</v>
      </c>
      <c r="T917" s="123">
        <v>5.4440000000000002E-2</v>
      </c>
    </row>
    <row r="918" spans="17:20" x14ac:dyDescent="0.25">
      <c r="Q918" s="122">
        <v>39</v>
      </c>
      <c r="R918" s="122">
        <v>7</v>
      </c>
      <c r="S918" s="122" t="s">
        <v>1287</v>
      </c>
      <c r="T918" s="123">
        <v>6.2480000000000001E-2</v>
      </c>
    </row>
    <row r="919" spans="17:20" x14ac:dyDescent="0.25">
      <c r="Q919" s="122">
        <v>39</v>
      </c>
      <c r="R919" s="122">
        <v>8</v>
      </c>
      <c r="S919" s="122" t="s">
        <v>1288</v>
      </c>
      <c r="T919" s="123">
        <v>7.0519999999999999E-2</v>
      </c>
    </row>
    <row r="920" spans="17:20" x14ac:dyDescent="0.25">
      <c r="Q920" s="122">
        <v>39</v>
      </c>
      <c r="R920" s="122">
        <v>9</v>
      </c>
      <c r="S920" s="122" t="s">
        <v>1289</v>
      </c>
      <c r="T920" s="123">
        <v>7.8559989999999996E-2</v>
      </c>
    </row>
    <row r="921" spans="17:20" x14ac:dyDescent="0.25">
      <c r="Q921" s="122">
        <v>39</v>
      </c>
      <c r="R921" s="122">
        <v>10</v>
      </c>
      <c r="S921" s="122" t="s">
        <v>1290</v>
      </c>
      <c r="T921" s="123">
        <v>8.6599999999999996E-2</v>
      </c>
    </row>
    <row r="922" spans="17:20" x14ac:dyDescent="0.25">
      <c r="Q922" s="122">
        <v>39</v>
      </c>
      <c r="R922" s="122">
        <v>11</v>
      </c>
      <c r="S922" s="122" t="s">
        <v>1291</v>
      </c>
      <c r="T922" s="123">
        <v>9.4600000000000004E-2</v>
      </c>
    </row>
    <row r="923" spans="17:20" x14ac:dyDescent="0.25">
      <c r="Q923" s="122">
        <v>39</v>
      </c>
      <c r="R923" s="122">
        <v>12</v>
      </c>
      <c r="S923" s="122" t="s">
        <v>1292</v>
      </c>
      <c r="T923" s="123">
        <v>0.1026</v>
      </c>
    </row>
    <row r="924" spans="17:20" x14ac:dyDescent="0.25">
      <c r="Q924" s="122">
        <v>39</v>
      </c>
      <c r="R924" s="122">
        <v>13</v>
      </c>
      <c r="S924" s="122" t="s">
        <v>1293</v>
      </c>
      <c r="T924" s="123">
        <v>0.1106</v>
      </c>
    </row>
    <row r="925" spans="17:20" x14ac:dyDescent="0.25">
      <c r="Q925" s="122">
        <v>39</v>
      </c>
      <c r="R925" s="122">
        <v>14</v>
      </c>
      <c r="S925" s="122" t="s">
        <v>1294</v>
      </c>
      <c r="T925" s="123">
        <v>0.1186</v>
      </c>
    </row>
    <row r="926" spans="17:20" x14ac:dyDescent="0.25">
      <c r="Q926" s="122">
        <v>39</v>
      </c>
      <c r="R926" s="122">
        <v>15</v>
      </c>
      <c r="S926" s="122" t="s">
        <v>1295</v>
      </c>
      <c r="T926" s="123">
        <v>0.12659999999999999</v>
      </c>
    </row>
    <row r="927" spans="17:20" x14ac:dyDescent="0.25">
      <c r="Q927" s="122">
        <v>39</v>
      </c>
      <c r="R927" s="122">
        <v>16</v>
      </c>
      <c r="S927" s="122" t="s">
        <v>1296</v>
      </c>
      <c r="T927" s="123">
        <v>0.1346</v>
      </c>
    </row>
    <row r="928" spans="17:20" x14ac:dyDescent="0.25">
      <c r="Q928" s="122">
        <v>39</v>
      </c>
      <c r="R928" s="122">
        <v>17</v>
      </c>
      <c r="S928" s="122" t="s">
        <v>1297</v>
      </c>
      <c r="T928" s="123">
        <v>0.1426</v>
      </c>
    </row>
    <row r="929" spans="17:20" x14ac:dyDescent="0.25">
      <c r="Q929" s="122">
        <v>39</v>
      </c>
      <c r="R929" s="122">
        <v>18</v>
      </c>
      <c r="S929" s="122" t="s">
        <v>1298</v>
      </c>
      <c r="T929" s="123">
        <v>0.15060000000000001</v>
      </c>
    </row>
    <row r="930" spans="17:20" x14ac:dyDescent="0.25">
      <c r="Q930" s="122">
        <v>39</v>
      </c>
      <c r="R930" s="122">
        <v>19</v>
      </c>
      <c r="S930" s="122" t="s">
        <v>1299</v>
      </c>
      <c r="T930" s="123">
        <v>0.15859999999999999</v>
      </c>
    </row>
    <row r="931" spans="17:20" x14ac:dyDescent="0.25">
      <c r="Q931" s="122">
        <v>39</v>
      </c>
      <c r="R931" s="122">
        <v>20</v>
      </c>
      <c r="S931" s="122" t="s">
        <v>1300</v>
      </c>
      <c r="T931" s="123">
        <v>0.1666</v>
      </c>
    </row>
    <row r="932" spans="17:20" x14ac:dyDescent="0.25">
      <c r="Q932" s="122">
        <v>39</v>
      </c>
      <c r="R932" s="122">
        <v>21</v>
      </c>
      <c r="S932" s="122" t="s">
        <v>1301</v>
      </c>
      <c r="T932" s="123">
        <v>0.17460000000000001</v>
      </c>
    </row>
    <row r="933" spans="17:20" x14ac:dyDescent="0.25">
      <c r="Q933" s="122">
        <v>39</v>
      </c>
      <c r="R933" s="122">
        <v>22</v>
      </c>
      <c r="S933" s="122" t="s">
        <v>1302</v>
      </c>
      <c r="T933" s="123">
        <v>0.18260000000000001</v>
      </c>
    </row>
    <row r="934" spans="17:20" x14ac:dyDescent="0.25">
      <c r="Q934" s="122">
        <v>39</v>
      </c>
      <c r="R934" s="122">
        <v>23</v>
      </c>
      <c r="S934" s="122" t="s">
        <v>1303</v>
      </c>
      <c r="T934" s="123">
        <v>0.19059999999999999</v>
      </c>
    </row>
    <row r="935" spans="17:20" x14ac:dyDescent="0.25">
      <c r="Q935" s="122">
        <v>39</v>
      </c>
      <c r="R935" s="122">
        <v>24</v>
      </c>
      <c r="S935" s="122" t="s">
        <v>1304</v>
      </c>
      <c r="T935" s="123">
        <v>0.1986</v>
      </c>
    </row>
    <row r="936" spans="17:20" x14ac:dyDescent="0.25">
      <c r="Q936" s="122">
        <v>39</v>
      </c>
      <c r="R936" s="122">
        <v>25</v>
      </c>
      <c r="S936" s="122" t="s">
        <v>1305</v>
      </c>
      <c r="T936" s="123">
        <v>0.20660000000000001</v>
      </c>
    </row>
    <row r="937" spans="17:20" x14ac:dyDescent="0.25">
      <c r="Q937" s="122">
        <v>39</v>
      </c>
      <c r="R937" s="122">
        <v>26</v>
      </c>
      <c r="S937" s="122" t="s">
        <v>1306</v>
      </c>
      <c r="T937" s="123">
        <v>0.21479999999999999</v>
      </c>
    </row>
    <row r="938" spans="17:20" x14ac:dyDescent="0.25">
      <c r="Q938" s="122">
        <v>39</v>
      </c>
      <c r="R938" s="122">
        <v>27</v>
      </c>
      <c r="S938" s="122" t="s">
        <v>1307</v>
      </c>
      <c r="T938" s="123">
        <v>0.223</v>
      </c>
    </row>
    <row r="939" spans="17:20" x14ac:dyDescent="0.25">
      <c r="Q939" s="122">
        <v>39</v>
      </c>
      <c r="R939" s="122">
        <v>28</v>
      </c>
      <c r="S939" s="122" t="s">
        <v>1308</v>
      </c>
      <c r="T939" s="123">
        <v>0.23119999999999999</v>
      </c>
    </row>
    <row r="940" spans="17:20" x14ac:dyDescent="0.25">
      <c r="Q940" s="122">
        <v>39</v>
      </c>
      <c r="R940" s="122">
        <v>29</v>
      </c>
      <c r="S940" s="122" t="s">
        <v>1309</v>
      </c>
      <c r="T940" s="123">
        <v>0.2394</v>
      </c>
    </row>
    <row r="941" spans="17:20" x14ac:dyDescent="0.25">
      <c r="Q941" s="122">
        <v>39</v>
      </c>
      <c r="R941" s="122">
        <v>30</v>
      </c>
      <c r="S941" s="122" t="s">
        <v>1310</v>
      </c>
      <c r="T941" s="123">
        <v>0.24759999999999999</v>
      </c>
    </row>
    <row r="942" spans="17:20" x14ac:dyDescent="0.25">
      <c r="Q942" s="122">
        <v>39</v>
      </c>
      <c r="R942" s="122">
        <v>31</v>
      </c>
      <c r="S942" s="122" t="s">
        <v>1311</v>
      </c>
      <c r="T942" s="123">
        <v>0.25559999999999999</v>
      </c>
    </row>
    <row r="943" spans="17:20" x14ac:dyDescent="0.25">
      <c r="Q943" s="122">
        <v>39</v>
      </c>
      <c r="R943" s="122">
        <v>32</v>
      </c>
      <c r="S943" s="122" t="s">
        <v>1312</v>
      </c>
      <c r="T943" s="123">
        <v>0.2636</v>
      </c>
    </row>
    <row r="944" spans="17:20" x14ac:dyDescent="0.25">
      <c r="Q944" s="122">
        <v>39</v>
      </c>
      <c r="R944" s="122">
        <v>33</v>
      </c>
      <c r="S944" s="122" t="s">
        <v>1313</v>
      </c>
      <c r="T944" s="123">
        <v>0.27160000000000001</v>
      </c>
    </row>
    <row r="945" spans="17:20" x14ac:dyDescent="0.25">
      <c r="Q945" s="122">
        <v>39</v>
      </c>
      <c r="R945" s="122">
        <v>34</v>
      </c>
      <c r="S945" s="122" t="s">
        <v>1314</v>
      </c>
      <c r="T945" s="123">
        <v>0.27960000000000002</v>
      </c>
    </row>
    <row r="946" spans="17:20" x14ac:dyDescent="0.25">
      <c r="Q946" s="122">
        <v>39</v>
      </c>
      <c r="R946" s="122">
        <v>35</v>
      </c>
      <c r="S946" s="122" t="s">
        <v>1315</v>
      </c>
      <c r="T946" s="123">
        <v>0.28760000000000002</v>
      </c>
    </row>
    <row r="947" spans="17:20" x14ac:dyDescent="0.25">
      <c r="Q947" s="122">
        <v>39</v>
      </c>
      <c r="R947" s="122">
        <v>36</v>
      </c>
      <c r="S947" s="122" t="s">
        <v>1316</v>
      </c>
      <c r="T947" s="123">
        <v>0.29559999999999997</v>
      </c>
    </row>
    <row r="948" spans="17:20" x14ac:dyDescent="0.25">
      <c r="Q948" s="122">
        <v>39</v>
      </c>
      <c r="R948" s="122">
        <v>37</v>
      </c>
      <c r="S948" s="122" t="s">
        <v>1317</v>
      </c>
      <c r="T948" s="123">
        <v>0.30359999999999998</v>
      </c>
    </row>
    <row r="949" spans="17:20" x14ac:dyDescent="0.25">
      <c r="Q949" s="122">
        <v>39</v>
      </c>
      <c r="R949" s="122">
        <v>38</v>
      </c>
      <c r="S949" s="122" t="s">
        <v>1318</v>
      </c>
      <c r="T949" s="123">
        <v>0.31159999999999999</v>
      </c>
    </row>
    <row r="950" spans="17:20" x14ac:dyDescent="0.25">
      <c r="Q950" s="122">
        <v>39</v>
      </c>
      <c r="R950" s="122">
        <v>39</v>
      </c>
      <c r="S950" s="122" t="s">
        <v>1319</v>
      </c>
      <c r="T950" s="123">
        <v>0.3196</v>
      </c>
    </row>
    <row r="951" spans="17:20" x14ac:dyDescent="0.25">
      <c r="Q951" s="122">
        <v>39</v>
      </c>
      <c r="R951" s="122">
        <v>40</v>
      </c>
      <c r="S951" s="122" t="s">
        <v>1320</v>
      </c>
      <c r="T951" s="123">
        <v>0.3276</v>
      </c>
    </row>
    <row r="952" spans="17:20" x14ac:dyDescent="0.25">
      <c r="Q952" s="122">
        <v>39</v>
      </c>
      <c r="R952" s="122">
        <v>41</v>
      </c>
      <c r="S952" s="122" t="s">
        <v>1321</v>
      </c>
      <c r="T952" s="123">
        <v>0.33560000000000001</v>
      </c>
    </row>
    <row r="953" spans="17:20" x14ac:dyDescent="0.25">
      <c r="Q953" s="122">
        <v>39</v>
      </c>
      <c r="R953" s="122">
        <v>42</v>
      </c>
      <c r="S953" s="122" t="s">
        <v>1322</v>
      </c>
      <c r="T953" s="123">
        <v>0.34360000000000002</v>
      </c>
    </row>
    <row r="954" spans="17:20" x14ac:dyDescent="0.25">
      <c r="Q954" s="122">
        <v>39</v>
      </c>
      <c r="R954" s="122">
        <v>43</v>
      </c>
      <c r="S954" s="122" t="s">
        <v>1323</v>
      </c>
      <c r="T954" s="123">
        <v>0.35160000000000002</v>
      </c>
    </row>
    <row r="955" spans="17:20" x14ac:dyDescent="0.25">
      <c r="Q955" s="122">
        <v>39</v>
      </c>
      <c r="R955" s="122">
        <v>44</v>
      </c>
      <c r="S955" s="122" t="s">
        <v>1324</v>
      </c>
      <c r="T955" s="123">
        <v>0.35959999999999998</v>
      </c>
    </row>
    <row r="956" spans="17:20" x14ac:dyDescent="0.25">
      <c r="Q956" s="122">
        <v>39</v>
      </c>
      <c r="R956" s="122">
        <v>45</v>
      </c>
      <c r="S956" s="122" t="s">
        <v>1325</v>
      </c>
      <c r="T956" s="123">
        <v>0.36759999999999998</v>
      </c>
    </row>
    <row r="957" spans="17:20" x14ac:dyDescent="0.25">
      <c r="Q957" s="122">
        <v>39</v>
      </c>
      <c r="R957" s="122">
        <v>46</v>
      </c>
      <c r="S957" s="122" t="s">
        <v>1326</v>
      </c>
      <c r="T957" s="123">
        <v>0.37563999999999997</v>
      </c>
    </row>
    <row r="958" spans="17:20" x14ac:dyDescent="0.25">
      <c r="Q958" s="122">
        <v>39</v>
      </c>
      <c r="R958" s="122">
        <v>47</v>
      </c>
      <c r="S958" s="122" t="s">
        <v>1327</v>
      </c>
      <c r="T958" s="123">
        <v>0.38368000000000002</v>
      </c>
    </row>
    <row r="959" spans="17:20" x14ac:dyDescent="0.25">
      <c r="Q959" s="122">
        <v>39</v>
      </c>
      <c r="R959" s="122">
        <v>48</v>
      </c>
      <c r="S959" s="122" t="s">
        <v>1328</v>
      </c>
      <c r="T959" s="123">
        <v>0.39172000000000001</v>
      </c>
    </row>
    <row r="960" spans="17:20" x14ac:dyDescent="0.25">
      <c r="Q960" s="122">
        <v>39</v>
      </c>
      <c r="R960" s="122">
        <v>49</v>
      </c>
      <c r="S960" s="122" t="s">
        <v>1329</v>
      </c>
      <c r="T960" s="123">
        <v>0.39976</v>
      </c>
    </row>
    <row r="961" spans="17:20" x14ac:dyDescent="0.25">
      <c r="Q961" s="122">
        <v>39</v>
      </c>
      <c r="R961" s="122">
        <v>50</v>
      </c>
      <c r="S961" s="122" t="s">
        <v>1330</v>
      </c>
      <c r="T961" s="123">
        <v>0.4078</v>
      </c>
    </row>
    <row r="962" spans="17:20" x14ac:dyDescent="0.25">
      <c r="Q962" s="122">
        <v>39</v>
      </c>
      <c r="R962" s="122">
        <v>51</v>
      </c>
      <c r="S962" s="122" t="s">
        <v>1331</v>
      </c>
      <c r="T962" s="123">
        <v>0.4158</v>
      </c>
    </row>
    <row r="963" spans="17:20" x14ac:dyDescent="0.25">
      <c r="Q963" s="122">
        <v>39</v>
      </c>
      <c r="R963" s="122">
        <v>52</v>
      </c>
      <c r="S963" s="122" t="s">
        <v>1332</v>
      </c>
      <c r="T963" s="123">
        <v>0.42380000000000001</v>
      </c>
    </row>
    <row r="964" spans="17:20" x14ac:dyDescent="0.25">
      <c r="Q964" s="122">
        <v>39</v>
      </c>
      <c r="R964" s="122">
        <v>53</v>
      </c>
      <c r="S964" s="122" t="s">
        <v>1333</v>
      </c>
      <c r="T964" s="123">
        <v>0.43180000000000002</v>
      </c>
    </row>
    <row r="965" spans="17:20" x14ac:dyDescent="0.25">
      <c r="Q965" s="122">
        <v>39</v>
      </c>
      <c r="R965" s="122">
        <v>54</v>
      </c>
      <c r="S965" s="122" t="s">
        <v>1334</v>
      </c>
      <c r="T965" s="123">
        <v>0.43980000000000002</v>
      </c>
    </row>
    <row r="966" spans="17:20" x14ac:dyDescent="0.25">
      <c r="Q966" s="122">
        <v>39</v>
      </c>
      <c r="R966" s="122">
        <v>55</v>
      </c>
      <c r="S966" s="122" t="s">
        <v>1335</v>
      </c>
      <c r="T966" s="123">
        <v>0.44779999999999998</v>
      </c>
    </row>
    <row r="967" spans="17:20" x14ac:dyDescent="0.25">
      <c r="Q967" s="122">
        <v>39</v>
      </c>
      <c r="R967" s="122">
        <v>56</v>
      </c>
      <c r="S967" s="122" t="s">
        <v>1336</v>
      </c>
      <c r="T967" s="123">
        <v>0.45579999999999998</v>
      </c>
    </row>
    <row r="968" spans="17:20" x14ac:dyDescent="0.25">
      <c r="Q968" s="122">
        <v>39</v>
      </c>
      <c r="R968" s="122">
        <v>57</v>
      </c>
      <c r="S968" s="122" t="s">
        <v>1337</v>
      </c>
      <c r="T968" s="123">
        <v>0.46379999999999999</v>
      </c>
    </row>
    <row r="969" spans="17:20" x14ac:dyDescent="0.25">
      <c r="Q969" s="122">
        <v>39</v>
      </c>
      <c r="R969" s="122">
        <v>58</v>
      </c>
      <c r="S969" s="122" t="s">
        <v>1338</v>
      </c>
      <c r="T969" s="123">
        <v>0.4718</v>
      </c>
    </row>
    <row r="970" spans="17:20" x14ac:dyDescent="0.25">
      <c r="Q970" s="122">
        <v>39</v>
      </c>
      <c r="R970" s="122">
        <v>59</v>
      </c>
      <c r="S970" s="122" t="s">
        <v>1339</v>
      </c>
      <c r="T970" s="123">
        <v>0.4798</v>
      </c>
    </row>
    <row r="971" spans="17:20" x14ac:dyDescent="0.25">
      <c r="Q971" s="122">
        <v>39</v>
      </c>
      <c r="R971" s="122">
        <v>60</v>
      </c>
      <c r="S971" s="122" t="s">
        <v>1340</v>
      </c>
      <c r="T971" s="123">
        <v>0.48780000000000001</v>
      </c>
    </row>
    <row r="972" spans="17:20" x14ac:dyDescent="0.25">
      <c r="Q972" s="122">
        <v>39</v>
      </c>
      <c r="R972" s="122">
        <v>61</v>
      </c>
      <c r="S972" s="122" t="s">
        <v>1341</v>
      </c>
      <c r="T972" s="123">
        <v>0.49584</v>
      </c>
    </row>
    <row r="973" spans="17:20" x14ac:dyDescent="0.25">
      <c r="Q973" s="122">
        <v>39</v>
      </c>
      <c r="R973" s="122">
        <v>62</v>
      </c>
      <c r="S973" s="122" t="s">
        <v>1342</v>
      </c>
      <c r="T973" s="123">
        <v>0.50387999999999999</v>
      </c>
    </row>
    <row r="974" spans="17:20" x14ac:dyDescent="0.25">
      <c r="Q974" s="122">
        <v>39</v>
      </c>
      <c r="R974" s="122">
        <v>63</v>
      </c>
      <c r="S974" s="122" t="s">
        <v>1343</v>
      </c>
      <c r="T974" s="123">
        <v>0.51192000000000004</v>
      </c>
    </row>
    <row r="975" spans="17:20" x14ac:dyDescent="0.25">
      <c r="Q975" s="122">
        <v>39</v>
      </c>
      <c r="R975" s="122">
        <v>64</v>
      </c>
      <c r="S975" s="122" t="s">
        <v>1344</v>
      </c>
      <c r="T975" s="123">
        <v>0.51995999999999998</v>
      </c>
    </row>
    <row r="976" spans="17:20" x14ac:dyDescent="0.25">
      <c r="Q976" s="122">
        <v>39</v>
      </c>
      <c r="R976" s="122">
        <v>65</v>
      </c>
      <c r="S976" s="122" t="s">
        <v>1345</v>
      </c>
      <c r="T976" s="123">
        <v>0.52800000000000002</v>
      </c>
    </row>
    <row r="977" spans="17:20" x14ac:dyDescent="0.25">
      <c r="Q977" s="122">
        <v>39</v>
      </c>
      <c r="R977" s="122">
        <v>66</v>
      </c>
      <c r="S977" s="122" t="s">
        <v>1346</v>
      </c>
      <c r="T977" s="123">
        <v>0.53615999999999997</v>
      </c>
    </row>
    <row r="978" spans="17:20" x14ac:dyDescent="0.25">
      <c r="Q978" s="122">
        <v>39</v>
      </c>
      <c r="R978" s="122">
        <v>67</v>
      </c>
      <c r="S978" s="122" t="s">
        <v>1347</v>
      </c>
      <c r="T978" s="123">
        <v>0.54432000000000003</v>
      </c>
    </row>
    <row r="979" spans="17:20" x14ac:dyDescent="0.25">
      <c r="Q979" s="122">
        <v>39</v>
      </c>
      <c r="R979" s="122">
        <v>68</v>
      </c>
      <c r="S979" s="122" t="s">
        <v>1348</v>
      </c>
      <c r="T979" s="123">
        <v>0.55247999999999997</v>
      </c>
    </row>
    <row r="980" spans="17:20" x14ac:dyDescent="0.25">
      <c r="Q980" s="122">
        <v>39</v>
      </c>
      <c r="R980" s="122">
        <v>69</v>
      </c>
      <c r="S980" s="122" t="s">
        <v>1349</v>
      </c>
      <c r="T980" s="123">
        <v>0.56064000000000003</v>
      </c>
    </row>
    <row r="981" spans="17:20" x14ac:dyDescent="0.25">
      <c r="Q981" s="122">
        <v>39</v>
      </c>
      <c r="R981" s="122">
        <v>70</v>
      </c>
      <c r="S981" s="122" t="s">
        <v>1350</v>
      </c>
      <c r="T981" s="123">
        <v>0.56879999999999997</v>
      </c>
    </row>
    <row r="982" spans="17:20" x14ac:dyDescent="0.25">
      <c r="Q982" s="122">
        <v>39</v>
      </c>
      <c r="R982" s="122">
        <v>71</v>
      </c>
      <c r="S982" s="122" t="s">
        <v>1351</v>
      </c>
      <c r="T982" s="123">
        <v>0.57679999999999998</v>
      </c>
    </row>
    <row r="983" spans="17:20" x14ac:dyDescent="0.25">
      <c r="Q983" s="122">
        <v>39</v>
      </c>
      <c r="R983" s="122">
        <v>72</v>
      </c>
      <c r="S983" s="122" t="s">
        <v>1352</v>
      </c>
      <c r="T983" s="123">
        <v>0.58479999999999999</v>
      </c>
    </row>
    <row r="984" spans="17:20" x14ac:dyDescent="0.25">
      <c r="Q984" s="122">
        <v>39</v>
      </c>
      <c r="R984" s="122">
        <v>73</v>
      </c>
      <c r="S984" s="122" t="s">
        <v>1353</v>
      </c>
      <c r="T984" s="123">
        <v>0.59279999999999999</v>
      </c>
    </row>
    <row r="985" spans="17:20" x14ac:dyDescent="0.25">
      <c r="Q985" s="122">
        <v>39</v>
      </c>
      <c r="R985" s="122">
        <v>74</v>
      </c>
      <c r="S985" s="122" t="s">
        <v>1354</v>
      </c>
      <c r="T985" s="123">
        <v>0.6008</v>
      </c>
    </row>
    <row r="986" spans="17:20" x14ac:dyDescent="0.25">
      <c r="Q986" s="122">
        <v>39</v>
      </c>
      <c r="R986" s="122">
        <v>75</v>
      </c>
      <c r="S986" s="122" t="s">
        <v>1355</v>
      </c>
      <c r="T986" s="123">
        <v>0.60880000000000001</v>
      </c>
    </row>
    <row r="987" spans="17:20" x14ac:dyDescent="0.25">
      <c r="Q987" s="122">
        <v>39</v>
      </c>
      <c r="R987" s="122">
        <v>76</v>
      </c>
      <c r="S987" s="122" t="s">
        <v>1356</v>
      </c>
      <c r="T987" s="123">
        <v>0.61680000000000001</v>
      </c>
    </row>
    <row r="988" spans="17:20" x14ac:dyDescent="0.25">
      <c r="Q988" s="122">
        <v>39</v>
      </c>
      <c r="R988" s="122">
        <v>77</v>
      </c>
      <c r="S988" s="122" t="s">
        <v>1357</v>
      </c>
      <c r="T988" s="123">
        <v>0.62480000000000002</v>
      </c>
    </row>
    <row r="989" spans="17:20" x14ac:dyDescent="0.25">
      <c r="Q989" s="122">
        <v>39</v>
      </c>
      <c r="R989" s="122">
        <v>78</v>
      </c>
      <c r="S989" s="122" t="s">
        <v>1358</v>
      </c>
      <c r="T989" s="123">
        <v>0.63280000000000003</v>
      </c>
    </row>
    <row r="990" spans="17:20" x14ac:dyDescent="0.25">
      <c r="Q990" s="122">
        <v>39</v>
      </c>
      <c r="R990" s="122">
        <v>79</v>
      </c>
      <c r="S990" s="122" t="s">
        <v>1359</v>
      </c>
      <c r="T990" s="123">
        <v>0.64080000000000004</v>
      </c>
    </row>
    <row r="991" spans="17:20" x14ac:dyDescent="0.25">
      <c r="Q991" s="122">
        <v>39</v>
      </c>
      <c r="R991" s="122">
        <v>80</v>
      </c>
      <c r="S991" s="122" t="s">
        <v>1360</v>
      </c>
      <c r="T991" s="123">
        <v>0.64880000000000004</v>
      </c>
    </row>
    <row r="992" spans="17:20" x14ac:dyDescent="0.25">
      <c r="Q992" s="122">
        <v>39</v>
      </c>
      <c r="R992" s="122">
        <v>81</v>
      </c>
      <c r="S992" s="122" t="s">
        <v>1361</v>
      </c>
      <c r="T992" s="123">
        <v>0.65683999999999998</v>
      </c>
    </row>
    <row r="993" spans="17:20" x14ac:dyDescent="0.25">
      <c r="Q993" s="122">
        <v>39</v>
      </c>
      <c r="R993" s="122">
        <v>82</v>
      </c>
      <c r="S993" s="122" t="s">
        <v>1362</v>
      </c>
      <c r="T993" s="123">
        <v>0.66488000000000003</v>
      </c>
    </row>
    <row r="994" spans="17:20" x14ac:dyDescent="0.25">
      <c r="Q994" s="122">
        <v>39</v>
      </c>
      <c r="R994" s="122">
        <v>83</v>
      </c>
      <c r="S994" s="122" t="s">
        <v>1363</v>
      </c>
      <c r="T994" s="123">
        <v>0.67291999999999996</v>
      </c>
    </row>
    <row r="995" spans="17:20" x14ac:dyDescent="0.25">
      <c r="Q995" s="122">
        <v>39</v>
      </c>
      <c r="R995" s="122">
        <v>84</v>
      </c>
      <c r="S995" s="122" t="s">
        <v>1364</v>
      </c>
      <c r="T995" s="123">
        <v>0.68096000000000001</v>
      </c>
    </row>
    <row r="996" spans="17:20" x14ac:dyDescent="0.25">
      <c r="Q996" s="122">
        <v>39</v>
      </c>
      <c r="R996" s="122">
        <v>85</v>
      </c>
      <c r="S996" s="122" t="s">
        <v>1365</v>
      </c>
      <c r="T996" s="123">
        <v>0.68899999999999995</v>
      </c>
    </row>
    <row r="997" spans="17:20" x14ac:dyDescent="0.25">
      <c r="Q997" s="122">
        <v>39</v>
      </c>
      <c r="R997" s="122">
        <v>86</v>
      </c>
      <c r="S997" s="122" t="s">
        <v>1366</v>
      </c>
      <c r="T997" s="123">
        <v>0.69699999999999995</v>
      </c>
    </row>
    <row r="998" spans="17:20" x14ac:dyDescent="0.25">
      <c r="Q998" s="122">
        <v>39</v>
      </c>
      <c r="R998" s="122">
        <v>87</v>
      </c>
      <c r="S998" s="122" t="s">
        <v>1367</v>
      </c>
      <c r="T998" s="123">
        <v>0.70499999999999996</v>
      </c>
    </row>
    <row r="999" spans="17:20" x14ac:dyDescent="0.25">
      <c r="Q999" s="122">
        <v>39</v>
      </c>
      <c r="R999" s="122">
        <v>88</v>
      </c>
      <c r="S999" s="122" t="s">
        <v>1368</v>
      </c>
      <c r="T999" s="123">
        <v>0.71299999999999997</v>
      </c>
    </row>
    <row r="1000" spans="17:20" x14ac:dyDescent="0.25">
      <c r="Q1000" s="122">
        <v>39</v>
      </c>
      <c r="R1000" s="122">
        <v>89</v>
      </c>
      <c r="S1000" s="122" t="s">
        <v>1369</v>
      </c>
      <c r="T1000" s="123">
        <v>0.72099999999999997</v>
      </c>
    </row>
    <row r="1001" spans="17:20" x14ac:dyDescent="0.25">
      <c r="Q1001" s="122">
        <v>39</v>
      </c>
      <c r="R1001" s="122">
        <v>90</v>
      </c>
      <c r="S1001" s="122" t="s">
        <v>1370</v>
      </c>
      <c r="T1001" s="123">
        <v>0.72899999999999998</v>
      </c>
    </row>
    <row r="1002" spans="17:20" x14ac:dyDescent="0.25">
      <c r="Q1002" s="122">
        <v>39</v>
      </c>
      <c r="R1002" s="122">
        <v>91</v>
      </c>
      <c r="S1002" s="122" t="s">
        <v>1371</v>
      </c>
      <c r="T1002" s="123">
        <v>0.73699999999999999</v>
      </c>
    </row>
    <row r="1003" spans="17:20" x14ac:dyDescent="0.25">
      <c r="Q1003" s="122">
        <v>39</v>
      </c>
      <c r="R1003" s="122">
        <v>92</v>
      </c>
      <c r="S1003" s="122" t="s">
        <v>1372</v>
      </c>
      <c r="T1003" s="123">
        <v>0.745</v>
      </c>
    </row>
    <row r="1004" spans="17:20" x14ac:dyDescent="0.25">
      <c r="Q1004" s="122">
        <v>39</v>
      </c>
      <c r="R1004" s="122">
        <v>93</v>
      </c>
      <c r="S1004" s="122" t="s">
        <v>1373</v>
      </c>
      <c r="T1004" s="123">
        <v>0.753</v>
      </c>
    </row>
    <row r="1005" spans="17:20" x14ac:dyDescent="0.25">
      <c r="Q1005" s="122">
        <v>39</v>
      </c>
      <c r="R1005" s="122">
        <v>94</v>
      </c>
      <c r="S1005" s="122" t="s">
        <v>1374</v>
      </c>
      <c r="T1005" s="123">
        <v>0.76100000000000001</v>
      </c>
    </row>
    <row r="1006" spans="17:20" x14ac:dyDescent="0.25">
      <c r="Q1006" s="122">
        <v>39</v>
      </c>
      <c r="R1006" s="122">
        <v>95</v>
      </c>
      <c r="S1006" s="122" t="s">
        <v>1375</v>
      </c>
      <c r="T1006" s="123">
        <v>0.76900000000000002</v>
      </c>
    </row>
    <row r="1007" spans="17:20" x14ac:dyDescent="0.25">
      <c r="Q1007" s="122">
        <v>39</v>
      </c>
      <c r="R1007" s="122">
        <v>96</v>
      </c>
      <c r="S1007" s="122" t="s">
        <v>1376</v>
      </c>
      <c r="T1007" s="123">
        <v>0.77700000000000002</v>
      </c>
    </row>
    <row r="1008" spans="17:20" x14ac:dyDescent="0.25">
      <c r="Q1008" s="122">
        <v>39</v>
      </c>
      <c r="R1008" s="122">
        <v>97</v>
      </c>
      <c r="S1008" s="122" t="s">
        <v>1377</v>
      </c>
      <c r="T1008" s="123">
        <v>0.78500000000000003</v>
      </c>
    </row>
    <row r="1009" spans="17:20" x14ac:dyDescent="0.25">
      <c r="Q1009" s="122">
        <v>39</v>
      </c>
      <c r="R1009" s="122">
        <v>98</v>
      </c>
      <c r="S1009" s="122" t="s">
        <v>1378</v>
      </c>
      <c r="T1009" s="123">
        <v>0.79300000000000004</v>
      </c>
    </row>
    <row r="1010" spans="17:20" x14ac:dyDescent="0.25">
      <c r="Q1010" s="122">
        <v>39</v>
      </c>
      <c r="R1010" s="122">
        <v>99</v>
      </c>
      <c r="S1010" s="122" t="s">
        <v>1379</v>
      </c>
      <c r="T1010" s="123">
        <v>0.80100000000000005</v>
      </c>
    </row>
    <row r="1011" spans="17:20" x14ac:dyDescent="0.25">
      <c r="Q1011" s="122">
        <v>39</v>
      </c>
      <c r="R1011" s="122">
        <v>100</v>
      </c>
      <c r="S1011" s="122" t="s">
        <v>1380</v>
      </c>
      <c r="T1011" s="123">
        <v>0.80900000000000005</v>
      </c>
    </row>
    <row r="1012" spans="17:20" x14ac:dyDescent="0.25">
      <c r="Q1012" s="122">
        <v>40</v>
      </c>
      <c r="R1012" s="122">
        <v>0</v>
      </c>
      <c r="S1012" s="122" t="s">
        <v>1381</v>
      </c>
      <c r="T1012" s="123">
        <v>7.0000009999999996E-3</v>
      </c>
    </row>
    <row r="1013" spans="17:20" x14ac:dyDescent="0.25">
      <c r="Q1013" s="122">
        <v>40</v>
      </c>
      <c r="R1013" s="122">
        <v>1</v>
      </c>
      <c r="S1013" s="122" t="s">
        <v>1382</v>
      </c>
      <c r="T1013" s="123">
        <v>1.4999999999999999E-2</v>
      </c>
    </row>
    <row r="1014" spans="17:20" x14ac:dyDescent="0.25">
      <c r="Q1014" s="122">
        <v>40</v>
      </c>
      <c r="R1014" s="122">
        <v>2</v>
      </c>
      <c r="S1014" s="122" t="s">
        <v>1383</v>
      </c>
      <c r="T1014" s="123">
        <v>2.3E-2</v>
      </c>
    </row>
    <row r="1015" spans="17:20" x14ac:dyDescent="0.25">
      <c r="Q1015" s="122">
        <v>40</v>
      </c>
      <c r="R1015" s="122">
        <v>3</v>
      </c>
      <c r="S1015" s="122" t="s">
        <v>1384</v>
      </c>
      <c r="T1015" s="123">
        <v>3.1E-2</v>
      </c>
    </row>
    <row r="1016" spans="17:20" x14ac:dyDescent="0.25">
      <c r="Q1016" s="122">
        <v>40</v>
      </c>
      <c r="R1016" s="122">
        <v>4</v>
      </c>
      <c r="S1016" s="122" t="s">
        <v>1385</v>
      </c>
      <c r="T1016" s="123">
        <v>3.9E-2</v>
      </c>
    </row>
    <row r="1017" spans="17:20" x14ac:dyDescent="0.25">
      <c r="Q1017" s="122">
        <v>40</v>
      </c>
      <c r="R1017" s="122">
        <v>5</v>
      </c>
      <c r="S1017" s="122" t="s">
        <v>1386</v>
      </c>
      <c r="T1017" s="123">
        <v>4.7E-2</v>
      </c>
    </row>
    <row r="1018" spans="17:20" x14ac:dyDescent="0.25">
      <c r="Q1018" s="122">
        <v>40</v>
      </c>
      <c r="R1018" s="122">
        <v>6</v>
      </c>
      <c r="S1018" s="122" t="s">
        <v>1387</v>
      </c>
      <c r="T1018" s="123">
        <v>5.5E-2</v>
      </c>
    </row>
    <row r="1019" spans="17:20" x14ac:dyDescent="0.25">
      <c r="Q1019" s="122">
        <v>40</v>
      </c>
      <c r="R1019" s="122">
        <v>7</v>
      </c>
      <c r="S1019" s="122" t="s">
        <v>1388</v>
      </c>
      <c r="T1019" s="123">
        <v>6.3E-2</v>
      </c>
    </row>
    <row r="1020" spans="17:20" x14ac:dyDescent="0.25">
      <c r="Q1020" s="122">
        <v>40</v>
      </c>
      <c r="R1020" s="122">
        <v>8</v>
      </c>
      <c r="S1020" s="122" t="s">
        <v>1389</v>
      </c>
      <c r="T1020" s="123">
        <v>7.0999989999999999E-2</v>
      </c>
    </row>
    <row r="1021" spans="17:20" x14ac:dyDescent="0.25">
      <c r="Q1021" s="122">
        <v>40</v>
      </c>
      <c r="R1021" s="122">
        <v>9</v>
      </c>
      <c r="S1021" s="122" t="s">
        <v>1390</v>
      </c>
      <c r="T1021" s="123">
        <v>7.9000000000000001E-2</v>
      </c>
    </row>
    <row r="1022" spans="17:20" x14ac:dyDescent="0.25">
      <c r="Q1022" s="122">
        <v>40</v>
      </c>
      <c r="R1022" s="122">
        <v>10</v>
      </c>
      <c r="S1022" s="122" t="s">
        <v>1391</v>
      </c>
      <c r="T1022" s="123">
        <v>8.6999999999999994E-2</v>
      </c>
    </row>
    <row r="1023" spans="17:20" x14ac:dyDescent="0.25">
      <c r="Q1023" s="122">
        <v>40</v>
      </c>
      <c r="R1023" s="122">
        <v>11</v>
      </c>
      <c r="S1023" s="122" t="s">
        <v>1392</v>
      </c>
      <c r="T1023" s="123">
        <v>9.5000000000000001E-2</v>
      </c>
    </row>
    <row r="1024" spans="17:20" x14ac:dyDescent="0.25">
      <c r="Q1024" s="122">
        <v>40</v>
      </c>
      <c r="R1024" s="122">
        <v>12</v>
      </c>
      <c r="S1024" s="122" t="s">
        <v>1393</v>
      </c>
      <c r="T1024" s="123">
        <v>0.10299999999999999</v>
      </c>
    </row>
    <row r="1025" spans="17:20" x14ac:dyDescent="0.25">
      <c r="Q1025" s="122">
        <v>40</v>
      </c>
      <c r="R1025" s="122">
        <v>13</v>
      </c>
      <c r="S1025" s="122" t="s">
        <v>1394</v>
      </c>
      <c r="T1025" s="123">
        <v>0.111</v>
      </c>
    </row>
    <row r="1026" spans="17:20" x14ac:dyDescent="0.25">
      <c r="Q1026" s="122">
        <v>40</v>
      </c>
      <c r="R1026" s="122">
        <v>14</v>
      </c>
      <c r="S1026" s="122" t="s">
        <v>1395</v>
      </c>
      <c r="T1026" s="123">
        <v>0.11899999999999999</v>
      </c>
    </row>
    <row r="1027" spans="17:20" x14ac:dyDescent="0.25">
      <c r="Q1027" s="122">
        <v>40</v>
      </c>
      <c r="R1027" s="122">
        <v>15</v>
      </c>
      <c r="S1027" s="122" t="s">
        <v>1396</v>
      </c>
      <c r="T1027" s="123">
        <v>0.127</v>
      </c>
    </row>
    <row r="1028" spans="17:20" x14ac:dyDescent="0.25">
      <c r="Q1028" s="122">
        <v>40</v>
      </c>
      <c r="R1028" s="122">
        <v>16</v>
      </c>
      <c r="S1028" s="122" t="s">
        <v>1397</v>
      </c>
      <c r="T1028" s="123">
        <v>0.13500000000000001</v>
      </c>
    </row>
    <row r="1029" spans="17:20" x14ac:dyDescent="0.25">
      <c r="Q1029" s="122">
        <v>40</v>
      </c>
      <c r="R1029" s="122">
        <v>17</v>
      </c>
      <c r="S1029" s="122" t="s">
        <v>1398</v>
      </c>
      <c r="T1029" s="123">
        <v>0.14299999999999999</v>
      </c>
    </row>
    <row r="1030" spans="17:20" x14ac:dyDescent="0.25">
      <c r="Q1030" s="122">
        <v>40</v>
      </c>
      <c r="R1030" s="122">
        <v>18</v>
      </c>
      <c r="S1030" s="122" t="s">
        <v>1399</v>
      </c>
      <c r="T1030" s="123">
        <v>0.151</v>
      </c>
    </row>
    <row r="1031" spans="17:20" x14ac:dyDescent="0.25">
      <c r="Q1031" s="122">
        <v>40</v>
      </c>
      <c r="R1031" s="122">
        <v>19</v>
      </c>
      <c r="S1031" s="122" t="s">
        <v>1400</v>
      </c>
      <c r="T1031" s="123">
        <v>0.159</v>
      </c>
    </row>
    <row r="1032" spans="17:20" x14ac:dyDescent="0.25">
      <c r="Q1032" s="122">
        <v>40</v>
      </c>
      <c r="R1032" s="122">
        <v>20</v>
      </c>
      <c r="S1032" s="122" t="s">
        <v>1401</v>
      </c>
      <c r="T1032" s="123">
        <v>0.16700000000000001</v>
      </c>
    </row>
    <row r="1033" spans="17:20" x14ac:dyDescent="0.25">
      <c r="Q1033" s="122">
        <v>40</v>
      </c>
      <c r="R1033" s="122">
        <v>21</v>
      </c>
      <c r="S1033" s="122" t="s">
        <v>1402</v>
      </c>
      <c r="T1033" s="123">
        <v>0.17499999999999999</v>
      </c>
    </row>
    <row r="1034" spans="17:20" x14ac:dyDescent="0.25">
      <c r="Q1034" s="122">
        <v>40</v>
      </c>
      <c r="R1034" s="122">
        <v>22</v>
      </c>
      <c r="S1034" s="122" t="s">
        <v>1403</v>
      </c>
      <c r="T1034" s="123">
        <v>0.183</v>
      </c>
    </row>
    <row r="1035" spans="17:20" x14ac:dyDescent="0.25">
      <c r="Q1035" s="122">
        <v>40</v>
      </c>
      <c r="R1035" s="122">
        <v>23</v>
      </c>
      <c r="S1035" s="122" t="s">
        <v>1404</v>
      </c>
      <c r="T1035" s="123">
        <v>0.191</v>
      </c>
    </row>
    <row r="1036" spans="17:20" x14ac:dyDescent="0.25">
      <c r="Q1036" s="122">
        <v>40</v>
      </c>
      <c r="R1036" s="122">
        <v>24</v>
      </c>
      <c r="S1036" s="122" t="s">
        <v>1405</v>
      </c>
      <c r="T1036" s="123">
        <v>0.19900000000000001</v>
      </c>
    </row>
    <row r="1037" spans="17:20" x14ac:dyDescent="0.25">
      <c r="Q1037" s="122">
        <v>40</v>
      </c>
      <c r="R1037" s="122">
        <v>25</v>
      </c>
      <c r="S1037" s="122" t="s">
        <v>1406</v>
      </c>
      <c r="T1037" s="123">
        <v>0.20699999999999999</v>
      </c>
    </row>
    <row r="1038" spans="17:20" x14ac:dyDescent="0.25">
      <c r="Q1038" s="122">
        <v>40</v>
      </c>
      <c r="R1038" s="122">
        <v>26</v>
      </c>
      <c r="S1038" s="122" t="s">
        <v>1407</v>
      </c>
      <c r="T1038" s="123">
        <v>0.2152</v>
      </c>
    </row>
    <row r="1039" spans="17:20" x14ac:dyDescent="0.25">
      <c r="Q1039" s="122">
        <v>40</v>
      </c>
      <c r="R1039" s="122">
        <v>27</v>
      </c>
      <c r="S1039" s="122" t="s">
        <v>1408</v>
      </c>
      <c r="T1039" s="123">
        <v>0.22339999999999999</v>
      </c>
    </row>
    <row r="1040" spans="17:20" x14ac:dyDescent="0.25">
      <c r="Q1040" s="122">
        <v>40</v>
      </c>
      <c r="R1040" s="122">
        <v>28</v>
      </c>
      <c r="S1040" s="122" t="s">
        <v>1409</v>
      </c>
      <c r="T1040" s="123">
        <v>0.2316</v>
      </c>
    </row>
    <row r="1041" spans="17:20" x14ac:dyDescent="0.25">
      <c r="Q1041" s="122">
        <v>40</v>
      </c>
      <c r="R1041" s="122">
        <v>29</v>
      </c>
      <c r="S1041" s="122" t="s">
        <v>1410</v>
      </c>
      <c r="T1041" s="123">
        <v>0.23980000000000001</v>
      </c>
    </row>
    <row r="1042" spans="17:20" x14ac:dyDescent="0.25">
      <c r="Q1042" s="122">
        <v>40</v>
      </c>
      <c r="R1042" s="122">
        <v>30</v>
      </c>
      <c r="S1042" s="122" t="s">
        <v>1411</v>
      </c>
      <c r="T1042" s="123">
        <v>0.248</v>
      </c>
    </row>
    <row r="1043" spans="17:20" x14ac:dyDescent="0.25">
      <c r="Q1043" s="122">
        <v>40</v>
      </c>
      <c r="R1043" s="122">
        <v>31</v>
      </c>
      <c r="S1043" s="122" t="s">
        <v>1412</v>
      </c>
      <c r="T1043" s="123">
        <v>0.25600000000000001</v>
      </c>
    </row>
    <row r="1044" spans="17:20" x14ac:dyDescent="0.25">
      <c r="Q1044" s="122">
        <v>40</v>
      </c>
      <c r="R1044" s="122">
        <v>32</v>
      </c>
      <c r="S1044" s="122" t="s">
        <v>1413</v>
      </c>
      <c r="T1044" s="123">
        <v>0.26400000000000001</v>
      </c>
    </row>
    <row r="1045" spans="17:20" x14ac:dyDescent="0.25">
      <c r="Q1045" s="122">
        <v>40</v>
      </c>
      <c r="R1045" s="122">
        <v>33</v>
      </c>
      <c r="S1045" s="122" t="s">
        <v>1414</v>
      </c>
      <c r="T1045" s="123">
        <v>0.27200000000000002</v>
      </c>
    </row>
    <row r="1046" spans="17:20" x14ac:dyDescent="0.25">
      <c r="Q1046" s="122">
        <v>40</v>
      </c>
      <c r="R1046" s="122">
        <v>34</v>
      </c>
      <c r="S1046" s="122" t="s">
        <v>1415</v>
      </c>
      <c r="T1046" s="123">
        <v>0.28000000000000003</v>
      </c>
    </row>
    <row r="1047" spans="17:20" x14ac:dyDescent="0.25">
      <c r="Q1047" s="122">
        <v>40</v>
      </c>
      <c r="R1047" s="122">
        <v>35</v>
      </c>
      <c r="S1047" s="122" t="s">
        <v>1416</v>
      </c>
      <c r="T1047" s="123">
        <v>0.28799999999999998</v>
      </c>
    </row>
    <row r="1048" spans="17:20" x14ac:dyDescent="0.25">
      <c r="Q1048" s="122">
        <v>40</v>
      </c>
      <c r="R1048" s="122">
        <v>36</v>
      </c>
      <c r="S1048" s="122" t="s">
        <v>1417</v>
      </c>
      <c r="T1048" s="123">
        <v>0.29599999999999999</v>
      </c>
    </row>
    <row r="1049" spans="17:20" x14ac:dyDescent="0.25">
      <c r="Q1049" s="122">
        <v>40</v>
      </c>
      <c r="R1049" s="122">
        <v>37</v>
      </c>
      <c r="S1049" s="122" t="s">
        <v>1418</v>
      </c>
      <c r="T1049" s="123">
        <v>0.30399999999999999</v>
      </c>
    </row>
    <row r="1050" spans="17:20" x14ac:dyDescent="0.25">
      <c r="Q1050" s="122">
        <v>40</v>
      </c>
      <c r="R1050" s="122">
        <v>38</v>
      </c>
      <c r="S1050" s="122" t="s">
        <v>1419</v>
      </c>
      <c r="T1050" s="123">
        <v>0.312</v>
      </c>
    </row>
    <row r="1051" spans="17:20" x14ac:dyDescent="0.25">
      <c r="Q1051" s="122">
        <v>40</v>
      </c>
      <c r="R1051" s="122">
        <v>39</v>
      </c>
      <c r="S1051" s="122" t="s">
        <v>1420</v>
      </c>
      <c r="T1051" s="123">
        <v>0.32</v>
      </c>
    </row>
    <row r="1052" spans="17:20" x14ac:dyDescent="0.25">
      <c r="Q1052" s="122">
        <v>40</v>
      </c>
      <c r="R1052" s="122">
        <v>40</v>
      </c>
      <c r="S1052" s="122" t="s">
        <v>1421</v>
      </c>
      <c r="T1052" s="123">
        <v>0.32800000000000001</v>
      </c>
    </row>
    <row r="1053" spans="17:20" x14ac:dyDescent="0.25">
      <c r="Q1053" s="122">
        <v>40</v>
      </c>
      <c r="R1053" s="122">
        <v>41</v>
      </c>
      <c r="S1053" s="122" t="s">
        <v>1422</v>
      </c>
      <c r="T1053" s="123">
        <v>0.33600000000000002</v>
      </c>
    </row>
    <row r="1054" spans="17:20" x14ac:dyDescent="0.25">
      <c r="Q1054" s="122">
        <v>40</v>
      </c>
      <c r="R1054" s="122">
        <v>42</v>
      </c>
      <c r="S1054" s="122" t="s">
        <v>1423</v>
      </c>
      <c r="T1054" s="123">
        <v>0.34399999999999997</v>
      </c>
    </row>
    <row r="1055" spans="17:20" x14ac:dyDescent="0.25">
      <c r="Q1055" s="122">
        <v>40</v>
      </c>
      <c r="R1055" s="122">
        <v>43</v>
      </c>
      <c r="S1055" s="122" t="s">
        <v>1424</v>
      </c>
      <c r="T1055" s="123">
        <v>0.35199999999999998</v>
      </c>
    </row>
    <row r="1056" spans="17:20" x14ac:dyDescent="0.25">
      <c r="Q1056" s="122">
        <v>40</v>
      </c>
      <c r="R1056" s="122">
        <v>44</v>
      </c>
      <c r="S1056" s="122" t="s">
        <v>1425</v>
      </c>
      <c r="T1056" s="123">
        <v>0.36</v>
      </c>
    </row>
    <row r="1057" spans="17:20" x14ac:dyDescent="0.25">
      <c r="Q1057" s="122">
        <v>40</v>
      </c>
      <c r="R1057" s="122">
        <v>45</v>
      </c>
      <c r="S1057" s="122" t="s">
        <v>1426</v>
      </c>
      <c r="T1057" s="123">
        <v>0.36799999999999999</v>
      </c>
    </row>
    <row r="1058" spans="17:20" x14ac:dyDescent="0.25">
      <c r="Q1058" s="122">
        <v>40</v>
      </c>
      <c r="R1058" s="122">
        <v>46</v>
      </c>
      <c r="S1058" s="122" t="s">
        <v>1427</v>
      </c>
      <c r="T1058" s="123">
        <v>0.376</v>
      </c>
    </row>
    <row r="1059" spans="17:20" x14ac:dyDescent="0.25">
      <c r="Q1059" s="122">
        <v>40</v>
      </c>
      <c r="R1059" s="122">
        <v>47</v>
      </c>
      <c r="S1059" s="122" t="s">
        <v>1428</v>
      </c>
      <c r="T1059" s="123">
        <v>0.38400000000000001</v>
      </c>
    </row>
    <row r="1060" spans="17:20" x14ac:dyDescent="0.25">
      <c r="Q1060" s="122">
        <v>40</v>
      </c>
      <c r="R1060" s="122">
        <v>48</v>
      </c>
      <c r="S1060" s="122" t="s">
        <v>1429</v>
      </c>
      <c r="T1060" s="123">
        <v>0.39200000000000002</v>
      </c>
    </row>
    <row r="1061" spans="17:20" x14ac:dyDescent="0.25">
      <c r="Q1061" s="122">
        <v>40</v>
      </c>
      <c r="R1061" s="122">
        <v>49</v>
      </c>
      <c r="S1061" s="122" t="s">
        <v>1430</v>
      </c>
      <c r="T1061" s="123">
        <v>0.4</v>
      </c>
    </row>
    <row r="1062" spans="17:20" x14ac:dyDescent="0.25">
      <c r="Q1062" s="122">
        <v>40</v>
      </c>
      <c r="R1062" s="122">
        <v>50</v>
      </c>
      <c r="S1062" s="122" t="s">
        <v>1431</v>
      </c>
      <c r="T1062" s="123">
        <v>0.40799999999999997</v>
      </c>
    </row>
    <row r="1063" spans="17:20" x14ac:dyDescent="0.25">
      <c r="Q1063" s="122">
        <v>40</v>
      </c>
      <c r="R1063" s="122">
        <v>51</v>
      </c>
      <c r="S1063" s="122" t="s">
        <v>1432</v>
      </c>
      <c r="T1063" s="123">
        <v>0.41599999999999998</v>
      </c>
    </row>
    <row r="1064" spans="17:20" x14ac:dyDescent="0.25">
      <c r="Q1064" s="122">
        <v>40</v>
      </c>
      <c r="R1064" s="122">
        <v>52</v>
      </c>
      <c r="S1064" s="122" t="s">
        <v>1433</v>
      </c>
      <c r="T1064" s="123">
        <v>0.42399999999999999</v>
      </c>
    </row>
    <row r="1065" spans="17:20" x14ac:dyDescent="0.25">
      <c r="Q1065" s="122">
        <v>40</v>
      </c>
      <c r="R1065" s="122">
        <v>53</v>
      </c>
      <c r="S1065" s="122" t="s">
        <v>1434</v>
      </c>
      <c r="T1065" s="123">
        <v>0.432</v>
      </c>
    </row>
    <row r="1066" spans="17:20" x14ac:dyDescent="0.25">
      <c r="Q1066" s="122">
        <v>40</v>
      </c>
      <c r="R1066" s="122">
        <v>54</v>
      </c>
      <c r="S1066" s="122" t="s">
        <v>1435</v>
      </c>
      <c r="T1066" s="123">
        <v>0.44</v>
      </c>
    </row>
    <row r="1067" spans="17:20" x14ac:dyDescent="0.25">
      <c r="Q1067" s="122">
        <v>40</v>
      </c>
      <c r="R1067" s="122">
        <v>55</v>
      </c>
      <c r="S1067" s="122" t="s">
        <v>1436</v>
      </c>
      <c r="T1067" s="123">
        <v>0.44800000000000001</v>
      </c>
    </row>
    <row r="1068" spans="17:20" x14ac:dyDescent="0.25">
      <c r="Q1068" s="122">
        <v>40</v>
      </c>
      <c r="R1068" s="122">
        <v>56</v>
      </c>
      <c r="S1068" s="122" t="s">
        <v>1437</v>
      </c>
      <c r="T1068" s="123">
        <v>0.45600000000000002</v>
      </c>
    </row>
    <row r="1069" spans="17:20" x14ac:dyDescent="0.25">
      <c r="Q1069" s="122">
        <v>40</v>
      </c>
      <c r="R1069" s="122">
        <v>57</v>
      </c>
      <c r="S1069" s="122" t="s">
        <v>1438</v>
      </c>
      <c r="T1069" s="123">
        <v>0.46400000000000002</v>
      </c>
    </row>
    <row r="1070" spans="17:20" x14ac:dyDescent="0.25">
      <c r="Q1070" s="122">
        <v>40</v>
      </c>
      <c r="R1070" s="122">
        <v>58</v>
      </c>
      <c r="S1070" s="122" t="s">
        <v>1439</v>
      </c>
      <c r="T1070" s="123">
        <v>0.47199999999999998</v>
      </c>
    </row>
    <row r="1071" spans="17:20" x14ac:dyDescent="0.25">
      <c r="Q1071" s="122">
        <v>40</v>
      </c>
      <c r="R1071" s="122">
        <v>59</v>
      </c>
      <c r="S1071" s="122" t="s">
        <v>1440</v>
      </c>
      <c r="T1071" s="123">
        <v>0.48</v>
      </c>
    </row>
    <row r="1072" spans="17:20" x14ac:dyDescent="0.25">
      <c r="Q1072" s="122">
        <v>40</v>
      </c>
      <c r="R1072" s="122">
        <v>60</v>
      </c>
      <c r="S1072" s="122" t="s">
        <v>1441</v>
      </c>
      <c r="T1072" s="123">
        <v>0.48799999999999999</v>
      </c>
    </row>
    <row r="1073" spans="17:20" x14ac:dyDescent="0.25">
      <c r="Q1073" s="122">
        <v>40</v>
      </c>
      <c r="R1073" s="122">
        <v>61</v>
      </c>
      <c r="S1073" s="122" t="s">
        <v>1442</v>
      </c>
      <c r="T1073" s="123">
        <v>0.496</v>
      </c>
    </row>
    <row r="1074" spans="17:20" x14ac:dyDescent="0.25">
      <c r="Q1074" s="122">
        <v>40</v>
      </c>
      <c r="R1074" s="122">
        <v>62</v>
      </c>
      <c r="S1074" s="122" t="s">
        <v>1443</v>
      </c>
      <c r="T1074" s="123">
        <v>0.504</v>
      </c>
    </row>
    <row r="1075" spans="17:20" x14ac:dyDescent="0.25">
      <c r="Q1075" s="122">
        <v>40</v>
      </c>
      <c r="R1075" s="122">
        <v>63</v>
      </c>
      <c r="S1075" s="122" t="s">
        <v>1444</v>
      </c>
      <c r="T1075" s="123">
        <v>0.51200000000000001</v>
      </c>
    </row>
    <row r="1076" spans="17:20" x14ac:dyDescent="0.25">
      <c r="Q1076" s="122">
        <v>40</v>
      </c>
      <c r="R1076" s="122">
        <v>64</v>
      </c>
      <c r="S1076" s="122" t="s">
        <v>1445</v>
      </c>
      <c r="T1076" s="123">
        <v>0.52</v>
      </c>
    </row>
    <row r="1077" spans="17:20" x14ac:dyDescent="0.25">
      <c r="Q1077" s="122">
        <v>40</v>
      </c>
      <c r="R1077" s="122">
        <v>65</v>
      </c>
      <c r="S1077" s="122" t="s">
        <v>1446</v>
      </c>
      <c r="T1077" s="123">
        <v>0.52800000000000002</v>
      </c>
    </row>
    <row r="1078" spans="17:20" x14ac:dyDescent="0.25">
      <c r="Q1078" s="122">
        <v>40</v>
      </c>
      <c r="R1078" s="122">
        <v>66</v>
      </c>
      <c r="S1078" s="122" t="s">
        <v>1447</v>
      </c>
      <c r="T1078" s="123">
        <v>0.53620000000000001</v>
      </c>
    </row>
    <row r="1079" spans="17:20" x14ac:dyDescent="0.25">
      <c r="Q1079" s="122">
        <v>40</v>
      </c>
      <c r="R1079" s="122">
        <v>67</v>
      </c>
      <c r="S1079" s="122" t="s">
        <v>1448</v>
      </c>
      <c r="T1079" s="123">
        <v>0.5444</v>
      </c>
    </row>
    <row r="1080" spans="17:20" x14ac:dyDescent="0.25">
      <c r="Q1080" s="122">
        <v>40</v>
      </c>
      <c r="R1080" s="122">
        <v>68</v>
      </c>
      <c r="S1080" s="122" t="s">
        <v>1449</v>
      </c>
      <c r="T1080" s="123">
        <v>0.55259999999999998</v>
      </c>
    </row>
    <row r="1081" spans="17:20" x14ac:dyDescent="0.25">
      <c r="Q1081" s="122">
        <v>40</v>
      </c>
      <c r="R1081" s="122">
        <v>69</v>
      </c>
      <c r="S1081" s="122" t="s">
        <v>1450</v>
      </c>
      <c r="T1081" s="123">
        <v>0.56079999999999997</v>
      </c>
    </row>
    <row r="1082" spans="17:20" x14ac:dyDescent="0.25">
      <c r="Q1082" s="122">
        <v>40</v>
      </c>
      <c r="R1082" s="122">
        <v>70</v>
      </c>
      <c r="S1082" s="122" t="s">
        <v>1451</v>
      </c>
      <c r="T1082" s="123">
        <v>0.56899999999999995</v>
      </c>
    </row>
    <row r="1083" spans="17:20" x14ac:dyDescent="0.25">
      <c r="Q1083" s="122">
        <v>40</v>
      </c>
      <c r="R1083" s="122">
        <v>71</v>
      </c>
      <c r="S1083" s="122" t="s">
        <v>1452</v>
      </c>
      <c r="T1083" s="123">
        <v>0.57699999999999996</v>
      </c>
    </row>
    <row r="1084" spans="17:20" x14ac:dyDescent="0.25">
      <c r="Q1084" s="122">
        <v>40</v>
      </c>
      <c r="R1084" s="122">
        <v>72</v>
      </c>
      <c r="S1084" s="122" t="s">
        <v>1453</v>
      </c>
      <c r="T1084" s="123">
        <v>0.58499999999999996</v>
      </c>
    </row>
    <row r="1085" spans="17:20" x14ac:dyDescent="0.25">
      <c r="Q1085" s="122">
        <v>40</v>
      </c>
      <c r="R1085" s="122">
        <v>73</v>
      </c>
      <c r="S1085" s="122" t="s">
        <v>1454</v>
      </c>
      <c r="T1085" s="123">
        <v>0.59299999999999997</v>
      </c>
    </row>
    <row r="1086" spans="17:20" x14ac:dyDescent="0.25">
      <c r="Q1086" s="122">
        <v>40</v>
      </c>
      <c r="R1086" s="122">
        <v>74</v>
      </c>
      <c r="S1086" s="122" t="s">
        <v>1455</v>
      </c>
      <c r="T1086" s="123">
        <v>0.60099999999999998</v>
      </c>
    </row>
    <row r="1087" spans="17:20" x14ac:dyDescent="0.25">
      <c r="Q1087" s="122">
        <v>40</v>
      </c>
      <c r="R1087" s="122">
        <v>75</v>
      </c>
      <c r="S1087" s="122" t="s">
        <v>1456</v>
      </c>
      <c r="T1087" s="123">
        <v>0.60899999999999999</v>
      </c>
    </row>
    <row r="1088" spans="17:20" x14ac:dyDescent="0.25">
      <c r="Q1088" s="122">
        <v>40</v>
      </c>
      <c r="R1088" s="122">
        <v>76</v>
      </c>
      <c r="S1088" s="122" t="s">
        <v>1457</v>
      </c>
      <c r="T1088" s="123">
        <v>0.61699999999999999</v>
      </c>
    </row>
    <row r="1089" spans="17:20" x14ac:dyDescent="0.25">
      <c r="Q1089" s="122">
        <v>40</v>
      </c>
      <c r="R1089" s="122">
        <v>77</v>
      </c>
      <c r="S1089" s="122" t="s">
        <v>1458</v>
      </c>
      <c r="T1089" s="123">
        <v>0.625</v>
      </c>
    </row>
    <row r="1090" spans="17:20" x14ac:dyDescent="0.25">
      <c r="Q1090" s="122">
        <v>40</v>
      </c>
      <c r="R1090" s="122">
        <v>78</v>
      </c>
      <c r="S1090" s="122" t="s">
        <v>1459</v>
      </c>
      <c r="T1090" s="123">
        <v>0.63300000000000001</v>
      </c>
    </row>
    <row r="1091" spans="17:20" x14ac:dyDescent="0.25">
      <c r="Q1091" s="122">
        <v>40</v>
      </c>
      <c r="R1091" s="122">
        <v>79</v>
      </c>
      <c r="S1091" s="122" t="s">
        <v>1460</v>
      </c>
      <c r="T1091" s="123">
        <v>0.64100000000000001</v>
      </c>
    </row>
    <row r="1092" spans="17:20" x14ac:dyDescent="0.25">
      <c r="Q1092" s="122">
        <v>40</v>
      </c>
      <c r="R1092" s="122">
        <v>80</v>
      </c>
      <c r="S1092" s="122" t="s">
        <v>1461</v>
      </c>
      <c r="T1092" s="123">
        <v>0.64900000000000002</v>
      </c>
    </row>
    <row r="1093" spans="17:20" x14ac:dyDescent="0.25">
      <c r="Q1093" s="122">
        <v>40</v>
      </c>
      <c r="R1093" s="122">
        <v>81</v>
      </c>
      <c r="S1093" s="122" t="s">
        <v>1462</v>
      </c>
      <c r="T1093" s="123">
        <v>0.65700000000000003</v>
      </c>
    </row>
    <row r="1094" spans="17:20" x14ac:dyDescent="0.25">
      <c r="Q1094" s="122">
        <v>40</v>
      </c>
      <c r="R1094" s="122">
        <v>82</v>
      </c>
      <c r="S1094" s="122" t="s">
        <v>1463</v>
      </c>
      <c r="T1094" s="123">
        <v>0.66500000000000004</v>
      </c>
    </row>
    <row r="1095" spans="17:20" x14ac:dyDescent="0.25">
      <c r="Q1095" s="122">
        <v>40</v>
      </c>
      <c r="R1095" s="122">
        <v>83</v>
      </c>
      <c r="S1095" s="122" t="s">
        <v>1464</v>
      </c>
      <c r="T1095" s="123">
        <v>0.67300000000000004</v>
      </c>
    </row>
    <row r="1096" spans="17:20" x14ac:dyDescent="0.25">
      <c r="Q1096" s="122">
        <v>40</v>
      </c>
      <c r="R1096" s="122">
        <v>84</v>
      </c>
      <c r="S1096" s="122" t="s">
        <v>1465</v>
      </c>
      <c r="T1096" s="123">
        <v>0.68100000000000005</v>
      </c>
    </row>
    <row r="1097" spans="17:20" x14ac:dyDescent="0.25">
      <c r="Q1097" s="122">
        <v>40</v>
      </c>
      <c r="R1097" s="122">
        <v>85</v>
      </c>
      <c r="S1097" s="122" t="s">
        <v>1466</v>
      </c>
      <c r="T1097" s="123">
        <v>0.68899999999999995</v>
      </c>
    </row>
    <row r="1098" spans="17:20" x14ac:dyDescent="0.25">
      <c r="Q1098" s="122">
        <v>40</v>
      </c>
      <c r="R1098" s="122">
        <v>86</v>
      </c>
      <c r="S1098" s="122" t="s">
        <v>1467</v>
      </c>
      <c r="T1098" s="123">
        <v>0.69699999999999995</v>
      </c>
    </row>
    <row r="1099" spans="17:20" x14ac:dyDescent="0.25">
      <c r="Q1099" s="122">
        <v>40</v>
      </c>
      <c r="R1099" s="122">
        <v>87</v>
      </c>
      <c r="S1099" s="122" t="s">
        <v>1468</v>
      </c>
      <c r="T1099" s="123">
        <v>0.70499999999999996</v>
      </c>
    </row>
    <row r="1100" spans="17:20" x14ac:dyDescent="0.25">
      <c r="Q1100" s="122">
        <v>40</v>
      </c>
      <c r="R1100" s="122">
        <v>88</v>
      </c>
      <c r="S1100" s="122" t="s">
        <v>1469</v>
      </c>
      <c r="T1100" s="123">
        <v>0.71299999999999997</v>
      </c>
    </row>
    <row r="1101" spans="17:20" x14ac:dyDescent="0.25">
      <c r="Q1101" s="122">
        <v>40</v>
      </c>
      <c r="R1101" s="122">
        <v>89</v>
      </c>
      <c r="S1101" s="122" t="s">
        <v>1470</v>
      </c>
      <c r="T1101" s="123">
        <v>0.72099999999999997</v>
      </c>
    </row>
    <row r="1102" spans="17:20" x14ac:dyDescent="0.25">
      <c r="Q1102" s="122">
        <v>40</v>
      </c>
      <c r="R1102" s="122">
        <v>90</v>
      </c>
      <c r="S1102" s="122" t="s">
        <v>1471</v>
      </c>
      <c r="T1102" s="123">
        <v>0.72899999999999998</v>
      </c>
    </row>
    <row r="1103" spans="17:20" x14ac:dyDescent="0.25">
      <c r="Q1103" s="122">
        <v>40</v>
      </c>
      <c r="R1103" s="122">
        <v>91</v>
      </c>
      <c r="S1103" s="122" t="s">
        <v>1472</v>
      </c>
      <c r="T1103" s="123">
        <v>0.73699999999999999</v>
      </c>
    </row>
    <row r="1104" spans="17:20" x14ac:dyDescent="0.25">
      <c r="Q1104" s="122">
        <v>40</v>
      </c>
      <c r="R1104" s="122">
        <v>92</v>
      </c>
      <c r="S1104" s="122" t="s">
        <v>1473</v>
      </c>
      <c r="T1104" s="123">
        <v>0.745</v>
      </c>
    </row>
    <row r="1105" spans="17:20" x14ac:dyDescent="0.25">
      <c r="Q1105" s="122">
        <v>40</v>
      </c>
      <c r="R1105" s="122">
        <v>93</v>
      </c>
      <c r="S1105" s="122" t="s">
        <v>1474</v>
      </c>
      <c r="T1105" s="123">
        <v>0.753</v>
      </c>
    </row>
    <row r="1106" spans="17:20" x14ac:dyDescent="0.25">
      <c r="Q1106" s="122">
        <v>40</v>
      </c>
      <c r="R1106" s="122">
        <v>94</v>
      </c>
      <c r="S1106" s="122" t="s">
        <v>1475</v>
      </c>
      <c r="T1106" s="123">
        <v>0.76100000000000001</v>
      </c>
    </row>
    <row r="1107" spans="17:20" x14ac:dyDescent="0.25">
      <c r="Q1107" s="122">
        <v>40</v>
      </c>
      <c r="R1107" s="122">
        <v>95</v>
      </c>
      <c r="S1107" s="122" t="s">
        <v>1476</v>
      </c>
      <c r="T1107" s="123">
        <v>0.76900000000000002</v>
      </c>
    </row>
    <row r="1108" spans="17:20" x14ac:dyDescent="0.25">
      <c r="Q1108" s="122">
        <v>40</v>
      </c>
      <c r="R1108" s="122">
        <v>96</v>
      </c>
      <c r="S1108" s="122" t="s">
        <v>1477</v>
      </c>
      <c r="T1108" s="123">
        <v>0.77700000000000002</v>
      </c>
    </row>
    <row r="1109" spans="17:20" x14ac:dyDescent="0.25">
      <c r="Q1109" s="122">
        <v>40</v>
      </c>
      <c r="R1109" s="122">
        <v>97</v>
      </c>
      <c r="S1109" s="122" t="s">
        <v>1478</v>
      </c>
      <c r="T1109" s="123">
        <v>0.78500000000000003</v>
      </c>
    </row>
    <row r="1110" spans="17:20" x14ac:dyDescent="0.25">
      <c r="Q1110" s="122">
        <v>40</v>
      </c>
      <c r="R1110" s="122">
        <v>98</v>
      </c>
      <c r="S1110" s="122" t="s">
        <v>1479</v>
      </c>
      <c r="T1110" s="123">
        <v>0.79300000000000004</v>
      </c>
    </row>
    <row r="1111" spans="17:20" x14ac:dyDescent="0.25">
      <c r="Q1111" s="122">
        <v>40</v>
      </c>
      <c r="R1111" s="122">
        <v>99</v>
      </c>
      <c r="S1111" s="122" t="s">
        <v>1480</v>
      </c>
      <c r="T1111" s="123">
        <v>0.80100000000000005</v>
      </c>
    </row>
    <row r="1112" spans="17:20" x14ac:dyDescent="0.25">
      <c r="Q1112" s="122">
        <v>40</v>
      </c>
      <c r="R1112" s="122">
        <v>100</v>
      </c>
      <c r="S1112" s="122" t="s">
        <v>1481</v>
      </c>
      <c r="T1112" s="123">
        <v>0.80900000000000005</v>
      </c>
    </row>
    <row r="1113" spans="17:20" x14ac:dyDescent="0.25">
      <c r="Q1113" s="122">
        <v>41</v>
      </c>
      <c r="R1113" s="122">
        <v>0</v>
      </c>
      <c r="S1113" s="122" t="s">
        <v>1482</v>
      </c>
      <c r="T1113" s="123">
        <v>7.6E-3</v>
      </c>
    </row>
    <row r="1114" spans="17:20" x14ac:dyDescent="0.25">
      <c r="Q1114" s="122">
        <v>41</v>
      </c>
      <c r="R1114" s="122">
        <v>1</v>
      </c>
      <c r="S1114" s="122" t="s">
        <v>1483</v>
      </c>
      <c r="T1114" s="123">
        <v>1.5599999999999999E-2</v>
      </c>
    </row>
    <row r="1115" spans="17:20" x14ac:dyDescent="0.25">
      <c r="Q1115" s="122">
        <v>41</v>
      </c>
      <c r="R1115" s="122">
        <v>2</v>
      </c>
      <c r="S1115" s="122" t="s">
        <v>1484</v>
      </c>
      <c r="T1115" s="123">
        <v>2.3599999999999999E-2</v>
      </c>
    </row>
    <row r="1116" spans="17:20" x14ac:dyDescent="0.25">
      <c r="Q1116" s="122">
        <v>41</v>
      </c>
      <c r="R1116" s="122">
        <v>3</v>
      </c>
      <c r="S1116" s="122" t="s">
        <v>1485</v>
      </c>
      <c r="T1116" s="123">
        <v>3.1600000000000003E-2</v>
      </c>
    </row>
    <row r="1117" spans="17:20" x14ac:dyDescent="0.25">
      <c r="Q1117" s="122">
        <v>41</v>
      </c>
      <c r="R1117" s="122">
        <v>4</v>
      </c>
      <c r="S1117" s="122" t="s">
        <v>1486</v>
      </c>
      <c r="T1117" s="123">
        <v>3.9600000000000003E-2</v>
      </c>
    </row>
    <row r="1118" spans="17:20" x14ac:dyDescent="0.25">
      <c r="Q1118" s="122">
        <v>41</v>
      </c>
      <c r="R1118" s="122">
        <v>5</v>
      </c>
      <c r="S1118" s="122" t="s">
        <v>1487</v>
      </c>
      <c r="T1118" s="123">
        <v>4.7600000000000003E-2</v>
      </c>
    </row>
    <row r="1119" spans="17:20" x14ac:dyDescent="0.25">
      <c r="Q1119" s="122">
        <v>41</v>
      </c>
      <c r="R1119" s="122">
        <v>6</v>
      </c>
      <c r="S1119" s="122" t="s">
        <v>1488</v>
      </c>
      <c r="T1119" s="123">
        <v>5.5599999999999997E-2</v>
      </c>
    </row>
    <row r="1120" spans="17:20" x14ac:dyDescent="0.25">
      <c r="Q1120" s="122">
        <v>41</v>
      </c>
      <c r="R1120" s="122">
        <v>7</v>
      </c>
      <c r="S1120" s="122" t="s">
        <v>1489</v>
      </c>
      <c r="T1120" s="123">
        <v>6.3600000000000004E-2</v>
      </c>
    </row>
    <row r="1121" spans="17:20" x14ac:dyDescent="0.25">
      <c r="Q1121" s="122">
        <v>41</v>
      </c>
      <c r="R1121" s="122">
        <v>8</v>
      </c>
      <c r="S1121" s="122" t="s">
        <v>1490</v>
      </c>
      <c r="T1121" s="123">
        <v>7.1599999999999997E-2</v>
      </c>
    </row>
    <row r="1122" spans="17:20" x14ac:dyDescent="0.25">
      <c r="Q1122" s="122">
        <v>41</v>
      </c>
      <c r="R1122" s="122">
        <v>9</v>
      </c>
      <c r="S1122" s="122" t="s">
        <v>1491</v>
      </c>
      <c r="T1122" s="123">
        <v>7.9600000000000004E-2</v>
      </c>
    </row>
    <row r="1123" spans="17:20" x14ac:dyDescent="0.25">
      <c r="Q1123" s="122">
        <v>41</v>
      </c>
      <c r="R1123" s="122">
        <v>10</v>
      </c>
      <c r="S1123" s="122" t="s">
        <v>1492</v>
      </c>
      <c r="T1123" s="123">
        <v>8.7599999999999997E-2</v>
      </c>
    </row>
    <row r="1124" spans="17:20" x14ac:dyDescent="0.25">
      <c r="Q1124" s="122">
        <v>41</v>
      </c>
      <c r="R1124" s="122">
        <v>11</v>
      </c>
      <c r="S1124" s="122" t="s">
        <v>1493</v>
      </c>
      <c r="T1124" s="123">
        <v>9.5600000000000004E-2</v>
      </c>
    </row>
    <row r="1125" spans="17:20" x14ac:dyDescent="0.25">
      <c r="Q1125" s="122">
        <v>41</v>
      </c>
      <c r="R1125" s="122">
        <v>12</v>
      </c>
      <c r="S1125" s="122" t="s">
        <v>1494</v>
      </c>
      <c r="T1125" s="123">
        <v>0.1036</v>
      </c>
    </row>
    <row r="1126" spans="17:20" x14ac:dyDescent="0.25">
      <c r="Q1126" s="122">
        <v>41</v>
      </c>
      <c r="R1126" s="122">
        <v>13</v>
      </c>
      <c r="S1126" s="122" t="s">
        <v>1495</v>
      </c>
      <c r="T1126" s="123">
        <v>0.1116</v>
      </c>
    </row>
    <row r="1127" spans="17:20" x14ac:dyDescent="0.25">
      <c r="Q1127" s="122">
        <v>41</v>
      </c>
      <c r="R1127" s="122">
        <v>14</v>
      </c>
      <c r="S1127" s="122" t="s">
        <v>1496</v>
      </c>
      <c r="T1127" s="123">
        <v>0.1196</v>
      </c>
    </row>
    <row r="1128" spans="17:20" x14ac:dyDescent="0.25">
      <c r="Q1128" s="122">
        <v>41</v>
      </c>
      <c r="R1128" s="122">
        <v>15</v>
      </c>
      <c r="S1128" s="122" t="s">
        <v>1497</v>
      </c>
      <c r="T1128" s="123">
        <v>0.12759999999999999</v>
      </c>
    </row>
    <row r="1129" spans="17:20" x14ac:dyDescent="0.25">
      <c r="Q1129" s="122">
        <v>41</v>
      </c>
      <c r="R1129" s="122">
        <v>16</v>
      </c>
      <c r="S1129" s="122" t="s">
        <v>1498</v>
      </c>
      <c r="T1129" s="123">
        <v>0.1356</v>
      </c>
    </row>
    <row r="1130" spans="17:20" x14ac:dyDescent="0.25">
      <c r="Q1130" s="122">
        <v>41</v>
      </c>
      <c r="R1130" s="122">
        <v>17</v>
      </c>
      <c r="S1130" s="122" t="s">
        <v>1499</v>
      </c>
      <c r="T1130" s="123">
        <v>0.14360000000000001</v>
      </c>
    </row>
    <row r="1131" spans="17:20" x14ac:dyDescent="0.25">
      <c r="Q1131" s="122">
        <v>41</v>
      </c>
      <c r="R1131" s="122">
        <v>18</v>
      </c>
      <c r="S1131" s="122" t="s">
        <v>1500</v>
      </c>
      <c r="T1131" s="123">
        <v>0.15160000000000001</v>
      </c>
    </row>
    <row r="1132" spans="17:20" x14ac:dyDescent="0.25">
      <c r="Q1132" s="122">
        <v>41</v>
      </c>
      <c r="R1132" s="122">
        <v>19</v>
      </c>
      <c r="S1132" s="122" t="s">
        <v>1501</v>
      </c>
      <c r="T1132" s="123">
        <v>0.15959999999999999</v>
      </c>
    </row>
    <row r="1133" spans="17:20" x14ac:dyDescent="0.25">
      <c r="Q1133" s="122">
        <v>41</v>
      </c>
      <c r="R1133" s="122">
        <v>20</v>
      </c>
      <c r="S1133" s="122" t="s">
        <v>1502</v>
      </c>
      <c r="T1133" s="123">
        <v>0.1676</v>
      </c>
    </row>
    <row r="1134" spans="17:20" x14ac:dyDescent="0.25">
      <c r="Q1134" s="122">
        <v>41</v>
      </c>
      <c r="R1134" s="122">
        <v>21</v>
      </c>
      <c r="S1134" s="122" t="s">
        <v>1503</v>
      </c>
      <c r="T1134" s="123">
        <v>0.17560000000000001</v>
      </c>
    </row>
    <row r="1135" spans="17:20" x14ac:dyDescent="0.25">
      <c r="Q1135" s="122">
        <v>41</v>
      </c>
      <c r="R1135" s="122">
        <v>22</v>
      </c>
      <c r="S1135" s="122" t="s">
        <v>1504</v>
      </c>
      <c r="T1135" s="123">
        <v>0.18360000000000001</v>
      </c>
    </row>
    <row r="1136" spans="17:20" x14ac:dyDescent="0.25">
      <c r="Q1136" s="122">
        <v>41</v>
      </c>
      <c r="R1136" s="122">
        <v>23</v>
      </c>
      <c r="S1136" s="122" t="s">
        <v>1505</v>
      </c>
      <c r="T1136" s="123">
        <v>0.19159999999999999</v>
      </c>
    </row>
    <row r="1137" spans="17:20" x14ac:dyDescent="0.25">
      <c r="Q1137" s="122">
        <v>41</v>
      </c>
      <c r="R1137" s="122">
        <v>24</v>
      </c>
      <c r="S1137" s="122" t="s">
        <v>1506</v>
      </c>
      <c r="T1137" s="123">
        <v>0.1996</v>
      </c>
    </row>
    <row r="1138" spans="17:20" x14ac:dyDescent="0.25">
      <c r="Q1138" s="122">
        <v>41</v>
      </c>
      <c r="R1138" s="122">
        <v>25</v>
      </c>
      <c r="S1138" s="122" t="s">
        <v>1507</v>
      </c>
      <c r="T1138" s="123">
        <v>0.20760000000000001</v>
      </c>
    </row>
    <row r="1139" spans="17:20" x14ac:dyDescent="0.25">
      <c r="Q1139" s="122">
        <v>41</v>
      </c>
      <c r="R1139" s="122">
        <v>26</v>
      </c>
      <c r="S1139" s="122" t="s">
        <v>1508</v>
      </c>
      <c r="T1139" s="123">
        <v>0.21576000000000001</v>
      </c>
    </row>
    <row r="1140" spans="17:20" x14ac:dyDescent="0.25">
      <c r="Q1140" s="122">
        <v>41</v>
      </c>
      <c r="R1140" s="122">
        <v>27</v>
      </c>
      <c r="S1140" s="122" t="s">
        <v>1509</v>
      </c>
      <c r="T1140" s="123">
        <v>0.22392000000000001</v>
      </c>
    </row>
    <row r="1141" spans="17:20" x14ac:dyDescent="0.25">
      <c r="Q1141" s="122">
        <v>41</v>
      </c>
      <c r="R1141" s="122">
        <v>28</v>
      </c>
      <c r="S1141" s="122" t="s">
        <v>1510</v>
      </c>
      <c r="T1141" s="123">
        <v>0.23208000000000001</v>
      </c>
    </row>
    <row r="1142" spans="17:20" x14ac:dyDescent="0.25">
      <c r="Q1142" s="122">
        <v>41</v>
      </c>
      <c r="R1142" s="122">
        <v>29</v>
      </c>
      <c r="S1142" s="122" t="s">
        <v>1511</v>
      </c>
      <c r="T1142" s="123">
        <v>0.24024000000000001</v>
      </c>
    </row>
    <row r="1143" spans="17:20" x14ac:dyDescent="0.25">
      <c r="Q1143" s="122">
        <v>41</v>
      </c>
      <c r="R1143" s="122">
        <v>30</v>
      </c>
      <c r="S1143" s="122" t="s">
        <v>1512</v>
      </c>
      <c r="T1143" s="123">
        <v>0.24840000000000001</v>
      </c>
    </row>
    <row r="1144" spans="17:20" x14ac:dyDescent="0.25">
      <c r="Q1144" s="122">
        <v>41</v>
      </c>
      <c r="R1144" s="122">
        <v>31</v>
      </c>
      <c r="S1144" s="122" t="s">
        <v>1513</v>
      </c>
      <c r="T1144" s="123">
        <v>0.25640000000000002</v>
      </c>
    </row>
    <row r="1145" spans="17:20" x14ac:dyDescent="0.25">
      <c r="Q1145" s="122">
        <v>41</v>
      </c>
      <c r="R1145" s="122">
        <v>32</v>
      </c>
      <c r="S1145" s="122" t="s">
        <v>1514</v>
      </c>
      <c r="T1145" s="123">
        <v>0.26440000000000002</v>
      </c>
    </row>
    <row r="1146" spans="17:20" x14ac:dyDescent="0.25">
      <c r="Q1146" s="122">
        <v>41</v>
      </c>
      <c r="R1146" s="122">
        <v>33</v>
      </c>
      <c r="S1146" s="122" t="s">
        <v>1515</v>
      </c>
      <c r="T1146" s="123">
        <v>0.27239999999999998</v>
      </c>
    </row>
    <row r="1147" spans="17:20" x14ac:dyDescent="0.25">
      <c r="Q1147" s="122">
        <v>41</v>
      </c>
      <c r="R1147" s="122">
        <v>34</v>
      </c>
      <c r="S1147" s="122" t="s">
        <v>1516</v>
      </c>
      <c r="T1147" s="123">
        <v>0.28039999999999998</v>
      </c>
    </row>
    <row r="1148" spans="17:20" x14ac:dyDescent="0.25">
      <c r="Q1148" s="122">
        <v>41</v>
      </c>
      <c r="R1148" s="122">
        <v>35</v>
      </c>
      <c r="S1148" s="122" t="s">
        <v>1517</v>
      </c>
      <c r="T1148" s="123">
        <v>0.28839999999999999</v>
      </c>
    </row>
    <row r="1149" spans="17:20" x14ac:dyDescent="0.25">
      <c r="Q1149" s="122">
        <v>41</v>
      </c>
      <c r="R1149" s="122">
        <v>36</v>
      </c>
      <c r="S1149" s="122" t="s">
        <v>1518</v>
      </c>
      <c r="T1149" s="123">
        <v>0.2964</v>
      </c>
    </row>
    <row r="1150" spans="17:20" x14ac:dyDescent="0.25">
      <c r="Q1150" s="122">
        <v>41</v>
      </c>
      <c r="R1150" s="122">
        <v>37</v>
      </c>
      <c r="S1150" s="122" t="s">
        <v>1519</v>
      </c>
      <c r="T1150" s="123">
        <v>0.3044</v>
      </c>
    </row>
    <row r="1151" spans="17:20" x14ac:dyDescent="0.25">
      <c r="Q1151" s="122">
        <v>41</v>
      </c>
      <c r="R1151" s="122">
        <v>38</v>
      </c>
      <c r="S1151" s="122" t="s">
        <v>1520</v>
      </c>
      <c r="T1151" s="123">
        <v>0.31240000000000001</v>
      </c>
    </row>
    <row r="1152" spans="17:20" x14ac:dyDescent="0.25">
      <c r="Q1152" s="122">
        <v>41</v>
      </c>
      <c r="R1152" s="122">
        <v>39</v>
      </c>
      <c r="S1152" s="122" t="s">
        <v>1521</v>
      </c>
      <c r="T1152" s="123">
        <v>0.32040000000000002</v>
      </c>
    </row>
    <row r="1153" spans="17:20" x14ac:dyDescent="0.25">
      <c r="Q1153" s="122">
        <v>41</v>
      </c>
      <c r="R1153" s="122">
        <v>40</v>
      </c>
      <c r="S1153" s="122" t="s">
        <v>1522</v>
      </c>
      <c r="T1153" s="123">
        <v>0.32840000000000003</v>
      </c>
    </row>
    <row r="1154" spans="17:20" x14ac:dyDescent="0.25">
      <c r="Q1154" s="122">
        <v>41</v>
      </c>
      <c r="R1154" s="122">
        <v>41</v>
      </c>
      <c r="S1154" s="122" t="s">
        <v>1523</v>
      </c>
      <c r="T1154" s="123">
        <v>0.33639999999999998</v>
      </c>
    </row>
    <row r="1155" spans="17:20" x14ac:dyDescent="0.25">
      <c r="Q1155" s="122">
        <v>41</v>
      </c>
      <c r="R1155" s="122">
        <v>42</v>
      </c>
      <c r="S1155" s="122" t="s">
        <v>1524</v>
      </c>
      <c r="T1155" s="123">
        <v>0.34439999999999998</v>
      </c>
    </row>
    <row r="1156" spans="17:20" x14ac:dyDescent="0.25">
      <c r="Q1156" s="122">
        <v>41</v>
      </c>
      <c r="R1156" s="122">
        <v>43</v>
      </c>
      <c r="S1156" s="122" t="s">
        <v>1525</v>
      </c>
      <c r="T1156" s="123">
        <v>0.35239999999999999</v>
      </c>
    </row>
    <row r="1157" spans="17:20" x14ac:dyDescent="0.25">
      <c r="Q1157" s="122">
        <v>41</v>
      </c>
      <c r="R1157" s="122">
        <v>44</v>
      </c>
      <c r="S1157" s="122" t="s">
        <v>1526</v>
      </c>
      <c r="T1157" s="123">
        <v>0.3604</v>
      </c>
    </row>
    <row r="1158" spans="17:20" x14ac:dyDescent="0.25">
      <c r="Q1158" s="122">
        <v>41</v>
      </c>
      <c r="R1158" s="122">
        <v>45</v>
      </c>
      <c r="S1158" s="122" t="s">
        <v>1527</v>
      </c>
      <c r="T1158" s="123">
        <v>0.36840000000000001</v>
      </c>
    </row>
    <row r="1159" spans="17:20" x14ac:dyDescent="0.25">
      <c r="Q1159" s="122">
        <v>41</v>
      </c>
      <c r="R1159" s="122">
        <v>46</v>
      </c>
      <c r="S1159" s="122" t="s">
        <v>1528</v>
      </c>
      <c r="T1159" s="123">
        <v>0.37640000000000001</v>
      </c>
    </row>
    <row r="1160" spans="17:20" x14ac:dyDescent="0.25">
      <c r="Q1160" s="122">
        <v>41</v>
      </c>
      <c r="R1160" s="122">
        <v>47</v>
      </c>
      <c r="S1160" s="122" t="s">
        <v>1529</v>
      </c>
      <c r="T1160" s="123">
        <v>0.38440000000000002</v>
      </c>
    </row>
    <row r="1161" spans="17:20" x14ac:dyDescent="0.25">
      <c r="Q1161" s="122">
        <v>41</v>
      </c>
      <c r="R1161" s="122">
        <v>48</v>
      </c>
      <c r="S1161" s="122" t="s">
        <v>1530</v>
      </c>
      <c r="T1161" s="123">
        <v>0.39240000000000003</v>
      </c>
    </row>
    <row r="1162" spans="17:20" x14ac:dyDescent="0.25">
      <c r="Q1162" s="122">
        <v>41</v>
      </c>
      <c r="R1162" s="122">
        <v>49</v>
      </c>
      <c r="S1162" s="122" t="s">
        <v>1531</v>
      </c>
      <c r="T1162" s="123">
        <v>0.40039999999999998</v>
      </c>
    </row>
    <row r="1163" spans="17:20" x14ac:dyDescent="0.25">
      <c r="Q1163" s="122">
        <v>41</v>
      </c>
      <c r="R1163" s="122">
        <v>50</v>
      </c>
      <c r="S1163" s="122" t="s">
        <v>1532</v>
      </c>
      <c r="T1163" s="123">
        <v>0.40839999999999999</v>
      </c>
    </row>
    <row r="1164" spans="17:20" x14ac:dyDescent="0.25">
      <c r="Q1164" s="122">
        <v>41</v>
      </c>
      <c r="R1164" s="122">
        <v>51</v>
      </c>
      <c r="S1164" s="122" t="s">
        <v>1533</v>
      </c>
      <c r="T1164" s="123">
        <v>0.41639999999999999</v>
      </c>
    </row>
    <row r="1165" spans="17:20" x14ac:dyDescent="0.25">
      <c r="Q1165" s="122">
        <v>41</v>
      </c>
      <c r="R1165" s="122">
        <v>52</v>
      </c>
      <c r="S1165" s="122" t="s">
        <v>1534</v>
      </c>
      <c r="T1165" s="123">
        <v>0.4244</v>
      </c>
    </row>
    <row r="1166" spans="17:20" x14ac:dyDescent="0.25">
      <c r="Q1166" s="122">
        <v>41</v>
      </c>
      <c r="R1166" s="122">
        <v>53</v>
      </c>
      <c r="S1166" s="122" t="s">
        <v>1535</v>
      </c>
      <c r="T1166" s="123">
        <v>0.43240000000000001</v>
      </c>
    </row>
    <row r="1167" spans="17:20" x14ac:dyDescent="0.25">
      <c r="Q1167" s="122">
        <v>41</v>
      </c>
      <c r="R1167" s="122">
        <v>54</v>
      </c>
      <c r="S1167" s="122" t="s">
        <v>1536</v>
      </c>
      <c r="T1167" s="123">
        <v>0.44040000000000001</v>
      </c>
    </row>
    <row r="1168" spans="17:20" x14ac:dyDescent="0.25">
      <c r="Q1168" s="122">
        <v>41</v>
      </c>
      <c r="R1168" s="122">
        <v>55</v>
      </c>
      <c r="S1168" s="122" t="s">
        <v>1537</v>
      </c>
      <c r="T1168" s="123">
        <v>0.44840000000000002</v>
      </c>
    </row>
    <row r="1169" spans="17:20" x14ac:dyDescent="0.25">
      <c r="Q1169" s="122">
        <v>41</v>
      </c>
      <c r="R1169" s="122">
        <v>56</v>
      </c>
      <c r="S1169" s="122" t="s">
        <v>1538</v>
      </c>
      <c r="T1169" s="123">
        <v>0.45639999999999997</v>
      </c>
    </row>
    <row r="1170" spans="17:20" x14ac:dyDescent="0.25">
      <c r="Q1170" s="122">
        <v>41</v>
      </c>
      <c r="R1170" s="122">
        <v>57</v>
      </c>
      <c r="S1170" s="122" t="s">
        <v>1539</v>
      </c>
      <c r="T1170" s="123">
        <v>0.46439999999999998</v>
      </c>
    </row>
    <row r="1171" spans="17:20" x14ac:dyDescent="0.25">
      <c r="Q1171" s="122">
        <v>41</v>
      </c>
      <c r="R1171" s="122">
        <v>58</v>
      </c>
      <c r="S1171" s="122" t="s">
        <v>1540</v>
      </c>
      <c r="T1171" s="123">
        <v>0.47239999999999999</v>
      </c>
    </row>
    <row r="1172" spans="17:20" x14ac:dyDescent="0.25">
      <c r="Q1172" s="122">
        <v>41</v>
      </c>
      <c r="R1172" s="122">
        <v>59</v>
      </c>
      <c r="S1172" s="122" t="s">
        <v>1541</v>
      </c>
      <c r="T1172" s="123">
        <v>0.48039999999999999</v>
      </c>
    </row>
    <row r="1173" spans="17:20" x14ac:dyDescent="0.25">
      <c r="Q1173" s="122">
        <v>41</v>
      </c>
      <c r="R1173" s="122">
        <v>60</v>
      </c>
      <c r="S1173" s="122" t="s">
        <v>1542</v>
      </c>
      <c r="T1173" s="123">
        <v>0.4884</v>
      </c>
    </row>
    <row r="1174" spans="17:20" x14ac:dyDescent="0.25">
      <c r="Q1174" s="122">
        <v>41</v>
      </c>
      <c r="R1174" s="122">
        <v>61</v>
      </c>
      <c r="S1174" s="122" t="s">
        <v>1543</v>
      </c>
      <c r="T1174" s="123">
        <v>0.49640000000000001</v>
      </c>
    </row>
    <row r="1175" spans="17:20" x14ac:dyDescent="0.25">
      <c r="Q1175" s="122">
        <v>41</v>
      </c>
      <c r="R1175" s="122">
        <v>62</v>
      </c>
      <c r="S1175" s="122" t="s">
        <v>1544</v>
      </c>
      <c r="T1175" s="123">
        <v>0.50439999999999996</v>
      </c>
    </row>
    <row r="1176" spans="17:20" x14ac:dyDescent="0.25">
      <c r="Q1176" s="122">
        <v>41</v>
      </c>
      <c r="R1176" s="122">
        <v>63</v>
      </c>
      <c r="S1176" s="122" t="s">
        <v>1545</v>
      </c>
      <c r="T1176" s="123">
        <v>0.51239999999999997</v>
      </c>
    </row>
    <row r="1177" spans="17:20" x14ac:dyDescent="0.25">
      <c r="Q1177" s="122">
        <v>41</v>
      </c>
      <c r="R1177" s="122">
        <v>64</v>
      </c>
      <c r="S1177" s="122" t="s">
        <v>1546</v>
      </c>
      <c r="T1177" s="123">
        <v>0.52039999999999997</v>
      </c>
    </row>
    <row r="1178" spans="17:20" x14ac:dyDescent="0.25">
      <c r="Q1178" s="122">
        <v>41</v>
      </c>
      <c r="R1178" s="122">
        <v>65</v>
      </c>
      <c r="S1178" s="122" t="s">
        <v>1547</v>
      </c>
      <c r="T1178" s="123">
        <v>0.52839999999999998</v>
      </c>
    </row>
    <row r="1179" spans="17:20" x14ac:dyDescent="0.25">
      <c r="Q1179" s="122">
        <v>41</v>
      </c>
      <c r="R1179" s="122">
        <v>66</v>
      </c>
      <c r="S1179" s="122" t="s">
        <v>1548</v>
      </c>
      <c r="T1179" s="123">
        <v>0.53656000000000004</v>
      </c>
    </row>
    <row r="1180" spans="17:20" x14ac:dyDescent="0.25">
      <c r="Q1180" s="122">
        <v>41</v>
      </c>
      <c r="R1180" s="122">
        <v>67</v>
      </c>
      <c r="S1180" s="122" t="s">
        <v>1549</v>
      </c>
      <c r="T1180" s="123">
        <v>0.54471999999999998</v>
      </c>
    </row>
    <row r="1181" spans="17:20" x14ac:dyDescent="0.25">
      <c r="Q1181" s="122">
        <v>41</v>
      </c>
      <c r="R1181" s="122">
        <v>68</v>
      </c>
      <c r="S1181" s="122" t="s">
        <v>1550</v>
      </c>
      <c r="T1181" s="123">
        <v>0.55288000000000004</v>
      </c>
    </row>
    <row r="1182" spans="17:20" x14ac:dyDescent="0.25">
      <c r="Q1182" s="122">
        <v>41</v>
      </c>
      <c r="R1182" s="122">
        <v>69</v>
      </c>
      <c r="S1182" s="122" t="s">
        <v>1551</v>
      </c>
      <c r="T1182" s="123">
        <v>0.56103999999999998</v>
      </c>
    </row>
    <row r="1183" spans="17:20" x14ac:dyDescent="0.25">
      <c r="Q1183" s="122">
        <v>41</v>
      </c>
      <c r="R1183" s="122">
        <v>70</v>
      </c>
      <c r="S1183" s="122" t="s">
        <v>1552</v>
      </c>
      <c r="T1183" s="123">
        <v>0.56920000000000004</v>
      </c>
    </row>
    <row r="1184" spans="17:20" x14ac:dyDescent="0.25">
      <c r="Q1184" s="122">
        <v>41</v>
      </c>
      <c r="R1184" s="122">
        <v>71</v>
      </c>
      <c r="S1184" s="122" t="s">
        <v>1553</v>
      </c>
      <c r="T1184" s="123">
        <v>0.57720000000000005</v>
      </c>
    </row>
    <row r="1185" spans="17:20" x14ac:dyDescent="0.25">
      <c r="Q1185" s="122">
        <v>41</v>
      </c>
      <c r="R1185" s="122">
        <v>72</v>
      </c>
      <c r="S1185" s="122" t="s">
        <v>1554</v>
      </c>
      <c r="T1185" s="123">
        <v>0.58520000000000005</v>
      </c>
    </row>
    <row r="1186" spans="17:20" x14ac:dyDescent="0.25">
      <c r="Q1186" s="122">
        <v>41</v>
      </c>
      <c r="R1186" s="122">
        <v>73</v>
      </c>
      <c r="S1186" s="122" t="s">
        <v>1555</v>
      </c>
      <c r="T1186" s="123">
        <v>0.59319999999999995</v>
      </c>
    </row>
    <row r="1187" spans="17:20" x14ac:dyDescent="0.25">
      <c r="Q1187" s="122">
        <v>41</v>
      </c>
      <c r="R1187" s="122">
        <v>74</v>
      </c>
      <c r="S1187" s="122" t="s">
        <v>1556</v>
      </c>
      <c r="T1187" s="123">
        <v>0.60119999999999996</v>
      </c>
    </row>
    <row r="1188" spans="17:20" x14ac:dyDescent="0.25">
      <c r="Q1188" s="122">
        <v>41</v>
      </c>
      <c r="R1188" s="122">
        <v>75</v>
      </c>
      <c r="S1188" s="122" t="s">
        <v>1557</v>
      </c>
      <c r="T1188" s="123">
        <v>0.60919999999999996</v>
      </c>
    </row>
    <row r="1189" spans="17:20" x14ac:dyDescent="0.25">
      <c r="Q1189" s="122">
        <v>41</v>
      </c>
      <c r="R1189" s="122">
        <v>76</v>
      </c>
      <c r="S1189" s="122" t="s">
        <v>1558</v>
      </c>
      <c r="T1189" s="123">
        <v>0.61719999999999997</v>
      </c>
    </row>
    <row r="1190" spans="17:20" x14ac:dyDescent="0.25">
      <c r="Q1190" s="122">
        <v>41</v>
      </c>
      <c r="R1190" s="122">
        <v>77</v>
      </c>
      <c r="S1190" s="122" t="s">
        <v>1559</v>
      </c>
      <c r="T1190" s="123">
        <v>0.62519999999999998</v>
      </c>
    </row>
    <row r="1191" spans="17:20" x14ac:dyDescent="0.25">
      <c r="Q1191" s="122">
        <v>41</v>
      </c>
      <c r="R1191" s="122">
        <v>78</v>
      </c>
      <c r="S1191" s="122" t="s">
        <v>1560</v>
      </c>
      <c r="T1191" s="123">
        <v>0.63319999999999999</v>
      </c>
    </row>
    <row r="1192" spans="17:20" x14ac:dyDescent="0.25">
      <c r="Q1192" s="122">
        <v>41</v>
      </c>
      <c r="R1192" s="122">
        <v>79</v>
      </c>
      <c r="S1192" s="122" t="s">
        <v>1561</v>
      </c>
      <c r="T1192" s="123">
        <v>0.64119990000000004</v>
      </c>
    </row>
    <row r="1193" spans="17:20" x14ac:dyDescent="0.25">
      <c r="Q1193" s="122">
        <v>41</v>
      </c>
      <c r="R1193" s="122">
        <v>80</v>
      </c>
      <c r="S1193" s="122" t="s">
        <v>1562</v>
      </c>
      <c r="T1193" s="123">
        <v>0.6492</v>
      </c>
    </row>
    <row r="1194" spans="17:20" x14ac:dyDescent="0.25">
      <c r="Q1194" s="122">
        <v>41</v>
      </c>
      <c r="R1194" s="122">
        <v>81</v>
      </c>
      <c r="S1194" s="122" t="s">
        <v>1563</v>
      </c>
      <c r="T1194" s="123">
        <v>0.65720000000000001</v>
      </c>
    </row>
    <row r="1195" spans="17:20" x14ac:dyDescent="0.25">
      <c r="Q1195" s="122">
        <v>41</v>
      </c>
      <c r="R1195" s="122">
        <v>82</v>
      </c>
      <c r="S1195" s="122" t="s">
        <v>1564</v>
      </c>
      <c r="T1195" s="123">
        <v>0.66520000000000001</v>
      </c>
    </row>
    <row r="1196" spans="17:20" x14ac:dyDescent="0.25">
      <c r="Q1196" s="122">
        <v>41</v>
      </c>
      <c r="R1196" s="122">
        <v>83</v>
      </c>
      <c r="S1196" s="122" t="s">
        <v>1565</v>
      </c>
      <c r="T1196" s="123">
        <v>0.67320000000000002</v>
      </c>
    </row>
    <row r="1197" spans="17:20" x14ac:dyDescent="0.25">
      <c r="Q1197" s="122">
        <v>41</v>
      </c>
      <c r="R1197" s="122">
        <v>84</v>
      </c>
      <c r="S1197" s="122" t="s">
        <v>1566</v>
      </c>
      <c r="T1197" s="123">
        <v>0.68120000000000003</v>
      </c>
    </row>
    <row r="1198" spans="17:20" x14ac:dyDescent="0.25">
      <c r="Q1198" s="122">
        <v>41</v>
      </c>
      <c r="R1198" s="122">
        <v>85</v>
      </c>
      <c r="S1198" s="122" t="s">
        <v>1567</v>
      </c>
      <c r="T1198" s="123">
        <v>0.68920000000000003</v>
      </c>
    </row>
    <row r="1199" spans="17:20" x14ac:dyDescent="0.25">
      <c r="Q1199" s="122">
        <v>41</v>
      </c>
      <c r="R1199" s="122">
        <v>86</v>
      </c>
      <c r="S1199" s="122" t="s">
        <v>1568</v>
      </c>
      <c r="T1199" s="123">
        <v>0.69716</v>
      </c>
    </row>
    <row r="1200" spans="17:20" x14ac:dyDescent="0.25">
      <c r="Q1200" s="122">
        <v>41</v>
      </c>
      <c r="R1200" s="122">
        <v>87</v>
      </c>
      <c r="S1200" s="122" t="s">
        <v>1569</v>
      </c>
      <c r="T1200" s="123">
        <v>0.70511999999999997</v>
      </c>
    </row>
    <row r="1201" spans="17:20" x14ac:dyDescent="0.25">
      <c r="Q1201" s="122">
        <v>41</v>
      </c>
      <c r="R1201" s="122">
        <v>88</v>
      </c>
      <c r="S1201" s="122" t="s">
        <v>1570</v>
      </c>
      <c r="T1201" s="123">
        <v>0.71308000000000005</v>
      </c>
    </row>
    <row r="1202" spans="17:20" x14ac:dyDescent="0.25">
      <c r="Q1202" s="122">
        <v>41</v>
      </c>
      <c r="R1202" s="122">
        <v>89</v>
      </c>
      <c r="S1202" s="122" t="s">
        <v>1571</v>
      </c>
      <c r="T1202" s="123">
        <v>0.72104000000000001</v>
      </c>
    </row>
    <row r="1203" spans="17:20" x14ac:dyDescent="0.25">
      <c r="Q1203" s="122">
        <v>41</v>
      </c>
      <c r="R1203" s="122">
        <v>90</v>
      </c>
      <c r="S1203" s="122" t="s">
        <v>1572</v>
      </c>
      <c r="T1203" s="123">
        <v>0.72899999999999998</v>
      </c>
    </row>
    <row r="1204" spans="17:20" x14ac:dyDescent="0.25">
      <c r="Q1204" s="122">
        <v>41</v>
      </c>
      <c r="R1204" s="122">
        <v>91</v>
      </c>
      <c r="S1204" s="122" t="s">
        <v>1573</v>
      </c>
      <c r="T1204" s="123">
        <v>0.73699999999999999</v>
      </c>
    </row>
    <row r="1205" spans="17:20" x14ac:dyDescent="0.25">
      <c r="Q1205" s="122">
        <v>41</v>
      </c>
      <c r="R1205" s="122">
        <v>92</v>
      </c>
      <c r="S1205" s="122" t="s">
        <v>1574</v>
      </c>
      <c r="T1205" s="123">
        <v>0.745</v>
      </c>
    </row>
    <row r="1206" spans="17:20" x14ac:dyDescent="0.25">
      <c r="Q1206" s="122">
        <v>41</v>
      </c>
      <c r="R1206" s="122">
        <v>93</v>
      </c>
      <c r="S1206" s="122" t="s">
        <v>1575</v>
      </c>
      <c r="T1206" s="123">
        <v>0.753</v>
      </c>
    </row>
    <row r="1207" spans="17:20" x14ac:dyDescent="0.25">
      <c r="Q1207" s="122">
        <v>41</v>
      </c>
      <c r="R1207" s="122">
        <v>94</v>
      </c>
      <c r="S1207" s="122" t="s">
        <v>1576</v>
      </c>
      <c r="T1207" s="123">
        <v>0.76100000000000001</v>
      </c>
    </row>
    <row r="1208" spans="17:20" x14ac:dyDescent="0.25">
      <c r="Q1208" s="122">
        <v>41</v>
      </c>
      <c r="R1208" s="122">
        <v>95</v>
      </c>
      <c r="S1208" s="122" t="s">
        <v>1577</v>
      </c>
      <c r="T1208" s="123">
        <v>0.76900000000000002</v>
      </c>
    </row>
    <row r="1209" spans="17:20" x14ac:dyDescent="0.25">
      <c r="Q1209" s="122">
        <v>41</v>
      </c>
      <c r="R1209" s="122">
        <v>96</v>
      </c>
      <c r="S1209" s="122" t="s">
        <v>1578</v>
      </c>
      <c r="T1209" s="123">
        <v>0.77700000000000002</v>
      </c>
    </row>
    <row r="1210" spans="17:20" x14ac:dyDescent="0.25">
      <c r="Q1210" s="122">
        <v>41</v>
      </c>
      <c r="R1210" s="122">
        <v>97</v>
      </c>
      <c r="S1210" s="122" t="s">
        <v>1579</v>
      </c>
      <c r="T1210" s="123">
        <v>0.78500000000000003</v>
      </c>
    </row>
    <row r="1211" spans="17:20" x14ac:dyDescent="0.25">
      <c r="Q1211" s="122">
        <v>41</v>
      </c>
      <c r="R1211" s="122">
        <v>98</v>
      </c>
      <c r="S1211" s="122" t="s">
        <v>1580</v>
      </c>
      <c r="T1211" s="123">
        <v>0.79300000000000004</v>
      </c>
    </row>
    <row r="1212" spans="17:20" x14ac:dyDescent="0.25">
      <c r="Q1212" s="122">
        <v>41</v>
      </c>
      <c r="R1212" s="122">
        <v>99</v>
      </c>
      <c r="S1212" s="122" t="s">
        <v>1581</v>
      </c>
      <c r="T1212" s="123">
        <v>0.80100000000000005</v>
      </c>
    </row>
    <row r="1213" spans="17:20" x14ac:dyDescent="0.25">
      <c r="Q1213" s="122">
        <v>41</v>
      </c>
      <c r="R1213" s="122">
        <v>100</v>
      </c>
      <c r="S1213" s="122" t="s">
        <v>1582</v>
      </c>
      <c r="T1213" s="123">
        <v>0.80900000000000005</v>
      </c>
    </row>
    <row r="1214" spans="17:20" x14ac:dyDescent="0.25">
      <c r="Q1214" s="122">
        <v>42</v>
      </c>
      <c r="R1214" s="122">
        <v>0</v>
      </c>
      <c r="S1214" s="122" t="s">
        <v>1583</v>
      </c>
      <c r="T1214" s="123">
        <v>8.199998E-3</v>
      </c>
    </row>
    <row r="1215" spans="17:20" x14ac:dyDescent="0.25">
      <c r="Q1215" s="122">
        <v>42</v>
      </c>
      <c r="R1215" s="122">
        <v>1</v>
      </c>
      <c r="S1215" s="122" t="s">
        <v>1584</v>
      </c>
      <c r="T1215" s="123">
        <v>1.6199999999999999E-2</v>
      </c>
    </row>
    <row r="1216" spans="17:20" x14ac:dyDescent="0.25">
      <c r="Q1216" s="122">
        <v>42</v>
      </c>
      <c r="R1216" s="122">
        <v>2</v>
      </c>
      <c r="S1216" s="122" t="s">
        <v>1585</v>
      </c>
      <c r="T1216" s="123">
        <v>2.4199999999999999E-2</v>
      </c>
    </row>
    <row r="1217" spans="17:20" x14ac:dyDescent="0.25">
      <c r="Q1217" s="122">
        <v>42</v>
      </c>
      <c r="R1217" s="122">
        <v>3</v>
      </c>
      <c r="S1217" s="122" t="s">
        <v>1586</v>
      </c>
      <c r="T1217" s="123">
        <v>3.2199999999999999E-2</v>
      </c>
    </row>
    <row r="1218" spans="17:20" x14ac:dyDescent="0.25">
      <c r="Q1218" s="122">
        <v>42</v>
      </c>
      <c r="R1218" s="122">
        <v>4</v>
      </c>
      <c r="S1218" s="122" t="s">
        <v>1587</v>
      </c>
      <c r="T1218" s="123">
        <v>4.02E-2</v>
      </c>
    </row>
    <row r="1219" spans="17:20" x14ac:dyDescent="0.25">
      <c r="Q1219" s="122">
        <v>42</v>
      </c>
      <c r="R1219" s="122">
        <v>5</v>
      </c>
      <c r="S1219" s="122" t="s">
        <v>1588</v>
      </c>
      <c r="T1219" s="123">
        <v>4.82E-2</v>
      </c>
    </row>
    <row r="1220" spans="17:20" x14ac:dyDescent="0.25">
      <c r="Q1220" s="122">
        <v>42</v>
      </c>
      <c r="R1220" s="122">
        <v>6</v>
      </c>
      <c r="S1220" s="122" t="s">
        <v>1589</v>
      </c>
      <c r="T1220" s="123">
        <v>5.62E-2</v>
      </c>
    </row>
    <row r="1221" spans="17:20" x14ac:dyDescent="0.25">
      <c r="Q1221" s="122">
        <v>42</v>
      </c>
      <c r="R1221" s="122">
        <v>7</v>
      </c>
      <c r="S1221" s="122" t="s">
        <v>1590</v>
      </c>
      <c r="T1221" s="123">
        <v>6.4199999999999993E-2</v>
      </c>
    </row>
    <row r="1222" spans="17:20" x14ac:dyDescent="0.25">
      <c r="Q1222" s="122">
        <v>42</v>
      </c>
      <c r="R1222" s="122">
        <v>8</v>
      </c>
      <c r="S1222" s="122" t="s">
        <v>1591</v>
      </c>
      <c r="T1222" s="123">
        <v>7.22E-2</v>
      </c>
    </row>
    <row r="1223" spans="17:20" x14ac:dyDescent="0.25">
      <c r="Q1223" s="122">
        <v>42</v>
      </c>
      <c r="R1223" s="122">
        <v>9</v>
      </c>
      <c r="S1223" s="122" t="s">
        <v>1592</v>
      </c>
      <c r="T1223" s="123">
        <v>8.0199989999999999E-2</v>
      </c>
    </row>
    <row r="1224" spans="17:20" x14ac:dyDescent="0.25">
      <c r="Q1224" s="122">
        <v>42</v>
      </c>
      <c r="R1224" s="122">
        <v>10</v>
      </c>
      <c r="S1224" s="122" t="s">
        <v>1593</v>
      </c>
      <c r="T1224" s="123">
        <v>8.8200000000000001E-2</v>
      </c>
    </row>
    <row r="1225" spans="17:20" x14ac:dyDescent="0.25">
      <c r="Q1225" s="122">
        <v>42</v>
      </c>
      <c r="R1225" s="122">
        <v>11</v>
      </c>
      <c r="S1225" s="122" t="s">
        <v>1594</v>
      </c>
      <c r="T1225" s="123">
        <v>9.6199999999999994E-2</v>
      </c>
    </row>
    <row r="1226" spans="17:20" x14ac:dyDescent="0.25">
      <c r="Q1226" s="122">
        <v>42</v>
      </c>
      <c r="R1226" s="122">
        <v>12</v>
      </c>
      <c r="S1226" s="122" t="s">
        <v>1595</v>
      </c>
      <c r="T1226" s="123">
        <v>0.1042</v>
      </c>
    </row>
    <row r="1227" spans="17:20" x14ac:dyDescent="0.25">
      <c r="Q1227" s="122">
        <v>42</v>
      </c>
      <c r="R1227" s="122">
        <v>13</v>
      </c>
      <c r="S1227" s="122" t="s">
        <v>1596</v>
      </c>
      <c r="T1227" s="123">
        <v>0.11219999999999999</v>
      </c>
    </row>
    <row r="1228" spans="17:20" x14ac:dyDescent="0.25">
      <c r="Q1228" s="122">
        <v>42</v>
      </c>
      <c r="R1228" s="122">
        <v>14</v>
      </c>
      <c r="S1228" s="122" t="s">
        <v>1597</v>
      </c>
      <c r="T1228" s="123">
        <v>0.1202</v>
      </c>
    </row>
    <row r="1229" spans="17:20" x14ac:dyDescent="0.25">
      <c r="Q1229" s="122">
        <v>42</v>
      </c>
      <c r="R1229" s="122">
        <v>15</v>
      </c>
      <c r="S1229" s="122" t="s">
        <v>1598</v>
      </c>
      <c r="T1229" s="123">
        <v>0.12820000000000001</v>
      </c>
    </row>
    <row r="1230" spans="17:20" x14ac:dyDescent="0.25">
      <c r="Q1230" s="122">
        <v>42</v>
      </c>
      <c r="R1230" s="122">
        <v>16</v>
      </c>
      <c r="S1230" s="122" t="s">
        <v>1599</v>
      </c>
      <c r="T1230" s="123">
        <v>0.13619999999999999</v>
      </c>
    </row>
    <row r="1231" spans="17:20" x14ac:dyDescent="0.25">
      <c r="Q1231" s="122">
        <v>42</v>
      </c>
      <c r="R1231" s="122">
        <v>17</v>
      </c>
      <c r="S1231" s="122" t="s">
        <v>1600</v>
      </c>
      <c r="T1231" s="123">
        <v>0.14419999999999999</v>
      </c>
    </row>
    <row r="1232" spans="17:20" x14ac:dyDescent="0.25">
      <c r="Q1232" s="122">
        <v>42</v>
      </c>
      <c r="R1232" s="122">
        <v>18</v>
      </c>
      <c r="S1232" s="122" t="s">
        <v>1601</v>
      </c>
      <c r="T1232" s="123">
        <v>0.1522</v>
      </c>
    </row>
    <row r="1233" spans="17:20" x14ac:dyDescent="0.25">
      <c r="Q1233" s="122">
        <v>42</v>
      </c>
      <c r="R1233" s="122">
        <v>19</v>
      </c>
      <c r="S1233" s="122" t="s">
        <v>1602</v>
      </c>
      <c r="T1233" s="123">
        <v>0.16020000000000001</v>
      </c>
    </row>
    <row r="1234" spans="17:20" x14ac:dyDescent="0.25">
      <c r="Q1234" s="122">
        <v>42</v>
      </c>
      <c r="R1234" s="122">
        <v>20</v>
      </c>
      <c r="S1234" s="122" t="s">
        <v>1603</v>
      </c>
      <c r="T1234" s="123">
        <v>0.16819999999999999</v>
      </c>
    </row>
    <row r="1235" spans="17:20" x14ac:dyDescent="0.25">
      <c r="Q1235" s="122">
        <v>42</v>
      </c>
      <c r="R1235" s="122">
        <v>21</v>
      </c>
      <c r="S1235" s="122" t="s">
        <v>1604</v>
      </c>
      <c r="T1235" s="123">
        <v>0.1762</v>
      </c>
    </row>
    <row r="1236" spans="17:20" x14ac:dyDescent="0.25">
      <c r="Q1236" s="122">
        <v>42</v>
      </c>
      <c r="R1236" s="122">
        <v>22</v>
      </c>
      <c r="S1236" s="122" t="s">
        <v>1605</v>
      </c>
      <c r="T1236" s="123">
        <v>0.1842</v>
      </c>
    </row>
    <row r="1237" spans="17:20" x14ac:dyDescent="0.25">
      <c r="Q1237" s="122">
        <v>42</v>
      </c>
      <c r="R1237" s="122">
        <v>23</v>
      </c>
      <c r="S1237" s="122" t="s">
        <v>1606</v>
      </c>
      <c r="T1237" s="123">
        <v>0.19220000000000001</v>
      </c>
    </row>
    <row r="1238" spans="17:20" x14ac:dyDescent="0.25">
      <c r="Q1238" s="122">
        <v>42</v>
      </c>
      <c r="R1238" s="122">
        <v>24</v>
      </c>
      <c r="S1238" s="122" t="s">
        <v>1607</v>
      </c>
      <c r="T1238" s="123">
        <v>0.20019999999999999</v>
      </c>
    </row>
    <row r="1239" spans="17:20" x14ac:dyDescent="0.25">
      <c r="Q1239" s="122">
        <v>42</v>
      </c>
      <c r="R1239" s="122">
        <v>25</v>
      </c>
      <c r="S1239" s="122" t="s">
        <v>1608</v>
      </c>
      <c r="T1239" s="123">
        <v>0.2082</v>
      </c>
    </row>
    <row r="1240" spans="17:20" x14ac:dyDescent="0.25">
      <c r="Q1240" s="122">
        <v>42</v>
      </c>
      <c r="R1240" s="122">
        <v>26</v>
      </c>
      <c r="S1240" s="122" t="s">
        <v>1609</v>
      </c>
      <c r="T1240" s="123">
        <v>0.21632000000000001</v>
      </c>
    </row>
    <row r="1241" spans="17:20" x14ac:dyDescent="0.25">
      <c r="Q1241" s="122">
        <v>42</v>
      </c>
      <c r="R1241" s="122">
        <v>27</v>
      </c>
      <c r="S1241" s="122" t="s">
        <v>1610</v>
      </c>
      <c r="T1241" s="123">
        <v>0.22444</v>
      </c>
    </row>
    <row r="1242" spans="17:20" x14ac:dyDescent="0.25">
      <c r="Q1242" s="122">
        <v>42</v>
      </c>
      <c r="R1242" s="122">
        <v>28</v>
      </c>
      <c r="S1242" s="122" t="s">
        <v>1611</v>
      </c>
      <c r="T1242" s="123">
        <v>0.23255999999999999</v>
      </c>
    </row>
    <row r="1243" spans="17:20" x14ac:dyDescent="0.25">
      <c r="Q1243" s="122">
        <v>42</v>
      </c>
      <c r="R1243" s="122">
        <v>29</v>
      </c>
      <c r="S1243" s="122" t="s">
        <v>1612</v>
      </c>
      <c r="T1243" s="123">
        <v>0.24068000000000001</v>
      </c>
    </row>
    <row r="1244" spans="17:20" x14ac:dyDescent="0.25">
      <c r="Q1244" s="122">
        <v>42</v>
      </c>
      <c r="R1244" s="122">
        <v>30</v>
      </c>
      <c r="S1244" s="122" t="s">
        <v>1613</v>
      </c>
      <c r="T1244" s="123">
        <v>0.24879999999999999</v>
      </c>
    </row>
    <row r="1245" spans="17:20" x14ac:dyDescent="0.25">
      <c r="Q1245" s="122">
        <v>42</v>
      </c>
      <c r="R1245" s="122">
        <v>31</v>
      </c>
      <c r="S1245" s="122" t="s">
        <v>1614</v>
      </c>
      <c r="T1245" s="123">
        <v>0.25679999999999997</v>
      </c>
    </row>
    <row r="1246" spans="17:20" x14ac:dyDescent="0.25">
      <c r="Q1246" s="122">
        <v>42</v>
      </c>
      <c r="R1246" s="122">
        <v>32</v>
      </c>
      <c r="S1246" s="122" t="s">
        <v>1615</v>
      </c>
      <c r="T1246" s="123">
        <v>0.26479999999999998</v>
      </c>
    </row>
    <row r="1247" spans="17:20" x14ac:dyDescent="0.25">
      <c r="Q1247" s="122">
        <v>42</v>
      </c>
      <c r="R1247" s="122">
        <v>33</v>
      </c>
      <c r="S1247" s="122" t="s">
        <v>1616</v>
      </c>
      <c r="T1247" s="123">
        <v>0.27279999999999999</v>
      </c>
    </row>
    <row r="1248" spans="17:20" x14ac:dyDescent="0.25">
      <c r="Q1248" s="122">
        <v>42</v>
      </c>
      <c r="R1248" s="122">
        <v>34</v>
      </c>
      <c r="S1248" s="122" t="s">
        <v>1617</v>
      </c>
      <c r="T1248" s="123">
        <v>0.28079999999999999</v>
      </c>
    </row>
    <row r="1249" spans="17:20" x14ac:dyDescent="0.25">
      <c r="Q1249" s="122">
        <v>42</v>
      </c>
      <c r="R1249" s="122">
        <v>35</v>
      </c>
      <c r="S1249" s="122" t="s">
        <v>1618</v>
      </c>
      <c r="T1249" s="123">
        <v>0.2888</v>
      </c>
    </row>
    <row r="1250" spans="17:20" x14ac:dyDescent="0.25">
      <c r="Q1250" s="122">
        <v>42</v>
      </c>
      <c r="R1250" s="122">
        <v>36</v>
      </c>
      <c r="S1250" s="122" t="s">
        <v>1619</v>
      </c>
      <c r="T1250" s="123">
        <v>0.29680000000000001</v>
      </c>
    </row>
    <row r="1251" spans="17:20" x14ac:dyDescent="0.25">
      <c r="Q1251" s="122">
        <v>42</v>
      </c>
      <c r="R1251" s="122">
        <v>37</v>
      </c>
      <c r="S1251" s="122" t="s">
        <v>1620</v>
      </c>
      <c r="T1251" s="123">
        <v>0.30480000000000002</v>
      </c>
    </row>
    <row r="1252" spans="17:20" x14ac:dyDescent="0.25">
      <c r="Q1252" s="122">
        <v>42</v>
      </c>
      <c r="R1252" s="122">
        <v>38</v>
      </c>
      <c r="S1252" s="122" t="s">
        <v>1621</v>
      </c>
      <c r="T1252" s="123">
        <v>0.31280000000000002</v>
      </c>
    </row>
    <row r="1253" spans="17:20" x14ac:dyDescent="0.25">
      <c r="Q1253" s="122">
        <v>42</v>
      </c>
      <c r="R1253" s="122">
        <v>39</v>
      </c>
      <c r="S1253" s="122" t="s">
        <v>1622</v>
      </c>
      <c r="T1253" s="123">
        <v>0.32079999999999997</v>
      </c>
    </row>
    <row r="1254" spans="17:20" x14ac:dyDescent="0.25">
      <c r="Q1254" s="122">
        <v>42</v>
      </c>
      <c r="R1254" s="122">
        <v>40</v>
      </c>
      <c r="S1254" s="122" t="s">
        <v>1623</v>
      </c>
      <c r="T1254" s="123">
        <v>0.32879999999999998</v>
      </c>
    </row>
    <row r="1255" spans="17:20" x14ac:dyDescent="0.25">
      <c r="Q1255" s="122">
        <v>42</v>
      </c>
      <c r="R1255" s="122">
        <v>41</v>
      </c>
      <c r="S1255" s="122" t="s">
        <v>1624</v>
      </c>
      <c r="T1255" s="123">
        <v>0.33679999999999999</v>
      </c>
    </row>
    <row r="1256" spans="17:20" x14ac:dyDescent="0.25">
      <c r="Q1256" s="122">
        <v>42</v>
      </c>
      <c r="R1256" s="122">
        <v>42</v>
      </c>
      <c r="S1256" s="122" t="s">
        <v>1625</v>
      </c>
      <c r="T1256" s="123">
        <v>0.3448</v>
      </c>
    </row>
    <row r="1257" spans="17:20" x14ac:dyDescent="0.25">
      <c r="Q1257" s="122">
        <v>42</v>
      </c>
      <c r="R1257" s="122">
        <v>43</v>
      </c>
      <c r="S1257" s="122" t="s">
        <v>1626</v>
      </c>
      <c r="T1257" s="123">
        <v>0.3528</v>
      </c>
    </row>
    <row r="1258" spans="17:20" x14ac:dyDescent="0.25">
      <c r="Q1258" s="122">
        <v>42</v>
      </c>
      <c r="R1258" s="122">
        <v>44</v>
      </c>
      <c r="S1258" s="122" t="s">
        <v>1627</v>
      </c>
      <c r="T1258" s="123">
        <v>0.36080000000000001</v>
      </c>
    </row>
    <row r="1259" spans="17:20" x14ac:dyDescent="0.25">
      <c r="Q1259" s="122">
        <v>42</v>
      </c>
      <c r="R1259" s="122">
        <v>45</v>
      </c>
      <c r="S1259" s="122" t="s">
        <v>1628</v>
      </c>
      <c r="T1259" s="123">
        <v>0.36880000000000002</v>
      </c>
    </row>
    <row r="1260" spans="17:20" x14ac:dyDescent="0.25">
      <c r="Q1260" s="122">
        <v>42</v>
      </c>
      <c r="R1260" s="122">
        <v>46</v>
      </c>
      <c r="S1260" s="122" t="s">
        <v>1629</v>
      </c>
      <c r="T1260" s="123">
        <v>0.37680000000000002</v>
      </c>
    </row>
    <row r="1261" spans="17:20" x14ac:dyDescent="0.25">
      <c r="Q1261" s="122">
        <v>42</v>
      </c>
      <c r="R1261" s="122">
        <v>47</v>
      </c>
      <c r="S1261" s="122" t="s">
        <v>1630</v>
      </c>
      <c r="T1261" s="123">
        <v>0.38479999999999998</v>
      </c>
    </row>
    <row r="1262" spans="17:20" x14ac:dyDescent="0.25">
      <c r="Q1262" s="122">
        <v>42</v>
      </c>
      <c r="R1262" s="122">
        <v>48</v>
      </c>
      <c r="S1262" s="122" t="s">
        <v>1631</v>
      </c>
      <c r="T1262" s="123">
        <v>0.39279999999999998</v>
      </c>
    </row>
    <row r="1263" spans="17:20" x14ac:dyDescent="0.25">
      <c r="Q1263" s="122">
        <v>42</v>
      </c>
      <c r="R1263" s="122">
        <v>49</v>
      </c>
      <c r="S1263" s="122" t="s">
        <v>1632</v>
      </c>
      <c r="T1263" s="123">
        <v>0.40079999999999999</v>
      </c>
    </row>
    <row r="1264" spans="17:20" x14ac:dyDescent="0.25">
      <c r="Q1264" s="122">
        <v>42</v>
      </c>
      <c r="R1264" s="122">
        <v>50</v>
      </c>
      <c r="S1264" s="122" t="s">
        <v>1633</v>
      </c>
      <c r="T1264" s="123">
        <v>0.4088</v>
      </c>
    </row>
    <row r="1265" spans="17:20" x14ac:dyDescent="0.25">
      <c r="Q1265" s="122">
        <v>42</v>
      </c>
      <c r="R1265" s="122">
        <v>51</v>
      </c>
      <c r="S1265" s="122" t="s">
        <v>1634</v>
      </c>
      <c r="T1265" s="123">
        <v>0.4168</v>
      </c>
    </row>
    <row r="1266" spans="17:20" x14ac:dyDescent="0.25">
      <c r="Q1266" s="122">
        <v>42</v>
      </c>
      <c r="R1266" s="122">
        <v>52</v>
      </c>
      <c r="S1266" s="122" t="s">
        <v>1635</v>
      </c>
      <c r="T1266" s="123">
        <v>0.42480000000000001</v>
      </c>
    </row>
    <row r="1267" spans="17:20" x14ac:dyDescent="0.25">
      <c r="Q1267" s="122">
        <v>42</v>
      </c>
      <c r="R1267" s="122">
        <v>53</v>
      </c>
      <c r="S1267" s="122" t="s">
        <v>1636</v>
      </c>
      <c r="T1267" s="123">
        <v>0.43280000000000002</v>
      </c>
    </row>
    <row r="1268" spans="17:20" x14ac:dyDescent="0.25">
      <c r="Q1268" s="122">
        <v>42</v>
      </c>
      <c r="R1268" s="122">
        <v>54</v>
      </c>
      <c r="S1268" s="122" t="s">
        <v>1637</v>
      </c>
      <c r="T1268" s="123">
        <v>0.44080000000000003</v>
      </c>
    </row>
    <row r="1269" spans="17:20" x14ac:dyDescent="0.25">
      <c r="Q1269" s="122">
        <v>42</v>
      </c>
      <c r="R1269" s="122">
        <v>55</v>
      </c>
      <c r="S1269" s="122" t="s">
        <v>1638</v>
      </c>
      <c r="T1269" s="123">
        <v>0.44879999999999998</v>
      </c>
    </row>
    <row r="1270" spans="17:20" x14ac:dyDescent="0.25">
      <c r="Q1270" s="122">
        <v>42</v>
      </c>
      <c r="R1270" s="122">
        <v>56</v>
      </c>
      <c r="S1270" s="122" t="s">
        <v>1639</v>
      </c>
      <c r="T1270" s="123">
        <v>0.45679999999999998</v>
      </c>
    </row>
    <row r="1271" spans="17:20" x14ac:dyDescent="0.25">
      <c r="Q1271" s="122">
        <v>42</v>
      </c>
      <c r="R1271" s="122">
        <v>57</v>
      </c>
      <c r="S1271" s="122" t="s">
        <v>1640</v>
      </c>
      <c r="T1271" s="123">
        <v>0.46479999999999999</v>
      </c>
    </row>
    <row r="1272" spans="17:20" x14ac:dyDescent="0.25">
      <c r="Q1272" s="122">
        <v>42</v>
      </c>
      <c r="R1272" s="122">
        <v>58</v>
      </c>
      <c r="S1272" s="122" t="s">
        <v>1641</v>
      </c>
      <c r="T1272" s="123">
        <v>0.4728</v>
      </c>
    </row>
    <row r="1273" spans="17:20" x14ac:dyDescent="0.25">
      <c r="Q1273" s="122">
        <v>42</v>
      </c>
      <c r="R1273" s="122">
        <v>59</v>
      </c>
      <c r="S1273" s="122" t="s">
        <v>1642</v>
      </c>
      <c r="T1273" s="123">
        <v>0.48080000000000001</v>
      </c>
    </row>
    <row r="1274" spans="17:20" x14ac:dyDescent="0.25">
      <c r="Q1274" s="122">
        <v>42</v>
      </c>
      <c r="R1274" s="122">
        <v>60</v>
      </c>
      <c r="S1274" s="122" t="s">
        <v>1643</v>
      </c>
      <c r="T1274" s="123">
        <v>0.48880000000000001</v>
      </c>
    </row>
    <row r="1275" spans="17:20" x14ac:dyDescent="0.25">
      <c r="Q1275" s="122">
        <v>42</v>
      </c>
      <c r="R1275" s="122">
        <v>61</v>
      </c>
      <c r="S1275" s="122" t="s">
        <v>1644</v>
      </c>
      <c r="T1275" s="123">
        <v>0.49680000000000002</v>
      </c>
    </row>
    <row r="1276" spans="17:20" x14ac:dyDescent="0.25">
      <c r="Q1276" s="122">
        <v>42</v>
      </c>
      <c r="R1276" s="122">
        <v>62</v>
      </c>
      <c r="S1276" s="122" t="s">
        <v>1645</v>
      </c>
      <c r="T1276" s="123">
        <v>0.50480000000000003</v>
      </c>
    </row>
    <row r="1277" spans="17:20" x14ac:dyDescent="0.25">
      <c r="Q1277" s="122">
        <v>42</v>
      </c>
      <c r="R1277" s="122">
        <v>63</v>
      </c>
      <c r="S1277" s="122" t="s">
        <v>1646</v>
      </c>
      <c r="T1277" s="123">
        <v>0.51280000000000003</v>
      </c>
    </row>
    <row r="1278" spans="17:20" x14ac:dyDescent="0.25">
      <c r="Q1278" s="122">
        <v>42</v>
      </c>
      <c r="R1278" s="122">
        <v>64</v>
      </c>
      <c r="S1278" s="122" t="s">
        <v>1647</v>
      </c>
      <c r="T1278" s="123">
        <v>0.52080000000000004</v>
      </c>
    </row>
    <row r="1279" spans="17:20" x14ac:dyDescent="0.25">
      <c r="Q1279" s="122">
        <v>42</v>
      </c>
      <c r="R1279" s="122">
        <v>65</v>
      </c>
      <c r="S1279" s="122" t="s">
        <v>1648</v>
      </c>
      <c r="T1279" s="123">
        <v>0.52880000000000005</v>
      </c>
    </row>
    <row r="1280" spans="17:20" x14ac:dyDescent="0.25">
      <c r="Q1280" s="122">
        <v>42</v>
      </c>
      <c r="R1280" s="122">
        <v>66</v>
      </c>
      <c r="S1280" s="122" t="s">
        <v>1649</v>
      </c>
      <c r="T1280" s="123">
        <v>0.53691999999999995</v>
      </c>
    </row>
    <row r="1281" spans="17:20" x14ac:dyDescent="0.25">
      <c r="Q1281" s="122">
        <v>42</v>
      </c>
      <c r="R1281" s="122">
        <v>67</v>
      </c>
      <c r="S1281" s="122" t="s">
        <v>1650</v>
      </c>
      <c r="T1281" s="123">
        <v>0.54503999999999997</v>
      </c>
    </row>
    <row r="1282" spans="17:20" x14ac:dyDescent="0.25">
      <c r="Q1282" s="122">
        <v>42</v>
      </c>
      <c r="R1282" s="122">
        <v>68</v>
      </c>
      <c r="S1282" s="122" t="s">
        <v>1651</v>
      </c>
      <c r="T1282" s="123">
        <v>0.55315999999999999</v>
      </c>
    </row>
    <row r="1283" spans="17:20" x14ac:dyDescent="0.25">
      <c r="Q1283" s="122">
        <v>42</v>
      </c>
      <c r="R1283" s="122">
        <v>69</v>
      </c>
      <c r="S1283" s="122" t="s">
        <v>1652</v>
      </c>
      <c r="T1283" s="123">
        <v>0.56128</v>
      </c>
    </row>
    <row r="1284" spans="17:20" x14ac:dyDescent="0.25">
      <c r="Q1284" s="122">
        <v>42</v>
      </c>
      <c r="R1284" s="122">
        <v>70</v>
      </c>
      <c r="S1284" s="122" t="s">
        <v>1653</v>
      </c>
      <c r="T1284" s="123">
        <v>0.56940000000000002</v>
      </c>
    </row>
    <row r="1285" spans="17:20" x14ac:dyDescent="0.25">
      <c r="Q1285" s="122">
        <v>42</v>
      </c>
      <c r="R1285" s="122">
        <v>71</v>
      </c>
      <c r="S1285" s="122" t="s">
        <v>1654</v>
      </c>
      <c r="T1285" s="123">
        <v>0.57740000000000002</v>
      </c>
    </row>
    <row r="1286" spans="17:20" x14ac:dyDescent="0.25">
      <c r="Q1286" s="122">
        <v>42</v>
      </c>
      <c r="R1286" s="122">
        <v>72</v>
      </c>
      <c r="S1286" s="122" t="s">
        <v>1655</v>
      </c>
      <c r="T1286" s="123">
        <v>0.58540000000000003</v>
      </c>
    </row>
    <row r="1287" spans="17:20" x14ac:dyDescent="0.25">
      <c r="Q1287" s="122">
        <v>42</v>
      </c>
      <c r="R1287" s="122">
        <v>73</v>
      </c>
      <c r="S1287" s="122" t="s">
        <v>1656</v>
      </c>
      <c r="T1287" s="123">
        <v>0.59340000000000004</v>
      </c>
    </row>
    <row r="1288" spans="17:20" x14ac:dyDescent="0.25">
      <c r="Q1288" s="122">
        <v>42</v>
      </c>
      <c r="R1288" s="122">
        <v>74</v>
      </c>
      <c r="S1288" s="122" t="s">
        <v>1657</v>
      </c>
      <c r="T1288" s="123">
        <v>0.60140000000000005</v>
      </c>
    </row>
    <row r="1289" spans="17:20" x14ac:dyDescent="0.25">
      <c r="Q1289" s="122">
        <v>42</v>
      </c>
      <c r="R1289" s="122">
        <v>75</v>
      </c>
      <c r="S1289" s="122" t="s">
        <v>1658</v>
      </c>
      <c r="T1289" s="123">
        <v>0.60940000000000005</v>
      </c>
    </row>
    <row r="1290" spans="17:20" x14ac:dyDescent="0.25">
      <c r="Q1290" s="122">
        <v>42</v>
      </c>
      <c r="R1290" s="122">
        <v>76</v>
      </c>
      <c r="S1290" s="122" t="s">
        <v>1659</v>
      </c>
      <c r="T1290" s="123">
        <v>0.61740010000000001</v>
      </c>
    </row>
    <row r="1291" spans="17:20" x14ac:dyDescent="0.25">
      <c r="Q1291" s="122">
        <v>42</v>
      </c>
      <c r="R1291" s="122">
        <v>77</v>
      </c>
      <c r="S1291" s="122" t="s">
        <v>1660</v>
      </c>
      <c r="T1291" s="123">
        <v>0.62539999999999996</v>
      </c>
    </row>
    <row r="1292" spans="17:20" x14ac:dyDescent="0.25">
      <c r="Q1292" s="122">
        <v>42</v>
      </c>
      <c r="R1292" s="122">
        <v>78</v>
      </c>
      <c r="S1292" s="122" t="s">
        <v>1661</v>
      </c>
      <c r="T1292" s="123">
        <v>0.63339999999999996</v>
      </c>
    </row>
    <row r="1293" spans="17:20" x14ac:dyDescent="0.25">
      <c r="Q1293" s="122">
        <v>42</v>
      </c>
      <c r="R1293" s="122">
        <v>79</v>
      </c>
      <c r="S1293" s="122" t="s">
        <v>1662</v>
      </c>
      <c r="T1293" s="123">
        <v>0.64139999999999997</v>
      </c>
    </row>
    <row r="1294" spans="17:20" x14ac:dyDescent="0.25">
      <c r="Q1294" s="122">
        <v>42</v>
      </c>
      <c r="R1294" s="122">
        <v>80</v>
      </c>
      <c r="S1294" s="122" t="s">
        <v>1663</v>
      </c>
      <c r="T1294" s="123">
        <v>0.64939999999999998</v>
      </c>
    </row>
    <row r="1295" spans="17:20" x14ac:dyDescent="0.25">
      <c r="Q1295" s="122">
        <v>42</v>
      </c>
      <c r="R1295" s="122">
        <v>81</v>
      </c>
      <c r="S1295" s="122" t="s">
        <v>1664</v>
      </c>
      <c r="T1295" s="123">
        <v>0.65739999999999998</v>
      </c>
    </row>
    <row r="1296" spans="17:20" x14ac:dyDescent="0.25">
      <c r="Q1296" s="122">
        <v>42</v>
      </c>
      <c r="R1296" s="122">
        <v>82</v>
      </c>
      <c r="S1296" s="122" t="s">
        <v>1665</v>
      </c>
      <c r="T1296" s="123">
        <v>0.66539999999999999</v>
      </c>
    </row>
    <row r="1297" spans="17:20" x14ac:dyDescent="0.25">
      <c r="Q1297" s="122">
        <v>42</v>
      </c>
      <c r="R1297" s="122">
        <v>83</v>
      </c>
      <c r="S1297" s="122" t="s">
        <v>1666</v>
      </c>
      <c r="T1297" s="123">
        <v>0.6734</v>
      </c>
    </row>
    <row r="1298" spans="17:20" x14ac:dyDescent="0.25">
      <c r="Q1298" s="122">
        <v>42</v>
      </c>
      <c r="R1298" s="122">
        <v>84</v>
      </c>
      <c r="S1298" s="122" t="s">
        <v>1667</v>
      </c>
      <c r="T1298" s="123">
        <v>0.68140000000000001</v>
      </c>
    </row>
    <row r="1299" spans="17:20" x14ac:dyDescent="0.25">
      <c r="Q1299" s="122">
        <v>42</v>
      </c>
      <c r="R1299" s="122">
        <v>85</v>
      </c>
      <c r="S1299" s="122" t="s">
        <v>1668</v>
      </c>
      <c r="T1299" s="123">
        <v>0.68940000000000001</v>
      </c>
    </row>
    <row r="1300" spans="17:20" x14ac:dyDescent="0.25">
      <c r="Q1300" s="122">
        <v>42</v>
      </c>
      <c r="R1300" s="122">
        <v>86</v>
      </c>
      <c r="S1300" s="122" t="s">
        <v>1669</v>
      </c>
      <c r="T1300" s="123">
        <v>0.69732000000000005</v>
      </c>
    </row>
    <row r="1301" spans="17:20" x14ac:dyDescent="0.25">
      <c r="Q1301" s="122">
        <v>42</v>
      </c>
      <c r="R1301" s="122">
        <v>87</v>
      </c>
      <c r="S1301" s="122" t="s">
        <v>1670</v>
      </c>
      <c r="T1301" s="123">
        <v>0.70523999999999998</v>
      </c>
    </row>
    <row r="1302" spans="17:20" x14ac:dyDescent="0.25">
      <c r="Q1302" s="122">
        <v>42</v>
      </c>
      <c r="R1302" s="122">
        <v>88</v>
      </c>
      <c r="S1302" s="122" t="s">
        <v>1671</v>
      </c>
      <c r="T1302" s="123">
        <v>0.71316000000000002</v>
      </c>
    </row>
    <row r="1303" spans="17:20" x14ac:dyDescent="0.25">
      <c r="Q1303" s="122">
        <v>42</v>
      </c>
      <c r="R1303" s="122">
        <v>89</v>
      </c>
      <c r="S1303" s="122" t="s">
        <v>1672</v>
      </c>
      <c r="T1303" s="123">
        <v>0.72108000000000005</v>
      </c>
    </row>
    <row r="1304" spans="17:20" x14ac:dyDescent="0.25">
      <c r="Q1304" s="122">
        <v>42</v>
      </c>
      <c r="R1304" s="122">
        <v>90</v>
      </c>
      <c r="S1304" s="122" t="s">
        <v>1673</v>
      </c>
      <c r="T1304" s="123">
        <v>0.72899999999999998</v>
      </c>
    </row>
    <row r="1305" spans="17:20" x14ac:dyDescent="0.25">
      <c r="Q1305" s="122">
        <v>42</v>
      </c>
      <c r="R1305" s="122">
        <v>91</v>
      </c>
      <c r="S1305" s="122" t="s">
        <v>1674</v>
      </c>
      <c r="T1305" s="123">
        <v>0.73699999999999999</v>
      </c>
    </row>
    <row r="1306" spans="17:20" x14ac:dyDescent="0.25">
      <c r="Q1306" s="122">
        <v>42</v>
      </c>
      <c r="R1306" s="122">
        <v>92</v>
      </c>
      <c r="S1306" s="122" t="s">
        <v>1675</v>
      </c>
      <c r="T1306" s="123">
        <v>0.745</v>
      </c>
    </row>
    <row r="1307" spans="17:20" x14ac:dyDescent="0.25">
      <c r="Q1307" s="122">
        <v>42</v>
      </c>
      <c r="R1307" s="122">
        <v>93</v>
      </c>
      <c r="S1307" s="122" t="s">
        <v>1676</v>
      </c>
      <c r="T1307" s="123">
        <v>0.753</v>
      </c>
    </row>
    <row r="1308" spans="17:20" x14ac:dyDescent="0.25">
      <c r="Q1308" s="122">
        <v>42</v>
      </c>
      <c r="R1308" s="122">
        <v>94</v>
      </c>
      <c r="S1308" s="122" t="s">
        <v>1677</v>
      </c>
      <c r="T1308" s="123">
        <v>0.76100000000000001</v>
      </c>
    </row>
    <row r="1309" spans="17:20" x14ac:dyDescent="0.25">
      <c r="Q1309" s="122">
        <v>42</v>
      </c>
      <c r="R1309" s="122">
        <v>95</v>
      </c>
      <c r="S1309" s="122" t="s">
        <v>1678</v>
      </c>
      <c r="T1309" s="123">
        <v>0.76900000000000002</v>
      </c>
    </row>
    <row r="1310" spans="17:20" x14ac:dyDescent="0.25">
      <c r="Q1310" s="122">
        <v>42</v>
      </c>
      <c r="R1310" s="122">
        <v>96</v>
      </c>
      <c r="S1310" s="122" t="s">
        <v>1679</v>
      </c>
      <c r="T1310" s="123">
        <v>0.77700000000000002</v>
      </c>
    </row>
    <row r="1311" spans="17:20" x14ac:dyDescent="0.25">
      <c r="Q1311" s="122">
        <v>42</v>
      </c>
      <c r="R1311" s="122">
        <v>97</v>
      </c>
      <c r="S1311" s="122" t="s">
        <v>1680</v>
      </c>
      <c r="T1311" s="123">
        <v>0.78500000000000003</v>
      </c>
    </row>
    <row r="1312" spans="17:20" x14ac:dyDescent="0.25">
      <c r="Q1312" s="122">
        <v>42</v>
      </c>
      <c r="R1312" s="122">
        <v>98</v>
      </c>
      <c r="S1312" s="122" t="s">
        <v>1681</v>
      </c>
      <c r="T1312" s="123">
        <v>0.79300000000000004</v>
      </c>
    </row>
    <row r="1313" spans="17:20" x14ac:dyDescent="0.25">
      <c r="Q1313" s="122">
        <v>42</v>
      </c>
      <c r="R1313" s="122">
        <v>99</v>
      </c>
      <c r="S1313" s="122" t="s">
        <v>1682</v>
      </c>
      <c r="T1313" s="123">
        <v>0.80100000000000005</v>
      </c>
    </row>
    <row r="1314" spans="17:20" x14ac:dyDescent="0.25">
      <c r="Q1314" s="122">
        <v>42</v>
      </c>
      <c r="R1314" s="122">
        <v>100</v>
      </c>
      <c r="S1314" s="122" t="s">
        <v>1683</v>
      </c>
      <c r="T1314" s="123">
        <v>0.80900000000000005</v>
      </c>
    </row>
    <row r="1315" spans="17:20" x14ac:dyDescent="0.25">
      <c r="Q1315" s="122">
        <v>43</v>
      </c>
      <c r="R1315" s="122">
        <v>0</v>
      </c>
      <c r="S1315" s="122" t="s">
        <v>1684</v>
      </c>
      <c r="T1315" s="123">
        <v>8.7999970000000004E-3</v>
      </c>
    </row>
    <row r="1316" spans="17:20" x14ac:dyDescent="0.25">
      <c r="Q1316" s="122">
        <v>43</v>
      </c>
      <c r="R1316" s="122">
        <v>1</v>
      </c>
      <c r="S1316" s="122" t="s">
        <v>1685</v>
      </c>
      <c r="T1316" s="123">
        <v>1.6799999999999999E-2</v>
      </c>
    </row>
    <row r="1317" spans="17:20" x14ac:dyDescent="0.25">
      <c r="Q1317" s="122">
        <v>43</v>
      </c>
      <c r="R1317" s="122">
        <v>2</v>
      </c>
      <c r="S1317" s="122" t="s">
        <v>1686</v>
      </c>
      <c r="T1317" s="123">
        <v>2.4799999999999999E-2</v>
      </c>
    </row>
    <row r="1318" spans="17:20" x14ac:dyDescent="0.25">
      <c r="Q1318" s="122">
        <v>43</v>
      </c>
      <c r="R1318" s="122">
        <v>3</v>
      </c>
      <c r="S1318" s="122" t="s">
        <v>1687</v>
      </c>
      <c r="T1318" s="123">
        <v>3.2800000000000003E-2</v>
      </c>
    </row>
    <row r="1319" spans="17:20" x14ac:dyDescent="0.25">
      <c r="Q1319" s="122">
        <v>43</v>
      </c>
      <c r="R1319" s="122">
        <v>4</v>
      </c>
      <c r="S1319" s="122" t="s">
        <v>1688</v>
      </c>
      <c r="T1319" s="123">
        <v>4.0800000000000003E-2</v>
      </c>
    </row>
    <row r="1320" spans="17:20" x14ac:dyDescent="0.25">
      <c r="Q1320" s="122">
        <v>43</v>
      </c>
      <c r="R1320" s="122">
        <v>5</v>
      </c>
      <c r="S1320" s="122" t="s">
        <v>1689</v>
      </c>
      <c r="T1320" s="123">
        <v>4.8800000000000003E-2</v>
      </c>
    </row>
    <row r="1321" spans="17:20" x14ac:dyDescent="0.25">
      <c r="Q1321" s="122">
        <v>43</v>
      </c>
      <c r="R1321" s="122">
        <v>6</v>
      </c>
      <c r="S1321" s="122" t="s">
        <v>1690</v>
      </c>
      <c r="T1321" s="123">
        <v>5.6800000000000003E-2</v>
      </c>
    </row>
    <row r="1322" spans="17:20" x14ac:dyDescent="0.25">
      <c r="Q1322" s="122">
        <v>43</v>
      </c>
      <c r="R1322" s="122">
        <v>7</v>
      </c>
      <c r="S1322" s="122" t="s">
        <v>1691</v>
      </c>
      <c r="T1322" s="123">
        <v>6.4799999999999996E-2</v>
      </c>
    </row>
    <row r="1323" spans="17:20" x14ac:dyDescent="0.25">
      <c r="Q1323" s="122">
        <v>43</v>
      </c>
      <c r="R1323" s="122">
        <v>8</v>
      </c>
      <c r="S1323" s="122" t="s">
        <v>1692</v>
      </c>
      <c r="T1323" s="123">
        <v>7.2800000000000004E-2</v>
      </c>
    </row>
    <row r="1324" spans="17:20" x14ac:dyDescent="0.25">
      <c r="Q1324" s="122">
        <v>43</v>
      </c>
      <c r="R1324" s="122">
        <v>9</v>
      </c>
      <c r="S1324" s="122" t="s">
        <v>1693</v>
      </c>
      <c r="T1324" s="123">
        <v>8.0799999999999997E-2</v>
      </c>
    </row>
    <row r="1325" spans="17:20" x14ac:dyDescent="0.25">
      <c r="Q1325" s="122">
        <v>43</v>
      </c>
      <c r="R1325" s="122">
        <v>10</v>
      </c>
      <c r="S1325" s="122" t="s">
        <v>1694</v>
      </c>
      <c r="T1325" s="123">
        <v>8.8800000000000004E-2</v>
      </c>
    </row>
    <row r="1326" spans="17:20" x14ac:dyDescent="0.25">
      <c r="Q1326" s="122">
        <v>43</v>
      </c>
      <c r="R1326" s="122">
        <v>11</v>
      </c>
      <c r="S1326" s="122" t="s">
        <v>1695</v>
      </c>
      <c r="T1326" s="123">
        <v>9.6799999999999997E-2</v>
      </c>
    </row>
    <row r="1327" spans="17:20" x14ac:dyDescent="0.25">
      <c r="Q1327" s="122">
        <v>43</v>
      </c>
      <c r="R1327" s="122">
        <v>12</v>
      </c>
      <c r="S1327" s="122" t="s">
        <v>1696</v>
      </c>
      <c r="T1327" s="123">
        <v>0.1048</v>
      </c>
    </row>
    <row r="1328" spans="17:20" x14ac:dyDescent="0.25">
      <c r="Q1328" s="122">
        <v>43</v>
      </c>
      <c r="R1328" s="122">
        <v>13</v>
      </c>
      <c r="S1328" s="122" t="s">
        <v>1697</v>
      </c>
      <c r="T1328" s="123">
        <v>0.1128</v>
      </c>
    </row>
    <row r="1329" spans="17:20" x14ac:dyDescent="0.25">
      <c r="Q1329" s="122">
        <v>43</v>
      </c>
      <c r="R1329" s="122">
        <v>14</v>
      </c>
      <c r="S1329" s="122" t="s">
        <v>1698</v>
      </c>
      <c r="T1329" s="123">
        <v>0.1208</v>
      </c>
    </row>
    <row r="1330" spans="17:20" x14ac:dyDescent="0.25">
      <c r="Q1330" s="122">
        <v>43</v>
      </c>
      <c r="R1330" s="122">
        <v>15</v>
      </c>
      <c r="S1330" s="122" t="s">
        <v>1699</v>
      </c>
      <c r="T1330" s="123">
        <v>0.1288</v>
      </c>
    </row>
    <row r="1331" spans="17:20" x14ac:dyDescent="0.25">
      <c r="Q1331" s="122">
        <v>43</v>
      </c>
      <c r="R1331" s="122">
        <v>16</v>
      </c>
      <c r="S1331" s="122" t="s">
        <v>1700</v>
      </c>
      <c r="T1331" s="123">
        <v>0.1368</v>
      </c>
    </row>
    <row r="1332" spans="17:20" x14ac:dyDescent="0.25">
      <c r="Q1332" s="122">
        <v>43</v>
      </c>
      <c r="R1332" s="122">
        <v>17</v>
      </c>
      <c r="S1332" s="122" t="s">
        <v>1701</v>
      </c>
      <c r="T1332" s="123">
        <v>0.14480000000000001</v>
      </c>
    </row>
    <row r="1333" spans="17:20" x14ac:dyDescent="0.25">
      <c r="Q1333" s="122">
        <v>43</v>
      </c>
      <c r="R1333" s="122">
        <v>18</v>
      </c>
      <c r="S1333" s="122" t="s">
        <v>1702</v>
      </c>
      <c r="T1333" s="123">
        <v>0.15279999999999999</v>
      </c>
    </row>
    <row r="1334" spans="17:20" x14ac:dyDescent="0.25">
      <c r="Q1334" s="122">
        <v>43</v>
      </c>
      <c r="R1334" s="122">
        <v>19</v>
      </c>
      <c r="S1334" s="122" t="s">
        <v>1703</v>
      </c>
      <c r="T1334" s="123">
        <v>0.1608</v>
      </c>
    </row>
    <row r="1335" spans="17:20" x14ac:dyDescent="0.25">
      <c r="Q1335" s="122">
        <v>43</v>
      </c>
      <c r="R1335" s="122">
        <v>20</v>
      </c>
      <c r="S1335" s="122" t="s">
        <v>1704</v>
      </c>
      <c r="T1335" s="123">
        <v>0.16880000000000001</v>
      </c>
    </row>
    <row r="1336" spans="17:20" x14ac:dyDescent="0.25">
      <c r="Q1336" s="122">
        <v>43</v>
      </c>
      <c r="R1336" s="122">
        <v>21</v>
      </c>
      <c r="S1336" s="122" t="s">
        <v>1705</v>
      </c>
      <c r="T1336" s="123">
        <v>0.17680000000000001</v>
      </c>
    </row>
    <row r="1337" spans="17:20" x14ac:dyDescent="0.25">
      <c r="Q1337" s="122">
        <v>43</v>
      </c>
      <c r="R1337" s="122">
        <v>22</v>
      </c>
      <c r="S1337" s="122" t="s">
        <v>1706</v>
      </c>
      <c r="T1337" s="123">
        <v>0.18479999999999999</v>
      </c>
    </row>
    <row r="1338" spans="17:20" x14ac:dyDescent="0.25">
      <c r="Q1338" s="122">
        <v>43</v>
      </c>
      <c r="R1338" s="122">
        <v>23</v>
      </c>
      <c r="S1338" s="122" t="s">
        <v>1707</v>
      </c>
      <c r="T1338" s="123">
        <v>0.1928</v>
      </c>
    </row>
    <row r="1339" spans="17:20" x14ac:dyDescent="0.25">
      <c r="Q1339" s="122">
        <v>43</v>
      </c>
      <c r="R1339" s="122">
        <v>24</v>
      </c>
      <c r="S1339" s="122" t="s">
        <v>1708</v>
      </c>
      <c r="T1339" s="123">
        <v>0.20080000000000001</v>
      </c>
    </row>
    <row r="1340" spans="17:20" x14ac:dyDescent="0.25">
      <c r="Q1340" s="122">
        <v>43</v>
      </c>
      <c r="R1340" s="122">
        <v>25</v>
      </c>
      <c r="S1340" s="122" t="s">
        <v>1709</v>
      </c>
      <c r="T1340" s="123">
        <v>0.20880000000000001</v>
      </c>
    </row>
    <row r="1341" spans="17:20" x14ac:dyDescent="0.25">
      <c r="Q1341" s="122">
        <v>43</v>
      </c>
      <c r="R1341" s="122">
        <v>26</v>
      </c>
      <c r="S1341" s="122" t="s">
        <v>1710</v>
      </c>
      <c r="T1341" s="123">
        <v>0.21687999999999999</v>
      </c>
    </row>
    <row r="1342" spans="17:20" x14ac:dyDescent="0.25">
      <c r="Q1342" s="122">
        <v>43</v>
      </c>
      <c r="R1342" s="122">
        <v>27</v>
      </c>
      <c r="S1342" s="122" t="s">
        <v>1711</v>
      </c>
      <c r="T1342" s="123">
        <v>0.22495999999999999</v>
      </c>
    </row>
    <row r="1343" spans="17:20" x14ac:dyDescent="0.25">
      <c r="Q1343" s="122">
        <v>43</v>
      </c>
      <c r="R1343" s="122">
        <v>28</v>
      </c>
      <c r="S1343" s="122" t="s">
        <v>1712</v>
      </c>
      <c r="T1343" s="123">
        <v>0.23304</v>
      </c>
    </row>
    <row r="1344" spans="17:20" x14ac:dyDescent="0.25">
      <c r="Q1344" s="122">
        <v>43</v>
      </c>
      <c r="R1344" s="122">
        <v>29</v>
      </c>
      <c r="S1344" s="122" t="s">
        <v>1713</v>
      </c>
      <c r="T1344" s="123">
        <v>0.24112</v>
      </c>
    </row>
    <row r="1345" spans="17:20" x14ac:dyDescent="0.25">
      <c r="Q1345" s="122">
        <v>43</v>
      </c>
      <c r="R1345" s="122">
        <v>30</v>
      </c>
      <c r="S1345" s="122" t="s">
        <v>1714</v>
      </c>
      <c r="T1345" s="123">
        <v>0.2492</v>
      </c>
    </row>
    <row r="1346" spans="17:20" x14ac:dyDescent="0.25">
      <c r="Q1346" s="122">
        <v>43</v>
      </c>
      <c r="R1346" s="122">
        <v>31</v>
      </c>
      <c r="S1346" s="122" t="s">
        <v>1715</v>
      </c>
      <c r="T1346" s="123">
        <v>0.25719999999999998</v>
      </c>
    </row>
    <row r="1347" spans="17:20" x14ac:dyDescent="0.25">
      <c r="Q1347" s="122">
        <v>43</v>
      </c>
      <c r="R1347" s="122">
        <v>32</v>
      </c>
      <c r="S1347" s="122" t="s">
        <v>1716</v>
      </c>
      <c r="T1347" s="123">
        <v>0.26519999999999999</v>
      </c>
    </row>
    <row r="1348" spans="17:20" x14ac:dyDescent="0.25">
      <c r="Q1348" s="122">
        <v>43</v>
      </c>
      <c r="R1348" s="122">
        <v>33</v>
      </c>
      <c r="S1348" s="122" t="s">
        <v>1717</v>
      </c>
      <c r="T1348" s="123">
        <v>0.2732</v>
      </c>
    </row>
    <row r="1349" spans="17:20" x14ac:dyDescent="0.25">
      <c r="Q1349" s="122">
        <v>43</v>
      </c>
      <c r="R1349" s="122">
        <v>34</v>
      </c>
      <c r="S1349" s="122" t="s">
        <v>1718</v>
      </c>
      <c r="T1349" s="123">
        <v>0.28120000000000001</v>
      </c>
    </row>
    <row r="1350" spans="17:20" x14ac:dyDescent="0.25">
      <c r="Q1350" s="122">
        <v>43</v>
      </c>
      <c r="R1350" s="122">
        <v>35</v>
      </c>
      <c r="S1350" s="122" t="s">
        <v>1719</v>
      </c>
      <c r="T1350" s="123">
        <v>0.28920000000000001</v>
      </c>
    </row>
    <row r="1351" spans="17:20" x14ac:dyDescent="0.25">
      <c r="Q1351" s="122">
        <v>43</v>
      </c>
      <c r="R1351" s="122">
        <v>36</v>
      </c>
      <c r="S1351" s="122" t="s">
        <v>1720</v>
      </c>
      <c r="T1351" s="123">
        <v>0.29720000000000002</v>
      </c>
    </row>
    <row r="1352" spans="17:20" x14ac:dyDescent="0.25">
      <c r="Q1352" s="122">
        <v>43</v>
      </c>
      <c r="R1352" s="122">
        <v>37</v>
      </c>
      <c r="S1352" s="122" t="s">
        <v>1721</v>
      </c>
      <c r="T1352" s="123">
        <v>0.30520000000000003</v>
      </c>
    </row>
    <row r="1353" spans="17:20" x14ac:dyDescent="0.25">
      <c r="Q1353" s="122">
        <v>43</v>
      </c>
      <c r="R1353" s="122">
        <v>38</v>
      </c>
      <c r="S1353" s="122" t="s">
        <v>1722</v>
      </c>
      <c r="T1353" s="123">
        <v>0.31319999999999998</v>
      </c>
    </row>
    <row r="1354" spans="17:20" x14ac:dyDescent="0.25">
      <c r="Q1354" s="122">
        <v>43</v>
      </c>
      <c r="R1354" s="122">
        <v>39</v>
      </c>
      <c r="S1354" s="122" t="s">
        <v>1723</v>
      </c>
      <c r="T1354" s="123">
        <v>0.32119999999999999</v>
      </c>
    </row>
    <row r="1355" spans="17:20" x14ac:dyDescent="0.25">
      <c r="Q1355" s="122">
        <v>43</v>
      </c>
      <c r="R1355" s="122">
        <v>40</v>
      </c>
      <c r="S1355" s="122" t="s">
        <v>1724</v>
      </c>
      <c r="T1355" s="123">
        <v>0.32919999999999999</v>
      </c>
    </row>
    <row r="1356" spans="17:20" x14ac:dyDescent="0.25">
      <c r="Q1356" s="122">
        <v>43</v>
      </c>
      <c r="R1356" s="122">
        <v>41</v>
      </c>
      <c r="S1356" s="122" t="s">
        <v>1725</v>
      </c>
      <c r="T1356" s="123">
        <v>0.3372</v>
      </c>
    </row>
    <row r="1357" spans="17:20" x14ac:dyDescent="0.25">
      <c r="Q1357" s="122">
        <v>43</v>
      </c>
      <c r="R1357" s="122">
        <v>42</v>
      </c>
      <c r="S1357" s="122" t="s">
        <v>1726</v>
      </c>
      <c r="T1357" s="123">
        <v>0.34520000000000001</v>
      </c>
    </row>
    <row r="1358" spans="17:20" x14ac:dyDescent="0.25">
      <c r="Q1358" s="122">
        <v>43</v>
      </c>
      <c r="R1358" s="122">
        <v>43</v>
      </c>
      <c r="S1358" s="122" t="s">
        <v>1727</v>
      </c>
      <c r="T1358" s="123">
        <v>0.35320000000000001</v>
      </c>
    </row>
    <row r="1359" spans="17:20" x14ac:dyDescent="0.25">
      <c r="Q1359" s="122">
        <v>43</v>
      </c>
      <c r="R1359" s="122">
        <v>44</v>
      </c>
      <c r="S1359" s="122" t="s">
        <v>1728</v>
      </c>
      <c r="T1359" s="123">
        <v>0.36120000000000002</v>
      </c>
    </row>
    <row r="1360" spans="17:20" x14ac:dyDescent="0.25">
      <c r="Q1360" s="122">
        <v>43</v>
      </c>
      <c r="R1360" s="122">
        <v>45</v>
      </c>
      <c r="S1360" s="122" t="s">
        <v>1729</v>
      </c>
      <c r="T1360" s="123">
        <v>0.36919999999999997</v>
      </c>
    </row>
    <row r="1361" spans="17:20" x14ac:dyDescent="0.25">
      <c r="Q1361" s="122">
        <v>43</v>
      </c>
      <c r="R1361" s="122">
        <v>46</v>
      </c>
      <c r="S1361" s="122" t="s">
        <v>1730</v>
      </c>
      <c r="T1361" s="123">
        <v>0.37719999999999998</v>
      </c>
    </row>
    <row r="1362" spans="17:20" x14ac:dyDescent="0.25">
      <c r="Q1362" s="122">
        <v>43</v>
      </c>
      <c r="R1362" s="122">
        <v>47</v>
      </c>
      <c r="S1362" s="122" t="s">
        <v>1731</v>
      </c>
      <c r="T1362" s="123">
        <v>0.38519999999999999</v>
      </c>
    </row>
    <row r="1363" spans="17:20" x14ac:dyDescent="0.25">
      <c r="Q1363" s="122">
        <v>43</v>
      </c>
      <c r="R1363" s="122">
        <v>48</v>
      </c>
      <c r="S1363" s="122" t="s">
        <v>1732</v>
      </c>
      <c r="T1363" s="123">
        <v>0.39319999999999999</v>
      </c>
    </row>
    <row r="1364" spans="17:20" x14ac:dyDescent="0.25">
      <c r="Q1364" s="122">
        <v>43</v>
      </c>
      <c r="R1364" s="122">
        <v>49</v>
      </c>
      <c r="S1364" s="122" t="s">
        <v>1733</v>
      </c>
      <c r="T1364" s="123">
        <v>0.4012</v>
      </c>
    </row>
    <row r="1365" spans="17:20" x14ac:dyDescent="0.25">
      <c r="Q1365" s="122">
        <v>43</v>
      </c>
      <c r="R1365" s="122">
        <v>50</v>
      </c>
      <c r="S1365" s="122" t="s">
        <v>1734</v>
      </c>
      <c r="T1365" s="123">
        <v>0.40920000000000001</v>
      </c>
    </row>
    <row r="1366" spans="17:20" x14ac:dyDescent="0.25">
      <c r="Q1366" s="122">
        <v>43</v>
      </c>
      <c r="R1366" s="122">
        <v>51</v>
      </c>
      <c r="S1366" s="122" t="s">
        <v>1735</v>
      </c>
      <c r="T1366" s="123">
        <v>0.41720000000000002</v>
      </c>
    </row>
    <row r="1367" spans="17:20" x14ac:dyDescent="0.25">
      <c r="Q1367" s="122">
        <v>43</v>
      </c>
      <c r="R1367" s="122">
        <v>52</v>
      </c>
      <c r="S1367" s="122" t="s">
        <v>1736</v>
      </c>
      <c r="T1367" s="123">
        <v>0.42520000000000002</v>
      </c>
    </row>
    <row r="1368" spans="17:20" x14ac:dyDescent="0.25">
      <c r="Q1368" s="122">
        <v>43</v>
      </c>
      <c r="R1368" s="122">
        <v>53</v>
      </c>
      <c r="S1368" s="122" t="s">
        <v>1737</v>
      </c>
      <c r="T1368" s="123">
        <v>0.43319999999999997</v>
      </c>
    </row>
    <row r="1369" spans="17:20" x14ac:dyDescent="0.25">
      <c r="Q1369" s="122">
        <v>43</v>
      </c>
      <c r="R1369" s="122">
        <v>54</v>
      </c>
      <c r="S1369" s="122" t="s">
        <v>1738</v>
      </c>
      <c r="T1369" s="123">
        <v>0.44119999999999998</v>
      </c>
    </row>
    <row r="1370" spans="17:20" x14ac:dyDescent="0.25">
      <c r="Q1370" s="122">
        <v>43</v>
      </c>
      <c r="R1370" s="122">
        <v>55</v>
      </c>
      <c r="S1370" s="122" t="s">
        <v>1739</v>
      </c>
      <c r="T1370" s="123">
        <v>0.44919999999999999</v>
      </c>
    </row>
    <row r="1371" spans="17:20" x14ac:dyDescent="0.25">
      <c r="Q1371" s="122">
        <v>43</v>
      </c>
      <c r="R1371" s="122">
        <v>56</v>
      </c>
      <c r="S1371" s="122" t="s">
        <v>1740</v>
      </c>
      <c r="T1371" s="123">
        <v>0.4572</v>
      </c>
    </row>
    <row r="1372" spans="17:20" x14ac:dyDescent="0.25">
      <c r="Q1372" s="122">
        <v>43</v>
      </c>
      <c r="R1372" s="122">
        <v>57</v>
      </c>
      <c r="S1372" s="122" t="s">
        <v>1741</v>
      </c>
      <c r="T1372" s="123">
        <v>0.4652</v>
      </c>
    </row>
    <row r="1373" spans="17:20" x14ac:dyDescent="0.25">
      <c r="Q1373" s="122">
        <v>43</v>
      </c>
      <c r="R1373" s="122">
        <v>58</v>
      </c>
      <c r="S1373" s="122" t="s">
        <v>1742</v>
      </c>
      <c r="T1373" s="123">
        <v>0.47320000000000001</v>
      </c>
    </row>
    <row r="1374" spans="17:20" x14ac:dyDescent="0.25">
      <c r="Q1374" s="122">
        <v>43</v>
      </c>
      <c r="R1374" s="122">
        <v>59</v>
      </c>
      <c r="S1374" s="122" t="s">
        <v>1743</v>
      </c>
      <c r="T1374" s="123">
        <v>0.48120000000000002</v>
      </c>
    </row>
    <row r="1375" spans="17:20" x14ac:dyDescent="0.25">
      <c r="Q1375" s="122">
        <v>43</v>
      </c>
      <c r="R1375" s="122">
        <v>60</v>
      </c>
      <c r="S1375" s="122" t="s">
        <v>1744</v>
      </c>
      <c r="T1375" s="123">
        <v>0.48920000000000002</v>
      </c>
    </row>
    <row r="1376" spans="17:20" x14ac:dyDescent="0.25">
      <c r="Q1376" s="122">
        <v>43</v>
      </c>
      <c r="R1376" s="122">
        <v>61</v>
      </c>
      <c r="S1376" s="122" t="s">
        <v>1745</v>
      </c>
      <c r="T1376" s="123">
        <v>0.49719999999999998</v>
      </c>
    </row>
    <row r="1377" spans="17:20" x14ac:dyDescent="0.25">
      <c r="Q1377" s="122">
        <v>43</v>
      </c>
      <c r="R1377" s="122">
        <v>62</v>
      </c>
      <c r="S1377" s="122" t="s">
        <v>1746</v>
      </c>
      <c r="T1377" s="123">
        <v>0.50519999999999998</v>
      </c>
    </row>
    <row r="1378" spans="17:20" x14ac:dyDescent="0.25">
      <c r="Q1378" s="122">
        <v>43</v>
      </c>
      <c r="R1378" s="122">
        <v>63</v>
      </c>
      <c r="S1378" s="122" t="s">
        <v>1747</v>
      </c>
      <c r="T1378" s="123">
        <v>0.51319999999999999</v>
      </c>
    </row>
    <row r="1379" spans="17:20" x14ac:dyDescent="0.25">
      <c r="Q1379" s="122">
        <v>43</v>
      </c>
      <c r="R1379" s="122">
        <v>64</v>
      </c>
      <c r="S1379" s="122" t="s">
        <v>1748</v>
      </c>
      <c r="T1379" s="123">
        <v>0.52119990000000005</v>
      </c>
    </row>
    <row r="1380" spans="17:20" x14ac:dyDescent="0.25">
      <c r="Q1380" s="122">
        <v>43</v>
      </c>
      <c r="R1380" s="122">
        <v>65</v>
      </c>
      <c r="S1380" s="122" t="s">
        <v>1749</v>
      </c>
      <c r="T1380" s="123">
        <v>0.5292</v>
      </c>
    </row>
    <row r="1381" spans="17:20" x14ac:dyDescent="0.25">
      <c r="Q1381" s="122">
        <v>43</v>
      </c>
      <c r="R1381" s="122">
        <v>66</v>
      </c>
      <c r="S1381" s="122" t="s">
        <v>1750</v>
      </c>
      <c r="T1381" s="123">
        <v>0.53727999999999998</v>
      </c>
    </row>
    <row r="1382" spans="17:20" x14ac:dyDescent="0.25">
      <c r="Q1382" s="122">
        <v>43</v>
      </c>
      <c r="R1382" s="122">
        <v>67</v>
      </c>
      <c r="S1382" s="122" t="s">
        <v>1751</v>
      </c>
      <c r="T1382" s="123">
        <v>0.54535999999999996</v>
      </c>
    </row>
    <row r="1383" spans="17:20" x14ac:dyDescent="0.25">
      <c r="Q1383" s="122">
        <v>43</v>
      </c>
      <c r="R1383" s="122">
        <v>68</v>
      </c>
      <c r="S1383" s="122" t="s">
        <v>1752</v>
      </c>
      <c r="T1383" s="123">
        <v>0.55344000000000004</v>
      </c>
    </row>
    <row r="1384" spans="17:20" x14ac:dyDescent="0.25">
      <c r="Q1384" s="122">
        <v>43</v>
      </c>
      <c r="R1384" s="122">
        <v>69</v>
      </c>
      <c r="S1384" s="122" t="s">
        <v>1753</v>
      </c>
      <c r="T1384" s="123">
        <v>0.56152000000000002</v>
      </c>
    </row>
    <row r="1385" spans="17:20" x14ac:dyDescent="0.25">
      <c r="Q1385" s="122">
        <v>43</v>
      </c>
      <c r="R1385" s="122">
        <v>70</v>
      </c>
      <c r="S1385" s="122" t="s">
        <v>1754</v>
      </c>
      <c r="T1385" s="123">
        <v>0.5696</v>
      </c>
    </row>
    <row r="1386" spans="17:20" x14ac:dyDescent="0.25">
      <c r="Q1386" s="122">
        <v>43</v>
      </c>
      <c r="R1386" s="122">
        <v>71</v>
      </c>
      <c r="S1386" s="122" t="s">
        <v>1755</v>
      </c>
      <c r="T1386" s="123">
        <v>0.5776</v>
      </c>
    </row>
    <row r="1387" spans="17:20" x14ac:dyDescent="0.25">
      <c r="Q1387" s="122">
        <v>43</v>
      </c>
      <c r="R1387" s="122">
        <v>72</v>
      </c>
      <c r="S1387" s="122" t="s">
        <v>1756</v>
      </c>
      <c r="T1387" s="123">
        <v>0.58560000000000001</v>
      </c>
    </row>
    <row r="1388" spans="17:20" x14ac:dyDescent="0.25">
      <c r="Q1388" s="122">
        <v>43</v>
      </c>
      <c r="R1388" s="122">
        <v>73</v>
      </c>
      <c r="S1388" s="122" t="s">
        <v>1757</v>
      </c>
      <c r="T1388" s="123">
        <v>0.59360000000000002</v>
      </c>
    </row>
    <row r="1389" spans="17:20" x14ac:dyDescent="0.25">
      <c r="Q1389" s="122">
        <v>43</v>
      </c>
      <c r="R1389" s="122">
        <v>74</v>
      </c>
      <c r="S1389" s="122" t="s">
        <v>1758</v>
      </c>
      <c r="T1389" s="123">
        <v>0.60160000000000002</v>
      </c>
    </row>
    <row r="1390" spans="17:20" x14ac:dyDescent="0.25">
      <c r="Q1390" s="122">
        <v>43</v>
      </c>
      <c r="R1390" s="122">
        <v>75</v>
      </c>
      <c r="S1390" s="122" t="s">
        <v>1759</v>
      </c>
      <c r="T1390" s="123">
        <v>0.60960000000000003</v>
      </c>
    </row>
    <row r="1391" spans="17:20" x14ac:dyDescent="0.25">
      <c r="Q1391" s="122">
        <v>43</v>
      </c>
      <c r="R1391" s="122">
        <v>76</v>
      </c>
      <c r="S1391" s="122" t="s">
        <v>1760</v>
      </c>
      <c r="T1391" s="123">
        <v>0.61760000000000004</v>
      </c>
    </row>
    <row r="1392" spans="17:20" x14ac:dyDescent="0.25">
      <c r="Q1392" s="122">
        <v>43</v>
      </c>
      <c r="R1392" s="122">
        <v>77</v>
      </c>
      <c r="S1392" s="122" t="s">
        <v>1761</v>
      </c>
      <c r="T1392" s="123">
        <v>0.62560000000000004</v>
      </c>
    </row>
    <row r="1393" spans="17:20" x14ac:dyDescent="0.25">
      <c r="Q1393" s="122">
        <v>43</v>
      </c>
      <c r="R1393" s="122">
        <v>78</v>
      </c>
      <c r="S1393" s="122" t="s">
        <v>1762</v>
      </c>
      <c r="T1393" s="123">
        <v>0.63360000000000005</v>
      </c>
    </row>
    <row r="1394" spans="17:20" x14ac:dyDescent="0.25">
      <c r="Q1394" s="122">
        <v>43</v>
      </c>
      <c r="R1394" s="122">
        <v>79</v>
      </c>
      <c r="S1394" s="122" t="s">
        <v>1763</v>
      </c>
      <c r="T1394" s="123">
        <v>0.64159999999999995</v>
      </c>
    </row>
    <row r="1395" spans="17:20" x14ac:dyDescent="0.25">
      <c r="Q1395" s="122">
        <v>43</v>
      </c>
      <c r="R1395" s="122">
        <v>80</v>
      </c>
      <c r="S1395" s="122" t="s">
        <v>1764</v>
      </c>
      <c r="T1395" s="123">
        <v>0.64959999999999996</v>
      </c>
    </row>
    <row r="1396" spans="17:20" x14ac:dyDescent="0.25">
      <c r="Q1396" s="122">
        <v>43</v>
      </c>
      <c r="R1396" s="122">
        <v>81</v>
      </c>
      <c r="S1396" s="122" t="s">
        <v>1765</v>
      </c>
      <c r="T1396" s="123">
        <v>0.65759999999999996</v>
      </c>
    </row>
    <row r="1397" spans="17:20" x14ac:dyDescent="0.25">
      <c r="Q1397" s="122">
        <v>43</v>
      </c>
      <c r="R1397" s="122">
        <v>82</v>
      </c>
      <c r="S1397" s="122" t="s">
        <v>1766</v>
      </c>
      <c r="T1397" s="123">
        <v>0.66559999999999997</v>
      </c>
    </row>
    <row r="1398" spans="17:20" x14ac:dyDescent="0.25">
      <c r="Q1398" s="122">
        <v>43</v>
      </c>
      <c r="R1398" s="122">
        <v>83</v>
      </c>
      <c r="S1398" s="122" t="s">
        <v>1767</v>
      </c>
      <c r="T1398" s="123">
        <v>0.67359999999999998</v>
      </c>
    </row>
    <row r="1399" spans="17:20" x14ac:dyDescent="0.25">
      <c r="Q1399" s="122">
        <v>43</v>
      </c>
      <c r="R1399" s="122">
        <v>84</v>
      </c>
      <c r="S1399" s="122" t="s">
        <v>1768</v>
      </c>
      <c r="T1399" s="123">
        <v>0.68159999999999998</v>
      </c>
    </row>
    <row r="1400" spans="17:20" x14ac:dyDescent="0.25">
      <c r="Q1400" s="122">
        <v>43</v>
      </c>
      <c r="R1400" s="122">
        <v>85</v>
      </c>
      <c r="S1400" s="122" t="s">
        <v>1769</v>
      </c>
      <c r="T1400" s="123">
        <v>0.68959999999999999</v>
      </c>
    </row>
    <row r="1401" spans="17:20" x14ac:dyDescent="0.25">
      <c r="Q1401" s="122">
        <v>43</v>
      </c>
      <c r="R1401" s="122">
        <v>86</v>
      </c>
      <c r="S1401" s="122" t="s">
        <v>1770</v>
      </c>
      <c r="T1401" s="123">
        <v>0.69747999999999999</v>
      </c>
    </row>
    <row r="1402" spans="17:20" x14ac:dyDescent="0.25">
      <c r="Q1402" s="122">
        <v>43</v>
      </c>
      <c r="R1402" s="122">
        <v>87</v>
      </c>
      <c r="S1402" s="122" t="s">
        <v>1771</v>
      </c>
      <c r="T1402" s="123">
        <v>0.70535999999999999</v>
      </c>
    </row>
    <row r="1403" spans="17:20" x14ac:dyDescent="0.25">
      <c r="Q1403" s="122">
        <v>43</v>
      </c>
      <c r="R1403" s="122">
        <v>88</v>
      </c>
      <c r="S1403" s="122" t="s">
        <v>1772</v>
      </c>
      <c r="T1403" s="123">
        <v>0.71323999999999999</v>
      </c>
    </row>
    <row r="1404" spans="17:20" x14ac:dyDescent="0.25">
      <c r="Q1404" s="122">
        <v>43</v>
      </c>
      <c r="R1404" s="122">
        <v>89</v>
      </c>
      <c r="S1404" s="122" t="s">
        <v>1773</v>
      </c>
      <c r="T1404" s="123">
        <v>0.72111999999999998</v>
      </c>
    </row>
    <row r="1405" spans="17:20" x14ac:dyDescent="0.25">
      <c r="Q1405" s="122">
        <v>43</v>
      </c>
      <c r="R1405" s="122">
        <v>90</v>
      </c>
      <c r="S1405" s="122" t="s">
        <v>1774</v>
      </c>
      <c r="T1405" s="123">
        <v>0.72899999999999998</v>
      </c>
    </row>
    <row r="1406" spans="17:20" x14ac:dyDescent="0.25">
      <c r="Q1406" s="122">
        <v>43</v>
      </c>
      <c r="R1406" s="122">
        <v>91</v>
      </c>
      <c r="S1406" s="122" t="s">
        <v>1775</v>
      </c>
      <c r="T1406" s="123">
        <v>0.73699999999999999</v>
      </c>
    </row>
    <row r="1407" spans="17:20" x14ac:dyDescent="0.25">
      <c r="Q1407" s="122">
        <v>43</v>
      </c>
      <c r="R1407" s="122">
        <v>92</v>
      </c>
      <c r="S1407" s="122" t="s">
        <v>1776</v>
      </c>
      <c r="T1407" s="123">
        <v>0.745</v>
      </c>
    </row>
    <row r="1408" spans="17:20" x14ac:dyDescent="0.25">
      <c r="Q1408" s="122">
        <v>43</v>
      </c>
      <c r="R1408" s="122">
        <v>93</v>
      </c>
      <c r="S1408" s="122" t="s">
        <v>1777</v>
      </c>
      <c r="T1408" s="123">
        <v>0.753</v>
      </c>
    </row>
    <row r="1409" spans="17:20" x14ac:dyDescent="0.25">
      <c r="Q1409" s="122">
        <v>43</v>
      </c>
      <c r="R1409" s="122">
        <v>94</v>
      </c>
      <c r="S1409" s="122" t="s">
        <v>1778</v>
      </c>
      <c r="T1409" s="123">
        <v>0.76100000000000001</v>
      </c>
    </row>
    <row r="1410" spans="17:20" x14ac:dyDescent="0.25">
      <c r="Q1410" s="122">
        <v>43</v>
      </c>
      <c r="R1410" s="122">
        <v>95</v>
      </c>
      <c r="S1410" s="122" t="s">
        <v>1779</v>
      </c>
      <c r="T1410" s="123">
        <v>0.76900000000000002</v>
      </c>
    </row>
    <row r="1411" spans="17:20" x14ac:dyDescent="0.25">
      <c r="Q1411" s="122">
        <v>43</v>
      </c>
      <c r="R1411" s="122">
        <v>96</v>
      </c>
      <c r="S1411" s="122" t="s">
        <v>1780</v>
      </c>
      <c r="T1411" s="123">
        <v>0.77700000000000002</v>
      </c>
    </row>
    <row r="1412" spans="17:20" x14ac:dyDescent="0.25">
      <c r="Q1412" s="122">
        <v>43</v>
      </c>
      <c r="R1412" s="122">
        <v>97</v>
      </c>
      <c r="S1412" s="122" t="s">
        <v>1781</v>
      </c>
      <c r="T1412" s="123">
        <v>0.78500000000000003</v>
      </c>
    </row>
    <row r="1413" spans="17:20" x14ac:dyDescent="0.25">
      <c r="Q1413" s="122">
        <v>43</v>
      </c>
      <c r="R1413" s="122">
        <v>98</v>
      </c>
      <c r="S1413" s="122" t="s">
        <v>1782</v>
      </c>
      <c r="T1413" s="123">
        <v>0.79300000000000004</v>
      </c>
    </row>
    <row r="1414" spans="17:20" x14ac:dyDescent="0.25">
      <c r="Q1414" s="122">
        <v>43</v>
      </c>
      <c r="R1414" s="122">
        <v>99</v>
      </c>
      <c r="S1414" s="122" t="s">
        <v>1783</v>
      </c>
      <c r="T1414" s="123">
        <v>0.80100000000000005</v>
      </c>
    </row>
    <row r="1415" spans="17:20" x14ac:dyDescent="0.25">
      <c r="Q1415" s="122">
        <v>43</v>
      </c>
      <c r="R1415" s="122">
        <v>100</v>
      </c>
      <c r="S1415" s="122" t="s">
        <v>1784</v>
      </c>
      <c r="T1415" s="123">
        <v>0.80900000000000005</v>
      </c>
    </row>
    <row r="1416" spans="17:20" x14ac:dyDescent="0.25">
      <c r="Q1416" s="122">
        <v>44</v>
      </c>
      <c r="R1416" s="122">
        <v>0</v>
      </c>
      <c r="S1416" s="122" t="s">
        <v>1785</v>
      </c>
      <c r="T1416" s="123">
        <v>9.4000009999999998E-3</v>
      </c>
    </row>
    <row r="1417" spans="17:20" x14ac:dyDescent="0.25">
      <c r="Q1417" s="122">
        <v>44</v>
      </c>
      <c r="R1417" s="122">
        <v>1</v>
      </c>
      <c r="S1417" s="122" t="s">
        <v>1786</v>
      </c>
      <c r="T1417" s="123">
        <v>1.7399999999999999E-2</v>
      </c>
    </row>
    <row r="1418" spans="17:20" x14ac:dyDescent="0.25">
      <c r="Q1418" s="122">
        <v>44</v>
      </c>
      <c r="R1418" s="122">
        <v>2</v>
      </c>
      <c r="S1418" s="122" t="s">
        <v>1787</v>
      </c>
      <c r="T1418" s="123">
        <v>2.5399999999999999E-2</v>
      </c>
    </row>
    <row r="1419" spans="17:20" x14ac:dyDescent="0.25">
      <c r="Q1419" s="122">
        <v>44</v>
      </c>
      <c r="R1419" s="122">
        <v>3</v>
      </c>
      <c r="S1419" s="122" t="s">
        <v>1788</v>
      </c>
      <c r="T1419" s="123">
        <v>3.3399999999999999E-2</v>
      </c>
    </row>
    <row r="1420" spans="17:20" x14ac:dyDescent="0.25">
      <c r="Q1420" s="122">
        <v>44</v>
      </c>
      <c r="R1420" s="122">
        <v>4</v>
      </c>
      <c r="S1420" s="122" t="s">
        <v>1789</v>
      </c>
      <c r="T1420" s="123">
        <v>4.1399999999999999E-2</v>
      </c>
    </row>
    <row r="1421" spans="17:20" x14ac:dyDescent="0.25">
      <c r="Q1421" s="122">
        <v>44</v>
      </c>
      <c r="R1421" s="122">
        <v>5</v>
      </c>
      <c r="S1421" s="122" t="s">
        <v>1790</v>
      </c>
      <c r="T1421" s="123">
        <v>4.9399999999999999E-2</v>
      </c>
    </row>
    <row r="1422" spans="17:20" x14ac:dyDescent="0.25">
      <c r="Q1422" s="122">
        <v>44</v>
      </c>
      <c r="R1422" s="122">
        <v>6</v>
      </c>
      <c r="S1422" s="122" t="s">
        <v>1791</v>
      </c>
      <c r="T1422" s="123">
        <v>5.74E-2</v>
      </c>
    </row>
    <row r="1423" spans="17:20" x14ac:dyDescent="0.25">
      <c r="Q1423" s="122">
        <v>44</v>
      </c>
      <c r="R1423" s="122">
        <v>7</v>
      </c>
      <c r="S1423" s="122" t="s">
        <v>1792</v>
      </c>
      <c r="T1423" s="123">
        <v>6.54E-2</v>
      </c>
    </row>
    <row r="1424" spans="17:20" x14ac:dyDescent="0.25">
      <c r="Q1424" s="122">
        <v>44</v>
      </c>
      <c r="R1424" s="122">
        <v>8</v>
      </c>
      <c r="S1424" s="122" t="s">
        <v>1793</v>
      </c>
      <c r="T1424" s="123">
        <v>7.3400000000000007E-2</v>
      </c>
    </row>
    <row r="1425" spans="17:20" x14ac:dyDescent="0.25">
      <c r="Q1425" s="122">
        <v>44</v>
      </c>
      <c r="R1425" s="122">
        <v>9</v>
      </c>
      <c r="S1425" s="122" t="s">
        <v>1794</v>
      </c>
      <c r="T1425" s="123">
        <v>8.14E-2</v>
      </c>
    </row>
    <row r="1426" spans="17:20" x14ac:dyDescent="0.25">
      <c r="Q1426" s="122">
        <v>44</v>
      </c>
      <c r="R1426" s="122">
        <v>10</v>
      </c>
      <c r="S1426" s="122" t="s">
        <v>1795</v>
      </c>
      <c r="T1426" s="123">
        <v>8.9399999999999993E-2</v>
      </c>
    </row>
    <row r="1427" spans="17:20" x14ac:dyDescent="0.25">
      <c r="Q1427" s="122">
        <v>44</v>
      </c>
      <c r="R1427" s="122">
        <v>11</v>
      </c>
      <c r="S1427" s="122" t="s">
        <v>1796</v>
      </c>
      <c r="T1427" s="123">
        <v>9.74E-2</v>
      </c>
    </row>
    <row r="1428" spans="17:20" x14ac:dyDescent="0.25">
      <c r="Q1428" s="122">
        <v>44</v>
      </c>
      <c r="R1428" s="122">
        <v>12</v>
      </c>
      <c r="S1428" s="122" t="s">
        <v>1797</v>
      </c>
      <c r="T1428" s="123">
        <v>0.10539999999999999</v>
      </c>
    </row>
    <row r="1429" spans="17:20" x14ac:dyDescent="0.25">
      <c r="Q1429" s="122">
        <v>44</v>
      </c>
      <c r="R1429" s="122">
        <v>13</v>
      </c>
      <c r="S1429" s="122" t="s">
        <v>1798</v>
      </c>
      <c r="T1429" s="123">
        <v>0.1134</v>
      </c>
    </row>
    <row r="1430" spans="17:20" x14ac:dyDescent="0.25">
      <c r="Q1430" s="122">
        <v>44</v>
      </c>
      <c r="R1430" s="122">
        <v>14</v>
      </c>
      <c r="S1430" s="122" t="s">
        <v>1799</v>
      </c>
      <c r="T1430" s="123">
        <v>0.12139999999999999</v>
      </c>
    </row>
    <row r="1431" spans="17:20" x14ac:dyDescent="0.25">
      <c r="Q1431" s="122">
        <v>44</v>
      </c>
      <c r="R1431" s="122">
        <v>15</v>
      </c>
      <c r="S1431" s="122" t="s">
        <v>1800</v>
      </c>
      <c r="T1431" s="123">
        <v>0.12939999999999999</v>
      </c>
    </row>
    <row r="1432" spans="17:20" x14ac:dyDescent="0.25">
      <c r="Q1432" s="122">
        <v>44</v>
      </c>
      <c r="R1432" s="122">
        <v>16</v>
      </c>
      <c r="S1432" s="122" t="s">
        <v>1801</v>
      </c>
      <c r="T1432" s="123">
        <v>0.13739999999999999</v>
      </c>
    </row>
    <row r="1433" spans="17:20" x14ac:dyDescent="0.25">
      <c r="Q1433" s="122">
        <v>44</v>
      </c>
      <c r="R1433" s="122">
        <v>17</v>
      </c>
      <c r="S1433" s="122" t="s">
        <v>1802</v>
      </c>
      <c r="T1433" s="123">
        <v>0.1454</v>
      </c>
    </row>
    <row r="1434" spans="17:20" x14ac:dyDescent="0.25">
      <c r="Q1434" s="122">
        <v>44</v>
      </c>
      <c r="R1434" s="122">
        <v>18</v>
      </c>
      <c r="S1434" s="122" t="s">
        <v>1803</v>
      </c>
      <c r="T1434" s="123">
        <v>0.15340000000000001</v>
      </c>
    </row>
    <row r="1435" spans="17:20" x14ac:dyDescent="0.25">
      <c r="Q1435" s="122">
        <v>44</v>
      </c>
      <c r="R1435" s="122">
        <v>19</v>
      </c>
      <c r="S1435" s="122" t="s">
        <v>1804</v>
      </c>
      <c r="T1435" s="123">
        <v>0.16139999999999999</v>
      </c>
    </row>
    <row r="1436" spans="17:20" x14ac:dyDescent="0.25">
      <c r="Q1436" s="122">
        <v>44</v>
      </c>
      <c r="R1436" s="122">
        <v>20</v>
      </c>
      <c r="S1436" s="122" t="s">
        <v>1805</v>
      </c>
      <c r="T1436" s="123">
        <v>0.1694</v>
      </c>
    </row>
    <row r="1437" spans="17:20" x14ac:dyDescent="0.25">
      <c r="Q1437" s="122">
        <v>44</v>
      </c>
      <c r="R1437" s="122">
        <v>21</v>
      </c>
      <c r="S1437" s="122" t="s">
        <v>1806</v>
      </c>
      <c r="T1437" s="123">
        <v>0.1774</v>
      </c>
    </row>
    <row r="1438" spans="17:20" x14ac:dyDescent="0.25">
      <c r="Q1438" s="122">
        <v>44</v>
      </c>
      <c r="R1438" s="122">
        <v>22</v>
      </c>
      <c r="S1438" s="122" t="s">
        <v>1807</v>
      </c>
      <c r="T1438" s="123">
        <v>0.18540000000000001</v>
      </c>
    </row>
    <row r="1439" spans="17:20" x14ac:dyDescent="0.25">
      <c r="Q1439" s="122">
        <v>44</v>
      </c>
      <c r="R1439" s="122">
        <v>23</v>
      </c>
      <c r="S1439" s="122" t="s">
        <v>1808</v>
      </c>
      <c r="T1439" s="123">
        <v>0.19339999999999999</v>
      </c>
    </row>
    <row r="1440" spans="17:20" x14ac:dyDescent="0.25">
      <c r="Q1440" s="122">
        <v>44</v>
      </c>
      <c r="R1440" s="122">
        <v>24</v>
      </c>
      <c r="S1440" s="122" t="s">
        <v>1809</v>
      </c>
      <c r="T1440" s="123">
        <v>0.2014</v>
      </c>
    </row>
    <row r="1441" spans="17:20" x14ac:dyDescent="0.25">
      <c r="Q1441" s="122">
        <v>44</v>
      </c>
      <c r="R1441" s="122">
        <v>25</v>
      </c>
      <c r="S1441" s="122" t="s">
        <v>1810</v>
      </c>
      <c r="T1441" s="123">
        <v>0.2094</v>
      </c>
    </row>
    <row r="1442" spans="17:20" x14ac:dyDescent="0.25">
      <c r="Q1442" s="122">
        <v>44</v>
      </c>
      <c r="R1442" s="122">
        <v>26</v>
      </c>
      <c r="S1442" s="122" t="s">
        <v>1811</v>
      </c>
      <c r="T1442" s="123">
        <v>0.21743999999999999</v>
      </c>
    </row>
    <row r="1443" spans="17:20" x14ac:dyDescent="0.25">
      <c r="Q1443" s="122">
        <v>44</v>
      </c>
      <c r="R1443" s="122">
        <v>27</v>
      </c>
      <c r="S1443" s="122" t="s">
        <v>1812</v>
      </c>
      <c r="T1443" s="123">
        <v>0.22548000000000001</v>
      </c>
    </row>
    <row r="1444" spans="17:20" x14ac:dyDescent="0.25">
      <c r="Q1444" s="122">
        <v>44</v>
      </c>
      <c r="R1444" s="122">
        <v>28</v>
      </c>
      <c r="S1444" s="122" t="s">
        <v>1813</v>
      </c>
      <c r="T1444" s="123">
        <v>0.23352000000000001</v>
      </c>
    </row>
    <row r="1445" spans="17:20" x14ac:dyDescent="0.25">
      <c r="Q1445" s="122">
        <v>44</v>
      </c>
      <c r="R1445" s="122">
        <v>29</v>
      </c>
      <c r="S1445" s="122" t="s">
        <v>1814</v>
      </c>
      <c r="T1445" s="123">
        <v>0.24156</v>
      </c>
    </row>
    <row r="1446" spans="17:20" x14ac:dyDescent="0.25">
      <c r="Q1446" s="122">
        <v>44</v>
      </c>
      <c r="R1446" s="122">
        <v>30</v>
      </c>
      <c r="S1446" s="122" t="s">
        <v>1815</v>
      </c>
      <c r="T1446" s="123">
        <v>0.24959999999999999</v>
      </c>
    </row>
    <row r="1447" spans="17:20" x14ac:dyDescent="0.25">
      <c r="Q1447" s="122">
        <v>44</v>
      </c>
      <c r="R1447" s="122">
        <v>31</v>
      </c>
      <c r="S1447" s="122" t="s">
        <v>1816</v>
      </c>
      <c r="T1447" s="123">
        <v>0.2576</v>
      </c>
    </row>
    <row r="1448" spans="17:20" x14ac:dyDescent="0.25">
      <c r="Q1448" s="122">
        <v>44</v>
      </c>
      <c r="R1448" s="122">
        <v>32</v>
      </c>
      <c r="S1448" s="122" t="s">
        <v>1817</v>
      </c>
      <c r="T1448" s="123">
        <v>0.2656</v>
      </c>
    </row>
    <row r="1449" spans="17:20" x14ac:dyDescent="0.25">
      <c r="Q1449" s="122">
        <v>44</v>
      </c>
      <c r="R1449" s="122">
        <v>33</v>
      </c>
      <c r="S1449" s="122" t="s">
        <v>1818</v>
      </c>
      <c r="T1449" s="123">
        <v>0.27360000000000001</v>
      </c>
    </row>
    <row r="1450" spans="17:20" x14ac:dyDescent="0.25">
      <c r="Q1450" s="122">
        <v>44</v>
      </c>
      <c r="R1450" s="122">
        <v>34</v>
      </c>
      <c r="S1450" s="122" t="s">
        <v>1819</v>
      </c>
      <c r="T1450" s="123">
        <v>0.28160000000000002</v>
      </c>
    </row>
    <row r="1451" spans="17:20" x14ac:dyDescent="0.25">
      <c r="Q1451" s="122">
        <v>44</v>
      </c>
      <c r="R1451" s="122">
        <v>35</v>
      </c>
      <c r="S1451" s="122" t="s">
        <v>1820</v>
      </c>
      <c r="T1451" s="123">
        <v>0.28960000000000002</v>
      </c>
    </row>
    <row r="1452" spans="17:20" x14ac:dyDescent="0.25">
      <c r="Q1452" s="122">
        <v>44</v>
      </c>
      <c r="R1452" s="122">
        <v>36</v>
      </c>
      <c r="S1452" s="122" t="s">
        <v>1821</v>
      </c>
      <c r="T1452" s="123">
        <v>0.29759999999999998</v>
      </c>
    </row>
    <row r="1453" spans="17:20" x14ac:dyDescent="0.25">
      <c r="Q1453" s="122">
        <v>44</v>
      </c>
      <c r="R1453" s="122">
        <v>37</v>
      </c>
      <c r="S1453" s="122" t="s">
        <v>1822</v>
      </c>
      <c r="T1453" s="123">
        <v>0.30559999999999998</v>
      </c>
    </row>
    <row r="1454" spans="17:20" x14ac:dyDescent="0.25">
      <c r="Q1454" s="122">
        <v>44</v>
      </c>
      <c r="R1454" s="122">
        <v>38</v>
      </c>
      <c r="S1454" s="122" t="s">
        <v>1823</v>
      </c>
      <c r="T1454" s="123">
        <v>0.31359999999999999</v>
      </c>
    </row>
    <row r="1455" spans="17:20" x14ac:dyDescent="0.25">
      <c r="Q1455" s="122">
        <v>44</v>
      </c>
      <c r="R1455" s="122">
        <v>39</v>
      </c>
      <c r="S1455" s="122" t="s">
        <v>1824</v>
      </c>
      <c r="T1455" s="123">
        <v>0.3216</v>
      </c>
    </row>
    <row r="1456" spans="17:20" x14ac:dyDescent="0.25">
      <c r="Q1456" s="122">
        <v>44</v>
      </c>
      <c r="R1456" s="122">
        <v>40</v>
      </c>
      <c r="S1456" s="122" t="s">
        <v>1825</v>
      </c>
      <c r="T1456" s="123">
        <v>0.3296</v>
      </c>
    </row>
    <row r="1457" spans="17:20" x14ac:dyDescent="0.25">
      <c r="Q1457" s="122">
        <v>44</v>
      </c>
      <c r="R1457" s="122">
        <v>41</v>
      </c>
      <c r="S1457" s="122" t="s">
        <v>1826</v>
      </c>
      <c r="T1457" s="123">
        <v>0.33760000000000001</v>
      </c>
    </row>
    <row r="1458" spans="17:20" x14ac:dyDescent="0.25">
      <c r="Q1458" s="122">
        <v>44</v>
      </c>
      <c r="R1458" s="122">
        <v>42</v>
      </c>
      <c r="S1458" s="122" t="s">
        <v>1827</v>
      </c>
      <c r="T1458" s="123">
        <v>0.34560000000000002</v>
      </c>
    </row>
    <row r="1459" spans="17:20" x14ac:dyDescent="0.25">
      <c r="Q1459" s="122">
        <v>44</v>
      </c>
      <c r="R1459" s="122">
        <v>43</v>
      </c>
      <c r="S1459" s="122" t="s">
        <v>1828</v>
      </c>
      <c r="T1459" s="123">
        <v>0.35360000000000003</v>
      </c>
    </row>
    <row r="1460" spans="17:20" x14ac:dyDescent="0.25">
      <c r="Q1460" s="122">
        <v>44</v>
      </c>
      <c r="R1460" s="122">
        <v>44</v>
      </c>
      <c r="S1460" s="122" t="s">
        <v>1829</v>
      </c>
      <c r="T1460" s="123">
        <v>0.36159999999999998</v>
      </c>
    </row>
    <row r="1461" spans="17:20" x14ac:dyDescent="0.25">
      <c r="Q1461" s="122">
        <v>44</v>
      </c>
      <c r="R1461" s="122">
        <v>45</v>
      </c>
      <c r="S1461" s="122" t="s">
        <v>1830</v>
      </c>
      <c r="T1461" s="123">
        <v>0.36959999999999998</v>
      </c>
    </row>
    <row r="1462" spans="17:20" x14ac:dyDescent="0.25">
      <c r="Q1462" s="122">
        <v>44</v>
      </c>
      <c r="R1462" s="122">
        <v>46</v>
      </c>
      <c r="S1462" s="122" t="s">
        <v>1831</v>
      </c>
      <c r="T1462" s="123">
        <v>0.37759999999999999</v>
      </c>
    </row>
    <row r="1463" spans="17:20" x14ac:dyDescent="0.25">
      <c r="Q1463" s="122">
        <v>44</v>
      </c>
      <c r="R1463" s="122">
        <v>47</v>
      </c>
      <c r="S1463" s="122" t="s">
        <v>1832</v>
      </c>
      <c r="T1463" s="123">
        <v>0.3856</v>
      </c>
    </row>
    <row r="1464" spans="17:20" x14ac:dyDescent="0.25">
      <c r="Q1464" s="122">
        <v>44</v>
      </c>
      <c r="R1464" s="122">
        <v>48</v>
      </c>
      <c r="S1464" s="122" t="s">
        <v>1833</v>
      </c>
      <c r="T1464" s="123">
        <v>0.39360000000000001</v>
      </c>
    </row>
    <row r="1465" spans="17:20" x14ac:dyDescent="0.25">
      <c r="Q1465" s="122">
        <v>44</v>
      </c>
      <c r="R1465" s="122">
        <v>49</v>
      </c>
      <c r="S1465" s="122" t="s">
        <v>1834</v>
      </c>
      <c r="T1465" s="123">
        <v>0.40160000000000001</v>
      </c>
    </row>
    <row r="1466" spans="17:20" x14ac:dyDescent="0.25">
      <c r="Q1466" s="122">
        <v>44</v>
      </c>
      <c r="R1466" s="122">
        <v>50</v>
      </c>
      <c r="S1466" s="122" t="s">
        <v>1835</v>
      </c>
      <c r="T1466" s="123">
        <v>0.40960000000000002</v>
      </c>
    </row>
    <row r="1467" spans="17:20" x14ac:dyDescent="0.25">
      <c r="Q1467" s="122">
        <v>44</v>
      </c>
      <c r="R1467" s="122">
        <v>51</v>
      </c>
      <c r="S1467" s="122" t="s">
        <v>1836</v>
      </c>
      <c r="T1467" s="123">
        <v>0.41760000000000003</v>
      </c>
    </row>
    <row r="1468" spans="17:20" x14ac:dyDescent="0.25">
      <c r="Q1468" s="122">
        <v>44</v>
      </c>
      <c r="R1468" s="122">
        <v>52</v>
      </c>
      <c r="S1468" s="122" t="s">
        <v>1837</v>
      </c>
      <c r="T1468" s="123">
        <v>0.42559999999999998</v>
      </c>
    </row>
    <row r="1469" spans="17:20" x14ac:dyDescent="0.25">
      <c r="Q1469" s="122">
        <v>44</v>
      </c>
      <c r="R1469" s="122">
        <v>53</v>
      </c>
      <c r="S1469" s="122" t="s">
        <v>1838</v>
      </c>
      <c r="T1469" s="123">
        <v>0.43359999999999999</v>
      </c>
    </row>
    <row r="1470" spans="17:20" x14ac:dyDescent="0.25">
      <c r="Q1470" s="122">
        <v>44</v>
      </c>
      <c r="R1470" s="122">
        <v>54</v>
      </c>
      <c r="S1470" s="122" t="s">
        <v>1839</v>
      </c>
      <c r="T1470" s="123">
        <v>0.44159999999999999</v>
      </c>
    </row>
    <row r="1471" spans="17:20" x14ac:dyDescent="0.25">
      <c r="Q1471" s="122">
        <v>44</v>
      </c>
      <c r="R1471" s="122">
        <v>55</v>
      </c>
      <c r="S1471" s="122" t="s">
        <v>1840</v>
      </c>
      <c r="T1471" s="123">
        <v>0.4496</v>
      </c>
    </row>
    <row r="1472" spans="17:20" x14ac:dyDescent="0.25">
      <c r="Q1472" s="122">
        <v>44</v>
      </c>
      <c r="R1472" s="122">
        <v>56</v>
      </c>
      <c r="S1472" s="122" t="s">
        <v>1841</v>
      </c>
      <c r="T1472" s="123">
        <v>0.45760000000000001</v>
      </c>
    </row>
    <row r="1473" spans="17:20" x14ac:dyDescent="0.25">
      <c r="Q1473" s="122">
        <v>44</v>
      </c>
      <c r="R1473" s="122">
        <v>57</v>
      </c>
      <c r="S1473" s="122" t="s">
        <v>1842</v>
      </c>
      <c r="T1473" s="123">
        <v>0.46560000000000001</v>
      </c>
    </row>
    <row r="1474" spans="17:20" x14ac:dyDescent="0.25">
      <c r="Q1474" s="122">
        <v>44</v>
      </c>
      <c r="R1474" s="122">
        <v>58</v>
      </c>
      <c r="S1474" s="122" t="s">
        <v>1843</v>
      </c>
      <c r="T1474" s="123">
        <v>0.47360000000000002</v>
      </c>
    </row>
    <row r="1475" spans="17:20" x14ac:dyDescent="0.25">
      <c r="Q1475" s="122">
        <v>44</v>
      </c>
      <c r="R1475" s="122">
        <v>59</v>
      </c>
      <c r="S1475" s="122" t="s">
        <v>1844</v>
      </c>
      <c r="T1475" s="123">
        <v>0.48159999999999997</v>
      </c>
    </row>
    <row r="1476" spans="17:20" x14ac:dyDescent="0.25">
      <c r="Q1476" s="122">
        <v>44</v>
      </c>
      <c r="R1476" s="122">
        <v>60</v>
      </c>
      <c r="S1476" s="122" t="s">
        <v>1845</v>
      </c>
      <c r="T1476" s="123">
        <v>0.48959999999999998</v>
      </c>
    </row>
    <row r="1477" spans="17:20" x14ac:dyDescent="0.25">
      <c r="Q1477" s="122">
        <v>44</v>
      </c>
      <c r="R1477" s="122">
        <v>61</v>
      </c>
      <c r="S1477" s="122" t="s">
        <v>1846</v>
      </c>
      <c r="T1477" s="123">
        <v>0.49759999999999999</v>
      </c>
    </row>
    <row r="1478" spans="17:20" x14ac:dyDescent="0.25">
      <c r="Q1478" s="122">
        <v>44</v>
      </c>
      <c r="R1478" s="122">
        <v>62</v>
      </c>
      <c r="S1478" s="122" t="s">
        <v>1847</v>
      </c>
      <c r="T1478" s="123">
        <v>0.50560000000000005</v>
      </c>
    </row>
    <row r="1479" spans="17:20" x14ac:dyDescent="0.25">
      <c r="Q1479" s="122">
        <v>44</v>
      </c>
      <c r="R1479" s="122">
        <v>63</v>
      </c>
      <c r="S1479" s="122" t="s">
        <v>1848</v>
      </c>
      <c r="T1479" s="123">
        <v>0.51359999999999995</v>
      </c>
    </row>
    <row r="1480" spans="17:20" x14ac:dyDescent="0.25">
      <c r="Q1480" s="122">
        <v>44</v>
      </c>
      <c r="R1480" s="122">
        <v>64</v>
      </c>
      <c r="S1480" s="122" t="s">
        <v>1849</v>
      </c>
      <c r="T1480" s="123">
        <v>0.52159990000000001</v>
      </c>
    </row>
    <row r="1481" spans="17:20" x14ac:dyDescent="0.25">
      <c r="Q1481" s="122">
        <v>44</v>
      </c>
      <c r="R1481" s="122">
        <v>65</v>
      </c>
      <c r="S1481" s="122" t="s">
        <v>1850</v>
      </c>
      <c r="T1481" s="123">
        <v>0.52959999999999996</v>
      </c>
    </row>
    <row r="1482" spans="17:20" x14ac:dyDescent="0.25">
      <c r="Q1482" s="122">
        <v>44</v>
      </c>
      <c r="R1482" s="122">
        <v>66</v>
      </c>
      <c r="S1482" s="122" t="s">
        <v>1851</v>
      </c>
      <c r="T1482" s="123">
        <v>0.53764000000000001</v>
      </c>
    </row>
    <row r="1483" spans="17:20" x14ac:dyDescent="0.25">
      <c r="Q1483" s="122">
        <v>44</v>
      </c>
      <c r="R1483" s="122">
        <v>67</v>
      </c>
      <c r="S1483" s="122" t="s">
        <v>1852</v>
      </c>
      <c r="T1483" s="123">
        <v>0.54568000000000005</v>
      </c>
    </row>
    <row r="1484" spans="17:20" x14ac:dyDescent="0.25">
      <c r="Q1484" s="122">
        <v>44</v>
      </c>
      <c r="R1484" s="122">
        <v>68</v>
      </c>
      <c r="S1484" s="122" t="s">
        <v>1853</v>
      </c>
      <c r="T1484" s="123">
        <v>0.55371999999999999</v>
      </c>
    </row>
    <row r="1485" spans="17:20" x14ac:dyDescent="0.25">
      <c r="Q1485" s="122">
        <v>44</v>
      </c>
      <c r="R1485" s="122">
        <v>69</v>
      </c>
      <c r="S1485" s="122" t="s">
        <v>1854</v>
      </c>
      <c r="T1485" s="123">
        <v>0.56176000000000004</v>
      </c>
    </row>
    <row r="1486" spans="17:20" x14ac:dyDescent="0.25">
      <c r="Q1486" s="122">
        <v>44</v>
      </c>
      <c r="R1486" s="122">
        <v>70</v>
      </c>
      <c r="S1486" s="122" t="s">
        <v>1855</v>
      </c>
      <c r="T1486" s="123">
        <v>0.56979999999999997</v>
      </c>
    </row>
    <row r="1487" spans="17:20" x14ac:dyDescent="0.25">
      <c r="Q1487" s="122">
        <v>44</v>
      </c>
      <c r="R1487" s="122">
        <v>71</v>
      </c>
      <c r="S1487" s="122" t="s">
        <v>1856</v>
      </c>
      <c r="T1487" s="123">
        <v>0.57779999999999998</v>
      </c>
    </row>
    <row r="1488" spans="17:20" x14ac:dyDescent="0.25">
      <c r="Q1488" s="122">
        <v>44</v>
      </c>
      <c r="R1488" s="122">
        <v>72</v>
      </c>
      <c r="S1488" s="122" t="s">
        <v>1857</v>
      </c>
      <c r="T1488" s="123">
        <v>0.58580010000000005</v>
      </c>
    </row>
    <row r="1489" spans="17:20" x14ac:dyDescent="0.25">
      <c r="Q1489" s="122">
        <v>44</v>
      </c>
      <c r="R1489" s="122">
        <v>73</v>
      </c>
      <c r="S1489" s="122" t="s">
        <v>1858</v>
      </c>
      <c r="T1489" s="123">
        <v>0.59379999999999999</v>
      </c>
    </row>
    <row r="1490" spans="17:20" x14ac:dyDescent="0.25">
      <c r="Q1490" s="122">
        <v>44</v>
      </c>
      <c r="R1490" s="122">
        <v>74</v>
      </c>
      <c r="S1490" s="122" t="s">
        <v>1859</v>
      </c>
      <c r="T1490" s="123">
        <v>0.6018</v>
      </c>
    </row>
    <row r="1491" spans="17:20" x14ac:dyDescent="0.25">
      <c r="Q1491" s="122">
        <v>44</v>
      </c>
      <c r="R1491" s="122">
        <v>75</v>
      </c>
      <c r="S1491" s="122" t="s">
        <v>1860</v>
      </c>
      <c r="T1491" s="123">
        <v>0.60980000000000001</v>
      </c>
    </row>
    <row r="1492" spans="17:20" x14ac:dyDescent="0.25">
      <c r="Q1492" s="122">
        <v>44</v>
      </c>
      <c r="R1492" s="122">
        <v>76</v>
      </c>
      <c r="S1492" s="122" t="s">
        <v>1861</v>
      </c>
      <c r="T1492" s="123">
        <v>0.61780009999999996</v>
      </c>
    </row>
    <row r="1493" spans="17:20" x14ac:dyDescent="0.25">
      <c r="Q1493" s="122">
        <v>44</v>
      </c>
      <c r="R1493" s="122">
        <v>77</v>
      </c>
      <c r="S1493" s="122" t="s">
        <v>1862</v>
      </c>
      <c r="T1493" s="123">
        <v>0.62580000000000002</v>
      </c>
    </row>
    <row r="1494" spans="17:20" x14ac:dyDescent="0.25">
      <c r="Q1494" s="122">
        <v>44</v>
      </c>
      <c r="R1494" s="122">
        <v>78</v>
      </c>
      <c r="S1494" s="122" t="s">
        <v>1863</v>
      </c>
      <c r="T1494" s="123">
        <v>0.63380000000000003</v>
      </c>
    </row>
    <row r="1495" spans="17:20" x14ac:dyDescent="0.25">
      <c r="Q1495" s="122">
        <v>44</v>
      </c>
      <c r="R1495" s="122">
        <v>79</v>
      </c>
      <c r="S1495" s="122" t="s">
        <v>1864</v>
      </c>
      <c r="T1495" s="123">
        <v>0.64180000000000004</v>
      </c>
    </row>
    <row r="1496" spans="17:20" x14ac:dyDescent="0.25">
      <c r="Q1496" s="122">
        <v>44</v>
      </c>
      <c r="R1496" s="122">
        <v>80</v>
      </c>
      <c r="S1496" s="122" t="s">
        <v>1865</v>
      </c>
      <c r="T1496" s="123">
        <v>0.64980000000000004</v>
      </c>
    </row>
    <row r="1497" spans="17:20" x14ac:dyDescent="0.25">
      <c r="Q1497" s="122">
        <v>44</v>
      </c>
      <c r="R1497" s="122">
        <v>81</v>
      </c>
      <c r="S1497" s="122" t="s">
        <v>1866</v>
      </c>
      <c r="T1497" s="123">
        <v>0.65780000000000005</v>
      </c>
    </row>
    <row r="1498" spans="17:20" x14ac:dyDescent="0.25">
      <c r="Q1498" s="122">
        <v>44</v>
      </c>
      <c r="R1498" s="122">
        <v>82</v>
      </c>
      <c r="S1498" s="122" t="s">
        <v>1867</v>
      </c>
      <c r="T1498" s="123">
        <v>0.66579999999999995</v>
      </c>
    </row>
    <row r="1499" spans="17:20" x14ac:dyDescent="0.25">
      <c r="Q1499" s="122">
        <v>44</v>
      </c>
      <c r="R1499" s="122">
        <v>83</v>
      </c>
      <c r="S1499" s="122" t="s">
        <v>1868</v>
      </c>
      <c r="T1499" s="123">
        <v>0.67379999999999995</v>
      </c>
    </row>
    <row r="1500" spans="17:20" x14ac:dyDescent="0.25">
      <c r="Q1500" s="122">
        <v>44</v>
      </c>
      <c r="R1500" s="122">
        <v>84</v>
      </c>
      <c r="S1500" s="122" t="s">
        <v>1869</v>
      </c>
      <c r="T1500" s="123">
        <v>0.68179999999999996</v>
      </c>
    </row>
    <row r="1501" spans="17:20" x14ac:dyDescent="0.25">
      <c r="Q1501" s="122">
        <v>44</v>
      </c>
      <c r="R1501" s="122">
        <v>85</v>
      </c>
      <c r="S1501" s="122" t="s">
        <v>1870</v>
      </c>
      <c r="T1501" s="123">
        <v>0.68979999999999997</v>
      </c>
    </row>
    <row r="1502" spans="17:20" x14ac:dyDescent="0.25">
      <c r="Q1502" s="122">
        <v>44</v>
      </c>
      <c r="R1502" s="122">
        <v>86</v>
      </c>
      <c r="S1502" s="122" t="s">
        <v>1871</v>
      </c>
      <c r="T1502" s="123">
        <v>0.69764000000000004</v>
      </c>
    </row>
    <row r="1503" spans="17:20" x14ac:dyDescent="0.25">
      <c r="Q1503" s="122">
        <v>44</v>
      </c>
      <c r="R1503" s="122">
        <v>87</v>
      </c>
      <c r="S1503" s="122" t="s">
        <v>1872</v>
      </c>
      <c r="T1503" s="123">
        <v>0.70548</v>
      </c>
    </row>
    <row r="1504" spans="17:20" x14ac:dyDescent="0.25">
      <c r="Q1504" s="122">
        <v>44</v>
      </c>
      <c r="R1504" s="122">
        <v>88</v>
      </c>
      <c r="S1504" s="122" t="s">
        <v>1873</v>
      </c>
      <c r="T1504" s="123">
        <v>0.71331999999999995</v>
      </c>
    </row>
    <row r="1505" spans="17:20" x14ac:dyDescent="0.25">
      <c r="Q1505" s="122">
        <v>44</v>
      </c>
      <c r="R1505" s="122">
        <v>89</v>
      </c>
      <c r="S1505" s="122" t="s">
        <v>1874</v>
      </c>
      <c r="T1505" s="123">
        <v>0.72116000000000002</v>
      </c>
    </row>
    <row r="1506" spans="17:20" x14ac:dyDescent="0.25">
      <c r="Q1506" s="122">
        <v>44</v>
      </c>
      <c r="R1506" s="122">
        <v>90</v>
      </c>
      <c r="S1506" s="122" t="s">
        <v>1875</v>
      </c>
      <c r="T1506" s="123">
        <v>0.72899999999999998</v>
      </c>
    </row>
    <row r="1507" spans="17:20" x14ac:dyDescent="0.25">
      <c r="Q1507" s="122">
        <v>44</v>
      </c>
      <c r="R1507" s="122">
        <v>91</v>
      </c>
      <c r="S1507" s="122" t="s">
        <v>1876</v>
      </c>
      <c r="T1507" s="123">
        <v>0.73699999999999999</v>
      </c>
    </row>
    <row r="1508" spans="17:20" x14ac:dyDescent="0.25">
      <c r="Q1508" s="122">
        <v>44</v>
      </c>
      <c r="R1508" s="122">
        <v>92</v>
      </c>
      <c r="S1508" s="122" t="s">
        <v>1877</v>
      </c>
      <c r="T1508" s="123">
        <v>0.745</v>
      </c>
    </row>
    <row r="1509" spans="17:20" x14ac:dyDescent="0.25">
      <c r="Q1509" s="122">
        <v>44</v>
      </c>
      <c r="R1509" s="122">
        <v>93</v>
      </c>
      <c r="S1509" s="122" t="s">
        <v>1878</v>
      </c>
      <c r="T1509" s="123">
        <v>0.753</v>
      </c>
    </row>
    <row r="1510" spans="17:20" x14ac:dyDescent="0.25">
      <c r="Q1510" s="122">
        <v>44</v>
      </c>
      <c r="R1510" s="122">
        <v>94</v>
      </c>
      <c r="S1510" s="122" t="s">
        <v>1879</v>
      </c>
      <c r="T1510" s="123">
        <v>0.76100000000000001</v>
      </c>
    </row>
    <row r="1511" spans="17:20" x14ac:dyDescent="0.25">
      <c r="Q1511" s="122">
        <v>44</v>
      </c>
      <c r="R1511" s="122">
        <v>95</v>
      </c>
      <c r="S1511" s="122" t="s">
        <v>1880</v>
      </c>
      <c r="T1511" s="123">
        <v>0.76900000000000002</v>
      </c>
    </row>
    <row r="1512" spans="17:20" x14ac:dyDescent="0.25">
      <c r="Q1512" s="122">
        <v>44</v>
      </c>
      <c r="R1512" s="122">
        <v>96</v>
      </c>
      <c r="S1512" s="122" t="s">
        <v>1881</v>
      </c>
      <c r="T1512" s="123">
        <v>0.77700000000000002</v>
      </c>
    </row>
    <row r="1513" spans="17:20" x14ac:dyDescent="0.25">
      <c r="Q1513" s="122">
        <v>44</v>
      </c>
      <c r="R1513" s="122">
        <v>97</v>
      </c>
      <c r="S1513" s="122" t="s">
        <v>1882</v>
      </c>
      <c r="T1513" s="123">
        <v>0.78500000000000003</v>
      </c>
    </row>
    <row r="1514" spans="17:20" x14ac:dyDescent="0.25">
      <c r="Q1514" s="122">
        <v>44</v>
      </c>
      <c r="R1514" s="122">
        <v>98</v>
      </c>
      <c r="S1514" s="122" t="s">
        <v>1883</v>
      </c>
      <c r="T1514" s="123">
        <v>0.79300000000000004</v>
      </c>
    </row>
    <row r="1515" spans="17:20" x14ac:dyDescent="0.25">
      <c r="Q1515" s="122">
        <v>44</v>
      </c>
      <c r="R1515" s="122">
        <v>99</v>
      </c>
      <c r="S1515" s="122" t="s">
        <v>1884</v>
      </c>
      <c r="T1515" s="123">
        <v>0.80100000000000005</v>
      </c>
    </row>
    <row r="1516" spans="17:20" x14ac:dyDescent="0.25">
      <c r="Q1516" s="122">
        <v>44</v>
      </c>
      <c r="R1516" s="122">
        <v>100</v>
      </c>
      <c r="S1516" s="122" t="s">
        <v>1885</v>
      </c>
      <c r="T1516" s="123">
        <v>0.80900000000000005</v>
      </c>
    </row>
    <row r="1517" spans="17:20" x14ac:dyDescent="0.25">
      <c r="Q1517" s="122">
        <v>45</v>
      </c>
      <c r="R1517" s="122">
        <v>0</v>
      </c>
      <c r="S1517" s="122" t="s">
        <v>1886</v>
      </c>
      <c r="T1517" s="123">
        <v>9.9999990000000007E-3</v>
      </c>
    </row>
    <row r="1518" spans="17:20" x14ac:dyDescent="0.25">
      <c r="Q1518" s="122">
        <v>45</v>
      </c>
      <c r="R1518" s="122">
        <v>1</v>
      </c>
      <c r="S1518" s="122" t="s">
        <v>1887</v>
      </c>
      <c r="T1518" s="123">
        <v>1.7999999999999999E-2</v>
      </c>
    </row>
    <row r="1519" spans="17:20" x14ac:dyDescent="0.25">
      <c r="Q1519" s="122">
        <v>45</v>
      </c>
      <c r="R1519" s="122">
        <v>2</v>
      </c>
      <c r="S1519" s="122" t="s">
        <v>1888</v>
      </c>
      <c r="T1519" s="123">
        <v>2.5999999999999999E-2</v>
      </c>
    </row>
    <row r="1520" spans="17:20" x14ac:dyDescent="0.25">
      <c r="Q1520" s="122">
        <v>45</v>
      </c>
      <c r="R1520" s="122">
        <v>3</v>
      </c>
      <c r="S1520" s="122" t="s">
        <v>1889</v>
      </c>
      <c r="T1520" s="123">
        <v>3.4000000000000002E-2</v>
      </c>
    </row>
    <row r="1521" spans="17:20" x14ac:dyDescent="0.25">
      <c r="Q1521" s="122">
        <v>45</v>
      </c>
      <c r="R1521" s="122">
        <v>4</v>
      </c>
      <c r="S1521" s="122" t="s">
        <v>1890</v>
      </c>
      <c r="T1521" s="123">
        <v>4.2000000000000003E-2</v>
      </c>
    </row>
    <row r="1522" spans="17:20" x14ac:dyDescent="0.25">
      <c r="Q1522" s="122">
        <v>45</v>
      </c>
      <c r="R1522" s="122">
        <v>5</v>
      </c>
      <c r="S1522" s="122" t="s">
        <v>1891</v>
      </c>
      <c r="T1522" s="123">
        <v>0.05</v>
      </c>
    </row>
    <row r="1523" spans="17:20" x14ac:dyDescent="0.25">
      <c r="Q1523" s="122">
        <v>45</v>
      </c>
      <c r="R1523" s="122">
        <v>6</v>
      </c>
      <c r="S1523" s="122" t="s">
        <v>1892</v>
      </c>
      <c r="T1523" s="123">
        <v>5.8000000000000003E-2</v>
      </c>
    </row>
    <row r="1524" spans="17:20" x14ac:dyDescent="0.25">
      <c r="Q1524" s="122">
        <v>45</v>
      </c>
      <c r="R1524" s="122">
        <v>7</v>
      </c>
      <c r="S1524" s="122" t="s">
        <v>1893</v>
      </c>
      <c r="T1524" s="123">
        <v>6.6000000000000003E-2</v>
      </c>
    </row>
    <row r="1525" spans="17:20" x14ac:dyDescent="0.25">
      <c r="Q1525" s="122">
        <v>45</v>
      </c>
      <c r="R1525" s="122">
        <v>8</v>
      </c>
      <c r="S1525" s="122" t="s">
        <v>1894</v>
      </c>
      <c r="T1525" s="123">
        <v>7.3999999999999996E-2</v>
      </c>
    </row>
    <row r="1526" spans="17:20" x14ac:dyDescent="0.25">
      <c r="Q1526" s="122">
        <v>45</v>
      </c>
      <c r="R1526" s="122">
        <v>9</v>
      </c>
      <c r="S1526" s="122" t="s">
        <v>1895</v>
      </c>
      <c r="T1526" s="123">
        <v>8.2000000000000003E-2</v>
      </c>
    </row>
    <row r="1527" spans="17:20" x14ac:dyDescent="0.25">
      <c r="Q1527" s="122">
        <v>45</v>
      </c>
      <c r="R1527" s="122">
        <v>10</v>
      </c>
      <c r="S1527" s="122" t="s">
        <v>1896</v>
      </c>
      <c r="T1527" s="123">
        <v>0.09</v>
      </c>
    </row>
    <row r="1528" spans="17:20" x14ac:dyDescent="0.25">
      <c r="Q1528" s="122">
        <v>45</v>
      </c>
      <c r="R1528" s="122">
        <v>11</v>
      </c>
      <c r="S1528" s="122" t="s">
        <v>1897</v>
      </c>
      <c r="T1528" s="123">
        <v>9.8000000000000004E-2</v>
      </c>
    </row>
    <row r="1529" spans="17:20" x14ac:dyDescent="0.25">
      <c r="Q1529" s="122">
        <v>45</v>
      </c>
      <c r="R1529" s="122">
        <v>12</v>
      </c>
      <c r="S1529" s="122" t="s">
        <v>1898</v>
      </c>
      <c r="T1529" s="123">
        <v>0.106</v>
      </c>
    </row>
    <row r="1530" spans="17:20" x14ac:dyDescent="0.25">
      <c r="Q1530" s="122">
        <v>45</v>
      </c>
      <c r="R1530" s="122">
        <v>13</v>
      </c>
      <c r="S1530" s="122" t="s">
        <v>1899</v>
      </c>
      <c r="T1530" s="123">
        <v>0.114</v>
      </c>
    </row>
    <row r="1531" spans="17:20" x14ac:dyDescent="0.25">
      <c r="Q1531" s="122">
        <v>45</v>
      </c>
      <c r="R1531" s="122">
        <v>14</v>
      </c>
      <c r="S1531" s="122" t="s">
        <v>1900</v>
      </c>
      <c r="T1531" s="123">
        <v>0.122</v>
      </c>
    </row>
    <row r="1532" spans="17:20" x14ac:dyDescent="0.25">
      <c r="Q1532" s="122">
        <v>45</v>
      </c>
      <c r="R1532" s="122">
        <v>15</v>
      </c>
      <c r="S1532" s="122" t="s">
        <v>1901</v>
      </c>
      <c r="T1532" s="123">
        <v>0.13</v>
      </c>
    </row>
    <row r="1533" spans="17:20" x14ac:dyDescent="0.25">
      <c r="Q1533" s="122">
        <v>45</v>
      </c>
      <c r="R1533" s="122">
        <v>16</v>
      </c>
      <c r="S1533" s="122" t="s">
        <v>1902</v>
      </c>
      <c r="T1533" s="123">
        <v>0.13800000000000001</v>
      </c>
    </row>
    <row r="1534" spans="17:20" x14ac:dyDescent="0.25">
      <c r="Q1534" s="122">
        <v>45</v>
      </c>
      <c r="R1534" s="122">
        <v>17</v>
      </c>
      <c r="S1534" s="122" t="s">
        <v>1903</v>
      </c>
      <c r="T1534" s="123">
        <v>0.14599999999999999</v>
      </c>
    </row>
    <row r="1535" spans="17:20" x14ac:dyDescent="0.25">
      <c r="Q1535" s="122">
        <v>45</v>
      </c>
      <c r="R1535" s="122">
        <v>18</v>
      </c>
      <c r="S1535" s="122" t="s">
        <v>1904</v>
      </c>
      <c r="T1535" s="123">
        <v>0.154</v>
      </c>
    </row>
    <row r="1536" spans="17:20" x14ac:dyDescent="0.25">
      <c r="Q1536" s="122">
        <v>45</v>
      </c>
      <c r="R1536" s="122">
        <v>19</v>
      </c>
      <c r="S1536" s="122" t="s">
        <v>1905</v>
      </c>
      <c r="T1536" s="123">
        <v>0.16200000000000001</v>
      </c>
    </row>
    <row r="1537" spans="17:20" x14ac:dyDescent="0.25">
      <c r="Q1537" s="122">
        <v>45</v>
      </c>
      <c r="R1537" s="122">
        <v>20</v>
      </c>
      <c r="S1537" s="122" t="s">
        <v>1906</v>
      </c>
      <c r="T1537" s="123">
        <v>0.17</v>
      </c>
    </row>
    <row r="1538" spans="17:20" x14ac:dyDescent="0.25">
      <c r="Q1538" s="122">
        <v>45</v>
      </c>
      <c r="R1538" s="122">
        <v>21</v>
      </c>
      <c r="S1538" s="122" t="s">
        <v>1907</v>
      </c>
      <c r="T1538" s="123">
        <v>0.17799999999999999</v>
      </c>
    </row>
    <row r="1539" spans="17:20" x14ac:dyDescent="0.25">
      <c r="Q1539" s="122">
        <v>45</v>
      </c>
      <c r="R1539" s="122">
        <v>22</v>
      </c>
      <c r="S1539" s="122" t="s">
        <v>1908</v>
      </c>
      <c r="T1539" s="123">
        <v>0.186</v>
      </c>
    </row>
    <row r="1540" spans="17:20" x14ac:dyDescent="0.25">
      <c r="Q1540" s="122">
        <v>45</v>
      </c>
      <c r="R1540" s="122">
        <v>23</v>
      </c>
      <c r="S1540" s="122" t="s">
        <v>1909</v>
      </c>
      <c r="T1540" s="123">
        <v>0.19400000000000001</v>
      </c>
    </row>
    <row r="1541" spans="17:20" x14ac:dyDescent="0.25">
      <c r="Q1541" s="122">
        <v>45</v>
      </c>
      <c r="R1541" s="122">
        <v>24</v>
      </c>
      <c r="S1541" s="122" t="s">
        <v>1910</v>
      </c>
      <c r="T1541" s="123">
        <v>0.20200000000000001</v>
      </c>
    </row>
    <row r="1542" spans="17:20" x14ac:dyDescent="0.25">
      <c r="Q1542" s="122">
        <v>45</v>
      </c>
      <c r="R1542" s="122">
        <v>25</v>
      </c>
      <c r="S1542" s="122" t="s">
        <v>1911</v>
      </c>
      <c r="T1542" s="123">
        <v>0.21</v>
      </c>
    </row>
    <row r="1543" spans="17:20" x14ac:dyDescent="0.25">
      <c r="Q1543" s="122">
        <v>45</v>
      </c>
      <c r="R1543" s="122">
        <v>26</v>
      </c>
      <c r="S1543" s="122" t="s">
        <v>1912</v>
      </c>
      <c r="T1543" s="123">
        <v>0.218</v>
      </c>
    </row>
    <row r="1544" spans="17:20" x14ac:dyDescent="0.25">
      <c r="Q1544" s="122">
        <v>45</v>
      </c>
      <c r="R1544" s="122">
        <v>27</v>
      </c>
      <c r="S1544" s="122" t="s">
        <v>1913</v>
      </c>
      <c r="T1544" s="123">
        <v>0.22600000000000001</v>
      </c>
    </row>
    <row r="1545" spans="17:20" x14ac:dyDescent="0.25">
      <c r="Q1545" s="122">
        <v>45</v>
      </c>
      <c r="R1545" s="122">
        <v>28</v>
      </c>
      <c r="S1545" s="122" t="s">
        <v>1914</v>
      </c>
      <c r="T1545" s="123">
        <v>0.23400000000000001</v>
      </c>
    </row>
    <row r="1546" spans="17:20" x14ac:dyDescent="0.25">
      <c r="Q1546" s="122">
        <v>45</v>
      </c>
      <c r="R1546" s="122">
        <v>29</v>
      </c>
      <c r="S1546" s="122" t="s">
        <v>1915</v>
      </c>
      <c r="T1546" s="123">
        <v>0.24199999999999999</v>
      </c>
    </row>
    <row r="1547" spans="17:20" x14ac:dyDescent="0.25">
      <c r="Q1547" s="122">
        <v>45</v>
      </c>
      <c r="R1547" s="122">
        <v>30</v>
      </c>
      <c r="S1547" s="122" t="s">
        <v>1916</v>
      </c>
      <c r="T1547" s="123">
        <v>0.25</v>
      </c>
    </row>
    <row r="1548" spans="17:20" x14ac:dyDescent="0.25">
      <c r="Q1548" s="122">
        <v>45</v>
      </c>
      <c r="R1548" s="122">
        <v>31</v>
      </c>
      <c r="S1548" s="122" t="s">
        <v>1917</v>
      </c>
      <c r="T1548" s="123">
        <v>0.25800000000000001</v>
      </c>
    </row>
    <row r="1549" spans="17:20" x14ac:dyDescent="0.25">
      <c r="Q1549" s="122">
        <v>45</v>
      </c>
      <c r="R1549" s="122">
        <v>32</v>
      </c>
      <c r="S1549" s="122" t="s">
        <v>1918</v>
      </c>
      <c r="T1549" s="123">
        <v>0.26600000000000001</v>
      </c>
    </row>
    <row r="1550" spans="17:20" x14ac:dyDescent="0.25">
      <c r="Q1550" s="122">
        <v>45</v>
      </c>
      <c r="R1550" s="122">
        <v>33</v>
      </c>
      <c r="S1550" s="122" t="s">
        <v>1919</v>
      </c>
      <c r="T1550" s="123">
        <v>0.27400000000000002</v>
      </c>
    </row>
    <row r="1551" spans="17:20" x14ac:dyDescent="0.25">
      <c r="Q1551" s="122">
        <v>45</v>
      </c>
      <c r="R1551" s="122">
        <v>34</v>
      </c>
      <c r="S1551" s="122" t="s">
        <v>1920</v>
      </c>
      <c r="T1551" s="123">
        <v>0.28199999999999997</v>
      </c>
    </row>
    <row r="1552" spans="17:20" x14ac:dyDescent="0.25">
      <c r="Q1552" s="122">
        <v>45</v>
      </c>
      <c r="R1552" s="122">
        <v>35</v>
      </c>
      <c r="S1552" s="122" t="s">
        <v>1921</v>
      </c>
      <c r="T1552" s="123">
        <v>0.28999999999999998</v>
      </c>
    </row>
    <row r="1553" spans="17:20" x14ac:dyDescent="0.25">
      <c r="Q1553" s="122">
        <v>45</v>
      </c>
      <c r="R1553" s="122">
        <v>36</v>
      </c>
      <c r="S1553" s="122" t="s">
        <v>1922</v>
      </c>
      <c r="T1553" s="123">
        <v>0.29799999999999999</v>
      </c>
    </row>
    <row r="1554" spans="17:20" x14ac:dyDescent="0.25">
      <c r="Q1554" s="122">
        <v>45</v>
      </c>
      <c r="R1554" s="122">
        <v>37</v>
      </c>
      <c r="S1554" s="122" t="s">
        <v>1923</v>
      </c>
      <c r="T1554" s="123">
        <v>0.30599999999999999</v>
      </c>
    </row>
    <row r="1555" spans="17:20" x14ac:dyDescent="0.25">
      <c r="Q1555" s="122">
        <v>45</v>
      </c>
      <c r="R1555" s="122">
        <v>38</v>
      </c>
      <c r="S1555" s="122" t="s">
        <v>1924</v>
      </c>
      <c r="T1555" s="123">
        <v>0.314</v>
      </c>
    </row>
    <row r="1556" spans="17:20" x14ac:dyDescent="0.25">
      <c r="Q1556" s="122">
        <v>45</v>
      </c>
      <c r="R1556" s="122">
        <v>39</v>
      </c>
      <c r="S1556" s="122" t="s">
        <v>1925</v>
      </c>
      <c r="T1556" s="123">
        <v>0.32200000000000001</v>
      </c>
    </row>
    <row r="1557" spans="17:20" x14ac:dyDescent="0.25">
      <c r="Q1557" s="122">
        <v>45</v>
      </c>
      <c r="R1557" s="122">
        <v>40</v>
      </c>
      <c r="S1557" s="122" t="s">
        <v>1926</v>
      </c>
      <c r="T1557" s="123">
        <v>0.33</v>
      </c>
    </row>
    <row r="1558" spans="17:20" x14ac:dyDescent="0.25">
      <c r="Q1558" s="122">
        <v>45</v>
      </c>
      <c r="R1558" s="122">
        <v>41</v>
      </c>
      <c r="S1558" s="122" t="s">
        <v>1927</v>
      </c>
      <c r="T1558" s="123">
        <v>0.33800000000000002</v>
      </c>
    </row>
    <row r="1559" spans="17:20" x14ac:dyDescent="0.25">
      <c r="Q1559" s="122">
        <v>45</v>
      </c>
      <c r="R1559" s="122">
        <v>42</v>
      </c>
      <c r="S1559" s="122" t="s">
        <v>1928</v>
      </c>
      <c r="T1559" s="123">
        <v>0.34599999999999997</v>
      </c>
    </row>
    <row r="1560" spans="17:20" x14ac:dyDescent="0.25">
      <c r="Q1560" s="122">
        <v>45</v>
      </c>
      <c r="R1560" s="122">
        <v>43</v>
      </c>
      <c r="S1560" s="122" t="s">
        <v>1929</v>
      </c>
      <c r="T1560" s="123">
        <v>0.35399999999999998</v>
      </c>
    </row>
    <row r="1561" spans="17:20" x14ac:dyDescent="0.25">
      <c r="Q1561" s="122">
        <v>45</v>
      </c>
      <c r="R1561" s="122">
        <v>44</v>
      </c>
      <c r="S1561" s="122" t="s">
        <v>1930</v>
      </c>
      <c r="T1561" s="123">
        <v>0.36199999999999999</v>
      </c>
    </row>
    <row r="1562" spans="17:20" x14ac:dyDescent="0.25">
      <c r="Q1562" s="122">
        <v>45</v>
      </c>
      <c r="R1562" s="122">
        <v>45</v>
      </c>
      <c r="S1562" s="122" t="s">
        <v>1931</v>
      </c>
      <c r="T1562" s="123">
        <v>0.37</v>
      </c>
    </row>
    <row r="1563" spans="17:20" x14ac:dyDescent="0.25">
      <c r="Q1563" s="122">
        <v>45</v>
      </c>
      <c r="R1563" s="122">
        <v>46</v>
      </c>
      <c r="S1563" s="122" t="s">
        <v>1932</v>
      </c>
      <c r="T1563" s="123">
        <v>0.378</v>
      </c>
    </row>
    <row r="1564" spans="17:20" x14ac:dyDescent="0.25">
      <c r="Q1564" s="122">
        <v>45</v>
      </c>
      <c r="R1564" s="122">
        <v>47</v>
      </c>
      <c r="S1564" s="122" t="s">
        <v>1933</v>
      </c>
      <c r="T1564" s="123">
        <v>0.38600000000000001</v>
      </c>
    </row>
    <row r="1565" spans="17:20" x14ac:dyDescent="0.25">
      <c r="Q1565" s="122">
        <v>45</v>
      </c>
      <c r="R1565" s="122">
        <v>48</v>
      </c>
      <c r="S1565" s="122" t="s">
        <v>1934</v>
      </c>
      <c r="T1565" s="123">
        <v>0.39400000000000002</v>
      </c>
    </row>
    <row r="1566" spans="17:20" x14ac:dyDescent="0.25">
      <c r="Q1566" s="122">
        <v>45</v>
      </c>
      <c r="R1566" s="122">
        <v>49</v>
      </c>
      <c r="S1566" s="122" t="s">
        <v>1935</v>
      </c>
      <c r="T1566" s="123">
        <v>0.40200000000000002</v>
      </c>
    </row>
    <row r="1567" spans="17:20" x14ac:dyDescent="0.25">
      <c r="Q1567" s="122">
        <v>45</v>
      </c>
      <c r="R1567" s="122">
        <v>50</v>
      </c>
      <c r="S1567" s="122" t="s">
        <v>1936</v>
      </c>
      <c r="T1567" s="123">
        <v>0.41</v>
      </c>
    </row>
    <row r="1568" spans="17:20" x14ac:dyDescent="0.25">
      <c r="Q1568" s="122">
        <v>45</v>
      </c>
      <c r="R1568" s="122">
        <v>51</v>
      </c>
      <c r="S1568" s="122" t="s">
        <v>1937</v>
      </c>
      <c r="T1568" s="123">
        <v>0.41799999999999998</v>
      </c>
    </row>
    <row r="1569" spans="17:20" x14ac:dyDescent="0.25">
      <c r="Q1569" s="122">
        <v>45</v>
      </c>
      <c r="R1569" s="122">
        <v>52</v>
      </c>
      <c r="S1569" s="122" t="s">
        <v>1938</v>
      </c>
      <c r="T1569" s="123">
        <v>0.42599999999999999</v>
      </c>
    </row>
    <row r="1570" spans="17:20" x14ac:dyDescent="0.25">
      <c r="Q1570" s="122">
        <v>45</v>
      </c>
      <c r="R1570" s="122">
        <v>53</v>
      </c>
      <c r="S1570" s="122" t="s">
        <v>1939</v>
      </c>
      <c r="T1570" s="123">
        <v>0.434</v>
      </c>
    </row>
    <row r="1571" spans="17:20" x14ac:dyDescent="0.25">
      <c r="Q1571" s="122">
        <v>45</v>
      </c>
      <c r="R1571" s="122">
        <v>54</v>
      </c>
      <c r="S1571" s="122" t="s">
        <v>1940</v>
      </c>
      <c r="T1571" s="123">
        <v>0.442</v>
      </c>
    </row>
    <row r="1572" spans="17:20" x14ac:dyDescent="0.25">
      <c r="Q1572" s="122">
        <v>45</v>
      </c>
      <c r="R1572" s="122">
        <v>55</v>
      </c>
      <c r="S1572" s="122" t="s">
        <v>1941</v>
      </c>
      <c r="T1572" s="123">
        <v>0.45</v>
      </c>
    </row>
    <row r="1573" spans="17:20" x14ac:dyDescent="0.25">
      <c r="Q1573" s="122">
        <v>45</v>
      </c>
      <c r="R1573" s="122">
        <v>56</v>
      </c>
      <c r="S1573" s="122" t="s">
        <v>1942</v>
      </c>
      <c r="T1573" s="123">
        <v>0.45800000000000002</v>
      </c>
    </row>
    <row r="1574" spans="17:20" x14ac:dyDescent="0.25">
      <c r="Q1574" s="122">
        <v>45</v>
      </c>
      <c r="R1574" s="122">
        <v>57</v>
      </c>
      <c r="S1574" s="122" t="s">
        <v>1943</v>
      </c>
      <c r="T1574" s="123">
        <v>0.46600000000000003</v>
      </c>
    </row>
    <row r="1575" spans="17:20" x14ac:dyDescent="0.25">
      <c r="Q1575" s="122">
        <v>45</v>
      </c>
      <c r="R1575" s="122">
        <v>58</v>
      </c>
      <c r="S1575" s="122" t="s">
        <v>1944</v>
      </c>
      <c r="T1575" s="123">
        <v>0.47399999999999998</v>
      </c>
    </row>
    <row r="1576" spans="17:20" x14ac:dyDescent="0.25">
      <c r="Q1576" s="122">
        <v>45</v>
      </c>
      <c r="R1576" s="122">
        <v>59</v>
      </c>
      <c r="S1576" s="122" t="s">
        <v>1945</v>
      </c>
      <c r="T1576" s="123">
        <v>0.48199999999999998</v>
      </c>
    </row>
    <row r="1577" spans="17:20" x14ac:dyDescent="0.25">
      <c r="Q1577" s="122">
        <v>45</v>
      </c>
      <c r="R1577" s="122">
        <v>60</v>
      </c>
      <c r="S1577" s="122" t="s">
        <v>1946</v>
      </c>
      <c r="T1577" s="123">
        <v>0.49</v>
      </c>
    </row>
    <row r="1578" spans="17:20" x14ac:dyDescent="0.25">
      <c r="Q1578" s="122">
        <v>45</v>
      </c>
      <c r="R1578" s="122">
        <v>61</v>
      </c>
      <c r="S1578" s="122" t="s">
        <v>1947</v>
      </c>
      <c r="T1578" s="123">
        <v>0.498</v>
      </c>
    </row>
    <row r="1579" spans="17:20" x14ac:dyDescent="0.25">
      <c r="Q1579" s="122">
        <v>45</v>
      </c>
      <c r="R1579" s="122">
        <v>62</v>
      </c>
      <c r="S1579" s="122" t="s">
        <v>1948</v>
      </c>
      <c r="T1579" s="123">
        <v>0.50600000000000001</v>
      </c>
    </row>
    <row r="1580" spans="17:20" x14ac:dyDescent="0.25">
      <c r="Q1580" s="122">
        <v>45</v>
      </c>
      <c r="R1580" s="122">
        <v>63</v>
      </c>
      <c r="S1580" s="122" t="s">
        <v>1949</v>
      </c>
      <c r="T1580" s="123">
        <v>0.51400000000000001</v>
      </c>
    </row>
    <row r="1581" spans="17:20" x14ac:dyDescent="0.25">
      <c r="Q1581" s="122">
        <v>45</v>
      </c>
      <c r="R1581" s="122">
        <v>64</v>
      </c>
      <c r="S1581" s="122" t="s">
        <v>1950</v>
      </c>
      <c r="T1581" s="123">
        <v>0.52200000000000002</v>
      </c>
    </row>
    <row r="1582" spans="17:20" x14ac:dyDescent="0.25">
      <c r="Q1582" s="122">
        <v>45</v>
      </c>
      <c r="R1582" s="122">
        <v>65</v>
      </c>
      <c r="S1582" s="122" t="s">
        <v>1951</v>
      </c>
      <c r="T1582" s="123">
        <v>0.53</v>
      </c>
    </row>
    <row r="1583" spans="17:20" x14ac:dyDescent="0.25">
      <c r="Q1583" s="122">
        <v>45</v>
      </c>
      <c r="R1583" s="122">
        <v>66</v>
      </c>
      <c r="S1583" s="122" t="s">
        <v>1952</v>
      </c>
      <c r="T1583" s="123">
        <v>0.53800000000000003</v>
      </c>
    </row>
    <row r="1584" spans="17:20" x14ac:dyDescent="0.25">
      <c r="Q1584" s="122">
        <v>45</v>
      </c>
      <c r="R1584" s="122">
        <v>67</v>
      </c>
      <c r="S1584" s="122" t="s">
        <v>1953</v>
      </c>
      <c r="T1584" s="123">
        <v>0.54600000000000004</v>
      </c>
    </row>
    <row r="1585" spans="17:20" x14ac:dyDescent="0.25">
      <c r="Q1585" s="122">
        <v>45</v>
      </c>
      <c r="R1585" s="122">
        <v>68</v>
      </c>
      <c r="S1585" s="122" t="s">
        <v>1954</v>
      </c>
      <c r="T1585" s="123">
        <v>0.55400000000000005</v>
      </c>
    </row>
    <row r="1586" spans="17:20" x14ac:dyDescent="0.25">
      <c r="Q1586" s="122">
        <v>45</v>
      </c>
      <c r="R1586" s="122">
        <v>69</v>
      </c>
      <c r="S1586" s="122" t="s">
        <v>1955</v>
      </c>
      <c r="T1586" s="123">
        <v>0.56200000000000006</v>
      </c>
    </row>
    <row r="1587" spans="17:20" x14ac:dyDescent="0.25">
      <c r="Q1587" s="122">
        <v>45</v>
      </c>
      <c r="R1587" s="122">
        <v>70</v>
      </c>
      <c r="S1587" s="122" t="s">
        <v>1956</v>
      </c>
      <c r="T1587" s="123">
        <v>0.56999999999999995</v>
      </c>
    </row>
    <row r="1588" spans="17:20" x14ac:dyDescent="0.25">
      <c r="Q1588" s="122">
        <v>45</v>
      </c>
      <c r="R1588" s="122">
        <v>71</v>
      </c>
      <c r="S1588" s="122" t="s">
        <v>1957</v>
      </c>
      <c r="T1588" s="123">
        <v>0.57799999999999996</v>
      </c>
    </row>
    <row r="1589" spans="17:20" x14ac:dyDescent="0.25">
      <c r="Q1589" s="122">
        <v>45</v>
      </c>
      <c r="R1589" s="122">
        <v>72</v>
      </c>
      <c r="S1589" s="122" t="s">
        <v>1958</v>
      </c>
      <c r="T1589" s="123">
        <v>0.58599999999999997</v>
      </c>
    </row>
    <row r="1590" spans="17:20" x14ac:dyDescent="0.25">
      <c r="Q1590" s="122">
        <v>45</v>
      </c>
      <c r="R1590" s="122">
        <v>73</v>
      </c>
      <c r="S1590" s="122" t="s">
        <v>1959</v>
      </c>
      <c r="T1590" s="123">
        <v>0.59399999999999997</v>
      </c>
    </row>
    <row r="1591" spans="17:20" x14ac:dyDescent="0.25">
      <c r="Q1591" s="122">
        <v>45</v>
      </c>
      <c r="R1591" s="122">
        <v>74</v>
      </c>
      <c r="S1591" s="122" t="s">
        <v>1960</v>
      </c>
      <c r="T1591" s="123">
        <v>0.60199999999999998</v>
      </c>
    </row>
    <row r="1592" spans="17:20" x14ac:dyDescent="0.25">
      <c r="Q1592" s="122">
        <v>45</v>
      </c>
      <c r="R1592" s="122">
        <v>75</v>
      </c>
      <c r="S1592" s="122" t="s">
        <v>1961</v>
      </c>
      <c r="T1592" s="123">
        <v>0.61</v>
      </c>
    </row>
    <row r="1593" spans="17:20" x14ac:dyDescent="0.25">
      <c r="Q1593" s="122">
        <v>45</v>
      </c>
      <c r="R1593" s="122">
        <v>76</v>
      </c>
      <c r="S1593" s="122" t="s">
        <v>1962</v>
      </c>
      <c r="T1593" s="123">
        <v>0.61799999999999999</v>
      </c>
    </row>
    <row r="1594" spans="17:20" x14ac:dyDescent="0.25">
      <c r="Q1594" s="122">
        <v>45</v>
      </c>
      <c r="R1594" s="122">
        <v>77</v>
      </c>
      <c r="S1594" s="122" t="s">
        <v>1963</v>
      </c>
      <c r="T1594" s="123">
        <v>0.626</v>
      </c>
    </row>
    <row r="1595" spans="17:20" x14ac:dyDescent="0.25">
      <c r="Q1595" s="122">
        <v>45</v>
      </c>
      <c r="R1595" s="122">
        <v>78</v>
      </c>
      <c r="S1595" s="122" t="s">
        <v>1964</v>
      </c>
      <c r="T1595" s="123">
        <v>0.63400000000000001</v>
      </c>
    </row>
    <row r="1596" spans="17:20" x14ac:dyDescent="0.25">
      <c r="Q1596" s="122">
        <v>45</v>
      </c>
      <c r="R1596" s="122">
        <v>79</v>
      </c>
      <c r="S1596" s="122" t="s">
        <v>1965</v>
      </c>
      <c r="T1596" s="123">
        <v>0.64200000000000002</v>
      </c>
    </row>
    <row r="1597" spans="17:20" x14ac:dyDescent="0.25">
      <c r="Q1597" s="122">
        <v>45</v>
      </c>
      <c r="R1597" s="122">
        <v>80</v>
      </c>
      <c r="S1597" s="122" t="s">
        <v>1966</v>
      </c>
      <c r="T1597" s="123">
        <v>0.65</v>
      </c>
    </row>
    <row r="1598" spans="17:20" x14ac:dyDescent="0.25">
      <c r="Q1598" s="122">
        <v>45</v>
      </c>
      <c r="R1598" s="122">
        <v>81</v>
      </c>
      <c r="S1598" s="122" t="s">
        <v>1967</v>
      </c>
      <c r="T1598" s="123">
        <v>0.65800000000000003</v>
      </c>
    </row>
    <row r="1599" spans="17:20" x14ac:dyDescent="0.25">
      <c r="Q1599" s="122">
        <v>45</v>
      </c>
      <c r="R1599" s="122">
        <v>82</v>
      </c>
      <c r="S1599" s="122" t="s">
        <v>1968</v>
      </c>
      <c r="T1599" s="123">
        <v>0.66600000000000004</v>
      </c>
    </row>
    <row r="1600" spans="17:20" x14ac:dyDescent="0.25">
      <c r="Q1600" s="122">
        <v>45</v>
      </c>
      <c r="R1600" s="122">
        <v>83</v>
      </c>
      <c r="S1600" s="122" t="s">
        <v>1969</v>
      </c>
      <c r="T1600" s="123">
        <v>0.67400000000000004</v>
      </c>
    </row>
    <row r="1601" spans="17:20" x14ac:dyDescent="0.25">
      <c r="Q1601" s="122">
        <v>45</v>
      </c>
      <c r="R1601" s="122">
        <v>84</v>
      </c>
      <c r="S1601" s="122" t="s">
        <v>1970</v>
      </c>
      <c r="T1601" s="123">
        <v>0.68200000000000005</v>
      </c>
    </row>
    <row r="1602" spans="17:20" x14ac:dyDescent="0.25">
      <c r="Q1602" s="122">
        <v>45</v>
      </c>
      <c r="R1602" s="122">
        <v>85</v>
      </c>
      <c r="S1602" s="122" t="s">
        <v>1971</v>
      </c>
      <c r="T1602" s="123">
        <v>0.69</v>
      </c>
    </row>
    <row r="1603" spans="17:20" x14ac:dyDescent="0.25">
      <c r="Q1603" s="122">
        <v>45</v>
      </c>
      <c r="R1603" s="122">
        <v>86</v>
      </c>
      <c r="S1603" s="122" t="s">
        <v>1972</v>
      </c>
      <c r="T1603" s="123">
        <v>0.69779999999999998</v>
      </c>
    </row>
    <row r="1604" spans="17:20" x14ac:dyDescent="0.25">
      <c r="Q1604" s="122">
        <v>45</v>
      </c>
      <c r="R1604" s="122">
        <v>87</v>
      </c>
      <c r="S1604" s="122" t="s">
        <v>1973</v>
      </c>
      <c r="T1604" s="123">
        <v>0.7056</v>
      </c>
    </row>
    <row r="1605" spans="17:20" x14ac:dyDescent="0.25">
      <c r="Q1605" s="122">
        <v>45</v>
      </c>
      <c r="R1605" s="122">
        <v>88</v>
      </c>
      <c r="S1605" s="122" t="s">
        <v>1974</v>
      </c>
      <c r="T1605" s="123">
        <v>0.71340000000000003</v>
      </c>
    </row>
    <row r="1606" spans="17:20" x14ac:dyDescent="0.25">
      <c r="Q1606" s="122">
        <v>45</v>
      </c>
      <c r="R1606" s="122">
        <v>89</v>
      </c>
      <c r="S1606" s="122" t="s">
        <v>1975</v>
      </c>
      <c r="T1606" s="123">
        <v>0.72119999999999995</v>
      </c>
    </row>
    <row r="1607" spans="17:20" x14ac:dyDescent="0.25">
      <c r="Q1607" s="122">
        <v>45</v>
      </c>
      <c r="R1607" s="122">
        <v>90</v>
      </c>
      <c r="S1607" s="122" t="s">
        <v>1976</v>
      </c>
      <c r="T1607" s="123">
        <v>0.72899999999999998</v>
      </c>
    </row>
    <row r="1608" spans="17:20" x14ac:dyDescent="0.25">
      <c r="Q1608" s="122">
        <v>45</v>
      </c>
      <c r="R1608" s="122">
        <v>91</v>
      </c>
      <c r="S1608" s="122" t="s">
        <v>1977</v>
      </c>
      <c r="T1608" s="123">
        <v>0.73699999999999999</v>
      </c>
    </row>
    <row r="1609" spans="17:20" x14ac:dyDescent="0.25">
      <c r="Q1609" s="122">
        <v>45</v>
      </c>
      <c r="R1609" s="122">
        <v>92</v>
      </c>
      <c r="S1609" s="122" t="s">
        <v>1978</v>
      </c>
      <c r="T1609" s="123">
        <v>0.745</v>
      </c>
    </row>
    <row r="1610" spans="17:20" x14ac:dyDescent="0.25">
      <c r="Q1610" s="122">
        <v>45</v>
      </c>
      <c r="R1610" s="122">
        <v>93</v>
      </c>
      <c r="S1610" s="122" t="s">
        <v>1979</v>
      </c>
      <c r="T1610" s="123">
        <v>0.753</v>
      </c>
    </row>
    <row r="1611" spans="17:20" x14ac:dyDescent="0.25">
      <c r="Q1611" s="122">
        <v>45</v>
      </c>
      <c r="R1611" s="122">
        <v>94</v>
      </c>
      <c r="S1611" s="122" t="s">
        <v>1980</v>
      </c>
      <c r="T1611" s="123">
        <v>0.76100000000000001</v>
      </c>
    </row>
    <row r="1612" spans="17:20" x14ac:dyDescent="0.25">
      <c r="Q1612" s="122">
        <v>45</v>
      </c>
      <c r="R1612" s="122">
        <v>95</v>
      </c>
      <c r="S1612" s="122" t="s">
        <v>1981</v>
      </c>
      <c r="T1612" s="123">
        <v>0.76900000000000002</v>
      </c>
    </row>
    <row r="1613" spans="17:20" x14ac:dyDescent="0.25">
      <c r="Q1613" s="122">
        <v>45</v>
      </c>
      <c r="R1613" s="122">
        <v>96</v>
      </c>
      <c r="S1613" s="122" t="s">
        <v>1982</v>
      </c>
      <c r="T1613" s="123">
        <v>0.77700000000000002</v>
      </c>
    </row>
    <row r="1614" spans="17:20" x14ac:dyDescent="0.25">
      <c r="Q1614" s="122">
        <v>45</v>
      </c>
      <c r="R1614" s="122">
        <v>97</v>
      </c>
      <c r="S1614" s="122" t="s">
        <v>1983</v>
      </c>
      <c r="T1614" s="123">
        <v>0.78500000000000003</v>
      </c>
    </row>
    <row r="1615" spans="17:20" x14ac:dyDescent="0.25">
      <c r="Q1615" s="122">
        <v>45</v>
      </c>
      <c r="R1615" s="122">
        <v>98</v>
      </c>
      <c r="S1615" s="122" t="s">
        <v>1984</v>
      </c>
      <c r="T1615" s="123">
        <v>0.79300000000000004</v>
      </c>
    </row>
    <row r="1616" spans="17:20" x14ac:dyDescent="0.25">
      <c r="Q1616" s="122">
        <v>45</v>
      </c>
      <c r="R1616" s="122">
        <v>99</v>
      </c>
      <c r="S1616" s="122" t="s">
        <v>1985</v>
      </c>
      <c r="T1616" s="123">
        <v>0.80100000000000005</v>
      </c>
    </row>
    <row r="1617" spans="17:20" x14ac:dyDescent="0.25">
      <c r="Q1617" s="122">
        <v>45</v>
      </c>
      <c r="R1617" s="122">
        <v>100</v>
      </c>
      <c r="S1617" s="122" t="s">
        <v>1986</v>
      </c>
      <c r="T1617" s="123">
        <v>0.80900000000000005</v>
      </c>
    </row>
    <row r="1618" spans="17:20" x14ac:dyDescent="0.25">
      <c r="Q1618" s="122">
        <v>46</v>
      </c>
      <c r="R1618" s="122">
        <v>0</v>
      </c>
      <c r="S1618" s="122" t="s">
        <v>1987</v>
      </c>
      <c r="T1618" s="123">
        <v>1.0999999999999999E-2</v>
      </c>
    </row>
    <row r="1619" spans="17:20" x14ac:dyDescent="0.25">
      <c r="Q1619" s="122">
        <v>46</v>
      </c>
      <c r="R1619" s="122">
        <v>1</v>
      </c>
      <c r="S1619" s="122" t="s">
        <v>1988</v>
      </c>
      <c r="T1619" s="123">
        <v>1.9E-2</v>
      </c>
    </row>
    <row r="1620" spans="17:20" x14ac:dyDescent="0.25">
      <c r="Q1620" s="122">
        <v>46</v>
      </c>
      <c r="R1620" s="122">
        <v>2</v>
      </c>
      <c r="S1620" s="122" t="s">
        <v>1989</v>
      </c>
      <c r="T1620" s="123">
        <v>2.7E-2</v>
      </c>
    </row>
    <row r="1621" spans="17:20" x14ac:dyDescent="0.25">
      <c r="Q1621" s="122">
        <v>46</v>
      </c>
      <c r="R1621" s="122">
        <v>3</v>
      </c>
      <c r="S1621" s="122" t="s">
        <v>1990</v>
      </c>
      <c r="T1621" s="123">
        <v>3.5000000000000003E-2</v>
      </c>
    </row>
    <row r="1622" spans="17:20" x14ac:dyDescent="0.25">
      <c r="Q1622" s="122">
        <v>46</v>
      </c>
      <c r="R1622" s="122">
        <v>4</v>
      </c>
      <c r="S1622" s="122" t="s">
        <v>1991</v>
      </c>
      <c r="T1622" s="123">
        <v>4.2999999999999997E-2</v>
      </c>
    </row>
    <row r="1623" spans="17:20" x14ac:dyDescent="0.25">
      <c r="Q1623" s="122">
        <v>46</v>
      </c>
      <c r="R1623" s="122">
        <v>5</v>
      </c>
      <c r="S1623" s="122" t="s">
        <v>1992</v>
      </c>
      <c r="T1623" s="123">
        <v>5.0999999999999997E-2</v>
      </c>
    </row>
    <row r="1624" spans="17:20" x14ac:dyDescent="0.25">
      <c r="Q1624" s="122">
        <v>46</v>
      </c>
      <c r="R1624" s="122">
        <v>6</v>
      </c>
      <c r="S1624" s="122" t="s">
        <v>1993</v>
      </c>
      <c r="T1624" s="123">
        <v>5.8999999999999997E-2</v>
      </c>
    </row>
    <row r="1625" spans="17:20" x14ac:dyDescent="0.25">
      <c r="Q1625" s="122">
        <v>46</v>
      </c>
      <c r="R1625" s="122">
        <v>7</v>
      </c>
      <c r="S1625" s="122" t="s">
        <v>1994</v>
      </c>
      <c r="T1625" s="123">
        <v>6.7000000000000004E-2</v>
      </c>
    </row>
    <row r="1626" spans="17:20" x14ac:dyDescent="0.25">
      <c r="Q1626" s="122">
        <v>46</v>
      </c>
      <c r="R1626" s="122">
        <v>8</v>
      </c>
      <c r="S1626" s="122" t="s">
        <v>1995</v>
      </c>
      <c r="T1626" s="123">
        <v>7.4999999999999997E-2</v>
      </c>
    </row>
    <row r="1627" spans="17:20" x14ac:dyDescent="0.25">
      <c r="Q1627" s="122">
        <v>46</v>
      </c>
      <c r="R1627" s="122">
        <v>9</v>
      </c>
      <c r="S1627" s="122" t="s">
        <v>1996</v>
      </c>
      <c r="T1627" s="123">
        <v>8.3000000000000004E-2</v>
      </c>
    </row>
    <row r="1628" spans="17:20" x14ac:dyDescent="0.25">
      <c r="Q1628" s="122">
        <v>46</v>
      </c>
      <c r="R1628" s="122">
        <v>10</v>
      </c>
      <c r="S1628" s="122" t="s">
        <v>1997</v>
      </c>
      <c r="T1628" s="123">
        <v>9.1000010000000006E-2</v>
      </c>
    </row>
    <row r="1629" spans="17:20" x14ac:dyDescent="0.25">
      <c r="Q1629" s="122">
        <v>46</v>
      </c>
      <c r="R1629" s="122">
        <v>11</v>
      </c>
      <c r="S1629" s="122" t="s">
        <v>1998</v>
      </c>
      <c r="T1629" s="123">
        <v>9.8960000000000006E-2</v>
      </c>
    </row>
    <row r="1630" spans="17:20" x14ac:dyDescent="0.25">
      <c r="Q1630" s="122">
        <v>46</v>
      </c>
      <c r="R1630" s="122">
        <v>12</v>
      </c>
      <c r="S1630" s="122" t="s">
        <v>1999</v>
      </c>
      <c r="T1630" s="123">
        <v>0.10692</v>
      </c>
    </row>
    <row r="1631" spans="17:20" x14ac:dyDescent="0.25">
      <c r="Q1631" s="122">
        <v>46</v>
      </c>
      <c r="R1631" s="122">
        <v>13</v>
      </c>
      <c r="S1631" s="122" t="s">
        <v>2000</v>
      </c>
      <c r="T1631" s="123">
        <v>0.11488</v>
      </c>
    </row>
    <row r="1632" spans="17:20" x14ac:dyDescent="0.25">
      <c r="Q1632" s="122">
        <v>46</v>
      </c>
      <c r="R1632" s="122">
        <v>14</v>
      </c>
      <c r="S1632" s="122" t="s">
        <v>2001</v>
      </c>
      <c r="T1632" s="123">
        <v>0.12284</v>
      </c>
    </row>
    <row r="1633" spans="17:20" x14ac:dyDescent="0.25">
      <c r="Q1633" s="122">
        <v>46</v>
      </c>
      <c r="R1633" s="122">
        <v>15</v>
      </c>
      <c r="S1633" s="122" t="s">
        <v>2002</v>
      </c>
      <c r="T1633" s="123">
        <v>0.1308</v>
      </c>
    </row>
    <row r="1634" spans="17:20" x14ac:dyDescent="0.25">
      <c r="Q1634" s="122">
        <v>46</v>
      </c>
      <c r="R1634" s="122">
        <v>16</v>
      </c>
      <c r="S1634" s="122" t="s">
        <v>2003</v>
      </c>
      <c r="T1634" s="123">
        <v>0.13880000000000001</v>
      </c>
    </row>
    <row r="1635" spans="17:20" x14ac:dyDescent="0.25">
      <c r="Q1635" s="122">
        <v>46</v>
      </c>
      <c r="R1635" s="122">
        <v>17</v>
      </c>
      <c r="S1635" s="122" t="s">
        <v>2004</v>
      </c>
      <c r="T1635" s="123">
        <v>0.14680000000000001</v>
      </c>
    </row>
    <row r="1636" spans="17:20" x14ac:dyDescent="0.25">
      <c r="Q1636" s="122">
        <v>46</v>
      </c>
      <c r="R1636" s="122">
        <v>18</v>
      </c>
      <c r="S1636" s="122" t="s">
        <v>2005</v>
      </c>
      <c r="T1636" s="123">
        <v>0.15479999999999999</v>
      </c>
    </row>
    <row r="1637" spans="17:20" x14ac:dyDescent="0.25">
      <c r="Q1637" s="122">
        <v>46</v>
      </c>
      <c r="R1637" s="122">
        <v>19</v>
      </c>
      <c r="S1637" s="122" t="s">
        <v>2006</v>
      </c>
      <c r="T1637" s="123">
        <v>0.1628</v>
      </c>
    </row>
    <row r="1638" spans="17:20" x14ac:dyDescent="0.25">
      <c r="Q1638" s="122">
        <v>46</v>
      </c>
      <c r="R1638" s="122">
        <v>20</v>
      </c>
      <c r="S1638" s="122" t="s">
        <v>2007</v>
      </c>
      <c r="T1638" s="123">
        <v>0.17080000000000001</v>
      </c>
    </row>
    <row r="1639" spans="17:20" x14ac:dyDescent="0.25">
      <c r="Q1639" s="122">
        <v>46</v>
      </c>
      <c r="R1639" s="122">
        <v>21</v>
      </c>
      <c r="S1639" s="122" t="s">
        <v>2008</v>
      </c>
      <c r="T1639" s="123">
        <v>0.17879999999999999</v>
      </c>
    </row>
    <row r="1640" spans="17:20" x14ac:dyDescent="0.25">
      <c r="Q1640" s="122">
        <v>46</v>
      </c>
      <c r="R1640" s="122">
        <v>22</v>
      </c>
      <c r="S1640" s="122" t="s">
        <v>2009</v>
      </c>
      <c r="T1640" s="123">
        <v>0.18679999999999999</v>
      </c>
    </row>
    <row r="1641" spans="17:20" x14ac:dyDescent="0.25">
      <c r="Q1641" s="122">
        <v>46</v>
      </c>
      <c r="R1641" s="122">
        <v>23</v>
      </c>
      <c r="S1641" s="122" t="s">
        <v>2010</v>
      </c>
      <c r="T1641" s="123">
        <v>0.1948</v>
      </c>
    </row>
    <row r="1642" spans="17:20" x14ac:dyDescent="0.25">
      <c r="Q1642" s="122">
        <v>46</v>
      </c>
      <c r="R1642" s="122">
        <v>24</v>
      </c>
      <c r="S1642" s="122" t="s">
        <v>2011</v>
      </c>
      <c r="T1642" s="123">
        <v>0.20280000000000001</v>
      </c>
    </row>
    <row r="1643" spans="17:20" x14ac:dyDescent="0.25">
      <c r="Q1643" s="122">
        <v>46</v>
      </c>
      <c r="R1643" s="122">
        <v>25</v>
      </c>
      <c r="S1643" s="122" t="s">
        <v>2012</v>
      </c>
      <c r="T1643" s="123">
        <v>0.21079999999999999</v>
      </c>
    </row>
    <row r="1644" spans="17:20" x14ac:dyDescent="0.25">
      <c r="Q1644" s="122">
        <v>46</v>
      </c>
      <c r="R1644" s="122">
        <v>26</v>
      </c>
      <c r="S1644" s="122" t="s">
        <v>2013</v>
      </c>
      <c r="T1644" s="123">
        <v>0.21879999999999999</v>
      </c>
    </row>
    <row r="1645" spans="17:20" x14ac:dyDescent="0.25">
      <c r="Q1645" s="122">
        <v>46</v>
      </c>
      <c r="R1645" s="122">
        <v>27</v>
      </c>
      <c r="S1645" s="122" t="s">
        <v>2014</v>
      </c>
      <c r="T1645" s="123">
        <v>0.2268</v>
      </c>
    </row>
    <row r="1646" spans="17:20" x14ac:dyDescent="0.25">
      <c r="Q1646" s="122">
        <v>46</v>
      </c>
      <c r="R1646" s="122">
        <v>28</v>
      </c>
      <c r="S1646" s="122" t="s">
        <v>2015</v>
      </c>
      <c r="T1646" s="123">
        <v>0.23480000000000001</v>
      </c>
    </row>
    <row r="1647" spans="17:20" x14ac:dyDescent="0.25">
      <c r="Q1647" s="122">
        <v>46</v>
      </c>
      <c r="R1647" s="122">
        <v>29</v>
      </c>
      <c r="S1647" s="122" t="s">
        <v>2016</v>
      </c>
      <c r="T1647" s="123">
        <v>0.24279999999999999</v>
      </c>
    </row>
    <row r="1648" spans="17:20" x14ac:dyDescent="0.25">
      <c r="Q1648" s="122">
        <v>46</v>
      </c>
      <c r="R1648" s="122">
        <v>30</v>
      </c>
      <c r="S1648" s="122" t="s">
        <v>2017</v>
      </c>
      <c r="T1648" s="123">
        <v>0.25080000000000002</v>
      </c>
    </row>
    <row r="1649" spans="17:20" x14ac:dyDescent="0.25">
      <c r="Q1649" s="122">
        <v>46</v>
      </c>
      <c r="R1649" s="122">
        <v>31</v>
      </c>
      <c r="S1649" s="122" t="s">
        <v>2018</v>
      </c>
      <c r="T1649" s="123">
        <v>0.25875999999999999</v>
      </c>
    </row>
    <row r="1650" spans="17:20" x14ac:dyDescent="0.25">
      <c r="Q1650" s="122">
        <v>46</v>
      </c>
      <c r="R1650" s="122">
        <v>32</v>
      </c>
      <c r="S1650" s="122" t="s">
        <v>2019</v>
      </c>
      <c r="T1650" s="123">
        <v>0.26672000000000001</v>
      </c>
    </row>
    <row r="1651" spans="17:20" x14ac:dyDescent="0.25">
      <c r="Q1651" s="122">
        <v>46</v>
      </c>
      <c r="R1651" s="122">
        <v>33</v>
      </c>
      <c r="S1651" s="122" t="s">
        <v>2020</v>
      </c>
      <c r="T1651" s="123">
        <v>0.27467999999999998</v>
      </c>
    </row>
    <row r="1652" spans="17:20" x14ac:dyDescent="0.25">
      <c r="Q1652" s="122">
        <v>46</v>
      </c>
      <c r="R1652" s="122">
        <v>34</v>
      </c>
      <c r="S1652" s="122" t="s">
        <v>2021</v>
      </c>
      <c r="T1652" s="123">
        <v>0.28264</v>
      </c>
    </row>
    <row r="1653" spans="17:20" x14ac:dyDescent="0.25">
      <c r="Q1653" s="122">
        <v>46</v>
      </c>
      <c r="R1653" s="122">
        <v>35</v>
      </c>
      <c r="S1653" s="122" t="s">
        <v>2022</v>
      </c>
      <c r="T1653" s="123">
        <v>0.29060000000000002</v>
      </c>
    </row>
    <row r="1654" spans="17:20" x14ac:dyDescent="0.25">
      <c r="Q1654" s="122">
        <v>46</v>
      </c>
      <c r="R1654" s="122">
        <v>36</v>
      </c>
      <c r="S1654" s="122" t="s">
        <v>2023</v>
      </c>
      <c r="T1654" s="123">
        <v>0.29859999999999998</v>
      </c>
    </row>
    <row r="1655" spans="17:20" x14ac:dyDescent="0.25">
      <c r="Q1655" s="122">
        <v>46</v>
      </c>
      <c r="R1655" s="122">
        <v>37</v>
      </c>
      <c r="S1655" s="122" t="s">
        <v>2024</v>
      </c>
      <c r="T1655" s="123">
        <v>0.30659999999999998</v>
      </c>
    </row>
    <row r="1656" spans="17:20" x14ac:dyDescent="0.25">
      <c r="Q1656" s="122">
        <v>46</v>
      </c>
      <c r="R1656" s="122">
        <v>38</v>
      </c>
      <c r="S1656" s="122" t="s">
        <v>2025</v>
      </c>
      <c r="T1656" s="123">
        <v>0.31459999999999999</v>
      </c>
    </row>
    <row r="1657" spans="17:20" x14ac:dyDescent="0.25">
      <c r="Q1657" s="122">
        <v>46</v>
      </c>
      <c r="R1657" s="122">
        <v>39</v>
      </c>
      <c r="S1657" s="122" t="s">
        <v>2026</v>
      </c>
      <c r="T1657" s="123">
        <v>0.3226</v>
      </c>
    </row>
    <row r="1658" spans="17:20" x14ac:dyDescent="0.25">
      <c r="Q1658" s="122">
        <v>46</v>
      </c>
      <c r="R1658" s="122">
        <v>40</v>
      </c>
      <c r="S1658" s="122" t="s">
        <v>2027</v>
      </c>
      <c r="T1658" s="123">
        <v>0.3306</v>
      </c>
    </row>
    <row r="1659" spans="17:20" x14ac:dyDescent="0.25">
      <c r="Q1659" s="122">
        <v>46</v>
      </c>
      <c r="R1659" s="122">
        <v>41</v>
      </c>
      <c r="S1659" s="122" t="s">
        <v>2028</v>
      </c>
      <c r="T1659" s="123">
        <v>0.33860000000000001</v>
      </c>
    </row>
    <row r="1660" spans="17:20" x14ac:dyDescent="0.25">
      <c r="Q1660" s="122">
        <v>46</v>
      </c>
      <c r="R1660" s="122">
        <v>42</v>
      </c>
      <c r="S1660" s="122" t="s">
        <v>2029</v>
      </c>
      <c r="T1660" s="123">
        <v>0.34660000000000002</v>
      </c>
    </row>
    <row r="1661" spans="17:20" x14ac:dyDescent="0.25">
      <c r="Q1661" s="122">
        <v>46</v>
      </c>
      <c r="R1661" s="122">
        <v>43</v>
      </c>
      <c r="S1661" s="122" t="s">
        <v>2030</v>
      </c>
      <c r="T1661" s="123">
        <v>0.35460000000000003</v>
      </c>
    </row>
    <row r="1662" spans="17:20" x14ac:dyDescent="0.25">
      <c r="Q1662" s="122">
        <v>46</v>
      </c>
      <c r="R1662" s="122">
        <v>44</v>
      </c>
      <c r="S1662" s="122" t="s">
        <v>2031</v>
      </c>
      <c r="T1662" s="123">
        <v>0.36259999999999998</v>
      </c>
    </row>
    <row r="1663" spans="17:20" x14ac:dyDescent="0.25">
      <c r="Q1663" s="122">
        <v>46</v>
      </c>
      <c r="R1663" s="122">
        <v>45</v>
      </c>
      <c r="S1663" s="122" t="s">
        <v>2032</v>
      </c>
      <c r="T1663" s="123">
        <v>0.37059999999999998</v>
      </c>
    </row>
    <row r="1664" spans="17:20" x14ac:dyDescent="0.25">
      <c r="Q1664" s="122">
        <v>46</v>
      </c>
      <c r="R1664" s="122">
        <v>46</v>
      </c>
      <c r="S1664" s="122" t="s">
        <v>2033</v>
      </c>
      <c r="T1664" s="123">
        <v>0.37856000000000001</v>
      </c>
    </row>
    <row r="1665" spans="17:20" x14ac:dyDescent="0.25">
      <c r="Q1665" s="122">
        <v>46</v>
      </c>
      <c r="R1665" s="122">
        <v>47</v>
      </c>
      <c r="S1665" s="122" t="s">
        <v>2034</v>
      </c>
      <c r="T1665" s="123">
        <v>0.38651999999999997</v>
      </c>
    </row>
    <row r="1666" spans="17:20" x14ac:dyDescent="0.25">
      <c r="Q1666" s="122">
        <v>46</v>
      </c>
      <c r="R1666" s="122">
        <v>48</v>
      </c>
      <c r="S1666" s="122" t="s">
        <v>2035</v>
      </c>
      <c r="T1666" s="123">
        <v>0.39448</v>
      </c>
    </row>
    <row r="1667" spans="17:20" x14ac:dyDescent="0.25">
      <c r="Q1667" s="122">
        <v>46</v>
      </c>
      <c r="R1667" s="122">
        <v>49</v>
      </c>
      <c r="S1667" s="122" t="s">
        <v>2036</v>
      </c>
      <c r="T1667" s="123">
        <v>0.40244000000000002</v>
      </c>
    </row>
    <row r="1668" spans="17:20" x14ac:dyDescent="0.25">
      <c r="Q1668" s="122">
        <v>46</v>
      </c>
      <c r="R1668" s="122">
        <v>50</v>
      </c>
      <c r="S1668" s="122" t="s">
        <v>2037</v>
      </c>
      <c r="T1668" s="123">
        <v>0.41039999999999999</v>
      </c>
    </row>
    <row r="1669" spans="17:20" x14ac:dyDescent="0.25">
      <c r="Q1669" s="122">
        <v>46</v>
      </c>
      <c r="R1669" s="122">
        <v>51</v>
      </c>
      <c r="S1669" s="122" t="s">
        <v>2038</v>
      </c>
      <c r="T1669" s="123">
        <v>0.41839999999999999</v>
      </c>
    </row>
    <row r="1670" spans="17:20" x14ac:dyDescent="0.25">
      <c r="Q1670" s="122">
        <v>46</v>
      </c>
      <c r="R1670" s="122">
        <v>52</v>
      </c>
      <c r="S1670" s="122" t="s">
        <v>2039</v>
      </c>
      <c r="T1670" s="123">
        <v>0.4264</v>
      </c>
    </row>
    <row r="1671" spans="17:20" x14ac:dyDescent="0.25">
      <c r="Q1671" s="122">
        <v>46</v>
      </c>
      <c r="R1671" s="122">
        <v>53</v>
      </c>
      <c r="S1671" s="122" t="s">
        <v>2040</v>
      </c>
      <c r="T1671" s="123">
        <v>0.43440000000000001</v>
      </c>
    </row>
    <row r="1672" spans="17:20" x14ac:dyDescent="0.25">
      <c r="Q1672" s="122">
        <v>46</v>
      </c>
      <c r="R1672" s="122">
        <v>54</v>
      </c>
      <c r="S1672" s="122" t="s">
        <v>2041</v>
      </c>
      <c r="T1672" s="123">
        <v>0.44240000000000002</v>
      </c>
    </row>
    <row r="1673" spans="17:20" x14ac:dyDescent="0.25">
      <c r="Q1673" s="122">
        <v>46</v>
      </c>
      <c r="R1673" s="122">
        <v>55</v>
      </c>
      <c r="S1673" s="122" t="s">
        <v>2042</v>
      </c>
      <c r="T1673" s="123">
        <v>0.45040000000000002</v>
      </c>
    </row>
    <row r="1674" spans="17:20" x14ac:dyDescent="0.25">
      <c r="Q1674" s="122">
        <v>46</v>
      </c>
      <c r="R1674" s="122">
        <v>56</v>
      </c>
      <c r="S1674" s="122" t="s">
        <v>2043</v>
      </c>
      <c r="T1674" s="123">
        <v>0.45839999999999997</v>
      </c>
    </row>
    <row r="1675" spans="17:20" x14ac:dyDescent="0.25">
      <c r="Q1675" s="122">
        <v>46</v>
      </c>
      <c r="R1675" s="122">
        <v>57</v>
      </c>
      <c r="S1675" s="122" t="s">
        <v>2044</v>
      </c>
      <c r="T1675" s="123">
        <v>0.46639999999999998</v>
      </c>
    </row>
    <row r="1676" spans="17:20" x14ac:dyDescent="0.25">
      <c r="Q1676" s="122">
        <v>46</v>
      </c>
      <c r="R1676" s="122">
        <v>58</v>
      </c>
      <c r="S1676" s="122" t="s">
        <v>2045</v>
      </c>
      <c r="T1676" s="123">
        <v>0.47439999999999999</v>
      </c>
    </row>
    <row r="1677" spans="17:20" x14ac:dyDescent="0.25">
      <c r="Q1677" s="122">
        <v>46</v>
      </c>
      <c r="R1677" s="122">
        <v>59</v>
      </c>
      <c r="S1677" s="122" t="s">
        <v>2046</v>
      </c>
      <c r="T1677" s="123">
        <v>0.4824</v>
      </c>
    </row>
    <row r="1678" spans="17:20" x14ac:dyDescent="0.25">
      <c r="Q1678" s="122">
        <v>46</v>
      </c>
      <c r="R1678" s="122">
        <v>60</v>
      </c>
      <c r="S1678" s="122" t="s">
        <v>2047</v>
      </c>
      <c r="T1678" s="123">
        <v>0.4904</v>
      </c>
    </row>
    <row r="1679" spans="17:20" x14ac:dyDescent="0.25">
      <c r="Q1679" s="122">
        <v>46</v>
      </c>
      <c r="R1679" s="122">
        <v>61</v>
      </c>
      <c r="S1679" s="122" t="s">
        <v>2048</v>
      </c>
      <c r="T1679" s="123">
        <v>0.49836000000000003</v>
      </c>
    </row>
    <row r="1680" spans="17:20" x14ac:dyDescent="0.25">
      <c r="Q1680" s="122">
        <v>46</v>
      </c>
      <c r="R1680" s="122">
        <v>62</v>
      </c>
      <c r="S1680" s="122" t="s">
        <v>2049</v>
      </c>
      <c r="T1680" s="123">
        <v>0.50631999999999999</v>
      </c>
    </row>
    <row r="1681" spans="17:20" x14ac:dyDescent="0.25">
      <c r="Q1681" s="122">
        <v>46</v>
      </c>
      <c r="R1681" s="122">
        <v>63</v>
      </c>
      <c r="S1681" s="122" t="s">
        <v>2050</v>
      </c>
      <c r="T1681" s="123">
        <v>0.51427999999999996</v>
      </c>
    </row>
    <row r="1682" spans="17:20" x14ac:dyDescent="0.25">
      <c r="Q1682" s="122">
        <v>46</v>
      </c>
      <c r="R1682" s="122">
        <v>64</v>
      </c>
      <c r="S1682" s="122" t="s">
        <v>2051</v>
      </c>
      <c r="T1682" s="123">
        <v>0.52224000000000004</v>
      </c>
    </row>
    <row r="1683" spans="17:20" x14ac:dyDescent="0.25">
      <c r="Q1683" s="122">
        <v>46</v>
      </c>
      <c r="R1683" s="122">
        <v>65</v>
      </c>
      <c r="S1683" s="122" t="s">
        <v>2052</v>
      </c>
      <c r="T1683" s="123">
        <v>0.5302</v>
      </c>
    </row>
    <row r="1684" spans="17:20" x14ac:dyDescent="0.25">
      <c r="Q1684" s="122">
        <v>46</v>
      </c>
      <c r="R1684" s="122">
        <v>66</v>
      </c>
      <c r="S1684" s="122" t="s">
        <v>2053</v>
      </c>
      <c r="T1684" s="123">
        <v>0.53820000000000001</v>
      </c>
    </row>
    <row r="1685" spans="17:20" x14ac:dyDescent="0.25">
      <c r="Q1685" s="122">
        <v>46</v>
      </c>
      <c r="R1685" s="122">
        <v>67</v>
      </c>
      <c r="S1685" s="122" t="s">
        <v>2054</v>
      </c>
      <c r="T1685" s="123">
        <v>0.54620000000000002</v>
      </c>
    </row>
    <row r="1686" spans="17:20" x14ac:dyDescent="0.25">
      <c r="Q1686" s="122">
        <v>46</v>
      </c>
      <c r="R1686" s="122">
        <v>68</v>
      </c>
      <c r="S1686" s="122" t="s">
        <v>2055</v>
      </c>
      <c r="T1686" s="123">
        <v>0.55420000000000003</v>
      </c>
    </row>
    <row r="1687" spans="17:20" x14ac:dyDescent="0.25">
      <c r="Q1687" s="122">
        <v>46</v>
      </c>
      <c r="R1687" s="122">
        <v>69</v>
      </c>
      <c r="S1687" s="122" t="s">
        <v>2056</v>
      </c>
      <c r="T1687" s="123">
        <v>0.56220000000000003</v>
      </c>
    </row>
    <row r="1688" spans="17:20" x14ac:dyDescent="0.25">
      <c r="Q1688" s="122">
        <v>46</v>
      </c>
      <c r="R1688" s="122">
        <v>70</v>
      </c>
      <c r="S1688" s="122" t="s">
        <v>2057</v>
      </c>
      <c r="T1688" s="123">
        <v>0.57020000000000004</v>
      </c>
    </row>
    <row r="1689" spans="17:20" x14ac:dyDescent="0.25">
      <c r="Q1689" s="122">
        <v>46</v>
      </c>
      <c r="R1689" s="122">
        <v>71</v>
      </c>
      <c r="S1689" s="122" t="s">
        <v>2058</v>
      </c>
      <c r="T1689" s="123">
        <v>0.57820000000000005</v>
      </c>
    </row>
    <row r="1690" spans="17:20" x14ac:dyDescent="0.25">
      <c r="Q1690" s="122">
        <v>46</v>
      </c>
      <c r="R1690" s="122">
        <v>72</v>
      </c>
      <c r="S1690" s="122" t="s">
        <v>2059</v>
      </c>
      <c r="T1690" s="123">
        <v>0.58620000000000005</v>
      </c>
    </row>
    <row r="1691" spans="17:20" x14ac:dyDescent="0.25">
      <c r="Q1691" s="122">
        <v>46</v>
      </c>
      <c r="R1691" s="122">
        <v>73</v>
      </c>
      <c r="S1691" s="122" t="s">
        <v>2060</v>
      </c>
      <c r="T1691" s="123">
        <v>0.59419999999999995</v>
      </c>
    </row>
    <row r="1692" spans="17:20" x14ac:dyDescent="0.25">
      <c r="Q1692" s="122">
        <v>46</v>
      </c>
      <c r="R1692" s="122">
        <v>74</v>
      </c>
      <c r="S1692" s="122" t="s">
        <v>2061</v>
      </c>
      <c r="T1692" s="123">
        <v>0.60219999999999996</v>
      </c>
    </row>
    <row r="1693" spans="17:20" x14ac:dyDescent="0.25">
      <c r="Q1693" s="122">
        <v>46</v>
      </c>
      <c r="R1693" s="122">
        <v>75</v>
      </c>
      <c r="S1693" s="122" t="s">
        <v>2062</v>
      </c>
      <c r="T1693" s="123">
        <v>0.61019999999999996</v>
      </c>
    </row>
    <row r="1694" spans="17:20" x14ac:dyDescent="0.25">
      <c r="Q1694" s="122">
        <v>46</v>
      </c>
      <c r="R1694" s="122">
        <v>76</v>
      </c>
      <c r="S1694" s="122" t="s">
        <v>2063</v>
      </c>
      <c r="T1694" s="123">
        <v>0.61819999999999997</v>
      </c>
    </row>
    <row r="1695" spans="17:20" x14ac:dyDescent="0.25">
      <c r="Q1695" s="122">
        <v>46</v>
      </c>
      <c r="R1695" s="122">
        <v>77</v>
      </c>
      <c r="S1695" s="122" t="s">
        <v>2064</v>
      </c>
      <c r="T1695" s="123">
        <v>0.62619999999999998</v>
      </c>
    </row>
    <row r="1696" spans="17:20" x14ac:dyDescent="0.25">
      <c r="Q1696" s="122">
        <v>46</v>
      </c>
      <c r="R1696" s="122">
        <v>78</v>
      </c>
      <c r="S1696" s="122" t="s">
        <v>2065</v>
      </c>
      <c r="T1696" s="123">
        <v>0.63419999999999999</v>
      </c>
    </row>
    <row r="1697" spans="17:20" x14ac:dyDescent="0.25">
      <c r="Q1697" s="122">
        <v>46</v>
      </c>
      <c r="R1697" s="122">
        <v>79</v>
      </c>
      <c r="S1697" s="122" t="s">
        <v>2066</v>
      </c>
      <c r="T1697" s="123">
        <v>0.64219999999999999</v>
      </c>
    </row>
    <row r="1698" spans="17:20" x14ac:dyDescent="0.25">
      <c r="Q1698" s="122">
        <v>46</v>
      </c>
      <c r="R1698" s="122">
        <v>80</v>
      </c>
      <c r="S1698" s="122" t="s">
        <v>2067</v>
      </c>
      <c r="T1698" s="123">
        <v>0.6502</v>
      </c>
    </row>
    <row r="1699" spans="17:20" x14ac:dyDescent="0.25">
      <c r="Q1699" s="122">
        <v>46</v>
      </c>
      <c r="R1699" s="122">
        <v>81</v>
      </c>
      <c r="S1699" s="122" t="s">
        <v>2068</v>
      </c>
      <c r="T1699" s="123">
        <v>0.65815999999999997</v>
      </c>
    </row>
    <row r="1700" spans="17:20" x14ac:dyDescent="0.25">
      <c r="Q1700" s="122">
        <v>46</v>
      </c>
      <c r="R1700" s="122">
        <v>82</v>
      </c>
      <c r="S1700" s="122" t="s">
        <v>2069</v>
      </c>
      <c r="T1700" s="123">
        <v>0.66612000000000005</v>
      </c>
    </row>
    <row r="1701" spans="17:20" x14ac:dyDescent="0.25">
      <c r="Q1701" s="122">
        <v>46</v>
      </c>
      <c r="R1701" s="122">
        <v>83</v>
      </c>
      <c r="S1701" s="122" t="s">
        <v>2070</v>
      </c>
      <c r="T1701" s="123">
        <v>0.67408000000000001</v>
      </c>
    </row>
    <row r="1702" spans="17:20" x14ac:dyDescent="0.25">
      <c r="Q1702" s="122">
        <v>46</v>
      </c>
      <c r="R1702" s="122">
        <v>84</v>
      </c>
      <c r="S1702" s="122" t="s">
        <v>2071</v>
      </c>
      <c r="T1702" s="123">
        <v>0.68203999999999998</v>
      </c>
    </row>
    <row r="1703" spans="17:20" x14ac:dyDescent="0.25">
      <c r="Q1703" s="122">
        <v>46</v>
      </c>
      <c r="R1703" s="122">
        <v>85</v>
      </c>
      <c r="S1703" s="122" t="s">
        <v>2072</v>
      </c>
      <c r="T1703" s="123">
        <v>0.69</v>
      </c>
    </row>
    <row r="1704" spans="17:20" x14ac:dyDescent="0.25">
      <c r="Q1704" s="122">
        <v>46</v>
      </c>
      <c r="R1704" s="122">
        <v>86</v>
      </c>
      <c r="S1704" s="122" t="s">
        <v>2073</v>
      </c>
      <c r="T1704" s="123">
        <v>0.69784000000000002</v>
      </c>
    </row>
    <row r="1705" spans="17:20" x14ac:dyDescent="0.25">
      <c r="Q1705" s="122">
        <v>46</v>
      </c>
      <c r="R1705" s="122">
        <v>87</v>
      </c>
      <c r="S1705" s="122" t="s">
        <v>2074</v>
      </c>
      <c r="T1705" s="123">
        <v>0.70567999999999997</v>
      </c>
    </row>
    <row r="1706" spans="17:20" x14ac:dyDescent="0.25">
      <c r="Q1706" s="122">
        <v>46</v>
      </c>
      <c r="R1706" s="122">
        <v>88</v>
      </c>
      <c r="S1706" s="122" t="s">
        <v>2075</v>
      </c>
      <c r="T1706" s="123">
        <v>0.71352000000000004</v>
      </c>
    </row>
    <row r="1707" spans="17:20" x14ac:dyDescent="0.25">
      <c r="Q1707" s="122">
        <v>46</v>
      </c>
      <c r="R1707" s="122">
        <v>89</v>
      </c>
      <c r="S1707" s="122" t="s">
        <v>2076</v>
      </c>
      <c r="T1707" s="123">
        <v>0.72136</v>
      </c>
    </row>
    <row r="1708" spans="17:20" x14ac:dyDescent="0.25">
      <c r="Q1708" s="122">
        <v>46</v>
      </c>
      <c r="R1708" s="122">
        <v>90</v>
      </c>
      <c r="S1708" s="122" t="s">
        <v>2077</v>
      </c>
      <c r="T1708" s="123">
        <v>0.72919999999999996</v>
      </c>
    </row>
    <row r="1709" spans="17:20" x14ac:dyDescent="0.25">
      <c r="Q1709" s="122">
        <v>46</v>
      </c>
      <c r="R1709" s="122">
        <v>91</v>
      </c>
      <c r="S1709" s="122" t="s">
        <v>2078</v>
      </c>
      <c r="T1709" s="123">
        <v>0.73719999999999997</v>
      </c>
    </row>
    <row r="1710" spans="17:20" x14ac:dyDescent="0.25">
      <c r="Q1710" s="122">
        <v>46</v>
      </c>
      <c r="R1710" s="122">
        <v>92</v>
      </c>
      <c r="S1710" s="122" t="s">
        <v>2079</v>
      </c>
      <c r="T1710" s="123">
        <v>0.74519999999999997</v>
      </c>
    </row>
    <row r="1711" spans="17:20" x14ac:dyDescent="0.25">
      <c r="Q1711" s="122">
        <v>46</v>
      </c>
      <c r="R1711" s="122">
        <v>93</v>
      </c>
      <c r="S1711" s="122" t="s">
        <v>2080</v>
      </c>
      <c r="T1711" s="123">
        <v>0.75319999999999998</v>
      </c>
    </row>
    <row r="1712" spans="17:20" x14ac:dyDescent="0.25">
      <c r="Q1712" s="122">
        <v>46</v>
      </c>
      <c r="R1712" s="122">
        <v>94</v>
      </c>
      <c r="S1712" s="122" t="s">
        <v>2081</v>
      </c>
      <c r="T1712" s="123">
        <v>0.76119999999999999</v>
      </c>
    </row>
    <row r="1713" spans="17:20" x14ac:dyDescent="0.25">
      <c r="Q1713" s="122">
        <v>46</v>
      </c>
      <c r="R1713" s="122">
        <v>95</v>
      </c>
      <c r="S1713" s="122" t="s">
        <v>2082</v>
      </c>
      <c r="T1713" s="123">
        <v>0.76919999999999999</v>
      </c>
    </row>
    <row r="1714" spans="17:20" x14ac:dyDescent="0.25">
      <c r="Q1714" s="122">
        <v>46</v>
      </c>
      <c r="R1714" s="122">
        <v>96</v>
      </c>
      <c r="S1714" s="122" t="s">
        <v>2083</v>
      </c>
      <c r="T1714" s="123">
        <v>0.77715999999999996</v>
      </c>
    </row>
    <row r="1715" spans="17:20" x14ac:dyDescent="0.25">
      <c r="Q1715" s="122">
        <v>46</v>
      </c>
      <c r="R1715" s="122">
        <v>97</v>
      </c>
      <c r="S1715" s="122" t="s">
        <v>2084</v>
      </c>
      <c r="T1715" s="123">
        <v>0.78512000000000004</v>
      </c>
    </row>
    <row r="1716" spans="17:20" x14ac:dyDescent="0.25">
      <c r="Q1716" s="122">
        <v>46</v>
      </c>
      <c r="R1716" s="122">
        <v>98</v>
      </c>
      <c r="S1716" s="122" t="s">
        <v>2085</v>
      </c>
      <c r="T1716" s="123">
        <v>0.79308000000000001</v>
      </c>
    </row>
    <row r="1717" spans="17:20" x14ac:dyDescent="0.25">
      <c r="Q1717" s="122">
        <v>46</v>
      </c>
      <c r="R1717" s="122">
        <v>99</v>
      </c>
      <c r="S1717" s="122" t="s">
        <v>2086</v>
      </c>
      <c r="T1717" s="123">
        <v>0.80103999999999997</v>
      </c>
    </row>
    <row r="1718" spans="17:20" x14ac:dyDescent="0.25">
      <c r="Q1718" s="122">
        <v>46</v>
      </c>
      <c r="R1718" s="122">
        <v>100</v>
      </c>
      <c r="S1718" s="122" t="s">
        <v>2087</v>
      </c>
      <c r="T1718" s="123">
        <v>0.80900000000000005</v>
      </c>
    </row>
    <row r="1719" spans="17:20" x14ac:dyDescent="0.25">
      <c r="Q1719" s="122">
        <v>47</v>
      </c>
      <c r="R1719" s="122">
        <v>0</v>
      </c>
      <c r="S1719" s="122" t="s">
        <v>2088</v>
      </c>
      <c r="T1719" s="123">
        <v>1.2E-2</v>
      </c>
    </row>
    <row r="1720" spans="17:20" x14ac:dyDescent="0.25">
      <c r="Q1720" s="122">
        <v>47</v>
      </c>
      <c r="R1720" s="122">
        <v>1</v>
      </c>
      <c r="S1720" s="122" t="s">
        <v>2089</v>
      </c>
      <c r="T1720" s="123">
        <v>0.02</v>
      </c>
    </row>
    <row r="1721" spans="17:20" x14ac:dyDescent="0.25">
      <c r="Q1721" s="122">
        <v>47</v>
      </c>
      <c r="R1721" s="122">
        <v>2</v>
      </c>
      <c r="S1721" s="122" t="s">
        <v>2090</v>
      </c>
      <c r="T1721" s="123">
        <v>2.8000000000000001E-2</v>
      </c>
    </row>
    <row r="1722" spans="17:20" x14ac:dyDescent="0.25">
      <c r="Q1722" s="122">
        <v>47</v>
      </c>
      <c r="R1722" s="122">
        <v>3</v>
      </c>
      <c r="S1722" s="122" t="s">
        <v>2091</v>
      </c>
      <c r="T1722" s="123">
        <v>3.5999999999999997E-2</v>
      </c>
    </row>
    <row r="1723" spans="17:20" x14ac:dyDescent="0.25">
      <c r="Q1723" s="122">
        <v>47</v>
      </c>
      <c r="R1723" s="122">
        <v>4</v>
      </c>
      <c r="S1723" s="122" t="s">
        <v>2092</v>
      </c>
      <c r="T1723" s="123">
        <v>4.3999999999999997E-2</v>
      </c>
    </row>
    <row r="1724" spans="17:20" x14ac:dyDescent="0.25">
      <c r="Q1724" s="122">
        <v>47</v>
      </c>
      <c r="R1724" s="122">
        <v>5</v>
      </c>
      <c r="S1724" s="122" t="s">
        <v>2093</v>
      </c>
      <c r="T1724" s="123">
        <v>5.1999999999999998E-2</v>
      </c>
    </row>
    <row r="1725" spans="17:20" x14ac:dyDescent="0.25">
      <c r="Q1725" s="122">
        <v>47</v>
      </c>
      <c r="R1725" s="122">
        <v>6</v>
      </c>
      <c r="S1725" s="122" t="s">
        <v>2094</v>
      </c>
      <c r="T1725" s="123">
        <v>0.06</v>
      </c>
    </row>
    <row r="1726" spans="17:20" x14ac:dyDescent="0.25">
      <c r="Q1726" s="122">
        <v>47</v>
      </c>
      <c r="R1726" s="122">
        <v>7</v>
      </c>
      <c r="S1726" s="122" t="s">
        <v>2095</v>
      </c>
      <c r="T1726" s="123">
        <v>6.8000000000000005E-2</v>
      </c>
    </row>
    <row r="1727" spans="17:20" x14ac:dyDescent="0.25">
      <c r="Q1727" s="122">
        <v>47</v>
      </c>
      <c r="R1727" s="122">
        <v>8</v>
      </c>
      <c r="S1727" s="122" t="s">
        <v>2096</v>
      </c>
      <c r="T1727" s="123">
        <v>7.6000010000000007E-2</v>
      </c>
    </row>
    <row r="1728" spans="17:20" x14ac:dyDescent="0.25">
      <c r="Q1728" s="122">
        <v>47</v>
      </c>
      <c r="R1728" s="122">
        <v>9</v>
      </c>
      <c r="S1728" s="122" t="s">
        <v>2097</v>
      </c>
      <c r="T1728" s="123">
        <v>8.4000000000000005E-2</v>
      </c>
    </row>
    <row r="1729" spans="17:20" x14ac:dyDescent="0.25">
      <c r="Q1729" s="122">
        <v>47</v>
      </c>
      <c r="R1729" s="122">
        <v>10</v>
      </c>
      <c r="S1729" s="122" t="s">
        <v>2098</v>
      </c>
      <c r="T1729" s="123">
        <v>9.1999999999999998E-2</v>
      </c>
    </row>
    <row r="1730" spans="17:20" x14ac:dyDescent="0.25">
      <c r="Q1730" s="122">
        <v>47</v>
      </c>
      <c r="R1730" s="122">
        <v>11</v>
      </c>
      <c r="S1730" s="122" t="s">
        <v>2099</v>
      </c>
      <c r="T1730" s="123">
        <v>9.9919999999999995E-2</v>
      </c>
    </row>
    <row r="1731" spans="17:20" x14ac:dyDescent="0.25">
      <c r="Q1731" s="122">
        <v>47</v>
      </c>
      <c r="R1731" s="122">
        <v>12</v>
      </c>
      <c r="S1731" s="122" t="s">
        <v>2100</v>
      </c>
      <c r="T1731" s="123">
        <v>0.10784000000000001</v>
      </c>
    </row>
    <row r="1732" spans="17:20" x14ac:dyDescent="0.25">
      <c r="Q1732" s="122">
        <v>47</v>
      </c>
      <c r="R1732" s="122">
        <v>13</v>
      </c>
      <c r="S1732" s="122" t="s">
        <v>2101</v>
      </c>
      <c r="T1732" s="123">
        <v>0.11576</v>
      </c>
    </row>
    <row r="1733" spans="17:20" x14ac:dyDescent="0.25">
      <c r="Q1733" s="122">
        <v>47</v>
      </c>
      <c r="R1733" s="122">
        <v>14</v>
      </c>
      <c r="S1733" s="122" t="s">
        <v>2102</v>
      </c>
      <c r="T1733" s="123">
        <v>0.12368</v>
      </c>
    </row>
    <row r="1734" spans="17:20" x14ac:dyDescent="0.25">
      <c r="Q1734" s="122">
        <v>47</v>
      </c>
      <c r="R1734" s="122">
        <v>15</v>
      </c>
      <c r="S1734" s="122" t="s">
        <v>2103</v>
      </c>
      <c r="T1734" s="123">
        <v>0.13159999999999999</v>
      </c>
    </row>
    <row r="1735" spans="17:20" x14ac:dyDescent="0.25">
      <c r="Q1735" s="122">
        <v>47</v>
      </c>
      <c r="R1735" s="122">
        <v>16</v>
      </c>
      <c r="S1735" s="122" t="s">
        <v>2104</v>
      </c>
      <c r="T1735" s="123">
        <v>0.1396</v>
      </c>
    </row>
    <row r="1736" spans="17:20" x14ac:dyDescent="0.25">
      <c r="Q1736" s="122">
        <v>47</v>
      </c>
      <c r="R1736" s="122">
        <v>17</v>
      </c>
      <c r="S1736" s="122" t="s">
        <v>2105</v>
      </c>
      <c r="T1736" s="123">
        <v>0.14760000000000001</v>
      </c>
    </row>
    <row r="1737" spans="17:20" x14ac:dyDescent="0.25">
      <c r="Q1737" s="122">
        <v>47</v>
      </c>
      <c r="R1737" s="122">
        <v>18</v>
      </c>
      <c r="S1737" s="122" t="s">
        <v>2106</v>
      </c>
      <c r="T1737" s="123">
        <v>0.15559999999999999</v>
      </c>
    </row>
    <row r="1738" spans="17:20" x14ac:dyDescent="0.25">
      <c r="Q1738" s="122">
        <v>47</v>
      </c>
      <c r="R1738" s="122">
        <v>19</v>
      </c>
      <c r="S1738" s="122" t="s">
        <v>2107</v>
      </c>
      <c r="T1738" s="123">
        <v>0.1636</v>
      </c>
    </row>
    <row r="1739" spans="17:20" x14ac:dyDescent="0.25">
      <c r="Q1739" s="122">
        <v>47</v>
      </c>
      <c r="R1739" s="122">
        <v>20</v>
      </c>
      <c r="S1739" s="122" t="s">
        <v>2108</v>
      </c>
      <c r="T1739" s="123">
        <v>0.1716</v>
      </c>
    </row>
    <row r="1740" spans="17:20" x14ac:dyDescent="0.25">
      <c r="Q1740" s="122">
        <v>47</v>
      </c>
      <c r="R1740" s="122">
        <v>21</v>
      </c>
      <c r="S1740" s="122" t="s">
        <v>2109</v>
      </c>
      <c r="T1740" s="123">
        <v>0.17960000000000001</v>
      </c>
    </row>
    <row r="1741" spans="17:20" x14ac:dyDescent="0.25">
      <c r="Q1741" s="122">
        <v>47</v>
      </c>
      <c r="R1741" s="122">
        <v>22</v>
      </c>
      <c r="S1741" s="122" t="s">
        <v>2110</v>
      </c>
      <c r="T1741" s="123">
        <v>0.18759999999999999</v>
      </c>
    </row>
    <row r="1742" spans="17:20" x14ac:dyDescent="0.25">
      <c r="Q1742" s="122">
        <v>47</v>
      </c>
      <c r="R1742" s="122">
        <v>23</v>
      </c>
      <c r="S1742" s="122" t="s">
        <v>2111</v>
      </c>
      <c r="T1742" s="123">
        <v>0.1956</v>
      </c>
    </row>
    <row r="1743" spans="17:20" x14ac:dyDescent="0.25">
      <c r="Q1743" s="122">
        <v>47</v>
      </c>
      <c r="R1743" s="122">
        <v>24</v>
      </c>
      <c r="S1743" s="122" t="s">
        <v>2112</v>
      </c>
      <c r="T1743" s="123">
        <v>0.2036</v>
      </c>
    </row>
    <row r="1744" spans="17:20" x14ac:dyDescent="0.25">
      <c r="Q1744" s="122">
        <v>47</v>
      </c>
      <c r="R1744" s="122">
        <v>25</v>
      </c>
      <c r="S1744" s="122" t="s">
        <v>2113</v>
      </c>
      <c r="T1744" s="123">
        <v>0.21160000000000001</v>
      </c>
    </row>
    <row r="1745" spans="17:20" x14ac:dyDescent="0.25">
      <c r="Q1745" s="122">
        <v>47</v>
      </c>
      <c r="R1745" s="122">
        <v>26</v>
      </c>
      <c r="S1745" s="122" t="s">
        <v>2114</v>
      </c>
      <c r="T1745" s="123">
        <v>0.21959999999999999</v>
      </c>
    </row>
    <row r="1746" spans="17:20" x14ac:dyDescent="0.25">
      <c r="Q1746" s="122">
        <v>47</v>
      </c>
      <c r="R1746" s="122">
        <v>27</v>
      </c>
      <c r="S1746" s="122" t="s">
        <v>2115</v>
      </c>
      <c r="T1746" s="123">
        <v>0.2276</v>
      </c>
    </row>
    <row r="1747" spans="17:20" x14ac:dyDescent="0.25">
      <c r="Q1747" s="122">
        <v>47</v>
      </c>
      <c r="R1747" s="122">
        <v>28</v>
      </c>
      <c r="S1747" s="122" t="s">
        <v>2116</v>
      </c>
      <c r="T1747" s="123">
        <v>0.2356</v>
      </c>
    </row>
    <row r="1748" spans="17:20" x14ac:dyDescent="0.25">
      <c r="Q1748" s="122">
        <v>47</v>
      </c>
      <c r="R1748" s="122">
        <v>29</v>
      </c>
      <c r="S1748" s="122" t="s">
        <v>2117</v>
      </c>
      <c r="T1748" s="123">
        <v>0.24360000000000001</v>
      </c>
    </row>
    <row r="1749" spans="17:20" x14ac:dyDescent="0.25">
      <c r="Q1749" s="122">
        <v>47</v>
      </c>
      <c r="R1749" s="122">
        <v>30</v>
      </c>
      <c r="S1749" s="122" t="s">
        <v>2118</v>
      </c>
      <c r="T1749" s="123">
        <v>0.25159999999999999</v>
      </c>
    </row>
    <row r="1750" spans="17:20" x14ac:dyDescent="0.25">
      <c r="Q1750" s="122">
        <v>47</v>
      </c>
      <c r="R1750" s="122">
        <v>31</v>
      </c>
      <c r="S1750" s="122" t="s">
        <v>2119</v>
      </c>
      <c r="T1750" s="123">
        <v>0.25951999999999997</v>
      </c>
    </row>
    <row r="1751" spans="17:20" x14ac:dyDescent="0.25">
      <c r="Q1751" s="122">
        <v>47</v>
      </c>
      <c r="R1751" s="122">
        <v>32</v>
      </c>
      <c r="S1751" s="122" t="s">
        <v>2120</v>
      </c>
      <c r="T1751" s="123">
        <v>0.26744000000000001</v>
      </c>
    </row>
    <row r="1752" spans="17:20" x14ac:dyDescent="0.25">
      <c r="Q1752" s="122">
        <v>47</v>
      </c>
      <c r="R1752" s="122">
        <v>33</v>
      </c>
      <c r="S1752" s="122" t="s">
        <v>2121</v>
      </c>
      <c r="T1752" s="123">
        <v>0.27535999999999999</v>
      </c>
    </row>
    <row r="1753" spans="17:20" x14ac:dyDescent="0.25">
      <c r="Q1753" s="122">
        <v>47</v>
      </c>
      <c r="R1753" s="122">
        <v>34</v>
      </c>
      <c r="S1753" s="122" t="s">
        <v>2122</v>
      </c>
      <c r="T1753" s="123">
        <v>0.28327999999999998</v>
      </c>
    </row>
    <row r="1754" spans="17:20" x14ac:dyDescent="0.25">
      <c r="Q1754" s="122">
        <v>47</v>
      </c>
      <c r="R1754" s="122">
        <v>35</v>
      </c>
      <c r="S1754" s="122" t="s">
        <v>2123</v>
      </c>
      <c r="T1754" s="123">
        <v>0.29120000000000001</v>
      </c>
    </row>
    <row r="1755" spans="17:20" x14ac:dyDescent="0.25">
      <c r="Q1755" s="122">
        <v>47</v>
      </c>
      <c r="R1755" s="122">
        <v>36</v>
      </c>
      <c r="S1755" s="122" t="s">
        <v>2124</v>
      </c>
      <c r="T1755" s="123">
        <v>0.29920000000000002</v>
      </c>
    </row>
    <row r="1756" spans="17:20" x14ac:dyDescent="0.25">
      <c r="Q1756" s="122">
        <v>47</v>
      </c>
      <c r="R1756" s="122">
        <v>37</v>
      </c>
      <c r="S1756" s="122" t="s">
        <v>2125</v>
      </c>
      <c r="T1756" s="123">
        <v>0.30719999999999997</v>
      </c>
    </row>
    <row r="1757" spans="17:20" x14ac:dyDescent="0.25">
      <c r="Q1757" s="122">
        <v>47</v>
      </c>
      <c r="R1757" s="122">
        <v>38</v>
      </c>
      <c r="S1757" s="122" t="s">
        <v>2126</v>
      </c>
      <c r="T1757" s="123">
        <v>0.31519999999999998</v>
      </c>
    </row>
    <row r="1758" spans="17:20" x14ac:dyDescent="0.25">
      <c r="Q1758" s="122">
        <v>47</v>
      </c>
      <c r="R1758" s="122">
        <v>39</v>
      </c>
      <c r="S1758" s="122" t="s">
        <v>2127</v>
      </c>
      <c r="T1758" s="123">
        <v>0.32319999999999999</v>
      </c>
    </row>
    <row r="1759" spans="17:20" x14ac:dyDescent="0.25">
      <c r="Q1759" s="122">
        <v>47</v>
      </c>
      <c r="R1759" s="122">
        <v>40</v>
      </c>
      <c r="S1759" s="122" t="s">
        <v>2128</v>
      </c>
      <c r="T1759" s="123">
        <v>0.33119999999999999</v>
      </c>
    </row>
    <row r="1760" spans="17:20" x14ac:dyDescent="0.25">
      <c r="Q1760" s="122">
        <v>47</v>
      </c>
      <c r="R1760" s="122">
        <v>41</v>
      </c>
      <c r="S1760" s="122" t="s">
        <v>2129</v>
      </c>
      <c r="T1760" s="123">
        <v>0.3392</v>
      </c>
    </row>
    <row r="1761" spans="17:20" x14ac:dyDescent="0.25">
      <c r="Q1761" s="122">
        <v>47</v>
      </c>
      <c r="R1761" s="122">
        <v>42</v>
      </c>
      <c r="S1761" s="122" t="s">
        <v>2130</v>
      </c>
      <c r="T1761" s="123">
        <v>0.34720000000000001</v>
      </c>
    </row>
    <row r="1762" spans="17:20" x14ac:dyDescent="0.25">
      <c r="Q1762" s="122">
        <v>47</v>
      </c>
      <c r="R1762" s="122">
        <v>43</v>
      </c>
      <c r="S1762" s="122" t="s">
        <v>2131</v>
      </c>
      <c r="T1762" s="123">
        <v>0.35520000000000002</v>
      </c>
    </row>
    <row r="1763" spans="17:20" x14ac:dyDescent="0.25">
      <c r="Q1763" s="122">
        <v>47</v>
      </c>
      <c r="R1763" s="122">
        <v>44</v>
      </c>
      <c r="S1763" s="122" t="s">
        <v>2132</v>
      </c>
      <c r="T1763" s="123">
        <v>0.36320000000000002</v>
      </c>
    </row>
    <row r="1764" spans="17:20" x14ac:dyDescent="0.25">
      <c r="Q1764" s="122">
        <v>47</v>
      </c>
      <c r="R1764" s="122">
        <v>45</v>
      </c>
      <c r="S1764" s="122" t="s">
        <v>2133</v>
      </c>
      <c r="T1764" s="123">
        <v>0.37119999999999997</v>
      </c>
    </row>
    <row r="1765" spans="17:20" x14ac:dyDescent="0.25">
      <c r="Q1765" s="122">
        <v>47</v>
      </c>
      <c r="R1765" s="122">
        <v>46</v>
      </c>
      <c r="S1765" s="122" t="s">
        <v>2134</v>
      </c>
      <c r="T1765" s="123">
        <v>0.37912000000000001</v>
      </c>
    </row>
    <row r="1766" spans="17:20" x14ac:dyDescent="0.25">
      <c r="Q1766" s="122">
        <v>47</v>
      </c>
      <c r="R1766" s="122">
        <v>47</v>
      </c>
      <c r="S1766" s="122" t="s">
        <v>2135</v>
      </c>
      <c r="T1766" s="123">
        <v>0.38704</v>
      </c>
    </row>
    <row r="1767" spans="17:20" x14ac:dyDescent="0.25">
      <c r="Q1767" s="122">
        <v>47</v>
      </c>
      <c r="R1767" s="122">
        <v>48</v>
      </c>
      <c r="S1767" s="122" t="s">
        <v>2136</v>
      </c>
      <c r="T1767" s="123">
        <v>0.39495999999999998</v>
      </c>
    </row>
    <row r="1768" spans="17:20" x14ac:dyDescent="0.25">
      <c r="Q1768" s="122">
        <v>47</v>
      </c>
      <c r="R1768" s="122">
        <v>49</v>
      </c>
      <c r="S1768" s="122" t="s">
        <v>2137</v>
      </c>
      <c r="T1768" s="123">
        <v>0.40288000000000002</v>
      </c>
    </row>
    <row r="1769" spans="17:20" x14ac:dyDescent="0.25">
      <c r="Q1769" s="122">
        <v>47</v>
      </c>
      <c r="R1769" s="122">
        <v>50</v>
      </c>
      <c r="S1769" s="122" t="s">
        <v>2138</v>
      </c>
      <c r="T1769" s="123">
        <v>0.4108</v>
      </c>
    </row>
    <row r="1770" spans="17:20" x14ac:dyDescent="0.25">
      <c r="Q1770" s="122">
        <v>47</v>
      </c>
      <c r="R1770" s="122">
        <v>51</v>
      </c>
      <c r="S1770" s="122" t="s">
        <v>2139</v>
      </c>
      <c r="T1770" s="123">
        <v>0.41880000000000001</v>
      </c>
    </row>
    <row r="1771" spans="17:20" x14ac:dyDescent="0.25">
      <c r="Q1771" s="122">
        <v>47</v>
      </c>
      <c r="R1771" s="122">
        <v>52</v>
      </c>
      <c r="S1771" s="122" t="s">
        <v>2140</v>
      </c>
      <c r="T1771" s="123">
        <v>0.42680000000000001</v>
      </c>
    </row>
    <row r="1772" spans="17:20" x14ac:dyDescent="0.25">
      <c r="Q1772" s="122">
        <v>47</v>
      </c>
      <c r="R1772" s="122">
        <v>53</v>
      </c>
      <c r="S1772" s="122" t="s">
        <v>2141</v>
      </c>
      <c r="T1772" s="123">
        <v>0.43480000000000002</v>
      </c>
    </row>
    <row r="1773" spans="17:20" x14ac:dyDescent="0.25">
      <c r="Q1773" s="122">
        <v>47</v>
      </c>
      <c r="R1773" s="122">
        <v>54</v>
      </c>
      <c r="S1773" s="122" t="s">
        <v>2142</v>
      </c>
      <c r="T1773" s="123">
        <v>0.44280000000000003</v>
      </c>
    </row>
    <row r="1774" spans="17:20" x14ac:dyDescent="0.25">
      <c r="Q1774" s="122">
        <v>47</v>
      </c>
      <c r="R1774" s="122">
        <v>55</v>
      </c>
      <c r="S1774" s="122" t="s">
        <v>2143</v>
      </c>
      <c r="T1774" s="123">
        <v>0.45079999999999998</v>
      </c>
    </row>
    <row r="1775" spans="17:20" x14ac:dyDescent="0.25">
      <c r="Q1775" s="122">
        <v>47</v>
      </c>
      <c r="R1775" s="122">
        <v>56</v>
      </c>
      <c r="S1775" s="122" t="s">
        <v>2144</v>
      </c>
      <c r="T1775" s="123">
        <v>0.45879999999999999</v>
      </c>
    </row>
    <row r="1776" spans="17:20" x14ac:dyDescent="0.25">
      <c r="Q1776" s="122">
        <v>47</v>
      </c>
      <c r="R1776" s="122">
        <v>57</v>
      </c>
      <c r="S1776" s="122" t="s">
        <v>2145</v>
      </c>
      <c r="T1776" s="123">
        <v>0.46679999999999999</v>
      </c>
    </row>
    <row r="1777" spans="17:20" x14ac:dyDescent="0.25">
      <c r="Q1777" s="122">
        <v>47</v>
      </c>
      <c r="R1777" s="122">
        <v>58</v>
      </c>
      <c r="S1777" s="122" t="s">
        <v>2146</v>
      </c>
      <c r="T1777" s="123">
        <v>0.4748</v>
      </c>
    </row>
    <row r="1778" spans="17:20" x14ac:dyDescent="0.25">
      <c r="Q1778" s="122">
        <v>47</v>
      </c>
      <c r="R1778" s="122">
        <v>59</v>
      </c>
      <c r="S1778" s="122" t="s">
        <v>2147</v>
      </c>
      <c r="T1778" s="123">
        <v>0.48280000000000001</v>
      </c>
    </row>
    <row r="1779" spans="17:20" x14ac:dyDescent="0.25">
      <c r="Q1779" s="122">
        <v>47</v>
      </c>
      <c r="R1779" s="122">
        <v>60</v>
      </c>
      <c r="S1779" s="122" t="s">
        <v>2148</v>
      </c>
      <c r="T1779" s="123">
        <v>0.49080000000000001</v>
      </c>
    </row>
    <row r="1780" spans="17:20" x14ac:dyDescent="0.25">
      <c r="Q1780" s="122">
        <v>47</v>
      </c>
      <c r="R1780" s="122">
        <v>61</v>
      </c>
      <c r="S1780" s="122" t="s">
        <v>2149</v>
      </c>
      <c r="T1780" s="123">
        <v>0.49872</v>
      </c>
    </row>
    <row r="1781" spans="17:20" x14ac:dyDescent="0.25">
      <c r="Q1781" s="122">
        <v>47</v>
      </c>
      <c r="R1781" s="122">
        <v>62</v>
      </c>
      <c r="S1781" s="122" t="s">
        <v>2150</v>
      </c>
      <c r="T1781" s="123">
        <v>0.50663999999999998</v>
      </c>
    </row>
    <row r="1782" spans="17:20" x14ac:dyDescent="0.25">
      <c r="Q1782" s="122">
        <v>47</v>
      </c>
      <c r="R1782" s="122">
        <v>63</v>
      </c>
      <c r="S1782" s="122" t="s">
        <v>2151</v>
      </c>
      <c r="T1782" s="123">
        <v>0.51456000000000002</v>
      </c>
    </row>
    <row r="1783" spans="17:20" x14ac:dyDescent="0.25">
      <c r="Q1783" s="122">
        <v>47</v>
      </c>
      <c r="R1783" s="122">
        <v>64</v>
      </c>
      <c r="S1783" s="122" t="s">
        <v>2152</v>
      </c>
      <c r="T1783" s="123">
        <v>0.52248000000000006</v>
      </c>
    </row>
    <row r="1784" spans="17:20" x14ac:dyDescent="0.25">
      <c r="Q1784" s="122">
        <v>47</v>
      </c>
      <c r="R1784" s="122">
        <v>65</v>
      </c>
      <c r="S1784" s="122" t="s">
        <v>2153</v>
      </c>
      <c r="T1784" s="123">
        <v>0.53039999999999998</v>
      </c>
    </row>
    <row r="1785" spans="17:20" x14ac:dyDescent="0.25">
      <c r="Q1785" s="122">
        <v>47</v>
      </c>
      <c r="R1785" s="122">
        <v>66</v>
      </c>
      <c r="S1785" s="122" t="s">
        <v>2154</v>
      </c>
      <c r="T1785" s="123">
        <v>0.53839999999999999</v>
      </c>
    </row>
    <row r="1786" spans="17:20" x14ac:dyDescent="0.25">
      <c r="Q1786" s="122">
        <v>47</v>
      </c>
      <c r="R1786" s="122">
        <v>67</v>
      </c>
      <c r="S1786" s="122" t="s">
        <v>2155</v>
      </c>
      <c r="T1786" s="123">
        <v>0.5464</v>
      </c>
    </row>
    <row r="1787" spans="17:20" x14ac:dyDescent="0.25">
      <c r="Q1787" s="122">
        <v>47</v>
      </c>
      <c r="R1787" s="122">
        <v>68</v>
      </c>
      <c r="S1787" s="122" t="s">
        <v>2156</v>
      </c>
      <c r="T1787" s="123">
        <v>0.5544</v>
      </c>
    </row>
    <row r="1788" spans="17:20" x14ac:dyDescent="0.25">
      <c r="Q1788" s="122">
        <v>47</v>
      </c>
      <c r="R1788" s="122">
        <v>69</v>
      </c>
      <c r="S1788" s="122" t="s">
        <v>2157</v>
      </c>
      <c r="T1788" s="123">
        <v>0.56240000000000001</v>
      </c>
    </row>
    <row r="1789" spans="17:20" x14ac:dyDescent="0.25">
      <c r="Q1789" s="122">
        <v>47</v>
      </c>
      <c r="R1789" s="122">
        <v>70</v>
      </c>
      <c r="S1789" s="122" t="s">
        <v>2158</v>
      </c>
      <c r="T1789" s="123">
        <v>0.57040000000000002</v>
      </c>
    </row>
    <row r="1790" spans="17:20" x14ac:dyDescent="0.25">
      <c r="Q1790" s="122">
        <v>47</v>
      </c>
      <c r="R1790" s="122">
        <v>71</v>
      </c>
      <c r="S1790" s="122" t="s">
        <v>2159</v>
      </c>
      <c r="T1790" s="123">
        <v>0.57840000000000003</v>
      </c>
    </row>
    <row r="1791" spans="17:20" x14ac:dyDescent="0.25">
      <c r="Q1791" s="122">
        <v>47</v>
      </c>
      <c r="R1791" s="122">
        <v>72</v>
      </c>
      <c r="S1791" s="122" t="s">
        <v>2160</v>
      </c>
      <c r="T1791" s="123">
        <v>0.58640000000000003</v>
      </c>
    </row>
    <row r="1792" spans="17:20" x14ac:dyDescent="0.25">
      <c r="Q1792" s="122">
        <v>47</v>
      </c>
      <c r="R1792" s="122">
        <v>73</v>
      </c>
      <c r="S1792" s="122" t="s">
        <v>2161</v>
      </c>
      <c r="T1792" s="123">
        <v>0.59440000000000004</v>
      </c>
    </row>
    <row r="1793" spans="17:20" x14ac:dyDescent="0.25">
      <c r="Q1793" s="122">
        <v>47</v>
      </c>
      <c r="R1793" s="122">
        <v>74</v>
      </c>
      <c r="S1793" s="122" t="s">
        <v>2162</v>
      </c>
      <c r="T1793" s="123">
        <v>0.60240000000000005</v>
      </c>
    </row>
    <row r="1794" spans="17:20" x14ac:dyDescent="0.25">
      <c r="Q1794" s="122">
        <v>47</v>
      </c>
      <c r="R1794" s="122">
        <v>75</v>
      </c>
      <c r="S1794" s="122" t="s">
        <v>2163</v>
      </c>
      <c r="T1794" s="123">
        <v>0.61040000000000005</v>
      </c>
    </row>
    <row r="1795" spans="17:20" x14ac:dyDescent="0.25">
      <c r="Q1795" s="122">
        <v>47</v>
      </c>
      <c r="R1795" s="122">
        <v>76</v>
      </c>
      <c r="S1795" s="122" t="s">
        <v>2164</v>
      </c>
      <c r="T1795" s="123">
        <v>0.61839999999999995</v>
      </c>
    </row>
    <row r="1796" spans="17:20" x14ac:dyDescent="0.25">
      <c r="Q1796" s="122">
        <v>47</v>
      </c>
      <c r="R1796" s="122">
        <v>77</v>
      </c>
      <c r="S1796" s="122" t="s">
        <v>2165</v>
      </c>
      <c r="T1796" s="123">
        <v>0.62639999999999996</v>
      </c>
    </row>
    <row r="1797" spans="17:20" x14ac:dyDescent="0.25">
      <c r="Q1797" s="122">
        <v>47</v>
      </c>
      <c r="R1797" s="122">
        <v>78</v>
      </c>
      <c r="S1797" s="122" t="s">
        <v>2166</v>
      </c>
      <c r="T1797" s="123">
        <v>0.63439999999999996</v>
      </c>
    </row>
    <row r="1798" spans="17:20" x14ac:dyDescent="0.25">
      <c r="Q1798" s="122">
        <v>47</v>
      </c>
      <c r="R1798" s="122">
        <v>79</v>
      </c>
      <c r="S1798" s="122" t="s">
        <v>2167</v>
      </c>
      <c r="T1798" s="123">
        <v>0.64239999999999997</v>
      </c>
    </row>
    <row r="1799" spans="17:20" x14ac:dyDescent="0.25">
      <c r="Q1799" s="122">
        <v>47</v>
      </c>
      <c r="R1799" s="122">
        <v>80</v>
      </c>
      <c r="S1799" s="122" t="s">
        <v>2168</v>
      </c>
      <c r="T1799" s="123">
        <v>0.65039999999999998</v>
      </c>
    </row>
    <row r="1800" spans="17:20" x14ac:dyDescent="0.25">
      <c r="Q1800" s="122">
        <v>47</v>
      </c>
      <c r="R1800" s="122">
        <v>81</v>
      </c>
      <c r="S1800" s="122" t="s">
        <v>2169</v>
      </c>
      <c r="T1800" s="123">
        <v>0.65832000000000002</v>
      </c>
    </row>
    <row r="1801" spans="17:20" x14ac:dyDescent="0.25">
      <c r="Q1801" s="122">
        <v>47</v>
      </c>
      <c r="R1801" s="122">
        <v>82</v>
      </c>
      <c r="S1801" s="122" t="s">
        <v>2170</v>
      </c>
      <c r="T1801" s="123">
        <v>0.66624000000000005</v>
      </c>
    </row>
    <row r="1802" spans="17:20" x14ac:dyDescent="0.25">
      <c r="Q1802" s="122">
        <v>47</v>
      </c>
      <c r="R1802" s="122">
        <v>83</v>
      </c>
      <c r="S1802" s="122" t="s">
        <v>2171</v>
      </c>
      <c r="T1802" s="123">
        <v>0.67415999999999998</v>
      </c>
    </row>
    <row r="1803" spans="17:20" x14ac:dyDescent="0.25">
      <c r="Q1803" s="122">
        <v>47</v>
      </c>
      <c r="R1803" s="122">
        <v>84</v>
      </c>
      <c r="S1803" s="122" t="s">
        <v>2172</v>
      </c>
      <c r="T1803" s="123">
        <v>0.68208000000000002</v>
      </c>
    </row>
    <row r="1804" spans="17:20" x14ac:dyDescent="0.25">
      <c r="Q1804" s="122">
        <v>47</v>
      </c>
      <c r="R1804" s="122">
        <v>85</v>
      </c>
      <c r="S1804" s="122" t="s">
        <v>2173</v>
      </c>
      <c r="T1804" s="123">
        <v>0.69</v>
      </c>
    </row>
    <row r="1805" spans="17:20" x14ac:dyDescent="0.25">
      <c r="Q1805" s="122">
        <v>47</v>
      </c>
      <c r="R1805" s="122">
        <v>86</v>
      </c>
      <c r="S1805" s="122" t="s">
        <v>2174</v>
      </c>
      <c r="T1805" s="123">
        <v>0.69787999999999994</v>
      </c>
    </row>
    <row r="1806" spans="17:20" x14ac:dyDescent="0.25">
      <c r="Q1806" s="122">
        <v>47</v>
      </c>
      <c r="R1806" s="122">
        <v>87</v>
      </c>
      <c r="S1806" s="122" t="s">
        <v>2175</v>
      </c>
      <c r="T1806" s="123">
        <v>0.70576000000000005</v>
      </c>
    </row>
    <row r="1807" spans="17:20" x14ac:dyDescent="0.25">
      <c r="Q1807" s="122">
        <v>47</v>
      </c>
      <c r="R1807" s="122">
        <v>88</v>
      </c>
      <c r="S1807" s="122" t="s">
        <v>2176</v>
      </c>
      <c r="T1807" s="123">
        <v>0.71364000000000005</v>
      </c>
    </row>
    <row r="1808" spans="17:20" x14ac:dyDescent="0.25">
      <c r="Q1808" s="122">
        <v>47</v>
      </c>
      <c r="R1808" s="122">
        <v>89</v>
      </c>
      <c r="S1808" s="122" t="s">
        <v>2177</v>
      </c>
      <c r="T1808" s="123">
        <v>0.72152000000000005</v>
      </c>
    </row>
    <row r="1809" spans="17:20" x14ac:dyDescent="0.25">
      <c r="Q1809" s="122">
        <v>47</v>
      </c>
      <c r="R1809" s="122">
        <v>90</v>
      </c>
      <c r="S1809" s="122" t="s">
        <v>2178</v>
      </c>
      <c r="T1809" s="123">
        <v>0.72940000000000005</v>
      </c>
    </row>
    <row r="1810" spans="17:20" x14ac:dyDescent="0.25">
      <c r="Q1810" s="122">
        <v>47</v>
      </c>
      <c r="R1810" s="122">
        <v>91</v>
      </c>
      <c r="S1810" s="122" t="s">
        <v>2179</v>
      </c>
      <c r="T1810" s="123">
        <v>0.73740000000000006</v>
      </c>
    </row>
    <row r="1811" spans="17:20" x14ac:dyDescent="0.25">
      <c r="Q1811" s="122">
        <v>47</v>
      </c>
      <c r="R1811" s="122">
        <v>92</v>
      </c>
      <c r="S1811" s="122" t="s">
        <v>2180</v>
      </c>
      <c r="T1811" s="123">
        <v>0.74539999999999995</v>
      </c>
    </row>
    <row r="1812" spans="17:20" x14ac:dyDescent="0.25">
      <c r="Q1812" s="122">
        <v>47</v>
      </c>
      <c r="R1812" s="122">
        <v>93</v>
      </c>
      <c r="S1812" s="122" t="s">
        <v>2181</v>
      </c>
      <c r="T1812" s="123">
        <v>0.75339999999999996</v>
      </c>
    </row>
    <row r="1813" spans="17:20" x14ac:dyDescent="0.25">
      <c r="Q1813" s="122">
        <v>47</v>
      </c>
      <c r="R1813" s="122">
        <v>94</v>
      </c>
      <c r="S1813" s="122" t="s">
        <v>2182</v>
      </c>
      <c r="T1813" s="123">
        <v>0.76139999999999997</v>
      </c>
    </row>
    <row r="1814" spans="17:20" x14ac:dyDescent="0.25">
      <c r="Q1814" s="122">
        <v>47</v>
      </c>
      <c r="R1814" s="122">
        <v>95</v>
      </c>
      <c r="S1814" s="122" t="s">
        <v>2183</v>
      </c>
      <c r="T1814" s="123">
        <v>0.76939999999999997</v>
      </c>
    </row>
    <row r="1815" spans="17:20" x14ac:dyDescent="0.25">
      <c r="Q1815" s="122">
        <v>47</v>
      </c>
      <c r="R1815" s="122">
        <v>96</v>
      </c>
      <c r="S1815" s="122" t="s">
        <v>2184</v>
      </c>
      <c r="T1815" s="123">
        <v>0.77732000000000001</v>
      </c>
    </row>
    <row r="1816" spans="17:20" x14ac:dyDescent="0.25">
      <c r="Q1816" s="122">
        <v>47</v>
      </c>
      <c r="R1816" s="122">
        <v>97</v>
      </c>
      <c r="S1816" s="122" t="s">
        <v>2185</v>
      </c>
      <c r="T1816" s="123">
        <v>0.78524000000000005</v>
      </c>
    </row>
    <row r="1817" spans="17:20" x14ac:dyDescent="0.25">
      <c r="Q1817" s="122">
        <v>47</v>
      </c>
      <c r="R1817" s="122">
        <v>98</v>
      </c>
      <c r="S1817" s="122" t="s">
        <v>2186</v>
      </c>
      <c r="T1817" s="123">
        <v>0.79315999999999998</v>
      </c>
    </row>
    <row r="1818" spans="17:20" x14ac:dyDescent="0.25">
      <c r="Q1818" s="122">
        <v>47</v>
      </c>
      <c r="R1818" s="122">
        <v>99</v>
      </c>
      <c r="S1818" s="122" t="s">
        <v>2187</v>
      </c>
      <c r="T1818" s="123">
        <v>0.80108000000000001</v>
      </c>
    </row>
    <row r="1819" spans="17:20" x14ac:dyDescent="0.25">
      <c r="Q1819" s="122">
        <v>47</v>
      </c>
      <c r="R1819" s="122">
        <v>100</v>
      </c>
      <c r="S1819" s="122" t="s">
        <v>2188</v>
      </c>
      <c r="T1819" s="123">
        <v>0.80900000000000005</v>
      </c>
    </row>
    <row r="1820" spans="17:20" x14ac:dyDescent="0.25">
      <c r="Q1820" s="122">
        <v>48</v>
      </c>
      <c r="R1820" s="122">
        <v>0</v>
      </c>
      <c r="S1820" s="122" t="s">
        <v>2189</v>
      </c>
      <c r="T1820" s="123">
        <v>1.2999999999999999E-2</v>
      </c>
    </row>
    <row r="1821" spans="17:20" x14ac:dyDescent="0.25">
      <c r="Q1821" s="122">
        <v>48</v>
      </c>
      <c r="R1821" s="122">
        <v>1</v>
      </c>
      <c r="S1821" s="122" t="s">
        <v>2190</v>
      </c>
      <c r="T1821" s="123">
        <v>2.1000000000000001E-2</v>
      </c>
    </row>
    <row r="1822" spans="17:20" x14ac:dyDescent="0.25">
      <c r="Q1822" s="122">
        <v>48</v>
      </c>
      <c r="R1822" s="122">
        <v>2</v>
      </c>
      <c r="S1822" s="122" t="s">
        <v>2191</v>
      </c>
      <c r="T1822" s="123">
        <v>2.9000000000000001E-2</v>
      </c>
    </row>
    <row r="1823" spans="17:20" x14ac:dyDescent="0.25">
      <c r="Q1823" s="122">
        <v>48</v>
      </c>
      <c r="R1823" s="122">
        <v>3</v>
      </c>
      <c r="S1823" s="122" t="s">
        <v>2192</v>
      </c>
      <c r="T1823" s="123">
        <v>3.6999999999999998E-2</v>
      </c>
    </row>
    <row r="1824" spans="17:20" x14ac:dyDescent="0.25">
      <c r="Q1824" s="122">
        <v>48</v>
      </c>
      <c r="R1824" s="122">
        <v>4</v>
      </c>
      <c r="S1824" s="122" t="s">
        <v>2193</v>
      </c>
      <c r="T1824" s="123">
        <v>4.4999999999999998E-2</v>
      </c>
    </row>
    <row r="1825" spans="17:20" x14ac:dyDescent="0.25">
      <c r="Q1825" s="122">
        <v>48</v>
      </c>
      <c r="R1825" s="122">
        <v>5</v>
      </c>
      <c r="S1825" s="122" t="s">
        <v>2194</v>
      </c>
      <c r="T1825" s="123">
        <v>5.2999999999999999E-2</v>
      </c>
    </row>
    <row r="1826" spans="17:20" x14ac:dyDescent="0.25">
      <c r="Q1826" s="122">
        <v>48</v>
      </c>
      <c r="R1826" s="122">
        <v>6</v>
      </c>
      <c r="S1826" s="122" t="s">
        <v>2195</v>
      </c>
      <c r="T1826" s="123">
        <v>6.0999999999999999E-2</v>
      </c>
    </row>
    <row r="1827" spans="17:20" x14ac:dyDescent="0.25">
      <c r="Q1827" s="122">
        <v>48</v>
      </c>
      <c r="R1827" s="122">
        <v>7</v>
      </c>
      <c r="S1827" s="122" t="s">
        <v>2196</v>
      </c>
      <c r="T1827" s="123">
        <v>6.9000000000000006E-2</v>
      </c>
    </row>
    <row r="1828" spans="17:20" x14ac:dyDescent="0.25">
      <c r="Q1828" s="122">
        <v>48</v>
      </c>
      <c r="R1828" s="122">
        <v>8</v>
      </c>
      <c r="S1828" s="122" t="s">
        <v>2197</v>
      </c>
      <c r="T1828" s="123">
        <v>7.6999999999999999E-2</v>
      </c>
    </row>
    <row r="1829" spans="17:20" x14ac:dyDescent="0.25">
      <c r="Q1829" s="122">
        <v>48</v>
      </c>
      <c r="R1829" s="122">
        <v>9</v>
      </c>
      <c r="S1829" s="122" t="s">
        <v>2198</v>
      </c>
      <c r="T1829" s="123">
        <v>8.5000000000000006E-2</v>
      </c>
    </row>
    <row r="1830" spans="17:20" x14ac:dyDescent="0.25">
      <c r="Q1830" s="122">
        <v>48</v>
      </c>
      <c r="R1830" s="122">
        <v>10</v>
      </c>
      <c r="S1830" s="122" t="s">
        <v>2199</v>
      </c>
      <c r="T1830" s="123">
        <v>9.2999999999999999E-2</v>
      </c>
    </row>
    <row r="1831" spans="17:20" x14ac:dyDescent="0.25">
      <c r="Q1831" s="122">
        <v>48</v>
      </c>
      <c r="R1831" s="122">
        <v>11</v>
      </c>
      <c r="S1831" s="122" t="s">
        <v>2200</v>
      </c>
      <c r="T1831" s="123">
        <v>0.10088</v>
      </c>
    </row>
    <row r="1832" spans="17:20" x14ac:dyDescent="0.25">
      <c r="Q1832" s="122">
        <v>48</v>
      </c>
      <c r="R1832" s="122">
        <v>12</v>
      </c>
      <c r="S1832" s="122" t="s">
        <v>2201</v>
      </c>
      <c r="T1832" s="123">
        <v>0.10876</v>
      </c>
    </row>
    <row r="1833" spans="17:20" x14ac:dyDescent="0.25">
      <c r="Q1833" s="122">
        <v>48</v>
      </c>
      <c r="R1833" s="122">
        <v>13</v>
      </c>
      <c r="S1833" s="122" t="s">
        <v>2202</v>
      </c>
      <c r="T1833" s="123">
        <v>0.11663999999999999</v>
      </c>
    </row>
    <row r="1834" spans="17:20" x14ac:dyDescent="0.25">
      <c r="Q1834" s="122">
        <v>48</v>
      </c>
      <c r="R1834" s="122">
        <v>14</v>
      </c>
      <c r="S1834" s="122" t="s">
        <v>2203</v>
      </c>
      <c r="T1834" s="123">
        <v>0.12452000000000001</v>
      </c>
    </row>
    <row r="1835" spans="17:20" x14ac:dyDescent="0.25">
      <c r="Q1835" s="122">
        <v>48</v>
      </c>
      <c r="R1835" s="122">
        <v>15</v>
      </c>
      <c r="S1835" s="122" t="s">
        <v>2204</v>
      </c>
      <c r="T1835" s="123">
        <v>0.13239999999999999</v>
      </c>
    </row>
    <row r="1836" spans="17:20" x14ac:dyDescent="0.25">
      <c r="Q1836" s="122">
        <v>48</v>
      </c>
      <c r="R1836" s="122">
        <v>16</v>
      </c>
      <c r="S1836" s="122" t="s">
        <v>2205</v>
      </c>
      <c r="T1836" s="123">
        <v>0.1404</v>
      </c>
    </row>
    <row r="1837" spans="17:20" x14ac:dyDescent="0.25">
      <c r="Q1837" s="122">
        <v>48</v>
      </c>
      <c r="R1837" s="122">
        <v>17</v>
      </c>
      <c r="S1837" s="122" t="s">
        <v>2206</v>
      </c>
      <c r="T1837" s="123">
        <v>0.1484</v>
      </c>
    </row>
    <row r="1838" spans="17:20" x14ac:dyDescent="0.25">
      <c r="Q1838" s="122">
        <v>48</v>
      </c>
      <c r="R1838" s="122">
        <v>18</v>
      </c>
      <c r="S1838" s="122" t="s">
        <v>2207</v>
      </c>
      <c r="T1838" s="123">
        <v>0.15640000000000001</v>
      </c>
    </row>
    <row r="1839" spans="17:20" x14ac:dyDescent="0.25">
      <c r="Q1839" s="122">
        <v>48</v>
      </c>
      <c r="R1839" s="122">
        <v>19</v>
      </c>
      <c r="S1839" s="122" t="s">
        <v>2208</v>
      </c>
      <c r="T1839" s="123">
        <v>0.16439999999999999</v>
      </c>
    </row>
    <row r="1840" spans="17:20" x14ac:dyDescent="0.25">
      <c r="Q1840" s="122">
        <v>48</v>
      </c>
      <c r="R1840" s="122">
        <v>20</v>
      </c>
      <c r="S1840" s="122" t="s">
        <v>2209</v>
      </c>
      <c r="T1840" s="123">
        <v>0.1724</v>
      </c>
    </row>
    <row r="1841" spans="17:20" x14ac:dyDescent="0.25">
      <c r="Q1841" s="122">
        <v>48</v>
      </c>
      <c r="R1841" s="122">
        <v>21</v>
      </c>
      <c r="S1841" s="122" t="s">
        <v>2210</v>
      </c>
      <c r="T1841" s="123">
        <v>0.1804</v>
      </c>
    </row>
    <row r="1842" spans="17:20" x14ac:dyDescent="0.25">
      <c r="Q1842" s="122">
        <v>48</v>
      </c>
      <c r="R1842" s="122">
        <v>22</v>
      </c>
      <c r="S1842" s="122" t="s">
        <v>2211</v>
      </c>
      <c r="T1842" s="123">
        <v>0.18840000000000001</v>
      </c>
    </row>
    <row r="1843" spans="17:20" x14ac:dyDescent="0.25">
      <c r="Q1843" s="122">
        <v>48</v>
      </c>
      <c r="R1843" s="122">
        <v>23</v>
      </c>
      <c r="S1843" s="122" t="s">
        <v>2212</v>
      </c>
      <c r="T1843" s="123">
        <v>0.19639999999999999</v>
      </c>
    </row>
    <row r="1844" spans="17:20" x14ac:dyDescent="0.25">
      <c r="Q1844" s="122">
        <v>48</v>
      </c>
      <c r="R1844" s="122">
        <v>24</v>
      </c>
      <c r="S1844" s="122" t="s">
        <v>2213</v>
      </c>
      <c r="T1844" s="123">
        <v>0.2044</v>
      </c>
    </row>
    <row r="1845" spans="17:20" x14ac:dyDescent="0.25">
      <c r="Q1845" s="122">
        <v>48</v>
      </c>
      <c r="R1845" s="122">
        <v>25</v>
      </c>
      <c r="S1845" s="122" t="s">
        <v>2214</v>
      </c>
      <c r="T1845" s="123">
        <v>0.21240000000000001</v>
      </c>
    </row>
    <row r="1846" spans="17:20" x14ac:dyDescent="0.25">
      <c r="Q1846" s="122">
        <v>48</v>
      </c>
      <c r="R1846" s="122">
        <v>26</v>
      </c>
      <c r="S1846" s="122" t="s">
        <v>2215</v>
      </c>
      <c r="T1846" s="123">
        <v>0.22040000000000001</v>
      </c>
    </row>
    <row r="1847" spans="17:20" x14ac:dyDescent="0.25">
      <c r="Q1847" s="122">
        <v>48</v>
      </c>
      <c r="R1847" s="122">
        <v>27</v>
      </c>
      <c r="S1847" s="122" t="s">
        <v>2216</v>
      </c>
      <c r="T1847" s="123">
        <v>0.22839999999999999</v>
      </c>
    </row>
    <row r="1848" spans="17:20" x14ac:dyDescent="0.25">
      <c r="Q1848" s="122">
        <v>48</v>
      </c>
      <c r="R1848" s="122">
        <v>28</v>
      </c>
      <c r="S1848" s="122" t="s">
        <v>2217</v>
      </c>
      <c r="T1848" s="123">
        <v>0.2364</v>
      </c>
    </row>
    <row r="1849" spans="17:20" x14ac:dyDescent="0.25">
      <c r="Q1849" s="122">
        <v>48</v>
      </c>
      <c r="R1849" s="122">
        <v>29</v>
      </c>
      <c r="S1849" s="122" t="s">
        <v>2218</v>
      </c>
      <c r="T1849" s="123">
        <v>0.24440000000000001</v>
      </c>
    </row>
    <row r="1850" spans="17:20" x14ac:dyDescent="0.25">
      <c r="Q1850" s="122">
        <v>48</v>
      </c>
      <c r="R1850" s="122">
        <v>30</v>
      </c>
      <c r="S1850" s="122" t="s">
        <v>2219</v>
      </c>
      <c r="T1850" s="123">
        <v>0.25240000000000001</v>
      </c>
    </row>
    <row r="1851" spans="17:20" x14ac:dyDescent="0.25">
      <c r="Q1851" s="122">
        <v>48</v>
      </c>
      <c r="R1851" s="122">
        <v>31</v>
      </c>
      <c r="S1851" s="122" t="s">
        <v>2220</v>
      </c>
      <c r="T1851" s="123">
        <v>0.26028000000000001</v>
      </c>
    </row>
    <row r="1852" spans="17:20" x14ac:dyDescent="0.25">
      <c r="Q1852" s="122">
        <v>48</v>
      </c>
      <c r="R1852" s="122">
        <v>32</v>
      </c>
      <c r="S1852" s="122" t="s">
        <v>2221</v>
      </c>
      <c r="T1852" s="123">
        <v>0.26816000000000001</v>
      </c>
    </row>
    <row r="1853" spans="17:20" x14ac:dyDescent="0.25">
      <c r="Q1853" s="122">
        <v>48</v>
      </c>
      <c r="R1853" s="122">
        <v>33</v>
      </c>
      <c r="S1853" s="122" t="s">
        <v>2222</v>
      </c>
      <c r="T1853" s="123">
        <v>0.27604000000000001</v>
      </c>
    </row>
    <row r="1854" spans="17:20" x14ac:dyDescent="0.25">
      <c r="Q1854" s="122">
        <v>48</v>
      </c>
      <c r="R1854" s="122">
        <v>34</v>
      </c>
      <c r="S1854" s="122" t="s">
        <v>2223</v>
      </c>
      <c r="T1854" s="123">
        <v>0.28392000000000001</v>
      </c>
    </row>
    <row r="1855" spans="17:20" x14ac:dyDescent="0.25">
      <c r="Q1855" s="122">
        <v>48</v>
      </c>
      <c r="R1855" s="122">
        <v>35</v>
      </c>
      <c r="S1855" s="122" t="s">
        <v>2224</v>
      </c>
      <c r="T1855" s="123">
        <v>0.2918</v>
      </c>
    </row>
    <row r="1856" spans="17:20" x14ac:dyDescent="0.25">
      <c r="Q1856" s="122">
        <v>48</v>
      </c>
      <c r="R1856" s="122">
        <v>36</v>
      </c>
      <c r="S1856" s="122" t="s">
        <v>2225</v>
      </c>
      <c r="T1856" s="123">
        <v>0.29980000000000001</v>
      </c>
    </row>
    <row r="1857" spans="17:20" x14ac:dyDescent="0.25">
      <c r="Q1857" s="122">
        <v>48</v>
      </c>
      <c r="R1857" s="122">
        <v>37</v>
      </c>
      <c r="S1857" s="122" t="s">
        <v>2226</v>
      </c>
      <c r="T1857" s="123">
        <v>0.30780000000000002</v>
      </c>
    </row>
    <row r="1858" spans="17:20" x14ac:dyDescent="0.25">
      <c r="Q1858" s="122">
        <v>48</v>
      </c>
      <c r="R1858" s="122">
        <v>38</v>
      </c>
      <c r="S1858" s="122" t="s">
        <v>2227</v>
      </c>
      <c r="T1858" s="123">
        <v>0.31580000000000003</v>
      </c>
    </row>
    <row r="1859" spans="17:20" x14ac:dyDescent="0.25">
      <c r="Q1859" s="122">
        <v>48</v>
      </c>
      <c r="R1859" s="122">
        <v>39</v>
      </c>
      <c r="S1859" s="122" t="s">
        <v>2228</v>
      </c>
      <c r="T1859" s="123">
        <v>0.32379999999999998</v>
      </c>
    </row>
    <row r="1860" spans="17:20" x14ac:dyDescent="0.25">
      <c r="Q1860" s="122">
        <v>48</v>
      </c>
      <c r="R1860" s="122">
        <v>40</v>
      </c>
      <c r="S1860" s="122" t="s">
        <v>2229</v>
      </c>
      <c r="T1860" s="123">
        <v>0.33179999999999998</v>
      </c>
    </row>
    <row r="1861" spans="17:20" x14ac:dyDescent="0.25">
      <c r="Q1861" s="122">
        <v>48</v>
      </c>
      <c r="R1861" s="122">
        <v>41</v>
      </c>
      <c r="S1861" s="122" t="s">
        <v>2230</v>
      </c>
      <c r="T1861" s="123">
        <v>0.33979999999999999</v>
      </c>
    </row>
    <row r="1862" spans="17:20" x14ac:dyDescent="0.25">
      <c r="Q1862" s="122">
        <v>48</v>
      </c>
      <c r="R1862" s="122">
        <v>42</v>
      </c>
      <c r="S1862" s="122" t="s">
        <v>2231</v>
      </c>
      <c r="T1862" s="123">
        <v>0.3478</v>
      </c>
    </row>
    <row r="1863" spans="17:20" x14ac:dyDescent="0.25">
      <c r="Q1863" s="122">
        <v>48</v>
      </c>
      <c r="R1863" s="122">
        <v>43</v>
      </c>
      <c r="S1863" s="122" t="s">
        <v>2232</v>
      </c>
      <c r="T1863" s="123">
        <v>0.35580000000000001</v>
      </c>
    </row>
    <row r="1864" spans="17:20" x14ac:dyDescent="0.25">
      <c r="Q1864" s="122">
        <v>48</v>
      </c>
      <c r="R1864" s="122">
        <v>44</v>
      </c>
      <c r="S1864" s="122" t="s">
        <v>2233</v>
      </c>
      <c r="T1864" s="123">
        <v>0.36380000000000001</v>
      </c>
    </row>
    <row r="1865" spans="17:20" x14ac:dyDescent="0.25">
      <c r="Q1865" s="122">
        <v>48</v>
      </c>
      <c r="R1865" s="122">
        <v>45</v>
      </c>
      <c r="S1865" s="122" t="s">
        <v>2234</v>
      </c>
      <c r="T1865" s="123">
        <v>0.37180000000000002</v>
      </c>
    </row>
    <row r="1866" spans="17:20" x14ac:dyDescent="0.25">
      <c r="Q1866" s="122">
        <v>48</v>
      </c>
      <c r="R1866" s="122">
        <v>46</v>
      </c>
      <c r="S1866" s="122" t="s">
        <v>2235</v>
      </c>
      <c r="T1866" s="123">
        <v>0.37968000000000002</v>
      </c>
    </row>
    <row r="1867" spans="17:20" x14ac:dyDescent="0.25">
      <c r="Q1867" s="122">
        <v>48</v>
      </c>
      <c r="R1867" s="122">
        <v>47</v>
      </c>
      <c r="S1867" s="122" t="s">
        <v>2236</v>
      </c>
      <c r="T1867" s="123">
        <v>0.38756000000000002</v>
      </c>
    </row>
    <row r="1868" spans="17:20" x14ac:dyDescent="0.25">
      <c r="Q1868" s="122">
        <v>48</v>
      </c>
      <c r="R1868" s="122">
        <v>48</v>
      </c>
      <c r="S1868" s="122" t="s">
        <v>2237</v>
      </c>
      <c r="T1868" s="123">
        <v>0.39544000000000001</v>
      </c>
    </row>
    <row r="1869" spans="17:20" x14ac:dyDescent="0.25">
      <c r="Q1869" s="122">
        <v>48</v>
      </c>
      <c r="R1869" s="122">
        <v>49</v>
      </c>
      <c r="S1869" s="122" t="s">
        <v>2238</v>
      </c>
      <c r="T1869" s="123">
        <v>0.40332000000000001</v>
      </c>
    </row>
    <row r="1870" spans="17:20" x14ac:dyDescent="0.25">
      <c r="Q1870" s="122">
        <v>48</v>
      </c>
      <c r="R1870" s="122">
        <v>50</v>
      </c>
      <c r="S1870" s="122" t="s">
        <v>2239</v>
      </c>
      <c r="T1870" s="123">
        <v>0.41120000000000001</v>
      </c>
    </row>
    <row r="1871" spans="17:20" x14ac:dyDescent="0.25">
      <c r="Q1871" s="122">
        <v>48</v>
      </c>
      <c r="R1871" s="122">
        <v>51</v>
      </c>
      <c r="S1871" s="122" t="s">
        <v>2240</v>
      </c>
      <c r="T1871" s="123">
        <v>0.41920000000000002</v>
      </c>
    </row>
    <row r="1872" spans="17:20" x14ac:dyDescent="0.25">
      <c r="Q1872" s="122">
        <v>48</v>
      </c>
      <c r="R1872" s="122">
        <v>52</v>
      </c>
      <c r="S1872" s="122" t="s">
        <v>2241</v>
      </c>
      <c r="T1872" s="123">
        <v>0.42720000000000002</v>
      </c>
    </row>
    <row r="1873" spans="17:20" x14ac:dyDescent="0.25">
      <c r="Q1873" s="122">
        <v>48</v>
      </c>
      <c r="R1873" s="122">
        <v>53</v>
      </c>
      <c r="S1873" s="122" t="s">
        <v>2242</v>
      </c>
      <c r="T1873" s="123">
        <v>0.43519999999999998</v>
      </c>
    </row>
    <row r="1874" spans="17:20" x14ac:dyDescent="0.25">
      <c r="Q1874" s="122">
        <v>48</v>
      </c>
      <c r="R1874" s="122">
        <v>54</v>
      </c>
      <c r="S1874" s="122" t="s">
        <v>2243</v>
      </c>
      <c r="T1874" s="123">
        <v>0.44319999999999998</v>
      </c>
    </row>
    <row r="1875" spans="17:20" x14ac:dyDescent="0.25">
      <c r="Q1875" s="122">
        <v>48</v>
      </c>
      <c r="R1875" s="122">
        <v>55</v>
      </c>
      <c r="S1875" s="122" t="s">
        <v>2244</v>
      </c>
      <c r="T1875" s="123">
        <v>0.45119999999999999</v>
      </c>
    </row>
    <row r="1876" spans="17:20" x14ac:dyDescent="0.25">
      <c r="Q1876" s="122">
        <v>48</v>
      </c>
      <c r="R1876" s="122">
        <v>56</v>
      </c>
      <c r="S1876" s="122" t="s">
        <v>2245</v>
      </c>
      <c r="T1876" s="123">
        <v>0.4592</v>
      </c>
    </row>
    <row r="1877" spans="17:20" x14ac:dyDescent="0.25">
      <c r="Q1877" s="122">
        <v>48</v>
      </c>
      <c r="R1877" s="122">
        <v>57</v>
      </c>
      <c r="S1877" s="122" t="s">
        <v>2246</v>
      </c>
      <c r="T1877" s="123">
        <v>0.4672</v>
      </c>
    </row>
    <row r="1878" spans="17:20" x14ac:dyDescent="0.25">
      <c r="Q1878" s="122">
        <v>48</v>
      </c>
      <c r="R1878" s="122">
        <v>58</v>
      </c>
      <c r="S1878" s="122" t="s">
        <v>2247</v>
      </c>
      <c r="T1878" s="123">
        <v>0.47520000000000001</v>
      </c>
    </row>
    <row r="1879" spans="17:20" x14ac:dyDescent="0.25">
      <c r="Q1879" s="122">
        <v>48</v>
      </c>
      <c r="R1879" s="122">
        <v>59</v>
      </c>
      <c r="S1879" s="122" t="s">
        <v>2248</v>
      </c>
      <c r="T1879" s="123">
        <v>0.48320000000000002</v>
      </c>
    </row>
    <row r="1880" spans="17:20" x14ac:dyDescent="0.25">
      <c r="Q1880" s="122">
        <v>48</v>
      </c>
      <c r="R1880" s="122">
        <v>60</v>
      </c>
      <c r="S1880" s="122" t="s">
        <v>2249</v>
      </c>
      <c r="T1880" s="123">
        <v>0.49120000000000003</v>
      </c>
    </row>
    <row r="1881" spans="17:20" x14ac:dyDescent="0.25">
      <c r="Q1881" s="122">
        <v>48</v>
      </c>
      <c r="R1881" s="122">
        <v>61</v>
      </c>
      <c r="S1881" s="122" t="s">
        <v>2250</v>
      </c>
      <c r="T1881" s="123">
        <v>0.49908000000000002</v>
      </c>
    </row>
    <row r="1882" spans="17:20" x14ac:dyDescent="0.25">
      <c r="Q1882" s="122">
        <v>48</v>
      </c>
      <c r="R1882" s="122">
        <v>62</v>
      </c>
      <c r="S1882" s="122" t="s">
        <v>2251</v>
      </c>
      <c r="T1882" s="123">
        <v>0.50695999999999997</v>
      </c>
    </row>
    <row r="1883" spans="17:20" x14ac:dyDescent="0.25">
      <c r="Q1883" s="122">
        <v>48</v>
      </c>
      <c r="R1883" s="122">
        <v>63</v>
      </c>
      <c r="S1883" s="122" t="s">
        <v>2252</v>
      </c>
      <c r="T1883" s="123">
        <v>0.51483999999999996</v>
      </c>
    </row>
    <row r="1884" spans="17:20" x14ac:dyDescent="0.25">
      <c r="Q1884" s="122">
        <v>48</v>
      </c>
      <c r="R1884" s="122">
        <v>64</v>
      </c>
      <c r="S1884" s="122" t="s">
        <v>2253</v>
      </c>
      <c r="T1884" s="123">
        <v>0.52271999999999996</v>
      </c>
    </row>
    <row r="1885" spans="17:20" x14ac:dyDescent="0.25">
      <c r="Q1885" s="122">
        <v>48</v>
      </c>
      <c r="R1885" s="122">
        <v>65</v>
      </c>
      <c r="S1885" s="122" t="s">
        <v>2254</v>
      </c>
      <c r="T1885" s="123">
        <v>0.53059999999999996</v>
      </c>
    </row>
    <row r="1886" spans="17:20" x14ac:dyDescent="0.25">
      <c r="Q1886" s="122">
        <v>48</v>
      </c>
      <c r="R1886" s="122">
        <v>66</v>
      </c>
      <c r="S1886" s="122" t="s">
        <v>2255</v>
      </c>
      <c r="T1886" s="123">
        <v>0.53859999999999997</v>
      </c>
    </row>
    <row r="1887" spans="17:20" x14ac:dyDescent="0.25">
      <c r="Q1887" s="122">
        <v>48</v>
      </c>
      <c r="R1887" s="122">
        <v>67</v>
      </c>
      <c r="S1887" s="122" t="s">
        <v>2256</v>
      </c>
      <c r="T1887" s="123">
        <v>0.54659999999999997</v>
      </c>
    </row>
    <row r="1888" spans="17:20" x14ac:dyDescent="0.25">
      <c r="Q1888" s="122">
        <v>48</v>
      </c>
      <c r="R1888" s="122">
        <v>68</v>
      </c>
      <c r="S1888" s="122" t="s">
        <v>2257</v>
      </c>
      <c r="T1888" s="123">
        <v>0.55459999999999998</v>
      </c>
    </row>
    <row r="1889" spans="17:20" x14ac:dyDescent="0.25">
      <c r="Q1889" s="122">
        <v>48</v>
      </c>
      <c r="R1889" s="122">
        <v>69</v>
      </c>
      <c r="S1889" s="122" t="s">
        <v>2258</v>
      </c>
      <c r="T1889" s="123">
        <v>0.56259999999999999</v>
      </c>
    </row>
    <row r="1890" spans="17:20" x14ac:dyDescent="0.25">
      <c r="Q1890" s="122">
        <v>48</v>
      </c>
      <c r="R1890" s="122">
        <v>70</v>
      </c>
      <c r="S1890" s="122" t="s">
        <v>2259</v>
      </c>
      <c r="T1890" s="123">
        <v>0.5706</v>
      </c>
    </row>
    <row r="1891" spans="17:20" x14ac:dyDescent="0.25">
      <c r="Q1891" s="122">
        <v>48</v>
      </c>
      <c r="R1891" s="122">
        <v>71</v>
      </c>
      <c r="S1891" s="122" t="s">
        <v>2260</v>
      </c>
      <c r="T1891" s="123">
        <v>0.5786</v>
      </c>
    </row>
    <row r="1892" spans="17:20" x14ac:dyDescent="0.25">
      <c r="Q1892" s="122">
        <v>48</v>
      </c>
      <c r="R1892" s="122">
        <v>72</v>
      </c>
      <c r="S1892" s="122" t="s">
        <v>2261</v>
      </c>
      <c r="T1892" s="123">
        <v>0.58660000000000001</v>
      </c>
    </row>
    <row r="1893" spans="17:20" x14ac:dyDescent="0.25">
      <c r="Q1893" s="122">
        <v>48</v>
      </c>
      <c r="R1893" s="122">
        <v>73</v>
      </c>
      <c r="S1893" s="122" t="s">
        <v>2262</v>
      </c>
      <c r="T1893" s="123">
        <v>0.59460000000000002</v>
      </c>
    </row>
    <row r="1894" spans="17:20" x14ac:dyDescent="0.25">
      <c r="Q1894" s="122">
        <v>48</v>
      </c>
      <c r="R1894" s="122">
        <v>74</v>
      </c>
      <c r="S1894" s="122" t="s">
        <v>2263</v>
      </c>
      <c r="T1894" s="123">
        <v>0.60260000000000002</v>
      </c>
    </row>
    <row r="1895" spans="17:20" x14ac:dyDescent="0.25">
      <c r="Q1895" s="122">
        <v>48</v>
      </c>
      <c r="R1895" s="122">
        <v>75</v>
      </c>
      <c r="S1895" s="122" t="s">
        <v>2264</v>
      </c>
      <c r="T1895" s="123">
        <v>0.61060000000000003</v>
      </c>
    </row>
    <row r="1896" spans="17:20" x14ac:dyDescent="0.25">
      <c r="Q1896" s="122">
        <v>48</v>
      </c>
      <c r="R1896" s="122">
        <v>76</v>
      </c>
      <c r="S1896" s="122" t="s">
        <v>2265</v>
      </c>
      <c r="T1896" s="123">
        <v>0.61860000000000004</v>
      </c>
    </row>
    <row r="1897" spans="17:20" x14ac:dyDescent="0.25">
      <c r="Q1897" s="122">
        <v>48</v>
      </c>
      <c r="R1897" s="122">
        <v>77</v>
      </c>
      <c r="S1897" s="122" t="s">
        <v>2266</v>
      </c>
      <c r="T1897" s="123">
        <v>0.62660000000000005</v>
      </c>
    </row>
    <row r="1898" spans="17:20" x14ac:dyDescent="0.25">
      <c r="Q1898" s="122">
        <v>48</v>
      </c>
      <c r="R1898" s="122">
        <v>78</v>
      </c>
      <c r="S1898" s="122" t="s">
        <v>2267</v>
      </c>
      <c r="T1898" s="123">
        <v>0.63460000000000005</v>
      </c>
    </row>
    <row r="1899" spans="17:20" x14ac:dyDescent="0.25">
      <c r="Q1899" s="122">
        <v>48</v>
      </c>
      <c r="R1899" s="122">
        <v>79</v>
      </c>
      <c r="S1899" s="122" t="s">
        <v>2268</v>
      </c>
      <c r="T1899" s="123">
        <v>0.64259999999999995</v>
      </c>
    </row>
    <row r="1900" spans="17:20" x14ac:dyDescent="0.25">
      <c r="Q1900" s="122">
        <v>48</v>
      </c>
      <c r="R1900" s="122">
        <v>80</v>
      </c>
      <c r="S1900" s="122" t="s">
        <v>2269</v>
      </c>
      <c r="T1900" s="123">
        <v>0.65059999999999996</v>
      </c>
    </row>
    <row r="1901" spans="17:20" x14ac:dyDescent="0.25">
      <c r="Q1901" s="122">
        <v>48</v>
      </c>
      <c r="R1901" s="122">
        <v>81</v>
      </c>
      <c r="S1901" s="122" t="s">
        <v>2270</v>
      </c>
      <c r="T1901" s="123">
        <v>0.65847999999999995</v>
      </c>
    </row>
    <row r="1902" spans="17:20" x14ac:dyDescent="0.25">
      <c r="Q1902" s="122">
        <v>48</v>
      </c>
      <c r="R1902" s="122">
        <v>82</v>
      </c>
      <c r="S1902" s="122" t="s">
        <v>2271</v>
      </c>
      <c r="T1902" s="123">
        <v>0.66635999999999995</v>
      </c>
    </row>
    <row r="1903" spans="17:20" x14ac:dyDescent="0.25">
      <c r="Q1903" s="122">
        <v>48</v>
      </c>
      <c r="R1903" s="122">
        <v>83</v>
      </c>
      <c r="S1903" s="122" t="s">
        <v>2272</v>
      </c>
      <c r="T1903" s="123">
        <v>0.67423999999999995</v>
      </c>
    </row>
    <row r="1904" spans="17:20" x14ac:dyDescent="0.25">
      <c r="Q1904" s="122">
        <v>48</v>
      </c>
      <c r="R1904" s="122">
        <v>84</v>
      </c>
      <c r="S1904" s="122" t="s">
        <v>2273</v>
      </c>
      <c r="T1904" s="123">
        <v>0.68211999999999995</v>
      </c>
    </row>
    <row r="1905" spans="17:20" x14ac:dyDescent="0.25">
      <c r="Q1905" s="122">
        <v>48</v>
      </c>
      <c r="R1905" s="122">
        <v>85</v>
      </c>
      <c r="S1905" s="122" t="s">
        <v>2274</v>
      </c>
      <c r="T1905" s="123">
        <v>0.69</v>
      </c>
    </row>
    <row r="1906" spans="17:20" x14ac:dyDescent="0.25">
      <c r="Q1906" s="122">
        <v>48</v>
      </c>
      <c r="R1906" s="122">
        <v>86</v>
      </c>
      <c r="S1906" s="122" t="s">
        <v>2275</v>
      </c>
      <c r="T1906" s="123">
        <v>0.69791999999999998</v>
      </c>
    </row>
    <row r="1907" spans="17:20" x14ac:dyDescent="0.25">
      <c r="Q1907" s="122">
        <v>48</v>
      </c>
      <c r="R1907" s="122">
        <v>87</v>
      </c>
      <c r="S1907" s="122" t="s">
        <v>2276</v>
      </c>
      <c r="T1907" s="123">
        <v>0.70584000000000002</v>
      </c>
    </row>
    <row r="1908" spans="17:20" x14ac:dyDescent="0.25">
      <c r="Q1908" s="122">
        <v>48</v>
      </c>
      <c r="R1908" s="122">
        <v>88</v>
      </c>
      <c r="S1908" s="122" t="s">
        <v>2277</v>
      </c>
      <c r="T1908" s="123">
        <v>0.71375999999999995</v>
      </c>
    </row>
    <row r="1909" spans="17:20" x14ac:dyDescent="0.25">
      <c r="Q1909" s="122">
        <v>48</v>
      </c>
      <c r="R1909" s="122">
        <v>89</v>
      </c>
      <c r="S1909" s="122" t="s">
        <v>2278</v>
      </c>
      <c r="T1909" s="123">
        <v>0.72167999999999999</v>
      </c>
    </row>
    <row r="1910" spans="17:20" x14ac:dyDescent="0.25">
      <c r="Q1910" s="122">
        <v>48</v>
      </c>
      <c r="R1910" s="122">
        <v>90</v>
      </c>
      <c r="S1910" s="122" t="s">
        <v>2279</v>
      </c>
      <c r="T1910" s="123">
        <v>0.72960000000000003</v>
      </c>
    </row>
    <row r="1911" spans="17:20" x14ac:dyDescent="0.25">
      <c r="Q1911" s="122">
        <v>48</v>
      </c>
      <c r="R1911" s="122">
        <v>91</v>
      </c>
      <c r="S1911" s="122" t="s">
        <v>2280</v>
      </c>
      <c r="T1911" s="123">
        <v>0.73760000000000003</v>
      </c>
    </row>
    <row r="1912" spans="17:20" x14ac:dyDescent="0.25">
      <c r="Q1912" s="122">
        <v>48</v>
      </c>
      <c r="R1912" s="122">
        <v>92</v>
      </c>
      <c r="S1912" s="122" t="s">
        <v>2281</v>
      </c>
      <c r="T1912" s="123">
        <v>0.74560000000000004</v>
      </c>
    </row>
    <row r="1913" spans="17:20" x14ac:dyDescent="0.25">
      <c r="Q1913" s="122">
        <v>48</v>
      </c>
      <c r="R1913" s="122">
        <v>93</v>
      </c>
      <c r="S1913" s="122" t="s">
        <v>2282</v>
      </c>
      <c r="T1913" s="123">
        <v>0.75360000000000005</v>
      </c>
    </row>
    <row r="1914" spans="17:20" x14ac:dyDescent="0.25">
      <c r="Q1914" s="122">
        <v>48</v>
      </c>
      <c r="R1914" s="122">
        <v>94</v>
      </c>
      <c r="S1914" s="122" t="s">
        <v>2283</v>
      </c>
      <c r="T1914" s="123">
        <v>0.76160000000000005</v>
      </c>
    </row>
    <row r="1915" spans="17:20" x14ac:dyDescent="0.25">
      <c r="Q1915" s="122">
        <v>48</v>
      </c>
      <c r="R1915" s="122">
        <v>95</v>
      </c>
      <c r="S1915" s="122" t="s">
        <v>2284</v>
      </c>
      <c r="T1915" s="123">
        <v>0.76959999999999995</v>
      </c>
    </row>
    <row r="1916" spans="17:20" x14ac:dyDescent="0.25">
      <c r="Q1916" s="122">
        <v>48</v>
      </c>
      <c r="R1916" s="122">
        <v>96</v>
      </c>
      <c r="S1916" s="122" t="s">
        <v>2285</v>
      </c>
      <c r="T1916" s="123">
        <v>0.77747999999999995</v>
      </c>
    </row>
    <row r="1917" spans="17:20" x14ac:dyDescent="0.25">
      <c r="Q1917" s="122">
        <v>48</v>
      </c>
      <c r="R1917" s="122">
        <v>97</v>
      </c>
      <c r="S1917" s="122" t="s">
        <v>2286</v>
      </c>
      <c r="T1917" s="123">
        <v>0.78535999999999995</v>
      </c>
    </row>
    <row r="1918" spans="17:20" x14ac:dyDescent="0.25">
      <c r="Q1918" s="122">
        <v>48</v>
      </c>
      <c r="R1918" s="122">
        <v>98</v>
      </c>
      <c r="S1918" s="122" t="s">
        <v>2287</v>
      </c>
      <c r="T1918" s="123">
        <v>0.79323999999999995</v>
      </c>
    </row>
    <row r="1919" spans="17:20" x14ac:dyDescent="0.25">
      <c r="Q1919" s="122">
        <v>48</v>
      </c>
      <c r="R1919" s="122">
        <v>99</v>
      </c>
      <c r="S1919" s="122" t="s">
        <v>2288</v>
      </c>
      <c r="T1919" s="123">
        <v>0.80112000000000005</v>
      </c>
    </row>
    <row r="1920" spans="17:20" x14ac:dyDescent="0.25">
      <c r="Q1920" s="122">
        <v>48</v>
      </c>
      <c r="R1920" s="122">
        <v>100</v>
      </c>
      <c r="S1920" s="122" t="s">
        <v>2289</v>
      </c>
      <c r="T1920" s="123">
        <v>0.80900000000000005</v>
      </c>
    </row>
    <row r="1921" spans="17:20" x14ac:dyDescent="0.25">
      <c r="Q1921" s="122">
        <v>49</v>
      </c>
      <c r="R1921" s="122">
        <v>0</v>
      </c>
      <c r="S1921" s="122" t="s">
        <v>2290</v>
      </c>
      <c r="T1921" s="123">
        <v>1.4E-2</v>
      </c>
    </row>
    <row r="1922" spans="17:20" x14ac:dyDescent="0.25">
      <c r="Q1922" s="122">
        <v>49</v>
      </c>
      <c r="R1922" s="122">
        <v>1</v>
      </c>
      <c r="S1922" s="122" t="s">
        <v>2291</v>
      </c>
      <c r="T1922" s="123">
        <v>2.1999999999999999E-2</v>
      </c>
    </row>
    <row r="1923" spans="17:20" x14ac:dyDescent="0.25">
      <c r="Q1923" s="122">
        <v>49</v>
      </c>
      <c r="R1923" s="122">
        <v>2</v>
      </c>
      <c r="S1923" s="122" t="s">
        <v>2292</v>
      </c>
      <c r="T1923" s="123">
        <v>0.03</v>
      </c>
    </row>
    <row r="1924" spans="17:20" x14ac:dyDescent="0.25">
      <c r="Q1924" s="122">
        <v>49</v>
      </c>
      <c r="R1924" s="122">
        <v>3</v>
      </c>
      <c r="S1924" s="122" t="s">
        <v>2293</v>
      </c>
      <c r="T1924" s="123">
        <v>3.7999999999999999E-2</v>
      </c>
    </row>
    <row r="1925" spans="17:20" x14ac:dyDescent="0.25">
      <c r="Q1925" s="122">
        <v>49</v>
      </c>
      <c r="R1925" s="122">
        <v>4</v>
      </c>
      <c r="S1925" s="122" t="s">
        <v>2294</v>
      </c>
      <c r="T1925" s="123">
        <v>4.5999999999999999E-2</v>
      </c>
    </row>
    <row r="1926" spans="17:20" x14ac:dyDescent="0.25">
      <c r="Q1926" s="122">
        <v>49</v>
      </c>
      <c r="R1926" s="122">
        <v>5</v>
      </c>
      <c r="S1926" s="122" t="s">
        <v>2295</v>
      </c>
      <c r="T1926" s="123">
        <v>5.3999999999999999E-2</v>
      </c>
    </row>
    <row r="1927" spans="17:20" x14ac:dyDescent="0.25">
      <c r="Q1927" s="122">
        <v>49</v>
      </c>
      <c r="R1927" s="122">
        <v>6</v>
      </c>
      <c r="S1927" s="122" t="s">
        <v>2296</v>
      </c>
      <c r="T1927" s="123">
        <v>6.2E-2</v>
      </c>
    </row>
    <row r="1928" spans="17:20" x14ac:dyDescent="0.25">
      <c r="Q1928" s="122">
        <v>49</v>
      </c>
      <c r="R1928" s="122">
        <v>7</v>
      </c>
      <c r="S1928" s="122" t="s">
        <v>2297</v>
      </c>
      <c r="T1928" s="123">
        <v>7.0000000000000007E-2</v>
      </c>
    </row>
    <row r="1929" spans="17:20" x14ac:dyDescent="0.25">
      <c r="Q1929" s="122">
        <v>49</v>
      </c>
      <c r="R1929" s="122">
        <v>8</v>
      </c>
      <c r="S1929" s="122" t="s">
        <v>2298</v>
      </c>
      <c r="T1929" s="123">
        <v>7.8E-2</v>
      </c>
    </row>
    <row r="1930" spans="17:20" x14ac:dyDescent="0.25">
      <c r="Q1930" s="122">
        <v>49</v>
      </c>
      <c r="R1930" s="122">
        <v>9</v>
      </c>
      <c r="S1930" s="122" t="s">
        <v>2299</v>
      </c>
      <c r="T1930" s="123">
        <v>8.5999999999999993E-2</v>
      </c>
    </row>
    <row r="1931" spans="17:20" x14ac:dyDescent="0.25">
      <c r="Q1931" s="122">
        <v>49</v>
      </c>
      <c r="R1931" s="122">
        <v>10</v>
      </c>
      <c r="S1931" s="122" t="s">
        <v>2300</v>
      </c>
      <c r="T1931" s="123">
        <v>9.4E-2</v>
      </c>
    </row>
    <row r="1932" spans="17:20" x14ac:dyDescent="0.25">
      <c r="Q1932" s="122">
        <v>49</v>
      </c>
      <c r="R1932" s="122">
        <v>11</v>
      </c>
      <c r="S1932" s="122" t="s">
        <v>2301</v>
      </c>
      <c r="T1932" s="123">
        <v>0.10184</v>
      </c>
    </row>
    <row r="1933" spans="17:20" x14ac:dyDescent="0.25">
      <c r="Q1933" s="122">
        <v>49</v>
      </c>
      <c r="R1933" s="122">
        <v>12</v>
      </c>
      <c r="S1933" s="122" t="s">
        <v>2302</v>
      </c>
      <c r="T1933" s="123">
        <v>0.10968</v>
      </c>
    </row>
    <row r="1934" spans="17:20" x14ac:dyDescent="0.25">
      <c r="Q1934" s="122">
        <v>49</v>
      </c>
      <c r="R1934" s="122">
        <v>13</v>
      </c>
      <c r="S1934" s="122" t="s">
        <v>2303</v>
      </c>
      <c r="T1934" s="123">
        <v>0.11752</v>
      </c>
    </row>
    <row r="1935" spans="17:20" x14ac:dyDescent="0.25">
      <c r="Q1935" s="122">
        <v>49</v>
      </c>
      <c r="R1935" s="122">
        <v>14</v>
      </c>
      <c r="S1935" s="122" t="s">
        <v>2304</v>
      </c>
      <c r="T1935" s="123">
        <v>0.12536</v>
      </c>
    </row>
    <row r="1936" spans="17:20" x14ac:dyDescent="0.25">
      <c r="Q1936" s="122">
        <v>49</v>
      </c>
      <c r="R1936" s="122">
        <v>15</v>
      </c>
      <c r="S1936" s="122" t="s">
        <v>2305</v>
      </c>
      <c r="T1936" s="123">
        <v>0.13320000000000001</v>
      </c>
    </row>
    <row r="1937" spans="17:20" x14ac:dyDescent="0.25">
      <c r="Q1937" s="122">
        <v>49</v>
      </c>
      <c r="R1937" s="122">
        <v>16</v>
      </c>
      <c r="S1937" s="122" t="s">
        <v>2306</v>
      </c>
      <c r="T1937" s="123">
        <v>0.14119999999999999</v>
      </c>
    </row>
    <row r="1938" spans="17:20" x14ac:dyDescent="0.25">
      <c r="Q1938" s="122">
        <v>49</v>
      </c>
      <c r="R1938" s="122">
        <v>17</v>
      </c>
      <c r="S1938" s="122" t="s">
        <v>2307</v>
      </c>
      <c r="T1938" s="123">
        <v>0.1492</v>
      </c>
    </row>
    <row r="1939" spans="17:20" x14ac:dyDescent="0.25">
      <c r="Q1939" s="122">
        <v>49</v>
      </c>
      <c r="R1939" s="122">
        <v>18</v>
      </c>
      <c r="S1939" s="122" t="s">
        <v>2308</v>
      </c>
      <c r="T1939" s="123">
        <v>0.15720000000000001</v>
      </c>
    </row>
    <row r="1940" spans="17:20" x14ac:dyDescent="0.25">
      <c r="Q1940" s="122">
        <v>49</v>
      </c>
      <c r="R1940" s="122">
        <v>19</v>
      </c>
      <c r="S1940" s="122" t="s">
        <v>2309</v>
      </c>
      <c r="T1940" s="123">
        <v>0.16520000000000001</v>
      </c>
    </row>
    <row r="1941" spans="17:20" x14ac:dyDescent="0.25">
      <c r="Q1941" s="122">
        <v>49</v>
      </c>
      <c r="R1941" s="122">
        <v>20</v>
      </c>
      <c r="S1941" s="122" t="s">
        <v>2310</v>
      </c>
      <c r="T1941" s="123">
        <v>0.17319999999999999</v>
      </c>
    </row>
    <row r="1942" spans="17:20" x14ac:dyDescent="0.25">
      <c r="Q1942" s="122">
        <v>49</v>
      </c>
      <c r="R1942" s="122">
        <v>21</v>
      </c>
      <c r="S1942" s="122" t="s">
        <v>2311</v>
      </c>
      <c r="T1942" s="123">
        <v>0.1812</v>
      </c>
    </row>
    <row r="1943" spans="17:20" x14ac:dyDescent="0.25">
      <c r="Q1943" s="122">
        <v>49</v>
      </c>
      <c r="R1943" s="122">
        <v>22</v>
      </c>
      <c r="S1943" s="122" t="s">
        <v>2312</v>
      </c>
      <c r="T1943" s="123">
        <v>0.18920000000000001</v>
      </c>
    </row>
    <row r="1944" spans="17:20" x14ac:dyDescent="0.25">
      <c r="Q1944" s="122">
        <v>49</v>
      </c>
      <c r="R1944" s="122">
        <v>23</v>
      </c>
      <c r="S1944" s="122" t="s">
        <v>2313</v>
      </c>
      <c r="T1944" s="123">
        <v>0.19719999999999999</v>
      </c>
    </row>
    <row r="1945" spans="17:20" x14ac:dyDescent="0.25">
      <c r="Q1945" s="122">
        <v>49</v>
      </c>
      <c r="R1945" s="122">
        <v>24</v>
      </c>
      <c r="S1945" s="122" t="s">
        <v>2314</v>
      </c>
      <c r="T1945" s="123">
        <v>0.20519999999999999</v>
      </c>
    </row>
    <row r="1946" spans="17:20" x14ac:dyDescent="0.25">
      <c r="Q1946" s="122">
        <v>49</v>
      </c>
      <c r="R1946" s="122">
        <v>25</v>
      </c>
      <c r="S1946" s="122" t="s">
        <v>2315</v>
      </c>
      <c r="T1946" s="123">
        <v>0.2132</v>
      </c>
    </row>
    <row r="1947" spans="17:20" x14ac:dyDescent="0.25">
      <c r="Q1947" s="122">
        <v>49</v>
      </c>
      <c r="R1947" s="122">
        <v>26</v>
      </c>
      <c r="S1947" s="122" t="s">
        <v>2316</v>
      </c>
      <c r="T1947" s="123">
        <v>0.22120000000000001</v>
      </c>
    </row>
    <row r="1948" spans="17:20" x14ac:dyDescent="0.25">
      <c r="Q1948" s="122">
        <v>49</v>
      </c>
      <c r="R1948" s="122">
        <v>27</v>
      </c>
      <c r="S1948" s="122" t="s">
        <v>2317</v>
      </c>
      <c r="T1948" s="123">
        <v>0.22919999999999999</v>
      </c>
    </row>
    <row r="1949" spans="17:20" x14ac:dyDescent="0.25">
      <c r="Q1949" s="122">
        <v>49</v>
      </c>
      <c r="R1949" s="122">
        <v>28</v>
      </c>
      <c r="S1949" s="122" t="s">
        <v>2318</v>
      </c>
      <c r="T1949" s="123">
        <v>0.23719999999999999</v>
      </c>
    </row>
    <row r="1950" spans="17:20" x14ac:dyDescent="0.25">
      <c r="Q1950" s="122">
        <v>49</v>
      </c>
      <c r="R1950" s="122">
        <v>29</v>
      </c>
      <c r="S1950" s="122" t="s">
        <v>2319</v>
      </c>
      <c r="T1950" s="123">
        <v>0.2452</v>
      </c>
    </row>
    <row r="1951" spans="17:20" x14ac:dyDescent="0.25">
      <c r="Q1951" s="122">
        <v>49</v>
      </c>
      <c r="R1951" s="122">
        <v>30</v>
      </c>
      <c r="S1951" s="122" t="s">
        <v>2320</v>
      </c>
      <c r="T1951" s="123">
        <v>0.25319999999999998</v>
      </c>
    </row>
    <row r="1952" spans="17:20" x14ac:dyDescent="0.25">
      <c r="Q1952" s="122">
        <v>49</v>
      </c>
      <c r="R1952" s="122">
        <v>31</v>
      </c>
      <c r="S1952" s="122" t="s">
        <v>2321</v>
      </c>
      <c r="T1952" s="123">
        <v>0.26103999999999999</v>
      </c>
    </row>
    <row r="1953" spans="17:20" x14ac:dyDescent="0.25">
      <c r="Q1953" s="122">
        <v>49</v>
      </c>
      <c r="R1953" s="122">
        <v>32</v>
      </c>
      <c r="S1953" s="122" t="s">
        <v>2322</v>
      </c>
      <c r="T1953" s="123">
        <v>0.26888000000000001</v>
      </c>
    </row>
    <row r="1954" spans="17:20" x14ac:dyDescent="0.25">
      <c r="Q1954" s="122">
        <v>49</v>
      </c>
      <c r="R1954" s="122">
        <v>33</v>
      </c>
      <c r="S1954" s="122" t="s">
        <v>2323</v>
      </c>
      <c r="T1954" s="123">
        <v>0.27672000000000002</v>
      </c>
    </row>
    <row r="1955" spans="17:20" x14ac:dyDescent="0.25">
      <c r="Q1955" s="122">
        <v>49</v>
      </c>
      <c r="R1955" s="122">
        <v>34</v>
      </c>
      <c r="S1955" s="122" t="s">
        <v>2324</v>
      </c>
      <c r="T1955" s="123">
        <v>0.28455999999999998</v>
      </c>
    </row>
    <row r="1956" spans="17:20" x14ac:dyDescent="0.25">
      <c r="Q1956" s="122">
        <v>49</v>
      </c>
      <c r="R1956" s="122">
        <v>35</v>
      </c>
      <c r="S1956" s="122" t="s">
        <v>2325</v>
      </c>
      <c r="T1956" s="123">
        <v>0.29239999999999999</v>
      </c>
    </row>
    <row r="1957" spans="17:20" x14ac:dyDescent="0.25">
      <c r="Q1957" s="122">
        <v>49</v>
      </c>
      <c r="R1957" s="122">
        <v>36</v>
      </c>
      <c r="S1957" s="122" t="s">
        <v>2326</v>
      </c>
      <c r="T1957" s="123">
        <v>0.3004</v>
      </c>
    </row>
    <row r="1958" spans="17:20" x14ac:dyDescent="0.25">
      <c r="Q1958" s="122">
        <v>49</v>
      </c>
      <c r="R1958" s="122">
        <v>37</v>
      </c>
      <c r="S1958" s="122" t="s">
        <v>2327</v>
      </c>
      <c r="T1958" s="123">
        <v>0.30840000000000001</v>
      </c>
    </row>
    <row r="1959" spans="17:20" x14ac:dyDescent="0.25">
      <c r="Q1959" s="122">
        <v>49</v>
      </c>
      <c r="R1959" s="122">
        <v>38</v>
      </c>
      <c r="S1959" s="122" t="s">
        <v>2328</v>
      </c>
      <c r="T1959" s="123">
        <v>0.31640000000000001</v>
      </c>
    </row>
    <row r="1960" spans="17:20" x14ac:dyDescent="0.25">
      <c r="Q1960" s="122">
        <v>49</v>
      </c>
      <c r="R1960" s="122">
        <v>39</v>
      </c>
      <c r="S1960" s="122" t="s">
        <v>2329</v>
      </c>
      <c r="T1960" s="123">
        <v>0.32440000000000002</v>
      </c>
    </row>
    <row r="1961" spans="17:20" x14ac:dyDescent="0.25">
      <c r="Q1961" s="122">
        <v>49</v>
      </c>
      <c r="R1961" s="122">
        <v>40</v>
      </c>
      <c r="S1961" s="122" t="s">
        <v>2330</v>
      </c>
      <c r="T1961" s="123">
        <v>0.33239999999999997</v>
      </c>
    </row>
    <row r="1962" spans="17:20" x14ac:dyDescent="0.25">
      <c r="Q1962" s="122">
        <v>49</v>
      </c>
      <c r="R1962" s="122">
        <v>41</v>
      </c>
      <c r="S1962" s="122" t="s">
        <v>2331</v>
      </c>
      <c r="T1962" s="123">
        <v>0.34039999999999998</v>
      </c>
    </row>
    <row r="1963" spans="17:20" x14ac:dyDescent="0.25">
      <c r="Q1963" s="122">
        <v>49</v>
      </c>
      <c r="R1963" s="122">
        <v>42</v>
      </c>
      <c r="S1963" s="122" t="s">
        <v>2332</v>
      </c>
      <c r="T1963" s="123">
        <v>0.34839999999999999</v>
      </c>
    </row>
    <row r="1964" spans="17:20" x14ac:dyDescent="0.25">
      <c r="Q1964" s="122">
        <v>49</v>
      </c>
      <c r="R1964" s="122">
        <v>43</v>
      </c>
      <c r="S1964" s="122" t="s">
        <v>2333</v>
      </c>
      <c r="T1964" s="123">
        <v>0.35639999999999999</v>
      </c>
    </row>
    <row r="1965" spans="17:20" x14ac:dyDescent="0.25">
      <c r="Q1965" s="122">
        <v>49</v>
      </c>
      <c r="R1965" s="122">
        <v>44</v>
      </c>
      <c r="S1965" s="122" t="s">
        <v>2334</v>
      </c>
      <c r="T1965" s="123">
        <v>0.3644</v>
      </c>
    </row>
    <row r="1966" spans="17:20" x14ac:dyDescent="0.25">
      <c r="Q1966" s="122">
        <v>49</v>
      </c>
      <c r="R1966" s="122">
        <v>45</v>
      </c>
      <c r="S1966" s="122" t="s">
        <v>2335</v>
      </c>
      <c r="T1966" s="123">
        <v>0.37240000000000001</v>
      </c>
    </row>
    <row r="1967" spans="17:20" x14ac:dyDescent="0.25">
      <c r="Q1967" s="122">
        <v>49</v>
      </c>
      <c r="R1967" s="122">
        <v>46</v>
      </c>
      <c r="S1967" s="122" t="s">
        <v>2336</v>
      </c>
      <c r="T1967" s="123">
        <v>0.38024000000000002</v>
      </c>
    </row>
    <row r="1968" spans="17:20" x14ac:dyDescent="0.25">
      <c r="Q1968" s="122">
        <v>49</v>
      </c>
      <c r="R1968" s="122">
        <v>47</v>
      </c>
      <c r="S1968" s="122" t="s">
        <v>2337</v>
      </c>
      <c r="T1968" s="123">
        <v>0.38807999999999998</v>
      </c>
    </row>
    <row r="1969" spans="17:20" x14ac:dyDescent="0.25">
      <c r="Q1969" s="122">
        <v>49</v>
      </c>
      <c r="R1969" s="122">
        <v>48</v>
      </c>
      <c r="S1969" s="122" t="s">
        <v>2338</v>
      </c>
      <c r="T1969" s="123">
        <v>0.39591999999999999</v>
      </c>
    </row>
    <row r="1970" spans="17:20" x14ac:dyDescent="0.25">
      <c r="Q1970" s="122">
        <v>49</v>
      </c>
      <c r="R1970" s="122">
        <v>49</v>
      </c>
      <c r="S1970" s="122" t="s">
        <v>2339</v>
      </c>
      <c r="T1970" s="123">
        <v>0.40376000000000001</v>
      </c>
    </row>
    <row r="1971" spans="17:20" x14ac:dyDescent="0.25">
      <c r="Q1971" s="122">
        <v>49</v>
      </c>
      <c r="R1971" s="122">
        <v>50</v>
      </c>
      <c r="S1971" s="122" t="s">
        <v>2340</v>
      </c>
      <c r="T1971" s="123">
        <v>0.41160000000000002</v>
      </c>
    </row>
    <row r="1972" spans="17:20" x14ac:dyDescent="0.25">
      <c r="Q1972" s="122">
        <v>49</v>
      </c>
      <c r="R1972" s="122">
        <v>51</v>
      </c>
      <c r="S1972" s="122" t="s">
        <v>2341</v>
      </c>
      <c r="T1972" s="123">
        <v>0.41959999999999997</v>
      </c>
    </row>
    <row r="1973" spans="17:20" x14ac:dyDescent="0.25">
      <c r="Q1973" s="122">
        <v>49</v>
      </c>
      <c r="R1973" s="122">
        <v>52</v>
      </c>
      <c r="S1973" s="122" t="s">
        <v>2342</v>
      </c>
      <c r="T1973" s="123">
        <v>0.42759999999999998</v>
      </c>
    </row>
    <row r="1974" spans="17:20" x14ac:dyDescent="0.25">
      <c r="Q1974" s="122">
        <v>49</v>
      </c>
      <c r="R1974" s="122">
        <v>53</v>
      </c>
      <c r="S1974" s="122" t="s">
        <v>2343</v>
      </c>
      <c r="T1974" s="123">
        <v>0.43559999999999999</v>
      </c>
    </row>
    <row r="1975" spans="17:20" x14ac:dyDescent="0.25">
      <c r="Q1975" s="122">
        <v>49</v>
      </c>
      <c r="R1975" s="122">
        <v>54</v>
      </c>
      <c r="S1975" s="122" t="s">
        <v>2344</v>
      </c>
      <c r="T1975" s="123">
        <v>0.44359999999999999</v>
      </c>
    </row>
    <row r="1976" spans="17:20" x14ac:dyDescent="0.25">
      <c r="Q1976" s="122">
        <v>49</v>
      </c>
      <c r="R1976" s="122">
        <v>55</v>
      </c>
      <c r="S1976" s="122" t="s">
        <v>2345</v>
      </c>
      <c r="T1976" s="123">
        <v>0.4516</v>
      </c>
    </row>
    <row r="1977" spans="17:20" x14ac:dyDescent="0.25">
      <c r="Q1977" s="122">
        <v>49</v>
      </c>
      <c r="R1977" s="122">
        <v>56</v>
      </c>
      <c r="S1977" s="122" t="s">
        <v>2346</v>
      </c>
      <c r="T1977" s="123">
        <v>0.45960000000000001</v>
      </c>
    </row>
    <row r="1978" spans="17:20" x14ac:dyDescent="0.25">
      <c r="Q1978" s="122">
        <v>49</v>
      </c>
      <c r="R1978" s="122">
        <v>57</v>
      </c>
      <c r="S1978" s="122" t="s">
        <v>2347</v>
      </c>
      <c r="T1978" s="123">
        <v>0.46760000000000002</v>
      </c>
    </row>
    <row r="1979" spans="17:20" x14ac:dyDescent="0.25">
      <c r="Q1979" s="122">
        <v>49</v>
      </c>
      <c r="R1979" s="122">
        <v>58</v>
      </c>
      <c r="S1979" s="122" t="s">
        <v>2348</v>
      </c>
      <c r="T1979" s="123">
        <v>0.47560000000000002</v>
      </c>
    </row>
    <row r="1980" spans="17:20" x14ac:dyDescent="0.25">
      <c r="Q1980" s="122">
        <v>49</v>
      </c>
      <c r="R1980" s="122">
        <v>59</v>
      </c>
      <c r="S1980" s="122" t="s">
        <v>2349</v>
      </c>
      <c r="T1980" s="123">
        <v>0.48359999999999997</v>
      </c>
    </row>
    <row r="1981" spans="17:20" x14ac:dyDescent="0.25">
      <c r="Q1981" s="122">
        <v>49</v>
      </c>
      <c r="R1981" s="122">
        <v>60</v>
      </c>
      <c r="S1981" s="122" t="s">
        <v>2350</v>
      </c>
      <c r="T1981" s="123">
        <v>0.49159999999999998</v>
      </c>
    </row>
    <row r="1982" spans="17:20" x14ac:dyDescent="0.25">
      <c r="Q1982" s="122">
        <v>49</v>
      </c>
      <c r="R1982" s="122">
        <v>61</v>
      </c>
      <c r="S1982" s="122" t="s">
        <v>2351</v>
      </c>
      <c r="T1982" s="123">
        <v>0.49944</v>
      </c>
    </row>
    <row r="1983" spans="17:20" x14ac:dyDescent="0.25">
      <c r="Q1983" s="122">
        <v>49</v>
      </c>
      <c r="R1983" s="122">
        <v>62</v>
      </c>
      <c r="S1983" s="122" t="s">
        <v>2352</v>
      </c>
      <c r="T1983" s="123">
        <v>0.50727999999999995</v>
      </c>
    </row>
    <row r="1984" spans="17:20" x14ac:dyDescent="0.25">
      <c r="Q1984" s="122">
        <v>49</v>
      </c>
      <c r="R1984" s="122">
        <v>63</v>
      </c>
      <c r="S1984" s="122" t="s">
        <v>2353</v>
      </c>
      <c r="T1984" s="123">
        <v>0.51512000000000002</v>
      </c>
    </row>
    <row r="1985" spans="17:20" x14ac:dyDescent="0.25">
      <c r="Q1985" s="122">
        <v>49</v>
      </c>
      <c r="R1985" s="122">
        <v>64</v>
      </c>
      <c r="S1985" s="122" t="s">
        <v>2354</v>
      </c>
      <c r="T1985" s="123">
        <v>0.52295999999999998</v>
      </c>
    </row>
    <row r="1986" spans="17:20" x14ac:dyDescent="0.25">
      <c r="Q1986" s="122">
        <v>49</v>
      </c>
      <c r="R1986" s="122">
        <v>65</v>
      </c>
      <c r="S1986" s="122" t="s">
        <v>2355</v>
      </c>
      <c r="T1986" s="123">
        <v>0.53080000000000005</v>
      </c>
    </row>
    <row r="1987" spans="17:20" x14ac:dyDescent="0.25">
      <c r="Q1987" s="122">
        <v>49</v>
      </c>
      <c r="R1987" s="122">
        <v>66</v>
      </c>
      <c r="S1987" s="122" t="s">
        <v>2356</v>
      </c>
      <c r="T1987" s="123">
        <v>0.53879999999999995</v>
      </c>
    </row>
    <row r="1988" spans="17:20" x14ac:dyDescent="0.25">
      <c r="Q1988" s="122">
        <v>49</v>
      </c>
      <c r="R1988" s="122">
        <v>67</v>
      </c>
      <c r="S1988" s="122" t="s">
        <v>2357</v>
      </c>
      <c r="T1988" s="123">
        <v>0.54679999999999995</v>
      </c>
    </row>
    <row r="1989" spans="17:20" x14ac:dyDescent="0.25">
      <c r="Q1989" s="122">
        <v>49</v>
      </c>
      <c r="R1989" s="122">
        <v>68</v>
      </c>
      <c r="S1989" s="122" t="s">
        <v>2358</v>
      </c>
      <c r="T1989" s="123">
        <v>0.55479999999999996</v>
      </c>
    </row>
    <row r="1990" spans="17:20" x14ac:dyDescent="0.25">
      <c r="Q1990" s="122">
        <v>49</v>
      </c>
      <c r="R1990" s="122">
        <v>69</v>
      </c>
      <c r="S1990" s="122" t="s">
        <v>2359</v>
      </c>
      <c r="T1990" s="123">
        <v>0.56279999999999997</v>
      </c>
    </row>
    <row r="1991" spans="17:20" x14ac:dyDescent="0.25">
      <c r="Q1991" s="122">
        <v>49</v>
      </c>
      <c r="R1991" s="122">
        <v>70</v>
      </c>
      <c r="S1991" s="122" t="s">
        <v>2360</v>
      </c>
      <c r="T1991" s="123">
        <v>0.57079999999999997</v>
      </c>
    </row>
    <row r="1992" spans="17:20" x14ac:dyDescent="0.25">
      <c r="Q1992" s="122">
        <v>49</v>
      </c>
      <c r="R1992" s="122">
        <v>71</v>
      </c>
      <c r="S1992" s="122" t="s">
        <v>2361</v>
      </c>
      <c r="T1992" s="123">
        <v>0.57879999999999998</v>
      </c>
    </row>
    <row r="1993" spans="17:20" x14ac:dyDescent="0.25">
      <c r="Q1993" s="122">
        <v>49</v>
      </c>
      <c r="R1993" s="122">
        <v>72</v>
      </c>
      <c r="S1993" s="122" t="s">
        <v>2362</v>
      </c>
      <c r="T1993" s="123">
        <v>0.58679999999999999</v>
      </c>
    </row>
    <row r="1994" spans="17:20" x14ac:dyDescent="0.25">
      <c r="Q1994" s="122">
        <v>49</v>
      </c>
      <c r="R1994" s="122">
        <v>73</v>
      </c>
      <c r="S1994" s="122" t="s">
        <v>2363</v>
      </c>
      <c r="T1994" s="123">
        <v>0.5948</v>
      </c>
    </row>
    <row r="1995" spans="17:20" x14ac:dyDescent="0.25">
      <c r="Q1995" s="122">
        <v>49</v>
      </c>
      <c r="R1995" s="122">
        <v>74</v>
      </c>
      <c r="S1995" s="122" t="s">
        <v>2364</v>
      </c>
      <c r="T1995" s="123">
        <v>0.6028</v>
      </c>
    </row>
    <row r="1996" spans="17:20" x14ac:dyDescent="0.25">
      <c r="Q1996" s="122">
        <v>49</v>
      </c>
      <c r="R1996" s="122">
        <v>75</v>
      </c>
      <c r="S1996" s="122" t="s">
        <v>2365</v>
      </c>
      <c r="T1996" s="123">
        <v>0.61080000000000001</v>
      </c>
    </row>
    <row r="1997" spans="17:20" x14ac:dyDescent="0.25">
      <c r="Q1997" s="122">
        <v>49</v>
      </c>
      <c r="R1997" s="122">
        <v>76</v>
      </c>
      <c r="S1997" s="122" t="s">
        <v>2366</v>
      </c>
      <c r="T1997" s="123">
        <v>0.61880000000000002</v>
      </c>
    </row>
    <row r="1998" spans="17:20" x14ac:dyDescent="0.25">
      <c r="Q1998" s="122">
        <v>49</v>
      </c>
      <c r="R1998" s="122">
        <v>77</v>
      </c>
      <c r="S1998" s="122" t="s">
        <v>2367</v>
      </c>
      <c r="T1998" s="123">
        <v>0.62680000000000002</v>
      </c>
    </row>
    <row r="1999" spans="17:20" x14ac:dyDescent="0.25">
      <c r="Q1999" s="122">
        <v>49</v>
      </c>
      <c r="R1999" s="122">
        <v>78</v>
      </c>
      <c r="S1999" s="122" t="s">
        <v>2368</v>
      </c>
      <c r="T1999" s="123">
        <v>0.63480000000000003</v>
      </c>
    </row>
    <row r="2000" spans="17:20" x14ac:dyDescent="0.25">
      <c r="Q2000" s="122">
        <v>49</v>
      </c>
      <c r="R2000" s="122">
        <v>79</v>
      </c>
      <c r="S2000" s="122" t="s">
        <v>2369</v>
      </c>
      <c r="T2000" s="123">
        <v>0.64280000000000004</v>
      </c>
    </row>
    <row r="2001" spans="17:20" x14ac:dyDescent="0.25">
      <c r="Q2001" s="122">
        <v>49</v>
      </c>
      <c r="R2001" s="122">
        <v>80</v>
      </c>
      <c r="S2001" s="122" t="s">
        <v>2370</v>
      </c>
      <c r="T2001" s="123">
        <v>0.65080000000000005</v>
      </c>
    </row>
    <row r="2002" spans="17:20" x14ac:dyDescent="0.25">
      <c r="Q2002" s="122">
        <v>49</v>
      </c>
      <c r="R2002" s="122">
        <v>81</v>
      </c>
      <c r="S2002" s="122" t="s">
        <v>2371</v>
      </c>
      <c r="T2002" s="123">
        <v>0.65864</v>
      </c>
    </row>
    <row r="2003" spans="17:20" x14ac:dyDescent="0.25">
      <c r="Q2003" s="122">
        <v>49</v>
      </c>
      <c r="R2003" s="122">
        <v>82</v>
      </c>
      <c r="S2003" s="122" t="s">
        <v>2372</v>
      </c>
      <c r="T2003" s="123">
        <v>0.66647999999999996</v>
      </c>
    </row>
    <row r="2004" spans="17:20" x14ac:dyDescent="0.25">
      <c r="Q2004" s="122">
        <v>49</v>
      </c>
      <c r="R2004" s="122">
        <v>83</v>
      </c>
      <c r="S2004" s="122" t="s">
        <v>2373</v>
      </c>
      <c r="T2004" s="123">
        <v>0.67432000000000003</v>
      </c>
    </row>
    <row r="2005" spans="17:20" x14ac:dyDescent="0.25">
      <c r="Q2005" s="122">
        <v>49</v>
      </c>
      <c r="R2005" s="122">
        <v>84</v>
      </c>
      <c r="S2005" s="122" t="s">
        <v>2374</v>
      </c>
      <c r="T2005" s="123">
        <v>0.68215999999999999</v>
      </c>
    </row>
    <row r="2006" spans="17:20" x14ac:dyDescent="0.25">
      <c r="Q2006" s="122">
        <v>49</v>
      </c>
      <c r="R2006" s="122">
        <v>85</v>
      </c>
      <c r="S2006" s="122" t="s">
        <v>2375</v>
      </c>
      <c r="T2006" s="123">
        <v>0.69</v>
      </c>
    </row>
    <row r="2007" spans="17:20" x14ac:dyDescent="0.25">
      <c r="Q2007" s="122">
        <v>49</v>
      </c>
      <c r="R2007" s="122">
        <v>86</v>
      </c>
      <c r="S2007" s="122" t="s">
        <v>2376</v>
      </c>
      <c r="T2007" s="123">
        <v>0.69796000000000002</v>
      </c>
    </row>
    <row r="2008" spans="17:20" x14ac:dyDescent="0.25">
      <c r="Q2008" s="122">
        <v>49</v>
      </c>
      <c r="R2008" s="122">
        <v>87</v>
      </c>
      <c r="S2008" s="122" t="s">
        <v>2377</v>
      </c>
      <c r="T2008" s="123">
        <v>0.70591999999999999</v>
      </c>
    </row>
    <row r="2009" spans="17:20" x14ac:dyDescent="0.25">
      <c r="Q2009" s="122">
        <v>49</v>
      </c>
      <c r="R2009" s="122">
        <v>88</v>
      </c>
      <c r="S2009" s="122" t="s">
        <v>2378</v>
      </c>
      <c r="T2009" s="123">
        <v>0.71387999999999996</v>
      </c>
    </row>
    <row r="2010" spans="17:20" x14ac:dyDescent="0.25">
      <c r="Q2010" s="122">
        <v>49</v>
      </c>
      <c r="R2010" s="122">
        <v>89</v>
      </c>
      <c r="S2010" s="122" t="s">
        <v>2379</v>
      </c>
      <c r="T2010" s="123">
        <v>0.72184000000000004</v>
      </c>
    </row>
    <row r="2011" spans="17:20" x14ac:dyDescent="0.25">
      <c r="Q2011" s="122">
        <v>49</v>
      </c>
      <c r="R2011" s="122">
        <v>90</v>
      </c>
      <c r="S2011" s="122" t="s">
        <v>2380</v>
      </c>
      <c r="T2011" s="123">
        <v>0.7298</v>
      </c>
    </row>
    <row r="2012" spans="17:20" x14ac:dyDescent="0.25">
      <c r="Q2012" s="122">
        <v>49</v>
      </c>
      <c r="R2012" s="122">
        <v>91</v>
      </c>
      <c r="S2012" s="122" t="s">
        <v>2381</v>
      </c>
      <c r="T2012" s="123">
        <v>0.73780000000000001</v>
      </c>
    </row>
    <row r="2013" spans="17:20" x14ac:dyDescent="0.25">
      <c r="Q2013" s="122">
        <v>49</v>
      </c>
      <c r="R2013" s="122">
        <v>92</v>
      </c>
      <c r="S2013" s="122" t="s">
        <v>2382</v>
      </c>
      <c r="T2013" s="123">
        <v>0.74580000000000002</v>
      </c>
    </row>
    <row r="2014" spans="17:20" x14ac:dyDescent="0.25">
      <c r="Q2014" s="122">
        <v>49</v>
      </c>
      <c r="R2014" s="122">
        <v>93</v>
      </c>
      <c r="S2014" s="122" t="s">
        <v>2383</v>
      </c>
      <c r="T2014" s="123">
        <v>0.75380000000000003</v>
      </c>
    </row>
    <row r="2015" spans="17:20" x14ac:dyDescent="0.25">
      <c r="Q2015" s="122">
        <v>49</v>
      </c>
      <c r="R2015" s="122">
        <v>94</v>
      </c>
      <c r="S2015" s="122" t="s">
        <v>2384</v>
      </c>
      <c r="T2015" s="123">
        <v>0.76180000000000003</v>
      </c>
    </row>
    <row r="2016" spans="17:20" x14ac:dyDescent="0.25">
      <c r="Q2016" s="122">
        <v>49</v>
      </c>
      <c r="R2016" s="122">
        <v>95</v>
      </c>
      <c r="S2016" s="122" t="s">
        <v>2385</v>
      </c>
      <c r="T2016" s="123">
        <v>0.76980000000000004</v>
      </c>
    </row>
    <row r="2017" spans="17:20" x14ac:dyDescent="0.25">
      <c r="Q2017" s="122">
        <v>49</v>
      </c>
      <c r="R2017" s="122">
        <v>96</v>
      </c>
      <c r="S2017" s="122" t="s">
        <v>2386</v>
      </c>
      <c r="T2017" s="123">
        <v>0.77764</v>
      </c>
    </row>
    <row r="2018" spans="17:20" x14ac:dyDescent="0.25">
      <c r="Q2018" s="122">
        <v>49</v>
      </c>
      <c r="R2018" s="122">
        <v>97</v>
      </c>
      <c r="S2018" s="122" t="s">
        <v>2387</v>
      </c>
      <c r="T2018" s="123">
        <v>0.78547999999999996</v>
      </c>
    </row>
    <row r="2019" spans="17:20" x14ac:dyDescent="0.25">
      <c r="Q2019" s="122">
        <v>49</v>
      </c>
      <c r="R2019" s="122">
        <v>98</v>
      </c>
      <c r="S2019" s="122" t="s">
        <v>2388</v>
      </c>
      <c r="T2019" s="123">
        <v>0.79332000000000003</v>
      </c>
    </row>
    <row r="2020" spans="17:20" x14ac:dyDescent="0.25">
      <c r="Q2020" s="122">
        <v>49</v>
      </c>
      <c r="R2020" s="122">
        <v>99</v>
      </c>
      <c r="S2020" s="122" t="s">
        <v>2389</v>
      </c>
      <c r="T2020" s="123">
        <v>0.80115999999999998</v>
      </c>
    </row>
    <row r="2021" spans="17:20" x14ac:dyDescent="0.25">
      <c r="Q2021" s="122">
        <v>49</v>
      </c>
      <c r="R2021" s="122">
        <v>100</v>
      </c>
      <c r="S2021" s="122" t="s">
        <v>2390</v>
      </c>
      <c r="T2021" s="123">
        <v>0.80900000000000005</v>
      </c>
    </row>
    <row r="2022" spans="17:20" x14ac:dyDescent="0.25">
      <c r="Q2022" s="122">
        <v>50</v>
      </c>
      <c r="R2022" s="122">
        <v>0</v>
      </c>
      <c r="S2022" s="122" t="s">
        <v>2391</v>
      </c>
      <c r="T2022" s="123">
        <v>1.4999999999999999E-2</v>
      </c>
    </row>
    <row r="2023" spans="17:20" x14ac:dyDescent="0.25">
      <c r="Q2023" s="122">
        <v>50</v>
      </c>
      <c r="R2023" s="122">
        <v>1</v>
      </c>
      <c r="S2023" s="122" t="s">
        <v>2392</v>
      </c>
      <c r="T2023" s="123">
        <v>2.3E-2</v>
      </c>
    </row>
    <row r="2024" spans="17:20" x14ac:dyDescent="0.25">
      <c r="Q2024" s="122">
        <v>50</v>
      </c>
      <c r="R2024" s="122">
        <v>2</v>
      </c>
      <c r="S2024" s="122" t="s">
        <v>2393</v>
      </c>
      <c r="T2024" s="123">
        <v>3.1E-2</v>
      </c>
    </row>
    <row r="2025" spans="17:20" x14ac:dyDescent="0.25">
      <c r="Q2025" s="122">
        <v>50</v>
      </c>
      <c r="R2025" s="122">
        <v>3</v>
      </c>
      <c r="S2025" s="122" t="s">
        <v>2394</v>
      </c>
      <c r="T2025" s="123">
        <v>3.9E-2</v>
      </c>
    </row>
    <row r="2026" spans="17:20" x14ac:dyDescent="0.25">
      <c r="Q2026" s="122">
        <v>50</v>
      </c>
      <c r="R2026" s="122">
        <v>4</v>
      </c>
      <c r="S2026" s="122" t="s">
        <v>2395</v>
      </c>
      <c r="T2026" s="123">
        <v>4.7E-2</v>
      </c>
    </row>
    <row r="2027" spans="17:20" x14ac:dyDescent="0.25">
      <c r="Q2027" s="122">
        <v>50</v>
      </c>
      <c r="R2027" s="122">
        <v>5</v>
      </c>
      <c r="S2027" s="122" t="s">
        <v>2396</v>
      </c>
      <c r="T2027" s="123">
        <v>5.5E-2</v>
      </c>
    </row>
    <row r="2028" spans="17:20" x14ac:dyDescent="0.25">
      <c r="Q2028" s="122">
        <v>50</v>
      </c>
      <c r="R2028" s="122">
        <v>6</v>
      </c>
      <c r="S2028" s="122" t="s">
        <v>2397</v>
      </c>
      <c r="T2028" s="123">
        <v>6.3E-2</v>
      </c>
    </row>
    <row r="2029" spans="17:20" x14ac:dyDescent="0.25">
      <c r="Q2029" s="122">
        <v>50</v>
      </c>
      <c r="R2029" s="122">
        <v>7</v>
      </c>
      <c r="S2029" s="122" t="s">
        <v>2398</v>
      </c>
      <c r="T2029" s="123">
        <v>7.0999999999999994E-2</v>
      </c>
    </row>
    <row r="2030" spans="17:20" x14ac:dyDescent="0.25">
      <c r="Q2030" s="122">
        <v>50</v>
      </c>
      <c r="R2030" s="122">
        <v>8</v>
      </c>
      <c r="S2030" s="122" t="s">
        <v>2399</v>
      </c>
      <c r="T2030" s="123">
        <v>7.9000000000000001E-2</v>
      </c>
    </row>
    <row r="2031" spans="17:20" x14ac:dyDescent="0.25">
      <c r="Q2031" s="122">
        <v>50</v>
      </c>
      <c r="R2031" s="122">
        <v>9</v>
      </c>
      <c r="S2031" s="122" t="s">
        <v>2400</v>
      </c>
      <c r="T2031" s="123">
        <v>8.6999999999999994E-2</v>
      </c>
    </row>
    <row r="2032" spans="17:20" x14ac:dyDescent="0.25">
      <c r="Q2032" s="122">
        <v>50</v>
      </c>
      <c r="R2032" s="122">
        <v>10</v>
      </c>
      <c r="S2032" s="122" t="s">
        <v>2401</v>
      </c>
      <c r="T2032" s="123">
        <v>9.5000000000000001E-2</v>
      </c>
    </row>
    <row r="2033" spans="17:20" x14ac:dyDescent="0.25">
      <c r="Q2033" s="122">
        <v>50</v>
      </c>
      <c r="R2033" s="122">
        <v>11</v>
      </c>
      <c r="S2033" s="122" t="s">
        <v>2402</v>
      </c>
      <c r="T2033" s="123">
        <v>0.1028</v>
      </c>
    </row>
    <row r="2034" spans="17:20" x14ac:dyDescent="0.25">
      <c r="Q2034" s="122">
        <v>50</v>
      </c>
      <c r="R2034" s="122">
        <v>12</v>
      </c>
      <c r="S2034" s="122" t="s">
        <v>2403</v>
      </c>
      <c r="T2034" s="123">
        <v>0.1106</v>
      </c>
    </row>
    <row r="2035" spans="17:20" x14ac:dyDescent="0.25">
      <c r="Q2035" s="122">
        <v>50</v>
      </c>
      <c r="R2035" s="122">
        <v>13</v>
      </c>
      <c r="S2035" s="122" t="s">
        <v>2404</v>
      </c>
      <c r="T2035" s="123">
        <v>0.11840000000000001</v>
      </c>
    </row>
    <row r="2036" spans="17:20" x14ac:dyDescent="0.25">
      <c r="Q2036" s="122">
        <v>50</v>
      </c>
      <c r="R2036" s="122">
        <v>14</v>
      </c>
      <c r="S2036" s="122" t="s">
        <v>2405</v>
      </c>
      <c r="T2036" s="123">
        <v>0.12620000000000001</v>
      </c>
    </row>
    <row r="2037" spans="17:20" x14ac:dyDescent="0.25">
      <c r="Q2037" s="122">
        <v>50</v>
      </c>
      <c r="R2037" s="122">
        <v>15</v>
      </c>
      <c r="S2037" s="122" t="s">
        <v>2406</v>
      </c>
      <c r="T2037" s="123">
        <v>0.13400000000000001</v>
      </c>
    </row>
    <row r="2038" spans="17:20" x14ac:dyDescent="0.25">
      <c r="Q2038" s="122">
        <v>50</v>
      </c>
      <c r="R2038" s="122">
        <v>16</v>
      </c>
      <c r="S2038" s="122" t="s">
        <v>2407</v>
      </c>
      <c r="T2038" s="123">
        <v>0.14199999999999999</v>
      </c>
    </row>
    <row r="2039" spans="17:20" x14ac:dyDescent="0.25">
      <c r="Q2039" s="122">
        <v>50</v>
      </c>
      <c r="R2039" s="122">
        <v>17</v>
      </c>
      <c r="S2039" s="122" t="s">
        <v>2408</v>
      </c>
      <c r="T2039" s="123">
        <v>0.15</v>
      </c>
    </row>
    <row r="2040" spans="17:20" x14ac:dyDescent="0.25">
      <c r="Q2040" s="122">
        <v>50</v>
      </c>
      <c r="R2040" s="122">
        <v>18</v>
      </c>
      <c r="S2040" s="122" t="s">
        <v>2409</v>
      </c>
      <c r="T2040" s="123">
        <v>0.158</v>
      </c>
    </row>
    <row r="2041" spans="17:20" x14ac:dyDescent="0.25">
      <c r="Q2041" s="122">
        <v>50</v>
      </c>
      <c r="R2041" s="122">
        <v>19</v>
      </c>
      <c r="S2041" s="122" t="s">
        <v>2410</v>
      </c>
      <c r="T2041" s="123">
        <v>0.16600000000000001</v>
      </c>
    </row>
    <row r="2042" spans="17:20" x14ac:dyDescent="0.25">
      <c r="Q2042" s="122">
        <v>50</v>
      </c>
      <c r="R2042" s="122">
        <v>20</v>
      </c>
      <c r="S2042" s="122" t="s">
        <v>2411</v>
      </c>
      <c r="T2042" s="123">
        <v>0.17399999999999999</v>
      </c>
    </row>
    <row r="2043" spans="17:20" x14ac:dyDescent="0.25">
      <c r="Q2043" s="122">
        <v>50</v>
      </c>
      <c r="R2043" s="122">
        <v>21</v>
      </c>
      <c r="S2043" s="122" t="s">
        <v>2412</v>
      </c>
      <c r="T2043" s="123">
        <v>0.182</v>
      </c>
    </row>
    <row r="2044" spans="17:20" x14ac:dyDescent="0.25">
      <c r="Q2044" s="122">
        <v>50</v>
      </c>
      <c r="R2044" s="122">
        <v>22</v>
      </c>
      <c r="S2044" s="122" t="s">
        <v>2413</v>
      </c>
      <c r="T2044" s="123">
        <v>0.19</v>
      </c>
    </row>
    <row r="2045" spans="17:20" x14ac:dyDescent="0.25">
      <c r="Q2045" s="122">
        <v>50</v>
      </c>
      <c r="R2045" s="122">
        <v>23</v>
      </c>
      <c r="S2045" s="122" t="s">
        <v>2414</v>
      </c>
      <c r="T2045" s="123">
        <v>0.19800000000000001</v>
      </c>
    </row>
    <row r="2046" spans="17:20" x14ac:dyDescent="0.25">
      <c r="Q2046" s="122">
        <v>50</v>
      </c>
      <c r="R2046" s="122">
        <v>24</v>
      </c>
      <c r="S2046" s="122" t="s">
        <v>2415</v>
      </c>
      <c r="T2046" s="123">
        <v>0.20599999999999999</v>
      </c>
    </row>
    <row r="2047" spans="17:20" x14ac:dyDescent="0.25">
      <c r="Q2047" s="122">
        <v>50</v>
      </c>
      <c r="R2047" s="122">
        <v>25</v>
      </c>
      <c r="S2047" s="122" t="s">
        <v>2416</v>
      </c>
      <c r="T2047" s="123">
        <v>0.214</v>
      </c>
    </row>
    <row r="2048" spans="17:20" x14ac:dyDescent="0.25">
      <c r="Q2048" s="122">
        <v>50</v>
      </c>
      <c r="R2048" s="122">
        <v>26</v>
      </c>
      <c r="S2048" s="122" t="s">
        <v>2417</v>
      </c>
      <c r="T2048" s="123">
        <v>0.222</v>
      </c>
    </row>
    <row r="2049" spans="17:20" x14ac:dyDescent="0.25">
      <c r="Q2049" s="122">
        <v>50</v>
      </c>
      <c r="R2049" s="122">
        <v>27</v>
      </c>
      <c r="S2049" s="122" t="s">
        <v>2418</v>
      </c>
      <c r="T2049" s="123">
        <v>0.23</v>
      </c>
    </row>
    <row r="2050" spans="17:20" x14ac:dyDescent="0.25">
      <c r="Q2050" s="122">
        <v>50</v>
      </c>
      <c r="R2050" s="122">
        <v>28</v>
      </c>
      <c r="S2050" s="122" t="s">
        <v>2419</v>
      </c>
      <c r="T2050" s="123">
        <v>0.23799999999999999</v>
      </c>
    </row>
    <row r="2051" spans="17:20" x14ac:dyDescent="0.25">
      <c r="Q2051" s="122">
        <v>50</v>
      </c>
      <c r="R2051" s="122">
        <v>29</v>
      </c>
      <c r="S2051" s="122" t="s">
        <v>2420</v>
      </c>
      <c r="T2051" s="123">
        <v>0.246</v>
      </c>
    </row>
    <row r="2052" spans="17:20" x14ac:dyDescent="0.25">
      <c r="Q2052" s="122">
        <v>50</v>
      </c>
      <c r="R2052" s="122">
        <v>30</v>
      </c>
      <c r="S2052" s="122" t="s">
        <v>2421</v>
      </c>
      <c r="T2052" s="123">
        <v>0.254</v>
      </c>
    </row>
    <row r="2053" spans="17:20" x14ac:dyDescent="0.25">
      <c r="Q2053" s="122">
        <v>50</v>
      </c>
      <c r="R2053" s="122">
        <v>31</v>
      </c>
      <c r="S2053" s="122" t="s">
        <v>2422</v>
      </c>
      <c r="T2053" s="123">
        <v>0.26179999999999998</v>
      </c>
    </row>
    <row r="2054" spans="17:20" x14ac:dyDescent="0.25">
      <c r="Q2054" s="122">
        <v>50</v>
      </c>
      <c r="R2054" s="122">
        <v>32</v>
      </c>
      <c r="S2054" s="122" t="s">
        <v>2423</v>
      </c>
      <c r="T2054" s="123">
        <v>0.26960000000000001</v>
      </c>
    </row>
    <row r="2055" spans="17:20" x14ac:dyDescent="0.25">
      <c r="Q2055" s="122">
        <v>50</v>
      </c>
      <c r="R2055" s="122">
        <v>33</v>
      </c>
      <c r="S2055" s="122" t="s">
        <v>2424</v>
      </c>
      <c r="T2055" s="123">
        <v>0.27739999999999998</v>
      </c>
    </row>
    <row r="2056" spans="17:20" x14ac:dyDescent="0.25">
      <c r="Q2056" s="122">
        <v>50</v>
      </c>
      <c r="R2056" s="122">
        <v>34</v>
      </c>
      <c r="S2056" s="122" t="s">
        <v>2425</v>
      </c>
      <c r="T2056" s="123">
        <v>0.28520000000000001</v>
      </c>
    </row>
    <row r="2057" spans="17:20" x14ac:dyDescent="0.25">
      <c r="Q2057" s="122">
        <v>50</v>
      </c>
      <c r="R2057" s="122">
        <v>35</v>
      </c>
      <c r="S2057" s="122" t="s">
        <v>2426</v>
      </c>
      <c r="T2057" s="123">
        <v>0.29299999999999998</v>
      </c>
    </row>
    <row r="2058" spans="17:20" x14ac:dyDescent="0.25">
      <c r="Q2058" s="122">
        <v>50</v>
      </c>
      <c r="R2058" s="122">
        <v>36</v>
      </c>
      <c r="S2058" s="122" t="s">
        <v>2427</v>
      </c>
      <c r="T2058" s="123">
        <v>0.30099999999999999</v>
      </c>
    </row>
    <row r="2059" spans="17:20" x14ac:dyDescent="0.25">
      <c r="Q2059" s="122">
        <v>50</v>
      </c>
      <c r="R2059" s="122">
        <v>37</v>
      </c>
      <c r="S2059" s="122" t="s">
        <v>2428</v>
      </c>
      <c r="T2059" s="123">
        <v>0.309</v>
      </c>
    </row>
    <row r="2060" spans="17:20" x14ac:dyDescent="0.25">
      <c r="Q2060" s="122">
        <v>50</v>
      </c>
      <c r="R2060" s="122">
        <v>38</v>
      </c>
      <c r="S2060" s="122" t="s">
        <v>2429</v>
      </c>
      <c r="T2060" s="123">
        <v>0.317</v>
      </c>
    </row>
    <row r="2061" spans="17:20" x14ac:dyDescent="0.25">
      <c r="Q2061" s="122">
        <v>50</v>
      </c>
      <c r="R2061" s="122">
        <v>39</v>
      </c>
      <c r="S2061" s="122" t="s">
        <v>2430</v>
      </c>
      <c r="T2061" s="123">
        <v>0.32500000000000001</v>
      </c>
    </row>
    <row r="2062" spans="17:20" x14ac:dyDescent="0.25">
      <c r="Q2062" s="122">
        <v>50</v>
      </c>
      <c r="R2062" s="122">
        <v>40</v>
      </c>
      <c r="S2062" s="122" t="s">
        <v>2431</v>
      </c>
      <c r="T2062" s="123">
        <v>0.33300000000000002</v>
      </c>
    </row>
    <row r="2063" spans="17:20" x14ac:dyDescent="0.25">
      <c r="Q2063" s="122">
        <v>50</v>
      </c>
      <c r="R2063" s="122">
        <v>41</v>
      </c>
      <c r="S2063" s="122" t="s">
        <v>2432</v>
      </c>
      <c r="T2063" s="123">
        <v>0.34100000000000003</v>
      </c>
    </row>
    <row r="2064" spans="17:20" x14ac:dyDescent="0.25">
      <c r="Q2064" s="122">
        <v>50</v>
      </c>
      <c r="R2064" s="122">
        <v>42</v>
      </c>
      <c r="S2064" s="122" t="s">
        <v>2433</v>
      </c>
      <c r="T2064" s="123">
        <v>0.34899999999999998</v>
      </c>
    </row>
    <row r="2065" spans="17:20" x14ac:dyDescent="0.25">
      <c r="Q2065" s="122">
        <v>50</v>
      </c>
      <c r="R2065" s="122">
        <v>43</v>
      </c>
      <c r="S2065" s="122" t="s">
        <v>2434</v>
      </c>
      <c r="T2065" s="123">
        <v>0.35699999999999998</v>
      </c>
    </row>
    <row r="2066" spans="17:20" x14ac:dyDescent="0.25">
      <c r="Q2066" s="122">
        <v>50</v>
      </c>
      <c r="R2066" s="122">
        <v>44</v>
      </c>
      <c r="S2066" s="122" t="s">
        <v>2435</v>
      </c>
      <c r="T2066" s="123">
        <v>0.36499999999999999</v>
      </c>
    </row>
    <row r="2067" spans="17:20" x14ac:dyDescent="0.25">
      <c r="Q2067" s="122">
        <v>50</v>
      </c>
      <c r="R2067" s="122">
        <v>45</v>
      </c>
      <c r="S2067" s="122" t="s">
        <v>2436</v>
      </c>
      <c r="T2067" s="123">
        <v>0.373</v>
      </c>
    </row>
    <row r="2068" spans="17:20" x14ac:dyDescent="0.25">
      <c r="Q2068" s="122">
        <v>50</v>
      </c>
      <c r="R2068" s="122">
        <v>46</v>
      </c>
      <c r="S2068" s="122" t="s">
        <v>2437</v>
      </c>
      <c r="T2068" s="123">
        <v>0.38080000000000003</v>
      </c>
    </row>
    <row r="2069" spans="17:20" x14ac:dyDescent="0.25">
      <c r="Q2069" s="122">
        <v>50</v>
      </c>
      <c r="R2069" s="122">
        <v>47</v>
      </c>
      <c r="S2069" s="122" t="s">
        <v>2438</v>
      </c>
      <c r="T2069" s="123">
        <v>0.3886</v>
      </c>
    </row>
    <row r="2070" spans="17:20" x14ac:dyDescent="0.25">
      <c r="Q2070" s="122">
        <v>50</v>
      </c>
      <c r="R2070" s="122">
        <v>48</v>
      </c>
      <c r="S2070" s="122" t="s">
        <v>2439</v>
      </c>
      <c r="T2070" s="123">
        <v>0.39639999999999997</v>
      </c>
    </row>
    <row r="2071" spans="17:20" x14ac:dyDescent="0.25">
      <c r="Q2071" s="122">
        <v>50</v>
      </c>
      <c r="R2071" s="122">
        <v>49</v>
      </c>
      <c r="S2071" s="122" t="s">
        <v>2440</v>
      </c>
      <c r="T2071" s="123">
        <v>0.4042</v>
      </c>
    </row>
    <row r="2072" spans="17:20" x14ac:dyDescent="0.25">
      <c r="Q2072" s="122">
        <v>50</v>
      </c>
      <c r="R2072" s="122">
        <v>50</v>
      </c>
      <c r="S2072" s="122" t="s">
        <v>2441</v>
      </c>
      <c r="T2072" s="123">
        <v>0.41199999999999998</v>
      </c>
    </row>
    <row r="2073" spans="17:20" x14ac:dyDescent="0.25">
      <c r="Q2073" s="122">
        <v>50</v>
      </c>
      <c r="R2073" s="122">
        <v>51</v>
      </c>
      <c r="S2073" s="122" t="s">
        <v>2442</v>
      </c>
      <c r="T2073" s="123">
        <v>0.42</v>
      </c>
    </row>
    <row r="2074" spans="17:20" x14ac:dyDescent="0.25">
      <c r="Q2074" s="122">
        <v>50</v>
      </c>
      <c r="R2074" s="122">
        <v>52</v>
      </c>
      <c r="S2074" s="122" t="s">
        <v>2443</v>
      </c>
      <c r="T2074" s="123">
        <v>0.42799999999999999</v>
      </c>
    </row>
    <row r="2075" spans="17:20" x14ac:dyDescent="0.25">
      <c r="Q2075" s="122">
        <v>50</v>
      </c>
      <c r="R2075" s="122">
        <v>53</v>
      </c>
      <c r="S2075" s="122" t="s">
        <v>2444</v>
      </c>
      <c r="T2075" s="123">
        <v>0.436</v>
      </c>
    </row>
    <row r="2076" spans="17:20" x14ac:dyDescent="0.25">
      <c r="Q2076" s="122">
        <v>50</v>
      </c>
      <c r="R2076" s="122">
        <v>54</v>
      </c>
      <c r="S2076" s="122" t="s">
        <v>2445</v>
      </c>
      <c r="T2076" s="123">
        <v>0.44400000000000001</v>
      </c>
    </row>
    <row r="2077" spans="17:20" x14ac:dyDescent="0.25">
      <c r="Q2077" s="122">
        <v>50</v>
      </c>
      <c r="R2077" s="122">
        <v>55</v>
      </c>
      <c r="S2077" s="122" t="s">
        <v>2446</v>
      </c>
      <c r="T2077" s="123">
        <v>0.45200000000000001</v>
      </c>
    </row>
    <row r="2078" spans="17:20" x14ac:dyDescent="0.25">
      <c r="Q2078" s="122">
        <v>50</v>
      </c>
      <c r="R2078" s="122">
        <v>56</v>
      </c>
      <c r="S2078" s="122" t="s">
        <v>2447</v>
      </c>
      <c r="T2078" s="123">
        <v>0.46</v>
      </c>
    </row>
    <row r="2079" spans="17:20" x14ac:dyDescent="0.25">
      <c r="Q2079" s="122">
        <v>50</v>
      </c>
      <c r="R2079" s="122">
        <v>57</v>
      </c>
      <c r="S2079" s="122" t="s">
        <v>2448</v>
      </c>
      <c r="T2079" s="123">
        <v>0.46800000000000003</v>
      </c>
    </row>
    <row r="2080" spans="17:20" x14ac:dyDescent="0.25">
      <c r="Q2080" s="122">
        <v>50</v>
      </c>
      <c r="R2080" s="122">
        <v>58</v>
      </c>
      <c r="S2080" s="122" t="s">
        <v>2449</v>
      </c>
      <c r="T2080" s="123">
        <v>0.47599999999999998</v>
      </c>
    </row>
    <row r="2081" spans="17:20" x14ac:dyDescent="0.25">
      <c r="Q2081" s="122">
        <v>50</v>
      </c>
      <c r="R2081" s="122">
        <v>59</v>
      </c>
      <c r="S2081" s="122" t="s">
        <v>2450</v>
      </c>
      <c r="T2081" s="123">
        <v>0.48399999999999999</v>
      </c>
    </row>
    <row r="2082" spans="17:20" x14ac:dyDescent="0.25">
      <c r="Q2082" s="122">
        <v>50</v>
      </c>
      <c r="R2082" s="122">
        <v>60</v>
      </c>
      <c r="S2082" s="122" t="s">
        <v>2451</v>
      </c>
      <c r="T2082" s="123">
        <v>0.49199999999999999</v>
      </c>
    </row>
    <row r="2083" spans="17:20" x14ac:dyDescent="0.25">
      <c r="Q2083" s="122">
        <v>50</v>
      </c>
      <c r="R2083" s="122">
        <v>61</v>
      </c>
      <c r="S2083" s="122" t="s">
        <v>2452</v>
      </c>
      <c r="T2083" s="123">
        <v>0.49980000000000002</v>
      </c>
    </row>
    <row r="2084" spans="17:20" x14ac:dyDescent="0.25">
      <c r="Q2084" s="122">
        <v>50</v>
      </c>
      <c r="R2084" s="122">
        <v>62</v>
      </c>
      <c r="S2084" s="122" t="s">
        <v>2453</v>
      </c>
      <c r="T2084" s="123">
        <v>0.50760000000000005</v>
      </c>
    </row>
    <row r="2085" spans="17:20" x14ac:dyDescent="0.25">
      <c r="Q2085" s="122">
        <v>50</v>
      </c>
      <c r="R2085" s="122">
        <v>63</v>
      </c>
      <c r="S2085" s="122" t="s">
        <v>2454</v>
      </c>
      <c r="T2085" s="123">
        <v>0.51539999999999997</v>
      </c>
    </row>
    <row r="2086" spans="17:20" x14ac:dyDescent="0.25">
      <c r="Q2086" s="122">
        <v>50</v>
      </c>
      <c r="R2086" s="122">
        <v>64</v>
      </c>
      <c r="S2086" s="122" t="s">
        <v>2455</v>
      </c>
      <c r="T2086" s="123">
        <v>0.5232</v>
      </c>
    </row>
    <row r="2087" spans="17:20" x14ac:dyDescent="0.25">
      <c r="Q2087" s="122">
        <v>50</v>
      </c>
      <c r="R2087" s="122">
        <v>65</v>
      </c>
      <c r="S2087" s="122" t="s">
        <v>2456</v>
      </c>
      <c r="T2087" s="123">
        <v>0.53100000000000003</v>
      </c>
    </row>
    <row r="2088" spans="17:20" x14ac:dyDescent="0.25">
      <c r="Q2088" s="122">
        <v>50</v>
      </c>
      <c r="R2088" s="122">
        <v>66</v>
      </c>
      <c r="S2088" s="122" t="s">
        <v>2457</v>
      </c>
      <c r="T2088" s="123">
        <v>0.53900000000000003</v>
      </c>
    </row>
    <row r="2089" spans="17:20" x14ac:dyDescent="0.25">
      <c r="Q2089" s="122">
        <v>50</v>
      </c>
      <c r="R2089" s="122">
        <v>67</v>
      </c>
      <c r="S2089" s="122" t="s">
        <v>2458</v>
      </c>
      <c r="T2089" s="123">
        <v>0.54700000000000004</v>
      </c>
    </row>
    <row r="2090" spans="17:20" x14ac:dyDescent="0.25">
      <c r="Q2090" s="122">
        <v>50</v>
      </c>
      <c r="R2090" s="122">
        <v>68</v>
      </c>
      <c r="S2090" s="122" t="s">
        <v>2459</v>
      </c>
      <c r="T2090" s="123">
        <v>0.55500000000000005</v>
      </c>
    </row>
    <row r="2091" spans="17:20" x14ac:dyDescent="0.25">
      <c r="Q2091" s="122">
        <v>50</v>
      </c>
      <c r="R2091" s="122">
        <v>69</v>
      </c>
      <c r="S2091" s="122" t="s">
        <v>2460</v>
      </c>
      <c r="T2091" s="123">
        <v>0.56299999999999994</v>
      </c>
    </row>
    <row r="2092" spans="17:20" x14ac:dyDescent="0.25">
      <c r="Q2092" s="122">
        <v>50</v>
      </c>
      <c r="R2092" s="122">
        <v>70</v>
      </c>
      <c r="S2092" s="122" t="s">
        <v>2461</v>
      </c>
      <c r="T2092" s="123">
        <v>0.57099999999999995</v>
      </c>
    </row>
    <row r="2093" spans="17:20" x14ac:dyDescent="0.25">
      <c r="Q2093" s="122">
        <v>50</v>
      </c>
      <c r="R2093" s="122">
        <v>71</v>
      </c>
      <c r="S2093" s="122" t="s">
        <v>2462</v>
      </c>
      <c r="T2093" s="123">
        <v>0.57899999999999996</v>
      </c>
    </row>
    <row r="2094" spans="17:20" x14ac:dyDescent="0.25">
      <c r="Q2094" s="122">
        <v>50</v>
      </c>
      <c r="R2094" s="122">
        <v>72</v>
      </c>
      <c r="S2094" s="122" t="s">
        <v>2463</v>
      </c>
      <c r="T2094" s="123">
        <v>0.58699999999999997</v>
      </c>
    </row>
    <row r="2095" spans="17:20" x14ac:dyDescent="0.25">
      <c r="Q2095" s="122">
        <v>50</v>
      </c>
      <c r="R2095" s="122">
        <v>73</v>
      </c>
      <c r="S2095" s="122" t="s">
        <v>2464</v>
      </c>
      <c r="T2095" s="123">
        <v>0.59499999999999997</v>
      </c>
    </row>
    <row r="2096" spans="17:20" x14ac:dyDescent="0.25">
      <c r="Q2096" s="122">
        <v>50</v>
      </c>
      <c r="R2096" s="122">
        <v>74</v>
      </c>
      <c r="S2096" s="122" t="s">
        <v>2465</v>
      </c>
      <c r="T2096" s="123">
        <v>0.60299999999999998</v>
      </c>
    </row>
    <row r="2097" spans="17:20" x14ac:dyDescent="0.25">
      <c r="Q2097" s="122">
        <v>50</v>
      </c>
      <c r="R2097" s="122">
        <v>75</v>
      </c>
      <c r="S2097" s="122" t="s">
        <v>2466</v>
      </c>
      <c r="T2097" s="123">
        <v>0.61099999999999999</v>
      </c>
    </row>
    <row r="2098" spans="17:20" x14ac:dyDescent="0.25">
      <c r="Q2098" s="122">
        <v>50</v>
      </c>
      <c r="R2098" s="122">
        <v>76</v>
      </c>
      <c r="S2098" s="122" t="s">
        <v>2467</v>
      </c>
      <c r="T2098" s="123">
        <v>0.61899999999999999</v>
      </c>
    </row>
    <row r="2099" spans="17:20" x14ac:dyDescent="0.25">
      <c r="Q2099" s="122">
        <v>50</v>
      </c>
      <c r="R2099" s="122">
        <v>77</v>
      </c>
      <c r="S2099" s="122" t="s">
        <v>2468</v>
      </c>
      <c r="T2099" s="123">
        <v>0.627</v>
      </c>
    </row>
    <row r="2100" spans="17:20" x14ac:dyDescent="0.25">
      <c r="Q2100" s="122">
        <v>50</v>
      </c>
      <c r="R2100" s="122">
        <v>78</v>
      </c>
      <c r="S2100" s="122" t="s">
        <v>2469</v>
      </c>
      <c r="T2100" s="123">
        <v>0.63500000000000001</v>
      </c>
    </row>
    <row r="2101" spans="17:20" x14ac:dyDescent="0.25">
      <c r="Q2101" s="122">
        <v>50</v>
      </c>
      <c r="R2101" s="122">
        <v>79</v>
      </c>
      <c r="S2101" s="122" t="s">
        <v>2470</v>
      </c>
      <c r="T2101" s="123">
        <v>0.64300000000000002</v>
      </c>
    </row>
    <row r="2102" spans="17:20" x14ac:dyDescent="0.25">
      <c r="Q2102" s="122">
        <v>50</v>
      </c>
      <c r="R2102" s="122">
        <v>80</v>
      </c>
      <c r="S2102" s="122" t="s">
        <v>2471</v>
      </c>
      <c r="T2102" s="123">
        <v>0.65100000000000002</v>
      </c>
    </row>
    <row r="2103" spans="17:20" x14ac:dyDescent="0.25">
      <c r="Q2103" s="122">
        <v>50</v>
      </c>
      <c r="R2103" s="122">
        <v>81</v>
      </c>
      <c r="S2103" s="122" t="s">
        <v>2472</v>
      </c>
      <c r="T2103" s="123">
        <v>0.65880000000000005</v>
      </c>
    </row>
    <row r="2104" spans="17:20" x14ac:dyDescent="0.25">
      <c r="Q2104" s="122">
        <v>50</v>
      </c>
      <c r="R2104" s="122">
        <v>82</v>
      </c>
      <c r="S2104" s="122" t="s">
        <v>2473</v>
      </c>
      <c r="T2104" s="123">
        <v>0.66659999999999997</v>
      </c>
    </row>
    <row r="2105" spans="17:20" x14ac:dyDescent="0.25">
      <c r="Q2105" s="122">
        <v>50</v>
      </c>
      <c r="R2105" s="122">
        <v>83</v>
      </c>
      <c r="S2105" s="122" t="s">
        <v>2474</v>
      </c>
      <c r="T2105" s="123">
        <v>0.6744</v>
      </c>
    </row>
    <row r="2106" spans="17:20" x14ac:dyDescent="0.25">
      <c r="Q2106" s="122">
        <v>50</v>
      </c>
      <c r="R2106" s="122">
        <v>84</v>
      </c>
      <c r="S2106" s="122" t="s">
        <v>2475</v>
      </c>
      <c r="T2106" s="123">
        <v>0.68220000000000003</v>
      </c>
    </row>
    <row r="2107" spans="17:20" x14ac:dyDescent="0.25">
      <c r="Q2107" s="122">
        <v>50</v>
      </c>
      <c r="R2107" s="122">
        <v>85</v>
      </c>
      <c r="S2107" s="122" t="s">
        <v>2476</v>
      </c>
      <c r="T2107" s="123">
        <v>0.69</v>
      </c>
    </row>
    <row r="2108" spans="17:20" x14ac:dyDescent="0.25">
      <c r="Q2108" s="122">
        <v>50</v>
      </c>
      <c r="R2108" s="122">
        <v>86</v>
      </c>
      <c r="S2108" s="122" t="s">
        <v>2477</v>
      </c>
      <c r="T2108" s="123">
        <v>0.69799999999999995</v>
      </c>
    </row>
    <row r="2109" spans="17:20" x14ac:dyDescent="0.25">
      <c r="Q2109" s="122">
        <v>50</v>
      </c>
      <c r="R2109" s="122">
        <v>87</v>
      </c>
      <c r="S2109" s="122" t="s">
        <v>2478</v>
      </c>
      <c r="T2109" s="123">
        <v>0.70599999999999996</v>
      </c>
    </row>
    <row r="2110" spans="17:20" x14ac:dyDescent="0.25">
      <c r="Q2110" s="122">
        <v>50</v>
      </c>
      <c r="R2110" s="122">
        <v>88</v>
      </c>
      <c r="S2110" s="122" t="s">
        <v>2479</v>
      </c>
      <c r="T2110" s="123">
        <v>0.71399999999999997</v>
      </c>
    </row>
    <row r="2111" spans="17:20" x14ac:dyDescent="0.25">
      <c r="Q2111" s="122">
        <v>50</v>
      </c>
      <c r="R2111" s="122">
        <v>89</v>
      </c>
      <c r="S2111" s="122" t="s">
        <v>2480</v>
      </c>
      <c r="T2111" s="123">
        <v>0.72199999999999998</v>
      </c>
    </row>
    <row r="2112" spans="17:20" x14ac:dyDescent="0.25">
      <c r="Q2112" s="122">
        <v>50</v>
      </c>
      <c r="R2112" s="122">
        <v>90</v>
      </c>
      <c r="S2112" s="122" t="s">
        <v>2481</v>
      </c>
      <c r="T2112" s="123">
        <v>0.73</v>
      </c>
    </row>
    <row r="2113" spans="17:20" x14ac:dyDescent="0.25">
      <c r="Q2113" s="122">
        <v>50</v>
      </c>
      <c r="R2113" s="122">
        <v>91</v>
      </c>
      <c r="S2113" s="122" t="s">
        <v>2482</v>
      </c>
      <c r="T2113" s="123">
        <v>0.73799999999999999</v>
      </c>
    </row>
    <row r="2114" spans="17:20" x14ac:dyDescent="0.25">
      <c r="Q2114" s="122">
        <v>50</v>
      </c>
      <c r="R2114" s="122">
        <v>92</v>
      </c>
      <c r="S2114" s="122" t="s">
        <v>2483</v>
      </c>
      <c r="T2114" s="123">
        <v>0.746</v>
      </c>
    </row>
    <row r="2115" spans="17:20" x14ac:dyDescent="0.25">
      <c r="Q2115" s="122">
        <v>50</v>
      </c>
      <c r="R2115" s="122">
        <v>93</v>
      </c>
      <c r="S2115" s="122" t="s">
        <v>2484</v>
      </c>
      <c r="T2115" s="123">
        <v>0.754</v>
      </c>
    </row>
    <row r="2116" spans="17:20" x14ac:dyDescent="0.25">
      <c r="Q2116" s="122">
        <v>50</v>
      </c>
      <c r="R2116" s="122">
        <v>94</v>
      </c>
      <c r="S2116" s="122" t="s">
        <v>2485</v>
      </c>
      <c r="T2116" s="123">
        <v>0.76200000000000001</v>
      </c>
    </row>
    <row r="2117" spans="17:20" x14ac:dyDescent="0.25">
      <c r="Q2117" s="122">
        <v>50</v>
      </c>
      <c r="R2117" s="122">
        <v>95</v>
      </c>
      <c r="S2117" s="122" t="s">
        <v>2486</v>
      </c>
      <c r="T2117" s="123">
        <v>0.77</v>
      </c>
    </row>
    <row r="2118" spans="17:20" x14ac:dyDescent="0.25">
      <c r="Q2118" s="122">
        <v>50</v>
      </c>
      <c r="R2118" s="122">
        <v>96</v>
      </c>
      <c r="S2118" s="122" t="s">
        <v>2487</v>
      </c>
      <c r="T2118" s="123">
        <v>0.77780000000000005</v>
      </c>
    </row>
    <row r="2119" spans="17:20" x14ac:dyDescent="0.25">
      <c r="Q2119" s="122">
        <v>50</v>
      </c>
      <c r="R2119" s="122">
        <v>97</v>
      </c>
      <c r="S2119" s="122" t="s">
        <v>2488</v>
      </c>
      <c r="T2119" s="123">
        <v>0.78559999999999997</v>
      </c>
    </row>
    <row r="2120" spans="17:20" x14ac:dyDescent="0.25">
      <c r="Q2120" s="122">
        <v>50</v>
      </c>
      <c r="R2120" s="122">
        <v>98</v>
      </c>
      <c r="S2120" s="122" t="s">
        <v>2489</v>
      </c>
      <c r="T2120" s="123">
        <v>0.79339999999999999</v>
      </c>
    </row>
    <row r="2121" spans="17:20" x14ac:dyDescent="0.25">
      <c r="Q2121" s="122">
        <v>50</v>
      </c>
      <c r="R2121" s="122">
        <v>99</v>
      </c>
      <c r="S2121" s="122" t="s">
        <v>2490</v>
      </c>
      <c r="T2121" s="123">
        <v>0.80120000000000002</v>
      </c>
    </row>
    <row r="2122" spans="17:20" x14ac:dyDescent="0.25">
      <c r="Q2122" s="122">
        <v>50</v>
      </c>
      <c r="R2122" s="122">
        <v>100</v>
      </c>
      <c r="S2122" s="122" t="s">
        <v>2491</v>
      </c>
      <c r="T2122" s="123">
        <v>0.80900000000000005</v>
      </c>
    </row>
    <row r="2123" spans="17:20" x14ac:dyDescent="0.25">
      <c r="Q2123" s="122">
        <v>51</v>
      </c>
      <c r="R2123" s="122">
        <v>0</v>
      </c>
      <c r="S2123" s="122" t="s">
        <v>2492</v>
      </c>
      <c r="T2123" s="123">
        <v>1.6400000000000001E-2</v>
      </c>
    </row>
    <row r="2124" spans="17:20" x14ac:dyDescent="0.25">
      <c r="Q2124" s="122">
        <v>51</v>
      </c>
      <c r="R2124" s="122">
        <v>1</v>
      </c>
      <c r="S2124" s="122" t="s">
        <v>2493</v>
      </c>
      <c r="T2124" s="123">
        <v>2.436E-2</v>
      </c>
    </row>
    <row r="2125" spans="17:20" x14ac:dyDescent="0.25">
      <c r="Q2125" s="122">
        <v>51</v>
      </c>
      <c r="R2125" s="122">
        <v>2</v>
      </c>
      <c r="S2125" s="122" t="s">
        <v>2494</v>
      </c>
      <c r="T2125" s="123">
        <v>3.2320000000000002E-2</v>
      </c>
    </row>
    <row r="2126" spans="17:20" x14ac:dyDescent="0.25">
      <c r="Q2126" s="122">
        <v>51</v>
      </c>
      <c r="R2126" s="122">
        <v>3</v>
      </c>
      <c r="S2126" s="122" t="s">
        <v>2495</v>
      </c>
      <c r="T2126" s="123">
        <v>4.0280000000000003E-2</v>
      </c>
    </row>
    <row r="2127" spans="17:20" x14ac:dyDescent="0.25">
      <c r="Q2127" s="122">
        <v>51</v>
      </c>
      <c r="R2127" s="122">
        <v>4</v>
      </c>
      <c r="S2127" s="122" t="s">
        <v>2496</v>
      </c>
      <c r="T2127" s="123">
        <v>4.8239999999999998E-2</v>
      </c>
    </row>
    <row r="2128" spans="17:20" x14ac:dyDescent="0.25">
      <c r="Q2128" s="122">
        <v>51</v>
      </c>
      <c r="R2128" s="122">
        <v>5</v>
      </c>
      <c r="S2128" s="122" t="s">
        <v>2497</v>
      </c>
      <c r="T2128" s="123">
        <v>5.62E-2</v>
      </c>
    </row>
    <row r="2129" spans="17:20" x14ac:dyDescent="0.25">
      <c r="Q2129" s="122">
        <v>51</v>
      </c>
      <c r="R2129" s="122">
        <v>6</v>
      </c>
      <c r="S2129" s="122" t="s">
        <v>2498</v>
      </c>
      <c r="T2129" s="123">
        <v>6.4199999999999993E-2</v>
      </c>
    </row>
    <row r="2130" spans="17:20" x14ac:dyDescent="0.25">
      <c r="Q2130" s="122">
        <v>51</v>
      </c>
      <c r="R2130" s="122">
        <v>7</v>
      </c>
      <c r="S2130" s="122" t="s">
        <v>2499</v>
      </c>
      <c r="T2130" s="123">
        <v>7.22E-2</v>
      </c>
    </row>
    <row r="2131" spans="17:20" x14ac:dyDescent="0.25">
      <c r="Q2131" s="122">
        <v>51</v>
      </c>
      <c r="R2131" s="122">
        <v>8</v>
      </c>
      <c r="S2131" s="122" t="s">
        <v>2500</v>
      </c>
      <c r="T2131" s="123">
        <v>8.0199999999999994E-2</v>
      </c>
    </row>
    <row r="2132" spans="17:20" x14ac:dyDescent="0.25">
      <c r="Q2132" s="122">
        <v>51</v>
      </c>
      <c r="R2132" s="122">
        <v>9</v>
      </c>
      <c r="S2132" s="122" t="s">
        <v>2501</v>
      </c>
      <c r="T2132" s="123">
        <v>8.8200000000000001E-2</v>
      </c>
    </row>
    <row r="2133" spans="17:20" x14ac:dyDescent="0.25">
      <c r="Q2133" s="122">
        <v>51</v>
      </c>
      <c r="R2133" s="122">
        <v>10</v>
      </c>
      <c r="S2133" s="122" t="s">
        <v>2502</v>
      </c>
      <c r="T2133" s="123">
        <v>9.6199999999999994E-2</v>
      </c>
    </row>
    <row r="2134" spans="17:20" x14ac:dyDescent="0.25">
      <c r="Q2134" s="122">
        <v>51</v>
      </c>
      <c r="R2134" s="122">
        <v>11</v>
      </c>
      <c r="S2134" s="122" t="s">
        <v>2503</v>
      </c>
      <c r="T2134" s="123">
        <v>0.104</v>
      </c>
    </row>
    <row r="2135" spans="17:20" x14ac:dyDescent="0.25">
      <c r="Q2135" s="122">
        <v>51</v>
      </c>
      <c r="R2135" s="122">
        <v>12</v>
      </c>
      <c r="S2135" s="122" t="s">
        <v>2504</v>
      </c>
      <c r="T2135" s="123">
        <v>0.1118</v>
      </c>
    </row>
    <row r="2136" spans="17:20" x14ac:dyDescent="0.25">
      <c r="Q2136" s="122">
        <v>51</v>
      </c>
      <c r="R2136" s="122">
        <v>13</v>
      </c>
      <c r="S2136" s="122" t="s">
        <v>2505</v>
      </c>
      <c r="T2136" s="123">
        <v>0.1196</v>
      </c>
    </row>
    <row r="2137" spans="17:20" x14ac:dyDescent="0.25">
      <c r="Q2137" s="122">
        <v>51</v>
      </c>
      <c r="R2137" s="122">
        <v>14</v>
      </c>
      <c r="S2137" s="122" t="s">
        <v>2506</v>
      </c>
      <c r="T2137" s="123">
        <v>0.12740000000000001</v>
      </c>
    </row>
    <row r="2138" spans="17:20" x14ac:dyDescent="0.25">
      <c r="Q2138" s="122">
        <v>51</v>
      </c>
      <c r="R2138" s="122">
        <v>15</v>
      </c>
      <c r="S2138" s="122" t="s">
        <v>2507</v>
      </c>
      <c r="T2138" s="123">
        <v>0.13519999999999999</v>
      </c>
    </row>
    <row r="2139" spans="17:20" x14ac:dyDescent="0.25">
      <c r="Q2139" s="122">
        <v>51</v>
      </c>
      <c r="R2139" s="122">
        <v>16</v>
      </c>
      <c r="S2139" s="122" t="s">
        <v>2508</v>
      </c>
      <c r="T2139" s="123">
        <v>0.14316000000000001</v>
      </c>
    </row>
    <row r="2140" spans="17:20" x14ac:dyDescent="0.25">
      <c r="Q2140" s="122">
        <v>51</v>
      </c>
      <c r="R2140" s="122">
        <v>17</v>
      </c>
      <c r="S2140" s="122" t="s">
        <v>2509</v>
      </c>
      <c r="T2140" s="123">
        <v>0.15112</v>
      </c>
    </row>
    <row r="2141" spans="17:20" x14ac:dyDescent="0.25">
      <c r="Q2141" s="122">
        <v>51</v>
      </c>
      <c r="R2141" s="122">
        <v>18</v>
      </c>
      <c r="S2141" s="122" t="s">
        <v>2510</v>
      </c>
      <c r="T2141" s="123">
        <v>0.15908</v>
      </c>
    </row>
    <row r="2142" spans="17:20" x14ac:dyDescent="0.25">
      <c r="Q2142" s="122">
        <v>51</v>
      </c>
      <c r="R2142" s="122">
        <v>19</v>
      </c>
      <c r="S2142" s="122" t="s">
        <v>2511</v>
      </c>
      <c r="T2142" s="123">
        <v>0.16703999999999999</v>
      </c>
    </row>
    <row r="2143" spans="17:20" x14ac:dyDescent="0.25">
      <c r="Q2143" s="122">
        <v>51</v>
      </c>
      <c r="R2143" s="122">
        <v>20</v>
      </c>
      <c r="S2143" s="122" t="s">
        <v>2512</v>
      </c>
      <c r="T2143" s="123">
        <v>0.17499999999999999</v>
      </c>
    </row>
    <row r="2144" spans="17:20" x14ac:dyDescent="0.25">
      <c r="Q2144" s="122">
        <v>51</v>
      </c>
      <c r="R2144" s="122">
        <v>21</v>
      </c>
      <c r="S2144" s="122" t="s">
        <v>2513</v>
      </c>
      <c r="T2144" s="123">
        <v>0.183</v>
      </c>
    </row>
    <row r="2145" spans="17:20" x14ac:dyDescent="0.25">
      <c r="Q2145" s="122">
        <v>51</v>
      </c>
      <c r="R2145" s="122">
        <v>22</v>
      </c>
      <c r="S2145" s="122" t="s">
        <v>2514</v>
      </c>
      <c r="T2145" s="123">
        <v>0.191</v>
      </c>
    </row>
    <row r="2146" spans="17:20" x14ac:dyDescent="0.25">
      <c r="Q2146" s="122">
        <v>51</v>
      </c>
      <c r="R2146" s="122">
        <v>23</v>
      </c>
      <c r="S2146" s="122" t="s">
        <v>2515</v>
      </c>
      <c r="T2146" s="123">
        <v>0.19900000000000001</v>
      </c>
    </row>
    <row r="2147" spans="17:20" x14ac:dyDescent="0.25">
      <c r="Q2147" s="122">
        <v>51</v>
      </c>
      <c r="R2147" s="122">
        <v>24</v>
      </c>
      <c r="S2147" s="122" t="s">
        <v>2516</v>
      </c>
      <c r="T2147" s="123">
        <v>0.20699999999999999</v>
      </c>
    </row>
    <row r="2148" spans="17:20" x14ac:dyDescent="0.25">
      <c r="Q2148" s="122">
        <v>51</v>
      </c>
      <c r="R2148" s="122">
        <v>25</v>
      </c>
      <c r="S2148" s="122" t="s">
        <v>2517</v>
      </c>
      <c r="T2148" s="123">
        <v>0.215</v>
      </c>
    </row>
    <row r="2149" spans="17:20" x14ac:dyDescent="0.25">
      <c r="Q2149" s="122">
        <v>51</v>
      </c>
      <c r="R2149" s="122">
        <v>26</v>
      </c>
      <c r="S2149" s="122" t="s">
        <v>2518</v>
      </c>
      <c r="T2149" s="123">
        <v>0.22295999999999999</v>
      </c>
    </row>
    <row r="2150" spans="17:20" x14ac:dyDescent="0.25">
      <c r="Q2150" s="122">
        <v>51</v>
      </c>
      <c r="R2150" s="122">
        <v>27</v>
      </c>
      <c r="S2150" s="122" t="s">
        <v>2519</v>
      </c>
      <c r="T2150" s="123">
        <v>0.23091999999999999</v>
      </c>
    </row>
    <row r="2151" spans="17:20" x14ac:dyDescent="0.25">
      <c r="Q2151" s="122">
        <v>51</v>
      </c>
      <c r="R2151" s="122">
        <v>28</v>
      </c>
      <c r="S2151" s="122" t="s">
        <v>2520</v>
      </c>
      <c r="T2151" s="123">
        <v>0.23888000000000001</v>
      </c>
    </row>
    <row r="2152" spans="17:20" x14ac:dyDescent="0.25">
      <c r="Q2152" s="122">
        <v>51</v>
      </c>
      <c r="R2152" s="122">
        <v>29</v>
      </c>
      <c r="S2152" s="122" t="s">
        <v>2521</v>
      </c>
      <c r="T2152" s="123">
        <v>0.24684</v>
      </c>
    </row>
    <row r="2153" spans="17:20" x14ac:dyDescent="0.25">
      <c r="Q2153" s="122">
        <v>51</v>
      </c>
      <c r="R2153" s="122">
        <v>30</v>
      </c>
      <c r="S2153" s="122" t="s">
        <v>2522</v>
      </c>
      <c r="T2153" s="123">
        <v>0.25480000000000003</v>
      </c>
    </row>
    <row r="2154" spans="17:20" x14ac:dyDescent="0.25">
      <c r="Q2154" s="122">
        <v>51</v>
      </c>
      <c r="R2154" s="122">
        <v>31</v>
      </c>
      <c r="S2154" s="122" t="s">
        <v>2523</v>
      </c>
      <c r="T2154" s="123">
        <v>0.26263999999999998</v>
      </c>
    </row>
    <row r="2155" spans="17:20" x14ac:dyDescent="0.25">
      <c r="Q2155" s="122">
        <v>51</v>
      </c>
      <c r="R2155" s="122">
        <v>32</v>
      </c>
      <c r="S2155" s="122" t="s">
        <v>2524</v>
      </c>
      <c r="T2155" s="123">
        <v>0.27048</v>
      </c>
    </row>
    <row r="2156" spans="17:20" x14ac:dyDescent="0.25">
      <c r="Q2156" s="122">
        <v>51</v>
      </c>
      <c r="R2156" s="122">
        <v>33</v>
      </c>
      <c r="S2156" s="122" t="s">
        <v>2525</v>
      </c>
      <c r="T2156" s="123">
        <v>0.27832000000000001</v>
      </c>
    </row>
    <row r="2157" spans="17:20" x14ac:dyDescent="0.25">
      <c r="Q2157" s="122">
        <v>51</v>
      </c>
      <c r="R2157" s="122">
        <v>34</v>
      </c>
      <c r="S2157" s="122" t="s">
        <v>2526</v>
      </c>
      <c r="T2157" s="123">
        <v>0.28616000000000003</v>
      </c>
    </row>
    <row r="2158" spans="17:20" x14ac:dyDescent="0.25">
      <c r="Q2158" s="122">
        <v>51</v>
      </c>
      <c r="R2158" s="122">
        <v>35</v>
      </c>
      <c r="S2158" s="122" t="s">
        <v>2527</v>
      </c>
      <c r="T2158" s="123">
        <v>0.29399999999999998</v>
      </c>
    </row>
    <row r="2159" spans="17:20" x14ac:dyDescent="0.25">
      <c r="Q2159" s="122">
        <v>51</v>
      </c>
      <c r="R2159" s="122">
        <v>36</v>
      </c>
      <c r="S2159" s="122" t="s">
        <v>2528</v>
      </c>
      <c r="T2159" s="123">
        <v>0.30196000000000001</v>
      </c>
    </row>
    <row r="2160" spans="17:20" x14ac:dyDescent="0.25">
      <c r="Q2160" s="122">
        <v>51</v>
      </c>
      <c r="R2160" s="122">
        <v>37</v>
      </c>
      <c r="S2160" s="122" t="s">
        <v>2529</v>
      </c>
      <c r="T2160" s="123">
        <v>0.30991999999999997</v>
      </c>
    </row>
    <row r="2161" spans="17:20" x14ac:dyDescent="0.25">
      <c r="Q2161" s="122">
        <v>51</v>
      </c>
      <c r="R2161" s="122">
        <v>38</v>
      </c>
      <c r="S2161" s="122" t="s">
        <v>2530</v>
      </c>
      <c r="T2161" s="123">
        <v>0.31788</v>
      </c>
    </row>
    <row r="2162" spans="17:20" x14ac:dyDescent="0.25">
      <c r="Q2162" s="122">
        <v>51</v>
      </c>
      <c r="R2162" s="122">
        <v>39</v>
      </c>
      <c r="S2162" s="122" t="s">
        <v>2531</v>
      </c>
      <c r="T2162" s="123">
        <v>0.32584000000000002</v>
      </c>
    </row>
    <row r="2163" spans="17:20" x14ac:dyDescent="0.25">
      <c r="Q2163" s="122">
        <v>51</v>
      </c>
      <c r="R2163" s="122">
        <v>40</v>
      </c>
      <c r="S2163" s="122" t="s">
        <v>2532</v>
      </c>
      <c r="T2163" s="123">
        <v>0.33379999999999999</v>
      </c>
    </row>
    <row r="2164" spans="17:20" x14ac:dyDescent="0.25">
      <c r="Q2164" s="122">
        <v>51</v>
      </c>
      <c r="R2164" s="122">
        <v>41</v>
      </c>
      <c r="S2164" s="122" t="s">
        <v>2533</v>
      </c>
      <c r="T2164" s="123">
        <v>0.34176000000000001</v>
      </c>
    </row>
    <row r="2165" spans="17:20" x14ac:dyDescent="0.25">
      <c r="Q2165" s="122">
        <v>51</v>
      </c>
      <c r="R2165" s="122">
        <v>42</v>
      </c>
      <c r="S2165" s="122" t="s">
        <v>2534</v>
      </c>
      <c r="T2165" s="123">
        <v>0.34971999999999998</v>
      </c>
    </row>
    <row r="2166" spans="17:20" x14ac:dyDescent="0.25">
      <c r="Q2166" s="122">
        <v>51</v>
      </c>
      <c r="R2166" s="122">
        <v>43</v>
      </c>
      <c r="S2166" s="122" t="s">
        <v>2535</v>
      </c>
      <c r="T2166" s="123">
        <v>0.35768</v>
      </c>
    </row>
    <row r="2167" spans="17:20" x14ac:dyDescent="0.25">
      <c r="Q2167" s="122">
        <v>51</v>
      </c>
      <c r="R2167" s="122">
        <v>44</v>
      </c>
      <c r="S2167" s="122" t="s">
        <v>2536</v>
      </c>
      <c r="T2167" s="123">
        <v>0.36564000000000002</v>
      </c>
    </row>
    <row r="2168" spans="17:20" x14ac:dyDescent="0.25">
      <c r="Q2168" s="122">
        <v>51</v>
      </c>
      <c r="R2168" s="122">
        <v>45</v>
      </c>
      <c r="S2168" s="122" t="s">
        <v>2537</v>
      </c>
      <c r="T2168" s="123">
        <v>0.37359999999999999</v>
      </c>
    </row>
    <row r="2169" spans="17:20" x14ac:dyDescent="0.25">
      <c r="Q2169" s="122">
        <v>51</v>
      </c>
      <c r="R2169" s="122">
        <v>46</v>
      </c>
      <c r="S2169" s="122" t="s">
        <v>2538</v>
      </c>
      <c r="T2169" s="123">
        <v>0.38144</v>
      </c>
    </row>
    <row r="2170" spans="17:20" x14ac:dyDescent="0.25">
      <c r="Q2170" s="122">
        <v>51</v>
      </c>
      <c r="R2170" s="122">
        <v>47</v>
      </c>
      <c r="S2170" s="122" t="s">
        <v>2539</v>
      </c>
      <c r="T2170" s="123">
        <v>0.38928000000000001</v>
      </c>
    </row>
    <row r="2171" spans="17:20" x14ac:dyDescent="0.25">
      <c r="Q2171" s="122">
        <v>51</v>
      </c>
      <c r="R2171" s="122">
        <v>48</v>
      </c>
      <c r="S2171" s="122" t="s">
        <v>2540</v>
      </c>
      <c r="T2171" s="123">
        <v>0.39711999999999997</v>
      </c>
    </row>
    <row r="2172" spans="17:20" x14ac:dyDescent="0.25">
      <c r="Q2172" s="122">
        <v>51</v>
      </c>
      <c r="R2172" s="122">
        <v>49</v>
      </c>
      <c r="S2172" s="122" t="s">
        <v>2541</v>
      </c>
      <c r="T2172" s="123">
        <v>0.40495999999999999</v>
      </c>
    </row>
    <row r="2173" spans="17:20" x14ac:dyDescent="0.25">
      <c r="Q2173" s="122">
        <v>51</v>
      </c>
      <c r="R2173" s="122">
        <v>50</v>
      </c>
      <c r="S2173" s="122" t="s">
        <v>2542</v>
      </c>
      <c r="T2173" s="123">
        <v>0.4128</v>
      </c>
    </row>
    <row r="2174" spans="17:20" x14ac:dyDescent="0.25">
      <c r="Q2174" s="122">
        <v>51</v>
      </c>
      <c r="R2174" s="122">
        <v>51</v>
      </c>
      <c r="S2174" s="122" t="s">
        <v>2543</v>
      </c>
      <c r="T2174" s="123">
        <v>0.42076000000000002</v>
      </c>
    </row>
    <row r="2175" spans="17:20" x14ac:dyDescent="0.25">
      <c r="Q2175" s="122">
        <v>51</v>
      </c>
      <c r="R2175" s="122">
        <v>52</v>
      </c>
      <c r="S2175" s="122" t="s">
        <v>2544</v>
      </c>
      <c r="T2175" s="123">
        <v>0.42871999999999999</v>
      </c>
    </row>
    <row r="2176" spans="17:20" x14ac:dyDescent="0.25">
      <c r="Q2176" s="122">
        <v>51</v>
      </c>
      <c r="R2176" s="122">
        <v>53</v>
      </c>
      <c r="S2176" s="122" t="s">
        <v>2545</v>
      </c>
      <c r="T2176" s="123">
        <v>0.43668000000000001</v>
      </c>
    </row>
    <row r="2177" spans="17:20" x14ac:dyDescent="0.25">
      <c r="Q2177" s="122">
        <v>51</v>
      </c>
      <c r="R2177" s="122">
        <v>54</v>
      </c>
      <c r="S2177" s="122" t="s">
        <v>2546</v>
      </c>
      <c r="T2177" s="123">
        <v>0.44463999999999998</v>
      </c>
    </row>
    <row r="2178" spans="17:20" x14ac:dyDescent="0.25">
      <c r="Q2178" s="122">
        <v>51</v>
      </c>
      <c r="R2178" s="122">
        <v>55</v>
      </c>
      <c r="S2178" s="122" t="s">
        <v>2547</v>
      </c>
      <c r="T2178" s="123">
        <v>0.4526</v>
      </c>
    </row>
    <row r="2179" spans="17:20" x14ac:dyDescent="0.25">
      <c r="Q2179" s="122">
        <v>51</v>
      </c>
      <c r="R2179" s="122">
        <v>56</v>
      </c>
      <c r="S2179" s="122" t="s">
        <v>2548</v>
      </c>
      <c r="T2179" s="123">
        <v>0.46056000000000002</v>
      </c>
    </row>
    <row r="2180" spans="17:20" x14ac:dyDescent="0.25">
      <c r="Q2180" s="122">
        <v>51</v>
      </c>
      <c r="R2180" s="122">
        <v>57</v>
      </c>
      <c r="S2180" s="122" t="s">
        <v>2549</v>
      </c>
      <c r="T2180" s="123">
        <v>0.46851999999999999</v>
      </c>
    </row>
    <row r="2181" spans="17:20" x14ac:dyDescent="0.25">
      <c r="Q2181" s="122">
        <v>51</v>
      </c>
      <c r="R2181" s="122">
        <v>58</v>
      </c>
      <c r="S2181" s="122" t="s">
        <v>2550</v>
      </c>
      <c r="T2181" s="123">
        <v>0.47648000000000001</v>
      </c>
    </row>
    <row r="2182" spans="17:20" x14ac:dyDescent="0.25">
      <c r="Q2182" s="122">
        <v>51</v>
      </c>
      <c r="R2182" s="122">
        <v>59</v>
      </c>
      <c r="S2182" s="122" t="s">
        <v>2551</v>
      </c>
      <c r="T2182" s="123">
        <v>0.48443999999999998</v>
      </c>
    </row>
    <row r="2183" spans="17:20" x14ac:dyDescent="0.25">
      <c r="Q2183" s="122">
        <v>51</v>
      </c>
      <c r="R2183" s="122">
        <v>60</v>
      </c>
      <c r="S2183" s="122" t="s">
        <v>2552</v>
      </c>
      <c r="T2183" s="123">
        <v>0.4924</v>
      </c>
    </row>
    <row r="2184" spans="17:20" x14ac:dyDescent="0.25">
      <c r="Q2184" s="122">
        <v>51</v>
      </c>
      <c r="R2184" s="122">
        <v>61</v>
      </c>
      <c r="S2184" s="122" t="s">
        <v>2553</v>
      </c>
      <c r="T2184" s="123">
        <v>0.50024000000000002</v>
      </c>
    </row>
    <row r="2185" spans="17:20" x14ac:dyDescent="0.25">
      <c r="Q2185" s="122">
        <v>51</v>
      </c>
      <c r="R2185" s="122">
        <v>62</v>
      </c>
      <c r="S2185" s="122" t="s">
        <v>2554</v>
      </c>
      <c r="T2185" s="123">
        <v>0.50807999999999998</v>
      </c>
    </row>
    <row r="2186" spans="17:20" x14ac:dyDescent="0.25">
      <c r="Q2186" s="122">
        <v>51</v>
      </c>
      <c r="R2186" s="122">
        <v>63</v>
      </c>
      <c r="S2186" s="122" t="s">
        <v>2555</v>
      </c>
      <c r="T2186" s="123">
        <v>0.51592000000000005</v>
      </c>
    </row>
    <row r="2187" spans="17:20" x14ac:dyDescent="0.25">
      <c r="Q2187" s="122">
        <v>51</v>
      </c>
      <c r="R2187" s="122">
        <v>64</v>
      </c>
      <c r="S2187" s="122" t="s">
        <v>2556</v>
      </c>
      <c r="T2187" s="123">
        <v>0.52376</v>
      </c>
    </row>
    <row r="2188" spans="17:20" x14ac:dyDescent="0.25">
      <c r="Q2188" s="122">
        <v>51</v>
      </c>
      <c r="R2188" s="122">
        <v>65</v>
      </c>
      <c r="S2188" s="122" t="s">
        <v>2557</v>
      </c>
      <c r="T2188" s="123">
        <v>0.53159999999999996</v>
      </c>
    </row>
    <row r="2189" spans="17:20" x14ac:dyDescent="0.25">
      <c r="Q2189" s="122">
        <v>51</v>
      </c>
      <c r="R2189" s="122">
        <v>66</v>
      </c>
      <c r="S2189" s="122" t="s">
        <v>2558</v>
      </c>
      <c r="T2189" s="123">
        <v>0.53956000000000004</v>
      </c>
    </row>
    <row r="2190" spans="17:20" x14ac:dyDescent="0.25">
      <c r="Q2190" s="122">
        <v>51</v>
      </c>
      <c r="R2190" s="122">
        <v>67</v>
      </c>
      <c r="S2190" s="122" t="s">
        <v>2559</v>
      </c>
      <c r="T2190" s="123">
        <v>0.54752000000000001</v>
      </c>
    </row>
    <row r="2191" spans="17:20" x14ac:dyDescent="0.25">
      <c r="Q2191" s="122">
        <v>51</v>
      </c>
      <c r="R2191" s="122">
        <v>68</v>
      </c>
      <c r="S2191" s="122" t="s">
        <v>2560</v>
      </c>
      <c r="T2191" s="123">
        <v>0.55547999999999997</v>
      </c>
    </row>
    <row r="2192" spans="17:20" x14ac:dyDescent="0.25">
      <c r="Q2192" s="122">
        <v>51</v>
      </c>
      <c r="R2192" s="122">
        <v>69</v>
      </c>
      <c r="S2192" s="122" t="s">
        <v>2561</v>
      </c>
      <c r="T2192" s="123">
        <v>0.56344000000000005</v>
      </c>
    </row>
    <row r="2193" spans="17:20" x14ac:dyDescent="0.25">
      <c r="Q2193" s="122">
        <v>51</v>
      </c>
      <c r="R2193" s="122">
        <v>70</v>
      </c>
      <c r="S2193" s="122" t="s">
        <v>2562</v>
      </c>
      <c r="T2193" s="123">
        <v>0.57140000000000002</v>
      </c>
    </row>
    <row r="2194" spans="17:20" x14ac:dyDescent="0.25">
      <c r="Q2194" s="122">
        <v>51</v>
      </c>
      <c r="R2194" s="122">
        <v>71</v>
      </c>
      <c r="S2194" s="122" t="s">
        <v>2563</v>
      </c>
      <c r="T2194" s="123">
        <v>0.57940000000000003</v>
      </c>
    </row>
    <row r="2195" spans="17:20" x14ac:dyDescent="0.25">
      <c r="Q2195" s="122">
        <v>51</v>
      </c>
      <c r="R2195" s="122">
        <v>72</v>
      </c>
      <c r="S2195" s="122" t="s">
        <v>2564</v>
      </c>
      <c r="T2195" s="123">
        <v>0.58740000000000003</v>
      </c>
    </row>
    <row r="2196" spans="17:20" x14ac:dyDescent="0.25">
      <c r="Q2196" s="122">
        <v>51</v>
      </c>
      <c r="R2196" s="122">
        <v>73</v>
      </c>
      <c r="S2196" s="122" t="s">
        <v>2565</v>
      </c>
      <c r="T2196" s="123">
        <v>0.59540000000000004</v>
      </c>
    </row>
    <row r="2197" spans="17:20" x14ac:dyDescent="0.25">
      <c r="Q2197" s="122">
        <v>51</v>
      </c>
      <c r="R2197" s="122">
        <v>74</v>
      </c>
      <c r="S2197" s="122" t="s">
        <v>2566</v>
      </c>
      <c r="T2197" s="123">
        <v>0.60340000000000005</v>
      </c>
    </row>
    <row r="2198" spans="17:20" x14ac:dyDescent="0.25">
      <c r="Q2198" s="122">
        <v>51</v>
      </c>
      <c r="R2198" s="122">
        <v>75</v>
      </c>
      <c r="S2198" s="122" t="s">
        <v>2567</v>
      </c>
      <c r="T2198" s="123">
        <v>0.61140000000000005</v>
      </c>
    </row>
    <row r="2199" spans="17:20" x14ac:dyDescent="0.25">
      <c r="Q2199" s="122">
        <v>51</v>
      </c>
      <c r="R2199" s="122">
        <v>76</v>
      </c>
      <c r="S2199" s="122" t="s">
        <v>2568</v>
      </c>
      <c r="T2199" s="123">
        <v>0.61936000000000002</v>
      </c>
    </row>
    <row r="2200" spans="17:20" x14ac:dyDescent="0.25">
      <c r="Q2200" s="122">
        <v>51</v>
      </c>
      <c r="R2200" s="122">
        <v>77</v>
      </c>
      <c r="S2200" s="122" t="s">
        <v>2569</v>
      </c>
      <c r="T2200" s="123">
        <v>0.62731999999999999</v>
      </c>
    </row>
    <row r="2201" spans="17:20" x14ac:dyDescent="0.25">
      <c r="Q2201" s="122">
        <v>51</v>
      </c>
      <c r="R2201" s="122">
        <v>78</v>
      </c>
      <c r="S2201" s="122" t="s">
        <v>2570</v>
      </c>
      <c r="T2201" s="123">
        <v>0.63527999999999996</v>
      </c>
    </row>
    <row r="2202" spans="17:20" x14ac:dyDescent="0.25">
      <c r="Q2202" s="122">
        <v>51</v>
      </c>
      <c r="R2202" s="122">
        <v>79</v>
      </c>
      <c r="S2202" s="122" t="s">
        <v>2571</v>
      </c>
      <c r="T2202" s="123">
        <v>0.64324000000000003</v>
      </c>
    </row>
    <row r="2203" spans="17:20" x14ac:dyDescent="0.25">
      <c r="Q2203" s="122">
        <v>51</v>
      </c>
      <c r="R2203" s="122">
        <v>80</v>
      </c>
      <c r="S2203" s="122" t="s">
        <v>2572</v>
      </c>
      <c r="T2203" s="123">
        <v>0.6512</v>
      </c>
    </row>
    <row r="2204" spans="17:20" x14ac:dyDescent="0.25">
      <c r="Q2204" s="122">
        <v>51</v>
      </c>
      <c r="R2204" s="122">
        <v>81</v>
      </c>
      <c r="S2204" s="122" t="s">
        <v>2573</v>
      </c>
      <c r="T2204" s="123">
        <v>0.65900000000000003</v>
      </c>
    </row>
    <row r="2205" spans="17:20" x14ac:dyDescent="0.25">
      <c r="Q2205" s="122">
        <v>51</v>
      </c>
      <c r="R2205" s="122">
        <v>82</v>
      </c>
      <c r="S2205" s="122" t="s">
        <v>2574</v>
      </c>
      <c r="T2205" s="123">
        <v>0.66679999999999995</v>
      </c>
    </row>
    <row r="2206" spans="17:20" x14ac:dyDescent="0.25">
      <c r="Q2206" s="122">
        <v>51</v>
      </c>
      <c r="R2206" s="122">
        <v>83</v>
      </c>
      <c r="S2206" s="122" t="s">
        <v>2575</v>
      </c>
      <c r="T2206" s="123">
        <v>0.67459999999999998</v>
      </c>
    </row>
    <row r="2207" spans="17:20" x14ac:dyDescent="0.25">
      <c r="Q2207" s="122">
        <v>51</v>
      </c>
      <c r="R2207" s="122">
        <v>84</v>
      </c>
      <c r="S2207" s="122" t="s">
        <v>2576</v>
      </c>
      <c r="T2207" s="123">
        <v>0.68240000000000001</v>
      </c>
    </row>
    <row r="2208" spans="17:20" x14ac:dyDescent="0.25">
      <c r="Q2208" s="122">
        <v>51</v>
      </c>
      <c r="R2208" s="122">
        <v>85</v>
      </c>
      <c r="S2208" s="122" t="s">
        <v>2577</v>
      </c>
      <c r="T2208" s="123">
        <v>0.69020000000000004</v>
      </c>
    </row>
    <row r="2209" spans="17:20" x14ac:dyDescent="0.25">
      <c r="Q2209" s="122">
        <v>51</v>
      </c>
      <c r="R2209" s="122">
        <v>86</v>
      </c>
      <c r="S2209" s="122" t="s">
        <v>2578</v>
      </c>
      <c r="T2209" s="123">
        <v>0.69820000000000004</v>
      </c>
    </row>
    <row r="2210" spans="17:20" x14ac:dyDescent="0.25">
      <c r="Q2210" s="122">
        <v>51</v>
      </c>
      <c r="R2210" s="122">
        <v>87</v>
      </c>
      <c r="S2210" s="122" t="s">
        <v>2579</v>
      </c>
      <c r="T2210" s="123">
        <v>0.70620000000000005</v>
      </c>
    </row>
    <row r="2211" spans="17:20" x14ac:dyDescent="0.25">
      <c r="Q2211" s="122">
        <v>51</v>
      </c>
      <c r="R2211" s="122">
        <v>88</v>
      </c>
      <c r="S2211" s="122" t="s">
        <v>2580</v>
      </c>
      <c r="T2211" s="123">
        <v>0.71419999999999995</v>
      </c>
    </row>
    <row r="2212" spans="17:20" x14ac:dyDescent="0.25">
      <c r="Q2212" s="122">
        <v>51</v>
      </c>
      <c r="R2212" s="122">
        <v>89</v>
      </c>
      <c r="S2212" s="122" t="s">
        <v>2581</v>
      </c>
      <c r="T2212" s="123">
        <v>0.72219999999999995</v>
      </c>
    </row>
    <row r="2213" spans="17:20" x14ac:dyDescent="0.25">
      <c r="Q2213" s="122">
        <v>51</v>
      </c>
      <c r="R2213" s="122">
        <v>90</v>
      </c>
      <c r="S2213" s="122" t="s">
        <v>2582</v>
      </c>
      <c r="T2213" s="123">
        <v>0.73019999999999996</v>
      </c>
    </row>
    <row r="2214" spans="17:20" x14ac:dyDescent="0.25">
      <c r="Q2214" s="122">
        <v>51</v>
      </c>
      <c r="R2214" s="122">
        <v>91</v>
      </c>
      <c r="S2214" s="122" t="s">
        <v>2583</v>
      </c>
      <c r="T2214" s="123">
        <v>0.73816000000000004</v>
      </c>
    </row>
    <row r="2215" spans="17:20" x14ac:dyDescent="0.25">
      <c r="Q2215" s="122">
        <v>51</v>
      </c>
      <c r="R2215" s="122">
        <v>92</v>
      </c>
      <c r="S2215" s="122" t="s">
        <v>2584</v>
      </c>
      <c r="T2215" s="123">
        <v>0.74612000000000001</v>
      </c>
    </row>
    <row r="2216" spans="17:20" x14ac:dyDescent="0.25">
      <c r="Q2216" s="122">
        <v>51</v>
      </c>
      <c r="R2216" s="122">
        <v>93</v>
      </c>
      <c r="S2216" s="122" t="s">
        <v>2585</v>
      </c>
      <c r="T2216" s="123">
        <v>0.75407999999999997</v>
      </c>
    </row>
    <row r="2217" spans="17:20" x14ac:dyDescent="0.25">
      <c r="Q2217" s="122">
        <v>51</v>
      </c>
      <c r="R2217" s="122">
        <v>94</v>
      </c>
      <c r="S2217" s="122" t="s">
        <v>2586</v>
      </c>
      <c r="T2217" s="123">
        <v>0.76204000000000005</v>
      </c>
    </row>
    <row r="2218" spans="17:20" x14ac:dyDescent="0.25">
      <c r="Q2218" s="122">
        <v>51</v>
      </c>
      <c r="R2218" s="122">
        <v>95</v>
      </c>
      <c r="S2218" s="122" t="s">
        <v>2587</v>
      </c>
      <c r="T2218" s="123">
        <v>0.77</v>
      </c>
    </row>
    <row r="2219" spans="17:20" x14ac:dyDescent="0.25">
      <c r="Q2219" s="122">
        <v>51</v>
      </c>
      <c r="R2219" s="122">
        <v>96</v>
      </c>
      <c r="S2219" s="122" t="s">
        <v>2588</v>
      </c>
      <c r="T2219" s="123">
        <v>0.77780000000000005</v>
      </c>
    </row>
    <row r="2220" spans="17:20" x14ac:dyDescent="0.25">
      <c r="Q2220" s="122">
        <v>51</v>
      </c>
      <c r="R2220" s="122">
        <v>97</v>
      </c>
      <c r="S2220" s="122" t="s">
        <v>2589</v>
      </c>
      <c r="T2220" s="123">
        <v>0.78559999999999997</v>
      </c>
    </row>
    <row r="2221" spans="17:20" x14ac:dyDescent="0.25">
      <c r="Q2221" s="122">
        <v>51</v>
      </c>
      <c r="R2221" s="122">
        <v>98</v>
      </c>
      <c r="S2221" s="122" t="s">
        <v>2590</v>
      </c>
      <c r="T2221" s="123">
        <v>0.79339999999999999</v>
      </c>
    </row>
    <row r="2222" spans="17:20" x14ac:dyDescent="0.25">
      <c r="Q2222" s="122">
        <v>51</v>
      </c>
      <c r="R2222" s="122">
        <v>99</v>
      </c>
      <c r="S2222" s="122" t="s">
        <v>2591</v>
      </c>
      <c r="T2222" s="123">
        <v>0.80120000000000002</v>
      </c>
    </row>
    <row r="2223" spans="17:20" x14ac:dyDescent="0.25">
      <c r="Q2223" s="122">
        <v>51</v>
      </c>
      <c r="R2223" s="122">
        <v>100</v>
      </c>
      <c r="S2223" s="122" t="s">
        <v>2592</v>
      </c>
      <c r="T2223" s="123">
        <v>0.80900000000000005</v>
      </c>
    </row>
    <row r="2224" spans="17:20" x14ac:dyDescent="0.25">
      <c r="Q2224" s="122">
        <v>52</v>
      </c>
      <c r="R2224" s="122">
        <v>0</v>
      </c>
      <c r="S2224" s="122" t="s">
        <v>2593</v>
      </c>
      <c r="T2224" s="123">
        <v>1.78E-2</v>
      </c>
    </row>
    <row r="2225" spans="17:20" x14ac:dyDescent="0.25">
      <c r="Q2225" s="122">
        <v>52</v>
      </c>
      <c r="R2225" s="122">
        <v>1</v>
      </c>
      <c r="S2225" s="122" t="s">
        <v>2594</v>
      </c>
      <c r="T2225" s="123">
        <v>2.572E-2</v>
      </c>
    </row>
    <row r="2226" spans="17:20" x14ac:dyDescent="0.25">
      <c r="Q2226" s="122">
        <v>52</v>
      </c>
      <c r="R2226" s="122">
        <v>2</v>
      </c>
      <c r="S2226" s="122" t="s">
        <v>2595</v>
      </c>
      <c r="T2226" s="123">
        <v>3.3640000000000003E-2</v>
      </c>
    </row>
    <row r="2227" spans="17:20" x14ac:dyDescent="0.25">
      <c r="Q2227" s="122">
        <v>52</v>
      </c>
      <c r="R2227" s="122">
        <v>3</v>
      </c>
      <c r="S2227" s="122" t="s">
        <v>2596</v>
      </c>
      <c r="T2227" s="123">
        <v>4.156E-2</v>
      </c>
    </row>
    <row r="2228" spans="17:20" x14ac:dyDescent="0.25">
      <c r="Q2228" s="122">
        <v>52</v>
      </c>
      <c r="R2228" s="122">
        <v>4</v>
      </c>
      <c r="S2228" s="122" t="s">
        <v>2597</v>
      </c>
      <c r="T2228" s="123">
        <v>4.9480000000000003E-2</v>
      </c>
    </row>
    <row r="2229" spans="17:20" x14ac:dyDescent="0.25">
      <c r="Q2229" s="122">
        <v>52</v>
      </c>
      <c r="R2229" s="122">
        <v>5</v>
      </c>
      <c r="S2229" s="122" t="s">
        <v>2598</v>
      </c>
      <c r="T2229" s="123">
        <v>5.74E-2</v>
      </c>
    </row>
    <row r="2230" spans="17:20" x14ac:dyDescent="0.25">
      <c r="Q2230" s="122">
        <v>52</v>
      </c>
      <c r="R2230" s="122">
        <v>6</v>
      </c>
      <c r="S2230" s="122" t="s">
        <v>2599</v>
      </c>
      <c r="T2230" s="123">
        <v>6.54E-2</v>
      </c>
    </row>
    <row r="2231" spans="17:20" x14ac:dyDescent="0.25">
      <c r="Q2231" s="122">
        <v>52</v>
      </c>
      <c r="R2231" s="122">
        <v>7</v>
      </c>
      <c r="S2231" s="122" t="s">
        <v>2600</v>
      </c>
      <c r="T2231" s="123">
        <v>7.3400000000000007E-2</v>
      </c>
    </row>
    <row r="2232" spans="17:20" x14ac:dyDescent="0.25">
      <c r="Q2232" s="122">
        <v>52</v>
      </c>
      <c r="R2232" s="122">
        <v>8</v>
      </c>
      <c r="S2232" s="122" t="s">
        <v>2601</v>
      </c>
      <c r="T2232" s="123">
        <v>8.14E-2</v>
      </c>
    </row>
    <row r="2233" spans="17:20" x14ac:dyDescent="0.25">
      <c r="Q2233" s="122">
        <v>52</v>
      </c>
      <c r="R2233" s="122">
        <v>9</v>
      </c>
      <c r="S2233" s="122" t="s">
        <v>2602</v>
      </c>
      <c r="T2233" s="123">
        <v>8.9399999999999993E-2</v>
      </c>
    </row>
    <row r="2234" spans="17:20" x14ac:dyDescent="0.25">
      <c r="Q2234" s="122">
        <v>52</v>
      </c>
      <c r="R2234" s="122">
        <v>10</v>
      </c>
      <c r="S2234" s="122" t="s">
        <v>2603</v>
      </c>
      <c r="T2234" s="123">
        <v>9.74E-2</v>
      </c>
    </row>
    <row r="2235" spans="17:20" x14ac:dyDescent="0.25">
      <c r="Q2235" s="122">
        <v>52</v>
      </c>
      <c r="R2235" s="122">
        <v>11</v>
      </c>
      <c r="S2235" s="122" t="s">
        <v>2604</v>
      </c>
      <c r="T2235" s="123">
        <v>0.1052</v>
      </c>
    </row>
    <row r="2236" spans="17:20" x14ac:dyDescent="0.25">
      <c r="Q2236" s="122">
        <v>52</v>
      </c>
      <c r="R2236" s="122">
        <v>12</v>
      </c>
      <c r="S2236" s="122" t="s">
        <v>2605</v>
      </c>
      <c r="T2236" s="123">
        <v>0.113</v>
      </c>
    </row>
    <row r="2237" spans="17:20" x14ac:dyDescent="0.25">
      <c r="Q2237" s="122">
        <v>52</v>
      </c>
      <c r="R2237" s="122">
        <v>13</v>
      </c>
      <c r="S2237" s="122" t="s">
        <v>2606</v>
      </c>
      <c r="T2237" s="123">
        <v>0.1208</v>
      </c>
    </row>
    <row r="2238" spans="17:20" x14ac:dyDescent="0.25">
      <c r="Q2238" s="122">
        <v>52</v>
      </c>
      <c r="R2238" s="122">
        <v>14</v>
      </c>
      <c r="S2238" s="122" t="s">
        <v>2607</v>
      </c>
      <c r="T2238" s="123">
        <v>0.12859999999999999</v>
      </c>
    </row>
    <row r="2239" spans="17:20" x14ac:dyDescent="0.25">
      <c r="Q2239" s="122">
        <v>52</v>
      </c>
      <c r="R2239" s="122">
        <v>15</v>
      </c>
      <c r="S2239" s="122" t="s">
        <v>2608</v>
      </c>
      <c r="T2239" s="123">
        <v>0.13639999999999999</v>
      </c>
    </row>
    <row r="2240" spans="17:20" x14ac:dyDescent="0.25">
      <c r="Q2240" s="122">
        <v>52</v>
      </c>
      <c r="R2240" s="122">
        <v>16</v>
      </c>
      <c r="S2240" s="122" t="s">
        <v>2609</v>
      </c>
      <c r="T2240" s="123">
        <v>0.14432</v>
      </c>
    </row>
    <row r="2241" spans="17:20" x14ac:dyDescent="0.25">
      <c r="Q2241" s="122">
        <v>52</v>
      </c>
      <c r="R2241" s="122">
        <v>17</v>
      </c>
      <c r="S2241" s="122" t="s">
        <v>2610</v>
      </c>
      <c r="T2241" s="123">
        <v>0.15223999999999999</v>
      </c>
    </row>
    <row r="2242" spans="17:20" x14ac:dyDescent="0.25">
      <c r="Q2242" s="122">
        <v>52</v>
      </c>
      <c r="R2242" s="122">
        <v>18</v>
      </c>
      <c r="S2242" s="122" t="s">
        <v>2611</v>
      </c>
      <c r="T2242" s="123">
        <v>0.16016</v>
      </c>
    </row>
    <row r="2243" spans="17:20" x14ac:dyDescent="0.25">
      <c r="Q2243" s="122">
        <v>52</v>
      </c>
      <c r="R2243" s="122">
        <v>19</v>
      </c>
      <c r="S2243" s="122" t="s">
        <v>2612</v>
      </c>
      <c r="T2243" s="123">
        <v>0.16808000000000001</v>
      </c>
    </row>
    <row r="2244" spans="17:20" x14ac:dyDescent="0.25">
      <c r="Q2244" s="122">
        <v>52</v>
      </c>
      <c r="R2244" s="122">
        <v>20</v>
      </c>
      <c r="S2244" s="122" t="s">
        <v>2613</v>
      </c>
      <c r="T2244" s="123">
        <v>0.17599999999999999</v>
      </c>
    </row>
    <row r="2245" spans="17:20" x14ac:dyDescent="0.25">
      <c r="Q2245" s="122">
        <v>52</v>
      </c>
      <c r="R2245" s="122">
        <v>21</v>
      </c>
      <c r="S2245" s="122" t="s">
        <v>2614</v>
      </c>
      <c r="T2245" s="123">
        <v>0.184</v>
      </c>
    </row>
    <row r="2246" spans="17:20" x14ac:dyDescent="0.25">
      <c r="Q2246" s="122">
        <v>52</v>
      </c>
      <c r="R2246" s="122">
        <v>22</v>
      </c>
      <c r="S2246" s="122" t="s">
        <v>2615</v>
      </c>
      <c r="T2246" s="123">
        <v>0.192</v>
      </c>
    </row>
    <row r="2247" spans="17:20" x14ac:dyDescent="0.25">
      <c r="Q2247" s="122">
        <v>52</v>
      </c>
      <c r="R2247" s="122">
        <v>23</v>
      </c>
      <c r="S2247" s="122" t="s">
        <v>2616</v>
      </c>
      <c r="T2247" s="123">
        <v>0.2</v>
      </c>
    </row>
    <row r="2248" spans="17:20" x14ac:dyDescent="0.25">
      <c r="Q2248" s="122">
        <v>52</v>
      </c>
      <c r="R2248" s="122">
        <v>24</v>
      </c>
      <c r="S2248" s="122" t="s">
        <v>2617</v>
      </c>
      <c r="T2248" s="123">
        <v>0.20799999999999999</v>
      </c>
    </row>
    <row r="2249" spans="17:20" x14ac:dyDescent="0.25">
      <c r="Q2249" s="122">
        <v>52</v>
      </c>
      <c r="R2249" s="122">
        <v>25</v>
      </c>
      <c r="S2249" s="122" t="s">
        <v>2618</v>
      </c>
      <c r="T2249" s="123">
        <v>0.216</v>
      </c>
    </row>
    <row r="2250" spans="17:20" x14ac:dyDescent="0.25">
      <c r="Q2250" s="122">
        <v>52</v>
      </c>
      <c r="R2250" s="122">
        <v>26</v>
      </c>
      <c r="S2250" s="122" t="s">
        <v>2619</v>
      </c>
      <c r="T2250" s="123">
        <v>0.22392000000000001</v>
      </c>
    </row>
    <row r="2251" spans="17:20" x14ac:dyDescent="0.25">
      <c r="Q2251" s="122">
        <v>52</v>
      </c>
      <c r="R2251" s="122">
        <v>27</v>
      </c>
      <c r="S2251" s="122" t="s">
        <v>2620</v>
      </c>
      <c r="T2251" s="123">
        <v>0.23183999999999999</v>
      </c>
    </row>
    <row r="2252" spans="17:20" x14ac:dyDescent="0.25">
      <c r="Q2252" s="122">
        <v>52</v>
      </c>
      <c r="R2252" s="122">
        <v>28</v>
      </c>
      <c r="S2252" s="122" t="s">
        <v>2621</v>
      </c>
      <c r="T2252" s="123">
        <v>0.23976</v>
      </c>
    </row>
    <row r="2253" spans="17:20" x14ac:dyDescent="0.25">
      <c r="Q2253" s="122">
        <v>52</v>
      </c>
      <c r="R2253" s="122">
        <v>29</v>
      </c>
      <c r="S2253" s="122" t="s">
        <v>2622</v>
      </c>
      <c r="T2253" s="123">
        <v>0.24768000000000001</v>
      </c>
    </row>
    <row r="2254" spans="17:20" x14ac:dyDescent="0.25">
      <c r="Q2254" s="122">
        <v>52</v>
      </c>
      <c r="R2254" s="122">
        <v>30</v>
      </c>
      <c r="S2254" s="122" t="s">
        <v>2623</v>
      </c>
      <c r="T2254" s="123">
        <v>0.25559999999999999</v>
      </c>
    </row>
    <row r="2255" spans="17:20" x14ac:dyDescent="0.25">
      <c r="Q2255" s="122">
        <v>52</v>
      </c>
      <c r="R2255" s="122">
        <v>31</v>
      </c>
      <c r="S2255" s="122" t="s">
        <v>2624</v>
      </c>
      <c r="T2255" s="123">
        <v>0.26347999999999999</v>
      </c>
    </row>
    <row r="2256" spans="17:20" x14ac:dyDescent="0.25">
      <c r="Q2256" s="122">
        <v>52</v>
      </c>
      <c r="R2256" s="122">
        <v>32</v>
      </c>
      <c r="S2256" s="122" t="s">
        <v>2625</v>
      </c>
      <c r="T2256" s="123">
        <v>0.27135999999999999</v>
      </c>
    </row>
    <row r="2257" spans="17:20" x14ac:dyDescent="0.25">
      <c r="Q2257" s="122">
        <v>52</v>
      </c>
      <c r="R2257" s="122">
        <v>33</v>
      </c>
      <c r="S2257" s="122" t="s">
        <v>2626</v>
      </c>
      <c r="T2257" s="123">
        <v>0.27923999999999999</v>
      </c>
    </row>
    <row r="2258" spans="17:20" x14ac:dyDescent="0.25">
      <c r="Q2258" s="122">
        <v>52</v>
      </c>
      <c r="R2258" s="122">
        <v>34</v>
      </c>
      <c r="S2258" s="122" t="s">
        <v>2627</v>
      </c>
      <c r="T2258" s="123">
        <v>0.28711999999999999</v>
      </c>
    </row>
    <row r="2259" spans="17:20" x14ac:dyDescent="0.25">
      <c r="Q2259" s="122">
        <v>52</v>
      </c>
      <c r="R2259" s="122">
        <v>35</v>
      </c>
      <c r="S2259" s="122" t="s">
        <v>2628</v>
      </c>
      <c r="T2259" s="123">
        <v>0.29499999999999998</v>
      </c>
    </row>
    <row r="2260" spans="17:20" x14ac:dyDescent="0.25">
      <c r="Q2260" s="122">
        <v>52</v>
      </c>
      <c r="R2260" s="122">
        <v>36</v>
      </c>
      <c r="S2260" s="122" t="s">
        <v>2629</v>
      </c>
      <c r="T2260" s="123">
        <v>0.30292000000000002</v>
      </c>
    </row>
    <row r="2261" spans="17:20" x14ac:dyDescent="0.25">
      <c r="Q2261" s="122">
        <v>52</v>
      </c>
      <c r="R2261" s="122">
        <v>37</v>
      </c>
      <c r="S2261" s="122" t="s">
        <v>2630</v>
      </c>
      <c r="T2261" s="123">
        <v>0.31084000000000001</v>
      </c>
    </row>
    <row r="2262" spans="17:20" x14ac:dyDescent="0.25">
      <c r="Q2262" s="122">
        <v>52</v>
      </c>
      <c r="R2262" s="122">
        <v>38</v>
      </c>
      <c r="S2262" s="122" t="s">
        <v>2631</v>
      </c>
      <c r="T2262" s="123">
        <v>0.31875999999999999</v>
      </c>
    </row>
    <row r="2263" spans="17:20" x14ac:dyDescent="0.25">
      <c r="Q2263" s="122">
        <v>52</v>
      </c>
      <c r="R2263" s="122">
        <v>39</v>
      </c>
      <c r="S2263" s="122" t="s">
        <v>2632</v>
      </c>
      <c r="T2263" s="123">
        <v>0.32668000000000003</v>
      </c>
    </row>
    <row r="2264" spans="17:20" x14ac:dyDescent="0.25">
      <c r="Q2264" s="122">
        <v>52</v>
      </c>
      <c r="R2264" s="122">
        <v>40</v>
      </c>
      <c r="S2264" s="122" t="s">
        <v>2633</v>
      </c>
      <c r="T2264" s="123">
        <v>0.33460000000000001</v>
      </c>
    </row>
    <row r="2265" spans="17:20" x14ac:dyDescent="0.25">
      <c r="Q2265" s="122">
        <v>52</v>
      </c>
      <c r="R2265" s="122">
        <v>41</v>
      </c>
      <c r="S2265" s="122" t="s">
        <v>2634</v>
      </c>
      <c r="T2265" s="123">
        <v>0.34251999999999999</v>
      </c>
    </row>
    <row r="2266" spans="17:20" x14ac:dyDescent="0.25">
      <c r="Q2266" s="122">
        <v>52</v>
      </c>
      <c r="R2266" s="122">
        <v>42</v>
      </c>
      <c r="S2266" s="122" t="s">
        <v>2635</v>
      </c>
      <c r="T2266" s="123">
        <v>0.35043999999999997</v>
      </c>
    </row>
    <row r="2267" spans="17:20" x14ac:dyDescent="0.25">
      <c r="Q2267" s="122">
        <v>52</v>
      </c>
      <c r="R2267" s="122">
        <v>43</v>
      </c>
      <c r="S2267" s="122" t="s">
        <v>2636</v>
      </c>
      <c r="T2267" s="123">
        <v>0.35836000000000001</v>
      </c>
    </row>
    <row r="2268" spans="17:20" x14ac:dyDescent="0.25">
      <c r="Q2268" s="122">
        <v>52</v>
      </c>
      <c r="R2268" s="122">
        <v>44</v>
      </c>
      <c r="S2268" s="122" t="s">
        <v>2637</v>
      </c>
      <c r="T2268" s="123">
        <v>0.36627999999999999</v>
      </c>
    </row>
    <row r="2269" spans="17:20" x14ac:dyDescent="0.25">
      <c r="Q2269" s="122">
        <v>52</v>
      </c>
      <c r="R2269" s="122">
        <v>45</v>
      </c>
      <c r="S2269" s="122" t="s">
        <v>2638</v>
      </c>
      <c r="T2269" s="123">
        <v>0.37419999999999998</v>
      </c>
    </row>
    <row r="2270" spans="17:20" x14ac:dyDescent="0.25">
      <c r="Q2270" s="122">
        <v>52</v>
      </c>
      <c r="R2270" s="122">
        <v>46</v>
      </c>
      <c r="S2270" s="122" t="s">
        <v>2639</v>
      </c>
      <c r="T2270" s="123">
        <v>0.38207999999999998</v>
      </c>
    </row>
    <row r="2271" spans="17:20" x14ac:dyDescent="0.25">
      <c r="Q2271" s="122">
        <v>52</v>
      </c>
      <c r="R2271" s="122">
        <v>47</v>
      </c>
      <c r="S2271" s="122" t="s">
        <v>2640</v>
      </c>
      <c r="T2271" s="123">
        <v>0.38995999999999997</v>
      </c>
    </row>
    <row r="2272" spans="17:20" x14ac:dyDescent="0.25">
      <c r="Q2272" s="122">
        <v>52</v>
      </c>
      <c r="R2272" s="122">
        <v>48</v>
      </c>
      <c r="S2272" s="122" t="s">
        <v>2641</v>
      </c>
      <c r="T2272" s="123">
        <v>0.39784000000000003</v>
      </c>
    </row>
    <row r="2273" spans="17:20" x14ac:dyDescent="0.25">
      <c r="Q2273" s="122">
        <v>52</v>
      </c>
      <c r="R2273" s="122">
        <v>49</v>
      </c>
      <c r="S2273" s="122" t="s">
        <v>2642</v>
      </c>
      <c r="T2273" s="123">
        <v>0.40572000000000003</v>
      </c>
    </row>
    <row r="2274" spans="17:20" x14ac:dyDescent="0.25">
      <c r="Q2274" s="122">
        <v>52</v>
      </c>
      <c r="R2274" s="122">
        <v>50</v>
      </c>
      <c r="S2274" s="122" t="s">
        <v>2643</v>
      </c>
      <c r="T2274" s="123">
        <v>0.41360000000000002</v>
      </c>
    </row>
    <row r="2275" spans="17:20" x14ac:dyDescent="0.25">
      <c r="Q2275" s="122">
        <v>52</v>
      </c>
      <c r="R2275" s="122">
        <v>51</v>
      </c>
      <c r="S2275" s="122" t="s">
        <v>2644</v>
      </c>
      <c r="T2275" s="123">
        <v>0.42152000000000001</v>
      </c>
    </row>
    <row r="2276" spans="17:20" x14ac:dyDescent="0.25">
      <c r="Q2276" s="122">
        <v>52</v>
      </c>
      <c r="R2276" s="122">
        <v>52</v>
      </c>
      <c r="S2276" s="122" t="s">
        <v>2645</v>
      </c>
      <c r="T2276" s="123">
        <v>0.42943999999999999</v>
      </c>
    </row>
    <row r="2277" spans="17:20" x14ac:dyDescent="0.25">
      <c r="Q2277" s="122">
        <v>52</v>
      </c>
      <c r="R2277" s="122">
        <v>53</v>
      </c>
      <c r="S2277" s="122" t="s">
        <v>2646</v>
      </c>
      <c r="T2277" s="123">
        <v>0.43736000000000003</v>
      </c>
    </row>
    <row r="2278" spans="17:20" x14ac:dyDescent="0.25">
      <c r="Q2278" s="122">
        <v>52</v>
      </c>
      <c r="R2278" s="122">
        <v>54</v>
      </c>
      <c r="S2278" s="122" t="s">
        <v>2647</v>
      </c>
      <c r="T2278" s="123">
        <v>0.44528000000000001</v>
      </c>
    </row>
    <row r="2279" spans="17:20" x14ac:dyDescent="0.25">
      <c r="Q2279" s="122">
        <v>52</v>
      </c>
      <c r="R2279" s="122">
        <v>55</v>
      </c>
      <c r="S2279" s="122" t="s">
        <v>2648</v>
      </c>
      <c r="T2279" s="123">
        <v>0.45319999999999999</v>
      </c>
    </row>
    <row r="2280" spans="17:20" x14ac:dyDescent="0.25">
      <c r="Q2280" s="122">
        <v>52</v>
      </c>
      <c r="R2280" s="122">
        <v>56</v>
      </c>
      <c r="S2280" s="122" t="s">
        <v>2649</v>
      </c>
      <c r="T2280" s="123">
        <v>0.46111999999999997</v>
      </c>
    </row>
    <row r="2281" spans="17:20" x14ac:dyDescent="0.25">
      <c r="Q2281" s="122">
        <v>52</v>
      </c>
      <c r="R2281" s="122">
        <v>57</v>
      </c>
      <c r="S2281" s="122" t="s">
        <v>2650</v>
      </c>
      <c r="T2281" s="123">
        <v>0.46904000000000001</v>
      </c>
    </row>
    <row r="2282" spans="17:20" x14ac:dyDescent="0.25">
      <c r="Q2282" s="122">
        <v>52</v>
      </c>
      <c r="R2282" s="122">
        <v>58</v>
      </c>
      <c r="S2282" s="122" t="s">
        <v>2651</v>
      </c>
      <c r="T2282" s="123">
        <v>0.47696</v>
      </c>
    </row>
    <row r="2283" spans="17:20" x14ac:dyDescent="0.25">
      <c r="Q2283" s="122">
        <v>52</v>
      </c>
      <c r="R2283" s="122">
        <v>59</v>
      </c>
      <c r="S2283" s="122" t="s">
        <v>2652</v>
      </c>
      <c r="T2283" s="123">
        <v>0.48487999999999998</v>
      </c>
    </row>
    <row r="2284" spans="17:20" x14ac:dyDescent="0.25">
      <c r="Q2284" s="122">
        <v>52</v>
      </c>
      <c r="R2284" s="122">
        <v>60</v>
      </c>
      <c r="S2284" s="122" t="s">
        <v>2653</v>
      </c>
      <c r="T2284" s="123">
        <v>0.49280000000000002</v>
      </c>
    </row>
    <row r="2285" spans="17:20" x14ac:dyDescent="0.25">
      <c r="Q2285" s="122">
        <v>52</v>
      </c>
      <c r="R2285" s="122">
        <v>61</v>
      </c>
      <c r="S2285" s="122" t="s">
        <v>2654</v>
      </c>
      <c r="T2285" s="123">
        <v>0.50068000000000001</v>
      </c>
    </row>
    <row r="2286" spans="17:20" x14ac:dyDescent="0.25">
      <c r="Q2286" s="122">
        <v>52</v>
      </c>
      <c r="R2286" s="122">
        <v>62</v>
      </c>
      <c r="S2286" s="122" t="s">
        <v>2655</v>
      </c>
      <c r="T2286" s="123">
        <v>0.50856000000000001</v>
      </c>
    </row>
    <row r="2287" spans="17:20" x14ac:dyDescent="0.25">
      <c r="Q2287" s="122">
        <v>52</v>
      </c>
      <c r="R2287" s="122">
        <v>63</v>
      </c>
      <c r="S2287" s="122" t="s">
        <v>2656</v>
      </c>
      <c r="T2287" s="123">
        <v>0.51644000000000001</v>
      </c>
    </row>
    <row r="2288" spans="17:20" x14ac:dyDescent="0.25">
      <c r="Q2288" s="122">
        <v>52</v>
      </c>
      <c r="R2288" s="122">
        <v>64</v>
      </c>
      <c r="S2288" s="122" t="s">
        <v>2657</v>
      </c>
      <c r="T2288" s="123">
        <v>0.52432000000000001</v>
      </c>
    </row>
    <row r="2289" spans="17:20" x14ac:dyDescent="0.25">
      <c r="Q2289" s="122">
        <v>52</v>
      </c>
      <c r="R2289" s="122">
        <v>65</v>
      </c>
      <c r="S2289" s="122" t="s">
        <v>2658</v>
      </c>
      <c r="T2289" s="123">
        <v>0.53220000000000001</v>
      </c>
    </row>
    <row r="2290" spans="17:20" x14ac:dyDescent="0.25">
      <c r="Q2290" s="122">
        <v>52</v>
      </c>
      <c r="R2290" s="122">
        <v>66</v>
      </c>
      <c r="S2290" s="122" t="s">
        <v>2659</v>
      </c>
      <c r="T2290" s="123">
        <v>0.54012000000000004</v>
      </c>
    </row>
    <row r="2291" spans="17:20" x14ac:dyDescent="0.25">
      <c r="Q2291" s="122">
        <v>52</v>
      </c>
      <c r="R2291" s="122">
        <v>67</v>
      </c>
      <c r="S2291" s="122" t="s">
        <v>2660</v>
      </c>
      <c r="T2291" s="123">
        <v>0.54803999999999997</v>
      </c>
    </row>
    <row r="2292" spans="17:20" x14ac:dyDescent="0.25">
      <c r="Q2292" s="122">
        <v>52</v>
      </c>
      <c r="R2292" s="122">
        <v>68</v>
      </c>
      <c r="S2292" s="122" t="s">
        <v>2661</v>
      </c>
      <c r="T2292" s="123">
        <v>0.55596000000000001</v>
      </c>
    </row>
    <row r="2293" spans="17:20" x14ac:dyDescent="0.25">
      <c r="Q2293" s="122">
        <v>52</v>
      </c>
      <c r="R2293" s="122">
        <v>69</v>
      </c>
      <c r="S2293" s="122" t="s">
        <v>2662</v>
      </c>
      <c r="T2293" s="123">
        <v>0.56388000000000005</v>
      </c>
    </row>
    <row r="2294" spans="17:20" x14ac:dyDescent="0.25">
      <c r="Q2294" s="122">
        <v>52</v>
      </c>
      <c r="R2294" s="122">
        <v>70</v>
      </c>
      <c r="S2294" s="122" t="s">
        <v>2663</v>
      </c>
      <c r="T2294" s="123">
        <v>0.57179999999999997</v>
      </c>
    </row>
    <row r="2295" spans="17:20" x14ac:dyDescent="0.25">
      <c r="Q2295" s="122">
        <v>52</v>
      </c>
      <c r="R2295" s="122">
        <v>71</v>
      </c>
      <c r="S2295" s="122" t="s">
        <v>2664</v>
      </c>
      <c r="T2295" s="123">
        <v>0.57979999999999998</v>
      </c>
    </row>
    <row r="2296" spans="17:20" x14ac:dyDescent="0.25">
      <c r="Q2296" s="122">
        <v>52</v>
      </c>
      <c r="R2296" s="122">
        <v>72</v>
      </c>
      <c r="S2296" s="122" t="s">
        <v>2665</v>
      </c>
      <c r="T2296" s="123">
        <v>0.58779999999999999</v>
      </c>
    </row>
    <row r="2297" spans="17:20" x14ac:dyDescent="0.25">
      <c r="Q2297" s="122">
        <v>52</v>
      </c>
      <c r="R2297" s="122">
        <v>73</v>
      </c>
      <c r="S2297" s="122" t="s">
        <v>2666</v>
      </c>
      <c r="T2297" s="123">
        <v>0.5958</v>
      </c>
    </row>
    <row r="2298" spans="17:20" x14ac:dyDescent="0.25">
      <c r="Q2298" s="122">
        <v>52</v>
      </c>
      <c r="R2298" s="122">
        <v>74</v>
      </c>
      <c r="S2298" s="122" t="s">
        <v>2667</v>
      </c>
      <c r="T2298" s="123">
        <v>0.6038</v>
      </c>
    </row>
    <row r="2299" spans="17:20" x14ac:dyDescent="0.25">
      <c r="Q2299" s="122">
        <v>52</v>
      </c>
      <c r="R2299" s="122">
        <v>75</v>
      </c>
      <c r="S2299" s="122" t="s">
        <v>2668</v>
      </c>
      <c r="T2299" s="123">
        <v>0.61180000000000001</v>
      </c>
    </row>
    <row r="2300" spans="17:20" x14ac:dyDescent="0.25">
      <c r="Q2300" s="122">
        <v>52</v>
      </c>
      <c r="R2300" s="122">
        <v>76</v>
      </c>
      <c r="S2300" s="122" t="s">
        <v>2669</v>
      </c>
      <c r="T2300" s="123">
        <v>0.61972000000000005</v>
      </c>
    </row>
    <row r="2301" spans="17:20" x14ac:dyDescent="0.25">
      <c r="Q2301" s="122">
        <v>52</v>
      </c>
      <c r="R2301" s="122">
        <v>77</v>
      </c>
      <c r="S2301" s="122" t="s">
        <v>2670</v>
      </c>
      <c r="T2301" s="123">
        <v>0.62763999999999998</v>
      </c>
    </row>
    <row r="2302" spans="17:20" x14ac:dyDescent="0.25">
      <c r="Q2302" s="122">
        <v>52</v>
      </c>
      <c r="R2302" s="122">
        <v>78</v>
      </c>
      <c r="S2302" s="122" t="s">
        <v>2671</v>
      </c>
      <c r="T2302" s="123">
        <v>0.63556000000000001</v>
      </c>
    </row>
    <row r="2303" spans="17:20" x14ac:dyDescent="0.25">
      <c r="Q2303" s="122">
        <v>52</v>
      </c>
      <c r="R2303" s="122">
        <v>79</v>
      </c>
      <c r="S2303" s="122" t="s">
        <v>2672</v>
      </c>
      <c r="T2303" s="123">
        <v>0.64348000000000005</v>
      </c>
    </row>
    <row r="2304" spans="17:20" x14ac:dyDescent="0.25">
      <c r="Q2304" s="122">
        <v>52</v>
      </c>
      <c r="R2304" s="122">
        <v>80</v>
      </c>
      <c r="S2304" s="122" t="s">
        <v>2673</v>
      </c>
      <c r="T2304" s="123">
        <v>0.65139999999999998</v>
      </c>
    </row>
    <row r="2305" spans="17:20" x14ac:dyDescent="0.25">
      <c r="Q2305" s="122">
        <v>52</v>
      </c>
      <c r="R2305" s="122">
        <v>81</v>
      </c>
      <c r="S2305" s="122" t="s">
        <v>2674</v>
      </c>
      <c r="T2305" s="123">
        <v>0.65920000000000001</v>
      </c>
    </row>
    <row r="2306" spans="17:20" x14ac:dyDescent="0.25">
      <c r="Q2306" s="122">
        <v>52</v>
      </c>
      <c r="R2306" s="122">
        <v>82</v>
      </c>
      <c r="S2306" s="122" t="s">
        <v>2675</v>
      </c>
      <c r="T2306" s="123">
        <v>0.66700000000000004</v>
      </c>
    </row>
    <row r="2307" spans="17:20" x14ac:dyDescent="0.25">
      <c r="Q2307" s="122">
        <v>52</v>
      </c>
      <c r="R2307" s="122">
        <v>83</v>
      </c>
      <c r="S2307" s="122" t="s">
        <v>2676</v>
      </c>
      <c r="T2307" s="123">
        <v>0.67479999999999996</v>
      </c>
    </row>
    <row r="2308" spans="17:20" x14ac:dyDescent="0.25">
      <c r="Q2308" s="122">
        <v>52</v>
      </c>
      <c r="R2308" s="122">
        <v>84</v>
      </c>
      <c r="S2308" s="122" t="s">
        <v>2677</v>
      </c>
      <c r="T2308" s="123">
        <v>0.68259999999999998</v>
      </c>
    </row>
    <row r="2309" spans="17:20" x14ac:dyDescent="0.25">
      <c r="Q2309" s="122">
        <v>52</v>
      </c>
      <c r="R2309" s="122">
        <v>85</v>
      </c>
      <c r="S2309" s="122" t="s">
        <v>2678</v>
      </c>
      <c r="T2309" s="123">
        <v>0.69040000000000001</v>
      </c>
    </row>
    <row r="2310" spans="17:20" x14ac:dyDescent="0.25">
      <c r="Q2310" s="122">
        <v>52</v>
      </c>
      <c r="R2310" s="122">
        <v>86</v>
      </c>
      <c r="S2310" s="122" t="s">
        <v>2679</v>
      </c>
      <c r="T2310" s="123">
        <v>0.69840000000000002</v>
      </c>
    </row>
    <row r="2311" spans="17:20" x14ac:dyDescent="0.25">
      <c r="Q2311" s="122">
        <v>52</v>
      </c>
      <c r="R2311" s="122">
        <v>87</v>
      </c>
      <c r="S2311" s="122" t="s">
        <v>2680</v>
      </c>
      <c r="T2311" s="123">
        <v>0.70640000000000003</v>
      </c>
    </row>
    <row r="2312" spans="17:20" x14ac:dyDescent="0.25">
      <c r="Q2312" s="122">
        <v>52</v>
      </c>
      <c r="R2312" s="122">
        <v>88</v>
      </c>
      <c r="S2312" s="122" t="s">
        <v>2681</v>
      </c>
      <c r="T2312" s="123">
        <v>0.71440000000000003</v>
      </c>
    </row>
    <row r="2313" spans="17:20" x14ac:dyDescent="0.25">
      <c r="Q2313" s="122">
        <v>52</v>
      </c>
      <c r="R2313" s="122">
        <v>89</v>
      </c>
      <c r="S2313" s="122" t="s">
        <v>2682</v>
      </c>
      <c r="T2313" s="123">
        <v>0.72240000000000004</v>
      </c>
    </row>
    <row r="2314" spans="17:20" x14ac:dyDescent="0.25">
      <c r="Q2314" s="122">
        <v>52</v>
      </c>
      <c r="R2314" s="122">
        <v>90</v>
      </c>
      <c r="S2314" s="122" t="s">
        <v>2683</v>
      </c>
      <c r="T2314" s="123">
        <v>0.73040000000000005</v>
      </c>
    </row>
    <row r="2315" spans="17:20" x14ac:dyDescent="0.25">
      <c r="Q2315" s="122">
        <v>52</v>
      </c>
      <c r="R2315" s="122">
        <v>91</v>
      </c>
      <c r="S2315" s="122" t="s">
        <v>2684</v>
      </c>
      <c r="T2315" s="123">
        <v>0.73831999999999998</v>
      </c>
    </row>
    <row r="2316" spans="17:20" x14ac:dyDescent="0.25">
      <c r="Q2316" s="122">
        <v>52</v>
      </c>
      <c r="R2316" s="122">
        <v>92</v>
      </c>
      <c r="S2316" s="122" t="s">
        <v>2685</v>
      </c>
      <c r="T2316" s="123">
        <v>0.74624000000000001</v>
      </c>
    </row>
    <row r="2317" spans="17:20" x14ac:dyDescent="0.25">
      <c r="Q2317" s="122">
        <v>52</v>
      </c>
      <c r="R2317" s="122">
        <v>93</v>
      </c>
      <c r="S2317" s="122" t="s">
        <v>2686</v>
      </c>
      <c r="T2317" s="123">
        <v>0.75416000000000005</v>
      </c>
    </row>
    <row r="2318" spans="17:20" x14ac:dyDescent="0.25">
      <c r="Q2318" s="122">
        <v>52</v>
      </c>
      <c r="R2318" s="122">
        <v>94</v>
      </c>
      <c r="S2318" s="122" t="s">
        <v>2687</v>
      </c>
      <c r="T2318" s="123">
        <v>0.76207999999999998</v>
      </c>
    </row>
    <row r="2319" spans="17:20" x14ac:dyDescent="0.25">
      <c r="Q2319" s="122">
        <v>52</v>
      </c>
      <c r="R2319" s="122">
        <v>95</v>
      </c>
      <c r="S2319" s="122" t="s">
        <v>2688</v>
      </c>
      <c r="T2319" s="123">
        <v>0.77</v>
      </c>
    </row>
    <row r="2320" spans="17:20" x14ac:dyDescent="0.25">
      <c r="Q2320" s="122">
        <v>52</v>
      </c>
      <c r="R2320" s="122">
        <v>96</v>
      </c>
      <c r="S2320" s="122" t="s">
        <v>2689</v>
      </c>
      <c r="T2320" s="123">
        <v>0.77780000000000005</v>
      </c>
    </row>
    <row r="2321" spans="17:20" x14ac:dyDescent="0.25">
      <c r="Q2321" s="122">
        <v>52</v>
      </c>
      <c r="R2321" s="122">
        <v>97</v>
      </c>
      <c r="S2321" s="122" t="s">
        <v>2690</v>
      </c>
      <c r="T2321" s="123">
        <v>0.78559999999999997</v>
      </c>
    </row>
    <row r="2322" spans="17:20" x14ac:dyDescent="0.25">
      <c r="Q2322" s="122">
        <v>52</v>
      </c>
      <c r="R2322" s="122">
        <v>98</v>
      </c>
      <c r="S2322" s="122" t="s">
        <v>2691</v>
      </c>
      <c r="T2322" s="123">
        <v>0.79339999999999999</v>
      </c>
    </row>
    <row r="2323" spans="17:20" x14ac:dyDescent="0.25">
      <c r="Q2323" s="122">
        <v>52</v>
      </c>
      <c r="R2323" s="122">
        <v>99</v>
      </c>
      <c r="S2323" s="122" t="s">
        <v>2692</v>
      </c>
      <c r="T2323" s="123">
        <v>0.80120000000000002</v>
      </c>
    </row>
    <row r="2324" spans="17:20" x14ac:dyDescent="0.25">
      <c r="Q2324" s="122">
        <v>52</v>
      </c>
      <c r="R2324" s="122">
        <v>100</v>
      </c>
      <c r="S2324" s="122" t="s">
        <v>2693</v>
      </c>
      <c r="T2324" s="123">
        <v>0.80900000000000005</v>
      </c>
    </row>
    <row r="2325" spans="17:20" x14ac:dyDescent="0.25">
      <c r="Q2325" s="122">
        <v>53</v>
      </c>
      <c r="R2325" s="122">
        <v>0</v>
      </c>
      <c r="S2325" s="122" t="s">
        <v>2694</v>
      </c>
      <c r="T2325" s="123">
        <v>1.9199999999999998E-2</v>
      </c>
    </row>
    <row r="2326" spans="17:20" x14ac:dyDescent="0.25">
      <c r="Q2326" s="122">
        <v>53</v>
      </c>
      <c r="R2326" s="122">
        <v>1</v>
      </c>
      <c r="S2326" s="122" t="s">
        <v>2695</v>
      </c>
      <c r="T2326" s="123">
        <v>2.708E-2</v>
      </c>
    </row>
    <row r="2327" spans="17:20" x14ac:dyDescent="0.25">
      <c r="Q2327" s="122">
        <v>53</v>
      </c>
      <c r="R2327" s="122">
        <v>2</v>
      </c>
      <c r="S2327" s="122" t="s">
        <v>2696</v>
      </c>
      <c r="T2327" s="123">
        <v>3.4959999999999998E-2</v>
      </c>
    </row>
    <row r="2328" spans="17:20" x14ac:dyDescent="0.25">
      <c r="Q2328" s="122">
        <v>53</v>
      </c>
      <c r="R2328" s="122">
        <v>3</v>
      </c>
      <c r="S2328" s="122" t="s">
        <v>2697</v>
      </c>
      <c r="T2328" s="123">
        <v>4.2840000000000003E-2</v>
      </c>
    </row>
    <row r="2329" spans="17:20" x14ac:dyDescent="0.25">
      <c r="Q2329" s="122">
        <v>53</v>
      </c>
      <c r="R2329" s="122">
        <v>4</v>
      </c>
      <c r="S2329" s="122" t="s">
        <v>2698</v>
      </c>
      <c r="T2329" s="123">
        <v>5.0720000000000001E-2</v>
      </c>
    </row>
    <row r="2330" spans="17:20" x14ac:dyDescent="0.25">
      <c r="Q2330" s="122">
        <v>53</v>
      </c>
      <c r="R2330" s="122">
        <v>5</v>
      </c>
      <c r="S2330" s="122" t="s">
        <v>2699</v>
      </c>
      <c r="T2330" s="123">
        <v>5.8599999999999999E-2</v>
      </c>
    </row>
    <row r="2331" spans="17:20" x14ac:dyDescent="0.25">
      <c r="Q2331" s="122">
        <v>53</v>
      </c>
      <c r="R2331" s="122">
        <v>6</v>
      </c>
      <c r="S2331" s="122" t="s">
        <v>2700</v>
      </c>
      <c r="T2331" s="123">
        <v>6.6600000000000006E-2</v>
      </c>
    </row>
    <row r="2332" spans="17:20" x14ac:dyDescent="0.25">
      <c r="Q2332" s="122">
        <v>53</v>
      </c>
      <c r="R2332" s="122">
        <v>7</v>
      </c>
      <c r="S2332" s="122" t="s">
        <v>2701</v>
      </c>
      <c r="T2332" s="123">
        <v>7.46E-2</v>
      </c>
    </row>
    <row r="2333" spans="17:20" x14ac:dyDescent="0.25">
      <c r="Q2333" s="122">
        <v>53</v>
      </c>
      <c r="R2333" s="122">
        <v>8</v>
      </c>
      <c r="S2333" s="122" t="s">
        <v>2702</v>
      </c>
      <c r="T2333" s="123">
        <v>8.2600000000000007E-2</v>
      </c>
    </row>
    <row r="2334" spans="17:20" x14ac:dyDescent="0.25">
      <c r="Q2334" s="122">
        <v>53</v>
      </c>
      <c r="R2334" s="122">
        <v>9</v>
      </c>
      <c r="S2334" s="122" t="s">
        <v>2703</v>
      </c>
      <c r="T2334" s="123">
        <v>9.06E-2</v>
      </c>
    </row>
    <row r="2335" spans="17:20" x14ac:dyDescent="0.25">
      <c r="Q2335" s="122">
        <v>53</v>
      </c>
      <c r="R2335" s="122">
        <v>10</v>
      </c>
      <c r="S2335" s="122" t="s">
        <v>2704</v>
      </c>
      <c r="T2335" s="123">
        <v>9.8599999999999993E-2</v>
      </c>
    </row>
    <row r="2336" spans="17:20" x14ac:dyDescent="0.25">
      <c r="Q2336" s="122">
        <v>53</v>
      </c>
      <c r="R2336" s="122">
        <v>11</v>
      </c>
      <c r="S2336" s="122" t="s">
        <v>2705</v>
      </c>
      <c r="T2336" s="123">
        <v>0.10639999999999999</v>
      </c>
    </row>
    <row r="2337" spans="17:20" x14ac:dyDescent="0.25">
      <c r="Q2337" s="122">
        <v>53</v>
      </c>
      <c r="R2337" s="122">
        <v>12</v>
      </c>
      <c r="S2337" s="122" t="s">
        <v>2706</v>
      </c>
      <c r="T2337" s="123">
        <v>0.1142</v>
      </c>
    </row>
    <row r="2338" spans="17:20" x14ac:dyDescent="0.25">
      <c r="Q2338" s="122">
        <v>53</v>
      </c>
      <c r="R2338" s="122">
        <v>13</v>
      </c>
      <c r="S2338" s="122" t="s">
        <v>2707</v>
      </c>
      <c r="T2338" s="123">
        <v>0.122</v>
      </c>
    </row>
    <row r="2339" spans="17:20" x14ac:dyDescent="0.25">
      <c r="Q2339" s="122">
        <v>53</v>
      </c>
      <c r="R2339" s="122">
        <v>14</v>
      </c>
      <c r="S2339" s="122" t="s">
        <v>2708</v>
      </c>
      <c r="T2339" s="123">
        <v>0.1298</v>
      </c>
    </row>
    <row r="2340" spans="17:20" x14ac:dyDescent="0.25">
      <c r="Q2340" s="122">
        <v>53</v>
      </c>
      <c r="R2340" s="122">
        <v>15</v>
      </c>
      <c r="S2340" s="122" t="s">
        <v>2709</v>
      </c>
      <c r="T2340" s="123">
        <v>0.1376</v>
      </c>
    </row>
    <row r="2341" spans="17:20" x14ac:dyDescent="0.25">
      <c r="Q2341" s="122">
        <v>53</v>
      </c>
      <c r="R2341" s="122">
        <v>16</v>
      </c>
      <c r="S2341" s="122" t="s">
        <v>2710</v>
      </c>
      <c r="T2341" s="123">
        <v>0.14548</v>
      </c>
    </row>
    <row r="2342" spans="17:20" x14ac:dyDescent="0.25">
      <c r="Q2342" s="122">
        <v>53</v>
      </c>
      <c r="R2342" s="122">
        <v>17</v>
      </c>
      <c r="S2342" s="122" t="s">
        <v>2711</v>
      </c>
      <c r="T2342" s="123">
        <v>0.15336</v>
      </c>
    </row>
    <row r="2343" spans="17:20" x14ac:dyDescent="0.25">
      <c r="Q2343" s="122">
        <v>53</v>
      </c>
      <c r="R2343" s="122">
        <v>18</v>
      </c>
      <c r="S2343" s="122" t="s">
        <v>2712</v>
      </c>
      <c r="T2343" s="123">
        <v>0.16123999999999999</v>
      </c>
    </row>
    <row r="2344" spans="17:20" x14ac:dyDescent="0.25">
      <c r="Q2344" s="122">
        <v>53</v>
      </c>
      <c r="R2344" s="122">
        <v>19</v>
      </c>
      <c r="S2344" s="122" t="s">
        <v>2713</v>
      </c>
      <c r="T2344" s="123">
        <v>0.16911999999999999</v>
      </c>
    </row>
    <row r="2345" spans="17:20" x14ac:dyDescent="0.25">
      <c r="Q2345" s="122">
        <v>53</v>
      </c>
      <c r="R2345" s="122">
        <v>20</v>
      </c>
      <c r="S2345" s="122" t="s">
        <v>2714</v>
      </c>
      <c r="T2345" s="123">
        <v>0.17699999999999999</v>
      </c>
    </row>
    <row r="2346" spans="17:20" x14ac:dyDescent="0.25">
      <c r="Q2346" s="122">
        <v>53</v>
      </c>
      <c r="R2346" s="122">
        <v>21</v>
      </c>
      <c r="S2346" s="122" t="s">
        <v>2715</v>
      </c>
      <c r="T2346" s="123">
        <v>0.185</v>
      </c>
    </row>
    <row r="2347" spans="17:20" x14ac:dyDescent="0.25">
      <c r="Q2347" s="122">
        <v>53</v>
      </c>
      <c r="R2347" s="122">
        <v>22</v>
      </c>
      <c r="S2347" s="122" t="s">
        <v>2716</v>
      </c>
      <c r="T2347" s="123">
        <v>0.193</v>
      </c>
    </row>
    <row r="2348" spans="17:20" x14ac:dyDescent="0.25">
      <c r="Q2348" s="122">
        <v>53</v>
      </c>
      <c r="R2348" s="122">
        <v>23</v>
      </c>
      <c r="S2348" s="122" t="s">
        <v>2717</v>
      </c>
      <c r="T2348" s="123">
        <v>0.20100000000000001</v>
      </c>
    </row>
    <row r="2349" spans="17:20" x14ac:dyDescent="0.25">
      <c r="Q2349" s="122">
        <v>53</v>
      </c>
      <c r="R2349" s="122">
        <v>24</v>
      </c>
      <c r="S2349" s="122" t="s">
        <v>2718</v>
      </c>
      <c r="T2349" s="123">
        <v>0.20899999999999999</v>
      </c>
    </row>
    <row r="2350" spans="17:20" x14ac:dyDescent="0.25">
      <c r="Q2350" s="122">
        <v>53</v>
      </c>
      <c r="R2350" s="122">
        <v>25</v>
      </c>
      <c r="S2350" s="122" t="s">
        <v>2719</v>
      </c>
      <c r="T2350" s="123">
        <v>0.217</v>
      </c>
    </row>
    <row r="2351" spans="17:20" x14ac:dyDescent="0.25">
      <c r="Q2351" s="122">
        <v>53</v>
      </c>
      <c r="R2351" s="122">
        <v>26</v>
      </c>
      <c r="S2351" s="122" t="s">
        <v>2720</v>
      </c>
      <c r="T2351" s="123">
        <v>0.22488</v>
      </c>
    </row>
    <row r="2352" spans="17:20" x14ac:dyDescent="0.25">
      <c r="Q2352" s="122">
        <v>53</v>
      </c>
      <c r="R2352" s="122">
        <v>27</v>
      </c>
      <c r="S2352" s="122" t="s">
        <v>2721</v>
      </c>
      <c r="T2352" s="123">
        <v>0.23275999999999999</v>
      </c>
    </row>
    <row r="2353" spans="17:20" x14ac:dyDescent="0.25">
      <c r="Q2353" s="122">
        <v>53</v>
      </c>
      <c r="R2353" s="122">
        <v>28</v>
      </c>
      <c r="S2353" s="122" t="s">
        <v>2722</v>
      </c>
      <c r="T2353" s="123">
        <v>0.24063999999999999</v>
      </c>
    </row>
    <row r="2354" spans="17:20" x14ac:dyDescent="0.25">
      <c r="Q2354" s="122">
        <v>53</v>
      </c>
      <c r="R2354" s="122">
        <v>29</v>
      </c>
      <c r="S2354" s="122" t="s">
        <v>2723</v>
      </c>
      <c r="T2354" s="123">
        <v>0.24851999999999999</v>
      </c>
    </row>
    <row r="2355" spans="17:20" x14ac:dyDescent="0.25">
      <c r="Q2355" s="122">
        <v>53</v>
      </c>
      <c r="R2355" s="122">
        <v>30</v>
      </c>
      <c r="S2355" s="122" t="s">
        <v>2724</v>
      </c>
      <c r="T2355" s="123">
        <v>0.25640000000000002</v>
      </c>
    </row>
    <row r="2356" spans="17:20" x14ac:dyDescent="0.25">
      <c r="Q2356" s="122">
        <v>53</v>
      </c>
      <c r="R2356" s="122">
        <v>31</v>
      </c>
      <c r="S2356" s="122" t="s">
        <v>2725</v>
      </c>
      <c r="T2356" s="123">
        <v>0.26432</v>
      </c>
    </row>
    <row r="2357" spans="17:20" x14ac:dyDescent="0.25">
      <c r="Q2357" s="122">
        <v>53</v>
      </c>
      <c r="R2357" s="122">
        <v>32</v>
      </c>
      <c r="S2357" s="122" t="s">
        <v>2726</v>
      </c>
      <c r="T2357" s="123">
        <v>0.27223999999999998</v>
      </c>
    </row>
    <row r="2358" spans="17:20" x14ac:dyDescent="0.25">
      <c r="Q2358" s="122">
        <v>53</v>
      </c>
      <c r="R2358" s="122">
        <v>33</v>
      </c>
      <c r="S2358" s="122" t="s">
        <v>2727</v>
      </c>
      <c r="T2358" s="123">
        <v>0.28016000000000002</v>
      </c>
    </row>
    <row r="2359" spans="17:20" x14ac:dyDescent="0.25">
      <c r="Q2359" s="122">
        <v>53</v>
      </c>
      <c r="R2359" s="122">
        <v>34</v>
      </c>
      <c r="S2359" s="122" t="s">
        <v>2728</v>
      </c>
      <c r="T2359" s="123">
        <v>0.28808</v>
      </c>
    </row>
    <row r="2360" spans="17:20" x14ac:dyDescent="0.25">
      <c r="Q2360" s="122">
        <v>53</v>
      </c>
      <c r="R2360" s="122">
        <v>35</v>
      </c>
      <c r="S2360" s="122" t="s">
        <v>2729</v>
      </c>
      <c r="T2360" s="123">
        <v>0.29599999999999999</v>
      </c>
    </row>
    <row r="2361" spans="17:20" x14ac:dyDescent="0.25">
      <c r="Q2361" s="122">
        <v>53</v>
      </c>
      <c r="R2361" s="122">
        <v>36</v>
      </c>
      <c r="S2361" s="122" t="s">
        <v>2730</v>
      </c>
      <c r="T2361" s="123">
        <v>0.30387999999999998</v>
      </c>
    </row>
    <row r="2362" spans="17:20" x14ac:dyDescent="0.25">
      <c r="Q2362" s="122">
        <v>53</v>
      </c>
      <c r="R2362" s="122">
        <v>37</v>
      </c>
      <c r="S2362" s="122" t="s">
        <v>2731</v>
      </c>
      <c r="T2362" s="123">
        <v>0.31175999999999998</v>
      </c>
    </row>
    <row r="2363" spans="17:20" x14ac:dyDescent="0.25">
      <c r="Q2363" s="122">
        <v>53</v>
      </c>
      <c r="R2363" s="122">
        <v>38</v>
      </c>
      <c r="S2363" s="122" t="s">
        <v>2732</v>
      </c>
      <c r="T2363" s="123">
        <v>0.31963999999999998</v>
      </c>
    </row>
    <row r="2364" spans="17:20" x14ac:dyDescent="0.25">
      <c r="Q2364" s="122">
        <v>53</v>
      </c>
      <c r="R2364" s="122">
        <v>39</v>
      </c>
      <c r="S2364" s="122" t="s">
        <v>2733</v>
      </c>
      <c r="T2364" s="123">
        <v>0.32751999999999998</v>
      </c>
    </row>
    <row r="2365" spans="17:20" x14ac:dyDescent="0.25">
      <c r="Q2365" s="122">
        <v>53</v>
      </c>
      <c r="R2365" s="122">
        <v>40</v>
      </c>
      <c r="S2365" s="122" t="s">
        <v>2734</v>
      </c>
      <c r="T2365" s="123">
        <v>0.33539999999999998</v>
      </c>
    </row>
    <row r="2366" spans="17:20" x14ac:dyDescent="0.25">
      <c r="Q2366" s="122">
        <v>53</v>
      </c>
      <c r="R2366" s="122">
        <v>41</v>
      </c>
      <c r="S2366" s="122" t="s">
        <v>2735</v>
      </c>
      <c r="T2366" s="123">
        <v>0.34327999999999997</v>
      </c>
    </row>
    <row r="2367" spans="17:20" x14ac:dyDescent="0.25">
      <c r="Q2367" s="122">
        <v>53</v>
      </c>
      <c r="R2367" s="122">
        <v>42</v>
      </c>
      <c r="S2367" s="122" t="s">
        <v>2736</v>
      </c>
      <c r="T2367" s="123">
        <v>0.35116000000000003</v>
      </c>
    </row>
    <row r="2368" spans="17:20" x14ac:dyDescent="0.25">
      <c r="Q2368" s="122">
        <v>53</v>
      </c>
      <c r="R2368" s="122">
        <v>43</v>
      </c>
      <c r="S2368" s="122" t="s">
        <v>2737</v>
      </c>
      <c r="T2368" s="123">
        <v>0.35904000000000003</v>
      </c>
    </row>
    <row r="2369" spans="17:20" x14ac:dyDescent="0.25">
      <c r="Q2369" s="122">
        <v>53</v>
      </c>
      <c r="R2369" s="122">
        <v>44</v>
      </c>
      <c r="S2369" s="122" t="s">
        <v>2738</v>
      </c>
      <c r="T2369" s="123">
        <v>0.36692000000000002</v>
      </c>
    </row>
    <row r="2370" spans="17:20" x14ac:dyDescent="0.25">
      <c r="Q2370" s="122">
        <v>53</v>
      </c>
      <c r="R2370" s="122">
        <v>45</v>
      </c>
      <c r="S2370" s="122" t="s">
        <v>2739</v>
      </c>
      <c r="T2370" s="123">
        <v>0.37480000000000002</v>
      </c>
    </row>
    <row r="2371" spans="17:20" x14ac:dyDescent="0.25">
      <c r="Q2371" s="122">
        <v>53</v>
      </c>
      <c r="R2371" s="122">
        <v>46</v>
      </c>
      <c r="S2371" s="122" t="s">
        <v>2740</v>
      </c>
      <c r="T2371" s="123">
        <v>0.38272</v>
      </c>
    </row>
    <row r="2372" spans="17:20" x14ac:dyDescent="0.25">
      <c r="Q2372" s="122">
        <v>53</v>
      </c>
      <c r="R2372" s="122">
        <v>47</v>
      </c>
      <c r="S2372" s="122" t="s">
        <v>2741</v>
      </c>
      <c r="T2372" s="123">
        <v>0.39063999999999999</v>
      </c>
    </row>
    <row r="2373" spans="17:20" x14ac:dyDescent="0.25">
      <c r="Q2373" s="122">
        <v>53</v>
      </c>
      <c r="R2373" s="122">
        <v>48</v>
      </c>
      <c r="S2373" s="122" t="s">
        <v>2742</v>
      </c>
      <c r="T2373" s="123">
        <v>0.39856000000000003</v>
      </c>
    </row>
    <row r="2374" spans="17:20" x14ac:dyDescent="0.25">
      <c r="Q2374" s="122">
        <v>53</v>
      </c>
      <c r="R2374" s="122">
        <v>49</v>
      </c>
      <c r="S2374" s="122" t="s">
        <v>2743</v>
      </c>
      <c r="T2374" s="123">
        <v>0.40648000000000001</v>
      </c>
    </row>
    <row r="2375" spans="17:20" x14ac:dyDescent="0.25">
      <c r="Q2375" s="122">
        <v>53</v>
      </c>
      <c r="R2375" s="122">
        <v>50</v>
      </c>
      <c r="S2375" s="122" t="s">
        <v>2744</v>
      </c>
      <c r="T2375" s="123">
        <v>0.41439999999999999</v>
      </c>
    </row>
    <row r="2376" spans="17:20" x14ac:dyDescent="0.25">
      <c r="Q2376" s="122">
        <v>53</v>
      </c>
      <c r="R2376" s="122">
        <v>51</v>
      </c>
      <c r="S2376" s="122" t="s">
        <v>2745</v>
      </c>
      <c r="T2376" s="123">
        <v>0.42227999999999999</v>
      </c>
    </row>
    <row r="2377" spans="17:20" x14ac:dyDescent="0.25">
      <c r="Q2377" s="122">
        <v>53</v>
      </c>
      <c r="R2377" s="122">
        <v>52</v>
      </c>
      <c r="S2377" s="122" t="s">
        <v>2746</v>
      </c>
      <c r="T2377" s="123">
        <v>0.43015999999999999</v>
      </c>
    </row>
    <row r="2378" spans="17:20" x14ac:dyDescent="0.25">
      <c r="Q2378" s="122">
        <v>53</v>
      </c>
      <c r="R2378" s="122">
        <v>53</v>
      </c>
      <c r="S2378" s="122" t="s">
        <v>2747</v>
      </c>
      <c r="T2378" s="123">
        <v>0.43803999999999998</v>
      </c>
    </row>
    <row r="2379" spans="17:20" x14ac:dyDescent="0.25">
      <c r="Q2379" s="122">
        <v>53</v>
      </c>
      <c r="R2379" s="122">
        <v>54</v>
      </c>
      <c r="S2379" s="122" t="s">
        <v>2748</v>
      </c>
      <c r="T2379" s="123">
        <v>0.44591999999999998</v>
      </c>
    </row>
    <row r="2380" spans="17:20" x14ac:dyDescent="0.25">
      <c r="Q2380" s="122">
        <v>53</v>
      </c>
      <c r="R2380" s="122">
        <v>55</v>
      </c>
      <c r="S2380" s="122" t="s">
        <v>2749</v>
      </c>
      <c r="T2380" s="123">
        <v>0.45379999999999998</v>
      </c>
    </row>
    <row r="2381" spans="17:20" x14ac:dyDescent="0.25">
      <c r="Q2381" s="122">
        <v>53</v>
      </c>
      <c r="R2381" s="122">
        <v>56</v>
      </c>
      <c r="S2381" s="122" t="s">
        <v>2750</v>
      </c>
      <c r="T2381" s="123">
        <v>0.46167999999999998</v>
      </c>
    </row>
    <row r="2382" spans="17:20" x14ac:dyDescent="0.25">
      <c r="Q2382" s="122">
        <v>53</v>
      </c>
      <c r="R2382" s="122">
        <v>57</v>
      </c>
      <c r="S2382" s="122" t="s">
        <v>2751</v>
      </c>
      <c r="T2382" s="123">
        <v>0.46955999999999998</v>
      </c>
    </row>
    <row r="2383" spans="17:20" x14ac:dyDescent="0.25">
      <c r="Q2383" s="122">
        <v>53</v>
      </c>
      <c r="R2383" s="122">
        <v>58</v>
      </c>
      <c r="S2383" s="122" t="s">
        <v>2752</v>
      </c>
      <c r="T2383" s="123">
        <v>0.47743999999999998</v>
      </c>
    </row>
    <row r="2384" spans="17:20" x14ac:dyDescent="0.25">
      <c r="Q2384" s="122">
        <v>53</v>
      </c>
      <c r="R2384" s="122">
        <v>59</v>
      </c>
      <c r="S2384" s="122" t="s">
        <v>2753</v>
      </c>
      <c r="T2384" s="123">
        <v>0.48531999999999997</v>
      </c>
    </row>
    <row r="2385" spans="17:20" x14ac:dyDescent="0.25">
      <c r="Q2385" s="122">
        <v>53</v>
      </c>
      <c r="R2385" s="122">
        <v>60</v>
      </c>
      <c r="S2385" s="122" t="s">
        <v>2754</v>
      </c>
      <c r="T2385" s="123">
        <v>0.49320000000000003</v>
      </c>
    </row>
    <row r="2386" spans="17:20" x14ac:dyDescent="0.25">
      <c r="Q2386" s="122">
        <v>53</v>
      </c>
      <c r="R2386" s="122">
        <v>61</v>
      </c>
      <c r="S2386" s="122" t="s">
        <v>2755</v>
      </c>
      <c r="T2386" s="123">
        <v>0.50112000000000001</v>
      </c>
    </row>
    <row r="2387" spans="17:20" x14ac:dyDescent="0.25">
      <c r="Q2387" s="122">
        <v>53</v>
      </c>
      <c r="R2387" s="122">
        <v>62</v>
      </c>
      <c r="S2387" s="122" t="s">
        <v>2756</v>
      </c>
      <c r="T2387" s="123">
        <v>0.50904000000000005</v>
      </c>
    </row>
    <row r="2388" spans="17:20" x14ac:dyDescent="0.25">
      <c r="Q2388" s="122">
        <v>53</v>
      </c>
      <c r="R2388" s="122">
        <v>63</v>
      </c>
      <c r="S2388" s="122" t="s">
        <v>2757</v>
      </c>
      <c r="T2388" s="123">
        <v>0.51695999999999998</v>
      </c>
    </row>
    <row r="2389" spans="17:20" x14ac:dyDescent="0.25">
      <c r="Q2389" s="122">
        <v>53</v>
      </c>
      <c r="R2389" s="122">
        <v>64</v>
      </c>
      <c r="S2389" s="122" t="s">
        <v>2758</v>
      </c>
      <c r="T2389" s="123">
        <v>0.52488000000000001</v>
      </c>
    </row>
    <row r="2390" spans="17:20" x14ac:dyDescent="0.25">
      <c r="Q2390" s="122">
        <v>53</v>
      </c>
      <c r="R2390" s="122">
        <v>65</v>
      </c>
      <c r="S2390" s="122" t="s">
        <v>2759</v>
      </c>
      <c r="T2390" s="123">
        <v>0.53280000000000005</v>
      </c>
    </row>
    <row r="2391" spans="17:20" x14ac:dyDescent="0.25">
      <c r="Q2391" s="122">
        <v>53</v>
      </c>
      <c r="R2391" s="122">
        <v>66</v>
      </c>
      <c r="S2391" s="122" t="s">
        <v>2760</v>
      </c>
      <c r="T2391" s="123">
        <v>0.54068000000000005</v>
      </c>
    </row>
    <row r="2392" spans="17:20" x14ac:dyDescent="0.25">
      <c r="Q2392" s="122">
        <v>53</v>
      </c>
      <c r="R2392" s="122">
        <v>67</v>
      </c>
      <c r="S2392" s="122" t="s">
        <v>2761</v>
      </c>
      <c r="T2392" s="123">
        <v>0.54856000000000005</v>
      </c>
    </row>
    <row r="2393" spans="17:20" x14ac:dyDescent="0.25">
      <c r="Q2393" s="122">
        <v>53</v>
      </c>
      <c r="R2393" s="122">
        <v>68</v>
      </c>
      <c r="S2393" s="122" t="s">
        <v>2762</v>
      </c>
      <c r="T2393" s="123">
        <v>0.55644000000000005</v>
      </c>
    </row>
    <row r="2394" spans="17:20" x14ac:dyDescent="0.25">
      <c r="Q2394" s="122">
        <v>53</v>
      </c>
      <c r="R2394" s="122">
        <v>69</v>
      </c>
      <c r="S2394" s="122" t="s">
        <v>2763</v>
      </c>
      <c r="T2394" s="123">
        <v>0.56432000000000004</v>
      </c>
    </row>
    <row r="2395" spans="17:20" x14ac:dyDescent="0.25">
      <c r="Q2395" s="122">
        <v>53</v>
      </c>
      <c r="R2395" s="122">
        <v>70</v>
      </c>
      <c r="S2395" s="122" t="s">
        <v>2764</v>
      </c>
      <c r="T2395" s="123">
        <v>0.57220000000000004</v>
      </c>
    </row>
    <row r="2396" spans="17:20" x14ac:dyDescent="0.25">
      <c r="Q2396" s="122">
        <v>53</v>
      </c>
      <c r="R2396" s="122">
        <v>71</v>
      </c>
      <c r="S2396" s="122" t="s">
        <v>2765</v>
      </c>
      <c r="T2396" s="123">
        <v>0.58020000000000005</v>
      </c>
    </row>
    <row r="2397" spans="17:20" x14ac:dyDescent="0.25">
      <c r="Q2397" s="122">
        <v>53</v>
      </c>
      <c r="R2397" s="122">
        <v>72</v>
      </c>
      <c r="S2397" s="122" t="s">
        <v>2766</v>
      </c>
      <c r="T2397" s="123">
        <v>0.58819999999999995</v>
      </c>
    </row>
    <row r="2398" spans="17:20" x14ac:dyDescent="0.25">
      <c r="Q2398" s="122">
        <v>53</v>
      </c>
      <c r="R2398" s="122">
        <v>73</v>
      </c>
      <c r="S2398" s="122" t="s">
        <v>2767</v>
      </c>
      <c r="T2398" s="123">
        <v>0.59619999999999995</v>
      </c>
    </row>
    <row r="2399" spans="17:20" x14ac:dyDescent="0.25">
      <c r="Q2399" s="122">
        <v>53</v>
      </c>
      <c r="R2399" s="122">
        <v>74</v>
      </c>
      <c r="S2399" s="122" t="s">
        <v>2768</v>
      </c>
      <c r="T2399" s="123">
        <v>0.60419990000000001</v>
      </c>
    </row>
    <row r="2400" spans="17:20" x14ac:dyDescent="0.25">
      <c r="Q2400" s="122">
        <v>53</v>
      </c>
      <c r="R2400" s="122">
        <v>75</v>
      </c>
      <c r="S2400" s="122" t="s">
        <v>2769</v>
      </c>
      <c r="T2400" s="123">
        <v>0.61219999999999997</v>
      </c>
    </row>
    <row r="2401" spans="17:20" x14ac:dyDescent="0.25">
      <c r="Q2401" s="122">
        <v>53</v>
      </c>
      <c r="R2401" s="122">
        <v>76</v>
      </c>
      <c r="S2401" s="122" t="s">
        <v>2770</v>
      </c>
      <c r="T2401" s="123">
        <v>0.62007999999999996</v>
      </c>
    </row>
    <row r="2402" spans="17:20" x14ac:dyDescent="0.25">
      <c r="Q2402" s="122">
        <v>53</v>
      </c>
      <c r="R2402" s="122">
        <v>77</v>
      </c>
      <c r="S2402" s="122" t="s">
        <v>2771</v>
      </c>
      <c r="T2402" s="123">
        <v>0.62795999999999996</v>
      </c>
    </row>
    <row r="2403" spans="17:20" x14ac:dyDescent="0.25">
      <c r="Q2403" s="122">
        <v>53</v>
      </c>
      <c r="R2403" s="122">
        <v>78</v>
      </c>
      <c r="S2403" s="122" t="s">
        <v>2772</v>
      </c>
      <c r="T2403" s="123">
        <v>0.63583999999999996</v>
      </c>
    </row>
    <row r="2404" spans="17:20" x14ac:dyDescent="0.25">
      <c r="Q2404" s="122">
        <v>53</v>
      </c>
      <c r="R2404" s="122">
        <v>79</v>
      </c>
      <c r="S2404" s="122" t="s">
        <v>2773</v>
      </c>
      <c r="T2404" s="123">
        <v>0.64371999999999996</v>
      </c>
    </row>
    <row r="2405" spans="17:20" x14ac:dyDescent="0.25">
      <c r="Q2405" s="122">
        <v>53</v>
      </c>
      <c r="R2405" s="122">
        <v>80</v>
      </c>
      <c r="S2405" s="122" t="s">
        <v>2774</v>
      </c>
      <c r="T2405" s="123">
        <v>0.65159999999999996</v>
      </c>
    </row>
    <row r="2406" spans="17:20" x14ac:dyDescent="0.25">
      <c r="Q2406" s="122">
        <v>53</v>
      </c>
      <c r="R2406" s="122">
        <v>81</v>
      </c>
      <c r="S2406" s="122" t="s">
        <v>2775</v>
      </c>
      <c r="T2406" s="123">
        <v>0.65939999999999999</v>
      </c>
    </row>
    <row r="2407" spans="17:20" x14ac:dyDescent="0.25">
      <c r="Q2407" s="122">
        <v>53</v>
      </c>
      <c r="R2407" s="122">
        <v>82</v>
      </c>
      <c r="S2407" s="122" t="s">
        <v>2776</v>
      </c>
      <c r="T2407" s="123">
        <v>0.66720000000000002</v>
      </c>
    </row>
    <row r="2408" spans="17:20" x14ac:dyDescent="0.25">
      <c r="Q2408" s="122">
        <v>53</v>
      </c>
      <c r="R2408" s="122">
        <v>83</v>
      </c>
      <c r="S2408" s="122" t="s">
        <v>2777</v>
      </c>
      <c r="T2408" s="123">
        <v>0.67500000000000004</v>
      </c>
    </row>
    <row r="2409" spans="17:20" x14ac:dyDescent="0.25">
      <c r="Q2409" s="122">
        <v>53</v>
      </c>
      <c r="R2409" s="122">
        <v>84</v>
      </c>
      <c r="S2409" s="122" t="s">
        <v>2778</v>
      </c>
      <c r="T2409" s="123">
        <v>0.68279999999999996</v>
      </c>
    </row>
    <row r="2410" spans="17:20" x14ac:dyDescent="0.25">
      <c r="Q2410" s="122">
        <v>53</v>
      </c>
      <c r="R2410" s="122">
        <v>85</v>
      </c>
      <c r="S2410" s="122" t="s">
        <v>2779</v>
      </c>
      <c r="T2410" s="123">
        <v>0.69059999999999999</v>
      </c>
    </row>
    <row r="2411" spans="17:20" x14ac:dyDescent="0.25">
      <c r="Q2411" s="122">
        <v>53</v>
      </c>
      <c r="R2411" s="122">
        <v>86</v>
      </c>
      <c r="S2411" s="122" t="s">
        <v>2780</v>
      </c>
      <c r="T2411" s="123">
        <v>0.6986</v>
      </c>
    </row>
    <row r="2412" spans="17:20" x14ac:dyDescent="0.25">
      <c r="Q2412" s="122">
        <v>53</v>
      </c>
      <c r="R2412" s="122">
        <v>87</v>
      </c>
      <c r="S2412" s="122" t="s">
        <v>2781</v>
      </c>
      <c r="T2412" s="123">
        <v>0.70660000000000001</v>
      </c>
    </row>
    <row r="2413" spans="17:20" x14ac:dyDescent="0.25">
      <c r="Q2413" s="122">
        <v>53</v>
      </c>
      <c r="R2413" s="122">
        <v>88</v>
      </c>
      <c r="S2413" s="122" t="s">
        <v>2782</v>
      </c>
      <c r="T2413" s="123">
        <v>0.71460000000000001</v>
      </c>
    </row>
    <row r="2414" spans="17:20" x14ac:dyDescent="0.25">
      <c r="Q2414" s="122">
        <v>53</v>
      </c>
      <c r="R2414" s="122">
        <v>89</v>
      </c>
      <c r="S2414" s="122" t="s">
        <v>2783</v>
      </c>
      <c r="T2414" s="123">
        <v>0.72260000000000002</v>
      </c>
    </row>
    <row r="2415" spans="17:20" x14ac:dyDescent="0.25">
      <c r="Q2415" s="122">
        <v>53</v>
      </c>
      <c r="R2415" s="122">
        <v>90</v>
      </c>
      <c r="S2415" s="122" t="s">
        <v>2784</v>
      </c>
      <c r="T2415" s="123">
        <v>0.73060000000000003</v>
      </c>
    </row>
    <row r="2416" spans="17:20" x14ac:dyDescent="0.25">
      <c r="Q2416" s="122">
        <v>53</v>
      </c>
      <c r="R2416" s="122">
        <v>91</v>
      </c>
      <c r="S2416" s="122" t="s">
        <v>2785</v>
      </c>
      <c r="T2416" s="123">
        <v>0.73848000000000003</v>
      </c>
    </row>
    <row r="2417" spans="17:20" x14ac:dyDescent="0.25">
      <c r="Q2417" s="122">
        <v>53</v>
      </c>
      <c r="R2417" s="122">
        <v>92</v>
      </c>
      <c r="S2417" s="122" t="s">
        <v>2786</v>
      </c>
      <c r="T2417" s="123">
        <v>0.74636000000000002</v>
      </c>
    </row>
    <row r="2418" spans="17:20" x14ac:dyDescent="0.25">
      <c r="Q2418" s="122">
        <v>53</v>
      </c>
      <c r="R2418" s="122">
        <v>93</v>
      </c>
      <c r="S2418" s="122" t="s">
        <v>2787</v>
      </c>
      <c r="T2418" s="123">
        <v>0.75424000000000002</v>
      </c>
    </row>
    <row r="2419" spans="17:20" x14ac:dyDescent="0.25">
      <c r="Q2419" s="122">
        <v>53</v>
      </c>
      <c r="R2419" s="122">
        <v>94</v>
      </c>
      <c r="S2419" s="122" t="s">
        <v>2788</v>
      </c>
      <c r="T2419" s="123">
        <v>0.76212000000000002</v>
      </c>
    </row>
    <row r="2420" spans="17:20" x14ac:dyDescent="0.25">
      <c r="Q2420" s="122">
        <v>53</v>
      </c>
      <c r="R2420" s="122">
        <v>95</v>
      </c>
      <c r="S2420" s="122" t="s">
        <v>2789</v>
      </c>
      <c r="T2420" s="123">
        <v>0.77</v>
      </c>
    </row>
    <row r="2421" spans="17:20" x14ac:dyDescent="0.25">
      <c r="Q2421" s="122">
        <v>53</v>
      </c>
      <c r="R2421" s="122">
        <v>96</v>
      </c>
      <c r="S2421" s="122" t="s">
        <v>2790</v>
      </c>
      <c r="T2421" s="123">
        <v>0.77780000000000005</v>
      </c>
    </row>
    <row r="2422" spans="17:20" x14ac:dyDescent="0.25">
      <c r="Q2422" s="122">
        <v>53</v>
      </c>
      <c r="R2422" s="122">
        <v>97</v>
      </c>
      <c r="S2422" s="122" t="s">
        <v>2791</v>
      </c>
      <c r="T2422" s="123">
        <v>0.78559999999999997</v>
      </c>
    </row>
    <row r="2423" spans="17:20" x14ac:dyDescent="0.25">
      <c r="Q2423" s="122">
        <v>53</v>
      </c>
      <c r="R2423" s="122">
        <v>98</v>
      </c>
      <c r="S2423" s="122" t="s">
        <v>2792</v>
      </c>
      <c r="T2423" s="123">
        <v>0.79339999999999999</v>
      </c>
    </row>
    <row r="2424" spans="17:20" x14ac:dyDescent="0.25">
      <c r="Q2424" s="122">
        <v>53</v>
      </c>
      <c r="R2424" s="122">
        <v>99</v>
      </c>
      <c r="S2424" s="122" t="s">
        <v>2793</v>
      </c>
      <c r="T2424" s="123">
        <v>0.80120000000000002</v>
      </c>
    </row>
    <row r="2425" spans="17:20" x14ac:dyDescent="0.25">
      <c r="Q2425" s="122">
        <v>53</v>
      </c>
      <c r="R2425" s="122">
        <v>100</v>
      </c>
      <c r="S2425" s="122" t="s">
        <v>2794</v>
      </c>
      <c r="T2425" s="123">
        <v>0.80900000000000005</v>
      </c>
    </row>
    <row r="2426" spans="17:20" x14ac:dyDescent="0.25">
      <c r="Q2426" s="122">
        <v>54</v>
      </c>
      <c r="R2426" s="122">
        <v>0</v>
      </c>
      <c r="S2426" s="122" t="s">
        <v>2795</v>
      </c>
      <c r="T2426" s="123">
        <v>2.06E-2</v>
      </c>
    </row>
    <row r="2427" spans="17:20" x14ac:dyDescent="0.25">
      <c r="Q2427" s="122">
        <v>54</v>
      </c>
      <c r="R2427" s="122">
        <v>1</v>
      </c>
      <c r="S2427" s="122" t="s">
        <v>2796</v>
      </c>
      <c r="T2427" s="123">
        <v>2.844E-2</v>
      </c>
    </row>
    <row r="2428" spans="17:20" x14ac:dyDescent="0.25">
      <c r="Q2428" s="122">
        <v>54</v>
      </c>
      <c r="R2428" s="122">
        <v>2</v>
      </c>
      <c r="S2428" s="122" t="s">
        <v>2797</v>
      </c>
      <c r="T2428" s="123">
        <v>3.628E-2</v>
      </c>
    </row>
    <row r="2429" spans="17:20" x14ac:dyDescent="0.25">
      <c r="Q2429" s="122">
        <v>54</v>
      </c>
      <c r="R2429" s="122">
        <v>3</v>
      </c>
      <c r="S2429" s="122" t="s">
        <v>2798</v>
      </c>
      <c r="T2429" s="123">
        <v>4.4119999999999999E-2</v>
      </c>
    </row>
    <row r="2430" spans="17:20" x14ac:dyDescent="0.25">
      <c r="Q2430" s="122">
        <v>54</v>
      </c>
      <c r="R2430" s="122">
        <v>4</v>
      </c>
      <c r="S2430" s="122" t="s">
        <v>2799</v>
      </c>
      <c r="T2430" s="123">
        <v>5.1959999999999999E-2</v>
      </c>
    </row>
    <row r="2431" spans="17:20" x14ac:dyDescent="0.25">
      <c r="Q2431" s="122">
        <v>54</v>
      </c>
      <c r="R2431" s="122">
        <v>5</v>
      </c>
      <c r="S2431" s="122" t="s">
        <v>2800</v>
      </c>
      <c r="T2431" s="123">
        <v>5.9799999999999999E-2</v>
      </c>
    </row>
    <row r="2432" spans="17:20" x14ac:dyDescent="0.25">
      <c r="Q2432" s="122">
        <v>54</v>
      </c>
      <c r="R2432" s="122">
        <v>6</v>
      </c>
      <c r="S2432" s="122" t="s">
        <v>2801</v>
      </c>
      <c r="T2432" s="123">
        <v>6.7799999999999999E-2</v>
      </c>
    </row>
    <row r="2433" spans="17:20" x14ac:dyDescent="0.25">
      <c r="Q2433" s="122">
        <v>54</v>
      </c>
      <c r="R2433" s="122">
        <v>7</v>
      </c>
      <c r="S2433" s="122" t="s">
        <v>2802</v>
      </c>
      <c r="T2433" s="123">
        <v>7.5800000000000006E-2</v>
      </c>
    </row>
    <row r="2434" spans="17:20" x14ac:dyDescent="0.25">
      <c r="Q2434" s="122">
        <v>54</v>
      </c>
      <c r="R2434" s="122">
        <v>8</v>
      </c>
      <c r="S2434" s="122" t="s">
        <v>2803</v>
      </c>
      <c r="T2434" s="123">
        <v>8.3799999999999999E-2</v>
      </c>
    </row>
    <row r="2435" spans="17:20" x14ac:dyDescent="0.25">
      <c r="Q2435" s="122">
        <v>54</v>
      </c>
      <c r="R2435" s="122">
        <v>9</v>
      </c>
      <c r="S2435" s="122" t="s">
        <v>2804</v>
      </c>
      <c r="T2435" s="123">
        <v>9.1800000000000007E-2</v>
      </c>
    </row>
    <row r="2436" spans="17:20" x14ac:dyDescent="0.25">
      <c r="Q2436" s="122">
        <v>54</v>
      </c>
      <c r="R2436" s="122">
        <v>10</v>
      </c>
      <c r="S2436" s="122" t="s">
        <v>2805</v>
      </c>
      <c r="T2436" s="123">
        <v>9.98E-2</v>
      </c>
    </row>
    <row r="2437" spans="17:20" x14ac:dyDescent="0.25">
      <c r="Q2437" s="122">
        <v>54</v>
      </c>
      <c r="R2437" s="122">
        <v>11</v>
      </c>
      <c r="S2437" s="122" t="s">
        <v>2806</v>
      </c>
      <c r="T2437" s="123">
        <v>0.1076</v>
      </c>
    </row>
    <row r="2438" spans="17:20" x14ac:dyDescent="0.25">
      <c r="Q2438" s="122">
        <v>54</v>
      </c>
      <c r="R2438" s="122">
        <v>12</v>
      </c>
      <c r="S2438" s="122" t="s">
        <v>2807</v>
      </c>
      <c r="T2438" s="123">
        <v>0.1154</v>
      </c>
    </row>
    <row r="2439" spans="17:20" x14ac:dyDescent="0.25">
      <c r="Q2439" s="122">
        <v>54</v>
      </c>
      <c r="R2439" s="122">
        <v>13</v>
      </c>
      <c r="S2439" s="122" t="s">
        <v>2808</v>
      </c>
      <c r="T2439" s="123">
        <v>0.1232</v>
      </c>
    </row>
    <row r="2440" spans="17:20" x14ac:dyDescent="0.25">
      <c r="Q2440" s="122">
        <v>54</v>
      </c>
      <c r="R2440" s="122">
        <v>14</v>
      </c>
      <c r="S2440" s="122" t="s">
        <v>2809</v>
      </c>
      <c r="T2440" s="123">
        <v>0.13100000000000001</v>
      </c>
    </row>
    <row r="2441" spans="17:20" x14ac:dyDescent="0.25">
      <c r="Q2441" s="122">
        <v>54</v>
      </c>
      <c r="R2441" s="122">
        <v>15</v>
      </c>
      <c r="S2441" s="122" t="s">
        <v>2810</v>
      </c>
      <c r="T2441" s="123">
        <v>0.13880000000000001</v>
      </c>
    </row>
    <row r="2442" spans="17:20" x14ac:dyDescent="0.25">
      <c r="Q2442" s="122">
        <v>54</v>
      </c>
      <c r="R2442" s="122">
        <v>16</v>
      </c>
      <c r="S2442" s="122" t="s">
        <v>2811</v>
      </c>
      <c r="T2442" s="123">
        <v>0.14663999999999999</v>
      </c>
    </row>
    <row r="2443" spans="17:20" x14ac:dyDescent="0.25">
      <c r="Q2443" s="122">
        <v>54</v>
      </c>
      <c r="R2443" s="122">
        <v>17</v>
      </c>
      <c r="S2443" s="122" t="s">
        <v>2812</v>
      </c>
      <c r="T2443" s="123">
        <v>0.15448000000000001</v>
      </c>
    </row>
    <row r="2444" spans="17:20" x14ac:dyDescent="0.25">
      <c r="Q2444" s="122">
        <v>54</v>
      </c>
      <c r="R2444" s="122">
        <v>18</v>
      </c>
      <c r="S2444" s="122" t="s">
        <v>2813</v>
      </c>
      <c r="T2444" s="123">
        <v>0.16231999999999999</v>
      </c>
    </row>
    <row r="2445" spans="17:20" x14ac:dyDescent="0.25">
      <c r="Q2445" s="122">
        <v>54</v>
      </c>
      <c r="R2445" s="122">
        <v>19</v>
      </c>
      <c r="S2445" s="122" t="s">
        <v>2814</v>
      </c>
      <c r="T2445" s="123">
        <v>0.17016000000000001</v>
      </c>
    </row>
    <row r="2446" spans="17:20" x14ac:dyDescent="0.25">
      <c r="Q2446" s="122">
        <v>54</v>
      </c>
      <c r="R2446" s="122">
        <v>20</v>
      </c>
      <c r="S2446" s="122" t="s">
        <v>2815</v>
      </c>
      <c r="T2446" s="123">
        <v>0.17799999999999999</v>
      </c>
    </row>
    <row r="2447" spans="17:20" x14ac:dyDescent="0.25">
      <c r="Q2447" s="122">
        <v>54</v>
      </c>
      <c r="R2447" s="122">
        <v>21</v>
      </c>
      <c r="S2447" s="122" t="s">
        <v>2816</v>
      </c>
      <c r="T2447" s="123">
        <v>0.186</v>
      </c>
    </row>
    <row r="2448" spans="17:20" x14ac:dyDescent="0.25">
      <c r="Q2448" s="122">
        <v>54</v>
      </c>
      <c r="R2448" s="122">
        <v>22</v>
      </c>
      <c r="S2448" s="122" t="s">
        <v>2817</v>
      </c>
      <c r="T2448" s="123">
        <v>0.19400000000000001</v>
      </c>
    </row>
    <row r="2449" spans="17:20" x14ac:dyDescent="0.25">
      <c r="Q2449" s="122">
        <v>54</v>
      </c>
      <c r="R2449" s="122">
        <v>23</v>
      </c>
      <c r="S2449" s="122" t="s">
        <v>2818</v>
      </c>
      <c r="T2449" s="123">
        <v>0.20200000000000001</v>
      </c>
    </row>
    <row r="2450" spans="17:20" x14ac:dyDescent="0.25">
      <c r="Q2450" s="122">
        <v>54</v>
      </c>
      <c r="R2450" s="122">
        <v>24</v>
      </c>
      <c r="S2450" s="122" t="s">
        <v>2819</v>
      </c>
      <c r="T2450" s="123">
        <v>0.21</v>
      </c>
    </row>
    <row r="2451" spans="17:20" x14ac:dyDescent="0.25">
      <c r="Q2451" s="122">
        <v>54</v>
      </c>
      <c r="R2451" s="122">
        <v>25</v>
      </c>
      <c r="S2451" s="122" t="s">
        <v>2820</v>
      </c>
      <c r="T2451" s="123">
        <v>0.218</v>
      </c>
    </row>
    <row r="2452" spans="17:20" x14ac:dyDescent="0.25">
      <c r="Q2452" s="122">
        <v>54</v>
      </c>
      <c r="R2452" s="122">
        <v>26</v>
      </c>
      <c r="S2452" s="122" t="s">
        <v>2821</v>
      </c>
      <c r="T2452" s="123">
        <v>0.22584000000000001</v>
      </c>
    </row>
    <row r="2453" spans="17:20" x14ac:dyDescent="0.25">
      <c r="Q2453" s="122">
        <v>54</v>
      </c>
      <c r="R2453" s="122">
        <v>27</v>
      </c>
      <c r="S2453" s="122" t="s">
        <v>2822</v>
      </c>
      <c r="T2453" s="123">
        <v>0.23368</v>
      </c>
    </row>
    <row r="2454" spans="17:20" x14ac:dyDescent="0.25">
      <c r="Q2454" s="122">
        <v>54</v>
      </c>
      <c r="R2454" s="122">
        <v>28</v>
      </c>
      <c r="S2454" s="122" t="s">
        <v>2823</v>
      </c>
      <c r="T2454" s="123">
        <v>0.24152000000000001</v>
      </c>
    </row>
    <row r="2455" spans="17:20" x14ac:dyDescent="0.25">
      <c r="Q2455" s="122">
        <v>54</v>
      </c>
      <c r="R2455" s="122">
        <v>29</v>
      </c>
      <c r="S2455" s="122" t="s">
        <v>2824</v>
      </c>
      <c r="T2455" s="123">
        <v>0.24936</v>
      </c>
    </row>
    <row r="2456" spans="17:20" x14ac:dyDescent="0.25">
      <c r="Q2456" s="122">
        <v>54</v>
      </c>
      <c r="R2456" s="122">
        <v>30</v>
      </c>
      <c r="S2456" s="122" t="s">
        <v>2825</v>
      </c>
      <c r="T2456" s="123">
        <v>0.25719999999999998</v>
      </c>
    </row>
    <row r="2457" spans="17:20" x14ac:dyDescent="0.25">
      <c r="Q2457" s="122">
        <v>54</v>
      </c>
      <c r="R2457" s="122">
        <v>31</v>
      </c>
      <c r="S2457" s="122" t="s">
        <v>2826</v>
      </c>
      <c r="T2457" s="123">
        <v>0.26516000000000001</v>
      </c>
    </row>
    <row r="2458" spans="17:20" x14ac:dyDescent="0.25">
      <c r="Q2458" s="122">
        <v>54</v>
      </c>
      <c r="R2458" s="122">
        <v>32</v>
      </c>
      <c r="S2458" s="122" t="s">
        <v>2827</v>
      </c>
      <c r="T2458" s="123">
        <v>0.27311999999999997</v>
      </c>
    </row>
    <row r="2459" spans="17:20" x14ac:dyDescent="0.25">
      <c r="Q2459" s="122">
        <v>54</v>
      </c>
      <c r="R2459" s="122">
        <v>33</v>
      </c>
      <c r="S2459" s="122" t="s">
        <v>2828</v>
      </c>
      <c r="T2459" s="123">
        <v>0.28108</v>
      </c>
    </row>
    <row r="2460" spans="17:20" x14ac:dyDescent="0.25">
      <c r="Q2460" s="122">
        <v>54</v>
      </c>
      <c r="R2460" s="122">
        <v>34</v>
      </c>
      <c r="S2460" s="122" t="s">
        <v>2829</v>
      </c>
      <c r="T2460" s="123">
        <v>0.28904000000000002</v>
      </c>
    </row>
    <row r="2461" spans="17:20" x14ac:dyDescent="0.25">
      <c r="Q2461" s="122">
        <v>54</v>
      </c>
      <c r="R2461" s="122">
        <v>35</v>
      </c>
      <c r="S2461" s="122" t="s">
        <v>2830</v>
      </c>
      <c r="T2461" s="123">
        <v>0.29699999999999999</v>
      </c>
    </row>
    <row r="2462" spans="17:20" x14ac:dyDescent="0.25">
      <c r="Q2462" s="122">
        <v>54</v>
      </c>
      <c r="R2462" s="122">
        <v>36</v>
      </c>
      <c r="S2462" s="122" t="s">
        <v>2831</v>
      </c>
      <c r="T2462" s="123">
        <v>0.30484</v>
      </c>
    </row>
    <row r="2463" spans="17:20" x14ac:dyDescent="0.25">
      <c r="Q2463" s="122">
        <v>54</v>
      </c>
      <c r="R2463" s="122">
        <v>37</v>
      </c>
      <c r="S2463" s="122" t="s">
        <v>2832</v>
      </c>
      <c r="T2463" s="123">
        <v>0.31268000000000001</v>
      </c>
    </row>
    <row r="2464" spans="17:20" x14ac:dyDescent="0.25">
      <c r="Q2464" s="122">
        <v>54</v>
      </c>
      <c r="R2464" s="122">
        <v>38</v>
      </c>
      <c r="S2464" s="122" t="s">
        <v>2833</v>
      </c>
      <c r="T2464" s="123">
        <v>0.32052000000000003</v>
      </c>
    </row>
    <row r="2465" spans="17:20" x14ac:dyDescent="0.25">
      <c r="Q2465" s="122">
        <v>54</v>
      </c>
      <c r="R2465" s="122">
        <v>39</v>
      </c>
      <c r="S2465" s="122" t="s">
        <v>2834</v>
      </c>
      <c r="T2465" s="123">
        <v>0.32835999999999999</v>
      </c>
    </row>
    <row r="2466" spans="17:20" x14ac:dyDescent="0.25">
      <c r="Q2466" s="122">
        <v>54</v>
      </c>
      <c r="R2466" s="122">
        <v>40</v>
      </c>
      <c r="S2466" s="122" t="s">
        <v>2835</v>
      </c>
      <c r="T2466" s="123">
        <v>0.3362</v>
      </c>
    </row>
    <row r="2467" spans="17:20" x14ac:dyDescent="0.25">
      <c r="Q2467" s="122">
        <v>54</v>
      </c>
      <c r="R2467" s="122">
        <v>41</v>
      </c>
      <c r="S2467" s="122" t="s">
        <v>2836</v>
      </c>
      <c r="T2467" s="123">
        <v>0.34404000000000001</v>
      </c>
    </row>
    <row r="2468" spans="17:20" x14ac:dyDescent="0.25">
      <c r="Q2468" s="122">
        <v>54</v>
      </c>
      <c r="R2468" s="122">
        <v>42</v>
      </c>
      <c r="S2468" s="122" t="s">
        <v>2837</v>
      </c>
      <c r="T2468" s="123">
        <v>0.35188000000000003</v>
      </c>
    </row>
    <row r="2469" spans="17:20" x14ac:dyDescent="0.25">
      <c r="Q2469" s="122">
        <v>54</v>
      </c>
      <c r="R2469" s="122">
        <v>43</v>
      </c>
      <c r="S2469" s="122" t="s">
        <v>2838</v>
      </c>
      <c r="T2469" s="123">
        <v>0.35971999999999998</v>
      </c>
    </row>
    <row r="2470" spans="17:20" x14ac:dyDescent="0.25">
      <c r="Q2470" s="122">
        <v>54</v>
      </c>
      <c r="R2470" s="122">
        <v>44</v>
      </c>
      <c r="S2470" s="122" t="s">
        <v>2839</v>
      </c>
      <c r="T2470" s="123">
        <v>0.36756</v>
      </c>
    </row>
    <row r="2471" spans="17:20" x14ac:dyDescent="0.25">
      <c r="Q2471" s="122">
        <v>54</v>
      </c>
      <c r="R2471" s="122">
        <v>45</v>
      </c>
      <c r="S2471" s="122" t="s">
        <v>2840</v>
      </c>
      <c r="T2471" s="123">
        <v>0.37540000000000001</v>
      </c>
    </row>
    <row r="2472" spans="17:20" x14ac:dyDescent="0.25">
      <c r="Q2472" s="122">
        <v>54</v>
      </c>
      <c r="R2472" s="122">
        <v>46</v>
      </c>
      <c r="S2472" s="122" t="s">
        <v>2841</v>
      </c>
      <c r="T2472" s="123">
        <v>0.38335999999999998</v>
      </c>
    </row>
    <row r="2473" spans="17:20" x14ac:dyDescent="0.25">
      <c r="Q2473" s="122">
        <v>54</v>
      </c>
      <c r="R2473" s="122">
        <v>47</v>
      </c>
      <c r="S2473" s="122" t="s">
        <v>2842</v>
      </c>
      <c r="T2473" s="123">
        <v>0.39132</v>
      </c>
    </row>
    <row r="2474" spans="17:20" x14ac:dyDescent="0.25">
      <c r="Q2474" s="122">
        <v>54</v>
      </c>
      <c r="R2474" s="122">
        <v>48</v>
      </c>
      <c r="S2474" s="122" t="s">
        <v>2843</v>
      </c>
      <c r="T2474" s="123">
        <v>0.39928000000000002</v>
      </c>
    </row>
    <row r="2475" spans="17:20" x14ac:dyDescent="0.25">
      <c r="Q2475" s="122">
        <v>54</v>
      </c>
      <c r="R2475" s="122">
        <v>49</v>
      </c>
      <c r="S2475" s="122" t="s">
        <v>2844</v>
      </c>
      <c r="T2475" s="123">
        <v>0.40723999999999999</v>
      </c>
    </row>
    <row r="2476" spans="17:20" x14ac:dyDescent="0.25">
      <c r="Q2476" s="122">
        <v>54</v>
      </c>
      <c r="R2476" s="122">
        <v>50</v>
      </c>
      <c r="S2476" s="122" t="s">
        <v>2845</v>
      </c>
      <c r="T2476" s="123">
        <v>0.41520000000000001</v>
      </c>
    </row>
    <row r="2477" spans="17:20" x14ac:dyDescent="0.25">
      <c r="Q2477" s="122">
        <v>54</v>
      </c>
      <c r="R2477" s="122">
        <v>51</v>
      </c>
      <c r="S2477" s="122" t="s">
        <v>2846</v>
      </c>
      <c r="T2477" s="123">
        <v>0.42304000000000003</v>
      </c>
    </row>
    <row r="2478" spans="17:20" x14ac:dyDescent="0.25">
      <c r="Q2478" s="122">
        <v>54</v>
      </c>
      <c r="R2478" s="122">
        <v>52</v>
      </c>
      <c r="S2478" s="122" t="s">
        <v>2847</v>
      </c>
      <c r="T2478" s="123">
        <v>0.43087999999999999</v>
      </c>
    </row>
    <row r="2479" spans="17:20" x14ac:dyDescent="0.25">
      <c r="Q2479" s="122">
        <v>54</v>
      </c>
      <c r="R2479" s="122">
        <v>53</v>
      </c>
      <c r="S2479" s="122" t="s">
        <v>2848</v>
      </c>
      <c r="T2479" s="123">
        <v>0.43872</v>
      </c>
    </row>
    <row r="2480" spans="17:20" x14ac:dyDescent="0.25">
      <c r="Q2480" s="122">
        <v>54</v>
      </c>
      <c r="R2480" s="122">
        <v>54</v>
      </c>
      <c r="S2480" s="122" t="s">
        <v>2849</v>
      </c>
      <c r="T2480" s="123">
        <v>0.44656000000000001</v>
      </c>
    </row>
    <row r="2481" spans="17:20" x14ac:dyDescent="0.25">
      <c r="Q2481" s="122">
        <v>54</v>
      </c>
      <c r="R2481" s="122">
        <v>55</v>
      </c>
      <c r="S2481" s="122" t="s">
        <v>2850</v>
      </c>
      <c r="T2481" s="123">
        <v>0.45440000000000003</v>
      </c>
    </row>
    <row r="2482" spans="17:20" x14ac:dyDescent="0.25">
      <c r="Q2482" s="122">
        <v>54</v>
      </c>
      <c r="R2482" s="122">
        <v>56</v>
      </c>
      <c r="S2482" s="122" t="s">
        <v>2851</v>
      </c>
      <c r="T2482" s="123">
        <v>0.46223999999999998</v>
      </c>
    </row>
    <row r="2483" spans="17:20" x14ac:dyDescent="0.25">
      <c r="Q2483" s="122">
        <v>54</v>
      </c>
      <c r="R2483" s="122">
        <v>57</v>
      </c>
      <c r="S2483" s="122" t="s">
        <v>2852</v>
      </c>
      <c r="T2483" s="123">
        <v>0.47008</v>
      </c>
    </row>
    <row r="2484" spans="17:20" x14ac:dyDescent="0.25">
      <c r="Q2484" s="122">
        <v>54</v>
      </c>
      <c r="R2484" s="122">
        <v>58</v>
      </c>
      <c r="S2484" s="122" t="s">
        <v>2853</v>
      </c>
      <c r="T2484" s="123">
        <v>0.47792000000000001</v>
      </c>
    </row>
    <row r="2485" spans="17:20" x14ac:dyDescent="0.25">
      <c r="Q2485" s="122">
        <v>54</v>
      </c>
      <c r="R2485" s="122">
        <v>59</v>
      </c>
      <c r="S2485" s="122" t="s">
        <v>2854</v>
      </c>
      <c r="T2485" s="123">
        <v>0.48576000000000003</v>
      </c>
    </row>
    <row r="2486" spans="17:20" x14ac:dyDescent="0.25">
      <c r="Q2486" s="122">
        <v>54</v>
      </c>
      <c r="R2486" s="122">
        <v>60</v>
      </c>
      <c r="S2486" s="122" t="s">
        <v>2855</v>
      </c>
      <c r="T2486" s="123">
        <v>0.49359999999999998</v>
      </c>
    </row>
    <row r="2487" spans="17:20" x14ac:dyDescent="0.25">
      <c r="Q2487" s="122">
        <v>54</v>
      </c>
      <c r="R2487" s="122">
        <v>61</v>
      </c>
      <c r="S2487" s="122" t="s">
        <v>2856</v>
      </c>
      <c r="T2487" s="123">
        <v>0.50156000000000001</v>
      </c>
    </row>
    <row r="2488" spans="17:20" x14ac:dyDescent="0.25">
      <c r="Q2488" s="122">
        <v>54</v>
      </c>
      <c r="R2488" s="122">
        <v>62</v>
      </c>
      <c r="S2488" s="122" t="s">
        <v>2857</v>
      </c>
      <c r="T2488" s="123">
        <v>0.50951999999999997</v>
      </c>
    </row>
    <row r="2489" spans="17:20" x14ac:dyDescent="0.25">
      <c r="Q2489" s="122">
        <v>54</v>
      </c>
      <c r="R2489" s="122">
        <v>63</v>
      </c>
      <c r="S2489" s="122" t="s">
        <v>2858</v>
      </c>
      <c r="T2489" s="123">
        <v>0.51748000000000005</v>
      </c>
    </row>
    <row r="2490" spans="17:20" x14ac:dyDescent="0.25">
      <c r="Q2490" s="122">
        <v>54</v>
      </c>
      <c r="R2490" s="122">
        <v>64</v>
      </c>
      <c r="S2490" s="122" t="s">
        <v>2859</v>
      </c>
      <c r="T2490" s="123">
        <v>0.52544000000000002</v>
      </c>
    </row>
    <row r="2491" spans="17:20" x14ac:dyDescent="0.25">
      <c r="Q2491" s="122">
        <v>54</v>
      </c>
      <c r="R2491" s="122">
        <v>65</v>
      </c>
      <c r="S2491" s="122" t="s">
        <v>2860</v>
      </c>
      <c r="T2491" s="123">
        <v>0.53339999999999999</v>
      </c>
    </row>
    <row r="2492" spans="17:20" x14ac:dyDescent="0.25">
      <c r="Q2492" s="122">
        <v>54</v>
      </c>
      <c r="R2492" s="122">
        <v>66</v>
      </c>
      <c r="S2492" s="122" t="s">
        <v>2861</v>
      </c>
      <c r="T2492" s="123">
        <v>0.54124000000000005</v>
      </c>
    </row>
    <row r="2493" spans="17:20" x14ac:dyDescent="0.25">
      <c r="Q2493" s="122">
        <v>54</v>
      </c>
      <c r="R2493" s="122">
        <v>67</v>
      </c>
      <c r="S2493" s="122" t="s">
        <v>2862</v>
      </c>
      <c r="T2493" s="123">
        <v>0.54908000000000001</v>
      </c>
    </row>
    <row r="2494" spans="17:20" x14ac:dyDescent="0.25">
      <c r="Q2494" s="122">
        <v>54</v>
      </c>
      <c r="R2494" s="122">
        <v>68</v>
      </c>
      <c r="S2494" s="122" t="s">
        <v>2863</v>
      </c>
      <c r="T2494" s="123">
        <v>0.55691999999999997</v>
      </c>
    </row>
    <row r="2495" spans="17:20" x14ac:dyDescent="0.25">
      <c r="Q2495" s="122">
        <v>54</v>
      </c>
      <c r="R2495" s="122">
        <v>69</v>
      </c>
      <c r="S2495" s="122" t="s">
        <v>2864</v>
      </c>
      <c r="T2495" s="123">
        <v>0.56476000000000004</v>
      </c>
    </row>
    <row r="2496" spans="17:20" x14ac:dyDescent="0.25">
      <c r="Q2496" s="122">
        <v>54</v>
      </c>
      <c r="R2496" s="122">
        <v>70</v>
      </c>
      <c r="S2496" s="122" t="s">
        <v>2865</v>
      </c>
      <c r="T2496" s="123">
        <v>0.5726</v>
      </c>
    </row>
    <row r="2497" spans="17:20" x14ac:dyDescent="0.25">
      <c r="Q2497" s="122">
        <v>54</v>
      </c>
      <c r="R2497" s="122">
        <v>71</v>
      </c>
      <c r="S2497" s="122" t="s">
        <v>2866</v>
      </c>
      <c r="T2497" s="123">
        <v>0.5806</v>
      </c>
    </row>
    <row r="2498" spans="17:20" x14ac:dyDescent="0.25">
      <c r="Q2498" s="122">
        <v>54</v>
      </c>
      <c r="R2498" s="122">
        <v>72</v>
      </c>
      <c r="S2498" s="122" t="s">
        <v>2867</v>
      </c>
      <c r="T2498" s="123">
        <v>0.58860000000000001</v>
      </c>
    </row>
    <row r="2499" spans="17:20" x14ac:dyDescent="0.25">
      <c r="Q2499" s="122">
        <v>54</v>
      </c>
      <c r="R2499" s="122">
        <v>73</v>
      </c>
      <c r="S2499" s="122" t="s">
        <v>2868</v>
      </c>
      <c r="T2499" s="123">
        <v>0.59660000000000002</v>
      </c>
    </row>
    <row r="2500" spans="17:20" x14ac:dyDescent="0.25">
      <c r="Q2500" s="122">
        <v>54</v>
      </c>
      <c r="R2500" s="122">
        <v>74</v>
      </c>
      <c r="S2500" s="122" t="s">
        <v>2869</v>
      </c>
      <c r="T2500" s="123">
        <v>0.60460000000000003</v>
      </c>
    </row>
    <row r="2501" spans="17:20" x14ac:dyDescent="0.25">
      <c r="Q2501" s="122">
        <v>54</v>
      </c>
      <c r="R2501" s="122">
        <v>75</v>
      </c>
      <c r="S2501" s="122" t="s">
        <v>2870</v>
      </c>
      <c r="T2501" s="123">
        <v>0.61260000000000003</v>
      </c>
    </row>
    <row r="2502" spans="17:20" x14ac:dyDescent="0.25">
      <c r="Q2502" s="122">
        <v>54</v>
      </c>
      <c r="R2502" s="122">
        <v>76</v>
      </c>
      <c r="S2502" s="122" t="s">
        <v>2871</v>
      </c>
      <c r="T2502" s="123">
        <v>0.62043999999999999</v>
      </c>
    </row>
    <row r="2503" spans="17:20" x14ac:dyDescent="0.25">
      <c r="Q2503" s="122">
        <v>54</v>
      </c>
      <c r="R2503" s="122">
        <v>77</v>
      </c>
      <c r="S2503" s="122" t="s">
        <v>2872</v>
      </c>
      <c r="T2503" s="123">
        <v>0.62827999999999995</v>
      </c>
    </row>
    <row r="2504" spans="17:20" x14ac:dyDescent="0.25">
      <c r="Q2504" s="122">
        <v>54</v>
      </c>
      <c r="R2504" s="122">
        <v>78</v>
      </c>
      <c r="S2504" s="122" t="s">
        <v>2873</v>
      </c>
      <c r="T2504" s="123">
        <v>0.63612000000000002</v>
      </c>
    </row>
    <row r="2505" spans="17:20" x14ac:dyDescent="0.25">
      <c r="Q2505" s="122">
        <v>54</v>
      </c>
      <c r="R2505" s="122">
        <v>79</v>
      </c>
      <c r="S2505" s="122" t="s">
        <v>2874</v>
      </c>
      <c r="T2505" s="123">
        <v>0.64395999999999998</v>
      </c>
    </row>
    <row r="2506" spans="17:20" x14ac:dyDescent="0.25">
      <c r="Q2506" s="122">
        <v>54</v>
      </c>
      <c r="R2506" s="122">
        <v>80</v>
      </c>
      <c r="S2506" s="122" t="s">
        <v>2875</v>
      </c>
      <c r="T2506" s="123">
        <v>0.65180000000000005</v>
      </c>
    </row>
    <row r="2507" spans="17:20" x14ac:dyDescent="0.25">
      <c r="Q2507" s="122">
        <v>54</v>
      </c>
      <c r="R2507" s="122">
        <v>81</v>
      </c>
      <c r="S2507" s="122" t="s">
        <v>2876</v>
      </c>
      <c r="T2507" s="123">
        <v>0.65959999999999996</v>
      </c>
    </row>
    <row r="2508" spans="17:20" x14ac:dyDescent="0.25">
      <c r="Q2508" s="122">
        <v>54</v>
      </c>
      <c r="R2508" s="122">
        <v>82</v>
      </c>
      <c r="S2508" s="122" t="s">
        <v>2877</v>
      </c>
      <c r="T2508" s="123">
        <v>0.66739999999999999</v>
      </c>
    </row>
    <row r="2509" spans="17:20" x14ac:dyDescent="0.25">
      <c r="Q2509" s="122">
        <v>54</v>
      </c>
      <c r="R2509" s="122">
        <v>83</v>
      </c>
      <c r="S2509" s="122" t="s">
        <v>2878</v>
      </c>
      <c r="T2509" s="123">
        <v>0.67520000000000002</v>
      </c>
    </row>
    <row r="2510" spans="17:20" x14ac:dyDescent="0.25">
      <c r="Q2510" s="122">
        <v>54</v>
      </c>
      <c r="R2510" s="122">
        <v>84</v>
      </c>
      <c r="S2510" s="122" t="s">
        <v>2879</v>
      </c>
      <c r="T2510" s="123">
        <v>0.68300000000000005</v>
      </c>
    </row>
    <row r="2511" spans="17:20" x14ac:dyDescent="0.25">
      <c r="Q2511" s="122">
        <v>54</v>
      </c>
      <c r="R2511" s="122">
        <v>85</v>
      </c>
      <c r="S2511" s="122" t="s">
        <v>2880</v>
      </c>
      <c r="T2511" s="123">
        <v>0.69079999999999997</v>
      </c>
    </row>
    <row r="2512" spans="17:20" x14ac:dyDescent="0.25">
      <c r="Q2512" s="122">
        <v>54</v>
      </c>
      <c r="R2512" s="122">
        <v>86</v>
      </c>
      <c r="S2512" s="122" t="s">
        <v>2881</v>
      </c>
      <c r="T2512" s="123">
        <v>0.69879999999999998</v>
      </c>
    </row>
    <row r="2513" spans="17:20" x14ac:dyDescent="0.25">
      <c r="Q2513" s="122">
        <v>54</v>
      </c>
      <c r="R2513" s="122">
        <v>87</v>
      </c>
      <c r="S2513" s="122" t="s">
        <v>2882</v>
      </c>
      <c r="T2513" s="123">
        <v>0.70679999999999998</v>
      </c>
    </row>
    <row r="2514" spans="17:20" x14ac:dyDescent="0.25">
      <c r="Q2514" s="122">
        <v>54</v>
      </c>
      <c r="R2514" s="122">
        <v>88</v>
      </c>
      <c r="S2514" s="122" t="s">
        <v>2883</v>
      </c>
      <c r="T2514" s="123">
        <v>0.71479999999999999</v>
      </c>
    </row>
    <row r="2515" spans="17:20" x14ac:dyDescent="0.25">
      <c r="Q2515" s="122">
        <v>54</v>
      </c>
      <c r="R2515" s="122">
        <v>89</v>
      </c>
      <c r="S2515" s="122" t="s">
        <v>2884</v>
      </c>
      <c r="T2515" s="123">
        <v>0.7228</v>
      </c>
    </row>
    <row r="2516" spans="17:20" x14ac:dyDescent="0.25">
      <c r="Q2516" s="122">
        <v>54</v>
      </c>
      <c r="R2516" s="122">
        <v>90</v>
      </c>
      <c r="S2516" s="122" t="s">
        <v>2885</v>
      </c>
      <c r="T2516" s="123">
        <v>0.73080000000000001</v>
      </c>
    </row>
    <row r="2517" spans="17:20" x14ac:dyDescent="0.25">
      <c r="Q2517" s="122">
        <v>54</v>
      </c>
      <c r="R2517" s="122">
        <v>91</v>
      </c>
      <c r="S2517" s="122" t="s">
        <v>2886</v>
      </c>
      <c r="T2517" s="123">
        <v>0.73863999999999996</v>
      </c>
    </row>
    <row r="2518" spans="17:20" x14ac:dyDescent="0.25">
      <c r="Q2518" s="122">
        <v>54</v>
      </c>
      <c r="R2518" s="122">
        <v>92</v>
      </c>
      <c r="S2518" s="122" t="s">
        <v>2887</v>
      </c>
      <c r="T2518" s="123">
        <v>0.74648000000000003</v>
      </c>
    </row>
    <row r="2519" spans="17:20" x14ac:dyDescent="0.25">
      <c r="Q2519" s="122">
        <v>54</v>
      </c>
      <c r="R2519" s="122">
        <v>93</v>
      </c>
      <c r="S2519" s="122" t="s">
        <v>2888</v>
      </c>
      <c r="T2519" s="123">
        <v>0.75431999999999999</v>
      </c>
    </row>
    <row r="2520" spans="17:20" x14ac:dyDescent="0.25">
      <c r="Q2520" s="122">
        <v>54</v>
      </c>
      <c r="R2520" s="122">
        <v>94</v>
      </c>
      <c r="S2520" s="122" t="s">
        <v>2889</v>
      </c>
      <c r="T2520" s="123">
        <v>0.76215999999999995</v>
      </c>
    </row>
    <row r="2521" spans="17:20" x14ac:dyDescent="0.25">
      <c r="Q2521" s="122">
        <v>54</v>
      </c>
      <c r="R2521" s="122">
        <v>95</v>
      </c>
      <c r="S2521" s="122" t="s">
        <v>2890</v>
      </c>
      <c r="T2521" s="123">
        <v>0.77</v>
      </c>
    </row>
    <row r="2522" spans="17:20" x14ac:dyDescent="0.25">
      <c r="Q2522" s="122">
        <v>54</v>
      </c>
      <c r="R2522" s="122">
        <v>96</v>
      </c>
      <c r="S2522" s="122" t="s">
        <v>2891</v>
      </c>
      <c r="T2522" s="123">
        <v>0.77780000000000005</v>
      </c>
    </row>
    <row r="2523" spans="17:20" x14ac:dyDescent="0.25">
      <c r="Q2523" s="122">
        <v>54</v>
      </c>
      <c r="R2523" s="122">
        <v>97</v>
      </c>
      <c r="S2523" s="122" t="s">
        <v>2892</v>
      </c>
      <c r="T2523" s="123">
        <v>0.78559999999999997</v>
      </c>
    </row>
    <row r="2524" spans="17:20" x14ac:dyDescent="0.25">
      <c r="Q2524" s="122">
        <v>54</v>
      </c>
      <c r="R2524" s="122">
        <v>98</v>
      </c>
      <c r="S2524" s="122" t="s">
        <v>2893</v>
      </c>
      <c r="T2524" s="123">
        <v>0.79339999999999999</v>
      </c>
    </row>
    <row r="2525" spans="17:20" x14ac:dyDescent="0.25">
      <c r="Q2525" s="122">
        <v>54</v>
      </c>
      <c r="R2525" s="122">
        <v>99</v>
      </c>
      <c r="S2525" s="122" t="s">
        <v>2894</v>
      </c>
      <c r="T2525" s="123">
        <v>0.80120000000000002</v>
      </c>
    </row>
    <row r="2526" spans="17:20" x14ac:dyDescent="0.25">
      <c r="Q2526" s="122">
        <v>54</v>
      </c>
      <c r="R2526" s="122">
        <v>100</v>
      </c>
      <c r="S2526" s="122" t="s">
        <v>2895</v>
      </c>
      <c r="T2526" s="123">
        <v>0.80900000000000005</v>
      </c>
    </row>
    <row r="2527" spans="17:20" x14ac:dyDescent="0.25">
      <c r="Q2527" s="122">
        <v>55</v>
      </c>
      <c r="R2527" s="122">
        <v>0</v>
      </c>
      <c r="S2527" s="122" t="s">
        <v>2896</v>
      </c>
      <c r="T2527" s="123">
        <v>2.1999999999999999E-2</v>
      </c>
    </row>
    <row r="2528" spans="17:20" x14ac:dyDescent="0.25">
      <c r="Q2528" s="122">
        <v>55</v>
      </c>
      <c r="R2528" s="122">
        <v>1</v>
      </c>
      <c r="S2528" s="122" t="s">
        <v>2897</v>
      </c>
      <c r="T2528" s="123">
        <v>2.98E-2</v>
      </c>
    </row>
    <row r="2529" spans="17:20" x14ac:dyDescent="0.25">
      <c r="Q2529" s="122">
        <v>55</v>
      </c>
      <c r="R2529" s="122">
        <v>2</v>
      </c>
      <c r="S2529" s="122" t="s">
        <v>2898</v>
      </c>
      <c r="T2529" s="123">
        <v>3.7600000000000001E-2</v>
      </c>
    </row>
    <row r="2530" spans="17:20" x14ac:dyDescent="0.25">
      <c r="Q2530" s="122">
        <v>55</v>
      </c>
      <c r="R2530" s="122">
        <v>3</v>
      </c>
      <c r="S2530" s="122" t="s">
        <v>2899</v>
      </c>
      <c r="T2530" s="123">
        <v>4.5400000000000003E-2</v>
      </c>
    </row>
    <row r="2531" spans="17:20" x14ac:dyDescent="0.25">
      <c r="Q2531" s="122">
        <v>55</v>
      </c>
      <c r="R2531" s="122">
        <v>4</v>
      </c>
      <c r="S2531" s="122" t="s">
        <v>2900</v>
      </c>
      <c r="T2531" s="123">
        <v>5.3199999999999997E-2</v>
      </c>
    </row>
    <row r="2532" spans="17:20" x14ac:dyDescent="0.25">
      <c r="Q2532" s="122">
        <v>55</v>
      </c>
      <c r="R2532" s="122">
        <v>5</v>
      </c>
      <c r="S2532" s="122" t="s">
        <v>2901</v>
      </c>
      <c r="T2532" s="123">
        <v>6.0999999999999999E-2</v>
      </c>
    </row>
    <row r="2533" spans="17:20" x14ac:dyDescent="0.25">
      <c r="Q2533" s="122">
        <v>55</v>
      </c>
      <c r="R2533" s="122">
        <v>6</v>
      </c>
      <c r="S2533" s="122" t="s">
        <v>2902</v>
      </c>
      <c r="T2533" s="123">
        <v>6.9000010000000001E-2</v>
      </c>
    </row>
    <row r="2534" spans="17:20" x14ac:dyDescent="0.25">
      <c r="Q2534" s="122">
        <v>55</v>
      </c>
      <c r="R2534" s="122">
        <v>7</v>
      </c>
      <c r="S2534" s="122" t="s">
        <v>2903</v>
      </c>
      <c r="T2534" s="123">
        <v>7.6999999999999999E-2</v>
      </c>
    </row>
    <row r="2535" spans="17:20" x14ac:dyDescent="0.25">
      <c r="Q2535" s="122">
        <v>55</v>
      </c>
      <c r="R2535" s="122">
        <v>8</v>
      </c>
      <c r="S2535" s="122" t="s">
        <v>2904</v>
      </c>
      <c r="T2535" s="123">
        <v>8.5000000000000006E-2</v>
      </c>
    </row>
    <row r="2536" spans="17:20" x14ac:dyDescent="0.25">
      <c r="Q2536" s="122">
        <v>55</v>
      </c>
      <c r="R2536" s="122">
        <v>9</v>
      </c>
      <c r="S2536" s="122" t="s">
        <v>2905</v>
      </c>
      <c r="T2536" s="123">
        <v>9.2999999999999999E-2</v>
      </c>
    </row>
    <row r="2537" spans="17:20" x14ac:dyDescent="0.25">
      <c r="Q2537" s="122">
        <v>55</v>
      </c>
      <c r="R2537" s="122">
        <v>10</v>
      </c>
      <c r="S2537" s="122" t="s">
        <v>2906</v>
      </c>
      <c r="T2537" s="123">
        <v>0.10100000000000001</v>
      </c>
    </row>
    <row r="2538" spans="17:20" x14ac:dyDescent="0.25">
      <c r="Q2538" s="122">
        <v>55</v>
      </c>
      <c r="R2538" s="122">
        <v>11</v>
      </c>
      <c r="S2538" s="122" t="s">
        <v>2907</v>
      </c>
      <c r="T2538" s="123">
        <v>0.10879999999999999</v>
      </c>
    </row>
    <row r="2539" spans="17:20" x14ac:dyDescent="0.25">
      <c r="Q2539" s="122">
        <v>55</v>
      </c>
      <c r="R2539" s="122">
        <v>12</v>
      </c>
      <c r="S2539" s="122" t="s">
        <v>2908</v>
      </c>
      <c r="T2539" s="123">
        <v>0.1166</v>
      </c>
    </row>
    <row r="2540" spans="17:20" x14ac:dyDescent="0.25">
      <c r="Q2540" s="122">
        <v>55</v>
      </c>
      <c r="R2540" s="122">
        <v>13</v>
      </c>
      <c r="S2540" s="122" t="s">
        <v>2909</v>
      </c>
      <c r="T2540" s="123">
        <v>0.1244</v>
      </c>
    </row>
    <row r="2541" spans="17:20" x14ac:dyDescent="0.25">
      <c r="Q2541" s="122">
        <v>55</v>
      </c>
      <c r="R2541" s="122">
        <v>14</v>
      </c>
      <c r="S2541" s="122" t="s">
        <v>2910</v>
      </c>
      <c r="T2541" s="123">
        <v>0.13220000000000001</v>
      </c>
    </row>
    <row r="2542" spans="17:20" x14ac:dyDescent="0.25">
      <c r="Q2542" s="122">
        <v>55</v>
      </c>
      <c r="R2542" s="122">
        <v>15</v>
      </c>
      <c r="S2542" s="122" t="s">
        <v>2911</v>
      </c>
      <c r="T2542" s="123">
        <v>0.14000000000000001</v>
      </c>
    </row>
    <row r="2543" spans="17:20" x14ac:dyDescent="0.25">
      <c r="Q2543" s="122">
        <v>55</v>
      </c>
      <c r="R2543" s="122">
        <v>16</v>
      </c>
      <c r="S2543" s="122" t="s">
        <v>2912</v>
      </c>
      <c r="T2543" s="123">
        <v>0.14779999999999999</v>
      </c>
    </row>
    <row r="2544" spans="17:20" x14ac:dyDescent="0.25">
      <c r="Q2544" s="122">
        <v>55</v>
      </c>
      <c r="R2544" s="122">
        <v>17</v>
      </c>
      <c r="S2544" s="122" t="s">
        <v>2913</v>
      </c>
      <c r="T2544" s="123">
        <v>0.15559999999999999</v>
      </c>
    </row>
    <row r="2545" spans="17:20" x14ac:dyDescent="0.25">
      <c r="Q2545" s="122">
        <v>55</v>
      </c>
      <c r="R2545" s="122">
        <v>18</v>
      </c>
      <c r="S2545" s="122" t="s">
        <v>2914</v>
      </c>
      <c r="T2545" s="123">
        <v>0.16339999999999999</v>
      </c>
    </row>
    <row r="2546" spans="17:20" x14ac:dyDescent="0.25">
      <c r="Q2546" s="122">
        <v>55</v>
      </c>
      <c r="R2546" s="122">
        <v>19</v>
      </c>
      <c r="S2546" s="122" t="s">
        <v>2915</v>
      </c>
      <c r="T2546" s="123">
        <v>0.17119999999999999</v>
      </c>
    </row>
    <row r="2547" spans="17:20" x14ac:dyDescent="0.25">
      <c r="Q2547" s="122">
        <v>55</v>
      </c>
      <c r="R2547" s="122">
        <v>20</v>
      </c>
      <c r="S2547" s="122" t="s">
        <v>2916</v>
      </c>
      <c r="T2547" s="123">
        <v>0.17899999999999999</v>
      </c>
    </row>
    <row r="2548" spans="17:20" x14ac:dyDescent="0.25">
      <c r="Q2548" s="122">
        <v>55</v>
      </c>
      <c r="R2548" s="122">
        <v>21</v>
      </c>
      <c r="S2548" s="122" t="s">
        <v>2917</v>
      </c>
      <c r="T2548" s="123">
        <v>0.187</v>
      </c>
    </row>
    <row r="2549" spans="17:20" x14ac:dyDescent="0.25">
      <c r="Q2549" s="122">
        <v>55</v>
      </c>
      <c r="R2549" s="122">
        <v>22</v>
      </c>
      <c r="S2549" s="122" t="s">
        <v>2918</v>
      </c>
      <c r="T2549" s="123">
        <v>0.19500000000000001</v>
      </c>
    </row>
    <row r="2550" spans="17:20" x14ac:dyDescent="0.25">
      <c r="Q2550" s="122">
        <v>55</v>
      </c>
      <c r="R2550" s="122">
        <v>23</v>
      </c>
      <c r="S2550" s="122" t="s">
        <v>2919</v>
      </c>
      <c r="T2550" s="123">
        <v>0.20300000000000001</v>
      </c>
    </row>
    <row r="2551" spans="17:20" x14ac:dyDescent="0.25">
      <c r="Q2551" s="122">
        <v>55</v>
      </c>
      <c r="R2551" s="122">
        <v>24</v>
      </c>
      <c r="S2551" s="122" t="s">
        <v>2920</v>
      </c>
      <c r="T2551" s="123">
        <v>0.21099999999999999</v>
      </c>
    </row>
    <row r="2552" spans="17:20" x14ac:dyDescent="0.25">
      <c r="Q2552" s="122">
        <v>55</v>
      </c>
      <c r="R2552" s="122">
        <v>25</v>
      </c>
      <c r="S2552" s="122" t="s">
        <v>2921</v>
      </c>
      <c r="T2552" s="123">
        <v>0.219</v>
      </c>
    </row>
    <row r="2553" spans="17:20" x14ac:dyDescent="0.25">
      <c r="Q2553" s="122">
        <v>55</v>
      </c>
      <c r="R2553" s="122">
        <v>26</v>
      </c>
      <c r="S2553" s="122" t="s">
        <v>2922</v>
      </c>
      <c r="T2553" s="123">
        <v>0.2268</v>
      </c>
    </row>
    <row r="2554" spans="17:20" x14ac:dyDescent="0.25">
      <c r="Q2554" s="122">
        <v>55</v>
      </c>
      <c r="R2554" s="122">
        <v>27</v>
      </c>
      <c r="S2554" s="122" t="s">
        <v>2923</v>
      </c>
      <c r="T2554" s="123">
        <v>0.2346</v>
      </c>
    </row>
    <row r="2555" spans="17:20" x14ac:dyDescent="0.25">
      <c r="Q2555" s="122">
        <v>55</v>
      </c>
      <c r="R2555" s="122">
        <v>28</v>
      </c>
      <c r="S2555" s="122" t="s">
        <v>2924</v>
      </c>
      <c r="T2555" s="123">
        <v>0.2424</v>
      </c>
    </row>
    <row r="2556" spans="17:20" x14ac:dyDescent="0.25">
      <c r="Q2556" s="122">
        <v>55</v>
      </c>
      <c r="R2556" s="122">
        <v>29</v>
      </c>
      <c r="S2556" s="122" t="s">
        <v>2925</v>
      </c>
      <c r="T2556" s="123">
        <v>0.25019999999999998</v>
      </c>
    </row>
    <row r="2557" spans="17:20" x14ac:dyDescent="0.25">
      <c r="Q2557" s="122">
        <v>55</v>
      </c>
      <c r="R2557" s="122">
        <v>30</v>
      </c>
      <c r="S2557" s="122" t="s">
        <v>2926</v>
      </c>
      <c r="T2557" s="123">
        <v>0.25800000000000001</v>
      </c>
    </row>
    <row r="2558" spans="17:20" x14ac:dyDescent="0.25">
      <c r="Q2558" s="122">
        <v>55</v>
      </c>
      <c r="R2558" s="122">
        <v>31</v>
      </c>
      <c r="S2558" s="122" t="s">
        <v>2927</v>
      </c>
      <c r="T2558" s="123">
        <v>0.26600000000000001</v>
      </c>
    </row>
    <row r="2559" spans="17:20" x14ac:dyDescent="0.25">
      <c r="Q2559" s="122">
        <v>55</v>
      </c>
      <c r="R2559" s="122">
        <v>32</v>
      </c>
      <c r="S2559" s="122" t="s">
        <v>2928</v>
      </c>
      <c r="T2559" s="123">
        <v>0.27400000000000002</v>
      </c>
    </row>
    <row r="2560" spans="17:20" x14ac:dyDescent="0.25">
      <c r="Q2560" s="122">
        <v>55</v>
      </c>
      <c r="R2560" s="122">
        <v>33</v>
      </c>
      <c r="S2560" s="122" t="s">
        <v>2929</v>
      </c>
      <c r="T2560" s="123">
        <v>0.28199999999999997</v>
      </c>
    </row>
    <row r="2561" spans="17:20" x14ac:dyDescent="0.25">
      <c r="Q2561" s="122">
        <v>55</v>
      </c>
      <c r="R2561" s="122">
        <v>34</v>
      </c>
      <c r="S2561" s="122" t="s">
        <v>2930</v>
      </c>
      <c r="T2561" s="123">
        <v>0.28999999999999998</v>
      </c>
    </row>
    <row r="2562" spans="17:20" x14ac:dyDescent="0.25">
      <c r="Q2562" s="122">
        <v>55</v>
      </c>
      <c r="R2562" s="122">
        <v>35</v>
      </c>
      <c r="S2562" s="122" t="s">
        <v>2931</v>
      </c>
      <c r="T2562" s="123">
        <v>0.29799999999999999</v>
      </c>
    </row>
    <row r="2563" spans="17:20" x14ac:dyDescent="0.25">
      <c r="Q2563" s="122">
        <v>55</v>
      </c>
      <c r="R2563" s="122">
        <v>36</v>
      </c>
      <c r="S2563" s="122" t="s">
        <v>2932</v>
      </c>
      <c r="T2563" s="123">
        <v>0.30580000000000002</v>
      </c>
    </row>
    <row r="2564" spans="17:20" x14ac:dyDescent="0.25">
      <c r="Q2564" s="122">
        <v>55</v>
      </c>
      <c r="R2564" s="122">
        <v>37</v>
      </c>
      <c r="S2564" s="122" t="s">
        <v>2933</v>
      </c>
      <c r="T2564" s="123">
        <v>0.31359999999999999</v>
      </c>
    </row>
    <row r="2565" spans="17:20" x14ac:dyDescent="0.25">
      <c r="Q2565" s="122">
        <v>55</v>
      </c>
      <c r="R2565" s="122">
        <v>38</v>
      </c>
      <c r="S2565" s="122" t="s">
        <v>2934</v>
      </c>
      <c r="T2565" s="123">
        <v>0.32140000000000002</v>
      </c>
    </row>
    <row r="2566" spans="17:20" x14ac:dyDescent="0.25">
      <c r="Q2566" s="122">
        <v>55</v>
      </c>
      <c r="R2566" s="122">
        <v>39</v>
      </c>
      <c r="S2566" s="122" t="s">
        <v>2935</v>
      </c>
      <c r="T2566" s="123">
        <v>0.32919999999999999</v>
      </c>
    </row>
    <row r="2567" spans="17:20" x14ac:dyDescent="0.25">
      <c r="Q2567" s="122">
        <v>55</v>
      </c>
      <c r="R2567" s="122">
        <v>40</v>
      </c>
      <c r="S2567" s="122" t="s">
        <v>2936</v>
      </c>
      <c r="T2567" s="123">
        <v>0.33700000000000002</v>
      </c>
    </row>
    <row r="2568" spans="17:20" x14ac:dyDescent="0.25">
      <c r="Q2568" s="122">
        <v>55</v>
      </c>
      <c r="R2568" s="122">
        <v>41</v>
      </c>
      <c r="S2568" s="122" t="s">
        <v>2937</v>
      </c>
      <c r="T2568" s="123">
        <v>0.3448</v>
      </c>
    </row>
    <row r="2569" spans="17:20" x14ac:dyDescent="0.25">
      <c r="Q2569" s="122">
        <v>55</v>
      </c>
      <c r="R2569" s="122">
        <v>42</v>
      </c>
      <c r="S2569" s="122" t="s">
        <v>2938</v>
      </c>
      <c r="T2569" s="123">
        <v>0.35260000000000002</v>
      </c>
    </row>
    <row r="2570" spans="17:20" x14ac:dyDescent="0.25">
      <c r="Q2570" s="122">
        <v>55</v>
      </c>
      <c r="R2570" s="122">
        <v>43</v>
      </c>
      <c r="S2570" s="122" t="s">
        <v>2939</v>
      </c>
      <c r="T2570" s="123">
        <v>0.3604</v>
      </c>
    </row>
    <row r="2571" spans="17:20" x14ac:dyDescent="0.25">
      <c r="Q2571" s="122">
        <v>55</v>
      </c>
      <c r="R2571" s="122">
        <v>44</v>
      </c>
      <c r="S2571" s="122" t="s">
        <v>2940</v>
      </c>
      <c r="T2571" s="123">
        <v>0.36820000000000003</v>
      </c>
    </row>
    <row r="2572" spans="17:20" x14ac:dyDescent="0.25">
      <c r="Q2572" s="122">
        <v>55</v>
      </c>
      <c r="R2572" s="122">
        <v>45</v>
      </c>
      <c r="S2572" s="122" t="s">
        <v>2941</v>
      </c>
      <c r="T2572" s="123">
        <v>0.376</v>
      </c>
    </row>
    <row r="2573" spans="17:20" x14ac:dyDescent="0.25">
      <c r="Q2573" s="122">
        <v>55</v>
      </c>
      <c r="R2573" s="122">
        <v>46</v>
      </c>
      <c r="S2573" s="122" t="s">
        <v>2942</v>
      </c>
      <c r="T2573" s="123">
        <v>0.38400000000000001</v>
      </c>
    </row>
    <row r="2574" spans="17:20" x14ac:dyDescent="0.25">
      <c r="Q2574" s="122">
        <v>55</v>
      </c>
      <c r="R2574" s="122">
        <v>47</v>
      </c>
      <c r="S2574" s="122" t="s">
        <v>2943</v>
      </c>
      <c r="T2574" s="123">
        <v>0.39200000000000002</v>
      </c>
    </row>
    <row r="2575" spans="17:20" x14ac:dyDescent="0.25">
      <c r="Q2575" s="122">
        <v>55</v>
      </c>
      <c r="R2575" s="122">
        <v>48</v>
      </c>
      <c r="S2575" s="122" t="s">
        <v>2944</v>
      </c>
      <c r="T2575" s="123">
        <v>0.4</v>
      </c>
    </row>
    <row r="2576" spans="17:20" x14ac:dyDescent="0.25">
      <c r="Q2576" s="122">
        <v>55</v>
      </c>
      <c r="R2576" s="122">
        <v>49</v>
      </c>
      <c r="S2576" s="122" t="s">
        <v>2945</v>
      </c>
      <c r="T2576" s="123">
        <v>0.40799999999999997</v>
      </c>
    </row>
    <row r="2577" spans="17:20" x14ac:dyDescent="0.25">
      <c r="Q2577" s="122">
        <v>55</v>
      </c>
      <c r="R2577" s="122">
        <v>50</v>
      </c>
      <c r="S2577" s="122" t="s">
        <v>2946</v>
      </c>
      <c r="T2577" s="123">
        <v>0.41599999999999998</v>
      </c>
    </row>
    <row r="2578" spans="17:20" x14ac:dyDescent="0.25">
      <c r="Q2578" s="122">
        <v>55</v>
      </c>
      <c r="R2578" s="122">
        <v>51</v>
      </c>
      <c r="S2578" s="122" t="s">
        <v>2947</v>
      </c>
      <c r="T2578" s="123">
        <v>0.42380000000000001</v>
      </c>
    </row>
    <row r="2579" spans="17:20" x14ac:dyDescent="0.25">
      <c r="Q2579" s="122">
        <v>55</v>
      </c>
      <c r="R2579" s="122">
        <v>52</v>
      </c>
      <c r="S2579" s="122" t="s">
        <v>2948</v>
      </c>
      <c r="T2579" s="123">
        <v>0.43159999999999998</v>
      </c>
    </row>
    <row r="2580" spans="17:20" x14ac:dyDescent="0.25">
      <c r="Q2580" s="122">
        <v>55</v>
      </c>
      <c r="R2580" s="122">
        <v>53</v>
      </c>
      <c r="S2580" s="122" t="s">
        <v>2949</v>
      </c>
      <c r="T2580" s="123">
        <v>0.43940000000000001</v>
      </c>
    </row>
    <row r="2581" spans="17:20" x14ac:dyDescent="0.25">
      <c r="Q2581" s="122">
        <v>55</v>
      </c>
      <c r="R2581" s="122">
        <v>54</v>
      </c>
      <c r="S2581" s="122" t="s">
        <v>2950</v>
      </c>
      <c r="T2581" s="123">
        <v>0.44719999999999999</v>
      </c>
    </row>
    <row r="2582" spans="17:20" x14ac:dyDescent="0.25">
      <c r="Q2582" s="122">
        <v>55</v>
      </c>
      <c r="R2582" s="122">
        <v>55</v>
      </c>
      <c r="S2582" s="122" t="s">
        <v>2951</v>
      </c>
      <c r="T2582" s="123">
        <v>0.45500000000000002</v>
      </c>
    </row>
    <row r="2583" spans="17:20" x14ac:dyDescent="0.25">
      <c r="Q2583" s="122">
        <v>55</v>
      </c>
      <c r="R2583" s="122">
        <v>56</v>
      </c>
      <c r="S2583" s="122" t="s">
        <v>2952</v>
      </c>
      <c r="T2583" s="123">
        <v>0.46279999999999999</v>
      </c>
    </row>
    <row r="2584" spans="17:20" x14ac:dyDescent="0.25">
      <c r="Q2584" s="122">
        <v>55</v>
      </c>
      <c r="R2584" s="122">
        <v>57</v>
      </c>
      <c r="S2584" s="122" t="s">
        <v>2953</v>
      </c>
      <c r="T2584" s="123">
        <v>0.47060000000000002</v>
      </c>
    </row>
    <row r="2585" spans="17:20" x14ac:dyDescent="0.25">
      <c r="Q2585" s="122">
        <v>55</v>
      </c>
      <c r="R2585" s="122">
        <v>58</v>
      </c>
      <c r="S2585" s="122" t="s">
        <v>2954</v>
      </c>
      <c r="T2585" s="123">
        <v>0.47839999999999999</v>
      </c>
    </row>
    <row r="2586" spans="17:20" x14ac:dyDescent="0.25">
      <c r="Q2586" s="122">
        <v>55</v>
      </c>
      <c r="R2586" s="122">
        <v>59</v>
      </c>
      <c r="S2586" s="122" t="s">
        <v>2955</v>
      </c>
      <c r="T2586" s="123">
        <v>0.48620000000000002</v>
      </c>
    </row>
    <row r="2587" spans="17:20" x14ac:dyDescent="0.25">
      <c r="Q2587" s="122">
        <v>55</v>
      </c>
      <c r="R2587" s="122">
        <v>60</v>
      </c>
      <c r="S2587" s="122" t="s">
        <v>2956</v>
      </c>
      <c r="T2587" s="123">
        <v>0.49399999999999999</v>
      </c>
    </row>
    <row r="2588" spans="17:20" x14ac:dyDescent="0.25">
      <c r="Q2588" s="122">
        <v>55</v>
      </c>
      <c r="R2588" s="122">
        <v>61</v>
      </c>
      <c r="S2588" s="122" t="s">
        <v>2957</v>
      </c>
      <c r="T2588" s="123">
        <v>0.502</v>
      </c>
    </row>
    <row r="2589" spans="17:20" x14ac:dyDescent="0.25">
      <c r="Q2589" s="122">
        <v>55</v>
      </c>
      <c r="R2589" s="122">
        <v>62</v>
      </c>
      <c r="S2589" s="122" t="s">
        <v>2958</v>
      </c>
      <c r="T2589" s="123">
        <v>0.51</v>
      </c>
    </row>
    <row r="2590" spans="17:20" x14ac:dyDescent="0.25">
      <c r="Q2590" s="122">
        <v>55</v>
      </c>
      <c r="R2590" s="122">
        <v>63</v>
      </c>
      <c r="S2590" s="122" t="s">
        <v>2959</v>
      </c>
      <c r="T2590" s="123">
        <v>0.51800000000000002</v>
      </c>
    </row>
    <row r="2591" spans="17:20" x14ac:dyDescent="0.25">
      <c r="Q2591" s="122">
        <v>55</v>
      </c>
      <c r="R2591" s="122">
        <v>64</v>
      </c>
      <c r="S2591" s="122" t="s">
        <v>2960</v>
      </c>
      <c r="T2591" s="123">
        <v>0.52600000000000002</v>
      </c>
    </row>
    <row r="2592" spans="17:20" x14ac:dyDescent="0.25">
      <c r="Q2592" s="122">
        <v>55</v>
      </c>
      <c r="R2592" s="122">
        <v>65</v>
      </c>
      <c r="S2592" s="122" t="s">
        <v>2961</v>
      </c>
      <c r="T2592" s="123">
        <v>0.53400000000000003</v>
      </c>
    </row>
    <row r="2593" spans="17:20" x14ac:dyDescent="0.25">
      <c r="Q2593" s="122">
        <v>55</v>
      </c>
      <c r="R2593" s="122">
        <v>66</v>
      </c>
      <c r="S2593" s="122" t="s">
        <v>2962</v>
      </c>
      <c r="T2593" s="123">
        <v>0.54179999999999995</v>
      </c>
    </row>
    <row r="2594" spans="17:20" x14ac:dyDescent="0.25">
      <c r="Q2594" s="122">
        <v>55</v>
      </c>
      <c r="R2594" s="122">
        <v>67</v>
      </c>
      <c r="S2594" s="122" t="s">
        <v>2963</v>
      </c>
      <c r="T2594" s="123">
        <v>0.54959999999999998</v>
      </c>
    </row>
    <row r="2595" spans="17:20" x14ac:dyDescent="0.25">
      <c r="Q2595" s="122">
        <v>55</v>
      </c>
      <c r="R2595" s="122">
        <v>68</v>
      </c>
      <c r="S2595" s="122" t="s">
        <v>2964</v>
      </c>
      <c r="T2595" s="123">
        <v>0.55740000000000001</v>
      </c>
    </row>
    <row r="2596" spans="17:20" x14ac:dyDescent="0.25">
      <c r="Q2596" s="122">
        <v>55</v>
      </c>
      <c r="R2596" s="122">
        <v>69</v>
      </c>
      <c r="S2596" s="122" t="s">
        <v>2965</v>
      </c>
      <c r="T2596" s="123">
        <v>0.56520000000000004</v>
      </c>
    </row>
    <row r="2597" spans="17:20" x14ac:dyDescent="0.25">
      <c r="Q2597" s="122">
        <v>55</v>
      </c>
      <c r="R2597" s="122">
        <v>70</v>
      </c>
      <c r="S2597" s="122" t="s">
        <v>2966</v>
      </c>
      <c r="T2597" s="123">
        <v>0.57299999999999995</v>
      </c>
    </row>
    <row r="2598" spans="17:20" x14ac:dyDescent="0.25">
      <c r="Q2598" s="122">
        <v>55</v>
      </c>
      <c r="R2598" s="122">
        <v>71</v>
      </c>
      <c r="S2598" s="122" t="s">
        <v>2967</v>
      </c>
      <c r="T2598" s="123">
        <v>0.58099999999999996</v>
      </c>
    </row>
    <row r="2599" spans="17:20" x14ac:dyDescent="0.25">
      <c r="Q2599" s="122">
        <v>55</v>
      </c>
      <c r="R2599" s="122">
        <v>72</v>
      </c>
      <c r="S2599" s="122" t="s">
        <v>2968</v>
      </c>
      <c r="T2599" s="123">
        <v>0.58899999999999997</v>
      </c>
    </row>
    <row r="2600" spans="17:20" x14ac:dyDescent="0.25">
      <c r="Q2600" s="122">
        <v>55</v>
      </c>
      <c r="R2600" s="122">
        <v>73</v>
      </c>
      <c r="S2600" s="122" t="s">
        <v>2969</v>
      </c>
      <c r="T2600" s="123">
        <v>0.59699999999999998</v>
      </c>
    </row>
    <row r="2601" spans="17:20" x14ac:dyDescent="0.25">
      <c r="Q2601" s="122">
        <v>55</v>
      </c>
      <c r="R2601" s="122">
        <v>74</v>
      </c>
      <c r="S2601" s="122" t="s">
        <v>2970</v>
      </c>
      <c r="T2601" s="123">
        <v>0.60499999999999998</v>
      </c>
    </row>
    <row r="2602" spans="17:20" x14ac:dyDescent="0.25">
      <c r="Q2602" s="122">
        <v>55</v>
      </c>
      <c r="R2602" s="122">
        <v>75</v>
      </c>
      <c r="S2602" s="122" t="s">
        <v>2971</v>
      </c>
      <c r="T2602" s="123">
        <v>0.61299999999999999</v>
      </c>
    </row>
    <row r="2603" spans="17:20" x14ac:dyDescent="0.25">
      <c r="Q2603" s="122">
        <v>55</v>
      </c>
      <c r="R2603" s="122">
        <v>76</v>
      </c>
      <c r="S2603" s="122" t="s">
        <v>2972</v>
      </c>
      <c r="T2603" s="123">
        <v>0.62080000000000002</v>
      </c>
    </row>
    <row r="2604" spans="17:20" x14ac:dyDescent="0.25">
      <c r="Q2604" s="122">
        <v>55</v>
      </c>
      <c r="R2604" s="122">
        <v>77</v>
      </c>
      <c r="S2604" s="122" t="s">
        <v>2973</v>
      </c>
      <c r="T2604" s="123">
        <v>0.62860000000000005</v>
      </c>
    </row>
    <row r="2605" spans="17:20" x14ac:dyDescent="0.25">
      <c r="Q2605" s="122">
        <v>55</v>
      </c>
      <c r="R2605" s="122">
        <v>78</v>
      </c>
      <c r="S2605" s="122" t="s">
        <v>2974</v>
      </c>
      <c r="T2605" s="123">
        <v>0.63639999999999997</v>
      </c>
    </row>
    <row r="2606" spans="17:20" x14ac:dyDescent="0.25">
      <c r="Q2606" s="122">
        <v>55</v>
      </c>
      <c r="R2606" s="122">
        <v>79</v>
      </c>
      <c r="S2606" s="122" t="s">
        <v>2975</v>
      </c>
      <c r="T2606" s="123">
        <v>0.64419999999999999</v>
      </c>
    </row>
    <row r="2607" spans="17:20" x14ac:dyDescent="0.25">
      <c r="Q2607" s="122">
        <v>55</v>
      </c>
      <c r="R2607" s="122">
        <v>80</v>
      </c>
      <c r="S2607" s="122" t="s">
        <v>2976</v>
      </c>
      <c r="T2607" s="123">
        <v>0.65200000000000002</v>
      </c>
    </row>
    <row r="2608" spans="17:20" x14ac:dyDescent="0.25">
      <c r="Q2608" s="122">
        <v>55</v>
      </c>
      <c r="R2608" s="122">
        <v>81</v>
      </c>
      <c r="S2608" s="122" t="s">
        <v>2977</v>
      </c>
      <c r="T2608" s="123">
        <v>0.65980000000000005</v>
      </c>
    </row>
    <row r="2609" spans="17:20" x14ac:dyDescent="0.25">
      <c r="Q2609" s="122">
        <v>55</v>
      </c>
      <c r="R2609" s="122">
        <v>82</v>
      </c>
      <c r="S2609" s="122" t="s">
        <v>2978</v>
      </c>
      <c r="T2609" s="123">
        <v>0.66759999999999997</v>
      </c>
    </row>
    <row r="2610" spans="17:20" x14ac:dyDescent="0.25">
      <c r="Q2610" s="122">
        <v>55</v>
      </c>
      <c r="R2610" s="122">
        <v>83</v>
      </c>
      <c r="S2610" s="122" t="s">
        <v>2979</v>
      </c>
      <c r="T2610" s="123">
        <v>0.6754</v>
      </c>
    </row>
    <row r="2611" spans="17:20" x14ac:dyDescent="0.25">
      <c r="Q2611" s="122">
        <v>55</v>
      </c>
      <c r="R2611" s="122">
        <v>84</v>
      </c>
      <c r="S2611" s="122" t="s">
        <v>2980</v>
      </c>
      <c r="T2611" s="123">
        <v>0.68320000000000003</v>
      </c>
    </row>
    <row r="2612" spans="17:20" x14ac:dyDescent="0.25">
      <c r="Q2612" s="122">
        <v>55</v>
      </c>
      <c r="R2612" s="122">
        <v>85</v>
      </c>
      <c r="S2612" s="122" t="s">
        <v>2981</v>
      </c>
      <c r="T2612" s="123">
        <v>0.69099999999999995</v>
      </c>
    </row>
    <row r="2613" spans="17:20" x14ac:dyDescent="0.25">
      <c r="Q2613" s="122">
        <v>55</v>
      </c>
      <c r="R2613" s="122">
        <v>86</v>
      </c>
      <c r="S2613" s="122" t="s">
        <v>2982</v>
      </c>
      <c r="T2613" s="123">
        <v>0.69899999999999995</v>
      </c>
    </row>
    <row r="2614" spans="17:20" x14ac:dyDescent="0.25">
      <c r="Q2614" s="122">
        <v>55</v>
      </c>
      <c r="R2614" s="122">
        <v>87</v>
      </c>
      <c r="S2614" s="122" t="s">
        <v>2983</v>
      </c>
      <c r="T2614" s="123">
        <v>0.70699999999999996</v>
      </c>
    </row>
    <row r="2615" spans="17:20" x14ac:dyDescent="0.25">
      <c r="Q2615" s="122">
        <v>55</v>
      </c>
      <c r="R2615" s="122">
        <v>88</v>
      </c>
      <c r="S2615" s="122" t="s">
        <v>2984</v>
      </c>
      <c r="T2615" s="123">
        <v>0.71499999999999997</v>
      </c>
    </row>
    <row r="2616" spans="17:20" x14ac:dyDescent="0.25">
      <c r="Q2616" s="122">
        <v>55</v>
      </c>
      <c r="R2616" s="122">
        <v>89</v>
      </c>
      <c r="S2616" s="122" t="s">
        <v>2985</v>
      </c>
      <c r="T2616" s="123">
        <v>0.72299999999999998</v>
      </c>
    </row>
    <row r="2617" spans="17:20" x14ac:dyDescent="0.25">
      <c r="Q2617" s="122">
        <v>55</v>
      </c>
      <c r="R2617" s="122">
        <v>90</v>
      </c>
      <c r="S2617" s="122" t="s">
        <v>2986</v>
      </c>
      <c r="T2617" s="123">
        <v>0.73099999999999998</v>
      </c>
    </row>
    <row r="2618" spans="17:20" x14ac:dyDescent="0.25">
      <c r="Q2618" s="122">
        <v>55</v>
      </c>
      <c r="R2618" s="122">
        <v>91</v>
      </c>
      <c r="S2618" s="122" t="s">
        <v>2987</v>
      </c>
      <c r="T2618" s="123">
        <v>0.73880000000000001</v>
      </c>
    </row>
    <row r="2619" spans="17:20" x14ac:dyDescent="0.25">
      <c r="Q2619" s="122">
        <v>55</v>
      </c>
      <c r="R2619" s="122">
        <v>92</v>
      </c>
      <c r="S2619" s="122" t="s">
        <v>2988</v>
      </c>
      <c r="T2619" s="123">
        <v>0.74660000000000004</v>
      </c>
    </row>
    <row r="2620" spans="17:20" x14ac:dyDescent="0.25">
      <c r="Q2620" s="122">
        <v>55</v>
      </c>
      <c r="R2620" s="122">
        <v>93</v>
      </c>
      <c r="S2620" s="122" t="s">
        <v>2989</v>
      </c>
      <c r="T2620" s="123">
        <v>0.75439999999999996</v>
      </c>
    </row>
    <row r="2621" spans="17:20" x14ac:dyDescent="0.25">
      <c r="Q2621" s="122">
        <v>55</v>
      </c>
      <c r="R2621" s="122">
        <v>94</v>
      </c>
      <c r="S2621" s="122" t="s">
        <v>2990</v>
      </c>
      <c r="T2621" s="123">
        <v>0.76219999999999999</v>
      </c>
    </row>
    <row r="2622" spans="17:20" x14ac:dyDescent="0.25">
      <c r="Q2622" s="122">
        <v>55</v>
      </c>
      <c r="R2622" s="122">
        <v>95</v>
      </c>
      <c r="S2622" s="122" t="s">
        <v>2991</v>
      </c>
      <c r="T2622" s="123">
        <v>0.77</v>
      </c>
    </row>
    <row r="2623" spans="17:20" x14ac:dyDescent="0.25">
      <c r="Q2623" s="122">
        <v>55</v>
      </c>
      <c r="R2623" s="122">
        <v>96</v>
      </c>
      <c r="S2623" s="122" t="s">
        <v>2992</v>
      </c>
      <c r="T2623" s="123">
        <v>0.77780000000000005</v>
      </c>
    </row>
    <row r="2624" spans="17:20" x14ac:dyDescent="0.25">
      <c r="Q2624" s="122">
        <v>55</v>
      </c>
      <c r="R2624" s="122">
        <v>97</v>
      </c>
      <c r="S2624" s="122" t="s">
        <v>2993</v>
      </c>
      <c r="T2624" s="123">
        <v>0.78559999999999997</v>
      </c>
    </row>
    <row r="2625" spans="17:20" x14ac:dyDescent="0.25">
      <c r="Q2625" s="122">
        <v>55</v>
      </c>
      <c r="R2625" s="122">
        <v>98</v>
      </c>
      <c r="S2625" s="122" t="s">
        <v>2994</v>
      </c>
      <c r="T2625" s="123">
        <v>0.79339999999999999</v>
      </c>
    </row>
    <row r="2626" spans="17:20" x14ac:dyDescent="0.25">
      <c r="Q2626" s="122">
        <v>55</v>
      </c>
      <c r="R2626" s="122">
        <v>99</v>
      </c>
      <c r="S2626" s="122" t="s">
        <v>2995</v>
      </c>
      <c r="T2626" s="123">
        <v>0.80120000000000002</v>
      </c>
    </row>
    <row r="2627" spans="17:20" x14ac:dyDescent="0.25">
      <c r="Q2627" s="122">
        <v>55</v>
      </c>
      <c r="R2627" s="122">
        <v>100</v>
      </c>
      <c r="S2627" s="122" t="s">
        <v>2996</v>
      </c>
      <c r="T2627" s="123">
        <v>0.80900000000000005</v>
      </c>
    </row>
    <row r="2628" spans="17:20" x14ac:dyDescent="0.25">
      <c r="Q2628" s="122">
        <v>56</v>
      </c>
      <c r="R2628" s="122">
        <v>0</v>
      </c>
      <c r="S2628" s="122" t="s">
        <v>2997</v>
      </c>
      <c r="T2628" s="123">
        <v>2.3599999999999999E-2</v>
      </c>
    </row>
    <row r="2629" spans="17:20" x14ac:dyDescent="0.25">
      <c r="Q2629" s="122">
        <v>56</v>
      </c>
      <c r="R2629" s="122">
        <v>1</v>
      </c>
      <c r="S2629" s="122" t="s">
        <v>2998</v>
      </c>
      <c r="T2629" s="123">
        <v>3.1399999999999997E-2</v>
      </c>
    </row>
    <row r="2630" spans="17:20" x14ac:dyDescent="0.25">
      <c r="Q2630" s="122">
        <v>56</v>
      </c>
      <c r="R2630" s="122">
        <v>2</v>
      </c>
      <c r="S2630" s="122" t="s">
        <v>2999</v>
      </c>
      <c r="T2630" s="123">
        <v>3.9199999999999999E-2</v>
      </c>
    </row>
    <row r="2631" spans="17:20" x14ac:dyDescent="0.25">
      <c r="Q2631" s="122">
        <v>56</v>
      </c>
      <c r="R2631" s="122">
        <v>3</v>
      </c>
      <c r="S2631" s="122" t="s">
        <v>3000</v>
      </c>
      <c r="T2631" s="123">
        <v>4.7E-2</v>
      </c>
    </row>
    <row r="2632" spans="17:20" x14ac:dyDescent="0.25">
      <c r="Q2632" s="122">
        <v>56</v>
      </c>
      <c r="R2632" s="122">
        <v>4</v>
      </c>
      <c r="S2632" s="122" t="s">
        <v>3001</v>
      </c>
      <c r="T2632" s="123">
        <v>5.4800000000000001E-2</v>
      </c>
    </row>
    <row r="2633" spans="17:20" x14ac:dyDescent="0.25">
      <c r="Q2633" s="122">
        <v>56</v>
      </c>
      <c r="R2633" s="122">
        <v>5</v>
      </c>
      <c r="S2633" s="122" t="s">
        <v>3002</v>
      </c>
      <c r="T2633" s="123">
        <v>6.2600000000000003E-2</v>
      </c>
    </row>
    <row r="2634" spans="17:20" x14ac:dyDescent="0.25">
      <c r="Q2634" s="122">
        <v>56</v>
      </c>
      <c r="R2634" s="122">
        <v>6</v>
      </c>
      <c r="S2634" s="122" t="s">
        <v>3003</v>
      </c>
      <c r="T2634" s="123">
        <v>7.0559999999999998E-2</v>
      </c>
    </row>
    <row r="2635" spans="17:20" x14ac:dyDescent="0.25">
      <c r="Q2635" s="122">
        <v>56</v>
      </c>
      <c r="R2635" s="122">
        <v>7</v>
      </c>
      <c r="S2635" s="122" t="s">
        <v>3004</v>
      </c>
      <c r="T2635" s="123">
        <v>7.8520000000000006E-2</v>
      </c>
    </row>
    <row r="2636" spans="17:20" x14ac:dyDescent="0.25">
      <c r="Q2636" s="122">
        <v>56</v>
      </c>
      <c r="R2636" s="122">
        <v>8</v>
      </c>
      <c r="S2636" s="122" t="s">
        <v>3005</v>
      </c>
      <c r="T2636" s="123">
        <v>8.6480009999999996E-2</v>
      </c>
    </row>
    <row r="2637" spans="17:20" x14ac:dyDescent="0.25">
      <c r="Q2637" s="122">
        <v>56</v>
      </c>
      <c r="R2637" s="122">
        <v>9</v>
      </c>
      <c r="S2637" s="122" t="s">
        <v>3006</v>
      </c>
      <c r="T2637" s="123">
        <v>9.4440010000000005E-2</v>
      </c>
    </row>
    <row r="2638" spans="17:20" x14ac:dyDescent="0.25">
      <c r="Q2638" s="122">
        <v>56</v>
      </c>
      <c r="R2638" s="122">
        <v>10</v>
      </c>
      <c r="S2638" s="122" t="s">
        <v>3007</v>
      </c>
      <c r="T2638" s="123">
        <v>0.1024</v>
      </c>
    </row>
    <row r="2639" spans="17:20" x14ac:dyDescent="0.25">
      <c r="Q2639" s="122">
        <v>56</v>
      </c>
      <c r="R2639" s="122">
        <v>11</v>
      </c>
      <c r="S2639" s="122" t="s">
        <v>3008</v>
      </c>
      <c r="T2639" s="123">
        <v>0.11020000000000001</v>
      </c>
    </row>
    <row r="2640" spans="17:20" x14ac:dyDescent="0.25">
      <c r="Q2640" s="122">
        <v>56</v>
      </c>
      <c r="R2640" s="122">
        <v>12</v>
      </c>
      <c r="S2640" s="122" t="s">
        <v>3009</v>
      </c>
      <c r="T2640" s="123">
        <v>0.11799999999999999</v>
      </c>
    </row>
    <row r="2641" spans="17:20" x14ac:dyDescent="0.25">
      <c r="Q2641" s="122">
        <v>56</v>
      </c>
      <c r="R2641" s="122">
        <v>13</v>
      </c>
      <c r="S2641" s="122" t="s">
        <v>3010</v>
      </c>
      <c r="T2641" s="123">
        <v>0.1258</v>
      </c>
    </row>
    <row r="2642" spans="17:20" x14ac:dyDescent="0.25">
      <c r="Q2642" s="122">
        <v>56</v>
      </c>
      <c r="R2642" s="122">
        <v>14</v>
      </c>
      <c r="S2642" s="122" t="s">
        <v>3011</v>
      </c>
      <c r="T2642" s="123">
        <v>0.1336</v>
      </c>
    </row>
    <row r="2643" spans="17:20" x14ac:dyDescent="0.25">
      <c r="Q2643" s="122">
        <v>56</v>
      </c>
      <c r="R2643" s="122">
        <v>15</v>
      </c>
      <c r="S2643" s="122" t="s">
        <v>3012</v>
      </c>
      <c r="T2643" s="123">
        <v>0.1414</v>
      </c>
    </row>
    <row r="2644" spans="17:20" x14ac:dyDescent="0.25">
      <c r="Q2644" s="122">
        <v>56</v>
      </c>
      <c r="R2644" s="122">
        <v>16</v>
      </c>
      <c r="S2644" s="122" t="s">
        <v>3013</v>
      </c>
      <c r="T2644" s="123">
        <v>0.1492</v>
      </c>
    </row>
    <row r="2645" spans="17:20" x14ac:dyDescent="0.25">
      <c r="Q2645" s="122">
        <v>56</v>
      </c>
      <c r="R2645" s="122">
        <v>17</v>
      </c>
      <c r="S2645" s="122" t="s">
        <v>3014</v>
      </c>
      <c r="T2645" s="123">
        <v>0.157</v>
      </c>
    </row>
    <row r="2646" spans="17:20" x14ac:dyDescent="0.25">
      <c r="Q2646" s="122">
        <v>56</v>
      </c>
      <c r="R2646" s="122">
        <v>18</v>
      </c>
      <c r="S2646" s="122" t="s">
        <v>3015</v>
      </c>
      <c r="T2646" s="123">
        <v>0.1648</v>
      </c>
    </row>
    <row r="2647" spans="17:20" x14ac:dyDescent="0.25">
      <c r="Q2647" s="122">
        <v>56</v>
      </c>
      <c r="R2647" s="122">
        <v>19</v>
      </c>
      <c r="S2647" s="122" t="s">
        <v>3016</v>
      </c>
      <c r="T2647" s="123">
        <v>0.1726</v>
      </c>
    </row>
    <row r="2648" spans="17:20" x14ac:dyDescent="0.25">
      <c r="Q2648" s="122">
        <v>56</v>
      </c>
      <c r="R2648" s="122">
        <v>20</v>
      </c>
      <c r="S2648" s="122" t="s">
        <v>3017</v>
      </c>
      <c r="T2648" s="123">
        <v>0.1804</v>
      </c>
    </row>
    <row r="2649" spans="17:20" x14ac:dyDescent="0.25">
      <c r="Q2649" s="122">
        <v>56</v>
      </c>
      <c r="R2649" s="122">
        <v>21</v>
      </c>
      <c r="S2649" s="122" t="s">
        <v>3018</v>
      </c>
      <c r="T2649" s="123">
        <v>0.18836</v>
      </c>
    </row>
    <row r="2650" spans="17:20" x14ac:dyDescent="0.25">
      <c r="Q2650" s="122">
        <v>56</v>
      </c>
      <c r="R2650" s="122">
        <v>22</v>
      </c>
      <c r="S2650" s="122" t="s">
        <v>3019</v>
      </c>
      <c r="T2650" s="123">
        <v>0.19631999999999999</v>
      </c>
    </row>
    <row r="2651" spans="17:20" x14ac:dyDescent="0.25">
      <c r="Q2651" s="122">
        <v>56</v>
      </c>
      <c r="R2651" s="122">
        <v>23</v>
      </c>
      <c r="S2651" s="122" t="s">
        <v>3020</v>
      </c>
      <c r="T2651" s="123">
        <v>0.20427999999999999</v>
      </c>
    </row>
    <row r="2652" spans="17:20" x14ac:dyDescent="0.25">
      <c r="Q2652" s="122">
        <v>56</v>
      </c>
      <c r="R2652" s="122">
        <v>24</v>
      </c>
      <c r="S2652" s="122" t="s">
        <v>3021</v>
      </c>
      <c r="T2652" s="123">
        <v>0.21224000000000001</v>
      </c>
    </row>
    <row r="2653" spans="17:20" x14ac:dyDescent="0.25">
      <c r="Q2653" s="122">
        <v>56</v>
      </c>
      <c r="R2653" s="122">
        <v>25</v>
      </c>
      <c r="S2653" s="122" t="s">
        <v>3022</v>
      </c>
      <c r="T2653" s="123">
        <v>0.22020000000000001</v>
      </c>
    </row>
    <row r="2654" spans="17:20" x14ac:dyDescent="0.25">
      <c r="Q2654" s="122">
        <v>56</v>
      </c>
      <c r="R2654" s="122">
        <v>26</v>
      </c>
      <c r="S2654" s="122" t="s">
        <v>3023</v>
      </c>
      <c r="T2654" s="123">
        <v>0.22800000000000001</v>
      </c>
    </row>
    <row r="2655" spans="17:20" x14ac:dyDescent="0.25">
      <c r="Q2655" s="122">
        <v>56</v>
      </c>
      <c r="R2655" s="122">
        <v>27</v>
      </c>
      <c r="S2655" s="122" t="s">
        <v>3024</v>
      </c>
      <c r="T2655" s="123">
        <v>0.23580000000000001</v>
      </c>
    </row>
    <row r="2656" spans="17:20" x14ac:dyDescent="0.25">
      <c r="Q2656" s="122">
        <v>56</v>
      </c>
      <c r="R2656" s="122">
        <v>28</v>
      </c>
      <c r="S2656" s="122" t="s">
        <v>3025</v>
      </c>
      <c r="T2656" s="123">
        <v>0.24360000000000001</v>
      </c>
    </row>
    <row r="2657" spans="17:20" x14ac:dyDescent="0.25">
      <c r="Q2657" s="122">
        <v>56</v>
      </c>
      <c r="R2657" s="122">
        <v>29</v>
      </c>
      <c r="S2657" s="122" t="s">
        <v>3026</v>
      </c>
      <c r="T2657" s="123">
        <v>0.25140000000000001</v>
      </c>
    </row>
    <row r="2658" spans="17:20" x14ac:dyDescent="0.25">
      <c r="Q2658" s="122">
        <v>56</v>
      </c>
      <c r="R2658" s="122">
        <v>30</v>
      </c>
      <c r="S2658" s="122" t="s">
        <v>3027</v>
      </c>
      <c r="T2658" s="123">
        <v>0.25919999999999999</v>
      </c>
    </row>
    <row r="2659" spans="17:20" x14ac:dyDescent="0.25">
      <c r="Q2659" s="122">
        <v>56</v>
      </c>
      <c r="R2659" s="122">
        <v>31</v>
      </c>
      <c r="S2659" s="122" t="s">
        <v>3028</v>
      </c>
      <c r="T2659" s="123">
        <v>0.26716000000000001</v>
      </c>
    </row>
    <row r="2660" spans="17:20" x14ac:dyDescent="0.25">
      <c r="Q2660" s="122">
        <v>56</v>
      </c>
      <c r="R2660" s="122">
        <v>32</v>
      </c>
      <c r="S2660" s="122" t="s">
        <v>3029</v>
      </c>
      <c r="T2660" s="123">
        <v>0.27511999999999998</v>
      </c>
    </row>
    <row r="2661" spans="17:20" x14ac:dyDescent="0.25">
      <c r="Q2661" s="122">
        <v>56</v>
      </c>
      <c r="R2661" s="122">
        <v>33</v>
      </c>
      <c r="S2661" s="122" t="s">
        <v>3030</v>
      </c>
      <c r="T2661" s="123">
        <v>0.28308</v>
      </c>
    </row>
    <row r="2662" spans="17:20" x14ac:dyDescent="0.25">
      <c r="Q2662" s="122">
        <v>56</v>
      </c>
      <c r="R2662" s="122">
        <v>34</v>
      </c>
      <c r="S2662" s="122" t="s">
        <v>3031</v>
      </c>
      <c r="T2662" s="123">
        <v>0.29104000000000002</v>
      </c>
    </row>
    <row r="2663" spans="17:20" x14ac:dyDescent="0.25">
      <c r="Q2663" s="122">
        <v>56</v>
      </c>
      <c r="R2663" s="122">
        <v>35</v>
      </c>
      <c r="S2663" s="122" t="s">
        <v>3032</v>
      </c>
      <c r="T2663" s="123">
        <v>0.29899999999999999</v>
      </c>
    </row>
    <row r="2664" spans="17:20" x14ac:dyDescent="0.25">
      <c r="Q2664" s="122">
        <v>56</v>
      </c>
      <c r="R2664" s="122">
        <v>36</v>
      </c>
      <c r="S2664" s="122" t="s">
        <v>3033</v>
      </c>
      <c r="T2664" s="123">
        <v>0.30680000000000002</v>
      </c>
    </row>
    <row r="2665" spans="17:20" x14ac:dyDescent="0.25">
      <c r="Q2665" s="122">
        <v>56</v>
      </c>
      <c r="R2665" s="122">
        <v>37</v>
      </c>
      <c r="S2665" s="122" t="s">
        <v>3034</v>
      </c>
      <c r="T2665" s="123">
        <v>0.31459999999999999</v>
      </c>
    </row>
    <row r="2666" spans="17:20" x14ac:dyDescent="0.25">
      <c r="Q2666" s="122">
        <v>56</v>
      </c>
      <c r="R2666" s="122">
        <v>38</v>
      </c>
      <c r="S2666" s="122" t="s">
        <v>3035</v>
      </c>
      <c r="T2666" s="123">
        <v>0.32240000000000002</v>
      </c>
    </row>
    <row r="2667" spans="17:20" x14ac:dyDescent="0.25">
      <c r="Q2667" s="122">
        <v>56</v>
      </c>
      <c r="R2667" s="122">
        <v>39</v>
      </c>
      <c r="S2667" s="122" t="s">
        <v>3036</v>
      </c>
      <c r="T2667" s="123">
        <v>0.33019999999999999</v>
      </c>
    </row>
    <row r="2668" spans="17:20" x14ac:dyDescent="0.25">
      <c r="Q2668" s="122">
        <v>56</v>
      </c>
      <c r="R2668" s="122">
        <v>40</v>
      </c>
      <c r="S2668" s="122" t="s">
        <v>3037</v>
      </c>
      <c r="T2668" s="123">
        <v>0.33800000000000002</v>
      </c>
    </row>
    <row r="2669" spans="17:20" x14ac:dyDescent="0.25">
      <c r="Q2669" s="122">
        <v>56</v>
      </c>
      <c r="R2669" s="122">
        <v>41</v>
      </c>
      <c r="S2669" s="122" t="s">
        <v>3038</v>
      </c>
      <c r="T2669" s="123">
        <v>0.3458</v>
      </c>
    </row>
    <row r="2670" spans="17:20" x14ac:dyDescent="0.25">
      <c r="Q2670" s="122">
        <v>56</v>
      </c>
      <c r="R2670" s="122">
        <v>42</v>
      </c>
      <c r="S2670" s="122" t="s">
        <v>3039</v>
      </c>
      <c r="T2670" s="123">
        <v>0.35360000000000003</v>
      </c>
    </row>
    <row r="2671" spans="17:20" x14ac:dyDescent="0.25">
      <c r="Q2671" s="122">
        <v>56</v>
      </c>
      <c r="R2671" s="122">
        <v>43</v>
      </c>
      <c r="S2671" s="122" t="s">
        <v>3040</v>
      </c>
      <c r="T2671" s="123">
        <v>0.3614</v>
      </c>
    </row>
    <row r="2672" spans="17:20" x14ac:dyDescent="0.25">
      <c r="Q2672" s="122">
        <v>56</v>
      </c>
      <c r="R2672" s="122">
        <v>44</v>
      </c>
      <c r="S2672" s="122" t="s">
        <v>3041</v>
      </c>
      <c r="T2672" s="123">
        <v>0.36919999999999997</v>
      </c>
    </row>
    <row r="2673" spans="17:20" x14ac:dyDescent="0.25">
      <c r="Q2673" s="122">
        <v>56</v>
      </c>
      <c r="R2673" s="122">
        <v>45</v>
      </c>
      <c r="S2673" s="122" t="s">
        <v>3042</v>
      </c>
      <c r="T2673" s="123">
        <v>0.377</v>
      </c>
    </row>
    <row r="2674" spans="17:20" x14ac:dyDescent="0.25">
      <c r="Q2674" s="122">
        <v>56</v>
      </c>
      <c r="R2674" s="122">
        <v>46</v>
      </c>
      <c r="S2674" s="122" t="s">
        <v>3043</v>
      </c>
      <c r="T2674" s="123">
        <v>0.38496000000000002</v>
      </c>
    </row>
    <row r="2675" spans="17:20" x14ac:dyDescent="0.25">
      <c r="Q2675" s="122">
        <v>56</v>
      </c>
      <c r="R2675" s="122">
        <v>47</v>
      </c>
      <c r="S2675" s="122" t="s">
        <v>3044</v>
      </c>
      <c r="T2675" s="123">
        <v>0.39291999999999999</v>
      </c>
    </row>
    <row r="2676" spans="17:20" x14ac:dyDescent="0.25">
      <c r="Q2676" s="122">
        <v>56</v>
      </c>
      <c r="R2676" s="122">
        <v>48</v>
      </c>
      <c r="S2676" s="122" t="s">
        <v>3045</v>
      </c>
      <c r="T2676" s="123">
        <v>0.40088000000000001</v>
      </c>
    </row>
    <row r="2677" spans="17:20" x14ac:dyDescent="0.25">
      <c r="Q2677" s="122">
        <v>56</v>
      </c>
      <c r="R2677" s="122">
        <v>49</v>
      </c>
      <c r="S2677" s="122" t="s">
        <v>3046</v>
      </c>
      <c r="T2677" s="123">
        <v>0.40883999999999998</v>
      </c>
    </row>
    <row r="2678" spans="17:20" x14ac:dyDescent="0.25">
      <c r="Q2678" s="122">
        <v>56</v>
      </c>
      <c r="R2678" s="122">
        <v>50</v>
      </c>
      <c r="S2678" s="122" t="s">
        <v>3047</v>
      </c>
      <c r="T2678" s="123">
        <v>0.4168</v>
      </c>
    </row>
    <row r="2679" spans="17:20" x14ac:dyDescent="0.25">
      <c r="Q2679" s="122">
        <v>56</v>
      </c>
      <c r="R2679" s="122">
        <v>51</v>
      </c>
      <c r="S2679" s="122" t="s">
        <v>3048</v>
      </c>
      <c r="T2679" s="123">
        <v>0.42459999999999998</v>
      </c>
    </row>
    <row r="2680" spans="17:20" x14ac:dyDescent="0.25">
      <c r="Q2680" s="122">
        <v>56</v>
      </c>
      <c r="R2680" s="122">
        <v>52</v>
      </c>
      <c r="S2680" s="122" t="s">
        <v>3049</v>
      </c>
      <c r="T2680" s="123">
        <v>0.43240000000000001</v>
      </c>
    </row>
    <row r="2681" spans="17:20" x14ac:dyDescent="0.25">
      <c r="Q2681" s="122">
        <v>56</v>
      </c>
      <c r="R2681" s="122">
        <v>53</v>
      </c>
      <c r="S2681" s="122" t="s">
        <v>3050</v>
      </c>
      <c r="T2681" s="123">
        <v>0.44019999999999998</v>
      </c>
    </row>
    <row r="2682" spans="17:20" x14ac:dyDescent="0.25">
      <c r="Q2682" s="122">
        <v>56</v>
      </c>
      <c r="R2682" s="122">
        <v>54</v>
      </c>
      <c r="S2682" s="122" t="s">
        <v>3051</v>
      </c>
      <c r="T2682" s="123">
        <v>0.44800000000000001</v>
      </c>
    </row>
    <row r="2683" spans="17:20" x14ac:dyDescent="0.25">
      <c r="Q2683" s="122">
        <v>56</v>
      </c>
      <c r="R2683" s="122">
        <v>55</v>
      </c>
      <c r="S2683" s="122" t="s">
        <v>3052</v>
      </c>
      <c r="T2683" s="123">
        <v>0.45579999999999998</v>
      </c>
    </row>
    <row r="2684" spans="17:20" x14ac:dyDescent="0.25">
      <c r="Q2684" s="122">
        <v>56</v>
      </c>
      <c r="R2684" s="122">
        <v>56</v>
      </c>
      <c r="S2684" s="122" t="s">
        <v>3053</v>
      </c>
      <c r="T2684" s="123">
        <v>0.46360000000000001</v>
      </c>
    </row>
    <row r="2685" spans="17:20" x14ac:dyDescent="0.25">
      <c r="Q2685" s="122">
        <v>56</v>
      </c>
      <c r="R2685" s="122">
        <v>57</v>
      </c>
      <c r="S2685" s="122" t="s">
        <v>3054</v>
      </c>
      <c r="T2685" s="123">
        <v>0.47139999999999999</v>
      </c>
    </row>
    <row r="2686" spans="17:20" x14ac:dyDescent="0.25">
      <c r="Q2686" s="122">
        <v>56</v>
      </c>
      <c r="R2686" s="122">
        <v>58</v>
      </c>
      <c r="S2686" s="122" t="s">
        <v>3055</v>
      </c>
      <c r="T2686" s="123">
        <v>0.47920000000000001</v>
      </c>
    </row>
    <row r="2687" spans="17:20" x14ac:dyDescent="0.25">
      <c r="Q2687" s="122">
        <v>56</v>
      </c>
      <c r="R2687" s="122">
        <v>59</v>
      </c>
      <c r="S2687" s="122" t="s">
        <v>3056</v>
      </c>
      <c r="T2687" s="123">
        <v>0.48699999999999999</v>
      </c>
    </row>
    <row r="2688" spans="17:20" x14ac:dyDescent="0.25">
      <c r="Q2688" s="122">
        <v>56</v>
      </c>
      <c r="R2688" s="122">
        <v>60</v>
      </c>
      <c r="S2688" s="122" t="s">
        <v>3057</v>
      </c>
      <c r="T2688" s="123">
        <v>0.49480000000000002</v>
      </c>
    </row>
    <row r="2689" spans="17:20" x14ac:dyDescent="0.25">
      <c r="Q2689" s="122">
        <v>56</v>
      </c>
      <c r="R2689" s="122">
        <v>61</v>
      </c>
      <c r="S2689" s="122" t="s">
        <v>3058</v>
      </c>
      <c r="T2689" s="123">
        <v>0.50275999999999998</v>
      </c>
    </row>
    <row r="2690" spans="17:20" x14ac:dyDescent="0.25">
      <c r="Q2690" s="122">
        <v>56</v>
      </c>
      <c r="R2690" s="122">
        <v>62</v>
      </c>
      <c r="S2690" s="122" t="s">
        <v>3059</v>
      </c>
      <c r="T2690" s="123">
        <v>0.51071999999999995</v>
      </c>
    </row>
    <row r="2691" spans="17:20" x14ac:dyDescent="0.25">
      <c r="Q2691" s="122">
        <v>56</v>
      </c>
      <c r="R2691" s="122">
        <v>63</v>
      </c>
      <c r="S2691" s="122" t="s">
        <v>3060</v>
      </c>
      <c r="T2691" s="123">
        <v>0.51868000000000003</v>
      </c>
    </row>
    <row r="2692" spans="17:20" x14ac:dyDescent="0.25">
      <c r="Q2692" s="122">
        <v>56</v>
      </c>
      <c r="R2692" s="122">
        <v>64</v>
      </c>
      <c r="S2692" s="122" t="s">
        <v>3061</v>
      </c>
      <c r="T2692" s="123">
        <v>0.52663990000000005</v>
      </c>
    </row>
    <row r="2693" spans="17:20" x14ac:dyDescent="0.25">
      <c r="Q2693" s="122">
        <v>56</v>
      </c>
      <c r="R2693" s="122">
        <v>65</v>
      </c>
      <c r="S2693" s="122" t="s">
        <v>3062</v>
      </c>
      <c r="T2693" s="123">
        <v>0.53459999999999996</v>
      </c>
    </row>
    <row r="2694" spans="17:20" x14ac:dyDescent="0.25">
      <c r="Q2694" s="122">
        <v>56</v>
      </c>
      <c r="R2694" s="122">
        <v>66</v>
      </c>
      <c r="S2694" s="122" t="s">
        <v>3063</v>
      </c>
      <c r="T2694" s="123">
        <v>0.54239990000000005</v>
      </c>
    </row>
    <row r="2695" spans="17:20" x14ac:dyDescent="0.25">
      <c r="Q2695" s="122">
        <v>56</v>
      </c>
      <c r="R2695" s="122">
        <v>67</v>
      </c>
      <c r="S2695" s="122" t="s">
        <v>3064</v>
      </c>
      <c r="T2695" s="123">
        <v>0.55020000000000002</v>
      </c>
    </row>
    <row r="2696" spans="17:20" x14ac:dyDescent="0.25">
      <c r="Q2696" s="122">
        <v>56</v>
      </c>
      <c r="R2696" s="122">
        <v>68</v>
      </c>
      <c r="S2696" s="122" t="s">
        <v>3065</v>
      </c>
      <c r="T2696" s="123">
        <v>0.55800000000000005</v>
      </c>
    </row>
    <row r="2697" spans="17:20" x14ac:dyDescent="0.25">
      <c r="Q2697" s="122">
        <v>56</v>
      </c>
      <c r="R2697" s="122">
        <v>69</v>
      </c>
      <c r="S2697" s="122" t="s">
        <v>3066</v>
      </c>
      <c r="T2697" s="123">
        <v>0.56579999999999997</v>
      </c>
    </row>
    <row r="2698" spans="17:20" x14ac:dyDescent="0.25">
      <c r="Q2698" s="122">
        <v>56</v>
      </c>
      <c r="R2698" s="122">
        <v>70</v>
      </c>
      <c r="S2698" s="122" t="s">
        <v>3067</v>
      </c>
      <c r="T2698" s="123">
        <v>0.5736</v>
      </c>
    </row>
    <row r="2699" spans="17:20" x14ac:dyDescent="0.25">
      <c r="Q2699" s="122">
        <v>56</v>
      </c>
      <c r="R2699" s="122">
        <v>71</v>
      </c>
      <c r="S2699" s="122" t="s">
        <v>3068</v>
      </c>
      <c r="T2699" s="123">
        <v>0.58155999999999997</v>
      </c>
    </row>
    <row r="2700" spans="17:20" x14ac:dyDescent="0.25">
      <c r="Q2700" s="122">
        <v>56</v>
      </c>
      <c r="R2700" s="122">
        <v>72</v>
      </c>
      <c r="S2700" s="122" t="s">
        <v>3069</v>
      </c>
      <c r="T2700" s="123">
        <v>0.58952000000000004</v>
      </c>
    </row>
    <row r="2701" spans="17:20" x14ac:dyDescent="0.25">
      <c r="Q2701" s="122">
        <v>56</v>
      </c>
      <c r="R2701" s="122">
        <v>73</v>
      </c>
      <c r="S2701" s="122" t="s">
        <v>3070</v>
      </c>
      <c r="T2701" s="123">
        <v>0.59748000000000001</v>
      </c>
    </row>
    <row r="2702" spans="17:20" x14ac:dyDescent="0.25">
      <c r="Q2702" s="122">
        <v>56</v>
      </c>
      <c r="R2702" s="122">
        <v>74</v>
      </c>
      <c r="S2702" s="122" t="s">
        <v>3071</v>
      </c>
      <c r="T2702" s="123">
        <v>0.60543999999999998</v>
      </c>
    </row>
    <row r="2703" spans="17:20" x14ac:dyDescent="0.25">
      <c r="Q2703" s="122">
        <v>56</v>
      </c>
      <c r="R2703" s="122">
        <v>75</v>
      </c>
      <c r="S2703" s="122" t="s">
        <v>3072</v>
      </c>
      <c r="T2703" s="123">
        <v>0.61339999999999995</v>
      </c>
    </row>
    <row r="2704" spans="17:20" x14ac:dyDescent="0.25">
      <c r="Q2704" s="122">
        <v>56</v>
      </c>
      <c r="R2704" s="122">
        <v>76</v>
      </c>
      <c r="S2704" s="122" t="s">
        <v>3073</v>
      </c>
      <c r="T2704" s="123">
        <v>0.62119999999999997</v>
      </c>
    </row>
    <row r="2705" spans="17:20" x14ac:dyDescent="0.25">
      <c r="Q2705" s="122">
        <v>56</v>
      </c>
      <c r="R2705" s="122">
        <v>77</v>
      </c>
      <c r="S2705" s="122" t="s">
        <v>3074</v>
      </c>
      <c r="T2705" s="123">
        <v>0.629</v>
      </c>
    </row>
    <row r="2706" spans="17:20" x14ac:dyDescent="0.25">
      <c r="Q2706" s="122">
        <v>56</v>
      </c>
      <c r="R2706" s="122">
        <v>78</v>
      </c>
      <c r="S2706" s="122" t="s">
        <v>3075</v>
      </c>
      <c r="T2706" s="123">
        <v>0.63680000000000003</v>
      </c>
    </row>
    <row r="2707" spans="17:20" x14ac:dyDescent="0.25">
      <c r="Q2707" s="122">
        <v>56</v>
      </c>
      <c r="R2707" s="122">
        <v>79</v>
      </c>
      <c r="S2707" s="122" t="s">
        <v>3076</v>
      </c>
      <c r="T2707" s="123">
        <v>0.64459999999999995</v>
      </c>
    </row>
    <row r="2708" spans="17:20" x14ac:dyDescent="0.25">
      <c r="Q2708" s="122">
        <v>56</v>
      </c>
      <c r="R2708" s="122">
        <v>80</v>
      </c>
      <c r="S2708" s="122" t="s">
        <v>3077</v>
      </c>
      <c r="T2708" s="123">
        <v>0.65239999999999998</v>
      </c>
    </row>
    <row r="2709" spans="17:20" x14ac:dyDescent="0.25">
      <c r="Q2709" s="122">
        <v>56</v>
      </c>
      <c r="R2709" s="122">
        <v>81</v>
      </c>
      <c r="S2709" s="122" t="s">
        <v>3078</v>
      </c>
      <c r="T2709" s="123">
        <v>0.66020000000000001</v>
      </c>
    </row>
    <row r="2710" spans="17:20" x14ac:dyDescent="0.25">
      <c r="Q2710" s="122">
        <v>56</v>
      </c>
      <c r="R2710" s="122">
        <v>82</v>
      </c>
      <c r="S2710" s="122" t="s">
        <v>3079</v>
      </c>
      <c r="T2710" s="123">
        <v>0.66800000000000004</v>
      </c>
    </row>
    <row r="2711" spans="17:20" x14ac:dyDescent="0.25">
      <c r="Q2711" s="122">
        <v>56</v>
      </c>
      <c r="R2711" s="122">
        <v>83</v>
      </c>
      <c r="S2711" s="122" t="s">
        <v>3080</v>
      </c>
      <c r="T2711" s="123">
        <v>0.67579999999999996</v>
      </c>
    </row>
    <row r="2712" spans="17:20" x14ac:dyDescent="0.25">
      <c r="Q2712" s="122">
        <v>56</v>
      </c>
      <c r="R2712" s="122">
        <v>84</v>
      </c>
      <c r="S2712" s="122" t="s">
        <v>3081</v>
      </c>
      <c r="T2712" s="123">
        <v>0.68359999999999999</v>
      </c>
    </row>
    <row r="2713" spans="17:20" x14ac:dyDescent="0.25">
      <c r="Q2713" s="122">
        <v>56</v>
      </c>
      <c r="R2713" s="122">
        <v>85</v>
      </c>
      <c r="S2713" s="122" t="s">
        <v>3082</v>
      </c>
      <c r="T2713" s="123">
        <v>0.69140000000000001</v>
      </c>
    </row>
    <row r="2714" spans="17:20" x14ac:dyDescent="0.25">
      <c r="Q2714" s="122">
        <v>56</v>
      </c>
      <c r="R2714" s="122">
        <v>86</v>
      </c>
      <c r="S2714" s="122" t="s">
        <v>3083</v>
      </c>
      <c r="T2714" s="123">
        <v>0.69932000000000005</v>
      </c>
    </row>
    <row r="2715" spans="17:20" x14ac:dyDescent="0.25">
      <c r="Q2715" s="122">
        <v>56</v>
      </c>
      <c r="R2715" s="122">
        <v>87</v>
      </c>
      <c r="S2715" s="122" t="s">
        <v>3084</v>
      </c>
      <c r="T2715" s="123">
        <v>0.70723999999999998</v>
      </c>
    </row>
    <row r="2716" spans="17:20" x14ac:dyDescent="0.25">
      <c r="Q2716" s="122">
        <v>56</v>
      </c>
      <c r="R2716" s="122">
        <v>88</v>
      </c>
      <c r="S2716" s="122" t="s">
        <v>3085</v>
      </c>
      <c r="T2716" s="123">
        <v>0.71516000000000002</v>
      </c>
    </row>
    <row r="2717" spans="17:20" x14ac:dyDescent="0.25">
      <c r="Q2717" s="122">
        <v>56</v>
      </c>
      <c r="R2717" s="122">
        <v>89</v>
      </c>
      <c r="S2717" s="122" t="s">
        <v>3086</v>
      </c>
      <c r="T2717" s="123">
        <v>0.72307999999999995</v>
      </c>
    </row>
    <row r="2718" spans="17:20" x14ac:dyDescent="0.25">
      <c r="Q2718" s="122">
        <v>56</v>
      </c>
      <c r="R2718" s="122">
        <v>90</v>
      </c>
      <c r="S2718" s="122" t="s">
        <v>3087</v>
      </c>
      <c r="T2718" s="123">
        <v>0.73099999999999998</v>
      </c>
    </row>
    <row r="2719" spans="17:20" x14ac:dyDescent="0.25">
      <c r="Q2719" s="122">
        <v>56</v>
      </c>
      <c r="R2719" s="122">
        <v>91</v>
      </c>
      <c r="S2719" s="122" t="s">
        <v>3088</v>
      </c>
      <c r="T2719" s="123">
        <v>0.73880000000000001</v>
      </c>
    </row>
    <row r="2720" spans="17:20" x14ac:dyDescent="0.25">
      <c r="Q2720" s="122">
        <v>56</v>
      </c>
      <c r="R2720" s="122">
        <v>92</v>
      </c>
      <c r="S2720" s="122" t="s">
        <v>3089</v>
      </c>
      <c r="T2720" s="123">
        <v>0.74660000000000004</v>
      </c>
    </row>
    <row r="2721" spans="17:20" x14ac:dyDescent="0.25">
      <c r="Q2721" s="122">
        <v>56</v>
      </c>
      <c r="R2721" s="122">
        <v>93</v>
      </c>
      <c r="S2721" s="122" t="s">
        <v>3090</v>
      </c>
      <c r="T2721" s="123">
        <v>0.75439999999999996</v>
      </c>
    </row>
    <row r="2722" spans="17:20" x14ac:dyDescent="0.25">
      <c r="Q2722" s="122">
        <v>56</v>
      </c>
      <c r="R2722" s="122">
        <v>94</v>
      </c>
      <c r="S2722" s="122" t="s">
        <v>3091</v>
      </c>
      <c r="T2722" s="123">
        <v>0.76219999999999999</v>
      </c>
    </row>
    <row r="2723" spans="17:20" x14ac:dyDescent="0.25">
      <c r="Q2723" s="122">
        <v>56</v>
      </c>
      <c r="R2723" s="122">
        <v>95</v>
      </c>
      <c r="S2723" s="122" t="s">
        <v>3092</v>
      </c>
      <c r="T2723" s="123">
        <v>0.77</v>
      </c>
    </row>
    <row r="2724" spans="17:20" x14ac:dyDescent="0.25">
      <c r="Q2724" s="122">
        <v>56</v>
      </c>
      <c r="R2724" s="122">
        <v>96</v>
      </c>
      <c r="S2724" s="122" t="s">
        <v>3093</v>
      </c>
      <c r="T2724" s="123">
        <v>0.77780000000000005</v>
      </c>
    </row>
    <row r="2725" spans="17:20" x14ac:dyDescent="0.25">
      <c r="Q2725" s="122">
        <v>56</v>
      </c>
      <c r="R2725" s="122">
        <v>97</v>
      </c>
      <c r="S2725" s="122" t="s">
        <v>3094</v>
      </c>
      <c r="T2725" s="123">
        <v>0.78559999999999997</v>
      </c>
    </row>
    <row r="2726" spans="17:20" x14ac:dyDescent="0.25">
      <c r="Q2726" s="122">
        <v>56</v>
      </c>
      <c r="R2726" s="122">
        <v>98</v>
      </c>
      <c r="S2726" s="122" t="s">
        <v>3095</v>
      </c>
      <c r="T2726" s="123">
        <v>0.79339999999999999</v>
      </c>
    </row>
    <row r="2727" spans="17:20" x14ac:dyDescent="0.25">
      <c r="Q2727" s="122">
        <v>56</v>
      </c>
      <c r="R2727" s="122">
        <v>99</v>
      </c>
      <c r="S2727" s="122" t="s">
        <v>3096</v>
      </c>
      <c r="T2727" s="123">
        <v>0.80120000000000002</v>
      </c>
    </row>
    <row r="2728" spans="17:20" x14ac:dyDescent="0.25">
      <c r="Q2728" s="122">
        <v>56</v>
      </c>
      <c r="R2728" s="122">
        <v>100</v>
      </c>
      <c r="S2728" s="122" t="s">
        <v>3097</v>
      </c>
      <c r="T2728" s="123">
        <v>0.80900000000000005</v>
      </c>
    </row>
    <row r="2729" spans="17:20" x14ac:dyDescent="0.25">
      <c r="Q2729" s="122">
        <v>57</v>
      </c>
      <c r="R2729" s="122">
        <v>0</v>
      </c>
      <c r="S2729" s="122" t="s">
        <v>3098</v>
      </c>
      <c r="T2729" s="123">
        <v>2.52E-2</v>
      </c>
    </row>
    <row r="2730" spans="17:20" x14ac:dyDescent="0.25">
      <c r="Q2730" s="122">
        <v>57</v>
      </c>
      <c r="R2730" s="122">
        <v>1</v>
      </c>
      <c r="S2730" s="122" t="s">
        <v>3099</v>
      </c>
      <c r="T2730" s="123">
        <v>3.3000000000000002E-2</v>
      </c>
    </row>
    <row r="2731" spans="17:20" x14ac:dyDescent="0.25">
      <c r="Q2731" s="122">
        <v>57</v>
      </c>
      <c r="R2731" s="122">
        <v>2</v>
      </c>
      <c r="S2731" s="122" t="s">
        <v>3100</v>
      </c>
      <c r="T2731" s="123">
        <v>4.0800000000000003E-2</v>
      </c>
    </row>
    <row r="2732" spans="17:20" x14ac:dyDescent="0.25">
      <c r="Q2732" s="122">
        <v>57</v>
      </c>
      <c r="R2732" s="122">
        <v>3</v>
      </c>
      <c r="S2732" s="122" t="s">
        <v>3101</v>
      </c>
      <c r="T2732" s="123">
        <v>4.8599999999999997E-2</v>
      </c>
    </row>
    <row r="2733" spans="17:20" x14ac:dyDescent="0.25">
      <c r="Q2733" s="122">
        <v>57</v>
      </c>
      <c r="R2733" s="122">
        <v>4</v>
      </c>
      <c r="S2733" s="122" t="s">
        <v>3102</v>
      </c>
      <c r="T2733" s="123">
        <v>5.6399999999999999E-2</v>
      </c>
    </row>
    <row r="2734" spans="17:20" x14ac:dyDescent="0.25">
      <c r="Q2734" s="122">
        <v>57</v>
      </c>
      <c r="R2734" s="122">
        <v>5</v>
      </c>
      <c r="S2734" s="122" t="s">
        <v>3103</v>
      </c>
      <c r="T2734" s="123">
        <v>6.4199999999999993E-2</v>
      </c>
    </row>
    <row r="2735" spans="17:20" x14ac:dyDescent="0.25">
      <c r="Q2735" s="122">
        <v>57</v>
      </c>
      <c r="R2735" s="122">
        <v>6</v>
      </c>
      <c r="S2735" s="122" t="s">
        <v>3104</v>
      </c>
      <c r="T2735" s="123">
        <v>7.2120000000000004E-2</v>
      </c>
    </row>
    <row r="2736" spans="17:20" x14ac:dyDescent="0.25">
      <c r="Q2736" s="122">
        <v>57</v>
      </c>
      <c r="R2736" s="122">
        <v>7</v>
      </c>
      <c r="S2736" s="122" t="s">
        <v>3105</v>
      </c>
      <c r="T2736" s="123">
        <v>8.004E-2</v>
      </c>
    </row>
    <row r="2737" spans="17:20" x14ac:dyDescent="0.25">
      <c r="Q2737" s="122">
        <v>57</v>
      </c>
      <c r="R2737" s="122">
        <v>8</v>
      </c>
      <c r="S2737" s="122" t="s">
        <v>3106</v>
      </c>
      <c r="T2737" s="123">
        <v>8.7959999999999997E-2</v>
      </c>
    </row>
    <row r="2738" spans="17:20" x14ac:dyDescent="0.25">
      <c r="Q2738" s="122">
        <v>57</v>
      </c>
      <c r="R2738" s="122">
        <v>9</v>
      </c>
      <c r="S2738" s="122" t="s">
        <v>3107</v>
      </c>
      <c r="T2738" s="123">
        <v>9.5880000000000007E-2</v>
      </c>
    </row>
    <row r="2739" spans="17:20" x14ac:dyDescent="0.25">
      <c r="Q2739" s="122">
        <v>57</v>
      </c>
      <c r="R2739" s="122">
        <v>10</v>
      </c>
      <c r="S2739" s="122" t="s">
        <v>3108</v>
      </c>
      <c r="T2739" s="123">
        <v>0.1038</v>
      </c>
    </row>
    <row r="2740" spans="17:20" x14ac:dyDescent="0.25">
      <c r="Q2740" s="122">
        <v>57</v>
      </c>
      <c r="R2740" s="122">
        <v>11</v>
      </c>
      <c r="S2740" s="122" t="s">
        <v>3109</v>
      </c>
      <c r="T2740" s="123">
        <v>0.1116</v>
      </c>
    </row>
    <row r="2741" spans="17:20" x14ac:dyDescent="0.25">
      <c r="Q2741" s="122">
        <v>57</v>
      </c>
      <c r="R2741" s="122">
        <v>12</v>
      </c>
      <c r="S2741" s="122" t="s">
        <v>3110</v>
      </c>
      <c r="T2741" s="123">
        <v>0.11940000000000001</v>
      </c>
    </row>
    <row r="2742" spans="17:20" x14ac:dyDescent="0.25">
      <c r="Q2742" s="122">
        <v>57</v>
      </c>
      <c r="R2742" s="122">
        <v>13</v>
      </c>
      <c r="S2742" s="122" t="s">
        <v>3111</v>
      </c>
      <c r="T2742" s="123">
        <v>0.12720000000000001</v>
      </c>
    </row>
    <row r="2743" spans="17:20" x14ac:dyDescent="0.25">
      <c r="Q2743" s="122">
        <v>57</v>
      </c>
      <c r="R2743" s="122">
        <v>14</v>
      </c>
      <c r="S2743" s="122" t="s">
        <v>3112</v>
      </c>
      <c r="T2743" s="123">
        <v>0.13500000000000001</v>
      </c>
    </row>
    <row r="2744" spans="17:20" x14ac:dyDescent="0.25">
      <c r="Q2744" s="122">
        <v>57</v>
      </c>
      <c r="R2744" s="122">
        <v>15</v>
      </c>
      <c r="S2744" s="122" t="s">
        <v>3113</v>
      </c>
      <c r="T2744" s="123">
        <v>0.14280000000000001</v>
      </c>
    </row>
    <row r="2745" spans="17:20" x14ac:dyDescent="0.25">
      <c r="Q2745" s="122">
        <v>57</v>
      </c>
      <c r="R2745" s="122">
        <v>16</v>
      </c>
      <c r="S2745" s="122" t="s">
        <v>3114</v>
      </c>
      <c r="T2745" s="123">
        <v>0.15060000000000001</v>
      </c>
    </row>
    <row r="2746" spans="17:20" x14ac:dyDescent="0.25">
      <c r="Q2746" s="122">
        <v>57</v>
      </c>
      <c r="R2746" s="122">
        <v>17</v>
      </c>
      <c r="S2746" s="122" t="s">
        <v>3115</v>
      </c>
      <c r="T2746" s="123">
        <v>0.15840000000000001</v>
      </c>
    </row>
    <row r="2747" spans="17:20" x14ac:dyDescent="0.25">
      <c r="Q2747" s="122">
        <v>57</v>
      </c>
      <c r="R2747" s="122">
        <v>18</v>
      </c>
      <c r="S2747" s="122" t="s">
        <v>3116</v>
      </c>
      <c r="T2747" s="123">
        <v>0.16619999999999999</v>
      </c>
    </row>
    <row r="2748" spans="17:20" x14ac:dyDescent="0.25">
      <c r="Q2748" s="122">
        <v>57</v>
      </c>
      <c r="R2748" s="122">
        <v>19</v>
      </c>
      <c r="S2748" s="122" t="s">
        <v>3117</v>
      </c>
      <c r="T2748" s="123">
        <v>0.17399999999999999</v>
      </c>
    </row>
    <row r="2749" spans="17:20" x14ac:dyDescent="0.25">
      <c r="Q2749" s="122">
        <v>57</v>
      </c>
      <c r="R2749" s="122">
        <v>20</v>
      </c>
      <c r="S2749" s="122" t="s">
        <v>3118</v>
      </c>
      <c r="T2749" s="123">
        <v>0.18179999999999999</v>
      </c>
    </row>
    <row r="2750" spans="17:20" x14ac:dyDescent="0.25">
      <c r="Q2750" s="122">
        <v>57</v>
      </c>
      <c r="R2750" s="122">
        <v>21</v>
      </c>
      <c r="S2750" s="122" t="s">
        <v>3119</v>
      </c>
      <c r="T2750" s="123">
        <v>0.18972</v>
      </c>
    </row>
    <row r="2751" spans="17:20" x14ac:dyDescent="0.25">
      <c r="Q2751" s="122">
        <v>57</v>
      </c>
      <c r="R2751" s="122">
        <v>22</v>
      </c>
      <c r="S2751" s="122" t="s">
        <v>3120</v>
      </c>
      <c r="T2751" s="123">
        <v>0.19764000000000001</v>
      </c>
    </row>
    <row r="2752" spans="17:20" x14ac:dyDescent="0.25">
      <c r="Q2752" s="122">
        <v>57</v>
      </c>
      <c r="R2752" s="122">
        <v>23</v>
      </c>
      <c r="S2752" s="122" t="s">
        <v>3121</v>
      </c>
      <c r="T2752" s="123">
        <v>0.20555999999999999</v>
      </c>
    </row>
    <row r="2753" spans="17:20" x14ac:dyDescent="0.25">
      <c r="Q2753" s="122">
        <v>57</v>
      </c>
      <c r="R2753" s="122">
        <v>24</v>
      </c>
      <c r="S2753" s="122" t="s">
        <v>3122</v>
      </c>
      <c r="T2753" s="123">
        <v>0.21348</v>
      </c>
    </row>
    <row r="2754" spans="17:20" x14ac:dyDescent="0.25">
      <c r="Q2754" s="122">
        <v>57</v>
      </c>
      <c r="R2754" s="122">
        <v>25</v>
      </c>
      <c r="S2754" s="122" t="s">
        <v>3123</v>
      </c>
      <c r="T2754" s="123">
        <v>0.22140000000000001</v>
      </c>
    </row>
    <row r="2755" spans="17:20" x14ac:dyDescent="0.25">
      <c r="Q2755" s="122">
        <v>57</v>
      </c>
      <c r="R2755" s="122">
        <v>26</v>
      </c>
      <c r="S2755" s="122" t="s">
        <v>3124</v>
      </c>
      <c r="T2755" s="123">
        <v>0.22919999999999999</v>
      </c>
    </row>
    <row r="2756" spans="17:20" x14ac:dyDescent="0.25">
      <c r="Q2756" s="122">
        <v>57</v>
      </c>
      <c r="R2756" s="122">
        <v>27</v>
      </c>
      <c r="S2756" s="122" t="s">
        <v>3125</v>
      </c>
      <c r="T2756" s="123">
        <v>0.23699999999999999</v>
      </c>
    </row>
    <row r="2757" spans="17:20" x14ac:dyDescent="0.25">
      <c r="Q2757" s="122">
        <v>57</v>
      </c>
      <c r="R2757" s="122">
        <v>28</v>
      </c>
      <c r="S2757" s="122" t="s">
        <v>3126</v>
      </c>
      <c r="T2757" s="123">
        <v>0.24479999999999999</v>
      </c>
    </row>
    <row r="2758" spans="17:20" x14ac:dyDescent="0.25">
      <c r="Q2758" s="122">
        <v>57</v>
      </c>
      <c r="R2758" s="122">
        <v>29</v>
      </c>
      <c r="S2758" s="122" t="s">
        <v>3127</v>
      </c>
      <c r="T2758" s="123">
        <v>0.25259999999999999</v>
      </c>
    </row>
    <row r="2759" spans="17:20" x14ac:dyDescent="0.25">
      <c r="Q2759" s="122">
        <v>57</v>
      </c>
      <c r="R2759" s="122">
        <v>30</v>
      </c>
      <c r="S2759" s="122" t="s">
        <v>3128</v>
      </c>
      <c r="T2759" s="123">
        <v>0.26040000000000002</v>
      </c>
    </row>
    <row r="2760" spans="17:20" x14ac:dyDescent="0.25">
      <c r="Q2760" s="122">
        <v>57</v>
      </c>
      <c r="R2760" s="122">
        <v>31</v>
      </c>
      <c r="S2760" s="122" t="s">
        <v>3129</v>
      </c>
      <c r="T2760" s="123">
        <v>0.26832</v>
      </c>
    </row>
    <row r="2761" spans="17:20" x14ac:dyDescent="0.25">
      <c r="Q2761" s="122">
        <v>57</v>
      </c>
      <c r="R2761" s="122">
        <v>32</v>
      </c>
      <c r="S2761" s="122" t="s">
        <v>3130</v>
      </c>
      <c r="T2761" s="123">
        <v>0.27623999999999999</v>
      </c>
    </row>
    <row r="2762" spans="17:20" x14ac:dyDescent="0.25">
      <c r="Q2762" s="122">
        <v>57</v>
      </c>
      <c r="R2762" s="122">
        <v>33</v>
      </c>
      <c r="S2762" s="122" t="s">
        <v>3131</v>
      </c>
      <c r="T2762" s="123">
        <v>0.28416000000000002</v>
      </c>
    </row>
    <row r="2763" spans="17:20" x14ac:dyDescent="0.25">
      <c r="Q2763" s="122">
        <v>57</v>
      </c>
      <c r="R2763" s="122">
        <v>34</v>
      </c>
      <c r="S2763" s="122" t="s">
        <v>3132</v>
      </c>
      <c r="T2763" s="123">
        <v>0.29208000000000001</v>
      </c>
    </row>
    <row r="2764" spans="17:20" x14ac:dyDescent="0.25">
      <c r="Q2764" s="122">
        <v>57</v>
      </c>
      <c r="R2764" s="122">
        <v>35</v>
      </c>
      <c r="S2764" s="122" t="s">
        <v>3133</v>
      </c>
      <c r="T2764" s="123">
        <v>0.3</v>
      </c>
    </row>
    <row r="2765" spans="17:20" x14ac:dyDescent="0.25">
      <c r="Q2765" s="122">
        <v>57</v>
      </c>
      <c r="R2765" s="122">
        <v>36</v>
      </c>
      <c r="S2765" s="122" t="s">
        <v>3134</v>
      </c>
      <c r="T2765" s="123">
        <v>0.30780000000000002</v>
      </c>
    </row>
    <row r="2766" spans="17:20" x14ac:dyDescent="0.25">
      <c r="Q2766" s="122">
        <v>57</v>
      </c>
      <c r="R2766" s="122">
        <v>37</v>
      </c>
      <c r="S2766" s="122" t="s">
        <v>3135</v>
      </c>
      <c r="T2766" s="123">
        <v>0.31559999999999999</v>
      </c>
    </row>
    <row r="2767" spans="17:20" x14ac:dyDescent="0.25">
      <c r="Q2767" s="122">
        <v>57</v>
      </c>
      <c r="R2767" s="122">
        <v>38</v>
      </c>
      <c r="S2767" s="122" t="s">
        <v>3136</v>
      </c>
      <c r="T2767" s="123">
        <v>0.32340000000000002</v>
      </c>
    </row>
    <row r="2768" spans="17:20" x14ac:dyDescent="0.25">
      <c r="Q2768" s="122">
        <v>57</v>
      </c>
      <c r="R2768" s="122">
        <v>39</v>
      </c>
      <c r="S2768" s="122" t="s">
        <v>3137</v>
      </c>
      <c r="T2768" s="123">
        <v>0.33119999999999999</v>
      </c>
    </row>
    <row r="2769" spans="17:20" x14ac:dyDescent="0.25">
      <c r="Q2769" s="122">
        <v>57</v>
      </c>
      <c r="R2769" s="122">
        <v>40</v>
      </c>
      <c r="S2769" s="122" t="s">
        <v>3138</v>
      </c>
      <c r="T2769" s="123">
        <v>0.33900000000000002</v>
      </c>
    </row>
    <row r="2770" spans="17:20" x14ac:dyDescent="0.25">
      <c r="Q2770" s="122">
        <v>57</v>
      </c>
      <c r="R2770" s="122">
        <v>41</v>
      </c>
      <c r="S2770" s="122" t="s">
        <v>3139</v>
      </c>
      <c r="T2770" s="123">
        <v>0.3468</v>
      </c>
    </row>
    <row r="2771" spans="17:20" x14ac:dyDescent="0.25">
      <c r="Q2771" s="122">
        <v>57</v>
      </c>
      <c r="R2771" s="122">
        <v>42</v>
      </c>
      <c r="S2771" s="122" t="s">
        <v>3140</v>
      </c>
      <c r="T2771" s="123">
        <v>0.35460000000000003</v>
      </c>
    </row>
    <row r="2772" spans="17:20" x14ac:dyDescent="0.25">
      <c r="Q2772" s="122">
        <v>57</v>
      </c>
      <c r="R2772" s="122">
        <v>43</v>
      </c>
      <c r="S2772" s="122" t="s">
        <v>3141</v>
      </c>
      <c r="T2772" s="123">
        <v>0.3624</v>
      </c>
    </row>
    <row r="2773" spans="17:20" x14ac:dyDescent="0.25">
      <c r="Q2773" s="122">
        <v>57</v>
      </c>
      <c r="R2773" s="122">
        <v>44</v>
      </c>
      <c r="S2773" s="122" t="s">
        <v>3142</v>
      </c>
      <c r="T2773" s="123">
        <v>0.37019999999999997</v>
      </c>
    </row>
    <row r="2774" spans="17:20" x14ac:dyDescent="0.25">
      <c r="Q2774" s="122">
        <v>57</v>
      </c>
      <c r="R2774" s="122">
        <v>45</v>
      </c>
      <c r="S2774" s="122" t="s">
        <v>3143</v>
      </c>
      <c r="T2774" s="123">
        <v>0.378</v>
      </c>
    </row>
    <row r="2775" spans="17:20" x14ac:dyDescent="0.25">
      <c r="Q2775" s="122">
        <v>57</v>
      </c>
      <c r="R2775" s="122">
        <v>46</v>
      </c>
      <c r="S2775" s="122" t="s">
        <v>3144</v>
      </c>
      <c r="T2775" s="123">
        <v>0.38591999999999999</v>
      </c>
    </row>
    <row r="2776" spans="17:20" x14ac:dyDescent="0.25">
      <c r="Q2776" s="122">
        <v>57</v>
      </c>
      <c r="R2776" s="122">
        <v>47</v>
      </c>
      <c r="S2776" s="122" t="s">
        <v>3145</v>
      </c>
      <c r="T2776" s="123">
        <v>0.39384000000000002</v>
      </c>
    </row>
    <row r="2777" spans="17:20" x14ac:dyDescent="0.25">
      <c r="Q2777" s="122">
        <v>57</v>
      </c>
      <c r="R2777" s="122">
        <v>48</v>
      </c>
      <c r="S2777" s="122" t="s">
        <v>3146</v>
      </c>
      <c r="T2777" s="123">
        <v>0.40176000000000001</v>
      </c>
    </row>
    <row r="2778" spans="17:20" x14ac:dyDescent="0.25">
      <c r="Q2778" s="122">
        <v>57</v>
      </c>
      <c r="R2778" s="122">
        <v>49</v>
      </c>
      <c r="S2778" s="122" t="s">
        <v>3147</v>
      </c>
      <c r="T2778" s="123">
        <v>0.40967999999999999</v>
      </c>
    </row>
    <row r="2779" spans="17:20" x14ac:dyDescent="0.25">
      <c r="Q2779" s="122">
        <v>57</v>
      </c>
      <c r="R2779" s="122">
        <v>50</v>
      </c>
      <c r="S2779" s="122" t="s">
        <v>3148</v>
      </c>
      <c r="T2779" s="123">
        <v>0.41760000000000003</v>
      </c>
    </row>
    <row r="2780" spans="17:20" x14ac:dyDescent="0.25">
      <c r="Q2780" s="122">
        <v>57</v>
      </c>
      <c r="R2780" s="122">
        <v>51</v>
      </c>
      <c r="S2780" s="122" t="s">
        <v>3149</v>
      </c>
      <c r="T2780" s="123">
        <v>0.4254</v>
      </c>
    </row>
    <row r="2781" spans="17:20" x14ac:dyDescent="0.25">
      <c r="Q2781" s="122">
        <v>57</v>
      </c>
      <c r="R2781" s="122">
        <v>52</v>
      </c>
      <c r="S2781" s="122" t="s">
        <v>3150</v>
      </c>
      <c r="T2781" s="123">
        <v>0.43319999999999997</v>
      </c>
    </row>
    <row r="2782" spans="17:20" x14ac:dyDescent="0.25">
      <c r="Q2782" s="122">
        <v>57</v>
      </c>
      <c r="R2782" s="122">
        <v>53</v>
      </c>
      <c r="S2782" s="122" t="s">
        <v>3151</v>
      </c>
      <c r="T2782" s="123">
        <v>0.441</v>
      </c>
    </row>
    <row r="2783" spans="17:20" x14ac:dyDescent="0.25">
      <c r="Q2783" s="122">
        <v>57</v>
      </c>
      <c r="R2783" s="122">
        <v>54</v>
      </c>
      <c r="S2783" s="122" t="s">
        <v>3152</v>
      </c>
      <c r="T2783" s="123">
        <v>0.44879999999999998</v>
      </c>
    </row>
    <row r="2784" spans="17:20" x14ac:dyDescent="0.25">
      <c r="Q2784" s="122">
        <v>57</v>
      </c>
      <c r="R2784" s="122">
        <v>55</v>
      </c>
      <c r="S2784" s="122" t="s">
        <v>3153</v>
      </c>
      <c r="T2784" s="123">
        <v>0.45660000000000001</v>
      </c>
    </row>
    <row r="2785" spans="17:20" x14ac:dyDescent="0.25">
      <c r="Q2785" s="122">
        <v>57</v>
      </c>
      <c r="R2785" s="122">
        <v>56</v>
      </c>
      <c r="S2785" s="122" t="s">
        <v>3154</v>
      </c>
      <c r="T2785" s="123">
        <v>0.46439999999999998</v>
      </c>
    </row>
    <row r="2786" spans="17:20" x14ac:dyDescent="0.25">
      <c r="Q2786" s="122">
        <v>57</v>
      </c>
      <c r="R2786" s="122">
        <v>57</v>
      </c>
      <c r="S2786" s="122" t="s">
        <v>3155</v>
      </c>
      <c r="T2786" s="123">
        <v>0.47220000000000001</v>
      </c>
    </row>
    <row r="2787" spans="17:20" x14ac:dyDescent="0.25">
      <c r="Q2787" s="122">
        <v>57</v>
      </c>
      <c r="R2787" s="122">
        <v>58</v>
      </c>
      <c r="S2787" s="122" t="s">
        <v>3156</v>
      </c>
      <c r="T2787" s="123">
        <v>0.48</v>
      </c>
    </row>
    <row r="2788" spans="17:20" x14ac:dyDescent="0.25">
      <c r="Q2788" s="122">
        <v>57</v>
      </c>
      <c r="R2788" s="122">
        <v>59</v>
      </c>
      <c r="S2788" s="122" t="s">
        <v>3157</v>
      </c>
      <c r="T2788" s="123">
        <v>0.48780000000000001</v>
      </c>
    </row>
    <row r="2789" spans="17:20" x14ac:dyDescent="0.25">
      <c r="Q2789" s="122">
        <v>57</v>
      </c>
      <c r="R2789" s="122">
        <v>60</v>
      </c>
      <c r="S2789" s="122" t="s">
        <v>3158</v>
      </c>
      <c r="T2789" s="123">
        <v>0.49559999999999998</v>
      </c>
    </row>
    <row r="2790" spans="17:20" x14ac:dyDescent="0.25">
      <c r="Q2790" s="122">
        <v>57</v>
      </c>
      <c r="R2790" s="122">
        <v>61</v>
      </c>
      <c r="S2790" s="122" t="s">
        <v>3159</v>
      </c>
      <c r="T2790" s="123">
        <v>0.50351999999999997</v>
      </c>
    </row>
    <row r="2791" spans="17:20" x14ac:dyDescent="0.25">
      <c r="Q2791" s="122">
        <v>57</v>
      </c>
      <c r="R2791" s="122">
        <v>62</v>
      </c>
      <c r="S2791" s="122" t="s">
        <v>3160</v>
      </c>
      <c r="T2791" s="123">
        <v>0.51144000000000001</v>
      </c>
    </row>
    <row r="2792" spans="17:20" x14ac:dyDescent="0.25">
      <c r="Q2792" s="122">
        <v>57</v>
      </c>
      <c r="R2792" s="122">
        <v>63</v>
      </c>
      <c r="S2792" s="122" t="s">
        <v>3161</v>
      </c>
      <c r="T2792" s="123">
        <v>0.51936000000000004</v>
      </c>
    </row>
    <row r="2793" spans="17:20" x14ac:dyDescent="0.25">
      <c r="Q2793" s="122">
        <v>57</v>
      </c>
      <c r="R2793" s="122">
        <v>64</v>
      </c>
      <c r="S2793" s="122" t="s">
        <v>3162</v>
      </c>
      <c r="T2793" s="123">
        <v>0.52727999999999997</v>
      </c>
    </row>
    <row r="2794" spans="17:20" x14ac:dyDescent="0.25">
      <c r="Q2794" s="122">
        <v>57</v>
      </c>
      <c r="R2794" s="122">
        <v>65</v>
      </c>
      <c r="S2794" s="122" t="s">
        <v>3163</v>
      </c>
      <c r="T2794" s="123">
        <v>0.53520000000000001</v>
      </c>
    </row>
    <row r="2795" spans="17:20" x14ac:dyDescent="0.25">
      <c r="Q2795" s="122">
        <v>57</v>
      </c>
      <c r="R2795" s="122">
        <v>66</v>
      </c>
      <c r="S2795" s="122" t="s">
        <v>3164</v>
      </c>
      <c r="T2795" s="123">
        <v>0.54300000000000004</v>
      </c>
    </row>
    <row r="2796" spans="17:20" x14ac:dyDescent="0.25">
      <c r="Q2796" s="122">
        <v>57</v>
      </c>
      <c r="R2796" s="122">
        <v>67</v>
      </c>
      <c r="S2796" s="122" t="s">
        <v>3165</v>
      </c>
      <c r="T2796" s="123">
        <v>0.55079999999999996</v>
      </c>
    </row>
    <row r="2797" spans="17:20" x14ac:dyDescent="0.25">
      <c r="Q2797" s="122">
        <v>57</v>
      </c>
      <c r="R2797" s="122">
        <v>68</v>
      </c>
      <c r="S2797" s="122" t="s">
        <v>3166</v>
      </c>
      <c r="T2797" s="123">
        <v>0.55859999999999999</v>
      </c>
    </row>
    <row r="2798" spans="17:20" x14ac:dyDescent="0.25">
      <c r="Q2798" s="122">
        <v>57</v>
      </c>
      <c r="R2798" s="122">
        <v>69</v>
      </c>
      <c r="S2798" s="122" t="s">
        <v>3167</v>
      </c>
      <c r="T2798" s="123">
        <v>0.56640000000000001</v>
      </c>
    </row>
    <row r="2799" spans="17:20" x14ac:dyDescent="0.25">
      <c r="Q2799" s="122">
        <v>57</v>
      </c>
      <c r="R2799" s="122">
        <v>70</v>
      </c>
      <c r="S2799" s="122" t="s">
        <v>3168</v>
      </c>
      <c r="T2799" s="123">
        <v>0.57420000000000004</v>
      </c>
    </row>
    <row r="2800" spans="17:20" x14ac:dyDescent="0.25">
      <c r="Q2800" s="122">
        <v>57</v>
      </c>
      <c r="R2800" s="122">
        <v>71</v>
      </c>
      <c r="S2800" s="122" t="s">
        <v>3169</v>
      </c>
      <c r="T2800" s="123">
        <v>0.58211999999999997</v>
      </c>
    </row>
    <row r="2801" spans="17:20" x14ac:dyDescent="0.25">
      <c r="Q2801" s="122">
        <v>57</v>
      </c>
      <c r="R2801" s="122">
        <v>72</v>
      </c>
      <c r="S2801" s="122" t="s">
        <v>3170</v>
      </c>
      <c r="T2801" s="123">
        <v>0.59004000000000001</v>
      </c>
    </row>
    <row r="2802" spans="17:20" x14ac:dyDescent="0.25">
      <c r="Q2802" s="122">
        <v>57</v>
      </c>
      <c r="R2802" s="122">
        <v>73</v>
      </c>
      <c r="S2802" s="122" t="s">
        <v>3171</v>
      </c>
      <c r="T2802" s="123">
        <v>0.59796000000000005</v>
      </c>
    </row>
    <row r="2803" spans="17:20" x14ac:dyDescent="0.25">
      <c r="Q2803" s="122">
        <v>57</v>
      </c>
      <c r="R2803" s="122">
        <v>74</v>
      </c>
      <c r="S2803" s="122" t="s">
        <v>3172</v>
      </c>
      <c r="T2803" s="123">
        <v>0.60587999999999997</v>
      </c>
    </row>
    <row r="2804" spans="17:20" x14ac:dyDescent="0.25">
      <c r="Q2804" s="122">
        <v>57</v>
      </c>
      <c r="R2804" s="122">
        <v>75</v>
      </c>
      <c r="S2804" s="122" t="s">
        <v>3173</v>
      </c>
      <c r="T2804" s="123">
        <v>0.61380000000000001</v>
      </c>
    </row>
    <row r="2805" spans="17:20" x14ac:dyDescent="0.25">
      <c r="Q2805" s="122">
        <v>57</v>
      </c>
      <c r="R2805" s="122">
        <v>76</v>
      </c>
      <c r="S2805" s="122" t="s">
        <v>3174</v>
      </c>
      <c r="T2805" s="123">
        <v>0.62160000000000004</v>
      </c>
    </row>
    <row r="2806" spans="17:20" x14ac:dyDescent="0.25">
      <c r="Q2806" s="122">
        <v>57</v>
      </c>
      <c r="R2806" s="122">
        <v>77</v>
      </c>
      <c r="S2806" s="122" t="s">
        <v>3175</v>
      </c>
      <c r="T2806" s="123">
        <v>0.62939999999999996</v>
      </c>
    </row>
    <row r="2807" spans="17:20" x14ac:dyDescent="0.25">
      <c r="Q2807" s="122">
        <v>57</v>
      </c>
      <c r="R2807" s="122">
        <v>78</v>
      </c>
      <c r="S2807" s="122" t="s">
        <v>3176</v>
      </c>
      <c r="T2807" s="123">
        <v>0.63719999999999999</v>
      </c>
    </row>
    <row r="2808" spans="17:20" x14ac:dyDescent="0.25">
      <c r="Q2808" s="122">
        <v>57</v>
      </c>
      <c r="R2808" s="122">
        <v>79</v>
      </c>
      <c r="S2808" s="122" t="s">
        <v>3177</v>
      </c>
      <c r="T2808" s="123">
        <v>0.64500000000000002</v>
      </c>
    </row>
    <row r="2809" spans="17:20" x14ac:dyDescent="0.25">
      <c r="Q2809" s="122">
        <v>57</v>
      </c>
      <c r="R2809" s="122">
        <v>80</v>
      </c>
      <c r="S2809" s="122" t="s">
        <v>3178</v>
      </c>
      <c r="T2809" s="123">
        <v>0.65280000000000005</v>
      </c>
    </row>
    <row r="2810" spans="17:20" x14ac:dyDescent="0.25">
      <c r="Q2810" s="122">
        <v>57</v>
      </c>
      <c r="R2810" s="122">
        <v>81</v>
      </c>
      <c r="S2810" s="122" t="s">
        <v>3179</v>
      </c>
      <c r="T2810" s="123">
        <v>0.66059999999999997</v>
      </c>
    </row>
    <row r="2811" spans="17:20" x14ac:dyDescent="0.25">
      <c r="Q2811" s="122">
        <v>57</v>
      </c>
      <c r="R2811" s="122">
        <v>82</v>
      </c>
      <c r="S2811" s="122" t="s">
        <v>3180</v>
      </c>
      <c r="T2811" s="123">
        <v>0.66839999999999999</v>
      </c>
    </row>
    <row r="2812" spans="17:20" x14ac:dyDescent="0.25">
      <c r="Q2812" s="122">
        <v>57</v>
      </c>
      <c r="R2812" s="122">
        <v>83</v>
      </c>
      <c r="S2812" s="122" t="s">
        <v>3181</v>
      </c>
      <c r="T2812" s="123">
        <v>0.67620000000000002</v>
      </c>
    </row>
    <row r="2813" spans="17:20" x14ac:dyDescent="0.25">
      <c r="Q2813" s="122">
        <v>57</v>
      </c>
      <c r="R2813" s="122">
        <v>84</v>
      </c>
      <c r="S2813" s="122" t="s">
        <v>3182</v>
      </c>
      <c r="T2813" s="123">
        <v>0.68400000000000005</v>
      </c>
    </row>
    <row r="2814" spans="17:20" x14ac:dyDescent="0.25">
      <c r="Q2814" s="122">
        <v>57</v>
      </c>
      <c r="R2814" s="122">
        <v>85</v>
      </c>
      <c r="S2814" s="122" t="s">
        <v>3183</v>
      </c>
      <c r="T2814" s="123">
        <v>0.69179999999999997</v>
      </c>
    </row>
    <row r="2815" spans="17:20" x14ac:dyDescent="0.25">
      <c r="Q2815" s="122">
        <v>57</v>
      </c>
      <c r="R2815" s="122">
        <v>86</v>
      </c>
      <c r="S2815" s="122" t="s">
        <v>3184</v>
      </c>
      <c r="T2815" s="123">
        <v>0.69964000000000004</v>
      </c>
    </row>
    <row r="2816" spans="17:20" x14ac:dyDescent="0.25">
      <c r="Q2816" s="122">
        <v>57</v>
      </c>
      <c r="R2816" s="122">
        <v>87</v>
      </c>
      <c r="S2816" s="122" t="s">
        <v>3185</v>
      </c>
      <c r="T2816" s="123">
        <v>0.70748</v>
      </c>
    </row>
    <row r="2817" spans="17:20" x14ac:dyDescent="0.25">
      <c r="Q2817" s="122">
        <v>57</v>
      </c>
      <c r="R2817" s="122">
        <v>88</v>
      </c>
      <c r="S2817" s="122" t="s">
        <v>3186</v>
      </c>
      <c r="T2817" s="123">
        <v>0.71531999999999996</v>
      </c>
    </row>
    <row r="2818" spans="17:20" x14ac:dyDescent="0.25">
      <c r="Q2818" s="122">
        <v>57</v>
      </c>
      <c r="R2818" s="122">
        <v>89</v>
      </c>
      <c r="S2818" s="122" t="s">
        <v>3187</v>
      </c>
      <c r="T2818" s="123">
        <v>0.72316000000000003</v>
      </c>
    </row>
    <row r="2819" spans="17:20" x14ac:dyDescent="0.25">
      <c r="Q2819" s="122">
        <v>57</v>
      </c>
      <c r="R2819" s="122">
        <v>90</v>
      </c>
      <c r="S2819" s="122" t="s">
        <v>3188</v>
      </c>
      <c r="T2819" s="123">
        <v>0.73099999999999998</v>
      </c>
    </row>
    <row r="2820" spans="17:20" x14ac:dyDescent="0.25">
      <c r="Q2820" s="122">
        <v>57</v>
      </c>
      <c r="R2820" s="122">
        <v>91</v>
      </c>
      <c r="S2820" s="122" t="s">
        <v>3189</v>
      </c>
      <c r="T2820" s="123">
        <v>0.73880000000000001</v>
      </c>
    </row>
    <row r="2821" spans="17:20" x14ac:dyDescent="0.25">
      <c r="Q2821" s="122">
        <v>57</v>
      </c>
      <c r="R2821" s="122">
        <v>92</v>
      </c>
      <c r="S2821" s="122" t="s">
        <v>3190</v>
      </c>
      <c r="T2821" s="123">
        <v>0.74660000000000004</v>
      </c>
    </row>
    <row r="2822" spans="17:20" x14ac:dyDescent="0.25">
      <c r="Q2822" s="122">
        <v>57</v>
      </c>
      <c r="R2822" s="122">
        <v>93</v>
      </c>
      <c r="S2822" s="122" t="s">
        <v>3191</v>
      </c>
      <c r="T2822" s="123">
        <v>0.75439999999999996</v>
      </c>
    </row>
    <row r="2823" spans="17:20" x14ac:dyDescent="0.25">
      <c r="Q2823" s="122">
        <v>57</v>
      </c>
      <c r="R2823" s="122">
        <v>94</v>
      </c>
      <c r="S2823" s="122" t="s">
        <v>3192</v>
      </c>
      <c r="T2823" s="123">
        <v>0.76219999999999999</v>
      </c>
    </row>
    <row r="2824" spans="17:20" x14ac:dyDescent="0.25">
      <c r="Q2824" s="122">
        <v>57</v>
      </c>
      <c r="R2824" s="122">
        <v>95</v>
      </c>
      <c r="S2824" s="122" t="s">
        <v>3193</v>
      </c>
      <c r="T2824" s="123">
        <v>0.77</v>
      </c>
    </row>
    <row r="2825" spans="17:20" x14ac:dyDescent="0.25">
      <c r="Q2825" s="122">
        <v>57</v>
      </c>
      <c r="R2825" s="122">
        <v>96</v>
      </c>
      <c r="S2825" s="122" t="s">
        <v>3194</v>
      </c>
      <c r="T2825" s="123">
        <v>0.77780000000000005</v>
      </c>
    </row>
    <row r="2826" spans="17:20" x14ac:dyDescent="0.25">
      <c r="Q2826" s="122">
        <v>57</v>
      </c>
      <c r="R2826" s="122">
        <v>97</v>
      </c>
      <c r="S2826" s="122" t="s">
        <v>3195</v>
      </c>
      <c r="T2826" s="123">
        <v>0.78559999999999997</v>
      </c>
    </row>
    <row r="2827" spans="17:20" x14ac:dyDescent="0.25">
      <c r="Q2827" s="122">
        <v>57</v>
      </c>
      <c r="R2827" s="122">
        <v>98</v>
      </c>
      <c r="S2827" s="122" t="s">
        <v>3196</v>
      </c>
      <c r="T2827" s="123">
        <v>0.79339999999999999</v>
      </c>
    </row>
    <row r="2828" spans="17:20" x14ac:dyDescent="0.25">
      <c r="Q2828" s="122">
        <v>57</v>
      </c>
      <c r="R2828" s="122">
        <v>99</v>
      </c>
      <c r="S2828" s="122" t="s">
        <v>3197</v>
      </c>
      <c r="T2828" s="123">
        <v>0.80120000000000002</v>
      </c>
    </row>
    <row r="2829" spans="17:20" x14ac:dyDescent="0.25">
      <c r="Q2829" s="122">
        <v>57</v>
      </c>
      <c r="R2829" s="122">
        <v>100</v>
      </c>
      <c r="S2829" s="122" t="s">
        <v>3198</v>
      </c>
      <c r="T2829" s="123">
        <v>0.80900000000000005</v>
      </c>
    </row>
    <row r="2830" spans="17:20" x14ac:dyDescent="0.25">
      <c r="Q2830" s="122">
        <v>58</v>
      </c>
      <c r="R2830" s="122">
        <v>0</v>
      </c>
      <c r="S2830" s="122" t="s">
        <v>3199</v>
      </c>
      <c r="T2830" s="123">
        <v>2.6800000000000001E-2</v>
      </c>
    </row>
    <row r="2831" spans="17:20" x14ac:dyDescent="0.25">
      <c r="Q2831" s="122">
        <v>58</v>
      </c>
      <c r="R2831" s="122">
        <v>1</v>
      </c>
      <c r="S2831" s="122" t="s">
        <v>3200</v>
      </c>
      <c r="T2831" s="123">
        <v>3.4599999999999999E-2</v>
      </c>
    </row>
    <row r="2832" spans="17:20" x14ac:dyDescent="0.25">
      <c r="Q2832" s="122">
        <v>58</v>
      </c>
      <c r="R2832" s="122">
        <v>2</v>
      </c>
      <c r="S2832" s="122" t="s">
        <v>3201</v>
      </c>
      <c r="T2832" s="123">
        <v>4.24E-2</v>
      </c>
    </row>
    <row r="2833" spans="17:20" x14ac:dyDescent="0.25">
      <c r="Q2833" s="122">
        <v>58</v>
      </c>
      <c r="R2833" s="122">
        <v>3</v>
      </c>
      <c r="S2833" s="122" t="s">
        <v>3202</v>
      </c>
      <c r="T2833" s="123">
        <v>5.0200000000000002E-2</v>
      </c>
    </row>
    <row r="2834" spans="17:20" x14ac:dyDescent="0.25">
      <c r="Q2834" s="122">
        <v>58</v>
      </c>
      <c r="R2834" s="122">
        <v>4</v>
      </c>
      <c r="S2834" s="122" t="s">
        <v>3203</v>
      </c>
      <c r="T2834" s="123">
        <v>5.8000000000000003E-2</v>
      </c>
    </row>
    <row r="2835" spans="17:20" x14ac:dyDescent="0.25">
      <c r="Q2835" s="122">
        <v>58</v>
      </c>
      <c r="R2835" s="122">
        <v>5</v>
      </c>
      <c r="S2835" s="122" t="s">
        <v>3204</v>
      </c>
      <c r="T2835" s="123">
        <v>6.5799999999999997E-2</v>
      </c>
    </row>
    <row r="2836" spans="17:20" x14ac:dyDescent="0.25">
      <c r="Q2836" s="122">
        <v>58</v>
      </c>
      <c r="R2836" s="122">
        <v>6</v>
      </c>
      <c r="S2836" s="122" t="s">
        <v>3205</v>
      </c>
      <c r="T2836" s="123">
        <v>7.3679999999999995E-2</v>
      </c>
    </row>
    <row r="2837" spans="17:20" x14ac:dyDescent="0.25">
      <c r="Q2837" s="122">
        <v>58</v>
      </c>
      <c r="R2837" s="122">
        <v>7</v>
      </c>
      <c r="S2837" s="122" t="s">
        <v>3206</v>
      </c>
      <c r="T2837" s="123">
        <v>8.1559999999999994E-2</v>
      </c>
    </row>
    <row r="2838" spans="17:20" x14ac:dyDescent="0.25">
      <c r="Q2838" s="122">
        <v>58</v>
      </c>
      <c r="R2838" s="122">
        <v>8</v>
      </c>
      <c r="S2838" s="122" t="s">
        <v>3207</v>
      </c>
      <c r="T2838" s="123">
        <v>8.9440000000000006E-2</v>
      </c>
    </row>
    <row r="2839" spans="17:20" x14ac:dyDescent="0.25">
      <c r="Q2839" s="122">
        <v>58</v>
      </c>
      <c r="R2839" s="122">
        <v>9</v>
      </c>
      <c r="S2839" s="122" t="s">
        <v>3208</v>
      </c>
      <c r="T2839" s="123">
        <v>9.7320000000000004E-2</v>
      </c>
    </row>
    <row r="2840" spans="17:20" x14ac:dyDescent="0.25">
      <c r="Q2840" s="122">
        <v>58</v>
      </c>
      <c r="R2840" s="122">
        <v>10</v>
      </c>
      <c r="S2840" s="122" t="s">
        <v>3209</v>
      </c>
      <c r="T2840" s="123">
        <v>0.1052</v>
      </c>
    </row>
    <row r="2841" spans="17:20" x14ac:dyDescent="0.25">
      <c r="Q2841" s="122">
        <v>58</v>
      </c>
      <c r="R2841" s="122">
        <v>11</v>
      </c>
      <c r="S2841" s="122" t="s">
        <v>3210</v>
      </c>
      <c r="T2841" s="123">
        <v>0.113</v>
      </c>
    </row>
    <row r="2842" spans="17:20" x14ac:dyDescent="0.25">
      <c r="Q2842" s="122">
        <v>58</v>
      </c>
      <c r="R2842" s="122">
        <v>12</v>
      </c>
      <c r="S2842" s="122" t="s">
        <v>3211</v>
      </c>
      <c r="T2842" s="123">
        <v>0.1208</v>
      </c>
    </row>
    <row r="2843" spans="17:20" x14ac:dyDescent="0.25">
      <c r="Q2843" s="122">
        <v>58</v>
      </c>
      <c r="R2843" s="122">
        <v>13</v>
      </c>
      <c r="S2843" s="122" t="s">
        <v>3212</v>
      </c>
      <c r="T2843" s="123">
        <v>0.12859999999999999</v>
      </c>
    </row>
    <row r="2844" spans="17:20" x14ac:dyDescent="0.25">
      <c r="Q2844" s="122">
        <v>58</v>
      </c>
      <c r="R2844" s="122">
        <v>14</v>
      </c>
      <c r="S2844" s="122" t="s">
        <v>3213</v>
      </c>
      <c r="T2844" s="123">
        <v>0.13639999999999999</v>
      </c>
    </row>
    <row r="2845" spans="17:20" x14ac:dyDescent="0.25">
      <c r="Q2845" s="122">
        <v>58</v>
      </c>
      <c r="R2845" s="122">
        <v>15</v>
      </c>
      <c r="S2845" s="122" t="s">
        <v>3214</v>
      </c>
      <c r="T2845" s="123">
        <v>0.14419999999999999</v>
      </c>
    </row>
    <row r="2846" spans="17:20" x14ac:dyDescent="0.25">
      <c r="Q2846" s="122">
        <v>58</v>
      </c>
      <c r="R2846" s="122">
        <v>16</v>
      </c>
      <c r="S2846" s="122" t="s">
        <v>3215</v>
      </c>
      <c r="T2846" s="123">
        <v>0.152</v>
      </c>
    </row>
    <row r="2847" spans="17:20" x14ac:dyDescent="0.25">
      <c r="Q2847" s="122">
        <v>58</v>
      </c>
      <c r="R2847" s="122">
        <v>17</v>
      </c>
      <c r="S2847" s="122" t="s">
        <v>3216</v>
      </c>
      <c r="T2847" s="123">
        <v>0.1598</v>
      </c>
    </row>
    <row r="2848" spans="17:20" x14ac:dyDescent="0.25">
      <c r="Q2848" s="122">
        <v>58</v>
      </c>
      <c r="R2848" s="122">
        <v>18</v>
      </c>
      <c r="S2848" s="122" t="s">
        <v>3217</v>
      </c>
      <c r="T2848" s="123">
        <v>0.1676</v>
      </c>
    </row>
    <row r="2849" spans="17:20" x14ac:dyDescent="0.25">
      <c r="Q2849" s="122">
        <v>58</v>
      </c>
      <c r="R2849" s="122">
        <v>19</v>
      </c>
      <c r="S2849" s="122" t="s">
        <v>3218</v>
      </c>
      <c r="T2849" s="123">
        <v>0.1754</v>
      </c>
    </row>
    <row r="2850" spans="17:20" x14ac:dyDescent="0.25">
      <c r="Q2850" s="122">
        <v>58</v>
      </c>
      <c r="R2850" s="122">
        <v>20</v>
      </c>
      <c r="S2850" s="122" t="s">
        <v>3219</v>
      </c>
      <c r="T2850" s="123">
        <v>0.1832</v>
      </c>
    </row>
    <row r="2851" spans="17:20" x14ac:dyDescent="0.25">
      <c r="Q2851" s="122">
        <v>58</v>
      </c>
      <c r="R2851" s="122">
        <v>21</v>
      </c>
      <c r="S2851" s="122" t="s">
        <v>3220</v>
      </c>
      <c r="T2851" s="123">
        <v>0.19108</v>
      </c>
    </row>
    <row r="2852" spans="17:20" x14ac:dyDescent="0.25">
      <c r="Q2852" s="122">
        <v>58</v>
      </c>
      <c r="R2852" s="122">
        <v>22</v>
      </c>
      <c r="S2852" s="122" t="s">
        <v>3221</v>
      </c>
      <c r="T2852" s="123">
        <v>0.19896</v>
      </c>
    </row>
    <row r="2853" spans="17:20" x14ac:dyDescent="0.25">
      <c r="Q2853" s="122">
        <v>58</v>
      </c>
      <c r="R2853" s="122">
        <v>23</v>
      </c>
      <c r="S2853" s="122" t="s">
        <v>3222</v>
      </c>
      <c r="T2853" s="123">
        <v>0.20684</v>
      </c>
    </row>
    <row r="2854" spans="17:20" x14ac:dyDescent="0.25">
      <c r="Q2854" s="122">
        <v>58</v>
      </c>
      <c r="R2854" s="122">
        <v>24</v>
      </c>
      <c r="S2854" s="122" t="s">
        <v>3223</v>
      </c>
      <c r="T2854" s="123">
        <v>0.21471999999999999</v>
      </c>
    </row>
    <row r="2855" spans="17:20" x14ac:dyDescent="0.25">
      <c r="Q2855" s="122">
        <v>58</v>
      </c>
      <c r="R2855" s="122">
        <v>25</v>
      </c>
      <c r="S2855" s="122" t="s">
        <v>3224</v>
      </c>
      <c r="T2855" s="123">
        <v>0.22259999999999999</v>
      </c>
    </row>
    <row r="2856" spans="17:20" x14ac:dyDescent="0.25">
      <c r="Q2856" s="122">
        <v>58</v>
      </c>
      <c r="R2856" s="122">
        <v>26</v>
      </c>
      <c r="S2856" s="122" t="s">
        <v>3225</v>
      </c>
      <c r="T2856" s="123">
        <v>0.23039999999999999</v>
      </c>
    </row>
    <row r="2857" spans="17:20" x14ac:dyDescent="0.25">
      <c r="Q2857" s="122">
        <v>58</v>
      </c>
      <c r="R2857" s="122">
        <v>27</v>
      </c>
      <c r="S2857" s="122" t="s">
        <v>3226</v>
      </c>
      <c r="T2857" s="123">
        <v>0.2382</v>
      </c>
    </row>
    <row r="2858" spans="17:20" x14ac:dyDescent="0.25">
      <c r="Q2858" s="122">
        <v>58</v>
      </c>
      <c r="R2858" s="122">
        <v>28</v>
      </c>
      <c r="S2858" s="122" t="s">
        <v>3227</v>
      </c>
      <c r="T2858" s="123">
        <v>0.246</v>
      </c>
    </row>
    <row r="2859" spans="17:20" x14ac:dyDescent="0.25">
      <c r="Q2859" s="122">
        <v>58</v>
      </c>
      <c r="R2859" s="122">
        <v>29</v>
      </c>
      <c r="S2859" s="122" t="s">
        <v>3228</v>
      </c>
      <c r="T2859" s="123">
        <v>0.25380000000000003</v>
      </c>
    </row>
    <row r="2860" spans="17:20" x14ac:dyDescent="0.25">
      <c r="Q2860" s="122">
        <v>58</v>
      </c>
      <c r="R2860" s="122">
        <v>30</v>
      </c>
      <c r="S2860" s="122" t="s">
        <v>3229</v>
      </c>
      <c r="T2860" s="123">
        <v>0.2616</v>
      </c>
    </row>
    <row r="2861" spans="17:20" x14ac:dyDescent="0.25">
      <c r="Q2861" s="122">
        <v>58</v>
      </c>
      <c r="R2861" s="122">
        <v>31</v>
      </c>
      <c r="S2861" s="122" t="s">
        <v>3230</v>
      </c>
      <c r="T2861" s="123">
        <v>0.26948</v>
      </c>
    </row>
    <row r="2862" spans="17:20" x14ac:dyDescent="0.25">
      <c r="Q2862" s="122">
        <v>58</v>
      </c>
      <c r="R2862" s="122">
        <v>32</v>
      </c>
      <c r="S2862" s="122" t="s">
        <v>3231</v>
      </c>
      <c r="T2862" s="123">
        <v>0.27736</v>
      </c>
    </row>
    <row r="2863" spans="17:20" x14ac:dyDescent="0.25">
      <c r="Q2863" s="122">
        <v>58</v>
      </c>
      <c r="R2863" s="122">
        <v>33</v>
      </c>
      <c r="S2863" s="122" t="s">
        <v>3232</v>
      </c>
      <c r="T2863" s="123">
        <v>0.28523999999999999</v>
      </c>
    </row>
    <row r="2864" spans="17:20" x14ac:dyDescent="0.25">
      <c r="Q2864" s="122">
        <v>58</v>
      </c>
      <c r="R2864" s="122">
        <v>34</v>
      </c>
      <c r="S2864" s="122" t="s">
        <v>3233</v>
      </c>
      <c r="T2864" s="123">
        <v>0.29311999999999999</v>
      </c>
    </row>
    <row r="2865" spans="17:20" x14ac:dyDescent="0.25">
      <c r="Q2865" s="122">
        <v>58</v>
      </c>
      <c r="R2865" s="122">
        <v>35</v>
      </c>
      <c r="S2865" s="122" t="s">
        <v>3234</v>
      </c>
      <c r="T2865" s="123">
        <v>0.30099999999999999</v>
      </c>
    </row>
    <row r="2866" spans="17:20" x14ac:dyDescent="0.25">
      <c r="Q2866" s="122">
        <v>58</v>
      </c>
      <c r="R2866" s="122">
        <v>36</v>
      </c>
      <c r="S2866" s="122" t="s">
        <v>3235</v>
      </c>
      <c r="T2866" s="123">
        <v>0.30880000000000002</v>
      </c>
    </row>
    <row r="2867" spans="17:20" x14ac:dyDescent="0.25">
      <c r="Q2867" s="122">
        <v>58</v>
      </c>
      <c r="R2867" s="122">
        <v>37</v>
      </c>
      <c r="S2867" s="122" t="s">
        <v>3236</v>
      </c>
      <c r="T2867" s="123">
        <v>0.31659999999999999</v>
      </c>
    </row>
    <row r="2868" spans="17:20" x14ac:dyDescent="0.25">
      <c r="Q2868" s="122">
        <v>58</v>
      </c>
      <c r="R2868" s="122">
        <v>38</v>
      </c>
      <c r="S2868" s="122" t="s">
        <v>3237</v>
      </c>
      <c r="T2868" s="123">
        <v>0.32440000000000002</v>
      </c>
    </row>
    <row r="2869" spans="17:20" x14ac:dyDescent="0.25">
      <c r="Q2869" s="122">
        <v>58</v>
      </c>
      <c r="R2869" s="122">
        <v>39</v>
      </c>
      <c r="S2869" s="122" t="s">
        <v>3238</v>
      </c>
      <c r="T2869" s="123">
        <v>0.3322</v>
      </c>
    </row>
    <row r="2870" spans="17:20" x14ac:dyDescent="0.25">
      <c r="Q2870" s="122">
        <v>58</v>
      </c>
      <c r="R2870" s="122">
        <v>40</v>
      </c>
      <c r="S2870" s="122" t="s">
        <v>3239</v>
      </c>
      <c r="T2870" s="123">
        <v>0.34</v>
      </c>
    </row>
    <row r="2871" spans="17:20" x14ac:dyDescent="0.25">
      <c r="Q2871" s="122">
        <v>58</v>
      </c>
      <c r="R2871" s="122">
        <v>41</v>
      </c>
      <c r="S2871" s="122" t="s">
        <v>3240</v>
      </c>
      <c r="T2871" s="123">
        <v>0.3478</v>
      </c>
    </row>
    <row r="2872" spans="17:20" x14ac:dyDescent="0.25">
      <c r="Q2872" s="122">
        <v>58</v>
      </c>
      <c r="R2872" s="122">
        <v>42</v>
      </c>
      <c r="S2872" s="122" t="s">
        <v>3241</v>
      </c>
      <c r="T2872" s="123">
        <v>0.35560000000000003</v>
      </c>
    </row>
    <row r="2873" spans="17:20" x14ac:dyDescent="0.25">
      <c r="Q2873" s="122">
        <v>58</v>
      </c>
      <c r="R2873" s="122">
        <v>43</v>
      </c>
      <c r="S2873" s="122" t="s">
        <v>3242</v>
      </c>
      <c r="T2873" s="123">
        <v>0.3634</v>
      </c>
    </row>
    <row r="2874" spans="17:20" x14ac:dyDescent="0.25">
      <c r="Q2874" s="122">
        <v>58</v>
      </c>
      <c r="R2874" s="122">
        <v>44</v>
      </c>
      <c r="S2874" s="122" t="s">
        <v>3243</v>
      </c>
      <c r="T2874" s="123">
        <v>0.37119999999999997</v>
      </c>
    </row>
    <row r="2875" spans="17:20" x14ac:dyDescent="0.25">
      <c r="Q2875" s="122">
        <v>58</v>
      </c>
      <c r="R2875" s="122">
        <v>45</v>
      </c>
      <c r="S2875" s="122" t="s">
        <v>3244</v>
      </c>
      <c r="T2875" s="123">
        <v>0.379</v>
      </c>
    </row>
    <row r="2876" spans="17:20" x14ac:dyDescent="0.25">
      <c r="Q2876" s="122">
        <v>58</v>
      </c>
      <c r="R2876" s="122">
        <v>46</v>
      </c>
      <c r="S2876" s="122" t="s">
        <v>3245</v>
      </c>
      <c r="T2876" s="123">
        <v>0.38688</v>
      </c>
    </row>
    <row r="2877" spans="17:20" x14ac:dyDescent="0.25">
      <c r="Q2877" s="122">
        <v>58</v>
      </c>
      <c r="R2877" s="122">
        <v>47</v>
      </c>
      <c r="S2877" s="122" t="s">
        <v>3246</v>
      </c>
      <c r="T2877" s="123">
        <v>0.39476</v>
      </c>
    </row>
    <row r="2878" spans="17:20" x14ac:dyDescent="0.25">
      <c r="Q2878" s="122">
        <v>58</v>
      </c>
      <c r="R2878" s="122">
        <v>48</v>
      </c>
      <c r="S2878" s="122" t="s">
        <v>3247</v>
      </c>
      <c r="T2878" s="123">
        <v>0.40264</v>
      </c>
    </row>
    <row r="2879" spans="17:20" x14ac:dyDescent="0.25">
      <c r="Q2879" s="122">
        <v>58</v>
      </c>
      <c r="R2879" s="122">
        <v>49</v>
      </c>
      <c r="S2879" s="122" t="s">
        <v>3248</v>
      </c>
      <c r="T2879" s="123">
        <v>0.41052</v>
      </c>
    </row>
    <row r="2880" spans="17:20" x14ac:dyDescent="0.25">
      <c r="Q2880" s="122">
        <v>58</v>
      </c>
      <c r="R2880" s="122">
        <v>50</v>
      </c>
      <c r="S2880" s="122" t="s">
        <v>3249</v>
      </c>
      <c r="T2880" s="123">
        <v>0.41839999999999999</v>
      </c>
    </row>
    <row r="2881" spans="17:20" x14ac:dyDescent="0.25">
      <c r="Q2881" s="122">
        <v>58</v>
      </c>
      <c r="R2881" s="122">
        <v>51</v>
      </c>
      <c r="S2881" s="122" t="s">
        <v>3250</v>
      </c>
      <c r="T2881" s="123">
        <v>0.42620000000000002</v>
      </c>
    </row>
    <row r="2882" spans="17:20" x14ac:dyDescent="0.25">
      <c r="Q2882" s="122">
        <v>58</v>
      </c>
      <c r="R2882" s="122">
        <v>52</v>
      </c>
      <c r="S2882" s="122" t="s">
        <v>3251</v>
      </c>
      <c r="T2882" s="123">
        <v>0.434</v>
      </c>
    </row>
    <row r="2883" spans="17:20" x14ac:dyDescent="0.25">
      <c r="Q2883" s="122">
        <v>58</v>
      </c>
      <c r="R2883" s="122">
        <v>53</v>
      </c>
      <c r="S2883" s="122" t="s">
        <v>3252</v>
      </c>
      <c r="T2883" s="123">
        <v>0.44180000000000003</v>
      </c>
    </row>
    <row r="2884" spans="17:20" x14ac:dyDescent="0.25">
      <c r="Q2884" s="122">
        <v>58</v>
      </c>
      <c r="R2884" s="122">
        <v>54</v>
      </c>
      <c r="S2884" s="122" t="s">
        <v>3253</v>
      </c>
      <c r="T2884" s="123">
        <v>0.4496</v>
      </c>
    </row>
    <row r="2885" spans="17:20" x14ac:dyDescent="0.25">
      <c r="Q2885" s="122">
        <v>58</v>
      </c>
      <c r="R2885" s="122">
        <v>55</v>
      </c>
      <c r="S2885" s="122" t="s">
        <v>3254</v>
      </c>
      <c r="T2885" s="123">
        <v>0.45739999999999997</v>
      </c>
    </row>
    <row r="2886" spans="17:20" x14ac:dyDescent="0.25">
      <c r="Q2886" s="122">
        <v>58</v>
      </c>
      <c r="R2886" s="122">
        <v>56</v>
      </c>
      <c r="S2886" s="122" t="s">
        <v>3255</v>
      </c>
      <c r="T2886" s="123">
        <v>0.4652</v>
      </c>
    </row>
    <row r="2887" spans="17:20" x14ac:dyDescent="0.25">
      <c r="Q2887" s="122">
        <v>58</v>
      </c>
      <c r="R2887" s="122">
        <v>57</v>
      </c>
      <c r="S2887" s="122" t="s">
        <v>3256</v>
      </c>
      <c r="T2887" s="123">
        <v>0.47299999999999998</v>
      </c>
    </row>
    <row r="2888" spans="17:20" x14ac:dyDescent="0.25">
      <c r="Q2888" s="122">
        <v>58</v>
      </c>
      <c r="R2888" s="122">
        <v>58</v>
      </c>
      <c r="S2888" s="122" t="s">
        <v>3257</v>
      </c>
      <c r="T2888" s="123">
        <v>0.48080000000000001</v>
      </c>
    </row>
    <row r="2889" spans="17:20" x14ac:dyDescent="0.25">
      <c r="Q2889" s="122">
        <v>58</v>
      </c>
      <c r="R2889" s="122">
        <v>59</v>
      </c>
      <c r="S2889" s="122" t="s">
        <v>3258</v>
      </c>
      <c r="T2889" s="123">
        <v>0.48859999999999998</v>
      </c>
    </row>
    <row r="2890" spans="17:20" x14ac:dyDescent="0.25">
      <c r="Q2890" s="122">
        <v>58</v>
      </c>
      <c r="R2890" s="122">
        <v>60</v>
      </c>
      <c r="S2890" s="122" t="s">
        <v>3259</v>
      </c>
      <c r="T2890" s="123">
        <v>0.49640000000000001</v>
      </c>
    </row>
    <row r="2891" spans="17:20" x14ac:dyDescent="0.25">
      <c r="Q2891" s="122">
        <v>58</v>
      </c>
      <c r="R2891" s="122">
        <v>61</v>
      </c>
      <c r="S2891" s="122" t="s">
        <v>3260</v>
      </c>
      <c r="T2891" s="123">
        <v>0.50427999999999995</v>
      </c>
    </row>
    <row r="2892" spans="17:20" x14ac:dyDescent="0.25">
      <c r="Q2892" s="122">
        <v>58</v>
      </c>
      <c r="R2892" s="122">
        <v>62</v>
      </c>
      <c r="S2892" s="122" t="s">
        <v>3261</v>
      </c>
      <c r="T2892" s="123">
        <v>0.51215999999999995</v>
      </c>
    </row>
    <row r="2893" spans="17:20" x14ac:dyDescent="0.25">
      <c r="Q2893" s="122">
        <v>58</v>
      </c>
      <c r="R2893" s="122">
        <v>63</v>
      </c>
      <c r="S2893" s="122" t="s">
        <v>3262</v>
      </c>
      <c r="T2893" s="123">
        <v>0.52003999999999995</v>
      </c>
    </row>
    <row r="2894" spans="17:20" x14ac:dyDescent="0.25">
      <c r="Q2894" s="122">
        <v>58</v>
      </c>
      <c r="R2894" s="122">
        <v>64</v>
      </c>
      <c r="S2894" s="122" t="s">
        <v>3263</v>
      </c>
      <c r="T2894" s="123">
        <v>0.52791999999999994</v>
      </c>
    </row>
    <row r="2895" spans="17:20" x14ac:dyDescent="0.25">
      <c r="Q2895" s="122">
        <v>58</v>
      </c>
      <c r="R2895" s="122">
        <v>65</v>
      </c>
      <c r="S2895" s="122" t="s">
        <v>3264</v>
      </c>
      <c r="T2895" s="123">
        <v>0.53580000000000005</v>
      </c>
    </row>
    <row r="2896" spans="17:20" x14ac:dyDescent="0.25">
      <c r="Q2896" s="122">
        <v>58</v>
      </c>
      <c r="R2896" s="122">
        <v>66</v>
      </c>
      <c r="S2896" s="122" t="s">
        <v>3265</v>
      </c>
      <c r="T2896" s="123">
        <v>0.54359999999999997</v>
      </c>
    </row>
    <row r="2897" spans="17:20" x14ac:dyDescent="0.25">
      <c r="Q2897" s="122">
        <v>58</v>
      </c>
      <c r="R2897" s="122">
        <v>67</v>
      </c>
      <c r="S2897" s="122" t="s">
        <v>3266</v>
      </c>
      <c r="T2897" s="123">
        <v>0.5514</v>
      </c>
    </row>
    <row r="2898" spans="17:20" x14ac:dyDescent="0.25">
      <c r="Q2898" s="122">
        <v>58</v>
      </c>
      <c r="R2898" s="122">
        <v>68</v>
      </c>
      <c r="S2898" s="122" t="s">
        <v>3267</v>
      </c>
      <c r="T2898" s="123">
        <v>0.55920000000000003</v>
      </c>
    </row>
    <row r="2899" spans="17:20" x14ac:dyDescent="0.25">
      <c r="Q2899" s="122">
        <v>58</v>
      </c>
      <c r="R2899" s="122">
        <v>69</v>
      </c>
      <c r="S2899" s="122" t="s">
        <v>3268</v>
      </c>
      <c r="T2899" s="123">
        <v>0.56699999999999995</v>
      </c>
    </row>
    <row r="2900" spans="17:20" x14ac:dyDescent="0.25">
      <c r="Q2900" s="122">
        <v>58</v>
      </c>
      <c r="R2900" s="122">
        <v>70</v>
      </c>
      <c r="S2900" s="122" t="s">
        <v>3269</v>
      </c>
      <c r="T2900" s="123">
        <v>0.57479999999999998</v>
      </c>
    </row>
    <row r="2901" spans="17:20" x14ac:dyDescent="0.25">
      <c r="Q2901" s="122">
        <v>58</v>
      </c>
      <c r="R2901" s="122">
        <v>71</v>
      </c>
      <c r="S2901" s="122" t="s">
        <v>3270</v>
      </c>
      <c r="T2901" s="123">
        <v>0.58267999999999998</v>
      </c>
    </row>
    <row r="2902" spans="17:20" x14ac:dyDescent="0.25">
      <c r="Q2902" s="122">
        <v>58</v>
      </c>
      <c r="R2902" s="122">
        <v>72</v>
      </c>
      <c r="S2902" s="122" t="s">
        <v>3271</v>
      </c>
      <c r="T2902" s="123">
        <v>0.59055999999999997</v>
      </c>
    </row>
    <row r="2903" spans="17:20" x14ac:dyDescent="0.25">
      <c r="Q2903" s="122">
        <v>58</v>
      </c>
      <c r="R2903" s="122">
        <v>73</v>
      </c>
      <c r="S2903" s="122" t="s">
        <v>3272</v>
      </c>
      <c r="T2903" s="123">
        <v>0.59843999999999997</v>
      </c>
    </row>
    <row r="2904" spans="17:20" x14ac:dyDescent="0.25">
      <c r="Q2904" s="122">
        <v>58</v>
      </c>
      <c r="R2904" s="122">
        <v>74</v>
      </c>
      <c r="S2904" s="122" t="s">
        <v>3273</v>
      </c>
      <c r="T2904" s="123">
        <v>0.60631999999999997</v>
      </c>
    </row>
    <row r="2905" spans="17:20" x14ac:dyDescent="0.25">
      <c r="Q2905" s="122">
        <v>58</v>
      </c>
      <c r="R2905" s="122">
        <v>75</v>
      </c>
      <c r="S2905" s="122" t="s">
        <v>3274</v>
      </c>
      <c r="T2905" s="123">
        <v>0.61419999999999997</v>
      </c>
    </row>
    <row r="2906" spans="17:20" x14ac:dyDescent="0.25">
      <c r="Q2906" s="122">
        <v>58</v>
      </c>
      <c r="R2906" s="122">
        <v>76</v>
      </c>
      <c r="S2906" s="122" t="s">
        <v>3275</v>
      </c>
      <c r="T2906" s="123">
        <v>0.622</v>
      </c>
    </row>
    <row r="2907" spans="17:20" x14ac:dyDescent="0.25">
      <c r="Q2907" s="122">
        <v>58</v>
      </c>
      <c r="R2907" s="122">
        <v>77</v>
      </c>
      <c r="S2907" s="122" t="s">
        <v>3276</v>
      </c>
      <c r="T2907" s="123">
        <v>0.62980000000000003</v>
      </c>
    </row>
    <row r="2908" spans="17:20" x14ac:dyDescent="0.25">
      <c r="Q2908" s="122">
        <v>58</v>
      </c>
      <c r="R2908" s="122">
        <v>78</v>
      </c>
      <c r="S2908" s="122" t="s">
        <v>3277</v>
      </c>
      <c r="T2908" s="123">
        <v>0.63759999999999994</v>
      </c>
    </row>
    <row r="2909" spans="17:20" x14ac:dyDescent="0.25">
      <c r="Q2909" s="122">
        <v>58</v>
      </c>
      <c r="R2909" s="122">
        <v>79</v>
      </c>
      <c r="S2909" s="122" t="s">
        <v>3278</v>
      </c>
      <c r="T2909" s="123">
        <v>0.64539999999999997</v>
      </c>
    </row>
    <row r="2910" spans="17:20" x14ac:dyDescent="0.25">
      <c r="Q2910" s="122">
        <v>58</v>
      </c>
      <c r="R2910" s="122">
        <v>80</v>
      </c>
      <c r="S2910" s="122" t="s">
        <v>3279</v>
      </c>
      <c r="T2910" s="123">
        <v>0.6532</v>
      </c>
    </row>
    <row r="2911" spans="17:20" x14ac:dyDescent="0.25">
      <c r="Q2911" s="122">
        <v>58</v>
      </c>
      <c r="R2911" s="122">
        <v>81</v>
      </c>
      <c r="S2911" s="122" t="s">
        <v>3280</v>
      </c>
      <c r="T2911" s="123">
        <v>0.66100000000000003</v>
      </c>
    </row>
    <row r="2912" spans="17:20" x14ac:dyDescent="0.25">
      <c r="Q2912" s="122">
        <v>58</v>
      </c>
      <c r="R2912" s="122">
        <v>82</v>
      </c>
      <c r="S2912" s="122" t="s">
        <v>3281</v>
      </c>
      <c r="T2912" s="123">
        <v>0.66879999999999995</v>
      </c>
    </row>
    <row r="2913" spans="17:20" x14ac:dyDescent="0.25">
      <c r="Q2913" s="122">
        <v>58</v>
      </c>
      <c r="R2913" s="122">
        <v>83</v>
      </c>
      <c r="S2913" s="122" t="s">
        <v>3282</v>
      </c>
      <c r="T2913" s="123">
        <v>0.67659999999999998</v>
      </c>
    </row>
    <row r="2914" spans="17:20" x14ac:dyDescent="0.25">
      <c r="Q2914" s="122">
        <v>58</v>
      </c>
      <c r="R2914" s="122">
        <v>84</v>
      </c>
      <c r="S2914" s="122" t="s">
        <v>3283</v>
      </c>
      <c r="T2914" s="123">
        <v>0.68440000000000001</v>
      </c>
    </row>
    <row r="2915" spans="17:20" x14ac:dyDescent="0.25">
      <c r="Q2915" s="122">
        <v>58</v>
      </c>
      <c r="R2915" s="122">
        <v>85</v>
      </c>
      <c r="S2915" s="122" t="s">
        <v>3284</v>
      </c>
      <c r="T2915" s="123">
        <v>0.69220000000000004</v>
      </c>
    </row>
    <row r="2916" spans="17:20" x14ac:dyDescent="0.25">
      <c r="Q2916" s="122">
        <v>58</v>
      </c>
      <c r="R2916" s="122">
        <v>86</v>
      </c>
      <c r="S2916" s="122" t="s">
        <v>3285</v>
      </c>
      <c r="T2916" s="123">
        <v>0.69996000000000003</v>
      </c>
    </row>
    <row r="2917" spans="17:20" x14ac:dyDescent="0.25">
      <c r="Q2917" s="122">
        <v>58</v>
      </c>
      <c r="R2917" s="122">
        <v>87</v>
      </c>
      <c r="S2917" s="122" t="s">
        <v>3286</v>
      </c>
      <c r="T2917" s="123">
        <v>0.70772000000000002</v>
      </c>
    </row>
    <row r="2918" spans="17:20" x14ac:dyDescent="0.25">
      <c r="Q2918" s="122">
        <v>58</v>
      </c>
      <c r="R2918" s="122">
        <v>88</v>
      </c>
      <c r="S2918" s="122" t="s">
        <v>3287</v>
      </c>
      <c r="T2918" s="123">
        <v>0.71548</v>
      </c>
    </row>
    <row r="2919" spans="17:20" x14ac:dyDescent="0.25">
      <c r="Q2919" s="122">
        <v>58</v>
      </c>
      <c r="R2919" s="122">
        <v>89</v>
      </c>
      <c r="S2919" s="122" t="s">
        <v>3288</v>
      </c>
      <c r="T2919" s="123">
        <v>0.72323999999999999</v>
      </c>
    </row>
    <row r="2920" spans="17:20" x14ac:dyDescent="0.25">
      <c r="Q2920" s="122">
        <v>58</v>
      </c>
      <c r="R2920" s="122">
        <v>90</v>
      </c>
      <c r="S2920" s="122" t="s">
        <v>3289</v>
      </c>
      <c r="T2920" s="123">
        <v>0.73099999999999998</v>
      </c>
    </row>
    <row r="2921" spans="17:20" x14ac:dyDescent="0.25">
      <c r="Q2921" s="122">
        <v>58</v>
      </c>
      <c r="R2921" s="122">
        <v>91</v>
      </c>
      <c r="S2921" s="122" t="s">
        <v>3290</v>
      </c>
      <c r="T2921" s="123">
        <v>0.73880000000000001</v>
      </c>
    </row>
    <row r="2922" spans="17:20" x14ac:dyDescent="0.25">
      <c r="Q2922" s="122">
        <v>58</v>
      </c>
      <c r="R2922" s="122">
        <v>92</v>
      </c>
      <c r="S2922" s="122" t="s">
        <v>3291</v>
      </c>
      <c r="T2922" s="123">
        <v>0.74660000000000004</v>
      </c>
    </row>
    <row r="2923" spans="17:20" x14ac:dyDescent="0.25">
      <c r="Q2923" s="122">
        <v>58</v>
      </c>
      <c r="R2923" s="122">
        <v>93</v>
      </c>
      <c r="S2923" s="122" t="s">
        <v>3292</v>
      </c>
      <c r="T2923" s="123">
        <v>0.75439999999999996</v>
      </c>
    </row>
    <row r="2924" spans="17:20" x14ac:dyDescent="0.25">
      <c r="Q2924" s="122">
        <v>58</v>
      </c>
      <c r="R2924" s="122">
        <v>94</v>
      </c>
      <c r="S2924" s="122" t="s">
        <v>3293</v>
      </c>
      <c r="T2924" s="123">
        <v>0.76219999999999999</v>
      </c>
    </row>
    <row r="2925" spans="17:20" x14ac:dyDescent="0.25">
      <c r="Q2925" s="122">
        <v>58</v>
      </c>
      <c r="R2925" s="122">
        <v>95</v>
      </c>
      <c r="S2925" s="122" t="s">
        <v>3294</v>
      </c>
      <c r="T2925" s="123">
        <v>0.77</v>
      </c>
    </row>
    <row r="2926" spans="17:20" x14ac:dyDescent="0.25">
      <c r="Q2926" s="122">
        <v>58</v>
      </c>
      <c r="R2926" s="122">
        <v>96</v>
      </c>
      <c r="S2926" s="122" t="s">
        <v>3295</v>
      </c>
      <c r="T2926" s="123">
        <v>0.77780000000000005</v>
      </c>
    </row>
    <row r="2927" spans="17:20" x14ac:dyDescent="0.25">
      <c r="Q2927" s="122">
        <v>58</v>
      </c>
      <c r="R2927" s="122">
        <v>97</v>
      </c>
      <c r="S2927" s="122" t="s">
        <v>3296</v>
      </c>
      <c r="T2927" s="123">
        <v>0.78559999999999997</v>
      </c>
    </row>
    <row r="2928" spans="17:20" x14ac:dyDescent="0.25">
      <c r="Q2928" s="122">
        <v>58</v>
      </c>
      <c r="R2928" s="122">
        <v>98</v>
      </c>
      <c r="S2928" s="122" t="s">
        <v>3297</v>
      </c>
      <c r="T2928" s="123">
        <v>0.79339999999999999</v>
      </c>
    </row>
    <row r="2929" spans="17:20" x14ac:dyDescent="0.25">
      <c r="Q2929" s="122">
        <v>58</v>
      </c>
      <c r="R2929" s="122">
        <v>99</v>
      </c>
      <c r="S2929" s="122" t="s">
        <v>3298</v>
      </c>
      <c r="T2929" s="123">
        <v>0.80120000000000002</v>
      </c>
    </row>
    <row r="2930" spans="17:20" x14ac:dyDescent="0.25">
      <c r="Q2930" s="122">
        <v>58</v>
      </c>
      <c r="R2930" s="122">
        <v>100</v>
      </c>
      <c r="S2930" s="122" t="s">
        <v>3299</v>
      </c>
      <c r="T2930" s="123">
        <v>0.80900000000000005</v>
      </c>
    </row>
    <row r="2931" spans="17:20" x14ac:dyDescent="0.25">
      <c r="Q2931" s="122">
        <v>59</v>
      </c>
      <c r="R2931" s="122">
        <v>0</v>
      </c>
      <c r="S2931" s="122" t="s">
        <v>3300</v>
      </c>
      <c r="T2931" s="123">
        <v>2.8400000000000002E-2</v>
      </c>
    </row>
    <row r="2932" spans="17:20" x14ac:dyDescent="0.25">
      <c r="Q2932" s="122">
        <v>59</v>
      </c>
      <c r="R2932" s="122">
        <v>1</v>
      </c>
      <c r="S2932" s="122" t="s">
        <v>3301</v>
      </c>
      <c r="T2932" s="123">
        <v>3.6200000000000003E-2</v>
      </c>
    </row>
    <row r="2933" spans="17:20" x14ac:dyDescent="0.25">
      <c r="Q2933" s="122">
        <v>59</v>
      </c>
      <c r="R2933" s="122">
        <v>2</v>
      </c>
      <c r="S2933" s="122" t="s">
        <v>3302</v>
      </c>
      <c r="T2933" s="123">
        <v>4.3999999999999997E-2</v>
      </c>
    </row>
    <row r="2934" spans="17:20" x14ac:dyDescent="0.25">
      <c r="Q2934" s="122">
        <v>59</v>
      </c>
      <c r="R2934" s="122">
        <v>3</v>
      </c>
      <c r="S2934" s="122" t="s">
        <v>3303</v>
      </c>
      <c r="T2934" s="123">
        <v>5.1799999999999999E-2</v>
      </c>
    </row>
    <row r="2935" spans="17:20" x14ac:dyDescent="0.25">
      <c r="Q2935" s="122">
        <v>59</v>
      </c>
      <c r="R2935" s="122">
        <v>4</v>
      </c>
      <c r="S2935" s="122" t="s">
        <v>3304</v>
      </c>
      <c r="T2935" s="123">
        <v>5.96E-2</v>
      </c>
    </row>
    <row r="2936" spans="17:20" x14ac:dyDescent="0.25">
      <c r="Q2936" s="122">
        <v>59</v>
      </c>
      <c r="R2936" s="122">
        <v>5</v>
      </c>
      <c r="S2936" s="122" t="s">
        <v>3305</v>
      </c>
      <c r="T2936" s="123">
        <v>6.7400000000000002E-2</v>
      </c>
    </row>
    <row r="2937" spans="17:20" x14ac:dyDescent="0.25">
      <c r="Q2937" s="122">
        <v>59</v>
      </c>
      <c r="R2937" s="122">
        <v>6</v>
      </c>
      <c r="S2937" s="122" t="s">
        <v>3306</v>
      </c>
      <c r="T2937" s="123">
        <v>7.5240000000000001E-2</v>
      </c>
    </row>
    <row r="2938" spans="17:20" x14ac:dyDescent="0.25">
      <c r="Q2938" s="122">
        <v>59</v>
      </c>
      <c r="R2938" s="122">
        <v>7</v>
      </c>
      <c r="S2938" s="122" t="s">
        <v>3307</v>
      </c>
      <c r="T2938" s="123">
        <v>8.3080000000000001E-2</v>
      </c>
    </row>
    <row r="2939" spans="17:20" x14ac:dyDescent="0.25">
      <c r="Q2939" s="122">
        <v>59</v>
      </c>
      <c r="R2939" s="122">
        <v>8</v>
      </c>
      <c r="S2939" s="122" t="s">
        <v>3308</v>
      </c>
      <c r="T2939" s="123">
        <v>9.0920000000000001E-2</v>
      </c>
    </row>
    <row r="2940" spans="17:20" x14ac:dyDescent="0.25">
      <c r="Q2940" s="122">
        <v>59</v>
      </c>
      <c r="R2940" s="122">
        <v>9</v>
      </c>
      <c r="S2940" s="122" t="s">
        <v>3309</v>
      </c>
      <c r="T2940" s="123">
        <v>9.8760000000000001E-2</v>
      </c>
    </row>
    <row r="2941" spans="17:20" x14ac:dyDescent="0.25">
      <c r="Q2941" s="122">
        <v>59</v>
      </c>
      <c r="R2941" s="122">
        <v>10</v>
      </c>
      <c r="S2941" s="122" t="s">
        <v>3310</v>
      </c>
      <c r="T2941" s="123">
        <v>0.1066</v>
      </c>
    </row>
    <row r="2942" spans="17:20" x14ac:dyDescent="0.25">
      <c r="Q2942" s="122">
        <v>59</v>
      </c>
      <c r="R2942" s="122">
        <v>11</v>
      </c>
      <c r="S2942" s="122" t="s">
        <v>3311</v>
      </c>
      <c r="T2942" s="123">
        <v>0.1144</v>
      </c>
    </row>
    <row r="2943" spans="17:20" x14ac:dyDescent="0.25">
      <c r="Q2943" s="122">
        <v>59</v>
      </c>
      <c r="R2943" s="122">
        <v>12</v>
      </c>
      <c r="S2943" s="122" t="s">
        <v>3312</v>
      </c>
      <c r="T2943" s="123">
        <v>0.1222</v>
      </c>
    </row>
    <row r="2944" spans="17:20" x14ac:dyDescent="0.25">
      <c r="Q2944" s="122">
        <v>59</v>
      </c>
      <c r="R2944" s="122">
        <v>13</v>
      </c>
      <c r="S2944" s="122" t="s">
        <v>3313</v>
      </c>
      <c r="T2944" s="123">
        <v>0.13</v>
      </c>
    </row>
    <row r="2945" spans="17:20" x14ac:dyDescent="0.25">
      <c r="Q2945" s="122">
        <v>59</v>
      </c>
      <c r="R2945" s="122">
        <v>14</v>
      </c>
      <c r="S2945" s="122" t="s">
        <v>3314</v>
      </c>
      <c r="T2945" s="123">
        <v>0.13780000000000001</v>
      </c>
    </row>
    <row r="2946" spans="17:20" x14ac:dyDescent="0.25">
      <c r="Q2946" s="122">
        <v>59</v>
      </c>
      <c r="R2946" s="122">
        <v>15</v>
      </c>
      <c r="S2946" s="122" t="s">
        <v>3315</v>
      </c>
      <c r="T2946" s="123">
        <v>0.14560000000000001</v>
      </c>
    </row>
    <row r="2947" spans="17:20" x14ac:dyDescent="0.25">
      <c r="Q2947" s="122">
        <v>59</v>
      </c>
      <c r="R2947" s="122">
        <v>16</v>
      </c>
      <c r="S2947" s="122" t="s">
        <v>3316</v>
      </c>
      <c r="T2947" s="123">
        <v>0.15340000000000001</v>
      </c>
    </row>
    <row r="2948" spans="17:20" x14ac:dyDescent="0.25">
      <c r="Q2948" s="122">
        <v>59</v>
      </c>
      <c r="R2948" s="122">
        <v>17</v>
      </c>
      <c r="S2948" s="122" t="s">
        <v>3317</v>
      </c>
      <c r="T2948" s="123">
        <v>0.16120000000000001</v>
      </c>
    </row>
    <row r="2949" spans="17:20" x14ac:dyDescent="0.25">
      <c r="Q2949" s="122">
        <v>59</v>
      </c>
      <c r="R2949" s="122">
        <v>18</v>
      </c>
      <c r="S2949" s="122" t="s">
        <v>3318</v>
      </c>
      <c r="T2949" s="123">
        <v>0.16900000000000001</v>
      </c>
    </row>
    <row r="2950" spans="17:20" x14ac:dyDescent="0.25">
      <c r="Q2950" s="122">
        <v>59</v>
      </c>
      <c r="R2950" s="122">
        <v>19</v>
      </c>
      <c r="S2950" s="122" t="s">
        <v>3319</v>
      </c>
      <c r="T2950" s="123">
        <v>0.17680000000000001</v>
      </c>
    </row>
    <row r="2951" spans="17:20" x14ac:dyDescent="0.25">
      <c r="Q2951" s="122">
        <v>59</v>
      </c>
      <c r="R2951" s="122">
        <v>20</v>
      </c>
      <c r="S2951" s="122" t="s">
        <v>3320</v>
      </c>
      <c r="T2951" s="123">
        <v>0.18459999999999999</v>
      </c>
    </row>
    <row r="2952" spans="17:20" x14ac:dyDescent="0.25">
      <c r="Q2952" s="122">
        <v>59</v>
      </c>
      <c r="R2952" s="122">
        <v>21</v>
      </c>
      <c r="S2952" s="122" t="s">
        <v>3321</v>
      </c>
      <c r="T2952" s="123">
        <v>0.19244</v>
      </c>
    </row>
    <row r="2953" spans="17:20" x14ac:dyDescent="0.25">
      <c r="Q2953" s="122">
        <v>59</v>
      </c>
      <c r="R2953" s="122">
        <v>22</v>
      </c>
      <c r="S2953" s="122" t="s">
        <v>3322</v>
      </c>
      <c r="T2953" s="123">
        <v>0.20028000000000001</v>
      </c>
    </row>
    <row r="2954" spans="17:20" x14ac:dyDescent="0.25">
      <c r="Q2954" s="122">
        <v>59</v>
      </c>
      <c r="R2954" s="122">
        <v>23</v>
      </c>
      <c r="S2954" s="122" t="s">
        <v>3323</v>
      </c>
      <c r="T2954" s="123">
        <v>0.20812</v>
      </c>
    </row>
    <row r="2955" spans="17:20" x14ac:dyDescent="0.25">
      <c r="Q2955" s="122">
        <v>59</v>
      </c>
      <c r="R2955" s="122">
        <v>24</v>
      </c>
      <c r="S2955" s="122" t="s">
        <v>3324</v>
      </c>
      <c r="T2955" s="123">
        <v>0.21596000000000001</v>
      </c>
    </row>
    <row r="2956" spans="17:20" x14ac:dyDescent="0.25">
      <c r="Q2956" s="122">
        <v>59</v>
      </c>
      <c r="R2956" s="122">
        <v>25</v>
      </c>
      <c r="S2956" s="122" t="s">
        <v>3325</v>
      </c>
      <c r="T2956" s="123">
        <v>0.2238</v>
      </c>
    </row>
    <row r="2957" spans="17:20" x14ac:dyDescent="0.25">
      <c r="Q2957" s="122">
        <v>59</v>
      </c>
      <c r="R2957" s="122">
        <v>26</v>
      </c>
      <c r="S2957" s="122" t="s">
        <v>3326</v>
      </c>
      <c r="T2957" s="123">
        <v>0.2316</v>
      </c>
    </row>
    <row r="2958" spans="17:20" x14ac:dyDescent="0.25">
      <c r="Q2958" s="122">
        <v>59</v>
      </c>
      <c r="R2958" s="122">
        <v>27</v>
      </c>
      <c r="S2958" s="122" t="s">
        <v>3327</v>
      </c>
      <c r="T2958" s="123">
        <v>0.2394</v>
      </c>
    </row>
    <row r="2959" spans="17:20" x14ac:dyDescent="0.25">
      <c r="Q2959" s="122">
        <v>59</v>
      </c>
      <c r="R2959" s="122">
        <v>28</v>
      </c>
      <c r="S2959" s="122" t="s">
        <v>3328</v>
      </c>
      <c r="T2959" s="123">
        <v>0.2472</v>
      </c>
    </row>
    <row r="2960" spans="17:20" x14ac:dyDescent="0.25">
      <c r="Q2960" s="122">
        <v>59</v>
      </c>
      <c r="R2960" s="122">
        <v>29</v>
      </c>
      <c r="S2960" s="122" t="s">
        <v>3329</v>
      </c>
      <c r="T2960" s="123">
        <v>0.255</v>
      </c>
    </row>
    <row r="2961" spans="17:20" x14ac:dyDescent="0.25">
      <c r="Q2961" s="122">
        <v>59</v>
      </c>
      <c r="R2961" s="122">
        <v>30</v>
      </c>
      <c r="S2961" s="122" t="s">
        <v>3330</v>
      </c>
      <c r="T2961" s="123">
        <v>0.26279999999999998</v>
      </c>
    </row>
    <row r="2962" spans="17:20" x14ac:dyDescent="0.25">
      <c r="Q2962" s="122">
        <v>59</v>
      </c>
      <c r="R2962" s="122">
        <v>31</v>
      </c>
      <c r="S2962" s="122" t="s">
        <v>3331</v>
      </c>
      <c r="T2962" s="123">
        <v>0.27063999999999999</v>
      </c>
    </row>
    <row r="2963" spans="17:20" x14ac:dyDescent="0.25">
      <c r="Q2963" s="122">
        <v>59</v>
      </c>
      <c r="R2963" s="122">
        <v>32</v>
      </c>
      <c r="S2963" s="122" t="s">
        <v>3332</v>
      </c>
      <c r="T2963" s="123">
        <v>0.27848000000000001</v>
      </c>
    </row>
    <row r="2964" spans="17:20" x14ac:dyDescent="0.25">
      <c r="Q2964" s="122">
        <v>59</v>
      </c>
      <c r="R2964" s="122">
        <v>33</v>
      </c>
      <c r="S2964" s="122" t="s">
        <v>3333</v>
      </c>
      <c r="T2964" s="123">
        <v>0.28632000000000002</v>
      </c>
    </row>
    <row r="2965" spans="17:20" x14ac:dyDescent="0.25">
      <c r="Q2965" s="122">
        <v>59</v>
      </c>
      <c r="R2965" s="122">
        <v>34</v>
      </c>
      <c r="S2965" s="122" t="s">
        <v>3334</v>
      </c>
      <c r="T2965" s="123">
        <v>0.29415999999999998</v>
      </c>
    </row>
    <row r="2966" spans="17:20" x14ac:dyDescent="0.25">
      <c r="Q2966" s="122">
        <v>59</v>
      </c>
      <c r="R2966" s="122">
        <v>35</v>
      </c>
      <c r="S2966" s="122" t="s">
        <v>3335</v>
      </c>
      <c r="T2966" s="123">
        <v>0.30199999999999999</v>
      </c>
    </row>
    <row r="2967" spans="17:20" x14ac:dyDescent="0.25">
      <c r="Q2967" s="122">
        <v>59</v>
      </c>
      <c r="R2967" s="122">
        <v>36</v>
      </c>
      <c r="S2967" s="122" t="s">
        <v>3336</v>
      </c>
      <c r="T2967" s="123">
        <v>0.30980000000000002</v>
      </c>
    </row>
    <row r="2968" spans="17:20" x14ac:dyDescent="0.25">
      <c r="Q2968" s="122">
        <v>59</v>
      </c>
      <c r="R2968" s="122">
        <v>37</v>
      </c>
      <c r="S2968" s="122" t="s">
        <v>3337</v>
      </c>
      <c r="T2968" s="123">
        <v>0.31759999999999999</v>
      </c>
    </row>
    <row r="2969" spans="17:20" x14ac:dyDescent="0.25">
      <c r="Q2969" s="122">
        <v>59</v>
      </c>
      <c r="R2969" s="122">
        <v>38</v>
      </c>
      <c r="S2969" s="122" t="s">
        <v>3338</v>
      </c>
      <c r="T2969" s="123">
        <v>0.32540000000000002</v>
      </c>
    </row>
    <row r="2970" spans="17:20" x14ac:dyDescent="0.25">
      <c r="Q2970" s="122">
        <v>59</v>
      </c>
      <c r="R2970" s="122">
        <v>39</v>
      </c>
      <c r="S2970" s="122" t="s">
        <v>3339</v>
      </c>
      <c r="T2970" s="123">
        <v>0.3332</v>
      </c>
    </row>
    <row r="2971" spans="17:20" x14ac:dyDescent="0.25">
      <c r="Q2971" s="122">
        <v>59</v>
      </c>
      <c r="R2971" s="122">
        <v>40</v>
      </c>
      <c r="S2971" s="122" t="s">
        <v>3340</v>
      </c>
      <c r="T2971" s="123">
        <v>0.34100000000000003</v>
      </c>
    </row>
    <row r="2972" spans="17:20" x14ac:dyDescent="0.25">
      <c r="Q2972" s="122">
        <v>59</v>
      </c>
      <c r="R2972" s="122">
        <v>41</v>
      </c>
      <c r="S2972" s="122" t="s">
        <v>3341</v>
      </c>
      <c r="T2972" s="123">
        <v>0.3488</v>
      </c>
    </row>
    <row r="2973" spans="17:20" x14ac:dyDescent="0.25">
      <c r="Q2973" s="122">
        <v>59</v>
      </c>
      <c r="R2973" s="122">
        <v>42</v>
      </c>
      <c r="S2973" s="122" t="s">
        <v>3342</v>
      </c>
      <c r="T2973" s="123">
        <v>0.35659999999999997</v>
      </c>
    </row>
    <row r="2974" spans="17:20" x14ac:dyDescent="0.25">
      <c r="Q2974" s="122">
        <v>59</v>
      </c>
      <c r="R2974" s="122">
        <v>43</v>
      </c>
      <c r="S2974" s="122" t="s">
        <v>3343</v>
      </c>
      <c r="T2974" s="123">
        <v>0.3644</v>
      </c>
    </row>
    <row r="2975" spans="17:20" x14ac:dyDescent="0.25">
      <c r="Q2975" s="122">
        <v>59</v>
      </c>
      <c r="R2975" s="122">
        <v>44</v>
      </c>
      <c r="S2975" s="122" t="s">
        <v>3344</v>
      </c>
      <c r="T2975" s="123">
        <v>0.37219999999999998</v>
      </c>
    </row>
    <row r="2976" spans="17:20" x14ac:dyDescent="0.25">
      <c r="Q2976" s="122">
        <v>59</v>
      </c>
      <c r="R2976" s="122">
        <v>45</v>
      </c>
      <c r="S2976" s="122" t="s">
        <v>3345</v>
      </c>
      <c r="T2976" s="123">
        <v>0.38</v>
      </c>
    </row>
    <row r="2977" spans="17:20" x14ac:dyDescent="0.25">
      <c r="Q2977" s="122">
        <v>59</v>
      </c>
      <c r="R2977" s="122">
        <v>46</v>
      </c>
      <c r="S2977" s="122" t="s">
        <v>3346</v>
      </c>
      <c r="T2977" s="123">
        <v>0.38784000000000002</v>
      </c>
    </row>
    <row r="2978" spans="17:20" x14ac:dyDescent="0.25">
      <c r="Q2978" s="122">
        <v>59</v>
      </c>
      <c r="R2978" s="122">
        <v>47</v>
      </c>
      <c r="S2978" s="122" t="s">
        <v>3347</v>
      </c>
      <c r="T2978" s="123">
        <v>0.39567999999999998</v>
      </c>
    </row>
    <row r="2979" spans="17:20" x14ac:dyDescent="0.25">
      <c r="Q2979" s="122">
        <v>59</v>
      </c>
      <c r="R2979" s="122">
        <v>48</v>
      </c>
      <c r="S2979" s="122" t="s">
        <v>3348</v>
      </c>
      <c r="T2979" s="123">
        <v>0.40351999999999999</v>
      </c>
    </row>
    <row r="2980" spans="17:20" x14ac:dyDescent="0.25">
      <c r="Q2980" s="122">
        <v>59</v>
      </c>
      <c r="R2980" s="122">
        <v>49</v>
      </c>
      <c r="S2980" s="122" t="s">
        <v>3349</v>
      </c>
      <c r="T2980" s="123">
        <v>0.41136</v>
      </c>
    </row>
    <row r="2981" spans="17:20" x14ac:dyDescent="0.25">
      <c r="Q2981" s="122">
        <v>59</v>
      </c>
      <c r="R2981" s="122">
        <v>50</v>
      </c>
      <c r="S2981" s="122" t="s">
        <v>3350</v>
      </c>
      <c r="T2981" s="123">
        <v>0.41920000000000002</v>
      </c>
    </row>
    <row r="2982" spans="17:20" x14ac:dyDescent="0.25">
      <c r="Q2982" s="122">
        <v>59</v>
      </c>
      <c r="R2982" s="122">
        <v>51</v>
      </c>
      <c r="S2982" s="122" t="s">
        <v>3351</v>
      </c>
      <c r="T2982" s="123">
        <v>0.42699999999999999</v>
      </c>
    </row>
    <row r="2983" spans="17:20" x14ac:dyDescent="0.25">
      <c r="Q2983" s="122">
        <v>59</v>
      </c>
      <c r="R2983" s="122">
        <v>52</v>
      </c>
      <c r="S2983" s="122" t="s">
        <v>3352</v>
      </c>
      <c r="T2983" s="123">
        <v>0.43480000000000002</v>
      </c>
    </row>
    <row r="2984" spans="17:20" x14ac:dyDescent="0.25">
      <c r="Q2984" s="122">
        <v>59</v>
      </c>
      <c r="R2984" s="122">
        <v>53</v>
      </c>
      <c r="S2984" s="122" t="s">
        <v>3353</v>
      </c>
      <c r="T2984" s="123">
        <v>0.44259999999999999</v>
      </c>
    </row>
    <row r="2985" spans="17:20" x14ac:dyDescent="0.25">
      <c r="Q2985" s="122">
        <v>59</v>
      </c>
      <c r="R2985" s="122">
        <v>54</v>
      </c>
      <c r="S2985" s="122" t="s">
        <v>3354</v>
      </c>
      <c r="T2985" s="123">
        <v>0.45040000000000002</v>
      </c>
    </row>
    <row r="2986" spans="17:20" x14ac:dyDescent="0.25">
      <c r="Q2986" s="122">
        <v>59</v>
      </c>
      <c r="R2986" s="122">
        <v>55</v>
      </c>
      <c r="S2986" s="122" t="s">
        <v>3355</v>
      </c>
      <c r="T2986" s="123">
        <v>0.4582</v>
      </c>
    </row>
    <row r="2987" spans="17:20" x14ac:dyDescent="0.25">
      <c r="Q2987" s="122">
        <v>59</v>
      </c>
      <c r="R2987" s="122">
        <v>56</v>
      </c>
      <c r="S2987" s="122" t="s">
        <v>3356</v>
      </c>
      <c r="T2987" s="123">
        <v>0.46600000000000003</v>
      </c>
    </row>
    <row r="2988" spans="17:20" x14ac:dyDescent="0.25">
      <c r="Q2988" s="122">
        <v>59</v>
      </c>
      <c r="R2988" s="122">
        <v>57</v>
      </c>
      <c r="S2988" s="122" t="s">
        <v>3357</v>
      </c>
      <c r="T2988" s="123">
        <v>0.4738</v>
      </c>
    </row>
    <row r="2989" spans="17:20" x14ac:dyDescent="0.25">
      <c r="Q2989" s="122">
        <v>59</v>
      </c>
      <c r="R2989" s="122">
        <v>58</v>
      </c>
      <c r="S2989" s="122" t="s">
        <v>3358</v>
      </c>
      <c r="T2989" s="123">
        <v>0.48159999999999997</v>
      </c>
    </row>
    <row r="2990" spans="17:20" x14ac:dyDescent="0.25">
      <c r="Q2990" s="122">
        <v>59</v>
      </c>
      <c r="R2990" s="122">
        <v>59</v>
      </c>
      <c r="S2990" s="122" t="s">
        <v>3359</v>
      </c>
      <c r="T2990" s="123">
        <v>0.4894</v>
      </c>
    </row>
    <row r="2991" spans="17:20" x14ac:dyDescent="0.25">
      <c r="Q2991" s="122">
        <v>59</v>
      </c>
      <c r="R2991" s="122">
        <v>60</v>
      </c>
      <c r="S2991" s="122" t="s">
        <v>3360</v>
      </c>
      <c r="T2991" s="123">
        <v>0.49719999999999998</v>
      </c>
    </row>
    <row r="2992" spans="17:20" x14ac:dyDescent="0.25">
      <c r="Q2992" s="122">
        <v>59</v>
      </c>
      <c r="R2992" s="122">
        <v>61</v>
      </c>
      <c r="S2992" s="122" t="s">
        <v>3361</v>
      </c>
      <c r="T2992" s="123">
        <v>0.50504000000000004</v>
      </c>
    </row>
    <row r="2993" spans="17:20" x14ac:dyDescent="0.25">
      <c r="Q2993" s="122">
        <v>59</v>
      </c>
      <c r="R2993" s="122">
        <v>62</v>
      </c>
      <c r="S2993" s="122" t="s">
        <v>3362</v>
      </c>
      <c r="T2993" s="123">
        <v>0.51288</v>
      </c>
    </row>
    <row r="2994" spans="17:20" x14ac:dyDescent="0.25">
      <c r="Q2994" s="122">
        <v>59</v>
      </c>
      <c r="R2994" s="122">
        <v>63</v>
      </c>
      <c r="S2994" s="122" t="s">
        <v>3363</v>
      </c>
      <c r="T2994" s="123">
        <v>0.52071999999999996</v>
      </c>
    </row>
    <row r="2995" spans="17:20" x14ac:dyDescent="0.25">
      <c r="Q2995" s="122">
        <v>59</v>
      </c>
      <c r="R2995" s="122">
        <v>64</v>
      </c>
      <c r="S2995" s="122" t="s">
        <v>3364</v>
      </c>
      <c r="T2995" s="123">
        <v>0.52856000000000003</v>
      </c>
    </row>
    <row r="2996" spans="17:20" x14ac:dyDescent="0.25">
      <c r="Q2996" s="122">
        <v>59</v>
      </c>
      <c r="R2996" s="122">
        <v>65</v>
      </c>
      <c r="S2996" s="122" t="s">
        <v>3365</v>
      </c>
      <c r="T2996" s="123">
        <v>0.53639999999999999</v>
      </c>
    </row>
    <row r="2997" spans="17:20" x14ac:dyDescent="0.25">
      <c r="Q2997" s="122">
        <v>59</v>
      </c>
      <c r="R2997" s="122">
        <v>66</v>
      </c>
      <c r="S2997" s="122" t="s">
        <v>3366</v>
      </c>
      <c r="T2997" s="123">
        <v>0.54420000000000002</v>
      </c>
    </row>
    <row r="2998" spans="17:20" x14ac:dyDescent="0.25">
      <c r="Q2998" s="122">
        <v>59</v>
      </c>
      <c r="R2998" s="122">
        <v>67</v>
      </c>
      <c r="S2998" s="122" t="s">
        <v>3367</v>
      </c>
      <c r="T2998" s="123">
        <v>0.55200000000000005</v>
      </c>
    </row>
    <row r="2999" spans="17:20" x14ac:dyDescent="0.25">
      <c r="Q2999" s="122">
        <v>59</v>
      </c>
      <c r="R2999" s="122">
        <v>68</v>
      </c>
      <c r="S2999" s="122" t="s">
        <v>3368</v>
      </c>
      <c r="T2999" s="123">
        <v>0.55979999999999996</v>
      </c>
    </row>
    <row r="3000" spans="17:20" x14ac:dyDescent="0.25">
      <c r="Q3000" s="122">
        <v>59</v>
      </c>
      <c r="R3000" s="122">
        <v>69</v>
      </c>
      <c r="S3000" s="122" t="s">
        <v>3369</v>
      </c>
      <c r="T3000" s="123">
        <v>0.56759999999999999</v>
      </c>
    </row>
    <row r="3001" spans="17:20" x14ac:dyDescent="0.25">
      <c r="Q3001" s="122">
        <v>59</v>
      </c>
      <c r="R3001" s="122">
        <v>70</v>
      </c>
      <c r="S3001" s="122" t="s">
        <v>3370</v>
      </c>
      <c r="T3001" s="123">
        <v>0.57540000000000002</v>
      </c>
    </row>
    <row r="3002" spans="17:20" x14ac:dyDescent="0.25">
      <c r="Q3002" s="122">
        <v>59</v>
      </c>
      <c r="R3002" s="122">
        <v>71</v>
      </c>
      <c r="S3002" s="122" t="s">
        <v>3371</v>
      </c>
      <c r="T3002" s="123">
        <v>0.58323999999999998</v>
      </c>
    </row>
    <row r="3003" spans="17:20" x14ac:dyDescent="0.25">
      <c r="Q3003" s="122">
        <v>59</v>
      </c>
      <c r="R3003" s="122">
        <v>72</v>
      </c>
      <c r="S3003" s="122" t="s">
        <v>3372</v>
      </c>
      <c r="T3003" s="123">
        <v>0.59108000000000005</v>
      </c>
    </row>
    <row r="3004" spans="17:20" x14ac:dyDescent="0.25">
      <c r="Q3004" s="122">
        <v>59</v>
      </c>
      <c r="R3004" s="122">
        <v>73</v>
      </c>
      <c r="S3004" s="122" t="s">
        <v>3373</v>
      </c>
      <c r="T3004" s="123">
        <v>0.59892000000000001</v>
      </c>
    </row>
    <row r="3005" spans="17:20" x14ac:dyDescent="0.25">
      <c r="Q3005" s="122">
        <v>59</v>
      </c>
      <c r="R3005" s="122">
        <v>74</v>
      </c>
      <c r="S3005" s="122" t="s">
        <v>3374</v>
      </c>
      <c r="T3005" s="123">
        <v>0.60675999999999997</v>
      </c>
    </row>
    <row r="3006" spans="17:20" x14ac:dyDescent="0.25">
      <c r="Q3006" s="122">
        <v>59</v>
      </c>
      <c r="R3006" s="122">
        <v>75</v>
      </c>
      <c r="S3006" s="122" t="s">
        <v>3375</v>
      </c>
      <c r="T3006" s="123">
        <v>0.61460000000000004</v>
      </c>
    </row>
    <row r="3007" spans="17:20" x14ac:dyDescent="0.25">
      <c r="Q3007" s="122">
        <v>59</v>
      </c>
      <c r="R3007" s="122">
        <v>76</v>
      </c>
      <c r="S3007" s="122" t="s">
        <v>3376</v>
      </c>
      <c r="T3007" s="123">
        <v>0.62239999999999995</v>
      </c>
    </row>
    <row r="3008" spans="17:20" x14ac:dyDescent="0.25">
      <c r="Q3008" s="122">
        <v>59</v>
      </c>
      <c r="R3008" s="122">
        <v>77</v>
      </c>
      <c r="S3008" s="122" t="s">
        <v>3377</v>
      </c>
      <c r="T3008" s="123">
        <v>0.63019999999999998</v>
      </c>
    </row>
    <row r="3009" spans="17:20" x14ac:dyDescent="0.25">
      <c r="Q3009" s="122">
        <v>59</v>
      </c>
      <c r="R3009" s="122">
        <v>78</v>
      </c>
      <c r="S3009" s="122" t="s">
        <v>3378</v>
      </c>
      <c r="T3009" s="123">
        <v>0.63800000000000001</v>
      </c>
    </row>
    <row r="3010" spans="17:20" x14ac:dyDescent="0.25">
      <c r="Q3010" s="122">
        <v>59</v>
      </c>
      <c r="R3010" s="122">
        <v>79</v>
      </c>
      <c r="S3010" s="122" t="s">
        <v>3379</v>
      </c>
      <c r="T3010" s="123">
        <v>0.64580000000000004</v>
      </c>
    </row>
    <row r="3011" spans="17:20" x14ac:dyDescent="0.25">
      <c r="Q3011" s="122">
        <v>59</v>
      </c>
      <c r="R3011" s="122">
        <v>80</v>
      </c>
      <c r="S3011" s="122" t="s">
        <v>3380</v>
      </c>
      <c r="T3011" s="123">
        <v>0.65359999999999996</v>
      </c>
    </row>
    <row r="3012" spans="17:20" x14ac:dyDescent="0.25">
      <c r="Q3012" s="122">
        <v>59</v>
      </c>
      <c r="R3012" s="122">
        <v>81</v>
      </c>
      <c r="S3012" s="122" t="s">
        <v>3381</v>
      </c>
      <c r="T3012" s="123">
        <v>0.66139999999999999</v>
      </c>
    </row>
    <row r="3013" spans="17:20" x14ac:dyDescent="0.25">
      <c r="Q3013" s="122">
        <v>59</v>
      </c>
      <c r="R3013" s="122">
        <v>82</v>
      </c>
      <c r="S3013" s="122" t="s">
        <v>3382</v>
      </c>
      <c r="T3013" s="123">
        <v>0.66920000000000002</v>
      </c>
    </row>
    <row r="3014" spans="17:20" x14ac:dyDescent="0.25">
      <c r="Q3014" s="122">
        <v>59</v>
      </c>
      <c r="R3014" s="122">
        <v>83</v>
      </c>
      <c r="S3014" s="122" t="s">
        <v>3383</v>
      </c>
      <c r="T3014" s="123">
        <v>0.67700000000000005</v>
      </c>
    </row>
    <row r="3015" spans="17:20" x14ac:dyDescent="0.25">
      <c r="Q3015" s="122">
        <v>59</v>
      </c>
      <c r="R3015" s="122">
        <v>84</v>
      </c>
      <c r="S3015" s="122" t="s">
        <v>3384</v>
      </c>
      <c r="T3015" s="123">
        <v>0.68479999999999996</v>
      </c>
    </row>
    <row r="3016" spans="17:20" x14ac:dyDescent="0.25">
      <c r="Q3016" s="122">
        <v>59</v>
      </c>
      <c r="R3016" s="122">
        <v>85</v>
      </c>
      <c r="S3016" s="122" t="s">
        <v>3385</v>
      </c>
      <c r="T3016" s="123">
        <v>0.69259999999999999</v>
      </c>
    </row>
    <row r="3017" spans="17:20" x14ac:dyDescent="0.25">
      <c r="Q3017" s="122">
        <v>59</v>
      </c>
      <c r="R3017" s="122">
        <v>86</v>
      </c>
      <c r="S3017" s="122" t="s">
        <v>3386</v>
      </c>
      <c r="T3017" s="123">
        <v>0.70028000000000001</v>
      </c>
    </row>
    <row r="3018" spans="17:20" x14ac:dyDescent="0.25">
      <c r="Q3018" s="122">
        <v>59</v>
      </c>
      <c r="R3018" s="122">
        <v>87</v>
      </c>
      <c r="S3018" s="122" t="s">
        <v>3387</v>
      </c>
      <c r="T3018" s="123">
        <v>0.70796000000000003</v>
      </c>
    </row>
    <row r="3019" spans="17:20" x14ac:dyDescent="0.25">
      <c r="Q3019" s="122">
        <v>59</v>
      </c>
      <c r="R3019" s="122">
        <v>88</v>
      </c>
      <c r="S3019" s="122" t="s">
        <v>3388</v>
      </c>
      <c r="T3019" s="123">
        <v>0.71564000000000005</v>
      </c>
    </row>
    <row r="3020" spans="17:20" x14ac:dyDescent="0.25">
      <c r="Q3020" s="122">
        <v>59</v>
      </c>
      <c r="R3020" s="122">
        <v>89</v>
      </c>
      <c r="S3020" s="122" t="s">
        <v>3389</v>
      </c>
      <c r="T3020" s="123">
        <v>0.72331999999999996</v>
      </c>
    </row>
    <row r="3021" spans="17:20" x14ac:dyDescent="0.25">
      <c r="Q3021" s="122">
        <v>59</v>
      </c>
      <c r="R3021" s="122">
        <v>90</v>
      </c>
      <c r="S3021" s="122" t="s">
        <v>3390</v>
      </c>
      <c r="T3021" s="123">
        <v>0.73099999999999998</v>
      </c>
    </row>
    <row r="3022" spans="17:20" x14ac:dyDescent="0.25">
      <c r="Q3022" s="122">
        <v>59</v>
      </c>
      <c r="R3022" s="122">
        <v>91</v>
      </c>
      <c r="S3022" s="122" t="s">
        <v>3391</v>
      </c>
      <c r="T3022" s="123">
        <v>0.73880000000000001</v>
      </c>
    </row>
    <row r="3023" spans="17:20" x14ac:dyDescent="0.25">
      <c r="Q3023" s="122">
        <v>59</v>
      </c>
      <c r="R3023" s="122">
        <v>92</v>
      </c>
      <c r="S3023" s="122" t="s">
        <v>3392</v>
      </c>
      <c r="T3023" s="123">
        <v>0.74660000000000004</v>
      </c>
    </row>
    <row r="3024" spans="17:20" x14ac:dyDescent="0.25">
      <c r="Q3024" s="122">
        <v>59</v>
      </c>
      <c r="R3024" s="122">
        <v>93</v>
      </c>
      <c r="S3024" s="122" t="s">
        <v>3393</v>
      </c>
      <c r="T3024" s="123">
        <v>0.75439999999999996</v>
      </c>
    </row>
    <row r="3025" spans="17:20" x14ac:dyDescent="0.25">
      <c r="Q3025" s="122">
        <v>59</v>
      </c>
      <c r="R3025" s="122">
        <v>94</v>
      </c>
      <c r="S3025" s="122" t="s">
        <v>3394</v>
      </c>
      <c r="T3025" s="123">
        <v>0.76219999999999999</v>
      </c>
    </row>
    <row r="3026" spans="17:20" x14ac:dyDescent="0.25">
      <c r="Q3026" s="122">
        <v>59</v>
      </c>
      <c r="R3026" s="122">
        <v>95</v>
      </c>
      <c r="S3026" s="122" t="s">
        <v>3395</v>
      </c>
      <c r="T3026" s="123">
        <v>0.77</v>
      </c>
    </row>
    <row r="3027" spans="17:20" x14ac:dyDescent="0.25">
      <c r="Q3027" s="122">
        <v>59</v>
      </c>
      <c r="R3027" s="122">
        <v>96</v>
      </c>
      <c r="S3027" s="122" t="s">
        <v>3396</v>
      </c>
      <c r="T3027" s="123">
        <v>0.77780000000000005</v>
      </c>
    </row>
    <row r="3028" spans="17:20" x14ac:dyDescent="0.25">
      <c r="Q3028" s="122">
        <v>59</v>
      </c>
      <c r="R3028" s="122">
        <v>97</v>
      </c>
      <c r="S3028" s="122" t="s">
        <v>3397</v>
      </c>
      <c r="T3028" s="123">
        <v>0.78559999999999997</v>
      </c>
    </row>
    <row r="3029" spans="17:20" x14ac:dyDescent="0.25">
      <c r="Q3029" s="122">
        <v>59</v>
      </c>
      <c r="R3029" s="122">
        <v>98</v>
      </c>
      <c r="S3029" s="122" t="s">
        <v>3398</v>
      </c>
      <c r="T3029" s="123">
        <v>0.79339999999999999</v>
      </c>
    </row>
    <row r="3030" spans="17:20" x14ac:dyDescent="0.25">
      <c r="Q3030" s="122">
        <v>59</v>
      </c>
      <c r="R3030" s="122">
        <v>99</v>
      </c>
      <c r="S3030" s="122" t="s">
        <v>3399</v>
      </c>
      <c r="T3030" s="123">
        <v>0.80120000000000002</v>
      </c>
    </row>
    <row r="3031" spans="17:20" x14ac:dyDescent="0.25">
      <c r="Q3031" s="122">
        <v>59</v>
      </c>
      <c r="R3031" s="122">
        <v>100</v>
      </c>
      <c r="S3031" s="122" t="s">
        <v>3400</v>
      </c>
      <c r="T3031" s="123">
        <v>0.80900000000000005</v>
      </c>
    </row>
    <row r="3032" spans="17:20" x14ac:dyDescent="0.25">
      <c r="Q3032" s="122">
        <v>60</v>
      </c>
      <c r="R3032" s="122">
        <v>0</v>
      </c>
      <c r="S3032" s="122" t="s">
        <v>3401</v>
      </c>
      <c r="T3032" s="123">
        <v>0.03</v>
      </c>
    </row>
    <row r="3033" spans="17:20" x14ac:dyDescent="0.25">
      <c r="Q3033" s="122">
        <v>60</v>
      </c>
      <c r="R3033" s="122">
        <v>1</v>
      </c>
      <c r="S3033" s="122" t="s">
        <v>3402</v>
      </c>
      <c r="T3033" s="123">
        <v>3.78E-2</v>
      </c>
    </row>
    <row r="3034" spans="17:20" x14ac:dyDescent="0.25">
      <c r="Q3034" s="122">
        <v>60</v>
      </c>
      <c r="R3034" s="122">
        <v>2</v>
      </c>
      <c r="S3034" s="122" t="s">
        <v>3403</v>
      </c>
      <c r="T3034" s="123">
        <v>4.5600000000000002E-2</v>
      </c>
    </row>
    <row r="3035" spans="17:20" x14ac:dyDescent="0.25">
      <c r="Q3035" s="122">
        <v>60</v>
      </c>
      <c r="R3035" s="122">
        <v>3</v>
      </c>
      <c r="S3035" s="122" t="s">
        <v>3404</v>
      </c>
      <c r="T3035" s="123">
        <v>5.3400000000000003E-2</v>
      </c>
    </row>
    <row r="3036" spans="17:20" x14ac:dyDescent="0.25">
      <c r="Q3036" s="122">
        <v>60</v>
      </c>
      <c r="R3036" s="122">
        <v>4</v>
      </c>
      <c r="S3036" s="122" t="s">
        <v>3405</v>
      </c>
      <c r="T3036" s="123">
        <v>6.1199999999999997E-2</v>
      </c>
    </row>
    <row r="3037" spans="17:20" x14ac:dyDescent="0.25">
      <c r="Q3037" s="122">
        <v>60</v>
      </c>
      <c r="R3037" s="122">
        <v>5</v>
      </c>
      <c r="S3037" s="122" t="s">
        <v>3406</v>
      </c>
      <c r="T3037" s="123">
        <v>6.9000000000000006E-2</v>
      </c>
    </row>
    <row r="3038" spans="17:20" x14ac:dyDescent="0.25">
      <c r="Q3038" s="122">
        <v>60</v>
      </c>
      <c r="R3038" s="122">
        <v>6</v>
      </c>
      <c r="S3038" s="122" t="s">
        <v>3407</v>
      </c>
      <c r="T3038" s="123">
        <v>7.6799999999999993E-2</v>
      </c>
    </row>
    <row r="3039" spans="17:20" x14ac:dyDescent="0.25">
      <c r="Q3039" s="122">
        <v>60</v>
      </c>
      <c r="R3039" s="122">
        <v>7</v>
      </c>
      <c r="S3039" s="122" t="s">
        <v>3408</v>
      </c>
      <c r="T3039" s="123">
        <v>8.4599999999999995E-2</v>
      </c>
    </row>
    <row r="3040" spans="17:20" x14ac:dyDescent="0.25">
      <c r="Q3040" s="122">
        <v>60</v>
      </c>
      <c r="R3040" s="122">
        <v>8</v>
      </c>
      <c r="S3040" s="122" t="s">
        <v>3409</v>
      </c>
      <c r="T3040" s="123">
        <v>9.2399999999999996E-2</v>
      </c>
    </row>
    <row r="3041" spans="17:20" x14ac:dyDescent="0.25">
      <c r="Q3041" s="122">
        <v>60</v>
      </c>
      <c r="R3041" s="122">
        <v>9</v>
      </c>
      <c r="S3041" s="122" t="s">
        <v>3410</v>
      </c>
      <c r="T3041" s="123">
        <v>0.1002</v>
      </c>
    </row>
    <row r="3042" spans="17:20" x14ac:dyDescent="0.25">
      <c r="Q3042" s="122">
        <v>60</v>
      </c>
      <c r="R3042" s="122">
        <v>10</v>
      </c>
      <c r="S3042" s="122" t="s">
        <v>3411</v>
      </c>
      <c r="T3042" s="123">
        <v>0.108</v>
      </c>
    </row>
    <row r="3043" spans="17:20" x14ac:dyDescent="0.25">
      <c r="Q3043" s="122">
        <v>60</v>
      </c>
      <c r="R3043" s="122">
        <v>11</v>
      </c>
      <c r="S3043" s="122" t="s">
        <v>3412</v>
      </c>
      <c r="T3043" s="123">
        <v>0.1158</v>
      </c>
    </row>
    <row r="3044" spans="17:20" x14ac:dyDescent="0.25">
      <c r="Q3044" s="122">
        <v>60</v>
      </c>
      <c r="R3044" s="122">
        <v>12</v>
      </c>
      <c r="S3044" s="122" t="s">
        <v>3413</v>
      </c>
      <c r="T3044" s="123">
        <v>0.1236</v>
      </c>
    </row>
    <row r="3045" spans="17:20" x14ac:dyDescent="0.25">
      <c r="Q3045" s="122">
        <v>60</v>
      </c>
      <c r="R3045" s="122">
        <v>13</v>
      </c>
      <c r="S3045" s="122" t="s">
        <v>3414</v>
      </c>
      <c r="T3045" s="123">
        <v>0.13139999999999999</v>
      </c>
    </row>
    <row r="3046" spans="17:20" x14ac:dyDescent="0.25">
      <c r="Q3046" s="122">
        <v>60</v>
      </c>
      <c r="R3046" s="122">
        <v>14</v>
      </c>
      <c r="S3046" s="122" t="s">
        <v>3415</v>
      </c>
      <c r="T3046" s="123">
        <v>0.13919999999999999</v>
      </c>
    </row>
    <row r="3047" spans="17:20" x14ac:dyDescent="0.25">
      <c r="Q3047" s="122">
        <v>60</v>
      </c>
      <c r="R3047" s="122">
        <v>15</v>
      </c>
      <c r="S3047" s="122" t="s">
        <v>3416</v>
      </c>
      <c r="T3047" s="123">
        <v>0.14699999999999999</v>
      </c>
    </row>
    <row r="3048" spans="17:20" x14ac:dyDescent="0.25">
      <c r="Q3048" s="122">
        <v>60</v>
      </c>
      <c r="R3048" s="122">
        <v>16</v>
      </c>
      <c r="S3048" s="122" t="s">
        <v>3417</v>
      </c>
      <c r="T3048" s="123">
        <v>0.15479999999999999</v>
      </c>
    </row>
    <row r="3049" spans="17:20" x14ac:dyDescent="0.25">
      <c r="Q3049" s="122">
        <v>60</v>
      </c>
      <c r="R3049" s="122">
        <v>17</v>
      </c>
      <c r="S3049" s="122" t="s">
        <v>3418</v>
      </c>
      <c r="T3049" s="123">
        <v>0.16259999999999999</v>
      </c>
    </row>
    <row r="3050" spans="17:20" x14ac:dyDescent="0.25">
      <c r="Q3050" s="122">
        <v>60</v>
      </c>
      <c r="R3050" s="122">
        <v>18</v>
      </c>
      <c r="S3050" s="122" t="s">
        <v>3419</v>
      </c>
      <c r="T3050" s="123">
        <v>0.1704</v>
      </c>
    </row>
    <row r="3051" spans="17:20" x14ac:dyDescent="0.25">
      <c r="Q3051" s="122">
        <v>60</v>
      </c>
      <c r="R3051" s="122">
        <v>19</v>
      </c>
      <c r="S3051" s="122" t="s">
        <v>3420</v>
      </c>
      <c r="T3051" s="123">
        <v>0.1782</v>
      </c>
    </row>
    <row r="3052" spans="17:20" x14ac:dyDescent="0.25">
      <c r="Q3052" s="122">
        <v>60</v>
      </c>
      <c r="R3052" s="122">
        <v>20</v>
      </c>
      <c r="S3052" s="122" t="s">
        <v>3421</v>
      </c>
      <c r="T3052" s="123">
        <v>0.186</v>
      </c>
    </row>
    <row r="3053" spans="17:20" x14ac:dyDescent="0.25">
      <c r="Q3053" s="122">
        <v>60</v>
      </c>
      <c r="R3053" s="122">
        <v>21</v>
      </c>
      <c r="S3053" s="122" t="s">
        <v>3422</v>
      </c>
      <c r="T3053" s="123">
        <v>0.1938</v>
      </c>
    </row>
    <row r="3054" spans="17:20" x14ac:dyDescent="0.25">
      <c r="Q3054" s="122">
        <v>60</v>
      </c>
      <c r="R3054" s="122">
        <v>22</v>
      </c>
      <c r="S3054" s="122" t="s">
        <v>3423</v>
      </c>
      <c r="T3054" s="123">
        <v>0.2016</v>
      </c>
    </row>
    <row r="3055" spans="17:20" x14ac:dyDescent="0.25">
      <c r="Q3055" s="122">
        <v>60</v>
      </c>
      <c r="R3055" s="122">
        <v>23</v>
      </c>
      <c r="S3055" s="122" t="s">
        <v>3424</v>
      </c>
      <c r="T3055" s="123">
        <v>0.2094</v>
      </c>
    </row>
    <row r="3056" spans="17:20" x14ac:dyDescent="0.25">
      <c r="Q3056" s="122">
        <v>60</v>
      </c>
      <c r="R3056" s="122">
        <v>24</v>
      </c>
      <c r="S3056" s="122" t="s">
        <v>3425</v>
      </c>
      <c r="T3056" s="123">
        <v>0.2172</v>
      </c>
    </row>
    <row r="3057" spans="17:20" x14ac:dyDescent="0.25">
      <c r="Q3057" s="122">
        <v>60</v>
      </c>
      <c r="R3057" s="122">
        <v>25</v>
      </c>
      <c r="S3057" s="122" t="s">
        <v>3426</v>
      </c>
      <c r="T3057" s="123">
        <v>0.22500000000000001</v>
      </c>
    </row>
    <row r="3058" spans="17:20" x14ac:dyDescent="0.25">
      <c r="Q3058" s="122">
        <v>60</v>
      </c>
      <c r="R3058" s="122">
        <v>26</v>
      </c>
      <c r="S3058" s="122" t="s">
        <v>3427</v>
      </c>
      <c r="T3058" s="123">
        <v>0.23280000000000001</v>
      </c>
    </row>
    <row r="3059" spans="17:20" x14ac:dyDescent="0.25">
      <c r="Q3059" s="122">
        <v>60</v>
      </c>
      <c r="R3059" s="122">
        <v>27</v>
      </c>
      <c r="S3059" s="122" t="s">
        <v>3428</v>
      </c>
      <c r="T3059" s="123">
        <v>0.24060000000000001</v>
      </c>
    </row>
    <row r="3060" spans="17:20" x14ac:dyDescent="0.25">
      <c r="Q3060" s="122">
        <v>60</v>
      </c>
      <c r="R3060" s="122">
        <v>28</v>
      </c>
      <c r="S3060" s="122" t="s">
        <v>3429</v>
      </c>
      <c r="T3060" s="123">
        <v>0.24840000000000001</v>
      </c>
    </row>
    <row r="3061" spans="17:20" x14ac:dyDescent="0.25">
      <c r="Q3061" s="122">
        <v>60</v>
      </c>
      <c r="R3061" s="122">
        <v>29</v>
      </c>
      <c r="S3061" s="122" t="s">
        <v>3430</v>
      </c>
      <c r="T3061" s="123">
        <v>0.25619999999999998</v>
      </c>
    </row>
    <row r="3062" spans="17:20" x14ac:dyDescent="0.25">
      <c r="Q3062" s="122">
        <v>60</v>
      </c>
      <c r="R3062" s="122">
        <v>30</v>
      </c>
      <c r="S3062" s="122" t="s">
        <v>3431</v>
      </c>
      <c r="T3062" s="123">
        <v>0.26400000000000001</v>
      </c>
    </row>
    <row r="3063" spans="17:20" x14ac:dyDescent="0.25">
      <c r="Q3063" s="122">
        <v>60</v>
      </c>
      <c r="R3063" s="122">
        <v>31</v>
      </c>
      <c r="S3063" s="122" t="s">
        <v>3432</v>
      </c>
      <c r="T3063" s="123">
        <v>0.27179999999999999</v>
      </c>
    </row>
    <row r="3064" spans="17:20" x14ac:dyDescent="0.25">
      <c r="Q3064" s="122">
        <v>60</v>
      </c>
      <c r="R3064" s="122">
        <v>32</v>
      </c>
      <c r="S3064" s="122" t="s">
        <v>3433</v>
      </c>
      <c r="T3064" s="123">
        <v>0.27960000000000002</v>
      </c>
    </row>
    <row r="3065" spans="17:20" x14ac:dyDescent="0.25">
      <c r="Q3065" s="122">
        <v>60</v>
      </c>
      <c r="R3065" s="122">
        <v>33</v>
      </c>
      <c r="S3065" s="122" t="s">
        <v>3434</v>
      </c>
      <c r="T3065" s="123">
        <v>0.28739999999999999</v>
      </c>
    </row>
    <row r="3066" spans="17:20" x14ac:dyDescent="0.25">
      <c r="Q3066" s="122">
        <v>60</v>
      </c>
      <c r="R3066" s="122">
        <v>34</v>
      </c>
      <c r="S3066" s="122" t="s">
        <v>3435</v>
      </c>
      <c r="T3066" s="123">
        <v>0.29520000000000002</v>
      </c>
    </row>
    <row r="3067" spans="17:20" x14ac:dyDescent="0.25">
      <c r="Q3067" s="122">
        <v>60</v>
      </c>
      <c r="R3067" s="122">
        <v>35</v>
      </c>
      <c r="S3067" s="122" t="s">
        <v>3436</v>
      </c>
      <c r="T3067" s="123">
        <v>0.30299999999999999</v>
      </c>
    </row>
    <row r="3068" spans="17:20" x14ac:dyDescent="0.25">
      <c r="Q3068" s="122">
        <v>60</v>
      </c>
      <c r="R3068" s="122">
        <v>36</v>
      </c>
      <c r="S3068" s="122" t="s">
        <v>3437</v>
      </c>
      <c r="T3068" s="123">
        <v>0.31080000000000002</v>
      </c>
    </row>
    <row r="3069" spans="17:20" x14ac:dyDescent="0.25">
      <c r="Q3069" s="122">
        <v>60</v>
      </c>
      <c r="R3069" s="122">
        <v>37</v>
      </c>
      <c r="S3069" s="122" t="s">
        <v>3438</v>
      </c>
      <c r="T3069" s="123">
        <v>0.31859999999999999</v>
      </c>
    </row>
    <row r="3070" spans="17:20" x14ac:dyDescent="0.25">
      <c r="Q3070" s="122">
        <v>60</v>
      </c>
      <c r="R3070" s="122">
        <v>38</v>
      </c>
      <c r="S3070" s="122" t="s">
        <v>3439</v>
      </c>
      <c r="T3070" s="123">
        <v>0.32640000000000002</v>
      </c>
    </row>
    <row r="3071" spans="17:20" x14ac:dyDescent="0.25">
      <c r="Q3071" s="122">
        <v>60</v>
      </c>
      <c r="R3071" s="122">
        <v>39</v>
      </c>
      <c r="S3071" s="122" t="s">
        <v>3440</v>
      </c>
      <c r="T3071" s="123">
        <v>0.3342</v>
      </c>
    </row>
    <row r="3072" spans="17:20" x14ac:dyDescent="0.25">
      <c r="Q3072" s="122">
        <v>60</v>
      </c>
      <c r="R3072" s="122">
        <v>40</v>
      </c>
      <c r="S3072" s="122" t="s">
        <v>3441</v>
      </c>
      <c r="T3072" s="123">
        <v>0.34200000000000003</v>
      </c>
    </row>
    <row r="3073" spans="17:20" x14ac:dyDescent="0.25">
      <c r="Q3073" s="122">
        <v>60</v>
      </c>
      <c r="R3073" s="122">
        <v>41</v>
      </c>
      <c r="S3073" s="122" t="s">
        <v>3442</v>
      </c>
      <c r="T3073" s="123">
        <v>0.3498</v>
      </c>
    </row>
    <row r="3074" spans="17:20" x14ac:dyDescent="0.25">
      <c r="Q3074" s="122">
        <v>60</v>
      </c>
      <c r="R3074" s="122">
        <v>42</v>
      </c>
      <c r="S3074" s="122" t="s">
        <v>3443</v>
      </c>
      <c r="T3074" s="123">
        <v>0.35759999999999997</v>
      </c>
    </row>
    <row r="3075" spans="17:20" x14ac:dyDescent="0.25">
      <c r="Q3075" s="122">
        <v>60</v>
      </c>
      <c r="R3075" s="122">
        <v>43</v>
      </c>
      <c r="S3075" s="122" t="s">
        <v>3444</v>
      </c>
      <c r="T3075" s="123">
        <v>0.3654</v>
      </c>
    </row>
    <row r="3076" spans="17:20" x14ac:dyDescent="0.25">
      <c r="Q3076" s="122">
        <v>60</v>
      </c>
      <c r="R3076" s="122">
        <v>44</v>
      </c>
      <c r="S3076" s="122" t="s">
        <v>3445</v>
      </c>
      <c r="T3076" s="123">
        <v>0.37319999999999998</v>
      </c>
    </row>
    <row r="3077" spans="17:20" x14ac:dyDescent="0.25">
      <c r="Q3077" s="122">
        <v>60</v>
      </c>
      <c r="R3077" s="122">
        <v>45</v>
      </c>
      <c r="S3077" s="122" t="s">
        <v>3446</v>
      </c>
      <c r="T3077" s="123">
        <v>0.38100000000000001</v>
      </c>
    </row>
    <row r="3078" spans="17:20" x14ac:dyDescent="0.25">
      <c r="Q3078" s="122">
        <v>60</v>
      </c>
      <c r="R3078" s="122">
        <v>46</v>
      </c>
      <c r="S3078" s="122" t="s">
        <v>3447</v>
      </c>
      <c r="T3078" s="123">
        <v>0.38879999999999998</v>
      </c>
    </row>
    <row r="3079" spans="17:20" x14ac:dyDescent="0.25">
      <c r="Q3079" s="122">
        <v>60</v>
      </c>
      <c r="R3079" s="122">
        <v>47</v>
      </c>
      <c r="S3079" s="122" t="s">
        <v>3448</v>
      </c>
      <c r="T3079" s="123">
        <v>0.39660000000000001</v>
      </c>
    </row>
    <row r="3080" spans="17:20" x14ac:dyDescent="0.25">
      <c r="Q3080" s="122">
        <v>60</v>
      </c>
      <c r="R3080" s="122">
        <v>48</v>
      </c>
      <c r="S3080" s="122" t="s">
        <v>3449</v>
      </c>
      <c r="T3080" s="123">
        <v>0.40439999999999998</v>
      </c>
    </row>
    <row r="3081" spans="17:20" x14ac:dyDescent="0.25">
      <c r="Q3081" s="122">
        <v>60</v>
      </c>
      <c r="R3081" s="122">
        <v>49</v>
      </c>
      <c r="S3081" s="122" t="s">
        <v>3450</v>
      </c>
      <c r="T3081" s="123">
        <v>0.41220000000000001</v>
      </c>
    </row>
    <row r="3082" spans="17:20" x14ac:dyDescent="0.25">
      <c r="Q3082" s="122">
        <v>60</v>
      </c>
      <c r="R3082" s="122">
        <v>50</v>
      </c>
      <c r="S3082" s="122" t="s">
        <v>3451</v>
      </c>
      <c r="T3082" s="123">
        <v>0.42</v>
      </c>
    </row>
    <row r="3083" spans="17:20" x14ac:dyDescent="0.25">
      <c r="Q3083" s="122">
        <v>60</v>
      </c>
      <c r="R3083" s="122">
        <v>51</v>
      </c>
      <c r="S3083" s="122" t="s">
        <v>3452</v>
      </c>
      <c r="T3083" s="123">
        <v>0.42780000000000001</v>
      </c>
    </row>
    <row r="3084" spans="17:20" x14ac:dyDescent="0.25">
      <c r="Q3084" s="122">
        <v>60</v>
      </c>
      <c r="R3084" s="122">
        <v>52</v>
      </c>
      <c r="S3084" s="122" t="s">
        <v>3453</v>
      </c>
      <c r="T3084" s="123">
        <v>0.43559999999999999</v>
      </c>
    </row>
    <row r="3085" spans="17:20" x14ac:dyDescent="0.25">
      <c r="Q3085" s="122">
        <v>60</v>
      </c>
      <c r="R3085" s="122">
        <v>53</v>
      </c>
      <c r="S3085" s="122" t="s">
        <v>3454</v>
      </c>
      <c r="T3085" s="123">
        <v>0.44340000000000002</v>
      </c>
    </row>
    <row r="3086" spans="17:20" x14ac:dyDescent="0.25">
      <c r="Q3086" s="122">
        <v>60</v>
      </c>
      <c r="R3086" s="122">
        <v>54</v>
      </c>
      <c r="S3086" s="122" t="s">
        <v>3455</v>
      </c>
      <c r="T3086" s="123">
        <v>0.45119999999999999</v>
      </c>
    </row>
    <row r="3087" spans="17:20" x14ac:dyDescent="0.25">
      <c r="Q3087" s="122">
        <v>60</v>
      </c>
      <c r="R3087" s="122">
        <v>55</v>
      </c>
      <c r="S3087" s="122" t="s">
        <v>3456</v>
      </c>
      <c r="T3087" s="123">
        <v>0.45900000000000002</v>
      </c>
    </row>
    <row r="3088" spans="17:20" x14ac:dyDescent="0.25">
      <c r="Q3088" s="122">
        <v>60</v>
      </c>
      <c r="R3088" s="122">
        <v>56</v>
      </c>
      <c r="S3088" s="122" t="s">
        <v>3457</v>
      </c>
      <c r="T3088" s="123">
        <v>0.46679999999999999</v>
      </c>
    </row>
    <row r="3089" spans="17:20" x14ac:dyDescent="0.25">
      <c r="Q3089" s="122">
        <v>60</v>
      </c>
      <c r="R3089" s="122">
        <v>57</v>
      </c>
      <c r="S3089" s="122" t="s">
        <v>3458</v>
      </c>
      <c r="T3089" s="123">
        <v>0.47460000000000002</v>
      </c>
    </row>
    <row r="3090" spans="17:20" x14ac:dyDescent="0.25">
      <c r="Q3090" s="122">
        <v>60</v>
      </c>
      <c r="R3090" s="122">
        <v>58</v>
      </c>
      <c r="S3090" s="122" t="s">
        <v>3459</v>
      </c>
      <c r="T3090" s="123">
        <v>0.4824</v>
      </c>
    </row>
    <row r="3091" spans="17:20" x14ac:dyDescent="0.25">
      <c r="Q3091" s="122">
        <v>60</v>
      </c>
      <c r="R3091" s="122">
        <v>59</v>
      </c>
      <c r="S3091" s="122" t="s">
        <v>3460</v>
      </c>
      <c r="T3091" s="123">
        <v>0.49020000000000002</v>
      </c>
    </row>
    <row r="3092" spans="17:20" x14ac:dyDescent="0.25">
      <c r="Q3092" s="122">
        <v>60</v>
      </c>
      <c r="R3092" s="122">
        <v>60</v>
      </c>
      <c r="S3092" s="122" t="s">
        <v>3461</v>
      </c>
      <c r="T3092" s="123">
        <v>0.498</v>
      </c>
    </row>
    <row r="3093" spans="17:20" x14ac:dyDescent="0.25">
      <c r="Q3093" s="122">
        <v>60</v>
      </c>
      <c r="R3093" s="122">
        <v>61</v>
      </c>
      <c r="S3093" s="122" t="s">
        <v>3462</v>
      </c>
      <c r="T3093" s="123">
        <v>0.50580000000000003</v>
      </c>
    </row>
    <row r="3094" spans="17:20" x14ac:dyDescent="0.25">
      <c r="Q3094" s="122">
        <v>60</v>
      </c>
      <c r="R3094" s="122">
        <v>62</v>
      </c>
      <c r="S3094" s="122" t="s">
        <v>3463</v>
      </c>
      <c r="T3094" s="123">
        <v>0.51359999999999995</v>
      </c>
    </row>
    <row r="3095" spans="17:20" x14ac:dyDescent="0.25">
      <c r="Q3095" s="122">
        <v>60</v>
      </c>
      <c r="R3095" s="122">
        <v>63</v>
      </c>
      <c r="S3095" s="122" t="s">
        <v>3464</v>
      </c>
      <c r="T3095" s="123">
        <v>0.52139999999999997</v>
      </c>
    </row>
    <row r="3096" spans="17:20" x14ac:dyDescent="0.25">
      <c r="Q3096" s="122">
        <v>60</v>
      </c>
      <c r="R3096" s="122">
        <v>64</v>
      </c>
      <c r="S3096" s="122" t="s">
        <v>3465</v>
      </c>
      <c r="T3096" s="123">
        <v>0.5292</v>
      </c>
    </row>
    <row r="3097" spans="17:20" x14ac:dyDescent="0.25">
      <c r="Q3097" s="122">
        <v>60</v>
      </c>
      <c r="R3097" s="122">
        <v>65</v>
      </c>
      <c r="S3097" s="122" t="s">
        <v>3466</v>
      </c>
      <c r="T3097" s="123">
        <v>0.53700000000000003</v>
      </c>
    </row>
    <row r="3098" spans="17:20" x14ac:dyDescent="0.25">
      <c r="Q3098" s="122">
        <v>60</v>
      </c>
      <c r="R3098" s="122">
        <v>66</v>
      </c>
      <c r="S3098" s="122" t="s">
        <v>3467</v>
      </c>
      <c r="T3098" s="123">
        <v>0.54479999999999995</v>
      </c>
    </row>
    <row r="3099" spans="17:20" x14ac:dyDescent="0.25">
      <c r="Q3099" s="122">
        <v>60</v>
      </c>
      <c r="R3099" s="122">
        <v>67</v>
      </c>
      <c r="S3099" s="122" t="s">
        <v>3468</v>
      </c>
      <c r="T3099" s="123">
        <v>0.55259999999999998</v>
      </c>
    </row>
    <row r="3100" spans="17:20" x14ac:dyDescent="0.25">
      <c r="Q3100" s="122">
        <v>60</v>
      </c>
      <c r="R3100" s="122">
        <v>68</v>
      </c>
      <c r="S3100" s="122" t="s">
        <v>3469</v>
      </c>
      <c r="T3100" s="123">
        <v>0.56040000000000001</v>
      </c>
    </row>
    <row r="3101" spans="17:20" x14ac:dyDescent="0.25">
      <c r="Q3101" s="122">
        <v>60</v>
      </c>
      <c r="R3101" s="122">
        <v>69</v>
      </c>
      <c r="S3101" s="122" t="s">
        <v>3470</v>
      </c>
      <c r="T3101" s="123">
        <v>0.56820000000000004</v>
      </c>
    </row>
    <row r="3102" spans="17:20" x14ac:dyDescent="0.25">
      <c r="Q3102" s="122">
        <v>60</v>
      </c>
      <c r="R3102" s="122">
        <v>70</v>
      </c>
      <c r="S3102" s="122" t="s">
        <v>3471</v>
      </c>
      <c r="T3102" s="123">
        <v>0.57599999999999996</v>
      </c>
    </row>
    <row r="3103" spans="17:20" x14ac:dyDescent="0.25">
      <c r="Q3103" s="122">
        <v>60</v>
      </c>
      <c r="R3103" s="122">
        <v>71</v>
      </c>
      <c r="S3103" s="122" t="s">
        <v>3472</v>
      </c>
      <c r="T3103" s="123">
        <v>0.58379999999999999</v>
      </c>
    </row>
    <row r="3104" spans="17:20" x14ac:dyDescent="0.25">
      <c r="Q3104" s="122">
        <v>60</v>
      </c>
      <c r="R3104" s="122">
        <v>72</v>
      </c>
      <c r="S3104" s="122" t="s">
        <v>3473</v>
      </c>
      <c r="T3104" s="123">
        <v>0.59160000000000001</v>
      </c>
    </row>
    <row r="3105" spans="17:20" x14ac:dyDescent="0.25">
      <c r="Q3105" s="122">
        <v>60</v>
      </c>
      <c r="R3105" s="122">
        <v>73</v>
      </c>
      <c r="S3105" s="122" t="s">
        <v>3474</v>
      </c>
      <c r="T3105" s="123">
        <v>0.59940000000000004</v>
      </c>
    </row>
    <row r="3106" spans="17:20" x14ac:dyDescent="0.25">
      <c r="Q3106" s="122">
        <v>60</v>
      </c>
      <c r="R3106" s="122">
        <v>74</v>
      </c>
      <c r="S3106" s="122" t="s">
        <v>3475</v>
      </c>
      <c r="T3106" s="123">
        <v>0.60719999999999996</v>
      </c>
    </row>
    <row r="3107" spans="17:20" x14ac:dyDescent="0.25">
      <c r="Q3107" s="122">
        <v>60</v>
      </c>
      <c r="R3107" s="122">
        <v>75</v>
      </c>
      <c r="S3107" s="122" t="s">
        <v>3476</v>
      </c>
      <c r="T3107" s="123">
        <v>0.61499999999999999</v>
      </c>
    </row>
    <row r="3108" spans="17:20" x14ac:dyDescent="0.25">
      <c r="Q3108" s="122">
        <v>60</v>
      </c>
      <c r="R3108" s="122">
        <v>76</v>
      </c>
      <c r="S3108" s="122" t="s">
        <v>3477</v>
      </c>
      <c r="T3108" s="123">
        <v>0.62280000000000002</v>
      </c>
    </row>
    <row r="3109" spans="17:20" x14ac:dyDescent="0.25">
      <c r="Q3109" s="122">
        <v>60</v>
      </c>
      <c r="R3109" s="122">
        <v>77</v>
      </c>
      <c r="S3109" s="122" t="s">
        <v>3478</v>
      </c>
      <c r="T3109" s="123">
        <v>0.63060000000000005</v>
      </c>
    </row>
    <row r="3110" spans="17:20" x14ac:dyDescent="0.25">
      <c r="Q3110" s="122">
        <v>60</v>
      </c>
      <c r="R3110" s="122">
        <v>78</v>
      </c>
      <c r="S3110" s="122" t="s">
        <v>3479</v>
      </c>
      <c r="T3110" s="123">
        <v>0.63839999999999997</v>
      </c>
    </row>
    <row r="3111" spans="17:20" x14ac:dyDescent="0.25">
      <c r="Q3111" s="122">
        <v>60</v>
      </c>
      <c r="R3111" s="122">
        <v>79</v>
      </c>
      <c r="S3111" s="122" t="s">
        <v>3480</v>
      </c>
      <c r="T3111" s="123">
        <v>0.6462</v>
      </c>
    </row>
    <row r="3112" spans="17:20" x14ac:dyDescent="0.25">
      <c r="Q3112" s="122">
        <v>60</v>
      </c>
      <c r="R3112" s="122">
        <v>80</v>
      </c>
      <c r="S3112" s="122" t="s">
        <v>3481</v>
      </c>
      <c r="T3112" s="123">
        <v>0.65400000000000003</v>
      </c>
    </row>
    <row r="3113" spans="17:20" x14ac:dyDescent="0.25">
      <c r="Q3113" s="122">
        <v>60</v>
      </c>
      <c r="R3113" s="122">
        <v>81</v>
      </c>
      <c r="S3113" s="122" t="s">
        <v>3482</v>
      </c>
      <c r="T3113" s="123">
        <v>0.66180000000000005</v>
      </c>
    </row>
    <row r="3114" spans="17:20" x14ac:dyDescent="0.25">
      <c r="Q3114" s="122">
        <v>60</v>
      </c>
      <c r="R3114" s="122">
        <v>82</v>
      </c>
      <c r="S3114" s="122" t="s">
        <v>3483</v>
      </c>
      <c r="T3114" s="123">
        <v>0.66959999999999997</v>
      </c>
    </row>
    <row r="3115" spans="17:20" x14ac:dyDescent="0.25">
      <c r="Q3115" s="122">
        <v>60</v>
      </c>
      <c r="R3115" s="122">
        <v>83</v>
      </c>
      <c r="S3115" s="122" t="s">
        <v>3484</v>
      </c>
      <c r="T3115" s="123">
        <v>0.6774</v>
      </c>
    </row>
    <row r="3116" spans="17:20" x14ac:dyDescent="0.25">
      <c r="Q3116" s="122">
        <v>60</v>
      </c>
      <c r="R3116" s="122">
        <v>84</v>
      </c>
      <c r="S3116" s="122" t="s">
        <v>3485</v>
      </c>
      <c r="T3116" s="123">
        <v>0.68520000000000003</v>
      </c>
    </row>
    <row r="3117" spans="17:20" x14ac:dyDescent="0.25">
      <c r="Q3117" s="122">
        <v>60</v>
      </c>
      <c r="R3117" s="122">
        <v>85</v>
      </c>
      <c r="S3117" s="122" t="s">
        <v>3486</v>
      </c>
      <c r="T3117" s="123">
        <v>0.69299999999999995</v>
      </c>
    </row>
    <row r="3118" spans="17:20" x14ac:dyDescent="0.25">
      <c r="Q3118" s="122">
        <v>60</v>
      </c>
      <c r="R3118" s="122">
        <v>86</v>
      </c>
      <c r="S3118" s="122" t="s">
        <v>3487</v>
      </c>
      <c r="T3118" s="123">
        <v>0.7006</v>
      </c>
    </row>
    <row r="3119" spans="17:20" x14ac:dyDescent="0.25">
      <c r="Q3119" s="122">
        <v>60</v>
      </c>
      <c r="R3119" s="122">
        <v>87</v>
      </c>
      <c r="S3119" s="122" t="s">
        <v>3488</v>
      </c>
      <c r="T3119" s="123">
        <v>0.70820000000000005</v>
      </c>
    </row>
    <row r="3120" spans="17:20" x14ac:dyDescent="0.25">
      <c r="Q3120" s="122">
        <v>60</v>
      </c>
      <c r="R3120" s="122">
        <v>88</v>
      </c>
      <c r="S3120" s="122" t="s">
        <v>3489</v>
      </c>
      <c r="T3120" s="123">
        <v>0.71579999999999999</v>
      </c>
    </row>
    <row r="3121" spans="17:20" x14ac:dyDescent="0.25">
      <c r="Q3121" s="122">
        <v>60</v>
      </c>
      <c r="R3121" s="122">
        <v>89</v>
      </c>
      <c r="S3121" s="122" t="s">
        <v>3490</v>
      </c>
      <c r="T3121" s="123">
        <v>0.72340000000000004</v>
      </c>
    </row>
    <row r="3122" spans="17:20" x14ac:dyDescent="0.25">
      <c r="Q3122" s="122">
        <v>60</v>
      </c>
      <c r="R3122" s="122">
        <v>90</v>
      </c>
      <c r="S3122" s="122" t="s">
        <v>3491</v>
      </c>
      <c r="T3122" s="123">
        <v>0.73099999999999998</v>
      </c>
    </row>
    <row r="3123" spans="17:20" x14ac:dyDescent="0.25">
      <c r="Q3123" s="122">
        <v>60</v>
      </c>
      <c r="R3123" s="122">
        <v>91</v>
      </c>
      <c r="S3123" s="122" t="s">
        <v>3492</v>
      </c>
      <c r="T3123" s="123">
        <v>0.73880000000000001</v>
      </c>
    </row>
    <row r="3124" spans="17:20" x14ac:dyDescent="0.25">
      <c r="Q3124" s="122">
        <v>60</v>
      </c>
      <c r="R3124" s="122">
        <v>92</v>
      </c>
      <c r="S3124" s="122" t="s">
        <v>3493</v>
      </c>
      <c r="T3124" s="123">
        <v>0.74660000000000004</v>
      </c>
    </row>
    <row r="3125" spans="17:20" x14ac:dyDescent="0.25">
      <c r="Q3125" s="122">
        <v>60</v>
      </c>
      <c r="R3125" s="122">
        <v>93</v>
      </c>
      <c r="S3125" s="122" t="s">
        <v>3494</v>
      </c>
      <c r="T3125" s="123">
        <v>0.75439999999999996</v>
      </c>
    </row>
    <row r="3126" spans="17:20" x14ac:dyDescent="0.25">
      <c r="Q3126" s="122">
        <v>60</v>
      </c>
      <c r="R3126" s="122">
        <v>94</v>
      </c>
      <c r="S3126" s="122" t="s">
        <v>3495</v>
      </c>
      <c r="T3126" s="123">
        <v>0.76219999999999999</v>
      </c>
    </row>
    <row r="3127" spans="17:20" x14ac:dyDescent="0.25">
      <c r="Q3127" s="122">
        <v>60</v>
      </c>
      <c r="R3127" s="122">
        <v>95</v>
      </c>
      <c r="S3127" s="122" t="s">
        <v>3496</v>
      </c>
      <c r="T3127" s="123">
        <v>0.77</v>
      </c>
    </row>
    <row r="3128" spans="17:20" x14ac:dyDescent="0.25">
      <c r="Q3128" s="122">
        <v>60</v>
      </c>
      <c r="R3128" s="122">
        <v>96</v>
      </c>
      <c r="S3128" s="122" t="s">
        <v>3497</v>
      </c>
      <c r="T3128" s="123">
        <v>0.77780000000000005</v>
      </c>
    </row>
    <row r="3129" spans="17:20" x14ac:dyDescent="0.25">
      <c r="Q3129" s="122">
        <v>60</v>
      </c>
      <c r="R3129" s="122">
        <v>97</v>
      </c>
      <c r="S3129" s="122" t="s">
        <v>3498</v>
      </c>
      <c r="T3129" s="123">
        <v>0.78559999999999997</v>
      </c>
    </row>
    <row r="3130" spans="17:20" x14ac:dyDescent="0.25">
      <c r="Q3130" s="122">
        <v>60</v>
      </c>
      <c r="R3130" s="122">
        <v>98</v>
      </c>
      <c r="S3130" s="122" t="s">
        <v>3499</v>
      </c>
      <c r="T3130" s="123">
        <v>0.79339999999999999</v>
      </c>
    </row>
    <row r="3131" spans="17:20" x14ac:dyDescent="0.25">
      <c r="Q3131" s="122">
        <v>60</v>
      </c>
      <c r="R3131" s="122">
        <v>99</v>
      </c>
      <c r="S3131" s="122" t="s">
        <v>3500</v>
      </c>
      <c r="T3131" s="123">
        <v>0.80120000000000002</v>
      </c>
    </row>
    <row r="3132" spans="17:20" x14ac:dyDescent="0.25">
      <c r="Q3132" s="122">
        <v>60</v>
      </c>
      <c r="R3132" s="122">
        <v>100</v>
      </c>
      <c r="S3132" s="122" t="s">
        <v>3501</v>
      </c>
      <c r="T3132" s="123">
        <v>0.80900000000000005</v>
      </c>
    </row>
    <row r="3133" spans="17:20" x14ac:dyDescent="0.25">
      <c r="Q3133" s="122">
        <v>61</v>
      </c>
      <c r="R3133" s="122">
        <v>0</v>
      </c>
      <c r="S3133" s="122" t="s">
        <v>3502</v>
      </c>
      <c r="T3133" s="123">
        <v>3.2399999999999998E-2</v>
      </c>
    </row>
    <row r="3134" spans="17:20" x14ac:dyDescent="0.25">
      <c r="Q3134" s="122">
        <v>61</v>
      </c>
      <c r="R3134" s="122">
        <v>1</v>
      </c>
      <c r="S3134" s="122" t="s">
        <v>3503</v>
      </c>
      <c r="T3134" s="123">
        <v>4.0160000000000001E-2</v>
      </c>
    </row>
    <row r="3135" spans="17:20" x14ac:dyDescent="0.25">
      <c r="Q3135" s="122">
        <v>61</v>
      </c>
      <c r="R3135" s="122">
        <v>2</v>
      </c>
      <c r="S3135" s="122" t="s">
        <v>3504</v>
      </c>
      <c r="T3135" s="123">
        <v>4.7919999999999997E-2</v>
      </c>
    </row>
    <row r="3136" spans="17:20" x14ac:dyDescent="0.25">
      <c r="Q3136" s="122">
        <v>61</v>
      </c>
      <c r="R3136" s="122">
        <v>3</v>
      </c>
      <c r="S3136" s="122" t="s">
        <v>3505</v>
      </c>
      <c r="T3136" s="123">
        <v>5.568E-2</v>
      </c>
    </row>
    <row r="3137" spans="17:20" x14ac:dyDescent="0.25">
      <c r="Q3137" s="122">
        <v>61</v>
      </c>
      <c r="R3137" s="122">
        <v>4</v>
      </c>
      <c r="S3137" s="122" t="s">
        <v>3506</v>
      </c>
      <c r="T3137" s="123">
        <v>6.3439999999999996E-2</v>
      </c>
    </row>
    <row r="3138" spans="17:20" x14ac:dyDescent="0.25">
      <c r="Q3138" s="122">
        <v>61</v>
      </c>
      <c r="R3138" s="122">
        <v>5</v>
      </c>
      <c r="S3138" s="122" t="s">
        <v>3507</v>
      </c>
      <c r="T3138" s="123">
        <v>7.1199999999999999E-2</v>
      </c>
    </row>
    <row r="3139" spans="17:20" x14ac:dyDescent="0.25">
      <c r="Q3139" s="122">
        <v>61</v>
      </c>
      <c r="R3139" s="122">
        <v>6</v>
      </c>
      <c r="S3139" s="122" t="s">
        <v>3508</v>
      </c>
      <c r="T3139" s="123">
        <v>7.9000000000000001E-2</v>
      </c>
    </row>
    <row r="3140" spans="17:20" x14ac:dyDescent="0.25">
      <c r="Q3140" s="122">
        <v>61</v>
      </c>
      <c r="R3140" s="122">
        <v>7</v>
      </c>
      <c r="S3140" s="122" t="s">
        <v>3509</v>
      </c>
      <c r="T3140" s="123">
        <v>8.6800000000000002E-2</v>
      </c>
    </row>
    <row r="3141" spans="17:20" x14ac:dyDescent="0.25">
      <c r="Q3141" s="122">
        <v>61</v>
      </c>
      <c r="R3141" s="122">
        <v>8</v>
      </c>
      <c r="S3141" s="122" t="s">
        <v>3510</v>
      </c>
      <c r="T3141" s="123">
        <v>9.4600000000000004E-2</v>
      </c>
    </row>
    <row r="3142" spans="17:20" x14ac:dyDescent="0.25">
      <c r="Q3142" s="122">
        <v>61</v>
      </c>
      <c r="R3142" s="122">
        <v>9</v>
      </c>
      <c r="S3142" s="122" t="s">
        <v>3511</v>
      </c>
      <c r="T3142" s="123">
        <v>0.1024</v>
      </c>
    </row>
    <row r="3143" spans="17:20" x14ac:dyDescent="0.25">
      <c r="Q3143" s="122">
        <v>61</v>
      </c>
      <c r="R3143" s="122">
        <v>10</v>
      </c>
      <c r="S3143" s="122" t="s">
        <v>3512</v>
      </c>
      <c r="T3143" s="123">
        <v>0.11020000000000001</v>
      </c>
    </row>
    <row r="3144" spans="17:20" x14ac:dyDescent="0.25">
      <c r="Q3144" s="122">
        <v>61</v>
      </c>
      <c r="R3144" s="122">
        <v>11</v>
      </c>
      <c r="S3144" s="122" t="s">
        <v>3513</v>
      </c>
      <c r="T3144" s="123">
        <v>0.11796</v>
      </c>
    </row>
    <row r="3145" spans="17:20" x14ac:dyDescent="0.25">
      <c r="Q3145" s="122">
        <v>61</v>
      </c>
      <c r="R3145" s="122">
        <v>12</v>
      </c>
      <c r="S3145" s="122" t="s">
        <v>3514</v>
      </c>
      <c r="T3145" s="123">
        <v>0.12572</v>
      </c>
    </row>
    <row r="3146" spans="17:20" x14ac:dyDescent="0.25">
      <c r="Q3146" s="122">
        <v>61</v>
      </c>
      <c r="R3146" s="122">
        <v>13</v>
      </c>
      <c r="S3146" s="122" t="s">
        <v>3515</v>
      </c>
      <c r="T3146" s="123">
        <v>0.13347999999999999</v>
      </c>
    </row>
    <row r="3147" spans="17:20" x14ac:dyDescent="0.25">
      <c r="Q3147" s="122">
        <v>61</v>
      </c>
      <c r="R3147" s="122">
        <v>14</v>
      </c>
      <c r="S3147" s="122" t="s">
        <v>3516</v>
      </c>
      <c r="T3147" s="123">
        <v>0.14124</v>
      </c>
    </row>
    <row r="3148" spans="17:20" x14ac:dyDescent="0.25">
      <c r="Q3148" s="122">
        <v>61</v>
      </c>
      <c r="R3148" s="122">
        <v>15</v>
      </c>
      <c r="S3148" s="122" t="s">
        <v>3517</v>
      </c>
      <c r="T3148" s="123">
        <v>0.14899999999999999</v>
      </c>
    </row>
    <row r="3149" spans="17:20" x14ac:dyDescent="0.25">
      <c r="Q3149" s="122">
        <v>61</v>
      </c>
      <c r="R3149" s="122">
        <v>16</v>
      </c>
      <c r="S3149" s="122" t="s">
        <v>3518</v>
      </c>
      <c r="T3149" s="123">
        <v>0.15676000000000001</v>
      </c>
    </row>
    <row r="3150" spans="17:20" x14ac:dyDescent="0.25">
      <c r="Q3150" s="122">
        <v>61</v>
      </c>
      <c r="R3150" s="122">
        <v>17</v>
      </c>
      <c r="S3150" s="122" t="s">
        <v>3519</v>
      </c>
      <c r="T3150" s="123">
        <v>0.16452</v>
      </c>
    </row>
    <row r="3151" spans="17:20" x14ac:dyDescent="0.25">
      <c r="Q3151" s="122">
        <v>61</v>
      </c>
      <c r="R3151" s="122">
        <v>18</v>
      </c>
      <c r="S3151" s="122" t="s">
        <v>3520</v>
      </c>
      <c r="T3151" s="123">
        <v>0.17227999999999999</v>
      </c>
    </row>
    <row r="3152" spans="17:20" x14ac:dyDescent="0.25">
      <c r="Q3152" s="122">
        <v>61</v>
      </c>
      <c r="R3152" s="122">
        <v>19</v>
      </c>
      <c r="S3152" s="122" t="s">
        <v>3521</v>
      </c>
      <c r="T3152" s="123">
        <v>0.18004000000000001</v>
      </c>
    </row>
    <row r="3153" spans="17:20" x14ac:dyDescent="0.25">
      <c r="Q3153" s="122">
        <v>61</v>
      </c>
      <c r="R3153" s="122">
        <v>20</v>
      </c>
      <c r="S3153" s="122" t="s">
        <v>3522</v>
      </c>
      <c r="T3153" s="123">
        <v>0.18779999999999999</v>
      </c>
    </row>
    <row r="3154" spans="17:20" x14ac:dyDescent="0.25">
      <c r="Q3154" s="122">
        <v>61</v>
      </c>
      <c r="R3154" s="122">
        <v>21</v>
      </c>
      <c r="S3154" s="122" t="s">
        <v>3523</v>
      </c>
      <c r="T3154" s="123">
        <v>0.1956</v>
      </c>
    </row>
    <row r="3155" spans="17:20" x14ac:dyDescent="0.25">
      <c r="Q3155" s="122">
        <v>61</v>
      </c>
      <c r="R3155" s="122">
        <v>22</v>
      </c>
      <c r="S3155" s="122" t="s">
        <v>3524</v>
      </c>
      <c r="T3155" s="123">
        <v>0.2034</v>
      </c>
    </row>
    <row r="3156" spans="17:20" x14ac:dyDescent="0.25">
      <c r="Q3156" s="122">
        <v>61</v>
      </c>
      <c r="R3156" s="122">
        <v>23</v>
      </c>
      <c r="S3156" s="122" t="s">
        <v>3525</v>
      </c>
      <c r="T3156" s="123">
        <v>0.2112</v>
      </c>
    </row>
    <row r="3157" spans="17:20" x14ac:dyDescent="0.25">
      <c r="Q3157" s="122">
        <v>61</v>
      </c>
      <c r="R3157" s="122">
        <v>24</v>
      </c>
      <c r="S3157" s="122" t="s">
        <v>3526</v>
      </c>
      <c r="T3157" s="123">
        <v>0.219</v>
      </c>
    </row>
    <row r="3158" spans="17:20" x14ac:dyDescent="0.25">
      <c r="Q3158" s="122">
        <v>61</v>
      </c>
      <c r="R3158" s="122">
        <v>25</v>
      </c>
      <c r="S3158" s="122" t="s">
        <v>3527</v>
      </c>
      <c r="T3158" s="123">
        <v>0.2268</v>
      </c>
    </row>
    <row r="3159" spans="17:20" x14ac:dyDescent="0.25">
      <c r="Q3159" s="122">
        <v>61</v>
      </c>
      <c r="R3159" s="122">
        <v>26</v>
      </c>
      <c r="S3159" s="122" t="s">
        <v>3528</v>
      </c>
      <c r="T3159" s="123">
        <v>0.23455999999999999</v>
      </c>
    </row>
    <row r="3160" spans="17:20" x14ac:dyDescent="0.25">
      <c r="Q3160" s="122">
        <v>61</v>
      </c>
      <c r="R3160" s="122">
        <v>27</v>
      </c>
      <c r="S3160" s="122" t="s">
        <v>3529</v>
      </c>
      <c r="T3160" s="123">
        <v>0.24232000000000001</v>
      </c>
    </row>
    <row r="3161" spans="17:20" x14ac:dyDescent="0.25">
      <c r="Q3161" s="122">
        <v>61</v>
      </c>
      <c r="R3161" s="122">
        <v>28</v>
      </c>
      <c r="S3161" s="122" t="s">
        <v>3530</v>
      </c>
      <c r="T3161" s="123">
        <v>0.25008000000000002</v>
      </c>
    </row>
    <row r="3162" spans="17:20" x14ac:dyDescent="0.25">
      <c r="Q3162" s="122">
        <v>61</v>
      </c>
      <c r="R3162" s="122">
        <v>29</v>
      </c>
      <c r="S3162" s="122" t="s">
        <v>3531</v>
      </c>
      <c r="T3162" s="123">
        <v>0.25784000000000001</v>
      </c>
    </row>
    <row r="3163" spans="17:20" x14ac:dyDescent="0.25">
      <c r="Q3163" s="122">
        <v>61</v>
      </c>
      <c r="R3163" s="122">
        <v>30</v>
      </c>
      <c r="S3163" s="122" t="s">
        <v>3532</v>
      </c>
      <c r="T3163" s="123">
        <v>0.2656</v>
      </c>
    </row>
    <row r="3164" spans="17:20" x14ac:dyDescent="0.25">
      <c r="Q3164" s="122">
        <v>61</v>
      </c>
      <c r="R3164" s="122">
        <v>31</v>
      </c>
      <c r="S3164" s="122" t="s">
        <v>3533</v>
      </c>
      <c r="T3164" s="123">
        <v>0.27339999999999998</v>
      </c>
    </row>
    <row r="3165" spans="17:20" x14ac:dyDescent="0.25">
      <c r="Q3165" s="122">
        <v>61</v>
      </c>
      <c r="R3165" s="122">
        <v>32</v>
      </c>
      <c r="S3165" s="122" t="s">
        <v>3534</v>
      </c>
      <c r="T3165" s="123">
        <v>0.28120000000000001</v>
      </c>
    </row>
    <row r="3166" spans="17:20" x14ac:dyDescent="0.25">
      <c r="Q3166" s="122">
        <v>61</v>
      </c>
      <c r="R3166" s="122">
        <v>33</v>
      </c>
      <c r="S3166" s="122" t="s">
        <v>3535</v>
      </c>
      <c r="T3166" s="123">
        <v>0.28899999999999998</v>
      </c>
    </row>
    <row r="3167" spans="17:20" x14ac:dyDescent="0.25">
      <c r="Q3167" s="122">
        <v>61</v>
      </c>
      <c r="R3167" s="122">
        <v>34</v>
      </c>
      <c r="S3167" s="122" t="s">
        <v>3536</v>
      </c>
      <c r="T3167" s="123">
        <v>0.29680000000000001</v>
      </c>
    </row>
    <row r="3168" spans="17:20" x14ac:dyDescent="0.25">
      <c r="Q3168" s="122">
        <v>61</v>
      </c>
      <c r="R3168" s="122">
        <v>35</v>
      </c>
      <c r="S3168" s="122" t="s">
        <v>3537</v>
      </c>
      <c r="T3168" s="123">
        <v>0.30459999999999998</v>
      </c>
    </row>
    <row r="3169" spans="17:20" x14ac:dyDescent="0.25">
      <c r="Q3169" s="122">
        <v>61</v>
      </c>
      <c r="R3169" s="122">
        <v>36</v>
      </c>
      <c r="S3169" s="122" t="s">
        <v>3538</v>
      </c>
      <c r="T3169" s="123">
        <v>0.31236000000000003</v>
      </c>
    </row>
    <row r="3170" spans="17:20" x14ac:dyDescent="0.25">
      <c r="Q3170" s="122">
        <v>61</v>
      </c>
      <c r="R3170" s="122">
        <v>37</v>
      </c>
      <c r="S3170" s="122" t="s">
        <v>3539</v>
      </c>
      <c r="T3170" s="123">
        <v>0.32012000000000002</v>
      </c>
    </row>
    <row r="3171" spans="17:20" x14ac:dyDescent="0.25">
      <c r="Q3171" s="122">
        <v>61</v>
      </c>
      <c r="R3171" s="122">
        <v>38</v>
      </c>
      <c r="S3171" s="122" t="s">
        <v>3540</v>
      </c>
      <c r="T3171" s="123">
        <v>0.32788</v>
      </c>
    </row>
    <row r="3172" spans="17:20" x14ac:dyDescent="0.25">
      <c r="Q3172" s="122">
        <v>61</v>
      </c>
      <c r="R3172" s="122">
        <v>39</v>
      </c>
      <c r="S3172" s="122" t="s">
        <v>3541</v>
      </c>
      <c r="T3172" s="123">
        <v>0.33563999999999999</v>
      </c>
    </row>
    <row r="3173" spans="17:20" x14ac:dyDescent="0.25">
      <c r="Q3173" s="122">
        <v>61</v>
      </c>
      <c r="R3173" s="122">
        <v>40</v>
      </c>
      <c r="S3173" s="122" t="s">
        <v>3542</v>
      </c>
      <c r="T3173" s="123">
        <v>0.34339999999999998</v>
      </c>
    </row>
    <row r="3174" spans="17:20" x14ac:dyDescent="0.25">
      <c r="Q3174" s="122">
        <v>61</v>
      </c>
      <c r="R3174" s="122">
        <v>41</v>
      </c>
      <c r="S3174" s="122" t="s">
        <v>3543</v>
      </c>
      <c r="T3174" s="123">
        <v>0.35116000000000003</v>
      </c>
    </row>
    <row r="3175" spans="17:20" x14ac:dyDescent="0.25">
      <c r="Q3175" s="122">
        <v>61</v>
      </c>
      <c r="R3175" s="122">
        <v>42</v>
      </c>
      <c r="S3175" s="122" t="s">
        <v>3544</v>
      </c>
      <c r="T3175" s="123">
        <v>0.35892000000000002</v>
      </c>
    </row>
    <row r="3176" spans="17:20" x14ac:dyDescent="0.25">
      <c r="Q3176" s="122">
        <v>61</v>
      </c>
      <c r="R3176" s="122">
        <v>43</v>
      </c>
      <c r="S3176" s="122" t="s">
        <v>3545</v>
      </c>
      <c r="T3176" s="123">
        <v>0.36668000000000001</v>
      </c>
    </row>
    <row r="3177" spans="17:20" x14ac:dyDescent="0.25">
      <c r="Q3177" s="122">
        <v>61</v>
      </c>
      <c r="R3177" s="122">
        <v>44</v>
      </c>
      <c r="S3177" s="122" t="s">
        <v>3546</v>
      </c>
      <c r="T3177" s="123">
        <v>0.37444</v>
      </c>
    </row>
    <row r="3178" spans="17:20" x14ac:dyDescent="0.25">
      <c r="Q3178" s="122">
        <v>61</v>
      </c>
      <c r="R3178" s="122">
        <v>45</v>
      </c>
      <c r="S3178" s="122" t="s">
        <v>3547</v>
      </c>
      <c r="T3178" s="123">
        <v>0.38219999999999998</v>
      </c>
    </row>
    <row r="3179" spans="17:20" x14ac:dyDescent="0.25">
      <c r="Q3179" s="122">
        <v>61</v>
      </c>
      <c r="R3179" s="122">
        <v>46</v>
      </c>
      <c r="S3179" s="122" t="s">
        <v>3548</v>
      </c>
      <c r="T3179" s="123">
        <v>0.39</v>
      </c>
    </row>
    <row r="3180" spans="17:20" x14ac:dyDescent="0.25">
      <c r="Q3180" s="122">
        <v>61</v>
      </c>
      <c r="R3180" s="122">
        <v>47</v>
      </c>
      <c r="S3180" s="122" t="s">
        <v>3549</v>
      </c>
      <c r="T3180" s="123">
        <v>0.39779999999999999</v>
      </c>
    </row>
    <row r="3181" spans="17:20" x14ac:dyDescent="0.25">
      <c r="Q3181" s="122">
        <v>61</v>
      </c>
      <c r="R3181" s="122">
        <v>48</v>
      </c>
      <c r="S3181" s="122" t="s">
        <v>3550</v>
      </c>
      <c r="T3181" s="123">
        <v>0.40560000000000002</v>
      </c>
    </row>
    <row r="3182" spans="17:20" x14ac:dyDescent="0.25">
      <c r="Q3182" s="122">
        <v>61</v>
      </c>
      <c r="R3182" s="122">
        <v>49</v>
      </c>
      <c r="S3182" s="122" t="s">
        <v>3551</v>
      </c>
      <c r="T3182" s="123">
        <v>0.41339999999999999</v>
      </c>
    </row>
    <row r="3183" spans="17:20" x14ac:dyDescent="0.25">
      <c r="Q3183" s="122">
        <v>61</v>
      </c>
      <c r="R3183" s="122">
        <v>50</v>
      </c>
      <c r="S3183" s="122" t="s">
        <v>3552</v>
      </c>
      <c r="T3183" s="123">
        <v>0.42120000000000002</v>
      </c>
    </row>
    <row r="3184" spans="17:20" x14ac:dyDescent="0.25">
      <c r="Q3184" s="122">
        <v>61</v>
      </c>
      <c r="R3184" s="122">
        <v>51</v>
      </c>
      <c r="S3184" s="122" t="s">
        <v>3553</v>
      </c>
      <c r="T3184" s="123">
        <v>0.42896000000000001</v>
      </c>
    </row>
    <row r="3185" spans="17:20" x14ac:dyDescent="0.25">
      <c r="Q3185" s="122">
        <v>61</v>
      </c>
      <c r="R3185" s="122">
        <v>52</v>
      </c>
      <c r="S3185" s="122" t="s">
        <v>3554</v>
      </c>
      <c r="T3185" s="123">
        <v>0.43672</v>
      </c>
    </row>
    <row r="3186" spans="17:20" x14ac:dyDescent="0.25">
      <c r="Q3186" s="122">
        <v>61</v>
      </c>
      <c r="R3186" s="122">
        <v>53</v>
      </c>
      <c r="S3186" s="122" t="s">
        <v>3555</v>
      </c>
      <c r="T3186" s="123">
        <v>0.44447999999999999</v>
      </c>
    </row>
    <row r="3187" spans="17:20" x14ac:dyDescent="0.25">
      <c r="Q3187" s="122">
        <v>61</v>
      </c>
      <c r="R3187" s="122">
        <v>54</v>
      </c>
      <c r="S3187" s="122" t="s">
        <v>3556</v>
      </c>
      <c r="T3187" s="123">
        <v>0.45223999999999998</v>
      </c>
    </row>
    <row r="3188" spans="17:20" x14ac:dyDescent="0.25">
      <c r="Q3188" s="122">
        <v>61</v>
      </c>
      <c r="R3188" s="122">
        <v>55</v>
      </c>
      <c r="S3188" s="122" t="s">
        <v>3557</v>
      </c>
      <c r="T3188" s="123">
        <v>0.46</v>
      </c>
    </row>
    <row r="3189" spans="17:20" x14ac:dyDescent="0.25">
      <c r="Q3189" s="122">
        <v>61</v>
      </c>
      <c r="R3189" s="122">
        <v>56</v>
      </c>
      <c r="S3189" s="122" t="s">
        <v>3558</v>
      </c>
      <c r="T3189" s="123">
        <v>0.46776000000000001</v>
      </c>
    </row>
    <row r="3190" spans="17:20" x14ac:dyDescent="0.25">
      <c r="Q3190" s="122">
        <v>61</v>
      </c>
      <c r="R3190" s="122">
        <v>57</v>
      </c>
      <c r="S3190" s="122" t="s">
        <v>3559</v>
      </c>
      <c r="T3190" s="123">
        <v>0.47552</v>
      </c>
    </row>
    <row r="3191" spans="17:20" x14ac:dyDescent="0.25">
      <c r="Q3191" s="122">
        <v>61</v>
      </c>
      <c r="R3191" s="122">
        <v>58</v>
      </c>
      <c r="S3191" s="122" t="s">
        <v>3560</v>
      </c>
      <c r="T3191" s="123">
        <v>0.48327999999999999</v>
      </c>
    </row>
    <row r="3192" spans="17:20" x14ac:dyDescent="0.25">
      <c r="Q3192" s="122">
        <v>61</v>
      </c>
      <c r="R3192" s="122">
        <v>59</v>
      </c>
      <c r="S3192" s="122" t="s">
        <v>3561</v>
      </c>
      <c r="T3192" s="123">
        <v>0.49103999999999998</v>
      </c>
    </row>
    <row r="3193" spans="17:20" x14ac:dyDescent="0.25">
      <c r="Q3193" s="122">
        <v>61</v>
      </c>
      <c r="R3193" s="122">
        <v>60</v>
      </c>
      <c r="S3193" s="122" t="s">
        <v>3562</v>
      </c>
      <c r="T3193" s="123">
        <v>0.49880000000000002</v>
      </c>
    </row>
    <row r="3194" spans="17:20" x14ac:dyDescent="0.25">
      <c r="Q3194" s="122">
        <v>61</v>
      </c>
      <c r="R3194" s="122">
        <v>61</v>
      </c>
      <c r="S3194" s="122" t="s">
        <v>3563</v>
      </c>
      <c r="T3194" s="123">
        <v>0.50660000000000005</v>
      </c>
    </row>
    <row r="3195" spans="17:20" x14ac:dyDescent="0.25">
      <c r="Q3195" s="122">
        <v>61</v>
      </c>
      <c r="R3195" s="122">
        <v>62</v>
      </c>
      <c r="S3195" s="122" t="s">
        <v>3564</v>
      </c>
      <c r="T3195" s="123">
        <v>0.51439999999999997</v>
      </c>
    </row>
    <row r="3196" spans="17:20" x14ac:dyDescent="0.25">
      <c r="Q3196" s="122">
        <v>61</v>
      </c>
      <c r="R3196" s="122">
        <v>63</v>
      </c>
      <c r="S3196" s="122" t="s">
        <v>3565</v>
      </c>
      <c r="T3196" s="123">
        <v>0.5222</v>
      </c>
    </row>
    <row r="3197" spans="17:20" x14ac:dyDescent="0.25">
      <c r="Q3197" s="122">
        <v>61</v>
      </c>
      <c r="R3197" s="122">
        <v>64</v>
      </c>
      <c r="S3197" s="122" t="s">
        <v>3566</v>
      </c>
      <c r="T3197" s="123">
        <v>0.53</v>
      </c>
    </row>
    <row r="3198" spans="17:20" x14ac:dyDescent="0.25">
      <c r="Q3198" s="122">
        <v>61</v>
      </c>
      <c r="R3198" s="122">
        <v>65</v>
      </c>
      <c r="S3198" s="122" t="s">
        <v>3567</v>
      </c>
      <c r="T3198" s="123">
        <v>0.53779999999999994</v>
      </c>
    </row>
    <row r="3199" spans="17:20" x14ac:dyDescent="0.25">
      <c r="Q3199" s="122">
        <v>61</v>
      </c>
      <c r="R3199" s="122">
        <v>66</v>
      </c>
      <c r="S3199" s="122" t="s">
        <v>3568</v>
      </c>
      <c r="T3199" s="123">
        <v>0.54556000000000004</v>
      </c>
    </row>
    <row r="3200" spans="17:20" x14ac:dyDescent="0.25">
      <c r="Q3200" s="122">
        <v>61</v>
      </c>
      <c r="R3200" s="122">
        <v>67</v>
      </c>
      <c r="S3200" s="122" t="s">
        <v>3569</v>
      </c>
      <c r="T3200" s="123">
        <v>0.55332000000000003</v>
      </c>
    </row>
    <row r="3201" spans="17:20" x14ac:dyDescent="0.25">
      <c r="Q3201" s="122">
        <v>61</v>
      </c>
      <c r="R3201" s="122">
        <v>68</v>
      </c>
      <c r="S3201" s="122" t="s">
        <v>3570</v>
      </c>
      <c r="T3201" s="123">
        <v>0.56108000000000002</v>
      </c>
    </row>
    <row r="3202" spans="17:20" x14ac:dyDescent="0.25">
      <c r="Q3202" s="122">
        <v>61</v>
      </c>
      <c r="R3202" s="122">
        <v>69</v>
      </c>
      <c r="S3202" s="122" t="s">
        <v>3571</v>
      </c>
      <c r="T3202" s="123">
        <v>0.56884000000000001</v>
      </c>
    </row>
    <row r="3203" spans="17:20" x14ac:dyDescent="0.25">
      <c r="Q3203" s="122">
        <v>61</v>
      </c>
      <c r="R3203" s="122">
        <v>70</v>
      </c>
      <c r="S3203" s="122" t="s">
        <v>3572</v>
      </c>
      <c r="T3203" s="123">
        <v>0.5766</v>
      </c>
    </row>
    <row r="3204" spans="17:20" x14ac:dyDescent="0.25">
      <c r="Q3204" s="122">
        <v>61</v>
      </c>
      <c r="R3204" s="122">
        <v>71</v>
      </c>
      <c r="S3204" s="122" t="s">
        <v>3573</v>
      </c>
      <c r="T3204" s="123">
        <v>0.58439989999999997</v>
      </c>
    </row>
    <row r="3205" spans="17:20" x14ac:dyDescent="0.25">
      <c r="Q3205" s="122">
        <v>61</v>
      </c>
      <c r="R3205" s="122">
        <v>72</v>
      </c>
      <c r="S3205" s="122" t="s">
        <v>3574</v>
      </c>
      <c r="T3205" s="123">
        <v>0.59219999999999995</v>
      </c>
    </row>
    <row r="3206" spans="17:20" x14ac:dyDescent="0.25">
      <c r="Q3206" s="122">
        <v>61</v>
      </c>
      <c r="R3206" s="122">
        <v>73</v>
      </c>
      <c r="S3206" s="122" t="s">
        <v>3575</v>
      </c>
      <c r="T3206" s="123">
        <v>0.6</v>
      </c>
    </row>
    <row r="3207" spans="17:20" x14ac:dyDescent="0.25">
      <c r="Q3207" s="122">
        <v>61</v>
      </c>
      <c r="R3207" s="122">
        <v>74</v>
      </c>
      <c r="S3207" s="122" t="s">
        <v>3576</v>
      </c>
      <c r="T3207" s="123">
        <v>0.60780000000000001</v>
      </c>
    </row>
    <row r="3208" spans="17:20" x14ac:dyDescent="0.25">
      <c r="Q3208" s="122">
        <v>61</v>
      </c>
      <c r="R3208" s="122">
        <v>75</v>
      </c>
      <c r="S3208" s="122" t="s">
        <v>3577</v>
      </c>
      <c r="T3208" s="123">
        <v>0.61560000000000004</v>
      </c>
    </row>
    <row r="3209" spans="17:20" x14ac:dyDescent="0.25">
      <c r="Q3209" s="122">
        <v>61</v>
      </c>
      <c r="R3209" s="122">
        <v>76</v>
      </c>
      <c r="S3209" s="122" t="s">
        <v>3578</v>
      </c>
      <c r="T3209" s="123">
        <v>0.62336000000000003</v>
      </c>
    </row>
    <row r="3210" spans="17:20" x14ac:dyDescent="0.25">
      <c r="Q3210" s="122">
        <v>61</v>
      </c>
      <c r="R3210" s="122">
        <v>77</v>
      </c>
      <c r="S3210" s="122" t="s">
        <v>3579</v>
      </c>
      <c r="T3210" s="123">
        <v>0.63112000000000001</v>
      </c>
    </row>
    <row r="3211" spans="17:20" x14ac:dyDescent="0.25">
      <c r="Q3211" s="122">
        <v>61</v>
      </c>
      <c r="R3211" s="122">
        <v>78</v>
      </c>
      <c r="S3211" s="122" t="s">
        <v>3580</v>
      </c>
      <c r="T3211" s="123">
        <v>0.63888</v>
      </c>
    </row>
    <row r="3212" spans="17:20" x14ac:dyDescent="0.25">
      <c r="Q3212" s="122">
        <v>61</v>
      </c>
      <c r="R3212" s="122">
        <v>79</v>
      </c>
      <c r="S3212" s="122" t="s">
        <v>3581</v>
      </c>
      <c r="T3212" s="123">
        <v>0.64663999999999999</v>
      </c>
    </row>
    <row r="3213" spans="17:20" x14ac:dyDescent="0.25">
      <c r="Q3213" s="122">
        <v>61</v>
      </c>
      <c r="R3213" s="122">
        <v>80</v>
      </c>
      <c r="S3213" s="122" t="s">
        <v>3582</v>
      </c>
      <c r="T3213" s="123">
        <v>0.65439999999999998</v>
      </c>
    </row>
    <row r="3214" spans="17:20" x14ac:dyDescent="0.25">
      <c r="Q3214" s="122">
        <v>61</v>
      </c>
      <c r="R3214" s="122">
        <v>81</v>
      </c>
      <c r="S3214" s="122" t="s">
        <v>3583</v>
      </c>
      <c r="T3214" s="123">
        <v>0.66215999999999997</v>
      </c>
    </row>
    <row r="3215" spans="17:20" x14ac:dyDescent="0.25">
      <c r="Q3215" s="122">
        <v>61</v>
      </c>
      <c r="R3215" s="122">
        <v>82</v>
      </c>
      <c r="S3215" s="122" t="s">
        <v>3584</v>
      </c>
      <c r="T3215" s="123">
        <v>0.66991999999999996</v>
      </c>
    </row>
    <row r="3216" spans="17:20" x14ac:dyDescent="0.25">
      <c r="Q3216" s="122">
        <v>61</v>
      </c>
      <c r="R3216" s="122">
        <v>83</v>
      </c>
      <c r="S3216" s="122" t="s">
        <v>3585</v>
      </c>
      <c r="T3216" s="123">
        <v>0.67767999999999995</v>
      </c>
    </row>
    <row r="3217" spans="17:20" x14ac:dyDescent="0.25">
      <c r="Q3217" s="122">
        <v>61</v>
      </c>
      <c r="R3217" s="122">
        <v>84</v>
      </c>
      <c r="S3217" s="122" t="s">
        <v>3586</v>
      </c>
      <c r="T3217" s="123">
        <v>0.68544000000000005</v>
      </c>
    </row>
    <row r="3218" spans="17:20" x14ac:dyDescent="0.25">
      <c r="Q3218" s="122">
        <v>61</v>
      </c>
      <c r="R3218" s="122">
        <v>85</v>
      </c>
      <c r="S3218" s="122" t="s">
        <v>3587</v>
      </c>
      <c r="T3218" s="123">
        <v>0.69320000000000004</v>
      </c>
    </row>
    <row r="3219" spans="17:20" x14ac:dyDescent="0.25">
      <c r="Q3219" s="122">
        <v>61</v>
      </c>
      <c r="R3219" s="122">
        <v>86</v>
      </c>
      <c r="S3219" s="122" t="s">
        <v>3588</v>
      </c>
      <c r="T3219" s="123">
        <v>0.70084000000000002</v>
      </c>
    </row>
    <row r="3220" spans="17:20" x14ac:dyDescent="0.25">
      <c r="Q3220" s="122">
        <v>61</v>
      </c>
      <c r="R3220" s="122">
        <v>87</v>
      </c>
      <c r="S3220" s="122" t="s">
        <v>3589</v>
      </c>
      <c r="T3220" s="123">
        <v>0.70848</v>
      </c>
    </row>
    <row r="3221" spans="17:20" x14ac:dyDescent="0.25">
      <c r="Q3221" s="122">
        <v>61</v>
      </c>
      <c r="R3221" s="122">
        <v>88</v>
      </c>
      <c r="S3221" s="122" t="s">
        <v>3590</v>
      </c>
      <c r="T3221" s="123">
        <v>0.71611999999999998</v>
      </c>
    </row>
    <row r="3222" spans="17:20" x14ac:dyDescent="0.25">
      <c r="Q3222" s="122">
        <v>61</v>
      </c>
      <c r="R3222" s="122">
        <v>89</v>
      </c>
      <c r="S3222" s="122" t="s">
        <v>3591</v>
      </c>
      <c r="T3222" s="123">
        <v>0.72375999999999996</v>
      </c>
    </row>
    <row r="3223" spans="17:20" x14ac:dyDescent="0.25">
      <c r="Q3223" s="122">
        <v>61</v>
      </c>
      <c r="R3223" s="122">
        <v>90</v>
      </c>
      <c r="S3223" s="122" t="s">
        <v>3592</v>
      </c>
      <c r="T3223" s="123">
        <v>0.73140000000000005</v>
      </c>
    </row>
    <row r="3224" spans="17:20" x14ac:dyDescent="0.25">
      <c r="Q3224" s="122">
        <v>61</v>
      </c>
      <c r="R3224" s="122">
        <v>91</v>
      </c>
      <c r="S3224" s="122" t="s">
        <v>3593</v>
      </c>
      <c r="T3224" s="123">
        <v>0.73916000000000004</v>
      </c>
    </row>
    <row r="3225" spans="17:20" x14ac:dyDescent="0.25">
      <c r="Q3225" s="122">
        <v>61</v>
      </c>
      <c r="R3225" s="122">
        <v>92</v>
      </c>
      <c r="S3225" s="122" t="s">
        <v>3594</v>
      </c>
      <c r="T3225" s="123">
        <v>0.74692000000000003</v>
      </c>
    </row>
    <row r="3226" spans="17:20" x14ac:dyDescent="0.25">
      <c r="Q3226" s="122">
        <v>61</v>
      </c>
      <c r="R3226" s="122">
        <v>93</v>
      </c>
      <c r="S3226" s="122" t="s">
        <v>3595</v>
      </c>
      <c r="T3226" s="123">
        <v>0.75468000000000002</v>
      </c>
    </row>
    <row r="3227" spans="17:20" x14ac:dyDescent="0.25">
      <c r="Q3227" s="122">
        <v>61</v>
      </c>
      <c r="R3227" s="122">
        <v>94</v>
      </c>
      <c r="S3227" s="122" t="s">
        <v>3596</v>
      </c>
      <c r="T3227" s="123">
        <v>0.76244000000000001</v>
      </c>
    </row>
    <row r="3228" spans="17:20" x14ac:dyDescent="0.25">
      <c r="Q3228" s="122">
        <v>61</v>
      </c>
      <c r="R3228" s="122">
        <v>95</v>
      </c>
      <c r="S3228" s="122" t="s">
        <v>3597</v>
      </c>
      <c r="T3228" s="123">
        <v>0.7702</v>
      </c>
    </row>
    <row r="3229" spans="17:20" x14ac:dyDescent="0.25">
      <c r="Q3229" s="122">
        <v>61</v>
      </c>
      <c r="R3229" s="122">
        <v>96</v>
      </c>
      <c r="S3229" s="122" t="s">
        <v>3598</v>
      </c>
      <c r="T3229" s="123">
        <v>0.77795999999999998</v>
      </c>
    </row>
    <row r="3230" spans="17:20" x14ac:dyDescent="0.25">
      <c r="Q3230" s="122">
        <v>61</v>
      </c>
      <c r="R3230" s="122">
        <v>97</v>
      </c>
      <c r="S3230" s="122" t="s">
        <v>3599</v>
      </c>
      <c r="T3230" s="123">
        <v>0.78571999999999997</v>
      </c>
    </row>
    <row r="3231" spans="17:20" x14ac:dyDescent="0.25">
      <c r="Q3231" s="122">
        <v>61</v>
      </c>
      <c r="R3231" s="122">
        <v>98</v>
      </c>
      <c r="S3231" s="122" t="s">
        <v>3600</v>
      </c>
      <c r="T3231" s="123">
        <v>0.79347999999999996</v>
      </c>
    </row>
    <row r="3232" spans="17:20" x14ac:dyDescent="0.25">
      <c r="Q3232" s="122">
        <v>61</v>
      </c>
      <c r="R3232" s="122">
        <v>99</v>
      </c>
      <c r="S3232" s="122" t="s">
        <v>3601</v>
      </c>
      <c r="T3232" s="123">
        <v>0.80123999999999995</v>
      </c>
    </row>
    <row r="3233" spans="17:20" x14ac:dyDescent="0.25">
      <c r="Q3233" s="122">
        <v>61</v>
      </c>
      <c r="R3233" s="122">
        <v>100</v>
      </c>
      <c r="S3233" s="122" t="s">
        <v>3602</v>
      </c>
      <c r="T3233" s="123">
        <v>0.80900000000000005</v>
      </c>
    </row>
    <row r="3234" spans="17:20" x14ac:dyDescent="0.25">
      <c r="Q3234" s="122">
        <v>62</v>
      </c>
      <c r="R3234" s="122">
        <v>0</v>
      </c>
      <c r="S3234" s="122" t="s">
        <v>3603</v>
      </c>
      <c r="T3234" s="123">
        <v>3.4799999999999998E-2</v>
      </c>
    </row>
    <row r="3235" spans="17:20" x14ac:dyDescent="0.25">
      <c r="Q3235" s="122">
        <v>62</v>
      </c>
      <c r="R3235" s="122">
        <v>1</v>
      </c>
      <c r="S3235" s="122" t="s">
        <v>3604</v>
      </c>
      <c r="T3235" s="123">
        <v>4.2520000000000002E-2</v>
      </c>
    </row>
    <row r="3236" spans="17:20" x14ac:dyDescent="0.25">
      <c r="Q3236" s="122">
        <v>62</v>
      </c>
      <c r="R3236" s="122">
        <v>2</v>
      </c>
      <c r="S3236" s="122" t="s">
        <v>3605</v>
      </c>
      <c r="T3236" s="123">
        <v>5.024E-2</v>
      </c>
    </row>
    <row r="3237" spans="17:20" x14ac:dyDescent="0.25">
      <c r="Q3237" s="122">
        <v>62</v>
      </c>
      <c r="R3237" s="122">
        <v>3</v>
      </c>
      <c r="S3237" s="122" t="s">
        <v>3606</v>
      </c>
      <c r="T3237" s="123">
        <v>5.7959999999999998E-2</v>
      </c>
    </row>
    <row r="3238" spans="17:20" x14ac:dyDescent="0.25">
      <c r="Q3238" s="122">
        <v>62</v>
      </c>
      <c r="R3238" s="122">
        <v>4</v>
      </c>
      <c r="S3238" s="122" t="s">
        <v>3607</v>
      </c>
      <c r="T3238" s="123">
        <v>6.5680000000000002E-2</v>
      </c>
    </row>
    <row r="3239" spans="17:20" x14ac:dyDescent="0.25">
      <c r="Q3239" s="122">
        <v>62</v>
      </c>
      <c r="R3239" s="122">
        <v>5</v>
      </c>
      <c r="S3239" s="122" t="s">
        <v>3608</v>
      </c>
      <c r="T3239" s="123">
        <v>7.3400000000000007E-2</v>
      </c>
    </row>
    <row r="3240" spans="17:20" x14ac:dyDescent="0.25">
      <c r="Q3240" s="122">
        <v>62</v>
      </c>
      <c r="R3240" s="122">
        <v>6</v>
      </c>
      <c r="S3240" s="122" t="s">
        <v>3609</v>
      </c>
      <c r="T3240" s="123">
        <v>8.1199999999999994E-2</v>
      </c>
    </row>
    <row r="3241" spans="17:20" x14ac:dyDescent="0.25">
      <c r="Q3241" s="122">
        <v>62</v>
      </c>
      <c r="R3241" s="122">
        <v>7</v>
      </c>
      <c r="S3241" s="122" t="s">
        <v>3610</v>
      </c>
      <c r="T3241" s="123">
        <v>8.8999999999999996E-2</v>
      </c>
    </row>
    <row r="3242" spans="17:20" x14ac:dyDescent="0.25">
      <c r="Q3242" s="122">
        <v>62</v>
      </c>
      <c r="R3242" s="122">
        <v>8</v>
      </c>
      <c r="S3242" s="122" t="s">
        <v>3611</v>
      </c>
      <c r="T3242" s="123">
        <v>9.6799999999999997E-2</v>
      </c>
    </row>
    <row r="3243" spans="17:20" x14ac:dyDescent="0.25">
      <c r="Q3243" s="122">
        <v>62</v>
      </c>
      <c r="R3243" s="122">
        <v>9</v>
      </c>
      <c r="S3243" s="122" t="s">
        <v>3612</v>
      </c>
      <c r="T3243" s="123">
        <v>0.1046</v>
      </c>
    </row>
    <row r="3244" spans="17:20" x14ac:dyDescent="0.25">
      <c r="Q3244" s="122">
        <v>62</v>
      </c>
      <c r="R3244" s="122">
        <v>10</v>
      </c>
      <c r="S3244" s="122" t="s">
        <v>3613</v>
      </c>
      <c r="T3244" s="123">
        <v>0.1124</v>
      </c>
    </row>
    <row r="3245" spans="17:20" x14ac:dyDescent="0.25">
      <c r="Q3245" s="122">
        <v>62</v>
      </c>
      <c r="R3245" s="122">
        <v>11</v>
      </c>
      <c r="S3245" s="122" t="s">
        <v>3614</v>
      </c>
      <c r="T3245" s="123">
        <v>0.12012</v>
      </c>
    </row>
    <row r="3246" spans="17:20" x14ac:dyDescent="0.25">
      <c r="Q3246" s="122">
        <v>62</v>
      </c>
      <c r="R3246" s="122">
        <v>12</v>
      </c>
      <c r="S3246" s="122" t="s">
        <v>3615</v>
      </c>
      <c r="T3246" s="123">
        <v>0.12784000000000001</v>
      </c>
    </row>
    <row r="3247" spans="17:20" x14ac:dyDescent="0.25">
      <c r="Q3247" s="122">
        <v>62</v>
      </c>
      <c r="R3247" s="122">
        <v>13</v>
      </c>
      <c r="S3247" s="122" t="s">
        <v>3616</v>
      </c>
      <c r="T3247" s="123">
        <v>0.13556000000000001</v>
      </c>
    </row>
    <row r="3248" spans="17:20" x14ac:dyDescent="0.25">
      <c r="Q3248" s="122">
        <v>62</v>
      </c>
      <c r="R3248" s="122">
        <v>14</v>
      </c>
      <c r="S3248" s="122" t="s">
        <v>3617</v>
      </c>
      <c r="T3248" s="123">
        <v>0.14327999999999999</v>
      </c>
    </row>
    <row r="3249" spans="17:20" x14ac:dyDescent="0.25">
      <c r="Q3249" s="122">
        <v>62</v>
      </c>
      <c r="R3249" s="122">
        <v>15</v>
      </c>
      <c r="S3249" s="122" t="s">
        <v>3618</v>
      </c>
      <c r="T3249" s="123">
        <v>0.151</v>
      </c>
    </row>
    <row r="3250" spans="17:20" x14ac:dyDescent="0.25">
      <c r="Q3250" s="122">
        <v>62</v>
      </c>
      <c r="R3250" s="122">
        <v>16</v>
      </c>
      <c r="S3250" s="122" t="s">
        <v>3619</v>
      </c>
      <c r="T3250" s="123">
        <v>0.15872</v>
      </c>
    </row>
    <row r="3251" spans="17:20" x14ac:dyDescent="0.25">
      <c r="Q3251" s="122">
        <v>62</v>
      </c>
      <c r="R3251" s="122">
        <v>17</v>
      </c>
      <c r="S3251" s="122" t="s">
        <v>3620</v>
      </c>
      <c r="T3251" s="123">
        <v>0.16644</v>
      </c>
    </row>
    <row r="3252" spans="17:20" x14ac:dyDescent="0.25">
      <c r="Q3252" s="122">
        <v>62</v>
      </c>
      <c r="R3252" s="122">
        <v>18</v>
      </c>
      <c r="S3252" s="122" t="s">
        <v>3621</v>
      </c>
      <c r="T3252" s="123">
        <v>0.17416000000000001</v>
      </c>
    </row>
    <row r="3253" spans="17:20" x14ac:dyDescent="0.25">
      <c r="Q3253" s="122">
        <v>62</v>
      </c>
      <c r="R3253" s="122">
        <v>19</v>
      </c>
      <c r="S3253" s="122" t="s">
        <v>3622</v>
      </c>
      <c r="T3253" s="123">
        <v>0.18187999999999999</v>
      </c>
    </row>
    <row r="3254" spans="17:20" x14ac:dyDescent="0.25">
      <c r="Q3254" s="122">
        <v>62</v>
      </c>
      <c r="R3254" s="122">
        <v>20</v>
      </c>
      <c r="S3254" s="122" t="s">
        <v>3623</v>
      </c>
      <c r="T3254" s="123">
        <v>0.18959999999999999</v>
      </c>
    </row>
    <row r="3255" spans="17:20" x14ac:dyDescent="0.25">
      <c r="Q3255" s="122">
        <v>62</v>
      </c>
      <c r="R3255" s="122">
        <v>21</v>
      </c>
      <c r="S3255" s="122" t="s">
        <v>3624</v>
      </c>
      <c r="T3255" s="123">
        <v>0.19739999999999999</v>
      </c>
    </row>
    <row r="3256" spans="17:20" x14ac:dyDescent="0.25">
      <c r="Q3256" s="122">
        <v>62</v>
      </c>
      <c r="R3256" s="122">
        <v>22</v>
      </c>
      <c r="S3256" s="122" t="s">
        <v>3625</v>
      </c>
      <c r="T3256" s="123">
        <v>0.20519999999999999</v>
      </c>
    </row>
    <row r="3257" spans="17:20" x14ac:dyDescent="0.25">
      <c r="Q3257" s="122">
        <v>62</v>
      </c>
      <c r="R3257" s="122">
        <v>23</v>
      </c>
      <c r="S3257" s="122" t="s">
        <v>3626</v>
      </c>
      <c r="T3257" s="123">
        <v>0.21299999999999999</v>
      </c>
    </row>
    <row r="3258" spans="17:20" x14ac:dyDescent="0.25">
      <c r="Q3258" s="122">
        <v>62</v>
      </c>
      <c r="R3258" s="122">
        <v>24</v>
      </c>
      <c r="S3258" s="122" t="s">
        <v>3627</v>
      </c>
      <c r="T3258" s="123">
        <v>0.2208</v>
      </c>
    </row>
    <row r="3259" spans="17:20" x14ac:dyDescent="0.25">
      <c r="Q3259" s="122">
        <v>62</v>
      </c>
      <c r="R3259" s="122">
        <v>25</v>
      </c>
      <c r="S3259" s="122" t="s">
        <v>3628</v>
      </c>
      <c r="T3259" s="123">
        <v>0.2286</v>
      </c>
    </row>
    <row r="3260" spans="17:20" x14ac:dyDescent="0.25">
      <c r="Q3260" s="122">
        <v>62</v>
      </c>
      <c r="R3260" s="122">
        <v>26</v>
      </c>
      <c r="S3260" s="122" t="s">
        <v>3629</v>
      </c>
      <c r="T3260" s="123">
        <v>0.23632</v>
      </c>
    </row>
    <row r="3261" spans="17:20" x14ac:dyDescent="0.25">
      <c r="Q3261" s="122">
        <v>62</v>
      </c>
      <c r="R3261" s="122">
        <v>27</v>
      </c>
      <c r="S3261" s="122" t="s">
        <v>3630</v>
      </c>
      <c r="T3261" s="123">
        <v>0.24404000000000001</v>
      </c>
    </row>
    <row r="3262" spans="17:20" x14ac:dyDescent="0.25">
      <c r="Q3262" s="122">
        <v>62</v>
      </c>
      <c r="R3262" s="122">
        <v>28</v>
      </c>
      <c r="S3262" s="122" t="s">
        <v>3631</v>
      </c>
      <c r="T3262" s="123">
        <v>0.25175999999999998</v>
      </c>
    </row>
    <row r="3263" spans="17:20" x14ac:dyDescent="0.25">
      <c r="Q3263" s="122">
        <v>62</v>
      </c>
      <c r="R3263" s="122">
        <v>29</v>
      </c>
      <c r="S3263" s="122" t="s">
        <v>3632</v>
      </c>
      <c r="T3263" s="123">
        <v>0.25947999999999999</v>
      </c>
    </row>
    <row r="3264" spans="17:20" x14ac:dyDescent="0.25">
      <c r="Q3264" s="122">
        <v>62</v>
      </c>
      <c r="R3264" s="122">
        <v>30</v>
      </c>
      <c r="S3264" s="122" t="s">
        <v>3633</v>
      </c>
      <c r="T3264" s="123">
        <v>0.26719999999999999</v>
      </c>
    </row>
    <row r="3265" spans="17:20" x14ac:dyDescent="0.25">
      <c r="Q3265" s="122">
        <v>62</v>
      </c>
      <c r="R3265" s="122">
        <v>31</v>
      </c>
      <c r="S3265" s="122" t="s">
        <v>3634</v>
      </c>
      <c r="T3265" s="123">
        <v>0.27500000000000002</v>
      </c>
    </row>
    <row r="3266" spans="17:20" x14ac:dyDescent="0.25">
      <c r="Q3266" s="122">
        <v>62</v>
      </c>
      <c r="R3266" s="122">
        <v>32</v>
      </c>
      <c r="S3266" s="122" t="s">
        <v>3635</v>
      </c>
      <c r="T3266" s="123">
        <v>0.2828</v>
      </c>
    </row>
    <row r="3267" spans="17:20" x14ac:dyDescent="0.25">
      <c r="Q3267" s="122">
        <v>62</v>
      </c>
      <c r="R3267" s="122">
        <v>33</v>
      </c>
      <c r="S3267" s="122" t="s">
        <v>3636</v>
      </c>
      <c r="T3267" s="123">
        <v>0.29060000000000002</v>
      </c>
    </row>
    <row r="3268" spans="17:20" x14ac:dyDescent="0.25">
      <c r="Q3268" s="122">
        <v>62</v>
      </c>
      <c r="R3268" s="122">
        <v>34</v>
      </c>
      <c r="S3268" s="122" t="s">
        <v>3637</v>
      </c>
      <c r="T3268" s="123">
        <v>0.2984</v>
      </c>
    </row>
    <row r="3269" spans="17:20" x14ac:dyDescent="0.25">
      <c r="Q3269" s="122">
        <v>62</v>
      </c>
      <c r="R3269" s="122">
        <v>35</v>
      </c>
      <c r="S3269" s="122" t="s">
        <v>3638</v>
      </c>
      <c r="T3269" s="123">
        <v>0.30620000000000003</v>
      </c>
    </row>
    <row r="3270" spans="17:20" x14ac:dyDescent="0.25">
      <c r="Q3270" s="122">
        <v>62</v>
      </c>
      <c r="R3270" s="122">
        <v>36</v>
      </c>
      <c r="S3270" s="122" t="s">
        <v>3639</v>
      </c>
      <c r="T3270" s="123">
        <v>0.31391999999999998</v>
      </c>
    </row>
    <row r="3271" spans="17:20" x14ac:dyDescent="0.25">
      <c r="Q3271" s="122">
        <v>62</v>
      </c>
      <c r="R3271" s="122">
        <v>37</v>
      </c>
      <c r="S3271" s="122" t="s">
        <v>3640</v>
      </c>
      <c r="T3271" s="123">
        <v>0.32163999999999998</v>
      </c>
    </row>
    <row r="3272" spans="17:20" x14ac:dyDescent="0.25">
      <c r="Q3272" s="122">
        <v>62</v>
      </c>
      <c r="R3272" s="122">
        <v>38</v>
      </c>
      <c r="S3272" s="122" t="s">
        <v>3641</v>
      </c>
      <c r="T3272" s="123">
        <v>0.32935999999999999</v>
      </c>
    </row>
    <row r="3273" spans="17:20" x14ac:dyDescent="0.25">
      <c r="Q3273" s="122">
        <v>62</v>
      </c>
      <c r="R3273" s="122">
        <v>39</v>
      </c>
      <c r="S3273" s="122" t="s">
        <v>3642</v>
      </c>
      <c r="T3273" s="123">
        <v>0.33707999999999999</v>
      </c>
    </row>
    <row r="3274" spans="17:20" x14ac:dyDescent="0.25">
      <c r="Q3274" s="122">
        <v>62</v>
      </c>
      <c r="R3274" s="122">
        <v>40</v>
      </c>
      <c r="S3274" s="122" t="s">
        <v>3643</v>
      </c>
      <c r="T3274" s="123">
        <v>0.3448</v>
      </c>
    </row>
    <row r="3275" spans="17:20" x14ac:dyDescent="0.25">
      <c r="Q3275" s="122">
        <v>62</v>
      </c>
      <c r="R3275" s="122">
        <v>41</v>
      </c>
      <c r="S3275" s="122" t="s">
        <v>3644</v>
      </c>
      <c r="T3275" s="123">
        <v>0.35252</v>
      </c>
    </row>
    <row r="3276" spans="17:20" x14ac:dyDescent="0.25">
      <c r="Q3276" s="122">
        <v>62</v>
      </c>
      <c r="R3276" s="122">
        <v>42</v>
      </c>
      <c r="S3276" s="122" t="s">
        <v>3645</v>
      </c>
      <c r="T3276" s="123">
        <v>0.36024</v>
      </c>
    </row>
    <row r="3277" spans="17:20" x14ac:dyDescent="0.25">
      <c r="Q3277" s="122">
        <v>62</v>
      </c>
      <c r="R3277" s="122">
        <v>43</v>
      </c>
      <c r="S3277" s="122" t="s">
        <v>3646</v>
      </c>
      <c r="T3277" s="123">
        <v>0.36796000000000001</v>
      </c>
    </row>
    <row r="3278" spans="17:20" x14ac:dyDescent="0.25">
      <c r="Q3278" s="122">
        <v>62</v>
      </c>
      <c r="R3278" s="122">
        <v>44</v>
      </c>
      <c r="S3278" s="122" t="s">
        <v>3647</v>
      </c>
      <c r="T3278" s="123">
        <v>0.37568000000000001</v>
      </c>
    </row>
    <row r="3279" spans="17:20" x14ac:dyDescent="0.25">
      <c r="Q3279" s="122">
        <v>62</v>
      </c>
      <c r="R3279" s="122">
        <v>45</v>
      </c>
      <c r="S3279" s="122" t="s">
        <v>3648</v>
      </c>
      <c r="T3279" s="123">
        <v>0.38340000000000002</v>
      </c>
    </row>
    <row r="3280" spans="17:20" x14ac:dyDescent="0.25">
      <c r="Q3280" s="122">
        <v>62</v>
      </c>
      <c r="R3280" s="122">
        <v>46</v>
      </c>
      <c r="S3280" s="122" t="s">
        <v>3649</v>
      </c>
      <c r="T3280" s="123">
        <v>0.39119999999999999</v>
      </c>
    </row>
    <row r="3281" spans="17:20" x14ac:dyDescent="0.25">
      <c r="Q3281" s="122">
        <v>62</v>
      </c>
      <c r="R3281" s="122">
        <v>47</v>
      </c>
      <c r="S3281" s="122" t="s">
        <v>3650</v>
      </c>
      <c r="T3281" s="123">
        <v>0.39900000000000002</v>
      </c>
    </row>
    <row r="3282" spans="17:20" x14ac:dyDescent="0.25">
      <c r="Q3282" s="122">
        <v>62</v>
      </c>
      <c r="R3282" s="122">
        <v>48</v>
      </c>
      <c r="S3282" s="122" t="s">
        <v>3651</v>
      </c>
      <c r="T3282" s="123">
        <v>0.40679999999999999</v>
      </c>
    </row>
    <row r="3283" spans="17:20" x14ac:dyDescent="0.25">
      <c r="Q3283" s="122">
        <v>62</v>
      </c>
      <c r="R3283" s="122">
        <v>49</v>
      </c>
      <c r="S3283" s="122" t="s">
        <v>3652</v>
      </c>
      <c r="T3283" s="123">
        <v>0.41460000000000002</v>
      </c>
    </row>
    <row r="3284" spans="17:20" x14ac:dyDescent="0.25">
      <c r="Q3284" s="122">
        <v>62</v>
      </c>
      <c r="R3284" s="122">
        <v>50</v>
      </c>
      <c r="S3284" s="122" t="s">
        <v>3653</v>
      </c>
      <c r="T3284" s="123">
        <v>0.4224</v>
      </c>
    </row>
    <row r="3285" spans="17:20" x14ac:dyDescent="0.25">
      <c r="Q3285" s="122">
        <v>62</v>
      </c>
      <c r="R3285" s="122">
        <v>51</v>
      </c>
      <c r="S3285" s="122" t="s">
        <v>3654</v>
      </c>
      <c r="T3285" s="123">
        <v>0.43012</v>
      </c>
    </row>
    <row r="3286" spans="17:20" x14ac:dyDescent="0.25">
      <c r="Q3286" s="122">
        <v>62</v>
      </c>
      <c r="R3286" s="122">
        <v>52</v>
      </c>
      <c r="S3286" s="122" t="s">
        <v>3655</v>
      </c>
      <c r="T3286" s="123">
        <v>0.43784000000000001</v>
      </c>
    </row>
    <row r="3287" spans="17:20" x14ac:dyDescent="0.25">
      <c r="Q3287" s="122">
        <v>62</v>
      </c>
      <c r="R3287" s="122">
        <v>53</v>
      </c>
      <c r="S3287" s="122" t="s">
        <v>3656</v>
      </c>
      <c r="T3287" s="123">
        <v>0.44556000000000001</v>
      </c>
    </row>
    <row r="3288" spans="17:20" x14ac:dyDescent="0.25">
      <c r="Q3288" s="122">
        <v>62</v>
      </c>
      <c r="R3288" s="122">
        <v>54</v>
      </c>
      <c r="S3288" s="122" t="s">
        <v>3657</v>
      </c>
      <c r="T3288" s="123">
        <v>0.45328000000000002</v>
      </c>
    </row>
    <row r="3289" spans="17:20" x14ac:dyDescent="0.25">
      <c r="Q3289" s="122">
        <v>62</v>
      </c>
      <c r="R3289" s="122">
        <v>55</v>
      </c>
      <c r="S3289" s="122" t="s">
        <v>3658</v>
      </c>
      <c r="T3289" s="123">
        <v>0.46100000000000002</v>
      </c>
    </row>
    <row r="3290" spans="17:20" x14ac:dyDescent="0.25">
      <c r="Q3290" s="122">
        <v>62</v>
      </c>
      <c r="R3290" s="122">
        <v>56</v>
      </c>
      <c r="S3290" s="122" t="s">
        <v>3659</v>
      </c>
      <c r="T3290" s="123">
        <v>0.46872000000000003</v>
      </c>
    </row>
    <row r="3291" spans="17:20" x14ac:dyDescent="0.25">
      <c r="Q3291" s="122">
        <v>62</v>
      </c>
      <c r="R3291" s="122">
        <v>57</v>
      </c>
      <c r="S3291" s="122" t="s">
        <v>3660</v>
      </c>
      <c r="T3291" s="123">
        <v>0.47643999999999997</v>
      </c>
    </row>
    <row r="3292" spans="17:20" x14ac:dyDescent="0.25">
      <c r="Q3292" s="122">
        <v>62</v>
      </c>
      <c r="R3292" s="122">
        <v>58</v>
      </c>
      <c r="S3292" s="122" t="s">
        <v>3661</v>
      </c>
      <c r="T3292" s="123">
        <v>0.48415999999999998</v>
      </c>
    </row>
    <row r="3293" spans="17:20" x14ac:dyDescent="0.25">
      <c r="Q3293" s="122">
        <v>62</v>
      </c>
      <c r="R3293" s="122">
        <v>59</v>
      </c>
      <c r="S3293" s="122" t="s">
        <v>3662</v>
      </c>
      <c r="T3293" s="123">
        <v>0.49187999999999998</v>
      </c>
    </row>
    <row r="3294" spans="17:20" x14ac:dyDescent="0.25">
      <c r="Q3294" s="122">
        <v>62</v>
      </c>
      <c r="R3294" s="122">
        <v>60</v>
      </c>
      <c r="S3294" s="122" t="s">
        <v>3663</v>
      </c>
      <c r="T3294" s="123">
        <v>0.49959999999999999</v>
      </c>
    </row>
    <row r="3295" spans="17:20" x14ac:dyDescent="0.25">
      <c r="Q3295" s="122">
        <v>62</v>
      </c>
      <c r="R3295" s="122">
        <v>61</v>
      </c>
      <c r="S3295" s="122" t="s">
        <v>3664</v>
      </c>
      <c r="T3295" s="123">
        <v>0.50739999999999996</v>
      </c>
    </row>
    <row r="3296" spans="17:20" x14ac:dyDescent="0.25">
      <c r="Q3296" s="122">
        <v>62</v>
      </c>
      <c r="R3296" s="122">
        <v>62</v>
      </c>
      <c r="S3296" s="122" t="s">
        <v>3665</v>
      </c>
      <c r="T3296" s="123">
        <v>0.51519999999999999</v>
      </c>
    </row>
    <row r="3297" spans="17:20" x14ac:dyDescent="0.25">
      <c r="Q3297" s="122">
        <v>62</v>
      </c>
      <c r="R3297" s="122">
        <v>63</v>
      </c>
      <c r="S3297" s="122" t="s">
        <v>3666</v>
      </c>
      <c r="T3297" s="123">
        <v>0.52300000000000002</v>
      </c>
    </row>
    <row r="3298" spans="17:20" x14ac:dyDescent="0.25">
      <c r="Q3298" s="122">
        <v>62</v>
      </c>
      <c r="R3298" s="122">
        <v>64</v>
      </c>
      <c r="S3298" s="122" t="s">
        <v>3667</v>
      </c>
      <c r="T3298" s="123">
        <v>0.53080000000000005</v>
      </c>
    </row>
    <row r="3299" spans="17:20" x14ac:dyDescent="0.25">
      <c r="Q3299" s="122">
        <v>62</v>
      </c>
      <c r="R3299" s="122">
        <v>65</v>
      </c>
      <c r="S3299" s="122" t="s">
        <v>3668</v>
      </c>
      <c r="T3299" s="123">
        <v>0.53859999999999997</v>
      </c>
    </row>
    <row r="3300" spans="17:20" x14ac:dyDescent="0.25">
      <c r="Q3300" s="122">
        <v>62</v>
      </c>
      <c r="R3300" s="122">
        <v>66</v>
      </c>
      <c r="S3300" s="122" t="s">
        <v>3669</v>
      </c>
      <c r="T3300" s="123">
        <v>0.54632000000000003</v>
      </c>
    </row>
    <row r="3301" spans="17:20" x14ac:dyDescent="0.25">
      <c r="Q3301" s="122">
        <v>62</v>
      </c>
      <c r="R3301" s="122">
        <v>67</v>
      </c>
      <c r="S3301" s="122" t="s">
        <v>3670</v>
      </c>
      <c r="T3301" s="123">
        <v>0.55403999999999998</v>
      </c>
    </row>
    <row r="3302" spans="17:20" x14ac:dyDescent="0.25">
      <c r="Q3302" s="122">
        <v>62</v>
      </c>
      <c r="R3302" s="122">
        <v>68</v>
      </c>
      <c r="S3302" s="122" t="s">
        <v>3671</v>
      </c>
      <c r="T3302" s="123">
        <v>0.56176000000000004</v>
      </c>
    </row>
    <row r="3303" spans="17:20" x14ac:dyDescent="0.25">
      <c r="Q3303" s="122">
        <v>62</v>
      </c>
      <c r="R3303" s="122">
        <v>69</v>
      </c>
      <c r="S3303" s="122" t="s">
        <v>3672</v>
      </c>
      <c r="T3303" s="123">
        <v>0.56947999999999999</v>
      </c>
    </row>
    <row r="3304" spans="17:20" x14ac:dyDescent="0.25">
      <c r="Q3304" s="122">
        <v>62</v>
      </c>
      <c r="R3304" s="122">
        <v>70</v>
      </c>
      <c r="S3304" s="122" t="s">
        <v>3673</v>
      </c>
      <c r="T3304" s="123">
        <v>0.57720000000000005</v>
      </c>
    </row>
    <row r="3305" spans="17:20" x14ac:dyDescent="0.25">
      <c r="Q3305" s="122">
        <v>62</v>
      </c>
      <c r="R3305" s="122">
        <v>71</v>
      </c>
      <c r="S3305" s="122" t="s">
        <v>3674</v>
      </c>
      <c r="T3305" s="123">
        <v>0.58499999999999996</v>
      </c>
    </row>
    <row r="3306" spans="17:20" x14ac:dyDescent="0.25">
      <c r="Q3306" s="122">
        <v>62</v>
      </c>
      <c r="R3306" s="122">
        <v>72</v>
      </c>
      <c r="S3306" s="122" t="s">
        <v>3675</v>
      </c>
      <c r="T3306" s="123">
        <v>0.59279999999999999</v>
      </c>
    </row>
    <row r="3307" spans="17:20" x14ac:dyDescent="0.25">
      <c r="Q3307" s="122">
        <v>62</v>
      </c>
      <c r="R3307" s="122">
        <v>73</v>
      </c>
      <c r="S3307" s="122" t="s">
        <v>3676</v>
      </c>
      <c r="T3307" s="123">
        <v>0.60060000000000002</v>
      </c>
    </row>
    <row r="3308" spans="17:20" x14ac:dyDescent="0.25">
      <c r="Q3308" s="122">
        <v>62</v>
      </c>
      <c r="R3308" s="122">
        <v>74</v>
      </c>
      <c r="S3308" s="122" t="s">
        <v>3677</v>
      </c>
      <c r="T3308" s="123">
        <v>0.60840000000000005</v>
      </c>
    </row>
    <row r="3309" spans="17:20" x14ac:dyDescent="0.25">
      <c r="Q3309" s="122">
        <v>62</v>
      </c>
      <c r="R3309" s="122">
        <v>75</v>
      </c>
      <c r="S3309" s="122" t="s">
        <v>3678</v>
      </c>
      <c r="T3309" s="123">
        <v>0.61619999999999997</v>
      </c>
    </row>
    <row r="3310" spans="17:20" x14ac:dyDescent="0.25">
      <c r="Q3310" s="122">
        <v>62</v>
      </c>
      <c r="R3310" s="122">
        <v>76</v>
      </c>
      <c r="S3310" s="122" t="s">
        <v>3679</v>
      </c>
      <c r="T3310" s="123">
        <v>0.62392000000000003</v>
      </c>
    </row>
    <row r="3311" spans="17:20" x14ac:dyDescent="0.25">
      <c r="Q3311" s="122">
        <v>62</v>
      </c>
      <c r="R3311" s="122">
        <v>77</v>
      </c>
      <c r="S3311" s="122" t="s">
        <v>3680</v>
      </c>
      <c r="T3311" s="123">
        <v>0.63163999999999998</v>
      </c>
    </row>
    <row r="3312" spans="17:20" x14ac:dyDescent="0.25">
      <c r="Q3312" s="122">
        <v>62</v>
      </c>
      <c r="R3312" s="122">
        <v>78</v>
      </c>
      <c r="S3312" s="122" t="s">
        <v>3681</v>
      </c>
      <c r="T3312" s="123">
        <v>0.63936000000000004</v>
      </c>
    </row>
    <row r="3313" spans="17:20" x14ac:dyDescent="0.25">
      <c r="Q3313" s="122">
        <v>62</v>
      </c>
      <c r="R3313" s="122">
        <v>79</v>
      </c>
      <c r="S3313" s="122" t="s">
        <v>3682</v>
      </c>
      <c r="T3313" s="123">
        <v>0.64707999999999999</v>
      </c>
    </row>
    <row r="3314" spans="17:20" x14ac:dyDescent="0.25">
      <c r="Q3314" s="122">
        <v>62</v>
      </c>
      <c r="R3314" s="122">
        <v>80</v>
      </c>
      <c r="S3314" s="122" t="s">
        <v>3683</v>
      </c>
      <c r="T3314" s="123">
        <v>0.65480000000000005</v>
      </c>
    </row>
    <row r="3315" spans="17:20" x14ac:dyDescent="0.25">
      <c r="Q3315" s="122">
        <v>62</v>
      </c>
      <c r="R3315" s="122">
        <v>81</v>
      </c>
      <c r="S3315" s="122" t="s">
        <v>3684</v>
      </c>
      <c r="T3315" s="123">
        <v>0.66252</v>
      </c>
    </row>
    <row r="3316" spans="17:20" x14ac:dyDescent="0.25">
      <c r="Q3316" s="122">
        <v>62</v>
      </c>
      <c r="R3316" s="122">
        <v>82</v>
      </c>
      <c r="S3316" s="122" t="s">
        <v>3685</v>
      </c>
      <c r="T3316" s="123">
        <v>0.67023999999999995</v>
      </c>
    </row>
    <row r="3317" spans="17:20" x14ac:dyDescent="0.25">
      <c r="Q3317" s="122">
        <v>62</v>
      </c>
      <c r="R3317" s="122">
        <v>83</v>
      </c>
      <c r="S3317" s="122" t="s">
        <v>3686</v>
      </c>
      <c r="T3317" s="123">
        <v>0.67796000000000001</v>
      </c>
    </row>
    <row r="3318" spans="17:20" x14ac:dyDescent="0.25">
      <c r="Q3318" s="122">
        <v>62</v>
      </c>
      <c r="R3318" s="122">
        <v>84</v>
      </c>
      <c r="S3318" s="122" t="s">
        <v>3687</v>
      </c>
      <c r="T3318" s="123">
        <v>0.68567999999999996</v>
      </c>
    </row>
    <row r="3319" spans="17:20" x14ac:dyDescent="0.25">
      <c r="Q3319" s="122">
        <v>62</v>
      </c>
      <c r="R3319" s="122">
        <v>85</v>
      </c>
      <c r="S3319" s="122" t="s">
        <v>3688</v>
      </c>
      <c r="T3319" s="123">
        <v>0.69340000000000002</v>
      </c>
    </row>
    <row r="3320" spans="17:20" x14ac:dyDescent="0.25">
      <c r="Q3320" s="122">
        <v>62</v>
      </c>
      <c r="R3320" s="122">
        <v>86</v>
      </c>
      <c r="S3320" s="122" t="s">
        <v>3689</v>
      </c>
      <c r="T3320" s="123">
        <v>0.70108000000000004</v>
      </c>
    </row>
    <row r="3321" spans="17:20" x14ac:dyDescent="0.25">
      <c r="Q3321" s="122">
        <v>62</v>
      </c>
      <c r="R3321" s="122">
        <v>87</v>
      </c>
      <c r="S3321" s="122" t="s">
        <v>3690</v>
      </c>
      <c r="T3321" s="123">
        <v>0.70875999999999995</v>
      </c>
    </row>
    <row r="3322" spans="17:20" x14ac:dyDescent="0.25">
      <c r="Q3322" s="122">
        <v>62</v>
      </c>
      <c r="R3322" s="122">
        <v>88</v>
      </c>
      <c r="S3322" s="122" t="s">
        <v>3691</v>
      </c>
      <c r="T3322" s="123">
        <v>0.71643999999999997</v>
      </c>
    </row>
    <row r="3323" spans="17:20" x14ac:dyDescent="0.25">
      <c r="Q3323" s="122">
        <v>62</v>
      </c>
      <c r="R3323" s="122">
        <v>89</v>
      </c>
      <c r="S3323" s="122" t="s">
        <v>3692</v>
      </c>
      <c r="T3323" s="123">
        <v>0.72411999999999999</v>
      </c>
    </row>
    <row r="3324" spans="17:20" x14ac:dyDescent="0.25">
      <c r="Q3324" s="122">
        <v>62</v>
      </c>
      <c r="R3324" s="122">
        <v>90</v>
      </c>
      <c r="S3324" s="122" t="s">
        <v>3693</v>
      </c>
      <c r="T3324" s="123">
        <v>0.73180000000000001</v>
      </c>
    </row>
    <row r="3325" spans="17:20" x14ac:dyDescent="0.25">
      <c r="Q3325" s="122">
        <v>62</v>
      </c>
      <c r="R3325" s="122">
        <v>91</v>
      </c>
      <c r="S3325" s="122" t="s">
        <v>3694</v>
      </c>
      <c r="T3325" s="123">
        <v>0.73951999999999996</v>
      </c>
    </row>
    <row r="3326" spans="17:20" x14ac:dyDescent="0.25">
      <c r="Q3326" s="122">
        <v>62</v>
      </c>
      <c r="R3326" s="122">
        <v>92</v>
      </c>
      <c r="S3326" s="122" t="s">
        <v>3695</v>
      </c>
      <c r="T3326" s="123">
        <v>0.74724000000000002</v>
      </c>
    </row>
    <row r="3327" spans="17:20" x14ac:dyDescent="0.25">
      <c r="Q3327" s="122">
        <v>62</v>
      </c>
      <c r="R3327" s="122">
        <v>93</v>
      </c>
      <c r="S3327" s="122" t="s">
        <v>3696</v>
      </c>
      <c r="T3327" s="123">
        <v>0.75495999999999996</v>
      </c>
    </row>
    <row r="3328" spans="17:20" x14ac:dyDescent="0.25">
      <c r="Q3328" s="122">
        <v>62</v>
      </c>
      <c r="R3328" s="122">
        <v>94</v>
      </c>
      <c r="S3328" s="122" t="s">
        <v>3697</v>
      </c>
      <c r="T3328" s="123">
        <v>0.76268000000000002</v>
      </c>
    </row>
    <row r="3329" spans="17:20" x14ac:dyDescent="0.25">
      <c r="Q3329" s="122">
        <v>62</v>
      </c>
      <c r="R3329" s="122">
        <v>95</v>
      </c>
      <c r="S3329" s="122" t="s">
        <v>3698</v>
      </c>
      <c r="T3329" s="123">
        <v>0.77039999999999997</v>
      </c>
    </row>
    <row r="3330" spans="17:20" x14ac:dyDescent="0.25">
      <c r="Q3330" s="122">
        <v>62</v>
      </c>
      <c r="R3330" s="122">
        <v>96</v>
      </c>
      <c r="S3330" s="122" t="s">
        <v>3699</v>
      </c>
      <c r="T3330" s="123">
        <v>0.77812000000000003</v>
      </c>
    </row>
    <row r="3331" spans="17:20" x14ac:dyDescent="0.25">
      <c r="Q3331" s="122">
        <v>62</v>
      </c>
      <c r="R3331" s="122">
        <v>97</v>
      </c>
      <c r="S3331" s="122" t="s">
        <v>3700</v>
      </c>
      <c r="T3331" s="123">
        <v>0.78583999999999998</v>
      </c>
    </row>
    <row r="3332" spans="17:20" x14ac:dyDescent="0.25">
      <c r="Q3332" s="122">
        <v>62</v>
      </c>
      <c r="R3332" s="122">
        <v>98</v>
      </c>
      <c r="S3332" s="122" t="s">
        <v>3701</v>
      </c>
      <c r="T3332" s="123">
        <v>0.79356000000000004</v>
      </c>
    </row>
    <row r="3333" spans="17:20" x14ac:dyDescent="0.25">
      <c r="Q3333" s="122">
        <v>62</v>
      </c>
      <c r="R3333" s="122">
        <v>99</v>
      </c>
      <c r="S3333" s="122" t="s">
        <v>3702</v>
      </c>
      <c r="T3333" s="123">
        <v>0.80127999999999999</v>
      </c>
    </row>
    <row r="3334" spans="17:20" x14ac:dyDescent="0.25">
      <c r="Q3334" s="122">
        <v>62</v>
      </c>
      <c r="R3334" s="122">
        <v>100</v>
      </c>
      <c r="S3334" s="122" t="s">
        <v>3703</v>
      </c>
      <c r="T3334" s="123">
        <v>0.80900000000000005</v>
      </c>
    </row>
    <row r="3335" spans="17:20" x14ac:dyDescent="0.25">
      <c r="Q3335" s="122">
        <v>63</v>
      </c>
      <c r="R3335" s="122">
        <v>0</v>
      </c>
      <c r="S3335" s="122" t="s">
        <v>3704</v>
      </c>
      <c r="T3335" s="123">
        <v>3.7199999999999997E-2</v>
      </c>
    </row>
    <row r="3336" spans="17:20" x14ac:dyDescent="0.25">
      <c r="Q3336" s="122">
        <v>63</v>
      </c>
      <c r="R3336" s="122">
        <v>1</v>
      </c>
      <c r="S3336" s="122" t="s">
        <v>3705</v>
      </c>
      <c r="T3336" s="123">
        <v>4.4880000000000003E-2</v>
      </c>
    </row>
    <row r="3337" spans="17:20" x14ac:dyDescent="0.25">
      <c r="Q3337" s="122">
        <v>63</v>
      </c>
      <c r="R3337" s="122">
        <v>2</v>
      </c>
      <c r="S3337" s="122" t="s">
        <v>3706</v>
      </c>
      <c r="T3337" s="123">
        <v>5.2560000000000003E-2</v>
      </c>
    </row>
    <row r="3338" spans="17:20" x14ac:dyDescent="0.25">
      <c r="Q3338" s="122">
        <v>63</v>
      </c>
      <c r="R3338" s="122">
        <v>3</v>
      </c>
      <c r="S3338" s="122" t="s">
        <v>3707</v>
      </c>
      <c r="T3338" s="123">
        <v>6.0240000000000002E-2</v>
      </c>
    </row>
    <row r="3339" spans="17:20" x14ac:dyDescent="0.25">
      <c r="Q3339" s="122">
        <v>63</v>
      </c>
      <c r="R3339" s="122">
        <v>4</v>
      </c>
      <c r="S3339" s="122" t="s">
        <v>3708</v>
      </c>
      <c r="T3339" s="123">
        <v>6.7919999999999994E-2</v>
      </c>
    </row>
    <row r="3340" spans="17:20" x14ac:dyDescent="0.25">
      <c r="Q3340" s="122">
        <v>63</v>
      </c>
      <c r="R3340" s="122">
        <v>5</v>
      </c>
      <c r="S3340" s="122" t="s">
        <v>3709</v>
      </c>
      <c r="T3340" s="123">
        <v>7.5600000000000001E-2</v>
      </c>
    </row>
    <row r="3341" spans="17:20" x14ac:dyDescent="0.25">
      <c r="Q3341" s="122">
        <v>63</v>
      </c>
      <c r="R3341" s="122">
        <v>6</v>
      </c>
      <c r="S3341" s="122" t="s">
        <v>3710</v>
      </c>
      <c r="T3341" s="123">
        <v>8.3400000000000002E-2</v>
      </c>
    </row>
    <row r="3342" spans="17:20" x14ac:dyDescent="0.25">
      <c r="Q3342" s="122">
        <v>63</v>
      </c>
      <c r="R3342" s="122">
        <v>7</v>
      </c>
      <c r="S3342" s="122" t="s">
        <v>3711</v>
      </c>
      <c r="T3342" s="123">
        <v>9.1200000000000003E-2</v>
      </c>
    </row>
    <row r="3343" spans="17:20" x14ac:dyDescent="0.25">
      <c r="Q3343" s="122">
        <v>63</v>
      </c>
      <c r="R3343" s="122">
        <v>8</v>
      </c>
      <c r="S3343" s="122" t="s">
        <v>3712</v>
      </c>
      <c r="T3343" s="123">
        <v>9.9000000000000005E-2</v>
      </c>
    </row>
    <row r="3344" spans="17:20" x14ac:dyDescent="0.25">
      <c r="Q3344" s="122">
        <v>63</v>
      </c>
      <c r="R3344" s="122">
        <v>9</v>
      </c>
      <c r="S3344" s="122" t="s">
        <v>3713</v>
      </c>
      <c r="T3344" s="123">
        <v>0.10680000000000001</v>
      </c>
    </row>
    <row r="3345" spans="17:20" x14ac:dyDescent="0.25">
      <c r="Q3345" s="122">
        <v>63</v>
      </c>
      <c r="R3345" s="122">
        <v>10</v>
      </c>
      <c r="S3345" s="122" t="s">
        <v>3714</v>
      </c>
      <c r="T3345" s="123">
        <v>0.11459999999999999</v>
      </c>
    </row>
    <row r="3346" spans="17:20" x14ac:dyDescent="0.25">
      <c r="Q3346" s="122">
        <v>63</v>
      </c>
      <c r="R3346" s="122">
        <v>11</v>
      </c>
      <c r="S3346" s="122" t="s">
        <v>3715</v>
      </c>
      <c r="T3346" s="123">
        <v>0.12228</v>
      </c>
    </row>
    <row r="3347" spans="17:20" x14ac:dyDescent="0.25">
      <c r="Q3347" s="122">
        <v>63</v>
      </c>
      <c r="R3347" s="122">
        <v>12</v>
      </c>
      <c r="S3347" s="122" t="s">
        <v>3716</v>
      </c>
      <c r="T3347" s="123">
        <v>0.12995999999999999</v>
      </c>
    </row>
    <row r="3348" spans="17:20" x14ac:dyDescent="0.25">
      <c r="Q3348" s="122">
        <v>63</v>
      </c>
      <c r="R3348" s="122">
        <v>13</v>
      </c>
      <c r="S3348" s="122" t="s">
        <v>3717</v>
      </c>
      <c r="T3348" s="123">
        <v>0.13764000000000001</v>
      </c>
    </row>
    <row r="3349" spans="17:20" x14ac:dyDescent="0.25">
      <c r="Q3349" s="122">
        <v>63</v>
      </c>
      <c r="R3349" s="122">
        <v>14</v>
      </c>
      <c r="S3349" s="122" t="s">
        <v>3718</v>
      </c>
      <c r="T3349" s="123">
        <v>0.14532</v>
      </c>
    </row>
    <row r="3350" spans="17:20" x14ac:dyDescent="0.25">
      <c r="Q3350" s="122">
        <v>63</v>
      </c>
      <c r="R3350" s="122">
        <v>15</v>
      </c>
      <c r="S3350" s="122" t="s">
        <v>3719</v>
      </c>
      <c r="T3350" s="123">
        <v>0.153</v>
      </c>
    </row>
    <row r="3351" spans="17:20" x14ac:dyDescent="0.25">
      <c r="Q3351" s="122">
        <v>63</v>
      </c>
      <c r="R3351" s="122">
        <v>16</v>
      </c>
      <c r="S3351" s="122" t="s">
        <v>3720</v>
      </c>
      <c r="T3351" s="123">
        <v>0.16067999999999999</v>
      </c>
    </row>
    <row r="3352" spans="17:20" x14ac:dyDescent="0.25">
      <c r="Q3352" s="122">
        <v>63</v>
      </c>
      <c r="R3352" s="122">
        <v>17</v>
      </c>
      <c r="S3352" s="122" t="s">
        <v>3721</v>
      </c>
      <c r="T3352" s="123">
        <v>0.16836000000000001</v>
      </c>
    </row>
    <row r="3353" spans="17:20" x14ac:dyDescent="0.25">
      <c r="Q3353" s="122">
        <v>63</v>
      </c>
      <c r="R3353" s="122">
        <v>18</v>
      </c>
      <c r="S3353" s="122" t="s">
        <v>3722</v>
      </c>
      <c r="T3353" s="123">
        <v>0.17604</v>
      </c>
    </row>
    <row r="3354" spans="17:20" x14ac:dyDescent="0.25">
      <c r="Q3354" s="122">
        <v>63</v>
      </c>
      <c r="R3354" s="122">
        <v>19</v>
      </c>
      <c r="S3354" s="122" t="s">
        <v>3723</v>
      </c>
      <c r="T3354" s="123">
        <v>0.18371999999999999</v>
      </c>
    </row>
    <row r="3355" spans="17:20" x14ac:dyDescent="0.25">
      <c r="Q3355" s="122">
        <v>63</v>
      </c>
      <c r="R3355" s="122">
        <v>20</v>
      </c>
      <c r="S3355" s="122" t="s">
        <v>3724</v>
      </c>
      <c r="T3355" s="123">
        <v>0.19139999999999999</v>
      </c>
    </row>
    <row r="3356" spans="17:20" x14ac:dyDescent="0.25">
      <c r="Q3356" s="122">
        <v>63</v>
      </c>
      <c r="R3356" s="122">
        <v>21</v>
      </c>
      <c r="S3356" s="122" t="s">
        <v>3725</v>
      </c>
      <c r="T3356" s="123">
        <v>0.19919999999999999</v>
      </c>
    </row>
    <row r="3357" spans="17:20" x14ac:dyDescent="0.25">
      <c r="Q3357" s="122">
        <v>63</v>
      </c>
      <c r="R3357" s="122">
        <v>22</v>
      </c>
      <c r="S3357" s="122" t="s">
        <v>3726</v>
      </c>
      <c r="T3357" s="123">
        <v>0.20699999999999999</v>
      </c>
    </row>
    <row r="3358" spans="17:20" x14ac:dyDescent="0.25">
      <c r="Q3358" s="122">
        <v>63</v>
      </c>
      <c r="R3358" s="122">
        <v>23</v>
      </c>
      <c r="S3358" s="122" t="s">
        <v>3727</v>
      </c>
      <c r="T3358" s="123">
        <v>0.21479999999999999</v>
      </c>
    </row>
    <row r="3359" spans="17:20" x14ac:dyDescent="0.25">
      <c r="Q3359" s="122">
        <v>63</v>
      </c>
      <c r="R3359" s="122">
        <v>24</v>
      </c>
      <c r="S3359" s="122" t="s">
        <v>3728</v>
      </c>
      <c r="T3359" s="123">
        <v>0.22259999999999999</v>
      </c>
    </row>
    <row r="3360" spans="17:20" x14ac:dyDescent="0.25">
      <c r="Q3360" s="122">
        <v>63</v>
      </c>
      <c r="R3360" s="122">
        <v>25</v>
      </c>
      <c r="S3360" s="122" t="s">
        <v>3729</v>
      </c>
      <c r="T3360" s="123">
        <v>0.23039999999999999</v>
      </c>
    </row>
    <row r="3361" spans="17:20" x14ac:dyDescent="0.25">
      <c r="Q3361" s="122">
        <v>63</v>
      </c>
      <c r="R3361" s="122">
        <v>26</v>
      </c>
      <c r="S3361" s="122" t="s">
        <v>3730</v>
      </c>
      <c r="T3361" s="123">
        <v>0.23808000000000001</v>
      </c>
    </row>
    <row r="3362" spans="17:20" x14ac:dyDescent="0.25">
      <c r="Q3362" s="122">
        <v>63</v>
      </c>
      <c r="R3362" s="122">
        <v>27</v>
      </c>
      <c r="S3362" s="122" t="s">
        <v>3731</v>
      </c>
      <c r="T3362" s="123">
        <v>0.24576000000000001</v>
      </c>
    </row>
    <row r="3363" spans="17:20" x14ac:dyDescent="0.25">
      <c r="Q3363" s="122">
        <v>63</v>
      </c>
      <c r="R3363" s="122">
        <v>28</v>
      </c>
      <c r="S3363" s="122" t="s">
        <v>3732</v>
      </c>
      <c r="T3363" s="123">
        <v>0.25344</v>
      </c>
    </row>
    <row r="3364" spans="17:20" x14ac:dyDescent="0.25">
      <c r="Q3364" s="122">
        <v>63</v>
      </c>
      <c r="R3364" s="122">
        <v>29</v>
      </c>
      <c r="S3364" s="122" t="s">
        <v>3733</v>
      </c>
      <c r="T3364" s="123">
        <v>0.26112000000000002</v>
      </c>
    </row>
    <row r="3365" spans="17:20" x14ac:dyDescent="0.25">
      <c r="Q3365" s="122">
        <v>63</v>
      </c>
      <c r="R3365" s="122">
        <v>30</v>
      </c>
      <c r="S3365" s="122" t="s">
        <v>3734</v>
      </c>
      <c r="T3365" s="123">
        <v>0.26879999999999998</v>
      </c>
    </row>
    <row r="3366" spans="17:20" x14ac:dyDescent="0.25">
      <c r="Q3366" s="122">
        <v>63</v>
      </c>
      <c r="R3366" s="122">
        <v>31</v>
      </c>
      <c r="S3366" s="122" t="s">
        <v>3735</v>
      </c>
      <c r="T3366" s="123">
        <v>0.27660000000000001</v>
      </c>
    </row>
    <row r="3367" spans="17:20" x14ac:dyDescent="0.25">
      <c r="Q3367" s="122">
        <v>63</v>
      </c>
      <c r="R3367" s="122">
        <v>32</v>
      </c>
      <c r="S3367" s="122" t="s">
        <v>3736</v>
      </c>
      <c r="T3367" s="123">
        <v>0.28439999999999999</v>
      </c>
    </row>
    <row r="3368" spans="17:20" x14ac:dyDescent="0.25">
      <c r="Q3368" s="122">
        <v>63</v>
      </c>
      <c r="R3368" s="122">
        <v>33</v>
      </c>
      <c r="S3368" s="122" t="s">
        <v>3737</v>
      </c>
      <c r="T3368" s="123">
        <v>0.29220000000000002</v>
      </c>
    </row>
    <row r="3369" spans="17:20" x14ac:dyDescent="0.25">
      <c r="Q3369" s="122">
        <v>63</v>
      </c>
      <c r="R3369" s="122">
        <v>34</v>
      </c>
      <c r="S3369" s="122" t="s">
        <v>3738</v>
      </c>
      <c r="T3369" s="123">
        <v>0.3</v>
      </c>
    </row>
    <row r="3370" spans="17:20" x14ac:dyDescent="0.25">
      <c r="Q3370" s="122">
        <v>63</v>
      </c>
      <c r="R3370" s="122">
        <v>35</v>
      </c>
      <c r="S3370" s="122" t="s">
        <v>3739</v>
      </c>
      <c r="T3370" s="123">
        <v>0.30780000000000002</v>
      </c>
    </row>
    <row r="3371" spans="17:20" x14ac:dyDescent="0.25">
      <c r="Q3371" s="122">
        <v>63</v>
      </c>
      <c r="R3371" s="122">
        <v>36</v>
      </c>
      <c r="S3371" s="122" t="s">
        <v>3740</v>
      </c>
      <c r="T3371" s="123">
        <v>0.31547999999999998</v>
      </c>
    </row>
    <row r="3372" spans="17:20" x14ac:dyDescent="0.25">
      <c r="Q3372" s="122">
        <v>63</v>
      </c>
      <c r="R3372" s="122">
        <v>37</v>
      </c>
      <c r="S3372" s="122" t="s">
        <v>3741</v>
      </c>
      <c r="T3372" s="123">
        <v>0.32316</v>
      </c>
    </row>
    <row r="3373" spans="17:20" x14ac:dyDescent="0.25">
      <c r="Q3373" s="122">
        <v>63</v>
      </c>
      <c r="R3373" s="122">
        <v>38</v>
      </c>
      <c r="S3373" s="122" t="s">
        <v>3742</v>
      </c>
      <c r="T3373" s="123">
        <v>0.33084000000000002</v>
      </c>
    </row>
    <row r="3374" spans="17:20" x14ac:dyDescent="0.25">
      <c r="Q3374" s="122">
        <v>63</v>
      </c>
      <c r="R3374" s="122">
        <v>39</v>
      </c>
      <c r="S3374" s="122" t="s">
        <v>3743</v>
      </c>
      <c r="T3374" s="123">
        <v>0.33851999999999999</v>
      </c>
    </row>
    <row r="3375" spans="17:20" x14ac:dyDescent="0.25">
      <c r="Q3375" s="122">
        <v>63</v>
      </c>
      <c r="R3375" s="122">
        <v>40</v>
      </c>
      <c r="S3375" s="122" t="s">
        <v>3744</v>
      </c>
      <c r="T3375" s="123">
        <v>0.34620000000000001</v>
      </c>
    </row>
    <row r="3376" spans="17:20" x14ac:dyDescent="0.25">
      <c r="Q3376" s="122">
        <v>63</v>
      </c>
      <c r="R3376" s="122">
        <v>41</v>
      </c>
      <c r="S3376" s="122" t="s">
        <v>3745</v>
      </c>
      <c r="T3376" s="123">
        <v>0.35387999999999997</v>
      </c>
    </row>
    <row r="3377" spans="17:20" x14ac:dyDescent="0.25">
      <c r="Q3377" s="122">
        <v>63</v>
      </c>
      <c r="R3377" s="122">
        <v>42</v>
      </c>
      <c r="S3377" s="122" t="s">
        <v>3746</v>
      </c>
      <c r="T3377" s="123">
        <v>0.36155999999999999</v>
      </c>
    </row>
    <row r="3378" spans="17:20" x14ac:dyDescent="0.25">
      <c r="Q3378" s="122">
        <v>63</v>
      </c>
      <c r="R3378" s="122">
        <v>43</v>
      </c>
      <c r="S3378" s="122" t="s">
        <v>3747</v>
      </c>
      <c r="T3378" s="123">
        <v>0.36924000000000001</v>
      </c>
    </row>
    <row r="3379" spans="17:20" x14ac:dyDescent="0.25">
      <c r="Q3379" s="122">
        <v>63</v>
      </c>
      <c r="R3379" s="122">
        <v>44</v>
      </c>
      <c r="S3379" s="122" t="s">
        <v>3748</v>
      </c>
      <c r="T3379" s="123">
        <v>0.37691999999999998</v>
      </c>
    </row>
    <row r="3380" spans="17:20" x14ac:dyDescent="0.25">
      <c r="Q3380" s="122">
        <v>63</v>
      </c>
      <c r="R3380" s="122">
        <v>45</v>
      </c>
      <c r="S3380" s="122" t="s">
        <v>3749</v>
      </c>
      <c r="T3380" s="123">
        <v>0.3846</v>
      </c>
    </row>
    <row r="3381" spans="17:20" x14ac:dyDescent="0.25">
      <c r="Q3381" s="122">
        <v>63</v>
      </c>
      <c r="R3381" s="122">
        <v>46</v>
      </c>
      <c r="S3381" s="122" t="s">
        <v>3750</v>
      </c>
      <c r="T3381" s="123">
        <v>0.39240000000000003</v>
      </c>
    </row>
    <row r="3382" spans="17:20" x14ac:dyDescent="0.25">
      <c r="Q3382" s="122">
        <v>63</v>
      </c>
      <c r="R3382" s="122">
        <v>47</v>
      </c>
      <c r="S3382" s="122" t="s">
        <v>3751</v>
      </c>
      <c r="T3382" s="123">
        <v>0.4002</v>
      </c>
    </row>
    <row r="3383" spans="17:20" x14ac:dyDescent="0.25">
      <c r="Q3383" s="122">
        <v>63</v>
      </c>
      <c r="R3383" s="122">
        <v>48</v>
      </c>
      <c r="S3383" s="122" t="s">
        <v>3752</v>
      </c>
      <c r="T3383" s="123">
        <v>0.40799999999999997</v>
      </c>
    </row>
    <row r="3384" spans="17:20" x14ac:dyDescent="0.25">
      <c r="Q3384" s="122">
        <v>63</v>
      </c>
      <c r="R3384" s="122">
        <v>49</v>
      </c>
      <c r="S3384" s="122" t="s">
        <v>3753</v>
      </c>
      <c r="T3384" s="123">
        <v>0.4158</v>
      </c>
    </row>
    <row r="3385" spans="17:20" x14ac:dyDescent="0.25">
      <c r="Q3385" s="122">
        <v>63</v>
      </c>
      <c r="R3385" s="122">
        <v>50</v>
      </c>
      <c r="S3385" s="122" t="s">
        <v>3754</v>
      </c>
      <c r="T3385" s="123">
        <v>0.42359999999999998</v>
      </c>
    </row>
    <row r="3386" spans="17:20" x14ac:dyDescent="0.25">
      <c r="Q3386" s="122">
        <v>63</v>
      </c>
      <c r="R3386" s="122">
        <v>51</v>
      </c>
      <c r="S3386" s="122" t="s">
        <v>3755</v>
      </c>
      <c r="T3386" s="123">
        <v>0.43128</v>
      </c>
    </row>
    <row r="3387" spans="17:20" x14ac:dyDescent="0.25">
      <c r="Q3387" s="122">
        <v>63</v>
      </c>
      <c r="R3387" s="122">
        <v>52</v>
      </c>
      <c r="S3387" s="122" t="s">
        <v>3756</v>
      </c>
      <c r="T3387" s="123">
        <v>0.43896000000000002</v>
      </c>
    </row>
    <row r="3388" spans="17:20" x14ac:dyDescent="0.25">
      <c r="Q3388" s="122">
        <v>63</v>
      </c>
      <c r="R3388" s="122">
        <v>53</v>
      </c>
      <c r="S3388" s="122" t="s">
        <v>3757</v>
      </c>
      <c r="T3388" s="123">
        <v>0.44663999999999998</v>
      </c>
    </row>
    <row r="3389" spans="17:20" x14ac:dyDescent="0.25">
      <c r="Q3389" s="122">
        <v>63</v>
      </c>
      <c r="R3389" s="122">
        <v>54</v>
      </c>
      <c r="S3389" s="122" t="s">
        <v>3758</v>
      </c>
      <c r="T3389" s="123">
        <v>0.45432</v>
      </c>
    </row>
    <row r="3390" spans="17:20" x14ac:dyDescent="0.25">
      <c r="Q3390" s="122">
        <v>63</v>
      </c>
      <c r="R3390" s="122">
        <v>55</v>
      </c>
      <c r="S3390" s="122" t="s">
        <v>3759</v>
      </c>
      <c r="T3390" s="123">
        <v>0.46200000000000002</v>
      </c>
    </row>
    <row r="3391" spans="17:20" x14ac:dyDescent="0.25">
      <c r="Q3391" s="122">
        <v>63</v>
      </c>
      <c r="R3391" s="122">
        <v>56</v>
      </c>
      <c r="S3391" s="122" t="s">
        <v>3760</v>
      </c>
      <c r="T3391" s="123">
        <v>0.46967999999999999</v>
      </c>
    </row>
    <row r="3392" spans="17:20" x14ac:dyDescent="0.25">
      <c r="Q3392" s="122">
        <v>63</v>
      </c>
      <c r="R3392" s="122">
        <v>57</v>
      </c>
      <c r="S3392" s="122" t="s">
        <v>3761</v>
      </c>
      <c r="T3392" s="123">
        <v>0.47736000000000001</v>
      </c>
    </row>
    <row r="3393" spans="17:20" x14ac:dyDescent="0.25">
      <c r="Q3393" s="122">
        <v>63</v>
      </c>
      <c r="R3393" s="122">
        <v>58</v>
      </c>
      <c r="S3393" s="122" t="s">
        <v>3762</v>
      </c>
      <c r="T3393" s="123">
        <v>0.48504000000000003</v>
      </c>
    </row>
    <row r="3394" spans="17:20" x14ac:dyDescent="0.25">
      <c r="Q3394" s="122">
        <v>63</v>
      </c>
      <c r="R3394" s="122">
        <v>59</v>
      </c>
      <c r="S3394" s="122" t="s">
        <v>3763</v>
      </c>
      <c r="T3394" s="123">
        <v>0.49271999999999999</v>
      </c>
    </row>
    <row r="3395" spans="17:20" x14ac:dyDescent="0.25">
      <c r="Q3395" s="122">
        <v>63</v>
      </c>
      <c r="R3395" s="122">
        <v>60</v>
      </c>
      <c r="S3395" s="122" t="s">
        <v>3764</v>
      </c>
      <c r="T3395" s="123">
        <v>0.50039999999999996</v>
      </c>
    </row>
    <row r="3396" spans="17:20" x14ac:dyDescent="0.25">
      <c r="Q3396" s="122">
        <v>63</v>
      </c>
      <c r="R3396" s="122">
        <v>61</v>
      </c>
      <c r="S3396" s="122" t="s">
        <v>3765</v>
      </c>
      <c r="T3396" s="123">
        <v>0.50819999999999999</v>
      </c>
    </row>
    <row r="3397" spans="17:20" x14ac:dyDescent="0.25">
      <c r="Q3397" s="122">
        <v>63</v>
      </c>
      <c r="R3397" s="122">
        <v>62</v>
      </c>
      <c r="S3397" s="122" t="s">
        <v>3766</v>
      </c>
      <c r="T3397" s="123">
        <v>0.51600000000000001</v>
      </c>
    </row>
    <row r="3398" spans="17:20" x14ac:dyDescent="0.25">
      <c r="Q3398" s="122">
        <v>63</v>
      </c>
      <c r="R3398" s="122">
        <v>63</v>
      </c>
      <c r="S3398" s="122" t="s">
        <v>3767</v>
      </c>
      <c r="T3398" s="123">
        <v>0.52380000000000004</v>
      </c>
    </row>
    <row r="3399" spans="17:20" x14ac:dyDescent="0.25">
      <c r="Q3399" s="122">
        <v>63</v>
      </c>
      <c r="R3399" s="122">
        <v>64</v>
      </c>
      <c r="S3399" s="122" t="s">
        <v>3768</v>
      </c>
      <c r="T3399" s="123">
        <v>0.53159999999999996</v>
      </c>
    </row>
    <row r="3400" spans="17:20" x14ac:dyDescent="0.25">
      <c r="Q3400" s="122">
        <v>63</v>
      </c>
      <c r="R3400" s="122">
        <v>65</v>
      </c>
      <c r="S3400" s="122" t="s">
        <v>3769</v>
      </c>
      <c r="T3400" s="123">
        <v>0.53939999999999999</v>
      </c>
    </row>
    <row r="3401" spans="17:20" x14ac:dyDescent="0.25">
      <c r="Q3401" s="122">
        <v>63</v>
      </c>
      <c r="R3401" s="122">
        <v>66</v>
      </c>
      <c r="S3401" s="122" t="s">
        <v>3770</v>
      </c>
      <c r="T3401" s="123">
        <v>0.54708000000000001</v>
      </c>
    </row>
    <row r="3402" spans="17:20" x14ac:dyDescent="0.25">
      <c r="Q3402" s="122">
        <v>63</v>
      </c>
      <c r="R3402" s="122">
        <v>67</v>
      </c>
      <c r="S3402" s="122" t="s">
        <v>3771</v>
      </c>
      <c r="T3402" s="123">
        <v>0.55476000000000003</v>
      </c>
    </row>
    <row r="3403" spans="17:20" x14ac:dyDescent="0.25">
      <c r="Q3403" s="122">
        <v>63</v>
      </c>
      <c r="R3403" s="122">
        <v>68</v>
      </c>
      <c r="S3403" s="122" t="s">
        <v>3772</v>
      </c>
      <c r="T3403" s="123">
        <v>0.56244000000000005</v>
      </c>
    </row>
    <row r="3404" spans="17:20" x14ac:dyDescent="0.25">
      <c r="Q3404" s="122">
        <v>63</v>
      </c>
      <c r="R3404" s="122">
        <v>69</v>
      </c>
      <c r="S3404" s="122" t="s">
        <v>3773</v>
      </c>
      <c r="T3404" s="123">
        <v>0.57011999999999996</v>
      </c>
    </row>
    <row r="3405" spans="17:20" x14ac:dyDescent="0.25">
      <c r="Q3405" s="122">
        <v>63</v>
      </c>
      <c r="R3405" s="122">
        <v>70</v>
      </c>
      <c r="S3405" s="122" t="s">
        <v>3774</v>
      </c>
      <c r="T3405" s="123">
        <v>0.57779999999999998</v>
      </c>
    </row>
    <row r="3406" spans="17:20" x14ac:dyDescent="0.25">
      <c r="Q3406" s="122">
        <v>63</v>
      </c>
      <c r="R3406" s="122">
        <v>71</v>
      </c>
      <c r="S3406" s="122" t="s">
        <v>3775</v>
      </c>
      <c r="T3406" s="123">
        <v>0.58560000000000001</v>
      </c>
    </row>
    <row r="3407" spans="17:20" x14ac:dyDescent="0.25">
      <c r="Q3407" s="122">
        <v>63</v>
      </c>
      <c r="R3407" s="122">
        <v>72</v>
      </c>
      <c r="S3407" s="122" t="s">
        <v>3776</v>
      </c>
      <c r="T3407" s="123">
        <v>0.59340000000000004</v>
      </c>
    </row>
    <row r="3408" spans="17:20" x14ac:dyDescent="0.25">
      <c r="Q3408" s="122">
        <v>63</v>
      </c>
      <c r="R3408" s="122">
        <v>73</v>
      </c>
      <c r="S3408" s="122" t="s">
        <v>3777</v>
      </c>
      <c r="T3408" s="123">
        <v>0.60119999999999996</v>
      </c>
    </row>
    <row r="3409" spans="17:20" x14ac:dyDescent="0.25">
      <c r="Q3409" s="122">
        <v>63</v>
      </c>
      <c r="R3409" s="122">
        <v>74</v>
      </c>
      <c r="S3409" s="122" t="s">
        <v>3778</v>
      </c>
      <c r="T3409" s="123">
        <v>0.60899999999999999</v>
      </c>
    </row>
    <row r="3410" spans="17:20" x14ac:dyDescent="0.25">
      <c r="Q3410" s="122">
        <v>63</v>
      </c>
      <c r="R3410" s="122">
        <v>75</v>
      </c>
      <c r="S3410" s="122" t="s">
        <v>3779</v>
      </c>
      <c r="T3410" s="123">
        <v>0.61680000000000001</v>
      </c>
    </row>
    <row r="3411" spans="17:20" x14ac:dyDescent="0.25">
      <c r="Q3411" s="122">
        <v>63</v>
      </c>
      <c r="R3411" s="122">
        <v>76</v>
      </c>
      <c r="S3411" s="122" t="s">
        <v>3780</v>
      </c>
      <c r="T3411" s="123">
        <v>0.62448000000000004</v>
      </c>
    </row>
    <row r="3412" spans="17:20" x14ac:dyDescent="0.25">
      <c r="Q3412" s="122">
        <v>63</v>
      </c>
      <c r="R3412" s="122">
        <v>77</v>
      </c>
      <c r="S3412" s="122" t="s">
        <v>3781</v>
      </c>
      <c r="T3412" s="123">
        <v>0.63216000000000006</v>
      </c>
    </row>
    <row r="3413" spans="17:20" x14ac:dyDescent="0.25">
      <c r="Q3413" s="122">
        <v>63</v>
      </c>
      <c r="R3413" s="122">
        <v>78</v>
      </c>
      <c r="S3413" s="122" t="s">
        <v>3782</v>
      </c>
      <c r="T3413" s="123">
        <v>0.63983999999999996</v>
      </c>
    </row>
    <row r="3414" spans="17:20" x14ac:dyDescent="0.25">
      <c r="Q3414" s="122">
        <v>63</v>
      </c>
      <c r="R3414" s="122">
        <v>79</v>
      </c>
      <c r="S3414" s="122" t="s">
        <v>3783</v>
      </c>
      <c r="T3414" s="123">
        <v>0.64751999999999998</v>
      </c>
    </row>
    <row r="3415" spans="17:20" x14ac:dyDescent="0.25">
      <c r="Q3415" s="122">
        <v>63</v>
      </c>
      <c r="R3415" s="122">
        <v>80</v>
      </c>
      <c r="S3415" s="122" t="s">
        <v>3784</v>
      </c>
      <c r="T3415" s="123">
        <v>0.6552</v>
      </c>
    </row>
    <row r="3416" spans="17:20" x14ac:dyDescent="0.25">
      <c r="Q3416" s="122">
        <v>63</v>
      </c>
      <c r="R3416" s="122">
        <v>81</v>
      </c>
      <c r="S3416" s="122" t="s">
        <v>3785</v>
      </c>
      <c r="T3416" s="123">
        <v>0.66288000000000002</v>
      </c>
    </row>
    <row r="3417" spans="17:20" x14ac:dyDescent="0.25">
      <c r="Q3417" s="122">
        <v>63</v>
      </c>
      <c r="R3417" s="122">
        <v>82</v>
      </c>
      <c r="S3417" s="122" t="s">
        <v>3786</v>
      </c>
      <c r="T3417" s="123">
        <v>0.67056000000000004</v>
      </c>
    </row>
    <row r="3418" spans="17:20" x14ac:dyDescent="0.25">
      <c r="Q3418" s="122">
        <v>63</v>
      </c>
      <c r="R3418" s="122">
        <v>83</v>
      </c>
      <c r="S3418" s="122" t="s">
        <v>3787</v>
      </c>
      <c r="T3418" s="123">
        <v>0.67823999999999995</v>
      </c>
    </row>
    <row r="3419" spans="17:20" x14ac:dyDescent="0.25">
      <c r="Q3419" s="122">
        <v>63</v>
      </c>
      <c r="R3419" s="122">
        <v>84</v>
      </c>
      <c r="S3419" s="122" t="s">
        <v>3788</v>
      </c>
      <c r="T3419" s="123">
        <v>0.68591999999999997</v>
      </c>
    </row>
    <row r="3420" spans="17:20" x14ac:dyDescent="0.25">
      <c r="Q3420" s="122">
        <v>63</v>
      </c>
      <c r="R3420" s="122">
        <v>85</v>
      </c>
      <c r="S3420" s="122" t="s">
        <v>3789</v>
      </c>
      <c r="T3420" s="123">
        <v>0.69359999999999999</v>
      </c>
    </row>
    <row r="3421" spans="17:20" x14ac:dyDescent="0.25">
      <c r="Q3421" s="122">
        <v>63</v>
      </c>
      <c r="R3421" s="122">
        <v>86</v>
      </c>
      <c r="S3421" s="122" t="s">
        <v>3790</v>
      </c>
      <c r="T3421" s="123">
        <v>0.70132000000000005</v>
      </c>
    </row>
    <row r="3422" spans="17:20" x14ac:dyDescent="0.25">
      <c r="Q3422" s="122">
        <v>63</v>
      </c>
      <c r="R3422" s="122">
        <v>87</v>
      </c>
      <c r="S3422" s="122" t="s">
        <v>3791</v>
      </c>
      <c r="T3422" s="123">
        <v>0.70904</v>
      </c>
    </row>
    <row r="3423" spans="17:20" x14ac:dyDescent="0.25">
      <c r="Q3423" s="122">
        <v>63</v>
      </c>
      <c r="R3423" s="122">
        <v>88</v>
      </c>
      <c r="S3423" s="122" t="s">
        <v>3792</v>
      </c>
      <c r="T3423" s="123">
        <v>0.71675999999999995</v>
      </c>
    </row>
    <row r="3424" spans="17:20" x14ac:dyDescent="0.25">
      <c r="Q3424" s="122">
        <v>63</v>
      </c>
      <c r="R3424" s="122">
        <v>89</v>
      </c>
      <c r="S3424" s="122" t="s">
        <v>3793</v>
      </c>
      <c r="T3424" s="123">
        <v>0.72448000000000001</v>
      </c>
    </row>
    <row r="3425" spans="17:20" x14ac:dyDescent="0.25">
      <c r="Q3425" s="122">
        <v>63</v>
      </c>
      <c r="R3425" s="122">
        <v>90</v>
      </c>
      <c r="S3425" s="122" t="s">
        <v>3794</v>
      </c>
      <c r="T3425" s="123">
        <v>0.73219999999999996</v>
      </c>
    </row>
    <row r="3426" spans="17:20" x14ac:dyDescent="0.25">
      <c r="Q3426" s="122">
        <v>63</v>
      </c>
      <c r="R3426" s="122">
        <v>91</v>
      </c>
      <c r="S3426" s="122" t="s">
        <v>3795</v>
      </c>
      <c r="T3426" s="123">
        <v>0.73987999999999998</v>
      </c>
    </row>
    <row r="3427" spans="17:20" x14ac:dyDescent="0.25">
      <c r="Q3427" s="122">
        <v>63</v>
      </c>
      <c r="R3427" s="122">
        <v>92</v>
      </c>
      <c r="S3427" s="122" t="s">
        <v>3796</v>
      </c>
      <c r="T3427" s="123">
        <v>0.74756</v>
      </c>
    </row>
    <row r="3428" spans="17:20" x14ac:dyDescent="0.25">
      <c r="Q3428" s="122">
        <v>63</v>
      </c>
      <c r="R3428" s="122">
        <v>93</v>
      </c>
      <c r="S3428" s="122" t="s">
        <v>3797</v>
      </c>
      <c r="T3428" s="123">
        <v>0.75524000000000002</v>
      </c>
    </row>
    <row r="3429" spans="17:20" x14ac:dyDescent="0.25">
      <c r="Q3429" s="122">
        <v>63</v>
      </c>
      <c r="R3429" s="122">
        <v>94</v>
      </c>
      <c r="S3429" s="122" t="s">
        <v>3798</v>
      </c>
      <c r="T3429" s="123">
        <v>0.76292000000000004</v>
      </c>
    </row>
    <row r="3430" spans="17:20" x14ac:dyDescent="0.25">
      <c r="Q3430" s="122">
        <v>63</v>
      </c>
      <c r="R3430" s="122">
        <v>95</v>
      </c>
      <c r="S3430" s="122" t="s">
        <v>3799</v>
      </c>
      <c r="T3430" s="123">
        <v>0.77059999999999995</v>
      </c>
    </row>
    <row r="3431" spans="17:20" x14ac:dyDescent="0.25">
      <c r="Q3431" s="122">
        <v>63</v>
      </c>
      <c r="R3431" s="122">
        <v>96</v>
      </c>
      <c r="S3431" s="122" t="s">
        <v>3800</v>
      </c>
      <c r="T3431" s="123">
        <v>0.77827999999999997</v>
      </c>
    </row>
    <row r="3432" spans="17:20" x14ac:dyDescent="0.25">
      <c r="Q3432" s="122">
        <v>63</v>
      </c>
      <c r="R3432" s="122">
        <v>97</v>
      </c>
      <c r="S3432" s="122" t="s">
        <v>3801</v>
      </c>
      <c r="T3432" s="123">
        <v>0.78595999999999999</v>
      </c>
    </row>
    <row r="3433" spans="17:20" x14ac:dyDescent="0.25">
      <c r="Q3433" s="122">
        <v>63</v>
      </c>
      <c r="R3433" s="122">
        <v>98</v>
      </c>
      <c r="S3433" s="122" t="s">
        <v>3802</v>
      </c>
      <c r="T3433" s="123">
        <v>0.79364000000000001</v>
      </c>
    </row>
    <row r="3434" spans="17:20" x14ac:dyDescent="0.25">
      <c r="Q3434" s="122">
        <v>63</v>
      </c>
      <c r="R3434" s="122">
        <v>99</v>
      </c>
      <c r="S3434" s="122" t="s">
        <v>3803</v>
      </c>
      <c r="T3434" s="123">
        <v>0.80132000000000003</v>
      </c>
    </row>
    <row r="3435" spans="17:20" x14ac:dyDescent="0.25">
      <c r="Q3435" s="122">
        <v>63</v>
      </c>
      <c r="R3435" s="122">
        <v>100</v>
      </c>
      <c r="S3435" s="122" t="s">
        <v>3804</v>
      </c>
      <c r="T3435" s="123">
        <v>0.80900000000000005</v>
      </c>
    </row>
    <row r="3436" spans="17:20" x14ac:dyDescent="0.25">
      <c r="Q3436" s="122">
        <v>64</v>
      </c>
      <c r="R3436" s="122">
        <v>0</v>
      </c>
      <c r="S3436" s="122" t="s">
        <v>3805</v>
      </c>
      <c r="T3436" s="123">
        <v>3.9600000000000003E-2</v>
      </c>
    </row>
    <row r="3437" spans="17:20" x14ac:dyDescent="0.25">
      <c r="Q3437" s="122">
        <v>64</v>
      </c>
      <c r="R3437" s="122">
        <v>1</v>
      </c>
      <c r="S3437" s="122" t="s">
        <v>3806</v>
      </c>
      <c r="T3437" s="123">
        <v>4.7239999999999997E-2</v>
      </c>
    </row>
    <row r="3438" spans="17:20" x14ac:dyDescent="0.25">
      <c r="Q3438" s="122">
        <v>64</v>
      </c>
      <c r="R3438" s="122">
        <v>2</v>
      </c>
      <c r="S3438" s="122" t="s">
        <v>3807</v>
      </c>
      <c r="T3438" s="123">
        <v>5.4879999999999998E-2</v>
      </c>
    </row>
    <row r="3439" spans="17:20" x14ac:dyDescent="0.25">
      <c r="Q3439" s="122">
        <v>64</v>
      </c>
      <c r="R3439" s="122">
        <v>3</v>
      </c>
      <c r="S3439" s="122" t="s">
        <v>3808</v>
      </c>
      <c r="T3439" s="123">
        <v>6.2520000000000006E-2</v>
      </c>
    </row>
    <row r="3440" spans="17:20" x14ac:dyDescent="0.25">
      <c r="Q3440" s="122">
        <v>64</v>
      </c>
      <c r="R3440" s="122">
        <v>4</v>
      </c>
      <c r="S3440" s="122" t="s">
        <v>3809</v>
      </c>
      <c r="T3440" s="123">
        <v>7.016E-2</v>
      </c>
    </row>
    <row r="3441" spans="17:20" x14ac:dyDescent="0.25">
      <c r="Q3441" s="122">
        <v>64</v>
      </c>
      <c r="R3441" s="122">
        <v>5</v>
      </c>
      <c r="S3441" s="122" t="s">
        <v>3810</v>
      </c>
      <c r="T3441" s="123">
        <v>7.7799999999999994E-2</v>
      </c>
    </row>
    <row r="3442" spans="17:20" x14ac:dyDescent="0.25">
      <c r="Q3442" s="122">
        <v>64</v>
      </c>
      <c r="R3442" s="122">
        <v>6</v>
      </c>
      <c r="S3442" s="122" t="s">
        <v>3811</v>
      </c>
      <c r="T3442" s="123">
        <v>8.5599999999999996E-2</v>
      </c>
    </row>
    <row r="3443" spans="17:20" x14ac:dyDescent="0.25">
      <c r="Q3443" s="122">
        <v>64</v>
      </c>
      <c r="R3443" s="122">
        <v>7</v>
      </c>
      <c r="S3443" s="122" t="s">
        <v>3812</v>
      </c>
      <c r="T3443" s="123">
        <v>9.3399999999999997E-2</v>
      </c>
    </row>
    <row r="3444" spans="17:20" x14ac:dyDescent="0.25">
      <c r="Q3444" s="122">
        <v>64</v>
      </c>
      <c r="R3444" s="122">
        <v>8</v>
      </c>
      <c r="S3444" s="122" t="s">
        <v>3813</v>
      </c>
      <c r="T3444" s="123">
        <v>0.1012</v>
      </c>
    </row>
    <row r="3445" spans="17:20" x14ac:dyDescent="0.25">
      <c r="Q3445" s="122">
        <v>64</v>
      </c>
      <c r="R3445" s="122">
        <v>9</v>
      </c>
      <c r="S3445" s="122" t="s">
        <v>3814</v>
      </c>
      <c r="T3445" s="123">
        <v>0.109</v>
      </c>
    </row>
    <row r="3446" spans="17:20" x14ac:dyDescent="0.25">
      <c r="Q3446" s="122">
        <v>64</v>
      </c>
      <c r="R3446" s="122">
        <v>10</v>
      </c>
      <c r="S3446" s="122" t="s">
        <v>3815</v>
      </c>
      <c r="T3446" s="123">
        <v>0.1168</v>
      </c>
    </row>
    <row r="3447" spans="17:20" x14ac:dyDescent="0.25">
      <c r="Q3447" s="122">
        <v>64</v>
      </c>
      <c r="R3447" s="122">
        <v>11</v>
      </c>
      <c r="S3447" s="122" t="s">
        <v>3816</v>
      </c>
      <c r="T3447" s="123">
        <v>0.12444</v>
      </c>
    </row>
    <row r="3448" spans="17:20" x14ac:dyDescent="0.25">
      <c r="Q3448" s="122">
        <v>64</v>
      </c>
      <c r="R3448" s="122">
        <v>12</v>
      </c>
      <c r="S3448" s="122" t="s">
        <v>3817</v>
      </c>
      <c r="T3448" s="123">
        <v>0.13208</v>
      </c>
    </row>
    <row r="3449" spans="17:20" x14ac:dyDescent="0.25">
      <c r="Q3449" s="122">
        <v>64</v>
      </c>
      <c r="R3449" s="122">
        <v>13</v>
      </c>
      <c r="S3449" s="122" t="s">
        <v>3818</v>
      </c>
      <c r="T3449" s="123">
        <v>0.13972000000000001</v>
      </c>
    </row>
    <row r="3450" spans="17:20" x14ac:dyDescent="0.25">
      <c r="Q3450" s="122">
        <v>64</v>
      </c>
      <c r="R3450" s="122">
        <v>14</v>
      </c>
      <c r="S3450" s="122" t="s">
        <v>3819</v>
      </c>
      <c r="T3450" s="123">
        <v>0.14735999999999999</v>
      </c>
    </row>
    <row r="3451" spans="17:20" x14ac:dyDescent="0.25">
      <c r="Q3451" s="122">
        <v>64</v>
      </c>
      <c r="R3451" s="122">
        <v>15</v>
      </c>
      <c r="S3451" s="122" t="s">
        <v>3820</v>
      </c>
      <c r="T3451" s="123">
        <v>0.155</v>
      </c>
    </row>
    <row r="3452" spans="17:20" x14ac:dyDescent="0.25">
      <c r="Q3452" s="122">
        <v>64</v>
      </c>
      <c r="R3452" s="122">
        <v>16</v>
      </c>
      <c r="S3452" s="122" t="s">
        <v>3821</v>
      </c>
      <c r="T3452" s="123">
        <v>0.16264000000000001</v>
      </c>
    </row>
    <row r="3453" spans="17:20" x14ac:dyDescent="0.25">
      <c r="Q3453" s="122">
        <v>64</v>
      </c>
      <c r="R3453" s="122">
        <v>17</v>
      </c>
      <c r="S3453" s="122" t="s">
        <v>3822</v>
      </c>
      <c r="T3453" s="123">
        <v>0.17027999999999999</v>
      </c>
    </row>
    <row r="3454" spans="17:20" x14ac:dyDescent="0.25">
      <c r="Q3454" s="122">
        <v>64</v>
      </c>
      <c r="R3454" s="122">
        <v>18</v>
      </c>
      <c r="S3454" s="122" t="s">
        <v>3823</v>
      </c>
      <c r="T3454" s="123">
        <v>0.17791999999999999</v>
      </c>
    </row>
    <row r="3455" spans="17:20" x14ac:dyDescent="0.25">
      <c r="Q3455" s="122">
        <v>64</v>
      </c>
      <c r="R3455" s="122">
        <v>19</v>
      </c>
      <c r="S3455" s="122" t="s">
        <v>3824</v>
      </c>
      <c r="T3455" s="123">
        <v>0.18556</v>
      </c>
    </row>
    <row r="3456" spans="17:20" x14ac:dyDescent="0.25">
      <c r="Q3456" s="122">
        <v>64</v>
      </c>
      <c r="R3456" s="122">
        <v>20</v>
      </c>
      <c r="S3456" s="122" t="s">
        <v>3825</v>
      </c>
      <c r="T3456" s="123">
        <v>0.19320000000000001</v>
      </c>
    </row>
    <row r="3457" spans="17:20" x14ac:dyDescent="0.25">
      <c r="Q3457" s="122">
        <v>64</v>
      </c>
      <c r="R3457" s="122">
        <v>21</v>
      </c>
      <c r="S3457" s="122" t="s">
        <v>3826</v>
      </c>
      <c r="T3457" s="123">
        <v>0.20100000000000001</v>
      </c>
    </row>
    <row r="3458" spans="17:20" x14ac:dyDescent="0.25">
      <c r="Q3458" s="122">
        <v>64</v>
      </c>
      <c r="R3458" s="122">
        <v>22</v>
      </c>
      <c r="S3458" s="122" t="s">
        <v>3827</v>
      </c>
      <c r="T3458" s="123">
        <v>0.20880000000000001</v>
      </c>
    </row>
    <row r="3459" spans="17:20" x14ac:dyDescent="0.25">
      <c r="Q3459" s="122">
        <v>64</v>
      </c>
      <c r="R3459" s="122">
        <v>23</v>
      </c>
      <c r="S3459" s="122" t="s">
        <v>3828</v>
      </c>
      <c r="T3459" s="123">
        <v>0.21659999999999999</v>
      </c>
    </row>
    <row r="3460" spans="17:20" x14ac:dyDescent="0.25">
      <c r="Q3460" s="122">
        <v>64</v>
      </c>
      <c r="R3460" s="122">
        <v>24</v>
      </c>
      <c r="S3460" s="122" t="s">
        <v>3829</v>
      </c>
      <c r="T3460" s="123">
        <v>0.22439999999999999</v>
      </c>
    </row>
    <row r="3461" spans="17:20" x14ac:dyDescent="0.25">
      <c r="Q3461" s="122">
        <v>64</v>
      </c>
      <c r="R3461" s="122">
        <v>25</v>
      </c>
      <c r="S3461" s="122" t="s">
        <v>3830</v>
      </c>
      <c r="T3461" s="123">
        <v>0.23219999999999999</v>
      </c>
    </row>
    <row r="3462" spans="17:20" x14ac:dyDescent="0.25">
      <c r="Q3462" s="122">
        <v>64</v>
      </c>
      <c r="R3462" s="122">
        <v>26</v>
      </c>
      <c r="S3462" s="122" t="s">
        <v>3831</v>
      </c>
      <c r="T3462" s="123">
        <v>0.23984</v>
      </c>
    </row>
    <row r="3463" spans="17:20" x14ac:dyDescent="0.25">
      <c r="Q3463" s="122">
        <v>64</v>
      </c>
      <c r="R3463" s="122">
        <v>27</v>
      </c>
      <c r="S3463" s="122" t="s">
        <v>3832</v>
      </c>
      <c r="T3463" s="123">
        <v>0.24748000000000001</v>
      </c>
    </row>
    <row r="3464" spans="17:20" x14ac:dyDescent="0.25">
      <c r="Q3464" s="122">
        <v>64</v>
      </c>
      <c r="R3464" s="122">
        <v>28</v>
      </c>
      <c r="S3464" s="122" t="s">
        <v>3833</v>
      </c>
      <c r="T3464" s="123">
        <v>0.25512000000000001</v>
      </c>
    </row>
    <row r="3465" spans="17:20" x14ac:dyDescent="0.25">
      <c r="Q3465" s="122">
        <v>64</v>
      </c>
      <c r="R3465" s="122">
        <v>29</v>
      </c>
      <c r="S3465" s="122" t="s">
        <v>3834</v>
      </c>
      <c r="T3465" s="123">
        <v>0.26275999999999999</v>
      </c>
    </row>
    <row r="3466" spans="17:20" x14ac:dyDescent="0.25">
      <c r="Q3466" s="122">
        <v>64</v>
      </c>
      <c r="R3466" s="122">
        <v>30</v>
      </c>
      <c r="S3466" s="122" t="s">
        <v>3835</v>
      </c>
      <c r="T3466" s="123">
        <v>0.27039999999999997</v>
      </c>
    </row>
    <row r="3467" spans="17:20" x14ac:dyDescent="0.25">
      <c r="Q3467" s="122">
        <v>64</v>
      </c>
      <c r="R3467" s="122">
        <v>31</v>
      </c>
      <c r="S3467" s="122" t="s">
        <v>3836</v>
      </c>
      <c r="T3467" s="123">
        <v>0.2782</v>
      </c>
    </row>
    <row r="3468" spans="17:20" x14ac:dyDescent="0.25">
      <c r="Q3468" s="122">
        <v>64</v>
      </c>
      <c r="R3468" s="122">
        <v>32</v>
      </c>
      <c r="S3468" s="122" t="s">
        <v>3837</v>
      </c>
      <c r="T3468" s="123">
        <v>0.28599999999999998</v>
      </c>
    </row>
    <row r="3469" spans="17:20" x14ac:dyDescent="0.25">
      <c r="Q3469" s="122">
        <v>64</v>
      </c>
      <c r="R3469" s="122">
        <v>33</v>
      </c>
      <c r="S3469" s="122" t="s">
        <v>3838</v>
      </c>
      <c r="T3469" s="123">
        <v>0.29380000000000001</v>
      </c>
    </row>
    <row r="3470" spans="17:20" x14ac:dyDescent="0.25">
      <c r="Q3470" s="122">
        <v>64</v>
      </c>
      <c r="R3470" s="122">
        <v>34</v>
      </c>
      <c r="S3470" s="122" t="s">
        <v>3839</v>
      </c>
      <c r="T3470" s="123">
        <v>0.30159999999999998</v>
      </c>
    </row>
    <row r="3471" spans="17:20" x14ac:dyDescent="0.25">
      <c r="Q3471" s="122">
        <v>64</v>
      </c>
      <c r="R3471" s="122">
        <v>35</v>
      </c>
      <c r="S3471" s="122" t="s">
        <v>3840</v>
      </c>
      <c r="T3471" s="123">
        <v>0.30940000000000001</v>
      </c>
    </row>
    <row r="3472" spans="17:20" x14ac:dyDescent="0.25">
      <c r="Q3472" s="122">
        <v>64</v>
      </c>
      <c r="R3472" s="122">
        <v>36</v>
      </c>
      <c r="S3472" s="122" t="s">
        <v>3841</v>
      </c>
      <c r="T3472" s="123">
        <v>0.31703999999999999</v>
      </c>
    </row>
    <row r="3473" spans="17:20" x14ac:dyDescent="0.25">
      <c r="Q3473" s="122">
        <v>64</v>
      </c>
      <c r="R3473" s="122">
        <v>37</v>
      </c>
      <c r="S3473" s="122" t="s">
        <v>3842</v>
      </c>
      <c r="T3473" s="123">
        <v>0.32468000000000002</v>
      </c>
    </row>
    <row r="3474" spans="17:20" x14ac:dyDescent="0.25">
      <c r="Q3474" s="122">
        <v>64</v>
      </c>
      <c r="R3474" s="122">
        <v>38</v>
      </c>
      <c r="S3474" s="122" t="s">
        <v>3843</v>
      </c>
      <c r="T3474" s="123">
        <v>0.33232</v>
      </c>
    </row>
    <row r="3475" spans="17:20" x14ac:dyDescent="0.25">
      <c r="Q3475" s="122">
        <v>64</v>
      </c>
      <c r="R3475" s="122">
        <v>39</v>
      </c>
      <c r="S3475" s="122" t="s">
        <v>3844</v>
      </c>
      <c r="T3475" s="123">
        <v>0.33995999999999998</v>
      </c>
    </row>
    <row r="3476" spans="17:20" x14ac:dyDescent="0.25">
      <c r="Q3476" s="122">
        <v>64</v>
      </c>
      <c r="R3476" s="122">
        <v>40</v>
      </c>
      <c r="S3476" s="122" t="s">
        <v>3845</v>
      </c>
      <c r="T3476" s="123">
        <v>0.34760000000000002</v>
      </c>
    </row>
    <row r="3477" spans="17:20" x14ac:dyDescent="0.25">
      <c r="Q3477" s="122">
        <v>64</v>
      </c>
      <c r="R3477" s="122">
        <v>41</v>
      </c>
      <c r="S3477" s="122" t="s">
        <v>3846</v>
      </c>
      <c r="T3477" s="123">
        <v>0.35524</v>
      </c>
    </row>
    <row r="3478" spans="17:20" x14ac:dyDescent="0.25">
      <c r="Q3478" s="122">
        <v>64</v>
      </c>
      <c r="R3478" s="122">
        <v>42</v>
      </c>
      <c r="S3478" s="122" t="s">
        <v>3847</v>
      </c>
      <c r="T3478" s="123">
        <v>0.36287999999999998</v>
      </c>
    </row>
    <row r="3479" spans="17:20" x14ac:dyDescent="0.25">
      <c r="Q3479" s="122">
        <v>64</v>
      </c>
      <c r="R3479" s="122">
        <v>43</v>
      </c>
      <c r="S3479" s="122" t="s">
        <v>3848</v>
      </c>
      <c r="T3479" s="123">
        <v>0.37052000000000002</v>
      </c>
    </row>
    <row r="3480" spans="17:20" x14ac:dyDescent="0.25">
      <c r="Q3480" s="122">
        <v>64</v>
      </c>
      <c r="R3480" s="122">
        <v>44</v>
      </c>
      <c r="S3480" s="122" t="s">
        <v>3849</v>
      </c>
      <c r="T3480" s="123">
        <v>0.37816</v>
      </c>
    </row>
    <row r="3481" spans="17:20" x14ac:dyDescent="0.25">
      <c r="Q3481" s="122">
        <v>64</v>
      </c>
      <c r="R3481" s="122">
        <v>45</v>
      </c>
      <c r="S3481" s="122" t="s">
        <v>3850</v>
      </c>
      <c r="T3481" s="123">
        <v>0.38579999999999998</v>
      </c>
    </row>
    <row r="3482" spans="17:20" x14ac:dyDescent="0.25">
      <c r="Q3482" s="122">
        <v>64</v>
      </c>
      <c r="R3482" s="122">
        <v>46</v>
      </c>
      <c r="S3482" s="122" t="s">
        <v>3851</v>
      </c>
      <c r="T3482" s="123">
        <v>0.39360000000000001</v>
      </c>
    </row>
    <row r="3483" spans="17:20" x14ac:dyDescent="0.25">
      <c r="Q3483" s="122">
        <v>64</v>
      </c>
      <c r="R3483" s="122">
        <v>47</v>
      </c>
      <c r="S3483" s="122" t="s">
        <v>3852</v>
      </c>
      <c r="T3483" s="123">
        <v>0.40139999999999998</v>
      </c>
    </row>
    <row r="3484" spans="17:20" x14ac:dyDescent="0.25">
      <c r="Q3484" s="122">
        <v>64</v>
      </c>
      <c r="R3484" s="122">
        <v>48</v>
      </c>
      <c r="S3484" s="122" t="s">
        <v>3853</v>
      </c>
      <c r="T3484" s="123">
        <v>0.40920000000000001</v>
      </c>
    </row>
    <row r="3485" spans="17:20" x14ac:dyDescent="0.25">
      <c r="Q3485" s="122">
        <v>64</v>
      </c>
      <c r="R3485" s="122">
        <v>49</v>
      </c>
      <c r="S3485" s="122" t="s">
        <v>3854</v>
      </c>
      <c r="T3485" s="123">
        <v>0.41699999999999998</v>
      </c>
    </row>
    <row r="3486" spans="17:20" x14ac:dyDescent="0.25">
      <c r="Q3486" s="122">
        <v>64</v>
      </c>
      <c r="R3486" s="122">
        <v>50</v>
      </c>
      <c r="S3486" s="122" t="s">
        <v>3855</v>
      </c>
      <c r="T3486" s="123">
        <v>0.42480000000000001</v>
      </c>
    </row>
    <row r="3487" spans="17:20" x14ac:dyDescent="0.25">
      <c r="Q3487" s="122">
        <v>64</v>
      </c>
      <c r="R3487" s="122">
        <v>51</v>
      </c>
      <c r="S3487" s="122" t="s">
        <v>3856</v>
      </c>
      <c r="T3487" s="123">
        <v>0.43243999999999999</v>
      </c>
    </row>
    <row r="3488" spans="17:20" x14ac:dyDescent="0.25">
      <c r="Q3488" s="122">
        <v>64</v>
      </c>
      <c r="R3488" s="122">
        <v>52</v>
      </c>
      <c r="S3488" s="122" t="s">
        <v>3857</v>
      </c>
      <c r="T3488" s="123">
        <v>0.44008000000000003</v>
      </c>
    </row>
    <row r="3489" spans="17:20" x14ac:dyDescent="0.25">
      <c r="Q3489" s="122">
        <v>64</v>
      </c>
      <c r="R3489" s="122">
        <v>53</v>
      </c>
      <c r="S3489" s="122" t="s">
        <v>3858</v>
      </c>
      <c r="T3489" s="123">
        <v>0.44772000000000001</v>
      </c>
    </row>
    <row r="3490" spans="17:20" x14ac:dyDescent="0.25">
      <c r="Q3490" s="122">
        <v>64</v>
      </c>
      <c r="R3490" s="122">
        <v>54</v>
      </c>
      <c r="S3490" s="122" t="s">
        <v>3859</v>
      </c>
      <c r="T3490" s="123">
        <v>0.45535999999999999</v>
      </c>
    </row>
    <row r="3491" spans="17:20" x14ac:dyDescent="0.25">
      <c r="Q3491" s="122">
        <v>64</v>
      </c>
      <c r="R3491" s="122">
        <v>55</v>
      </c>
      <c r="S3491" s="122" t="s">
        <v>3860</v>
      </c>
      <c r="T3491" s="123">
        <v>0.46300000000000002</v>
      </c>
    </row>
    <row r="3492" spans="17:20" x14ac:dyDescent="0.25">
      <c r="Q3492" s="122">
        <v>64</v>
      </c>
      <c r="R3492" s="122">
        <v>56</v>
      </c>
      <c r="S3492" s="122" t="s">
        <v>3861</v>
      </c>
      <c r="T3492" s="123">
        <v>0.47064</v>
      </c>
    </row>
    <row r="3493" spans="17:20" x14ac:dyDescent="0.25">
      <c r="Q3493" s="122">
        <v>64</v>
      </c>
      <c r="R3493" s="122">
        <v>57</v>
      </c>
      <c r="S3493" s="122" t="s">
        <v>3862</v>
      </c>
      <c r="T3493" s="123">
        <v>0.47827999999999998</v>
      </c>
    </row>
    <row r="3494" spans="17:20" x14ac:dyDescent="0.25">
      <c r="Q3494" s="122">
        <v>64</v>
      </c>
      <c r="R3494" s="122">
        <v>58</v>
      </c>
      <c r="S3494" s="122" t="s">
        <v>3863</v>
      </c>
      <c r="T3494" s="123">
        <v>0.48592000000000002</v>
      </c>
    </row>
    <row r="3495" spans="17:20" x14ac:dyDescent="0.25">
      <c r="Q3495" s="122">
        <v>64</v>
      </c>
      <c r="R3495" s="122">
        <v>59</v>
      </c>
      <c r="S3495" s="122" t="s">
        <v>3864</v>
      </c>
      <c r="T3495" s="123">
        <v>0.49356</v>
      </c>
    </row>
    <row r="3496" spans="17:20" x14ac:dyDescent="0.25">
      <c r="Q3496" s="122">
        <v>64</v>
      </c>
      <c r="R3496" s="122">
        <v>60</v>
      </c>
      <c r="S3496" s="122" t="s">
        <v>3865</v>
      </c>
      <c r="T3496" s="123">
        <v>0.50119999999999998</v>
      </c>
    </row>
    <row r="3497" spans="17:20" x14ac:dyDescent="0.25">
      <c r="Q3497" s="122">
        <v>64</v>
      </c>
      <c r="R3497" s="122">
        <v>61</v>
      </c>
      <c r="S3497" s="122" t="s">
        <v>3866</v>
      </c>
      <c r="T3497" s="123">
        <v>0.50899989999999995</v>
      </c>
    </row>
    <row r="3498" spans="17:20" x14ac:dyDescent="0.25">
      <c r="Q3498" s="122">
        <v>64</v>
      </c>
      <c r="R3498" s="122">
        <v>62</v>
      </c>
      <c r="S3498" s="122" t="s">
        <v>3867</v>
      </c>
      <c r="T3498" s="123">
        <v>0.51680000000000004</v>
      </c>
    </row>
    <row r="3499" spans="17:20" x14ac:dyDescent="0.25">
      <c r="Q3499" s="122">
        <v>64</v>
      </c>
      <c r="R3499" s="122">
        <v>63</v>
      </c>
      <c r="S3499" s="122" t="s">
        <v>3868</v>
      </c>
      <c r="T3499" s="123">
        <v>0.52459999999999996</v>
      </c>
    </row>
    <row r="3500" spans="17:20" x14ac:dyDescent="0.25">
      <c r="Q3500" s="122">
        <v>64</v>
      </c>
      <c r="R3500" s="122">
        <v>64</v>
      </c>
      <c r="S3500" s="122" t="s">
        <v>3869</v>
      </c>
      <c r="T3500" s="123">
        <v>0.53239999999999998</v>
      </c>
    </row>
    <row r="3501" spans="17:20" x14ac:dyDescent="0.25">
      <c r="Q3501" s="122">
        <v>64</v>
      </c>
      <c r="R3501" s="122">
        <v>65</v>
      </c>
      <c r="S3501" s="122" t="s">
        <v>3870</v>
      </c>
      <c r="T3501" s="123">
        <v>0.54020000000000001</v>
      </c>
    </row>
    <row r="3502" spans="17:20" x14ac:dyDescent="0.25">
      <c r="Q3502" s="122">
        <v>64</v>
      </c>
      <c r="R3502" s="122">
        <v>66</v>
      </c>
      <c r="S3502" s="122" t="s">
        <v>3871</v>
      </c>
      <c r="T3502" s="123">
        <v>0.54783999999999999</v>
      </c>
    </row>
    <row r="3503" spans="17:20" x14ac:dyDescent="0.25">
      <c r="Q3503" s="122">
        <v>64</v>
      </c>
      <c r="R3503" s="122">
        <v>67</v>
      </c>
      <c r="S3503" s="122" t="s">
        <v>3872</v>
      </c>
      <c r="T3503" s="123">
        <v>0.55547999999999997</v>
      </c>
    </row>
    <row r="3504" spans="17:20" x14ac:dyDescent="0.25">
      <c r="Q3504" s="122">
        <v>64</v>
      </c>
      <c r="R3504" s="122">
        <v>68</v>
      </c>
      <c r="S3504" s="122" t="s">
        <v>3873</v>
      </c>
      <c r="T3504" s="123">
        <v>0.56311999999999995</v>
      </c>
    </row>
    <row r="3505" spans="17:20" x14ac:dyDescent="0.25">
      <c r="Q3505" s="122">
        <v>64</v>
      </c>
      <c r="R3505" s="122">
        <v>69</v>
      </c>
      <c r="S3505" s="122" t="s">
        <v>3874</v>
      </c>
      <c r="T3505" s="123">
        <v>0.57076000000000005</v>
      </c>
    </row>
    <row r="3506" spans="17:20" x14ac:dyDescent="0.25">
      <c r="Q3506" s="122">
        <v>64</v>
      </c>
      <c r="R3506" s="122">
        <v>70</v>
      </c>
      <c r="S3506" s="122" t="s">
        <v>3875</v>
      </c>
      <c r="T3506" s="123">
        <v>0.57840000000000003</v>
      </c>
    </row>
    <row r="3507" spans="17:20" x14ac:dyDescent="0.25">
      <c r="Q3507" s="122">
        <v>64</v>
      </c>
      <c r="R3507" s="122">
        <v>71</v>
      </c>
      <c r="S3507" s="122" t="s">
        <v>3876</v>
      </c>
      <c r="T3507" s="123">
        <v>0.58620000000000005</v>
      </c>
    </row>
    <row r="3508" spans="17:20" x14ac:dyDescent="0.25">
      <c r="Q3508" s="122">
        <v>64</v>
      </c>
      <c r="R3508" s="122">
        <v>72</v>
      </c>
      <c r="S3508" s="122" t="s">
        <v>3877</v>
      </c>
      <c r="T3508" s="123">
        <v>0.59399999999999997</v>
      </c>
    </row>
    <row r="3509" spans="17:20" x14ac:dyDescent="0.25">
      <c r="Q3509" s="122">
        <v>64</v>
      </c>
      <c r="R3509" s="122">
        <v>73</v>
      </c>
      <c r="S3509" s="122" t="s">
        <v>3878</v>
      </c>
      <c r="T3509" s="123">
        <v>0.6018</v>
      </c>
    </row>
    <row r="3510" spans="17:20" x14ac:dyDescent="0.25">
      <c r="Q3510" s="122">
        <v>64</v>
      </c>
      <c r="R3510" s="122">
        <v>74</v>
      </c>
      <c r="S3510" s="122" t="s">
        <v>3879</v>
      </c>
      <c r="T3510" s="123">
        <v>0.60960000000000003</v>
      </c>
    </row>
    <row r="3511" spans="17:20" x14ac:dyDescent="0.25">
      <c r="Q3511" s="122">
        <v>64</v>
      </c>
      <c r="R3511" s="122">
        <v>75</v>
      </c>
      <c r="S3511" s="122" t="s">
        <v>3880</v>
      </c>
      <c r="T3511" s="123">
        <v>0.61739999999999995</v>
      </c>
    </row>
    <row r="3512" spans="17:20" x14ac:dyDescent="0.25">
      <c r="Q3512" s="122">
        <v>64</v>
      </c>
      <c r="R3512" s="122">
        <v>76</v>
      </c>
      <c r="S3512" s="122" t="s">
        <v>3881</v>
      </c>
      <c r="T3512" s="123">
        <v>0.62504000000000004</v>
      </c>
    </row>
    <row r="3513" spans="17:20" x14ac:dyDescent="0.25">
      <c r="Q3513" s="122">
        <v>64</v>
      </c>
      <c r="R3513" s="122">
        <v>77</v>
      </c>
      <c r="S3513" s="122" t="s">
        <v>3882</v>
      </c>
      <c r="T3513" s="123">
        <v>0.63268000000000002</v>
      </c>
    </row>
    <row r="3514" spans="17:20" x14ac:dyDescent="0.25">
      <c r="Q3514" s="122">
        <v>64</v>
      </c>
      <c r="R3514" s="122">
        <v>78</v>
      </c>
      <c r="S3514" s="122" t="s">
        <v>3883</v>
      </c>
      <c r="T3514" s="123">
        <v>0.64032</v>
      </c>
    </row>
    <row r="3515" spans="17:20" x14ac:dyDescent="0.25">
      <c r="Q3515" s="122">
        <v>64</v>
      </c>
      <c r="R3515" s="122">
        <v>79</v>
      </c>
      <c r="S3515" s="122" t="s">
        <v>3884</v>
      </c>
      <c r="T3515" s="123">
        <v>0.64795999999999998</v>
      </c>
    </row>
    <row r="3516" spans="17:20" x14ac:dyDescent="0.25">
      <c r="Q3516" s="122">
        <v>64</v>
      </c>
      <c r="R3516" s="122">
        <v>80</v>
      </c>
      <c r="S3516" s="122" t="s">
        <v>3885</v>
      </c>
      <c r="T3516" s="123">
        <v>0.65559999999999996</v>
      </c>
    </row>
    <row r="3517" spans="17:20" x14ac:dyDescent="0.25">
      <c r="Q3517" s="122">
        <v>64</v>
      </c>
      <c r="R3517" s="122">
        <v>81</v>
      </c>
      <c r="S3517" s="122" t="s">
        <v>3886</v>
      </c>
      <c r="T3517" s="123">
        <v>0.66324000000000005</v>
      </c>
    </row>
    <row r="3518" spans="17:20" x14ac:dyDescent="0.25">
      <c r="Q3518" s="122">
        <v>64</v>
      </c>
      <c r="R3518" s="122">
        <v>82</v>
      </c>
      <c r="S3518" s="122" t="s">
        <v>3887</v>
      </c>
      <c r="T3518" s="123">
        <v>0.67088000000000003</v>
      </c>
    </row>
    <row r="3519" spans="17:20" x14ac:dyDescent="0.25">
      <c r="Q3519" s="122">
        <v>64</v>
      </c>
      <c r="R3519" s="122">
        <v>83</v>
      </c>
      <c r="S3519" s="122" t="s">
        <v>3888</v>
      </c>
      <c r="T3519" s="123">
        <v>0.67852000000000001</v>
      </c>
    </row>
    <row r="3520" spans="17:20" x14ac:dyDescent="0.25">
      <c r="Q3520" s="122">
        <v>64</v>
      </c>
      <c r="R3520" s="122">
        <v>84</v>
      </c>
      <c r="S3520" s="122" t="s">
        <v>3889</v>
      </c>
      <c r="T3520" s="123">
        <v>0.68615999999999999</v>
      </c>
    </row>
    <row r="3521" spans="17:20" x14ac:dyDescent="0.25">
      <c r="Q3521" s="122">
        <v>64</v>
      </c>
      <c r="R3521" s="122">
        <v>85</v>
      </c>
      <c r="S3521" s="122" t="s">
        <v>3890</v>
      </c>
      <c r="T3521" s="123">
        <v>0.69379999999999997</v>
      </c>
    </row>
    <row r="3522" spans="17:20" x14ac:dyDescent="0.25">
      <c r="Q3522" s="122">
        <v>64</v>
      </c>
      <c r="R3522" s="122">
        <v>86</v>
      </c>
      <c r="S3522" s="122" t="s">
        <v>3891</v>
      </c>
      <c r="T3522" s="123">
        <v>0.70155999999999996</v>
      </c>
    </row>
    <row r="3523" spans="17:20" x14ac:dyDescent="0.25">
      <c r="Q3523" s="122">
        <v>64</v>
      </c>
      <c r="R3523" s="122">
        <v>87</v>
      </c>
      <c r="S3523" s="122" t="s">
        <v>3892</v>
      </c>
      <c r="T3523" s="123">
        <v>0.70931999999999995</v>
      </c>
    </row>
    <row r="3524" spans="17:20" x14ac:dyDescent="0.25">
      <c r="Q3524" s="122">
        <v>64</v>
      </c>
      <c r="R3524" s="122">
        <v>88</v>
      </c>
      <c r="S3524" s="122" t="s">
        <v>3893</v>
      </c>
      <c r="T3524" s="123">
        <v>0.71708000000000005</v>
      </c>
    </row>
    <row r="3525" spans="17:20" x14ac:dyDescent="0.25">
      <c r="Q3525" s="122">
        <v>64</v>
      </c>
      <c r="R3525" s="122">
        <v>89</v>
      </c>
      <c r="S3525" s="122" t="s">
        <v>3894</v>
      </c>
      <c r="T3525" s="123">
        <v>0.72484000000000004</v>
      </c>
    </row>
    <row r="3526" spans="17:20" x14ac:dyDescent="0.25">
      <c r="Q3526" s="122">
        <v>64</v>
      </c>
      <c r="R3526" s="122">
        <v>90</v>
      </c>
      <c r="S3526" s="122" t="s">
        <v>3895</v>
      </c>
      <c r="T3526" s="123">
        <v>0.73260000000000003</v>
      </c>
    </row>
    <row r="3527" spans="17:20" x14ac:dyDescent="0.25">
      <c r="Q3527" s="122">
        <v>64</v>
      </c>
      <c r="R3527" s="122">
        <v>91</v>
      </c>
      <c r="S3527" s="122" t="s">
        <v>3896</v>
      </c>
      <c r="T3527" s="123">
        <v>0.74024000000000001</v>
      </c>
    </row>
    <row r="3528" spans="17:20" x14ac:dyDescent="0.25">
      <c r="Q3528" s="122">
        <v>64</v>
      </c>
      <c r="R3528" s="122">
        <v>92</v>
      </c>
      <c r="S3528" s="122" t="s">
        <v>3897</v>
      </c>
      <c r="T3528" s="123">
        <v>0.74787999999999999</v>
      </c>
    </row>
    <row r="3529" spans="17:20" x14ac:dyDescent="0.25">
      <c r="Q3529" s="122">
        <v>64</v>
      </c>
      <c r="R3529" s="122">
        <v>93</v>
      </c>
      <c r="S3529" s="122" t="s">
        <v>3898</v>
      </c>
      <c r="T3529" s="123">
        <v>0.75551999999999997</v>
      </c>
    </row>
    <row r="3530" spans="17:20" x14ac:dyDescent="0.25">
      <c r="Q3530" s="122">
        <v>64</v>
      </c>
      <c r="R3530" s="122">
        <v>94</v>
      </c>
      <c r="S3530" s="122" t="s">
        <v>3899</v>
      </c>
      <c r="T3530" s="123">
        <v>0.76315999999999995</v>
      </c>
    </row>
    <row r="3531" spans="17:20" x14ac:dyDescent="0.25">
      <c r="Q3531" s="122">
        <v>64</v>
      </c>
      <c r="R3531" s="122">
        <v>95</v>
      </c>
      <c r="S3531" s="122" t="s">
        <v>3900</v>
      </c>
      <c r="T3531" s="123">
        <v>0.77080000000000004</v>
      </c>
    </row>
    <row r="3532" spans="17:20" x14ac:dyDescent="0.25">
      <c r="Q3532" s="122">
        <v>64</v>
      </c>
      <c r="R3532" s="122">
        <v>96</v>
      </c>
      <c r="S3532" s="122" t="s">
        <v>3901</v>
      </c>
      <c r="T3532" s="123">
        <v>0.77844000000000002</v>
      </c>
    </row>
    <row r="3533" spans="17:20" x14ac:dyDescent="0.25">
      <c r="Q3533" s="122">
        <v>64</v>
      </c>
      <c r="R3533" s="122">
        <v>97</v>
      </c>
      <c r="S3533" s="122" t="s">
        <v>3902</v>
      </c>
      <c r="T3533" s="123">
        <v>0.78608</v>
      </c>
    </row>
    <row r="3534" spans="17:20" x14ac:dyDescent="0.25">
      <c r="Q3534" s="122">
        <v>64</v>
      </c>
      <c r="R3534" s="122">
        <v>98</v>
      </c>
      <c r="S3534" s="122" t="s">
        <v>3903</v>
      </c>
      <c r="T3534" s="123">
        <v>0.79371999999999998</v>
      </c>
    </row>
    <row r="3535" spans="17:20" x14ac:dyDescent="0.25">
      <c r="Q3535" s="122">
        <v>64</v>
      </c>
      <c r="R3535" s="122">
        <v>99</v>
      </c>
      <c r="S3535" s="122" t="s">
        <v>3904</v>
      </c>
      <c r="T3535" s="123">
        <v>0.80135999999999996</v>
      </c>
    </row>
    <row r="3536" spans="17:20" x14ac:dyDescent="0.25">
      <c r="Q3536" s="122">
        <v>64</v>
      </c>
      <c r="R3536" s="122">
        <v>100</v>
      </c>
      <c r="S3536" s="122" t="s">
        <v>3905</v>
      </c>
      <c r="T3536" s="123">
        <v>0.80900000000000005</v>
      </c>
    </row>
    <row r="3537" spans="17:20" x14ac:dyDescent="0.25">
      <c r="Q3537" s="122">
        <v>65</v>
      </c>
      <c r="R3537" s="122">
        <v>0</v>
      </c>
      <c r="S3537" s="122" t="s">
        <v>3906</v>
      </c>
      <c r="T3537" s="123">
        <v>4.2000000000000003E-2</v>
      </c>
    </row>
    <row r="3538" spans="17:20" x14ac:dyDescent="0.25">
      <c r="Q3538" s="122">
        <v>65</v>
      </c>
      <c r="R3538" s="122">
        <v>1</v>
      </c>
      <c r="S3538" s="122" t="s">
        <v>3907</v>
      </c>
      <c r="T3538" s="123">
        <v>4.9599999999999998E-2</v>
      </c>
    </row>
    <row r="3539" spans="17:20" x14ac:dyDescent="0.25">
      <c r="Q3539" s="122">
        <v>65</v>
      </c>
      <c r="R3539" s="122">
        <v>2</v>
      </c>
      <c r="S3539" s="122" t="s">
        <v>3908</v>
      </c>
      <c r="T3539" s="123">
        <v>5.7200000000000001E-2</v>
      </c>
    </row>
    <row r="3540" spans="17:20" x14ac:dyDescent="0.25">
      <c r="Q3540" s="122">
        <v>65</v>
      </c>
      <c r="R3540" s="122">
        <v>3</v>
      </c>
      <c r="S3540" s="122" t="s">
        <v>3909</v>
      </c>
      <c r="T3540" s="123">
        <v>6.4799999999999996E-2</v>
      </c>
    </row>
    <row r="3541" spans="17:20" x14ac:dyDescent="0.25">
      <c r="Q3541" s="122">
        <v>65</v>
      </c>
      <c r="R3541" s="122">
        <v>4</v>
      </c>
      <c r="S3541" s="122" t="s">
        <v>3910</v>
      </c>
      <c r="T3541" s="123">
        <v>7.2400000000000006E-2</v>
      </c>
    </row>
    <row r="3542" spans="17:20" x14ac:dyDescent="0.25">
      <c r="Q3542" s="122">
        <v>65</v>
      </c>
      <c r="R3542" s="122">
        <v>5</v>
      </c>
      <c r="S3542" s="122" t="s">
        <v>3911</v>
      </c>
      <c r="T3542" s="123">
        <v>0.08</v>
      </c>
    </row>
    <row r="3543" spans="17:20" x14ac:dyDescent="0.25">
      <c r="Q3543" s="122">
        <v>65</v>
      </c>
      <c r="R3543" s="122">
        <v>6</v>
      </c>
      <c r="S3543" s="122" t="s">
        <v>3912</v>
      </c>
      <c r="T3543" s="123">
        <v>8.7800000000000003E-2</v>
      </c>
    </row>
    <row r="3544" spans="17:20" x14ac:dyDescent="0.25">
      <c r="Q3544" s="122">
        <v>65</v>
      </c>
      <c r="R3544" s="122">
        <v>7</v>
      </c>
      <c r="S3544" s="122" t="s">
        <v>3913</v>
      </c>
      <c r="T3544" s="123">
        <v>9.5600000000000004E-2</v>
      </c>
    </row>
    <row r="3545" spans="17:20" x14ac:dyDescent="0.25">
      <c r="Q3545" s="122">
        <v>65</v>
      </c>
      <c r="R3545" s="122">
        <v>8</v>
      </c>
      <c r="S3545" s="122" t="s">
        <v>3914</v>
      </c>
      <c r="T3545" s="123">
        <v>0.10340000000000001</v>
      </c>
    </row>
    <row r="3546" spans="17:20" x14ac:dyDescent="0.25">
      <c r="Q3546" s="122">
        <v>65</v>
      </c>
      <c r="R3546" s="122">
        <v>9</v>
      </c>
      <c r="S3546" s="122" t="s">
        <v>3915</v>
      </c>
      <c r="T3546" s="123">
        <v>0.11119999999999999</v>
      </c>
    </row>
    <row r="3547" spans="17:20" x14ac:dyDescent="0.25">
      <c r="Q3547" s="122">
        <v>65</v>
      </c>
      <c r="R3547" s="122">
        <v>10</v>
      </c>
      <c r="S3547" s="122" t="s">
        <v>3916</v>
      </c>
      <c r="T3547" s="123">
        <v>0.11899999999999999</v>
      </c>
    </row>
    <row r="3548" spans="17:20" x14ac:dyDescent="0.25">
      <c r="Q3548" s="122">
        <v>65</v>
      </c>
      <c r="R3548" s="122">
        <v>11</v>
      </c>
      <c r="S3548" s="122" t="s">
        <v>3917</v>
      </c>
      <c r="T3548" s="123">
        <v>0.12659999999999999</v>
      </c>
    </row>
    <row r="3549" spans="17:20" x14ac:dyDescent="0.25">
      <c r="Q3549" s="122">
        <v>65</v>
      </c>
      <c r="R3549" s="122">
        <v>12</v>
      </c>
      <c r="S3549" s="122" t="s">
        <v>3918</v>
      </c>
      <c r="T3549" s="123">
        <v>0.13420000000000001</v>
      </c>
    </row>
    <row r="3550" spans="17:20" x14ac:dyDescent="0.25">
      <c r="Q3550" s="122">
        <v>65</v>
      </c>
      <c r="R3550" s="122">
        <v>13</v>
      </c>
      <c r="S3550" s="122" t="s">
        <v>3919</v>
      </c>
      <c r="T3550" s="123">
        <v>0.14180000000000001</v>
      </c>
    </row>
    <row r="3551" spans="17:20" x14ac:dyDescent="0.25">
      <c r="Q3551" s="122">
        <v>65</v>
      </c>
      <c r="R3551" s="122">
        <v>14</v>
      </c>
      <c r="S3551" s="122" t="s">
        <v>3920</v>
      </c>
      <c r="T3551" s="123">
        <v>0.14940000000000001</v>
      </c>
    </row>
    <row r="3552" spans="17:20" x14ac:dyDescent="0.25">
      <c r="Q3552" s="122">
        <v>65</v>
      </c>
      <c r="R3552" s="122">
        <v>15</v>
      </c>
      <c r="S3552" s="122" t="s">
        <v>3921</v>
      </c>
      <c r="T3552" s="123">
        <v>0.157</v>
      </c>
    </row>
    <row r="3553" spans="17:20" x14ac:dyDescent="0.25">
      <c r="Q3553" s="122">
        <v>65</v>
      </c>
      <c r="R3553" s="122">
        <v>16</v>
      </c>
      <c r="S3553" s="122" t="s">
        <v>3922</v>
      </c>
      <c r="T3553" s="123">
        <v>0.1646</v>
      </c>
    </row>
    <row r="3554" spans="17:20" x14ac:dyDescent="0.25">
      <c r="Q3554" s="122">
        <v>65</v>
      </c>
      <c r="R3554" s="122">
        <v>17</v>
      </c>
      <c r="S3554" s="122" t="s">
        <v>3923</v>
      </c>
      <c r="T3554" s="123">
        <v>0.17219999999999999</v>
      </c>
    </row>
    <row r="3555" spans="17:20" x14ac:dyDescent="0.25">
      <c r="Q3555" s="122">
        <v>65</v>
      </c>
      <c r="R3555" s="122">
        <v>18</v>
      </c>
      <c r="S3555" s="122" t="s">
        <v>3924</v>
      </c>
      <c r="T3555" s="123">
        <v>0.17979999999999999</v>
      </c>
    </row>
    <row r="3556" spans="17:20" x14ac:dyDescent="0.25">
      <c r="Q3556" s="122">
        <v>65</v>
      </c>
      <c r="R3556" s="122">
        <v>19</v>
      </c>
      <c r="S3556" s="122" t="s">
        <v>3925</v>
      </c>
      <c r="T3556" s="123">
        <v>0.18740000000000001</v>
      </c>
    </row>
    <row r="3557" spans="17:20" x14ac:dyDescent="0.25">
      <c r="Q3557" s="122">
        <v>65</v>
      </c>
      <c r="R3557" s="122">
        <v>20</v>
      </c>
      <c r="S3557" s="122" t="s">
        <v>3926</v>
      </c>
      <c r="T3557" s="123">
        <v>0.19500000000000001</v>
      </c>
    </row>
    <row r="3558" spans="17:20" x14ac:dyDescent="0.25">
      <c r="Q3558" s="122">
        <v>65</v>
      </c>
      <c r="R3558" s="122">
        <v>21</v>
      </c>
      <c r="S3558" s="122" t="s">
        <v>3927</v>
      </c>
      <c r="T3558" s="123">
        <v>0.20280000000000001</v>
      </c>
    </row>
    <row r="3559" spans="17:20" x14ac:dyDescent="0.25">
      <c r="Q3559" s="122">
        <v>65</v>
      </c>
      <c r="R3559" s="122">
        <v>22</v>
      </c>
      <c r="S3559" s="122" t="s">
        <v>3928</v>
      </c>
      <c r="T3559" s="123">
        <v>0.21060000000000001</v>
      </c>
    </row>
    <row r="3560" spans="17:20" x14ac:dyDescent="0.25">
      <c r="Q3560" s="122">
        <v>65</v>
      </c>
      <c r="R3560" s="122">
        <v>23</v>
      </c>
      <c r="S3560" s="122" t="s">
        <v>3929</v>
      </c>
      <c r="T3560" s="123">
        <v>0.21840000000000001</v>
      </c>
    </row>
    <row r="3561" spans="17:20" x14ac:dyDescent="0.25">
      <c r="Q3561" s="122">
        <v>65</v>
      </c>
      <c r="R3561" s="122">
        <v>24</v>
      </c>
      <c r="S3561" s="122" t="s">
        <v>3930</v>
      </c>
      <c r="T3561" s="123">
        <v>0.22620000000000001</v>
      </c>
    </row>
    <row r="3562" spans="17:20" x14ac:dyDescent="0.25">
      <c r="Q3562" s="122">
        <v>65</v>
      </c>
      <c r="R3562" s="122">
        <v>25</v>
      </c>
      <c r="S3562" s="122" t="s">
        <v>3931</v>
      </c>
      <c r="T3562" s="123">
        <v>0.23400000000000001</v>
      </c>
    </row>
    <row r="3563" spans="17:20" x14ac:dyDescent="0.25">
      <c r="Q3563" s="122">
        <v>65</v>
      </c>
      <c r="R3563" s="122">
        <v>26</v>
      </c>
      <c r="S3563" s="122" t="s">
        <v>3932</v>
      </c>
      <c r="T3563" s="123">
        <v>0.24160000000000001</v>
      </c>
    </row>
    <row r="3564" spans="17:20" x14ac:dyDescent="0.25">
      <c r="Q3564" s="122">
        <v>65</v>
      </c>
      <c r="R3564" s="122">
        <v>27</v>
      </c>
      <c r="S3564" s="122" t="s">
        <v>3933</v>
      </c>
      <c r="T3564" s="123">
        <v>0.2492</v>
      </c>
    </row>
    <row r="3565" spans="17:20" x14ac:dyDescent="0.25">
      <c r="Q3565" s="122">
        <v>65</v>
      </c>
      <c r="R3565" s="122">
        <v>28</v>
      </c>
      <c r="S3565" s="122" t="s">
        <v>3934</v>
      </c>
      <c r="T3565" s="123">
        <v>0.25679999999999997</v>
      </c>
    </row>
    <row r="3566" spans="17:20" x14ac:dyDescent="0.25">
      <c r="Q3566" s="122">
        <v>65</v>
      </c>
      <c r="R3566" s="122">
        <v>29</v>
      </c>
      <c r="S3566" s="122" t="s">
        <v>3935</v>
      </c>
      <c r="T3566" s="123">
        <v>0.26440000000000002</v>
      </c>
    </row>
    <row r="3567" spans="17:20" x14ac:dyDescent="0.25">
      <c r="Q3567" s="122">
        <v>65</v>
      </c>
      <c r="R3567" s="122">
        <v>30</v>
      </c>
      <c r="S3567" s="122" t="s">
        <v>3936</v>
      </c>
      <c r="T3567" s="123">
        <v>0.27200000000000002</v>
      </c>
    </row>
    <row r="3568" spans="17:20" x14ac:dyDescent="0.25">
      <c r="Q3568" s="122">
        <v>65</v>
      </c>
      <c r="R3568" s="122">
        <v>31</v>
      </c>
      <c r="S3568" s="122" t="s">
        <v>3937</v>
      </c>
      <c r="T3568" s="123">
        <v>0.27979999999999999</v>
      </c>
    </row>
    <row r="3569" spans="17:20" x14ac:dyDescent="0.25">
      <c r="Q3569" s="122">
        <v>65</v>
      </c>
      <c r="R3569" s="122">
        <v>32</v>
      </c>
      <c r="S3569" s="122" t="s">
        <v>3938</v>
      </c>
      <c r="T3569" s="123">
        <v>0.28760000000000002</v>
      </c>
    </row>
    <row r="3570" spans="17:20" x14ac:dyDescent="0.25">
      <c r="Q3570" s="122">
        <v>65</v>
      </c>
      <c r="R3570" s="122">
        <v>33</v>
      </c>
      <c r="S3570" s="122" t="s">
        <v>3939</v>
      </c>
      <c r="T3570" s="123">
        <v>0.2954</v>
      </c>
    </row>
    <row r="3571" spans="17:20" x14ac:dyDescent="0.25">
      <c r="Q3571" s="122">
        <v>65</v>
      </c>
      <c r="R3571" s="122">
        <v>34</v>
      </c>
      <c r="S3571" s="122" t="s">
        <v>3940</v>
      </c>
      <c r="T3571" s="123">
        <v>0.30320000000000003</v>
      </c>
    </row>
    <row r="3572" spans="17:20" x14ac:dyDescent="0.25">
      <c r="Q3572" s="122">
        <v>65</v>
      </c>
      <c r="R3572" s="122">
        <v>35</v>
      </c>
      <c r="S3572" s="122" t="s">
        <v>3941</v>
      </c>
      <c r="T3572" s="123">
        <v>0.311</v>
      </c>
    </row>
    <row r="3573" spans="17:20" x14ac:dyDescent="0.25">
      <c r="Q3573" s="122">
        <v>65</v>
      </c>
      <c r="R3573" s="122">
        <v>36</v>
      </c>
      <c r="S3573" s="122" t="s">
        <v>3942</v>
      </c>
      <c r="T3573" s="123">
        <v>0.31859999999999999</v>
      </c>
    </row>
    <row r="3574" spans="17:20" x14ac:dyDescent="0.25">
      <c r="Q3574" s="122">
        <v>65</v>
      </c>
      <c r="R3574" s="122">
        <v>37</v>
      </c>
      <c r="S3574" s="122" t="s">
        <v>3943</v>
      </c>
      <c r="T3574" s="123">
        <v>0.32619999999999999</v>
      </c>
    </row>
    <row r="3575" spans="17:20" x14ac:dyDescent="0.25">
      <c r="Q3575" s="122">
        <v>65</v>
      </c>
      <c r="R3575" s="122">
        <v>38</v>
      </c>
      <c r="S3575" s="122" t="s">
        <v>3944</v>
      </c>
      <c r="T3575" s="123">
        <v>0.33379999999999999</v>
      </c>
    </row>
    <row r="3576" spans="17:20" x14ac:dyDescent="0.25">
      <c r="Q3576" s="122">
        <v>65</v>
      </c>
      <c r="R3576" s="122">
        <v>39</v>
      </c>
      <c r="S3576" s="122" t="s">
        <v>3945</v>
      </c>
      <c r="T3576" s="123">
        <v>0.34139999999999998</v>
      </c>
    </row>
    <row r="3577" spans="17:20" x14ac:dyDescent="0.25">
      <c r="Q3577" s="122">
        <v>65</v>
      </c>
      <c r="R3577" s="122">
        <v>40</v>
      </c>
      <c r="S3577" s="122" t="s">
        <v>3946</v>
      </c>
      <c r="T3577" s="123">
        <v>0.34899999999999998</v>
      </c>
    </row>
    <row r="3578" spans="17:20" x14ac:dyDescent="0.25">
      <c r="Q3578" s="122">
        <v>65</v>
      </c>
      <c r="R3578" s="122">
        <v>41</v>
      </c>
      <c r="S3578" s="122" t="s">
        <v>3947</v>
      </c>
      <c r="T3578" s="123">
        <v>0.35659999999999997</v>
      </c>
    </row>
    <row r="3579" spans="17:20" x14ac:dyDescent="0.25">
      <c r="Q3579" s="122">
        <v>65</v>
      </c>
      <c r="R3579" s="122">
        <v>42</v>
      </c>
      <c r="S3579" s="122" t="s">
        <v>3948</v>
      </c>
      <c r="T3579" s="123">
        <v>0.36420000000000002</v>
      </c>
    </row>
    <row r="3580" spans="17:20" x14ac:dyDescent="0.25">
      <c r="Q3580" s="122">
        <v>65</v>
      </c>
      <c r="R3580" s="122">
        <v>43</v>
      </c>
      <c r="S3580" s="122" t="s">
        <v>3949</v>
      </c>
      <c r="T3580" s="123">
        <v>0.37180000000000002</v>
      </c>
    </row>
    <row r="3581" spans="17:20" x14ac:dyDescent="0.25">
      <c r="Q3581" s="122">
        <v>65</v>
      </c>
      <c r="R3581" s="122">
        <v>44</v>
      </c>
      <c r="S3581" s="122" t="s">
        <v>3950</v>
      </c>
      <c r="T3581" s="123">
        <v>0.37940000000000002</v>
      </c>
    </row>
    <row r="3582" spans="17:20" x14ac:dyDescent="0.25">
      <c r="Q3582" s="122">
        <v>65</v>
      </c>
      <c r="R3582" s="122">
        <v>45</v>
      </c>
      <c r="S3582" s="122" t="s">
        <v>3951</v>
      </c>
      <c r="T3582" s="123">
        <v>0.38700000000000001</v>
      </c>
    </row>
    <row r="3583" spans="17:20" x14ac:dyDescent="0.25">
      <c r="Q3583" s="122">
        <v>65</v>
      </c>
      <c r="R3583" s="122">
        <v>46</v>
      </c>
      <c r="S3583" s="122" t="s">
        <v>3952</v>
      </c>
      <c r="T3583" s="123">
        <v>0.39479999999999998</v>
      </c>
    </row>
    <row r="3584" spans="17:20" x14ac:dyDescent="0.25">
      <c r="Q3584" s="122">
        <v>65</v>
      </c>
      <c r="R3584" s="122">
        <v>47</v>
      </c>
      <c r="S3584" s="122" t="s">
        <v>3953</v>
      </c>
      <c r="T3584" s="123">
        <v>0.40260000000000001</v>
      </c>
    </row>
    <row r="3585" spans="17:20" x14ac:dyDescent="0.25">
      <c r="Q3585" s="122">
        <v>65</v>
      </c>
      <c r="R3585" s="122">
        <v>48</v>
      </c>
      <c r="S3585" s="122" t="s">
        <v>3954</v>
      </c>
      <c r="T3585" s="123">
        <v>0.41039999999999999</v>
      </c>
    </row>
    <row r="3586" spans="17:20" x14ac:dyDescent="0.25">
      <c r="Q3586" s="122">
        <v>65</v>
      </c>
      <c r="R3586" s="122">
        <v>49</v>
      </c>
      <c r="S3586" s="122" t="s">
        <v>3955</v>
      </c>
      <c r="T3586" s="123">
        <v>0.41820000000000002</v>
      </c>
    </row>
    <row r="3587" spans="17:20" x14ac:dyDescent="0.25">
      <c r="Q3587" s="122">
        <v>65</v>
      </c>
      <c r="R3587" s="122">
        <v>50</v>
      </c>
      <c r="S3587" s="122" t="s">
        <v>3956</v>
      </c>
      <c r="T3587" s="123">
        <v>0.42599999999999999</v>
      </c>
    </row>
    <row r="3588" spans="17:20" x14ac:dyDescent="0.25">
      <c r="Q3588" s="122">
        <v>65</v>
      </c>
      <c r="R3588" s="122">
        <v>51</v>
      </c>
      <c r="S3588" s="122" t="s">
        <v>3957</v>
      </c>
      <c r="T3588" s="123">
        <v>0.43359999999999999</v>
      </c>
    </row>
    <row r="3589" spans="17:20" x14ac:dyDescent="0.25">
      <c r="Q3589" s="122">
        <v>65</v>
      </c>
      <c r="R3589" s="122">
        <v>52</v>
      </c>
      <c r="S3589" s="122" t="s">
        <v>3958</v>
      </c>
      <c r="T3589" s="123">
        <v>0.44119999999999998</v>
      </c>
    </row>
    <row r="3590" spans="17:20" x14ac:dyDescent="0.25">
      <c r="Q3590" s="122">
        <v>65</v>
      </c>
      <c r="R3590" s="122">
        <v>53</v>
      </c>
      <c r="S3590" s="122" t="s">
        <v>3959</v>
      </c>
      <c r="T3590" s="123">
        <v>0.44879999999999998</v>
      </c>
    </row>
    <row r="3591" spans="17:20" x14ac:dyDescent="0.25">
      <c r="Q3591" s="122">
        <v>65</v>
      </c>
      <c r="R3591" s="122">
        <v>54</v>
      </c>
      <c r="S3591" s="122" t="s">
        <v>3960</v>
      </c>
      <c r="T3591" s="123">
        <v>0.45639999999999997</v>
      </c>
    </row>
    <row r="3592" spans="17:20" x14ac:dyDescent="0.25">
      <c r="Q3592" s="122">
        <v>65</v>
      </c>
      <c r="R3592" s="122">
        <v>55</v>
      </c>
      <c r="S3592" s="122" t="s">
        <v>3961</v>
      </c>
      <c r="T3592" s="123">
        <v>0.46400000000000002</v>
      </c>
    </row>
    <row r="3593" spans="17:20" x14ac:dyDescent="0.25">
      <c r="Q3593" s="122">
        <v>65</v>
      </c>
      <c r="R3593" s="122">
        <v>56</v>
      </c>
      <c r="S3593" s="122" t="s">
        <v>3962</v>
      </c>
      <c r="T3593" s="123">
        <v>0.47160000000000002</v>
      </c>
    </row>
    <row r="3594" spans="17:20" x14ac:dyDescent="0.25">
      <c r="Q3594" s="122">
        <v>65</v>
      </c>
      <c r="R3594" s="122">
        <v>57</v>
      </c>
      <c r="S3594" s="122" t="s">
        <v>3963</v>
      </c>
      <c r="T3594" s="123">
        <v>0.47920000000000001</v>
      </c>
    </row>
    <row r="3595" spans="17:20" x14ac:dyDescent="0.25">
      <c r="Q3595" s="122">
        <v>65</v>
      </c>
      <c r="R3595" s="122">
        <v>58</v>
      </c>
      <c r="S3595" s="122" t="s">
        <v>3964</v>
      </c>
      <c r="T3595" s="123">
        <v>0.48680000000000001</v>
      </c>
    </row>
    <row r="3596" spans="17:20" x14ac:dyDescent="0.25">
      <c r="Q3596" s="122">
        <v>65</v>
      </c>
      <c r="R3596" s="122">
        <v>59</v>
      </c>
      <c r="S3596" s="122" t="s">
        <v>3965</v>
      </c>
      <c r="T3596" s="123">
        <v>0.49440000000000001</v>
      </c>
    </row>
    <row r="3597" spans="17:20" x14ac:dyDescent="0.25">
      <c r="Q3597" s="122">
        <v>65</v>
      </c>
      <c r="R3597" s="122">
        <v>60</v>
      </c>
      <c r="S3597" s="122" t="s">
        <v>3966</v>
      </c>
      <c r="T3597" s="123">
        <v>0.502</v>
      </c>
    </row>
    <row r="3598" spans="17:20" x14ac:dyDescent="0.25">
      <c r="Q3598" s="122">
        <v>65</v>
      </c>
      <c r="R3598" s="122">
        <v>61</v>
      </c>
      <c r="S3598" s="122" t="s">
        <v>3967</v>
      </c>
      <c r="T3598" s="123">
        <v>0.50980000000000003</v>
      </c>
    </row>
    <row r="3599" spans="17:20" x14ac:dyDescent="0.25">
      <c r="Q3599" s="122">
        <v>65</v>
      </c>
      <c r="R3599" s="122">
        <v>62</v>
      </c>
      <c r="S3599" s="122" t="s">
        <v>3968</v>
      </c>
      <c r="T3599" s="123">
        <v>0.51759999999999995</v>
      </c>
    </row>
    <row r="3600" spans="17:20" x14ac:dyDescent="0.25">
      <c r="Q3600" s="122">
        <v>65</v>
      </c>
      <c r="R3600" s="122">
        <v>63</v>
      </c>
      <c r="S3600" s="122" t="s">
        <v>3969</v>
      </c>
      <c r="T3600" s="123">
        <v>0.52539999999999998</v>
      </c>
    </row>
    <row r="3601" spans="17:20" x14ac:dyDescent="0.25">
      <c r="Q3601" s="122">
        <v>65</v>
      </c>
      <c r="R3601" s="122">
        <v>64</v>
      </c>
      <c r="S3601" s="122" t="s">
        <v>3970</v>
      </c>
      <c r="T3601" s="123">
        <v>0.53320000000000001</v>
      </c>
    </row>
    <row r="3602" spans="17:20" x14ac:dyDescent="0.25">
      <c r="Q3602" s="122">
        <v>65</v>
      </c>
      <c r="R3602" s="122">
        <v>65</v>
      </c>
      <c r="S3602" s="122" t="s">
        <v>3971</v>
      </c>
      <c r="T3602" s="123">
        <v>0.54100000000000004</v>
      </c>
    </row>
    <row r="3603" spans="17:20" x14ac:dyDescent="0.25">
      <c r="Q3603" s="122">
        <v>65</v>
      </c>
      <c r="R3603" s="122">
        <v>66</v>
      </c>
      <c r="S3603" s="122" t="s">
        <v>3972</v>
      </c>
      <c r="T3603" s="123">
        <v>0.54859999999999998</v>
      </c>
    </row>
    <row r="3604" spans="17:20" x14ac:dyDescent="0.25">
      <c r="Q3604" s="122">
        <v>65</v>
      </c>
      <c r="R3604" s="122">
        <v>67</v>
      </c>
      <c r="S3604" s="122" t="s">
        <v>3973</v>
      </c>
      <c r="T3604" s="123">
        <v>0.55620000000000003</v>
      </c>
    </row>
    <row r="3605" spans="17:20" x14ac:dyDescent="0.25">
      <c r="Q3605" s="122">
        <v>65</v>
      </c>
      <c r="R3605" s="122">
        <v>68</v>
      </c>
      <c r="S3605" s="122" t="s">
        <v>3974</v>
      </c>
      <c r="T3605" s="123">
        <v>0.56379999999999997</v>
      </c>
    </row>
    <row r="3606" spans="17:20" x14ac:dyDescent="0.25">
      <c r="Q3606" s="122">
        <v>65</v>
      </c>
      <c r="R3606" s="122">
        <v>69</v>
      </c>
      <c r="S3606" s="122" t="s">
        <v>3975</v>
      </c>
      <c r="T3606" s="123">
        <v>0.57140000000000002</v>
      </c>
    </row>
    <row r="3607" spans="17:20" x14ac:dyDescent="0.25">
      <c r="Q3607" s="122">
        <v>65</v>
      </c>
      <c r="R3607" s="122">
        <v>70</v>
      </c>
      <c r="S3607" s="122" t="s">
        <v>3976</v>
      </c>
      <c r="T3607" s="123">
        <v>0.57899999999999996</v>
      </c>
    </row>
    <row r="3608" spans="17:20" x14ac:dyDescent="0.25">
      <c r="Q3608" s="122">
        <v>65</v>
      </c>
      <c r="R3608" s="122">
        <v>71</v>
      </c>
      <c r="S3608" s="122" t="s">
        <v>3977</v>
      </c>
      <c r="T3608" s="123">
        <v>0.58679999999999999</v>
      </c>
    </row>
    <row r="3609" spans="17:20" x14ac:dyDescent="0.25">
      <c r="Q3609" s="122">
        <v>65</v>
      </c>
      <c r="R3609" s="122">
        <v>72</v>
      </c>
      <c r="S3609" s="122" t="s">
        <v>3978</v>
      </c>
      <c r="T3609" s="123">
        <v>0.59460000000000002</v>
      </c>
    </row>
    <row r="3610" spans="17:20" x14ac:dyDescent="0.25">
      <c r="Q3610" s="122">
        <v>65</v>
      </c>
      <c r="R3610" s="122">
        <v>73</v>
      </c>
      <c r="S3610" s="122" t="s">
        <v>3979</v>
      </c>
      <c r="T3610" s="123">
        <v>0.60240000000000005</v>
      </c>
    </row>
    <row r="3611" spans="17:20" x14ac:dyDescent="0.25">
      <c r="Q3611" s="122">
        <v>65</v>
      </c>
      <c r="R3611" s="122">
        <v>74</v>
      </c>
      <c r="S3611" s="122" t="s">
        <v>3980</v>
      </c>
      <c r="T3611" s="123">
        <v>0.61019999999999996</v>
      </c>
    </row>
    <row r="3612" spans="17:20" x14ac:dyDescent="0.25">
      <c r="Q3612" s="122">
        <v>65</v>
      </c>
      <c r="R3612" s="122">
        <v>75</v>
      </c>
      <c r="S3612" s="122" t="s">
        <v>3981</v>
      </c>
      <c r="T3612" s="123">
        <v>0.61799999999999999</v>
      </c>
    </row>
    <row r="3613" spans="17:20" x14ac:dyDescent="0.25">
      <c r="Q3613" s="122">
        <v>65</v>
      </c>
      <c r="R3613" s="122">
        <v>76</v>
      </c>
      <c r="S3613" s="122" t="s">
        <v>3982</v>
      </c>
      <c r="T3613" s="123">
        <v>0.62560000000000004</v>
      </c>
    </row>
    <row r="3614" spans="17:20" x14ac:dyDescent="0.25">
      <c r="Q3614" s="122">
        <v>65</v>
      </c>
      <c r="R3614" s="122">
        <v>77</v>
      </c>
      <c r="S3614" s="122" t="s">
        <v>3983</v>
      </c>
      <c r="T3614" s="123">
        <v>0.63319999999999999</v>
      </c>
    </row>
    <row r="3615" spans="17:20" x14ac:dyDescent="0.25">
      <c r="Q3615" s="122">
        <v>65</v>
      </c>
      <c r="R3615" s="122">
        <v>78</v>
      </c>
      <c r="S3615" s="122" t="s">
        <v>3984</v>
      </c>
      <c r="T3615" s="123">
        <v>0.64080000000000004</v>
      </c>
    </row>
    <row r="3616" spans="17:20" x14ac:dyDescent="0.25">
      <c r="Q3616" s="122">
        <v>65</v>
      </c>
      <c r="R3616" s="122">
        <v>79</v>
      </c>
      <c r="S3616" s="122" t="s">
        <v>3985</v>
      </c>
      <c r="T3616" s="123">
        <v>0.64839999999999998</v>
      </c>
    </row>
    <row r="3617" spans="17:20" x14ac:dyDescent="0.25">
      <c r="Q3617" s="122">
        <v>65</v>
      </c>
      <c r="R3617" s="122">
        <v>80</v>
      </c>
      <c r="S3617" s="122" t="s">
        <v>3986</v>
      </c>
      <c r="T3617" s="123">
        <v>0.65600000000000003</v>
      </c>
    </row>
    <row r="3618" spans="17:20" x14ac:dyDescent="0.25">
      <c r="Q3618" s="122">
        <v>65</v>
      </c>
      <c r="R3618" s="122">
        <v>81</v>
      </c>
      <c r="S3618" s="122" t="s">
        <v>3987</v>
      </c>
      <c r="T3618" s="123">
        <v>0.66359999999999997</v>
      </c>
    </row>
    <row r="3619" spans="17:20" x14ac:dyDescent="0.25">
      <c r="Q3619" s="122">
        <v>65</v>
      </c>
      <c r="R3619" s="122">
        <v>82</v>
      </c>
      <c r="S3619" s="122" t="s">
        <v>3988</v>
      </c>
      <c r="T3619" s="123">
        <v>0.67120000000000002</v>
      </c>
    </row>
    <row r="3620" spans="17:20" x14ac:dyDescent="0.25">
      <c r="Q3620" s="122">
        <v>65</v>
      </c>
      <c r="R3620" s="122">
        <v>83</v>
      </c>
      <c r="S3620" s="122" t="s">
        <v>3989</v>
      </c>
      <c r="T3620" s="123">
        <v>0.67879999999999996</v>
      </c>
    </row>
    <row r="3621" spans="17:20" x14ac:dyDescent="0.25">
      <c r="Q3621" s="122">
        <v>65</v>
      </c>
      <c r="R3621" s="122">
        <v>84</v>
      </c>
      <c r="S3621" s="122" t="s">
        <v>3990</v>
      </c>
      <c r="T3621" s="123">
        <v>0.68640000000000001</v>
      </c>
    </row>
    <row r="3622" spans="17:20" x14ac:dyDescent="0.25">
      <c r="Q3622" s="122">
        <v>65</v>
      </c>
      <c r="R3622" s="122">
        <v>85</v>
      </c>
      <c r="S3622" s="122" t="s">
        <v>3991</v>
      </c>
      <c r="T3622" s="123">
        <v>0.69399999999999995</v>
      </c>
    </row>
    <row r="3623" spans="17:20" x14ac:dyDescent="0.25">
      <c r="Q3623" s="122">
        <v>65</v>
      </c>
      <c r="R3623" s="122">
        <v>86</v>
      </c>
      <c r="S3623" s="122" t="s">
        <v>3992</v>
      </c>
      <c r="T3623" s="123">
        <v>0.70179999999999998</v>
      </c>
    </row>
    <row r="3624" spans="17:20" x14ac:dyDescent="0.25">
      <c r="Q3624" s="122">
        <v>65</v>
      </c>
      <c r="R3624" s="122">
        <v>87</v>
      </c>
      <c r="S3624" s="122" t="s">
        <v>3993</v>
      </c>
      <c r="T3624" s="123">
        <v>0.70960000000000001</v>
      </c>
    </row>
    <row r="3625" spans="17:20" x14ac:dyDescent="0.25">
      <c r="Q3625" s="122">
        <v>65</v>
      </c>
      <c r="R3625" s="122">
        <v>88</v>
      </c>
      <c r="S3625" s="122" t="s">
        <v>3994</v>
      </c>
      <c r="T3625" s="123">
        <v>0.71740000000000004</v>
      </c>
    </row>
    <row r="3626" spans="17:20" x14ac:dyDescent="0.25">
      <c r="Q3626" s="122">
        <v>65</v>
      </c>
      <c r="R3626" s="122">
        <v>89</v>
      </c>
      <c r="S3626" s="122" t="s">
        <v>3995</v>
      </c>
      <c r="T3626" s="123">
        <v>0.72519999999999996</v>
      </c>
    </row>
    <row r="3627" spans="17:20" x14ac:dyDescent="0.25">
      <c r="Q3627" s="122">
        <v>65</v>
      </c>
      <c r="R3627" s="122">
        <v>90</v>
      </c>
      <c r="S3627" s="122" t="s">
        <v>3996</v>
      </c>
      <c r="T3627" s="123">
        <v>0.73299999999999998</v>
      </c>
    </row>
    <row r="3628" spans="17:20" x14ac:dyDescent="0.25">
      <c r="Q3628" s="122">
        <v>65</v>
      </c>
      <c r="R3628" s="122">
        <v>91</v>
      </c>
      <c r="S3628" s="122" t="s">
        <v>3997</v>
      </c>
      <c r="T3628" s="123">
        <v>0.74060000000000004</v>
      </c>
    </row>
    <row r="3629" spans="17:20" x14ac:dyDescent="0.25">
      <c r="Q3629" s="122">
        <v>65</v>
      </c>
      <c r="R3629" s="122">
        <v>92</v>
      </c>
      <c r="S3629" s="122" t="s">
        <v>3998</v>
      </c>
      <c r="T3629" s="123">
        <v>0.74819999999999998</v>
      </c>
    </row>
    <row r="3630" spans="17:20" x14ac:dyDescent="0.25">
      <c r="Q3630" s="122">
        <v>65</v>
      </c>
      <c r="R3630" s="122">
        <v>93</v>
      </c>
      <c r="S3630" s="122" t="s">
        <v>3999</v>
      </c>
      <c r="T3630" s="123">
        <v>0.75580000000000003</v>
      </c>
    </row>
    <row r="3631" spans="17:20" x14ac:dyDescent="0.25">
      <c r="Q3631" s="122">
        <v>65</v>
      </c>
      <c r="R3631" s="122">
        <v>94</v>
      </c>
      <c r="S3631" s="122" t="s">
        <v>4000</v>
      </c>
      <c r="T3631" s="123">
        <v>0.76339999999999997</v>
      </c>
    </row>
    <row r="3632" spans="17:20" x14ac:dyDescent="0.25">
      <c r="Q3632" s="122">
        <v>65</v>
      </c>
      <c r="R3632" s="122">
        <v>95</v>
      </c>
      <c r="S3632" s="122" t="s">
        <v>4001</v>
      </c>
      <c r="T3632" s="123">
        <v>0.77100000000000002</v>
      </c>
    </row>
    <row r="3633" spans="17:20" x14ac:dyDescent="0.25">
      <c r="Q3633" s="122">
        <v>65</v>
      </c>
      <c r="R3633" s="122">
        <v>96</v>
      </c>
      <c r="S3633" s="122" t="s">
        <v>4002</v>
      </c>
      <c r="T3633" s="123">
        <v>0.77859999999999996</v>
      </c>
    </row>
    <row r="3634" spans="17:20" x14ac:dyDescent="0.25">
      <c r="Q3634" s="122">
        <v>65</v>
      </c>
      <c r="R3634" s="122">
        <v>97</v>
      </c>
      <c r="S3634" s="122" t="s">
        <v>4003</v>
      </c>
      <c r="T3634" s="123">
        <v>0.78620000000000001</v>
      </c>
    </row>
    <row r="3635" spans="17:20" x14ac:dyDescent="0.25">
      <c r="Q3635" s="122">
        <v>65</v>
      </c>
      <c r="R3635" s="122">
        <v>98</v>
      </c>
      <c r="S3635" s="122" t="s">
        <v>4004</v>
      </c>
      <c r="T3635" s="123">
        <v>0.79379999999999995</v>
      </c>
    </row>
    <row r="3636" spans="17:20" x14ac:dyDescent="0.25">
      <c r="Q3636" s="122">
        <v>65</v>
      </c>
      <c r="R3636" s="122">
        <v>99</v>
      </c>
      <c r="S3636" s="122" t="s">
        <v>4005</v>
      </c>
      <c r="T3636" s="123">
        <v>0.8014</v>
      </c>
    </row>
    <row r="3637" spans="17:20" x14ac:dyDescent="0.25">
      <c r="Q3637" s="122">
        <v>65</v>
      </c>
      <c r="R3637" s="122">
        <v>100</v>
      </c>
      <c r="S3637" s="122" t="s">
        <v>4006</v>
      </c>
      <c r="T3637" s="123">
        <v>0.80900000000000005</v>
      </c>
    </row>
    <row r="3638" spans="17:20" x14ac:dyDescent="0.25">
      <c r="Q3638" s="122">
        <v>66</v>
      </c>
      <c r="R3638" s="122">
        <v>0</v>
      </c>
      <c r="S3638" s="122" t="s">
        <v>4007</v>
      </c>
      <c r="T3638" s="123">
        <v>4.500001E-2</v>
      </c>
    </row>
    <row r="3639" spans="17:20" x14ac:dyDescent="0.25">
      <c r="Q3639" s="122">
        <v>66</v>
      </c>
      <c r="R3639" s="122">
        <v>1</v>
      </c>
      <c r="S3639" s="122" t="s">
        <v>4008</v>
      </c>
      <c r="T3639" s="123">
        <v>5.2600000000000001E-2</v>
      </c>
    </row>
    <row r="3640" spans="17:20" x14ac:dyDescent="0.25">
      <c r="Q3640" s="122">
        <v>66</v>
      </c>
      <c r="R3640" s="122">
        <v>2</v>
      </c>
      <c r="S3640" s="122" t="s">
        <v>4009</v>
      </c>
      <c r="T3640" s="123">
        <v>6.0199999999999997E-2</v>
      </c>
    </row>
    <row r="3641" spans="17:20" x14ac:dyDescent="0.25">
      <c r="Q3641" s="122">
        <v>66</v>
      </c>
      <c r="R3641" s="122">
        <v>3</v>
      </c>
      <c r="S3641" s="122" t="s">
        <v>4010</v>
      </c>
      <c r="T3641" s="123">
        <v>6.7799999999999999E-2</v>
      </c>
    </row>
    <row r="3642" spans="17:20" x14ac:dyDescent="0.25">
      <c r="Q3642" s="122">
        <v>66</v>
      </c>
      <c r="R3642" s="122">
        <v>4</v>
      </c>
      <c r="S3642" s="122" t="s">
        <v>4011</v>
      </c>
      <c r="T3642" s="123">
        <v>7.539999E-2</v>
      </c>
    </row>
    <row r="3643" spans="17:20" x14ac:dyDescent="0.25">
      <c r="Q3643" s="122">
        <v>66</v>
      </c>
      <c r="R3643" s="122">
        <v>5</v>
      </c>
      <c r="S3643" s="122" t="s">
        <v>4012</v>
      </c>
      <c r="T3643" s="123">
        <v>8.3000000000000004E-2</v>
      </c>
    </row>
    <row r="3644" spans="17:20" x14ac:dyDescent="0.25">
      <c r="Q3644" s="122">
        <v>66</v>
      </c>
      <c r="R3644" s="122">
        <v>6</v>
      </c>
      <c r="S3644" s="122" t="s">
        <v>4013</v>
      </c>
      <c r="T3644" s="123">
        <v>9.0759999999999993E-2</v>
      </c>
    </row>
    <row r="3645" spans="17:20" x14ac:dyDescent="0.25">
      <c r="Q3645" s="122">
        <v>66</v>
      </c>
      <c r="R3645" s="122">
        <v>7</v>
      </c>
      <c r="S3645" s="122" t="s">
        <v>4014</v>
      </c>
      <c r="T3645" s="123">
        <v>9.8519999999999996E-2</v>
      </c>
    </row>
    <row r="3646" spans="17:20" x14ac:dyDescent="0.25">
      <c r="Q3646" s="122">
        <v>66</v>
      </c>
      <c r="R3646" s="122">
        <v>8</v>
      </c>
      <c r="S3646" s="122" t="s">
        <v>4015</v>
      </c>
      <c r="T3646" s="123">
        <v>0.10628</v>
      </c>
    </row>
    <row r="3647" spans="17:20" x14ac:dyDescent="0.25">
      <c r="Q3647" s="122">
        <v>66</v>
      </c>
      <c r="R3647" s="122">
        <v>9</v>
      </c>
      <c r="S3647" s="122" t="s">
        <v>4016</v>
      </c>
      <c r="T3647" s="123">
        <v>0.11404</v>
      </c>
    </row>
    <row r="3648" spans="17:20" x14ac:dyDescent="0.25">
      <c r="Q3648" s="122">
        <v>66</v>
      </c>
      <c r="R3648" s="122">
        <v>10</v>
      </c>
      <c r="S3648" s="122" t="s">
        <v>4017</v>
      </c>
      <c r="T3648" s="123">
        <v>0.12180000000000001</v>
      </c>
    </row>
    <row r="3649" spans="17:20" x14ac:dyDescent="0.25">
      <c r="Q3649" s="122">
        <v>66</v>
      </c>
      <c r="R3649" s="122">
        <v>11</v>
      </c>
      <c r="S3649" s="122" t="s">
        <v>4018</v>
      </c>
      <c r="T3649" s="123">
        <v>0.12936</v>
      </c>
    </row>
    <row r="3650" spans="17:20" x14ac:dyDescent="0.25">
      <c r="Q3650" s="122">
        <v>66</v>
      </c>
      <c r="R3650" s="122">
        <v>12</v>
      </c>
      <c r="S3650" s="122" t="s">
        <v>4019</v>
      </c>
      <c r="T3650" s="123">
        <v>0.13691999999999999</v>
      </c>
    </row>
    <row r="3651" spans="17:20" x14ac:dyDescent="0.25">
      <c r="Q3651" s="122">
        <v>66</v>
      </c>
      <c r="R3651" s="122">
        <v>13</v>
      </c>
      <c r="S3651" s="122" t="s">
        <v>4020</v>
      </c>
      <c r="T3651" s="123">
        <v>0.14448</v>
      </c>
    </row>
    <row r="3652" spans="17:20" x14ac:dyDescent="0.25">
      <c r="Q3652" s="122">
        <v>66</v>
      </c>
      <c r="R3652" s="122">
        <v>14</v>
      </c>
      <c r="S3652" s="122" t="s">
        <v>4021</v>
      </c>
      <c r="T3652" s="123">
        <v>0.15204000000000001</v>
      </c>
    </row>
    <row r="3653" spans="17:20" x14ac:dyDescent="0.25">
      <c r="Q3653" s="122">
        <v>66</v>
      </c>
      <c r="R3653" s="122">
        <v>15</v>
      </c>
      <c r="S3653" s="122" t="s">
        <v>4022</v>
      </c>
      <c r="T3653" s="123">
        <v>0.15959999999999999</v>
      </c>
    </row>
    <row r="3654" spans="17:20" x14ac:dyDescent="0.25">
      <c r="Q3654" s="122">
        <v>66</v>
      </c>
      <c r="R3654" s="122">
        <v>16</v>
      </c>
      <c r="S3654" s="122" t="s">
        <v>4023</v>
      </c>
      <c r="T3654" s="123">
        <v>0.16719999999999999</v>
      </c>
    </row>
    <row r="3655" spans="17:20" x14ac:dyDescent="0.25">
      <c r="Q3655" s="122">
        <v>66</v>
      </c>
      <c r="R3655" s="122">
        <v>17</v>
      </c>
      <c r="S3655" s="122" t="s">
        <v>4024</v>
      </c>
      <c r="T3655" s="123">
        <v>0.17480000000000001</v>
      </c>
    </row>
    <row r="3656" spans="17:20" x14ac:dyDescent="0.25">
      <c r="Q3656" s="122">
        <v>66</v>
      </c>
      <c r="R3656" s="122">
        <v>18</v>
      </c>
      <c r="S3656" s="122" t="s">
        <v>4025</v>
      </c>
      <c r="T3656" s="123">
        <v>0.18240000000000001</v>
      </c>
    </row>
    <row r="3657" spans="17:20" x14ac:dyDescent="0.25">
      <c r="Q3657" s="122">
        <v>66</v>
      </c>
      <c r="R3657" s="122">
        <v>19</v>
      </c>
      <c r="S3657" s="122" t="s">
        <v>4026</v>
      </c>
      <c r="T3657" s="123">
        <v>0.19</v>
      </c>
    </row>
    <row r="3658" spans="17:20" x14ac:dyDescent="0.25">
      <c r="Q3658" s="122">
        <v>66</v>
      </c>
      <c r="R3658" s="122">
        <v>20</v>
      </c>
      <c r="S3658" s="122" t="s">
        <v>4027</v>
      </c>
      <c r="T3658" s="123">
        <v>0.1976</v>
      </c>
    </row>
    <row r="3659" spans="17:20" x14ac:dyDescent="0.25">
      <c r="Q3659" s="122">
        <v>66</v>
      </c>
      <c r="R3659" s="122">
        <v>21</v>
      </c>
      <c r="S3659" s="122" t="s">
        <v>4028</v>
      </c>
      <c r="T3659" s="123">
        <v>0.20532</v>
      </c>
    </row>
    <row r="3660" spans="17:20" x14ac:dyDescent="0.25">
      <c r="Q3660" s="122">
        <v>66</v>
      </c>
      <c r="R3660" s="122">
        <v>22</v>
      </c>
      <c r="S3660" s="122" t="s">
        <v>4029</v>
      </c>
      <c r="T3660" s="123">
        <v>0.21304000000000001</v>
      </c>
    </row>
    <row r="3661" spans="17:20" x14ac:dyDescent="0.25">
      <c r="Q3661" s="122">
        <v>66</v>
      </c>
      <c r="R3661" s="122">
        <v>23</v>
      </c>
      <c r="S3661" s="122" t="s">
        <v>4030</v>
      </c>
      <c r="T3661" s="123">
        <v>0.22076000000000001</v>
      </c>
    </row>
    <row r="3662" spans="17:20" x14ac:dyDescent="0.25">
      <c r="Q3662" s="122">
        <v>66</v>
      </c>
      <c r="R3662" s="122">
        <v>24</v>
      </c>
      <c r="S3662" s="122" t="s">
        <v>4031</v>
      </c>
      <c r="T3662" s="123">
        <v>0.22847999999999999</v>
      </c>
    </row>
    <row r="3663" spans="17:20" x14ac:dyDescent="0.25">
      <c r="Q3663" s="122">
        <v>66</v>
      </c>
      <c r="R3663" s="122">
        <v>25</v>
      </c>
      <c r="S3663" s="122" t="s">
        <v>4032</v>
      </c>
      <c r="T3663" s="123">
        <v>0.23619999999999999</v>
      </c>
    </row>
    <row r="3664" spans="17:20" x14ac:dyDescent="0.25">
      <c r="Q3664" s="122">
        <v>66</v>
      </c>
      <c r="R3664" s="122">
        <v>26</v>
      </c>
      <c r="S3664" s="122" t="s">
        <v>4033</v>
      </c>
      <c r="T3664" s="123">
        <v>0.24379999999999999</v>
      </c>
    </row>
    <row r="3665" spans="17:20" x14ac:dyDescent="0.25">
      <c r="Q3665" s="122">
        <v>66</v>
      </c>
      <c r="R3665" s="122">
        <v>27</v>
      </c>
      <c r="S3665" s="122" t="s">
        <v>4034</v>
      </c>
      <c r="T3665" s="123">
        <v>0.25140000000000001</v>
      </c>
    </row>
    <row r="3666" spans="17:20" x14ac:dyDescent="0.25">
      <c r="Q3666" s="122">
        <v>66</v>
      </c>
      <c r="R3666" s="122">
        <v>28</v>
      </c>
      <c r="S3666" s="122" t="s">
        <v>4035</v>
      </c>
      <c r="T3666" s="123">
        <v>0.25900000000000001</v>
      </c>
    </row>
    <row r="3667" spans="17:20" x14ac:dyDescent="0.25">
      <c r="Q3667" s="122">
        <v>66</v>
      </c>
      <c r="R3667" s="122">
        <v>29</v>
      </c>
      <c r="S3667" s="122" t="s">
        <v>4036</v>
      </c>
      <c r="T3667" s="123">
        <v>0.2666</v>
      </c>
    </row>
    <row r="3668" spans="17:20" x14ac:dyDescent="0.25">
      <c r="Q3668" s="122">
        <v>66</v>
      </c>
      <c r="R3668" s="122">
        <v>30</v>
      </c>
      <c r="S3668" s="122" t="s">
        <v>4037</v>
      </c>
      <c r="T3668" s="123">
        <v>0.2742</v>
      </c>
    </row>
    <row r="3669" spans="17:20" x14ac:dyDescent="0.25">
      <c r="Q3669" s="122">
        <v>66</v>
      </c>
      <c r="R3669" s="122">
        <v>31</v>
      </c>
      <c r="S3669" s="122" t="s">
        <v>4038</v>
      </c>
      <c r="T3669" s="123">
        <v>0.28195999999999999</v>
      </c>
    </row>
    <row r="3670" spans="17:20" x14ac:dyDescent="0.25">
      <c r="Q3670" s="122">
        <v>66</v>
      </c>
      <c r="R3670" s="122">
        <v>32</v>
      </c>
      <c r="S3670" s="122" t="s">
        <v>4039</v>
      </c>
      <c r="T3670" s="123">
        <v>0.28971999999999998</v>
      </c>
    </row>
    <row r="3671" spans="17:20" x14ac:dyDescent="0.25">
      <c r="Q3671" s="122">
        <v>66</v>
      </c>
      <c r="R3671" s="122">
        <v>33</v>
      </c>
      <c r="S3671" s="122" t="s">
        <v>4040</v>
      </c>
      <c r="T3671" s="123">
        <v>0.29748000000000002</v>
      </c>
    </row>
    <row r="3672" spans="17:20" x14ac:dyDescent="0.25">
      <c r="Q3672" s="122">
        <v>66</v>
      </c>
      <c r="R3672" s="122">
        <v>34</v>
      </c>
      <c r="S3672" s="122" t="s">
        <v>4041</v>
      </c>
      <c r="T3672" s="123">
        <v>0.30524000000000001</v>
      </c>
    </row>
    <row r="3673" spans="17:20" x14ac:dyDescent="0.25">
      <c r="Q3673" s="122">
        <v>66</v>
      </c>
      <c r="R3673" s="122">
        <v>35</v>
      </c>
      <c r="S3673" s="122" t="s">
        <v>4042</v>
      </c>
      <c r="T3673" s="123">
        <v>0.313</v>
      </c>
    </row>
    <row r="3674" spans="17:20" x14ac:dyDescent="0.25">
      <c r="Q3674" s="122">
        <v>66</v>
      </c>
      <c r="R3674" s="122">
        <v>36</v>
      </c>
      <c r="S3674" s="122" t="s">
        <v>4043</v>
      </c>
      <c r="T3674" s="123">
        <v>0.32056000000000001</v>
      </c>
    </row>
    <row r="3675" spans="17:20" x14ac:dyDescent="0.25">
      <c r="Q3675" s="122">
        <v>66</v>
      </c>
      <c r="R3675" s="122">
        <v>37</v>
      </c>
      <c r="S3675" s="122" t="s">
        <v>4044</v>
      </c>
      <c r="T3675" s="123">
        <v>0.32812000000000002</v>
      </c>
    </row>
    <row r="3676" spans="17:20" x14ac:dyDescent="0.25">
      <c r="Q3676" s="122">
        <v>66</v>
      </c>
      <c r="R3676" s="122">
        <v>38</v>
      </c>
      <c r="S3676" s="122" t="s">
        <v>4045</v>
      </c>
      <c r="T3676" s="123">
        <v>0.33567999999999998</v>
      </c>
    </row>
    <row r="3677" spans="17:20" x14ac:dyDescent="0.25">
      <c r="Q3677" s="122">
        <v>66</v>
      </c>
      <c r="R3677" s="122">
        <v>39</v>
      </c>
      <c r="S3677" s="122" t="s">
        <v>4046</v>
      </c>
      <c r="T3677" s="123">
        <v>0.34323999999999999</v>
      </c>
    </row>
    <row r="3678" spans="17:20" x14ac:dyDescent="0.25">
      <c r="Q3678" s="122">
        <v>66</v>
      </c>
      <c r="R3678" s="122">
        <v>40</v>
      </c>
      <c r="S3678" s="122" t="s">
        <v>4047</v>
      </c>
      <c r="T3678" s="123">
        <v>0.3508</v>
      </c>
    </row>
    <row r="3679" spans="17:20" x14ac:dyDescent="0.25">
      <c r="Q3679" s="122">
        <v>66</v>
      </c>
      <c r="R3679" s="122">
        <v>41</v>
      </c>
      <c r="S3679" s="122" t="s">
        <v>4048</v>
      </c>
      <c r="T3679" s="123">
        <v>0.3584</v>
      </c>
    </row>
    <row r="3680" spans="17:20" x14ac:dyDescent="0.25">
      <c r="Q3680" s="122">
        <v>66</v>
      </c>
      <c r="R3680" s="122">
        <v>42</v>
      </c>
      <c r="S3680" s="122" t="s">
        <v>4049</v>
      </c>
      <c r="T3680" s="123">
        <v>0.36599999999999999</v>
      </c>
    </row>
    <row r="3681" spans="17:20" x14ac:dyDescent="0.25">
      <c r="Q3681" s="122">
        <v>66</v>
      </c>
      <c r="R3681" s="122">
        <v>43</v>
      </c>
      <c r="S3681" s="122" t="s">
        <v>4050</v>
      </c>
      <c r="T3681" s="123">
        <v>0.37359999999999999</v>
      </c>
    </row>
    <row r="3682" spans="17:20" x14ac:dyDescent="0.25">
      <c r="Q3682" s="122">
        <v>66</v>
      </c>
      <c r="R3682" s="122">
        <v>44</v>
      </c>
      <c r="S3682" s="122" t="s">
        <v>4051</v>
      </c>
      <c r="T3682" s="123">
        <v>0.38119999999999998</v>
      </c>
    </row>
    <row r="3683" spans="17:20" x14ac:dyDescent="0.25">
      <c r="Q3683" s="122">
        <v>66</v>
      </c>
      <c r="R3683" s="122">
        <v>45</v>
      </c>
      <c r="S3683" s="122" t="s">
        <v>4052</v>
      </c>
      <c r="T3683" s="123">
        <v>0.38879999999999998</v>
      </c>
    </row>
    <row r="3684" spans="17:20" x14ac:dyDescent="0.25">
      <c r="Q3684" s="122">
        <v>66</v>
      </c>
      <c r="R3684" s="122">
        <v>46</v>
      </c>
      <c r="S3684" s="122" t="s">
        <v>4053</v>
      </c>
      <c r="T3684" s="123">
        <v>0.39651999999999998</v>
      </c>
    </row>
    <row r="3685" spans="17:20" x14ac:dyDescent="0.25">
      <c r="Q3685" s="122">
        <v>66</v>
      </c>
      <c r="R3685" s="122">
        <v>47</v>
      </c>
      <c r="S3685" s="122" t="s">
        <v>4054</v>
      </c>
      <c r="T3685" s="123">
        <v>0.40423999999999999</v>
      </c>
    </row>
    <row r="3686" spans="17:20" x14ac:dyDescent="0.25">
      <c r="Q3686" s="122">
        <v>66</v>
      </c>
      <c r="R3686" s="122">
        <v>48</v>
      </c>
      <c r="S3686" s="122" t="s">
        <v>4055</v>
      </c>
      <c r="T3686" s="123">
        <v>0.41195999999999999</v>
      </c>
    </row>
    <row r="3687" spans="17:20" x14ac:dyDescent="0.25">
      <c r="Q3687" s="122">
        <v>66</v>
      </c>
      <c r="R3687" s="122">
        <v>49</v>
      </c>
      <c r="S3687" s="122" t="s">
        <v>4056</v>
      </c>
      <c r="T3687" s="123">
        <v>0.41968</v>
      </c>
    </row>
    <row r="3688" spans="17:20" x14ac:dyDescent="0.25">
      <c r="Q3688" s="122">
        <v>66</v>
      </c>
      <c r="R3688" s="122">
        <v>50</v>
      </c>
      <c r="S3688" s="122" t="s">
        <v>4057</v>
      </c>
      <c r="T3688" s="123">
        <v>0.4274</v>
      </c>
    </row>
    <row r="3689" spans="17:20" x14ac:dyDescent="0.25">
      <c r="Q3689" s="122">
        <v>66</v>
      </c>
      <c r="R3689" s="122">
        <v>51</v>
      </c>
      <c r="S3689" s="122" t="s">
        <v>4058</v>
      </c>
      <c r="T3689" s="123">
        <v>0.435</v>
      </c>
    </row>
    <row r="3690" spans="17:20" x14ac:dyDescent="0.25">
      <c r="Q3690" s="122">
        <v>66</v>
      </c>
      <c r="R3690" s="122">
        <v>52</v>
      </c>
      <c r="S3690" s="122" t="s">
        <v>4059</v>
      </c>
      <c r="T3690" s="123">
        <v>0.44259999999999999</v>
      </c>
    </row>
    <row r="3691" spans="17:20" x14ac:dyDescent="0.25">
      <c r="Q3691" s="122">
        <v>66</v>
      </c>
      <c r="R3691" s="122">
        <v>53</v>
      </c>
      <c r="S3691" s="122" t="s">
        <v>4060</v>
      </c>
      <c r="T3691" s="123">
        <v>0.45019999999999999</v>
      </c>
    </row>
    <row r="3692" spans="17:20" x14ac:dyDescent="0.25">
      <c r="Q3692" s="122">
        <v>66</v>
      </c>
      <c r="R3692" s="122">
        <v>54</v>
      </c>
      <c r="S3692" s="122" t="s">
        <v>4061</v>
      </c>
      <c r="T3692" s="123">
        <v>0.45779999999999998</v>
      </c>
    </row>
    <row r="3693" spans="17:20" x14ac:dyDescent="0.25">
      <c r="Q3693" s="122">
        <v>66</v>
      </c>
      <c r="R3693" s="122">
        <v>55</v>
      </c>
      <c r="S3693" s="122" t="s">
        <v>4062</v>
      </c>
      <c r="T3693" s="123">
        <v>0.46539999999999998</v>
      </c>
    </row>
    <row r="3694" spans="17:20" x14ac:dyDescent="0.25">
      <c r="Q3694" s="122">
        <v>66</v>
      </c>
      <c r="R3694" s="122">
        <v>56</v>
      </c>
      <c r="S3694" s="122" t="s">
        <v>4063</v>
      </c>
      <c r="T3694" s="123">
        <v>0.47299999999999998</v>
      </c>
    </row>
    <row r="3695" spans="17:20" x14ac:dyDescent="0.25">
      <c r="Q3695" s="122">
        <v>66</v>
      </c>
      <c r="R3695" s="122">
        <v>57</v>
      </c>
      <c r="S3695" s="122" t="s">
        <v>4064</v>
      </c>
      <c r="T3695" s="123">
        <v>0.48060000000000003</v>
      </c>
    </row>
    <row r="3696" spans="17:20" x14ac:dyDescent="0.25">
      <c r="Q3696" s="122">
        <v>66</v>
      </c>
      <c r="R3696" s="122">
        <v>58</v>
      </c>
      <c r="S3696" s="122" t="s">
        <v>4065</v>
      </c>
      <c r="T3696" s="123">
        <v>0.48820000000000002</v>
      </c>
    </row>
    <row r="3697" spans="17:20" x14ac:dyDescent="0.25">
      <c r="Q3697" s="122">
        <v>66</v>
      </c>
      <c r="R3697" s="122">
        <v>59</v>
      </c>
      <c r="S3697" s="122" t="s">
        <v>4066</v>
      </c>
      <c r="T3697" s="123">
        <v>0.49580000000000002</v>
      </c>
    </row>
    <row r="3698" spans="17:20" x14ac:dyDescent="0.25">
      <c r="Q3698" s="122">
        <v>66</v>
      </c>
      <c r="R3698" s="122">
        <v>60</v>
      </c>
      <c r="S3698" s="122" t="s">
        <v>4067</v>
      </c>
      <c r="T3698" s="123">
        <v>0.50339999999999996</v>
      </c>
    </row>
    <row r="3699" spans="17:20" x14ac:dyDescent="0.25">
      <c r="Q3699" s="122">
        <v>66</v>
      </c>
      <c r="R3699" s="122">
        <v>61</v>
      </c>
      <c r="S3699" s="122" t="s">
        <v>4068</v>
      </c>
      <c r="T3699" s="123">
        <v>0.51112000000000002</v>
      </c>
    </row>
    <row r="3700" spans="17:20" x14ac:dyDescent="0.25">
      <c r="Q3700" s="122">
        <v>66</v>
      </c>
      <c r="R3700" s="122">
        <v>62</v>
      </c>
      <c r="S3700" s="122" t="s">
        <v>4069</v>
      </c>
      <c r="T3700" s="123">
        <v>0.51883999999999997</v>
      </c>
    </row>
    <row r="3701" spans="17:20" x14ac:dyDescent="0.25">
      <c r="Q3701" s="122">
        <v>66</v>
      </c>
      <c r="R3701" s="122">
        <v>63</v>
      </c>
      <c r="S3701" s="122" t="s">
        <v>4070</v>
      </c>
      <c r="T3701" s="123">
        <v>0.52656000000000003</v>
      </c>
    </row>
    <row r="3702" spans="17:20" x14ac:dyDescent="0.25">
      <c r="Q3702" s="122">
        <v>66</v>
      </c>
      <c r="R3702" s="122">
        <v>64</v>
      </c>
      <c r="S3702" s="122" t="s">
        <v>4071</v>
      </c>
      <c r="T3702" s="123">
        <v>0.53427999999999998</v>
      </c>
    </row>
    <row r="3703" spans="17:20" x14ac:dyDescent="0.25">
      <c r="Q3703" s="122">
        <v>66</v>
      </c>
      <c r="R3703" s="122">
        <v>65</v>
      </c>
      <c r="S3703" s="122" t="s">
        <v>4072</v>
      </c>
      <c r="T3703" s="123">
        <v>0.54200000000000004</v>
      </c>
    </row>
    <row r="3704" spans="17:20" x14ac:dyDescent="0.25">
      <c r="Q3704" s="122">
        <v>66</v>
      </c>
      <c r="R3704" s="122">
        <v>66</v>
      </c>
      <c r="S3704" s="122" t="s">
        <v>4073</v>
      </c>
      <c r="T3704" s="123">
        <v>0.54959999999999998</v>
      </c>
    </row>
    <row r="3705" spans="17:20" x14ac:dyDescent="0.25">
      <c r="Q3705" s="122">
        <v>66</v>
      </c>
      <c r="R3705" s="122">
        <v>67</v>
      </c>
      <c r="S3705" s="122" t="s">
        <v>4074</v>
      </c>
      <c r="T3705" s="123">
        <v>0.55720000000000003</v>
      </c>
    </row>
    <row r="3706" spans="17:20" x14ac:dyDescent="0.25">
      <c r="Q3706" s="122">
        <v>66</v>
      </c>
      <c r="R3706" s="122">
        <v>68</v>
      </c>
      <c r="S3706" s="122" t="s">
        <v>4075</v>
      </c>
      <c r="T3706" s="123">
        <v>0.56479999999999997</v>
      </c>
    </row>
    <row r="3707" spans="17:20" x14ac:dyDescent="0.25">
      <c r="Q3707" s="122">
        <v>66</v>
      </c>
      <c r="R3707" s="122">
        <v>69</v>
      </c>
      <c r="S3707" s="122" t="s">
        <v>4076</v>
      </c>
      <c r="T3707" s="123">
        <v>0.57240000000000002</v>
      </c>
    </row>
    <row r="3708" spans="17:20" x14ac:dyDescent="0.25">
      <c r="Q3708" s="122">
        <v>66</v>
      </c>
      <c r="R3708" s="122">
        <v>70</v>
      </c>
      <c r="S3708" s="122" t="s">
        <v>4077</v>
      </c>
      <c r="T3708" s="123">
        <v>0.57999999999999996</v>
      </c>
    </row>
    <row r="3709" spans="17:20" x14ac:dyDescent="0.25">
      <c r="Q3709" s="122">
        <v>66</v>
      </c>
      <c r="R3709" s="122">
        <v>71</v>
      </c>
      <c r="S3709" s="122" t="s">
        <v>4078</v>
      </c>
      <c r="T3709" s="123">
        <v>0.58772000000000002</v>
      </c>
    </row>
    <row r="3710" spans="17:20" x14ac:dyDescent="0.25">
      <c r="Q3710" s="122">
        <v>66</v>
      </c>
      <c r="R3710" s="122">
        <v>72</v>
      </c>
      <c r="S3710" s="122" t="s">
        <v>4079</v>
      </c>
      <c r="T3710" s="123">
        <v>0.59543999999999997</v>
      </c>
    </row>
    <row r="3711" spans="17:20" x14ac:dyDescent="0.25">
      <c r="Q3711" s="122">
        <v>66</v>
      </c>
      <c r="R3711" s="122">
        <v>73</v>
      </c>
      <c r="S3711" s="122" t="s">
        <v>4080</v>
      </c>
      <c r="T3711" s="123">
        <v>0.60316000000000003</v>
      </c>
    </row>
    <row r="3712" spans="17:20" x14ac:dyDescent="0.25">
      <c r="Q3712" s="122">
        <v>66</v>
      </c>
      <c r="R3712" s="122">
        <v>74</v>
      </c>
      <c r="S3712" s="122" t="s">
        <v>4081</v>
      </c>
      <c r="T3712" s="123">
        <v>0.61087999999999998</v>
      </c>
    </row>
    <row r="3713" spans="17:20" x14ac:dyDescent="0.25">
      <c r="Q3713" s="122">
        <v>66</v>
      </c>
      <c r="R3713" s="122">
        <v>75</v>
      </c>
      <c r="S3713" s="122" t="s">
        <v>4082</v>
      </c>
      <c r="T3713" s="123">
        <v>0.61860000000000004</v>
      </c>
    </row>
    <row r="3714" spans="17:20" x14ac:dyDescent="0.25">
      <c r="Q3714" s="122">
        <v>66</v>
      </c>
      <c r="R3714" s="122">
        <v>76</v>
      </c>
      <c r="S3714" s="122" t="s">
        <v>4083</v>
      </c>
      <c r="T3714" s="123">
        <v>0.62619999999999998</v>
      </c>
    </row>
    <row r="3715" spans="17:20" x14ac:dyDescent="0.25">
      <c r="Q3715" s="122">
        <v>66</v>
      </c>
      <c r="R3715" s="122">
        <v>77</v>
      </c>
      <c r="S3715" s="122" t="s">
        <v>4084</v>
      </c>
      <c r="T3715" s="123">
        <v>0.63380000000000003</v>
      </c>
    </row>
    <row r="3716" spans="17:20" x14ac:dyDescent="0.25">
      <c r="Q3716" s="122">
        <v>66</v>
      </c>
      <c r="R3716" s="122">
        <v>78</v>
      </c>
      <c r="S3716" s="122" t="s">
        <v>4085</v>
      </c>
      <c r="T3716" s="123">
        <v>0.64139999999999997</v>
      </c>
    </row>
    <row r="3717" spans="17:20" x14ac:dyDescent="0.25">
      <c r="Q3717" s="122">
        <v>66</v>
      </c>
      <c r="R3717" s="122">
        <v>79</v>
      </c>
      <c r="S3717" s="122" t="s">
        <v>4086</v>
      </c>
      <c r="T3717" s="123">
        <v>0.64900000000000002</v>
      </c>
    </row>
    <row r="3718" spans="17:20" x14ac:dyDescent="0.25">
      <c r="Q3718" s="122">
        <v>66</v>
      </c>
      <c r="R3718" s="122">
        <v>80</v>
      </c>
      <c r="S3718" s="122" t="s">
        <v>4087</v>
      </c>
      <c r="T3718" s="123">
        <v>0.65659999999999996</v>
      </c>
    </row>
    <row r="3719" spans="17:20" x14ac:dyDescent="0.25">
      <c r="Q3719" s="122">
        <v>66</v>
      </c>
      <c r="R3719" s="122">
        <v>81</v>
      </c>
      <c r="S3719" s="122" t="s">
        <v>4088</v>
      </c>
      <c r="T3719" s="123">
        <v>0.66420000000000001</v>
      </c>
    </row>
    <row r="3720" spans="17:20" x14ac:dyDescent="0.25">
      <c r="Q3720" s="122">
        <v>66</v>
      </c>
      <c r="R3720" s="122">
        <v>82</v>
      </c>
      <c r="S3720" s="122" t="s">
        <v>4089</v>
      </c>
      <c r="T3720" s="123">
        <v>0.67179999999999995</v>
      </c>
    </row>
    <row r="3721" spans="17:20" x14ac:dyDescent="0.25">
      <c r="Q3721" s="122">
        <v>66</v>
      </c>
      <c r="R3721" s="122">
        <v>83</v>
      </c>
      <c r="S3721" s="122" t="s">
        <v>4090</v>
      </c>
      <c r="T3721" s="123">
        <v>0.6794</v>
      </c>
    </row>
    <row r="3722" spans="17:20" x14ac:dyDescent="0.25">
      <c r="Q3722" s="122">
        <v>66</v>
      </c>
      <c r="R3722" s="122">
        <v>84</v>
      </c>
      <c r="S3722" s="122" t="s">
        <v>4091</v>
      </c>
      <c r="T3722" s="123">
        <v>0.68700000000000006</v>
      </c>
    </row>
    <row r="3723" spans="17:20" x14ac:dyDescent="0.25">
      <c r="Q3723" s="122">
        <v>66</v>
      </c>
      <c r="R3723" s="122">
        <v>85</v>
      </c>
      <c r="S3723" s="122" t="s">
        <v>4092</v>
      </c>
      <c r="T3723" s="123">
        <v>0.6946</v>
      </c>
    </row>
    <row r="3724" spans="17:20" x14ac:dyDescent="0.25">
      <c r="Q3724" s="122">
        <v>66</v>
      </c>
      <c r="R3724" s="122">
        <v>86</v>
      </c>
      <c r="S3724" s="122" t="s">
        <v>4093</v>
      </c>
      <c r="T3724" s="123">
        <v>0.70232000000000006</v>
      </c>
    </row>
    <row r="3725" spans="17:20" x14ac:dyDescent="0.25">
      <c r="Q3725" s="122">
        <v>66</v>
      </c>
      <c r="R3725" s="122">
        <v>87</v>
      </c>
      <c r="S3725" s="122" t="s">
        <v>4094</v>
      </c>
      <c r="T3725" s="123">
        <v>0.71004</v>
      </c>
    </row>
    <row r="3726" spans="17:20" x14ac:dyDescent="0.25">
      <c r="Q3726" s="122">
        <v>66</v>
      </c>
      <c r="R3726" s="122">
        <v>88</v>
      </c>
      <c r="S3726" s="122" t="s">
        <v>4095</v>
      </c>
      <c r="T3726" s="123">
        <v>0.71775999999999995</v>
      </c>
    </row>
    <row r="3727" spans="17:20" x14ac:dyDescent="0.25">
      <c r="Q3727" s="122">
        <v>66</v>
      </c>
      <c r="R3727" s="122">
        <v>89</v>
      </c>
      <c r="S3727" s="122" t="s">
        <v>4096</v>
      </c>
      <c r="T3727" s="123">
        <v>0.72548000000000001</v>
      </c>
    </row>
    <row r="3728" spans="17:20" x14ac:dyDescent="0.25">
      <c r="Q3728" s="122">
        <v>66</v>
      </c>
      <c r="R3728" s="122">
        <v>90</v>
      </c>
      <c r="S3728" s="122" t="s">
        <v>4097</v>
      </c>
      <c r="T3728" s="123">
        <v>0.73319999999999996</v>
      </c>
    </row>
    <row r="3729" spans="17:20" x14ac:dyDescent="0.25">
      <c r="Q3729" s="122">
        <v>66</v>
      </c>
      <c r="R3729" s="122">
        <v>91</v>
      </c>
      <c r="S3729" s="122" t="s">
        <v>4098</v>
      </c>
      <c r="T3729" s="123">
        <v>0.74080000000000001</v>
      </c>
    </row>
    <row r="3730" spans="17:20" x14ac:dyDescent="0.25">
      <c r="Q3730" s="122">
        <v>66</v>
      </c>
      <c r="R3730" s="122">
        <v>92</v>
      </c>
      <c r="S3730" s="122" t="s">
        <v>4099</v>
      </c>
      <c r="T3730" s="123">
        <v>0.74839999999999995</v>
      </c>
    </row>
    <row r="3731" spans="17:20" x14ac:dyDescent="0.25">
      <c r="Q3731" s="122">
        <v>66</v>
      </c>
      <c r="R3731" s="122">
        <v>93</v>
      </c>
      <c r="S3731" s="122" t="s">
        <v>4100</v>
      </c>
      <c r="T3731" s="123">
        <v>0.75600000000000001</v>
      </c>
    </row>
    <row r="3732" spans="17:20" x14ac:dyDescent="0.25">
      <c r="Q3732" s="122">
        <v>66</v>
      </c>
      <c r="R3732" s="122">
        <v>94</v>
      </c>
      <c r="S3732" s="122" t="s">
        <v>4101</v>
      </c>
      <c r="T3732" s="123">
        <v>0.76359999999999995</v>
      </c>
    </row>
    <row r="3733" spans="17:20" x14ac:dyDescent="0.25">
      <c r="Q3733" s="122">
        <v>66</v>
      </c>
      <c r="R3733" s="122">
        <v>95</v>
      </c>
      <c r="S3733" s="122" t="s">
        <v>4102</v>
      </c>
      <c r="T3733" s="123">
        <v>0.7712</v>
      </c>
    </row>
    <row r="3734" spans="17:20" x14ac:dyDescent="0.25">
      <c r="Q3734" s="122">
        <v>66</v>
      </c>
      <c r="R3734" s="122">
        <v>96</v>
      </c>
      <c r="S3734" s="122" t="s">
        <v>4103</v>
      </c>
      <c r="T3734" s="123">
        <v>0.77876000000000001</v>
      </c>
    </row>
    <row r="3735" spans="17:20" x14ac:dyDescent="0.25">
      <c r="Q3735" s="122">
        <v>66</v>
      </c>
      <c r="R3735" s="122">
        <v>97</v>
      </c>
      <c r="S3735" s="122" t="s">
        <v>4104</v>
      </c>
      <c r="T3735" s="123">
        <v>0.78632000000000002</v>
      </c>
    </row>
    <row r="3736" spans="17:20" x14ac:dyDescent="0.25">
      <c r="Q3736" s="122">
        <v>66</v>
      </c>
      <c r="R3736" s="122">
        <v>98</v>
      </c>
      <c r="S3736" s="122" t="s">
        <v>4105</v>
      </c>
      <c r="T3736" s="123">
        <v>0.79388000000000003</v>
      </c>
    </row>
    <row r="3737" spans="17:20" x14ac:dyDescent="0.25">
      <c r="Q3737" s="122">
        <v>66</v>
      </c>
      <c r="R3737" s="122">
        <v>99</v>
      </c>
      <c r="S3737" s="122" t="s">
        <v>4106</v>
      </c>
      <c r="T3737" s="123">
        <v>0.80144000000000004</v>
      </c>
    </row>
    <row r="3738" spans="17:20" x14ac:dyDescent="0.25">
      <c r="Q3738" s="122">
        <v>66</v>
      </c>
      <c r="R3738" s="122">
        <v>100</v>
      </c>
      <c r="S3738" s="122" t="s">
        <v>4107</v>
      </c>
      <c r="T3738" s="123">
        <v>0.80900000000000005</v>
      </c>
    </row>
    <row r="3739" spans="17:20" x14ac:dyDescent="0.25">
      <c r="Q3739" s="122">
        <v>67</v>
      </c>
      <c r="R3739" s="122">
        <v>0</v>
      </c>
      <c r="S3739" s="122" t="s">
        <v>4108</v>
      </c>
      <c r="T3739" s="123">
        <v>4.8000000000000001E-2</v>
      </c>
    </row>
    <row r="3740" spans="17:20" x14ac:dyDescent="0.25">
      <c r="Q3740" s="122">
        <v>67</v>
      </c>
      <c r="R3740" s="122">
        <v>1</v>
      </c>
      <c r="S3740" s="122" t="s">
        <v>4109</v>
      </c>
      <c r="T3740" s="123">
        <v>5.5599999999999997E-2</v>
      </c>
    </row>
    <row r="3741" spans="17:20" x14ac:dyDescent="0.25">
      <c r="Q3741" s="122">
        <v>67</v>
      </c>
      <c r="R3741" s="122">
        <v>2</v>
      </c>
      <c r="S3741" s="122" t="s">
        <v>4110</v>
      </c>
      <c r="T3741" s="123">
        <v>6.3200000000000006E-2</v>
      </c>
    </row>
    <row r="3742" spans="17:20" x14ac:dyDescent="0.25">
      <c r="Q3742" s="122">
        <v>67</v>
      </c>
      <c r="R3742" s="122">
        <v>3</v>
      </c>
      <c r="S3742" s="122" t="s">
        <v>4111</v>
      </c>
      <c r="T3742" s="123">
        <v>7.0800009999999997E-2</v>
      </c>
    </row>
    <row r="3743" spans="17:20" x14ac:dyDescent="0.25">
      <c r="Q3743" s="122">
        <v>67</v>
      </c>
      <c r="R3743" s="122">
        <v>4</v>
      </c>
      <c r="S3743" s="122" t="s">
        <v>4112</v>
      </c>
      <c r="T3743" s="123">
        <v>7.8399999999999997E-2</v>
      </c>
    </row>
    <row r="3744" spans="17:20" x14ac:dyDescent="0.25">
      <c r="Q3744" s="122">
        <v>67</v>
      </c>
      <c r="R3744" s="122">
        <v>5</v>
      </c>
      <c r="S3744" s="122" t="s">
        <v>4113</v>
      </c>
      <c r="T3744" s="123">
        <v>8.5999999999999993E-2</v>
      </c>
    </row>
    <row r="3745" spans="17:20" x14ac:dyDescent="0.25">
      <c r="Q3745" s="122">
        <v>67</v>
      </c>
      <c r="R3745" s="122">
        <v>6</v>
      </c>
      <c r="S3745" s="122" t="s">
        <v>4114</v>
      </c>
      <c r="T3745" s="123">
        <v>9.3719999999999998E-2</v>
      </c>
    </row>
    <row r="3746" spans="17:20" x14ac:dyDescent="0.25">
      <c r="Q3746" s="122">
        <v>67</v>
      </c>
      <c r="R3746" s="122">
        <v>7</v>
      </c>
      <c r="S3746" s="122" t="s">
        <v>4115</v>
      </c>
      <c r="T3746" s="123">
        <v>0.10144</v>
      </c>
    </row>
    <row r="3747" spans="17:20" x14ac:dyDescent="0.25">
      <c r="Q3747" s="122">
        <v>67</v>
      </c>
      <c r="R3747" s="122">
        <v>8</v>
      </c>
      <c r="S3747" s="122" t="s">
        <v>4116</v>
      </c>
      <c r="T3747" s="123">
        <v>0.10915999999999999</v>
      </c>
    </row>
    <row r="3748" spans="17:20" x14ac:dyDescent="0.25">
      <c r="Q3748" s="122">
        <v>67</v>
      </c>
      <c r="R3748" s="122">
        <v>9</v>
      </c>
      <c r="S3748" s="122" t="s">
        <v>4117</v>
      </c>
      <c r="T3748" s="123">
        <v>0.11688</v>
      </c>
    </row>
    <row r="3749" spans="17:20" x14ac:dyDescent="0.25">
      <c r="Q3749" s="122">
        <v>67</v>
      </c>
      <c r="R3749" s="122">
        <v>10</v>
      </c>
      <c r="S3749" s="122" t="s">
        <v>4118</v>
      </c>
      <c r="T3749" s="123">
        <v>0.1246</v>
      </c>
    </row>
    <row r="3750" spans="17:20" x14ac:dyDescent="0.25">
      <c r="Q3750" s="122">
        <v>67</v>
      </c>
      <c r="R3750" s="122">
        <v>11</v>
      </c>
      <c r="S3750" s="122" t="s">
        <v>4119</v>
      </c>
      <c r="T3750" s="123">
        <v>0.13211999999999999</v>
      </c>
    </row>
    <row r="3751" spans="17:20" x14ac:dyDescent="0.25">
      <c r="Q3751" s="122">
        <v>67</v>
      </c>
      <c r="R3751" s="122">
        <v>12</v>
      </c>
      <c r="S3751" s="122" t="s">
        <v>4120</v>
      </c>
      <c r="T3751" s="123">
        <v>0.13963999999999999</v>
      </c>
    </row>
    <row r="3752" spans="17:20" x14ac:dyDescent="0.25">
      <c r="Q3752" s="122">
        <v>67</v>
      </c>
      <c r="R3752" s="122">
        <v>13</v>
      </c>
      <c r="S3752" s="122" t="s">
        <v>4121</v>
      </c>
      <c r="T3752" s="123">
        <v>0.14716000000000001</v>
      </c>
    </row>
    <row r="3753" spans="17:20" x14ac:dyDescent="0.25">
      <c r="Q3753" s="122">
        <v>67</v>
      </c>
      <c r="R3753" s="122">
        <v>14</v>
      </c>
      <c r="S3753" s="122" t="s">
        <v>4122</v>
      </c>
      <c r="T3753" s="123">
        <v>0.15468000000000001</v>
      </c>
    </row>
    <row r="3754" spans="17:20" x14ac:dyDescent="0.25">
      <c r="Q3754" s="122">
        <v>67</v>
      </c>
      <c r="R3754" s="122">
        <v>15</v>
      </c>
      <c r="S3754" s="122" t="s">
        <v>4123</v>
      </c>
      <c r="T3754" s="123">
        <v>0.16220000000000001</v>
      </c>
    </row>
    <row r="3755" spans="17:20" x14ac:dyDescent="0.25">
      <c r="Q3755" s="122">
        <v>67</v>
      </c>
      <c r="R3755" s="122">
        <v>16</v>
      </c>
      <c r="S3755" s="122" t="s">
        <v>4124</v>
      </c>
      <c r="T3755" s="123">
        <v>0.16980000000000001</v>
      </c>
    </row>
    <row r="3756" spans="17:20" x14ac:dyDescent="0.25">
      <c r="Q3756" s="122">
        <v>67</v>
      </c>
      <c r="R3756" s="122">
        <v>17</v>
      </c>
      <c r="S3756" s="122" t="s">
        <v>4125</v>
      </c>
      <c r="T3756" s="123">
        <v>0.1774</v>
      </c>
    </row>
    <row r="3757" spans="17:20" x14ac:dyDescent="0.25">
      <c r="Q3757" s="122">
        <v>67</v>
      </c>
      <c r="R3757" s="122">
        <v>18</v>
      </c>
      <c r="S3757" s="122" t="s">
        <v>4126</v>
      </c>
      <c r="T3757" s="123">
        <v>0.185</v>
      </c>
    </row>
    <row r="3758" spans="17:20" x14ac:dyDescent="0.25">
      <c r="Q3758" s="122">
        <v>67</v>
      </c>
      <c r="R3758" s="122">
        <v>19</v>
      </c>
      <c r="S3758" s="122" t="s">
        <v>4127</v>
      </c>
      <c r="T3758" s="123">
        <v>0.19259999999999999</v>
      </c>
    </row>
    <row r="3759" spans="17:20" x14ac:dyDescent="0.25">
      <c r="Q3759" s="122">
        <v>67</v>
      </c>
      <c r="R3759" s="122">
        <v>20</v>
      </c>
      <c r="S3759" s="122" t="s">
        <v>4128</v>
      </c>
      <c r="T3759" s="123">
        <v>0.20019999999999999</v>
      </c>
    </row>
    <row r="3760" spans="17:20" x14ac:dyDescent="0.25">
      <c r="Q3760" s="122">
        <v>67</v>
      </c>
      <c r="R3760" s="122">
        <v>21</v>
      </c>
      <c r="S3760" s="122" t="s">
        <v>4129</v>
      </c>
      <c r="T3760" s="123">
        <v>0.20784</v>
      </c>
    </row>
    <row r="3761" spans="17:20" x14ac:dyDescent="0.25">
      <c r="Q3761" s="122">
        <v>67</v>
      </c>
      <c r="R3761" s="122">
        <v>22</v>
      </c>
      <c r="S3761" s="122" t="s">
        <v>4130</v>
      </c>
      <c r="T3761" s="123">
        <v>0.21548</v>
      </c>
    </row>
    <row r="3762" spans="17:20" x14ac:dyDescent="0.25">
      <c r="Q3762" s="122">
        <v>67</v>
      </c>
      <c r="R3762" s="122">
        <v>23</v>
      </c>
      <c r="S3762" s="122" t="s">
        <v>4131</v>
      </c>
      <c r="T3762" s="123">
        <v>0.22312000000000001</v>
      </c>
    </row>
    <row r="3763" spans="17:20" x14ac:dyDescent="0.25">
      <c r="Q3763" s="122">
        <v>67</v>
      </c>
      <c r="R3763" s="122">
        <v>24</v>
      </c>
      <c r="S3763" s="122" t="s">
        <v>4132</v>
      </c>
      <c r="T3763" s="123">
        <v>0.23075999999999999</v>
      </c>
    </row>
    <row r="3764" spans="17:20" x14ac:dyDescent="0.25">
      <c r="Q3764" s="122">
        <v>67</v>
      </c>
      <c r="R3764" s="122">
        <v>25</v>
      </c>
      <c r="S3764" s="122" t="s">
        <v>4133</v>
      </c>
      <c r="T3764" s="123">
        <v>0.2384</v>
      </c>
    </row>
    <row r="3765" spans="17:20" x14ac:dyDescent="0.25">
      <c r="Q3765" s="122">
        <v>67</v>
      </c>
      <c r="R3765" s="122">
        <v>26</v>
      </c>
      <c r="S3765" s="122" t="s">
        <v>4134</v>
      </c>
      <c r="T3765" s="123">
        <v>0.246</v>
      </c>
    </row>
    <row r="3766" spans="17:20" x14ac:dyDescent="0.25">
      <c r="Q3766" s="122">
        <v>67</v>
      </c>
      <c r="R3766" s="122">
        <v>27</v>
      </c>
      <c r="S3766" s="122" t="s">
        <v>4135</v>
      </c>
      <c r="T3766" s="123">
        <v>0.25359999999999999</v>
      </c>
    </row>
    <row r="3767" spans="17:20" x14ac:dyDescent="0.25">
      <c r="Q3767" s="122">
        <v>67</v>
      </c>
      <c r="R3767" s="122">
        <v>28</v>
      </c>
      <c r="S3767" s="122" t="s">
        <v>4136</v>
      </c>
      <c r="T3767" s="123">
        <v>0.26119999999999999</v>
      </c>
    </row>
    <row r="3768" spans="17:20" x14ac:dyDescent="0.25">
      <c r="Q3768" s="122">
        <v>67</v>
      </c>
      <c r="R3768" s="122">
        <v>29</v>
      </c>
      <c r="S3768" s="122" t="s">
        <v>4137</v>
      </c>
      <c r="T3768" s="123">
        <v>0.26879999999999998</v>
      </c>
    </row>
    <row r="3769" spans="17:20" x14ac:dyDescent="0.25">
      <c r="Q3769" s="122">
        <v>67</v>
      </c>
      <c r="R3769" s="122">
        <v>30</v>
      </c>
      <c r="S3769" s="122" t="s">
        <v>4138</v>
      </c>
      <c r="T3769" s="123">
        <v>0.27639999999999998</v>
      </c>
    </row>
    <row r="3770" spans="17:20" x14ac:dyDescent="0.25">
      <c r="Q3770" s="122">
        <v>67</v>
      </c>
      <c r="R3770" s="122">
        <v>31</v>
      </c>
      <c r="S3770" s="122" t="s">
        <v>4139</v>
      </c>
      <c r="T3770" s="123">
        <v>0.28411999999999998</v>
      </c>
    </row>
    <row r="3771" spans="17:20" x14ac:dyDescent="0.25">
      <c r="Q3771" s="122">
        <v>67</v>
      </c>
      <c r="R3771" s="122">
        <v>32</v>
      </c>
      <c r="S3771" s="122" t="s">
        <v>4140</v>
      </c>
      <c r="T3771" s="123">
        <v>0.29183999999999999</v>
      </c>
    </row>
    <row r="3772" spans="17:20" x14ac:dyDescent="0.25">
      <c r="Q3772" s="122">
        <v>67</v>
      </c>
      <c r="R3772" s="122">
        <v>33</v>
      </c>
      <c r="S3772" s="122" t="s">
        <v>4141</v>
      </c>
      <c r="T3772" s="123">
        <v>0.29955999999999999</v>
      </c>
    </row>
    <row r="3773" spans="17:20" x14ac:dyDescent="0.25">
      <c r="Q3773" s="122">
        <v>67</v>
      </c>
      <c r="R3773" s="122">
        <v>34</v>
      </c>
      <c r="S3773" s="122" t="s">
        <v>4142</v>
      </c>
      <c r="T3773" s="123">
        <v>0.30728</v>
      </c>
    </row>
    <row r="3774" spans="17:20" x14ac:dyDescent="0.25">
      <c r="Q3774" s="122">
        <v>67</v>
      </c>
      <c r="R3774" s="122">
        <v>35</v>
      </c>
      <c r="S3774" s="122" t="s">
        <v>4143</v>
      </c>
      <c r="T3774" s="123">
        <v>0.315</v>
      </c>
    </row>
    <row r="3775" spans="17:20" x14ac:dyDescent="0.25">
      <c r="Q3775" s="122">
        <v>67</v>
      </c>
      <c r="R3775" s="122">
        <v>36</v>
      </c>
      <c r="S3775" s="122" t="s">
        <v>4144</v>
      </c>
      <c r="T3775" s="123">
        <v>0.32251999999999997</v>
      </c>
    </row>
    <row r="3776" spans="17:20" x14ac:dyDescent="0.25">
      <c r="Q3776" s="122">
        <v>67</v>
      </c>
      <c r="R3776" s="122">
        <v>37</v>
      </c>
      <c r="S3776" s="122" t="s">
        <v>4145</v>
      </c>
      <c r="T3776" s="123">
        <v>0.33004</v>
      </c>
    </row>
    <row r="3777" spans="17:20" x14ac:dyDescent="0.25">
      <c r="Q3777" s="122">
        <v>67</v>
      </c>
      <c r="R3777" s="122">
        <v>38</v>
      </c>
      <c r="S3777" s="122" t="s">
        <v>4146</v>
      </c>
      <c r="T3777" s="123">
        <v>0.33756000000000003</v>
      </c>
    </row>
    <row r="3778" spans="17:20" x14ac:dyDescent="0.25">
      <c r="Q3778" s="122">
        <v>67</v>
      </c>
      <c r="R3778" s="122">
        <v>39</v>
      </c>
      <c r="S3778" s="122" t="s">
        <v>4147</v>
      </c>
      <c r="T3778" s="123">
        <v>0.34508</v>
      </c>
    </row>
    <row r="3779" spans="17:20" x14ac:dyDescent="0.25">
      <c r="Q3779" s="122">
        <v>67</v>
      </c>
      <c r="R3779" s="122">
        <v>40</v>
      </c>
      <c r="S3779" s="122" t="s">
        <v>4148</v>
      </c>
      <c r="T3779" s="123">
        <v>0.35260000000000002</v>
      </c>
    </row>
    <row r="3780" spans="17:20" x14ac:dyDescent="0.25">
      <c r="Q3780" s="122">
        <v>67</v>
      </c>
      <c r="R3780" s="122">
        <v>41</v>
      </c>
      <c r="S3780" s="122" t="s">
        <v>4149</v>
      </c>
      <c r="T3780" s="123">
        <v>0.36020000000000002</v>
      </c>
    </row>
    <row r="3781" spans="17:20" x14ac:dyDescent="0.25">
      <c r="Q3781" s="122">
        <v>67</v>
      </c>
      <c r="R3781" s="122">
        <v>42</v>
      </c>
      <c r="S3781" s="122" t="s">
        <v>4150</v>
      </c>
      <c r="T3781" s="123">
        <v>0.36780000000000002</v>
      </c>
    </row>
    <row r="3782" spans="17:20" x14ac:dyDescent="0.25">
      <c r="Q3782" s="122">
        <v>67</v>
      </c>
      <c r="R3782" s="122">
        <v>43</v>
      </c>
      <c r="S3782" s="122" t="s">
        <v>4151</v>
      </c>
      <c r="T3782" s="123">
        <v>0.37540000000000001</v>
      </c>
    </row>
    <row r="3783" spans="17:20" x14ac:dyDescent="0.25">
      <c r="Q3783" s="122">
        <v>67</v>
      </c>
      <c r="R3783" s="122">
        <v>44</v>
      </c>
      <c r="S3783" s="122" t="s">
        <v>4152</v>
      </c>
      <c r="T3783" s="123">
        <v>0.38300000000000001</v>
      </c>
    </row>
    <row r="3784" spans="17:20" x14ac:dyDescent="0.25">
      <c r="Q3784" s="122">
        <v>67</v>
      </c>
      <c r="R3784" s="122">
        <v>45</v>
      </c>
      <c r="S3784" s="122" t="s">
        <v>4153</v>
      </c>
      <c r="T3784" s="123">
        <v>0.3906</v>
      </c>
    </row>
    <row r="3785" spans="17:20" x14ac:dyDescent="0.25">
      <c r="Q3785" s="122">
        <v>67</v>
      </c>
      <c r="R3785" s="122">
        <v>46</v>
      </c>
      <c r="S3785" s="122" t="s">
        <v>4154</v>
      </c>
      <c r="T3785" s="123">
        <v>0.39823999999999998</v>
      </c>
    </row>
    <row r="3786" spans="17:20" x14ac:dyDescent="0.25">
      <c r="Q3786" s="122">
        <v>67</v>
      </c>
      <c r="R3786" s="122">
        <v>47</v>
      </c>
      <c r="S3786" s="122" t="s">
        <v>4155</v>
      </c>
      <c r="T3786" s="123">
        <v>0.40588000000000002</v>
      </c>
    </row>
    <row r="3787" spans="17:20" x14ac:dyDescent="0.25">
      <c r="Q3787" s="122">
        <v>67</v>
      </c>
      <c r="R3787" s="122">
        <v>48</v>
      </c>
      <c r="S3787" s="122" t="s">
        <v>4156</v>
      </c>
      <c r="T3787" s="123">
        <v>0.41352</v>
      </c>
    </row>
    <row r="3788" spans="17:20" x14ac:dyDescent="0.25">
      <c r="Q3788" s="122">
        <v>67</v>
      </c>
      <c r="R3788" s="122">
        <v>49</v>
      </c>
      <c r="S3788" s="122" t="s">
        <v>4157</v>
      </c>
      <c r="T3788" s="123">
        <v>0.42115999999999998</v>
      </c>
    </row>
    <row r="3789" spans="17:20" x14ac:dyDescent="0.25">
      <c r="Q3789" s="122">
        <v>67</v>
      </c>
      <c r="R3789" s="122">
        <v>50</v>
      </c>
      <c r="S3789" s="122" t="s">
        <v>4158</v>
      </c>
      <c r="T3789" s="123">
        <v>0.42880000000000001</v>
      </c>
    </row>
    <row r="3790" spans="17:20" x14ac:dyDescent="0.25">
      <c r="Q3790" s="122">
        <v>67</v>
      </c>
      <c r="R3790" s="122">
        <v>51</v>
      </c>
      <c r="S3790" s="122" t="s">
        <v>4159</v>
      </c>
      <c r="T3790" s="123">
        <v>0.43640000000000001</v>
      </c>
    </row>
    <row r="3791" spans="17:20" x14ac:dyDescent="0.25">
      <c r="Q3791" s="122">
        <v>67</v>
      </c>
      <c r="R3791" s="122">
        <v>52</v>
      </c>
      <c r="S3791" s="122" t="s">
        <v>4160</v>
      </c>
      <c r="T3791" s="123">
        <v>0.44400000000000001</v>
      </c>
    </row>
    <row r="3792" spans="17:20" x14ac:dyDescent="0.25">
      <c r="Q3792" s="122">
        <v>67</v>
      </c>
      <c r="R3792" s="122">
        <v>53</v>
      </c>
      <c r="S3792" s="122" t="s">
        <v>4161</v>
      </c>
      <c r="T3792" s="123">
        <v>0.4516</v>
      </c>
    </row>
    <row r="3793" spans="17:20" x14ac:dyDescent="0.25">
      <c r="Q3793" s="122">
        <v>67</v>
      </c>
      <c r="R3793" s="122">
        <v>54</v>
      </c>
      <c r="S3793" s="122" t="s">
        <v>4162</v>
      </c>
      <c r="T3793" s="123">
        <v>0.4592</v>
      </c>
    </row>
    <row r="3794" spans="17:20" x14ac:dyDescent="0.25">
      <c r="Q3794" s="122">
        <v>67</v>
      </c>
      <c r="R3794" s="122">
        <v>55</v>
      </c>
      <c r="S3794" s="122" t="s">
        <v>4163</v>
      </c>
      <c r="T3794" s="123">
        <v>0.46679999999999999</v>
      </c>
    </row>
    <row r="3795" spans="17:20" x14ac:dyDescent="0.25">
      <c r="Q3795" s="122">
        <v>67</v>
      </c>
      <c r="R3795" s="122">
        <v>56</v>
      </c>
      <c r="S3795" s="122" t="s">
        <v>4164</v>
      </c>
      <c r="T3795" s="123">
        <v>0.47439999999999999</v>
      </c>
    </row>
    <row r="3796" spans="17:20" x14ac:dyDescent="0.25">
      <c r="Q3796" s="122">
        <v>67</v>
      </c>
      <c r="R3796" s="122">
        <v>57</v>
      </c>
      <c r="S3796" s="122" t="s">
        <v>4165</v>
      </c>
      <c r="T3796" s="123">
        <v>0.48199999999999998</v>
      </c>
    </row>
    <row r="3797" spans="17:20" x14ac:dyDescent="0.25">
      <c r="Q3797" s="122">
        <v>67</v>
      </c>
      <c r="R3797" s="122">
        <v>58</v>
      </c>
      <c r="S3797" s="122" t="s">
        <v>4166</v>
      </c>
      <c r="T3797" s="123">
        <v>0.48959999999999998</v>
      </c>
    </row>
    <row r="3798" spans="17:20" x14ac:dyDescent="0.25">
      <c r="Q3798" s="122">
        <v>67</v>
      </c>
      <c r="R3798" s="122">
        <v>59</v>
      </c>
      <c r="S3798" s="122" t="s">
        <v>4167</v>
      </c>
      <c r="T3798" s="123">
        <v>0.49719999999999998</v>
      </c>
    </row>
    <row r="3799" spans="17:20" x14ac:dyDescent="0.25">
      <c r="Q3799" s="122">
        <v>67</v>
      </c>
      <c r="R3799" s="122">
        <v>60</v>
      </c>
      <c r="S3799" s="122" t="s">
        <v>4168</v>
      </c>
      <c r="T3799" s="123">
        <v>0.50480000000000003</v>
      </c>
    </row>
    <row r="3800" spans="17:20" x14ac:dyDescent="0.25">
      <c r="Q3800" s="122">
        <v>67</v>
      </c>
      <c r="R3800" s="122">
        <v>61</v>
      </c>
      <c r="S3800" s="122" t="s">
        <v>4169</v>
      </c>
      <c r="T3800" s="123">
        <v>0.51244000000000001</v>
      </c>
    </row>
    <row r="3801" spans="17:20" x14ac:dyDescent="0.25">
      <c r="Q3801" s="122">
        <v>67</v>
      </c>
      <c r="R3801" s="122">
        <v>62</v>
      </c>
      <c r="S3801" s="122" t="s">
        <v>4170</v>
      </c>
      <c r="T3801" s="123">
        <v>0.52007999999999999</v>
      </c>
    </row>
    <row r="3802" spans="17:20" x14ac:dyDescent="0.25">
      <c r="Q3802" s="122">
        <v>67</v>
      </c>
      <c r="R3802" s="122">
        <v>63</v>
      </c>
      <c r="S3802" s="122" t="s">
        <v>4171</v>
      </c>
      <c r="T3802" s="123">
        <v>0.52771999999999997</v>
      </c>
    </row>
    <row r="3803" spans="17:20" x14ac:dyDescent="0.25">
      <c r="Q3803" s="122">
        <v>67</v>
      </c>
      <c r="R3803" s="122">
        <v>64</v>
      </c>
      <c r="S3803" s="122" t="s">
        <v>4172</v>
      </c>
      <c r="T3803" s="123">
        <v>0.53535999999999995</v>
      </c>
    </row>
    <row r="3804" spans="17:20" x14ac:dyDescent="0.25">
      <c r="Q3804" s="122">
        <v>67</v>
      </c>
      <c r="R3804" s="122">
        <v>65</v>
      </c>
      <c r="S3804" s="122" t="s">
        <v>4173</v>
      </c>
      <c r="T3804" s="123">
        <v>0.54300000000000004</v>
      </c>
    </row>
    <row r="3805" spans="17:20" x14ac:dyDescent="0.25">
      <c r="Q3805" s="122">
        <v>67</v>
      </c>
      <c r="R3805" s="122">
        <v>66</v>
      </c>
      <c r="S3805" s="122" t="s">
        <v>4174</v>
      </c>
      <c r="T3805" s="123">
        <v>0.55059999999999998</v>
      </c>
    </row>
    <row r="3806" spans="17:20" x14ac:dyDescent="0.25">
      <c r="Q3806" s="122">
        <v>67</v>
      </c>
      <c r="R3806" s="122">
        <v>67</v>
      </c>
      <c r="S3806" s="122" t="s">
        <v>4175</v>
      </c>
      <c r="T3806" s="123">
        <v>0.55820000000000003</v>
      </c>
    </row>
    <row r="3807" spans="17:20" x14ac:dyDescent="0.25">
      <c r="Q3807" s="122">
        <v>67</v>
      </c>
      <c r="R3807" s="122">
        <v>68</v>
      </c>
      <c r="S3807" s="122" t="s">
        <v>4176</v>
      </c>
      <c r="T3807" s="123">
        <v>0.56579999999999997</v>
      </c>
    </row>
    <row r="3808" spans="17:20" x14ac:dyDescent="0.25">
      <c r="Q3808" s="122">
        <v>67</v>
      </c>
      <c r="R3808" s="122">
        <v>69</v>
      </c>
      <c r="S3808" s="122" t="s">
        <v>4177</v>
      </c>
      <c r="T3808" s="123">
        <v>0.57340000000000002</v>
      </c>
    </row>
    <row r="3809" spans="17:20" x14ac:dyDescent="0.25">
      <c r="Q3809" s="122">
        <v>67</v>
      </c>
      <c r="R3809" s="122">
        <v>70</v>
      </c>
      <c r="S3809" s="122" t="s">
        <v>4178</v>
      </c>
      <c r="T3809" s="123">
        <v>0.58099999999999996</v>
      </c>
    </row>
    <row r="3810" spans="17:20" x14ac:dyDescent="0.25">
      <c r="Q3810" s="122">
        <v>67</v>
      </c>
      <c r="R3810" s="122">
        <v>71</v>
      </c>
      <c r="S3810" s="122" t="s">
        <v>4179</v>
      </c>
      <c r="T3810" s="123">
        <v>0.58864000000000005</v>
      </c>
    </row>
    <row r="3811" spans="17:20" x14ac:dyDescent="0.25">
      <c r="Q3811" s="122">
        <v>67</v>
      </c>
      <c r="R3811" s="122">
        <v>72</v>
      </c>
      <c r="S3811" s="122" t="s">
        <v>4180</v>
      </c>
      <c r="T3811" s="123">
        <v>0.59628000000000003</v>
      </c>
    </row>
    <row r="3812" spans="17:20" x14ac:dyDescent="0.25">
      <c r="Q3812" s="122">
        <v>67</v>
      </c>
      <c r="R3812" s="122">
        <v>73</v>
      </c>
      <c r="S3812" s="122" t="s">
        <v>4181</v>
      </c>
      <c r="T3812" s="123">
        <v>0.60392000000000001</v>
      </c>
    </row>
    <row r="3813" spans="17:20" x14ac:dyDescent="0.25">
      <c r="Q3813" s="122">
        <v>67</v>
      </c>
      <c r="R3813" s="122">
        <v>74</v>
      </c>
      <c r="S3813" s="122" t="s">
        <v>4182</v>
      </c>
      <c r="T3813" s="123">
        <v>0.61155999999999999</v>
      </c>
    </row>
    <row r="3814" spans="17:20" x14ac:dyDescent="0.25">
      <c r="Q3814" s="122">
        <v>67</v>
      </c>
      <c r="R3814" s="122">
        <v>75</v>
      </c>
      <c r="S3814" s="122" t="s">
        <v>4183</v>
      </c>
      <c r="T3814" s="123">
        <v>0.61919999999999997</v>
      </c>
    </row>
    <row r="3815" spans="17:20" x14ac:dyDescent="0.25">
      <c r="Q3815" s="122">
        <v>67</v>
      </c>
      <c r="R3815" s="122">
        <v>76</v>
      </c>
      <c r="S3815" s="122" t="s">
        <v>4184</v>
      </c>
      <c r="T3815" s="123">
        <v>0.62680000000000002</v>
      </c>
    </row>
    <row r="3816" spans="17:20" x14ac:dyDescent="0.25">
      <c r="Q3816" s="122">
        <v>67</v>
      </c>
      <c r="R3816" s="122">
        <v>77</v>
      </c>
      <c r="S3816" s="122" t="s">
        <v>4185</v>
      </c>
      <c r="T3816" s="123">
        <v>0.63439999999999996</v>
      </c>
    </row>
    <row r="3817" spans="17:20" x14ac:dyDescent="0.25">
      <c r="Q3817" s="122">
        <v>67</v>
      </c>
      <c r="R3817" s="122">
        <v>78</v>
      </c>
      <c r="S3817" s="122" t="s">
        <v>4186</v>
      </c>
      <c r="T3817" s="123">
        <v>0.64200000000000002</v>
      </c>
    </row>
    <row r="3818" spans="17:20" x14ac:dyDescent="0.25">
      <c r="Q3818" s="122">
        <v>67</v>
      </c>
      <c r="R3818" s="122">
        <v>79</v>
      </c>
      <c r="S3818" s="122" t="s">
        <v>4187</v>
      </c>
      <c r="T3818" s="123">
        <v>0.64959999999999996</v>
      </c>
    </row>
    <row r="3819" spans="17:20" x14ac:dyDescent="0.25">
      <c r="Q3819" s="122">
        <v>67</v>
      </c>
      <c r="R3819" s="122">
        <v>80</v>
      </c>
      <c r="S3819" s="122" t="s">
        <v>4188</v>
      </c>
      <c r="T3819" s="123">
        <v>0.65720000000000001</v>
      </c>
    </row>
    <row r="3820" spans="17:20" x14ac:dyDescent="0.25">
      <c r="Q3820" s="122">
        <v>67</v>
      </c>
      <c r="R3820" s="122">
        <v>81</v>
      </c>
      <c r="S3820" s="122" t="s">
        <v>4189</v>
      </c>
      <c r="T3820" s="123">
        <v>0.66479999999999995</v>
      </c>
    </row>
    <row r="3821" spans="17:20" x14ac:dyDescent="0.25">
      <c r="Q3821" s="122">
        <v>67</v>
      </c>
      <c r="R3821" s="122">
        <v>82</v>
      </c>
      <c r="S3821" s="122" t="s">
        <v>4190</v>
      </c>
      <c r="T3821" s="123">
        <v>0.6724</v>
      </c>
    </row>
    <row r="3822" spans="17:20" x14ac:dyDescent="0.25">
      <c r="Q3822" s="122">
        <v>67</v>
      </c>
      <c r="R3822" s="122">
        <v>83</v>
      </c>
      <c r="S3822" s="122" t="s">
        <v>4191</v>
      </c>
      <c r="T3822" s="123">
        <v>0.68</v>
      </c>
    </row>
    <row r="3823" spans="17:20" x14ac:dyDescent="0.25">
      <c r="Q3823" s="122">
        <v>67</v>
      </c>
      <c r="R3823" s="122">
        <v>84</v>
      </c>
      <c r="S3823" s="122" t="s">
        <v>4192</v>
      </c>
      <c r="T3823" s="123">
        <v>0.68759999999999999</v>
      </c>
    </row>
    <row r="3824" spans="17:20" x14ac:dyDescent="0.25">
      <c r="Q3824" s="122">
        <v>67</v>
      </c>
      <c r="R3824" s="122">
        <v>85</v>
      </c>
      <c r="S3824" s="122" t="s">
        <v>4193</v>
      </c>
      <c r="T3824" s="123">
        <v>0.69520000000000004</v>
      </c>
    </row>
    <row r="3825" spans="17:20" x14ac:dyDescent="0.25">
      <c r="Q3825" s="122">
        <v>67</v>
      </c>
      <c r="R3825" s="122">
        <v>86</v>
      </c>
      <c r="S3825" s="122" t="s">
        <v>4194</v>
      </c>
      <c r="T3825" s="123">
        <v>0.70284000000000002</v>
      </c>
    </row>
    <row r="3826" spans="17:20" x14ac:dyDescent="0.25">
      <c r="Q3826" s="122">
        <v>67</v>
      </c>
      <c r="R3826" s="122">
        <v>87</v>
      </c>
      <c r="S3826" s="122" t="s">
        <v>4195</v>
      </c>
      <c r="T3826" s="123">
        <v>0.71048</v>
      </c>
    </row>
    <row r="3827" spans="17:20" x14ac:dyDescent="0.25">
      <c r="Q3827" s="122">
        <v>67</v>
      </c>
      <c r="R3827" s="122">
        <v>88</v>
      </c>
      <c r="S3827" s="122" t="s">
        <v>4196</v>
      </c>
      <c r="T3827" s="123">
        <v>0.71811999999999998</v>
      </c>
    </row>
    <row r="3828" spans="17:20" x14ac:dyDescent="0.25">
      <c r="Q3828" s="122">
        <v>67</v>
      </c>
      <c r="R3828" s="122">
        <v>89</v>
      </c>
      <c r="S3828" s="122" t="s">
        <v>4197</v>
      </c>
      <c r="T3828" s="123">
        <v>0.72575999999999996</v>
      </c>
    </row>
    <row r="3829" spans="17:20" x14ac:dyDescent="0.25">
      <c r="Q3829" s="122">
        <v>67</v>
      </c>
      <c r="R3829" s="122">
        <v>90</v>
      </c>
      <c r="S3829" s="122" t="s">
        <v>4198</v>
      </c>
      <c r="T3829" s="123">
        <v>0.73340000000000005</v>
      </c>
    </row>
    <row r="3830" spans="17:20" x14ac:dyDescent="0.25">
      <c r="Q3830" s="122">
        <v>67</v>
      </c>
      <c r="R3830" s="122">
        <v>91</v>
      </c>
      <c r="S3830" s="122" t="s">
        <v>4199</v>
      </c>
      <c r="T3830" s="123">
        <v>0.74099999999999999</v>
      </c>
    </row>
    <row r="3831" spans="17:20" x14ac:dyDescent="0.25">
      <c r="Q3831" s="122">
        <v>67</v>
      </c>
      <c r="R3831" s="122">
        <v>92</v>
      </c>
      <c r="S3831" s="122" t="s">
        <v>4200</v>
      </c>
      <c r="T3831" s="123">
        <v>0.74860000000000004</v>
      </c>
    </row>
    <row r="3832" spans="17:20" x14ac:dyDescent="0.25">
      <c r="Q3832" s="122">
        <v>67</v>
      </c>
      <c r="R3832" s="122">
        <v>93</v>
      </c>
      <c r="S3832" s="122" t="s">
        <v>4201</v>
      </c>
      <c r="T3832" s="123">
        <v>0.75619999999999998</v>
      </c>
    </row>
    <row r="3833" spans="17:20" x14ac:dyDescent="0.25">
      <c r="Q3833" s="122">
        <v>67</v>
      </c>
      <c r="R3833" s="122">
        <v>94</v>
      </c>
      <c r="S3833" s="122" t="s">
        <v>4202</v>
      </c>
      <c r="T3833" s="123">
        <v>0.76380000000000003</v>
      </c>
    </row>
    <row r="3834" spans="17:20" x14ac:dyDescent="0.25">
      <c r="Q3834" s="122">
        <v>67</v>
      </c>
      <c r="R3834" s="122">
        <v>95</v>
      </c>
      <c r="S3834" s="122" t="s">
        <v>4203</v>
      </c>
      <c r="T3834" s="123">
        <v>0.77139999999999997</v>
      </c>
    </row>
    <row r="3835" spans="17:20" x14ac:dyDescent="0.25">
      <c r="Q3835" s="122">
        <v>67</v>
      </c>
      <c r="R3835" s="122">
        <v>96</v>
      </c>
      <c r="S3835" s="122" t="s">
        <v>4204</v>
      </c>
      <c r="T3835" s="123">
        <v>0.7789201</v>
      </c>
    </row>
    <row r="3836" spans="17:20" x14ac:dyDescent="0.25">
      <c r="Q3836" s="122">
        <v>67</v>
      </c>
      <c r="R3836" s="122">
        <v>97</v>
      </c>
      <c r="S3836" s="122" t="s">
        <v>4205</v>
      </c>
      <c r="T3836" s="123">
        <v>0.78644000000000003</v>
      </c>
    </row>
    <row r="3837" spans="17:20" x14ac:dyDescent="0.25">
      <c r="Q3837" s="122">
        <v>67</v>
      </c>
      <c r="R3837" s="122">
        <v>98</v>
      </c>
      <c r="S3837" s="122" t="s">
        <v>4206</v>
      </c>
      <c r="T3837" s="123">
        <v>0.79396</v>
      </c>
    </row>
    <row r="3838" spans="17:20" x14ac:dyDescent="0.25">
      <c r="Q3838" s="122">
        <v>67</v>
      </c>
      <c r="R3838" s="122">
        <v>99</v>
      </c>
      <c r="S3838" s="122" t="s">
        <v>4207</v>
      </c>
      <c r="T3838" s="123">
        <v>0.80147999999999997</v>
      </c>
    </row>
    <row r="3839" spans="17:20" x14ac:dyDescent="0.25">
      <c r="Q3839" s="122">
        <v>67</v>
      </c>
      <c r="R3839" s="122">
        <v>100</v>
      </c>
      <c r="S3839" s="122" t="s">
        <v>4208</v>
      </c>
      <c r="T3839" s="123">
        <v>0.80900000000000005</v>
      </c>
    </row>
    <row r="3840" spans="17:20" x14ac:dyDescent="0.25">
      <c r="Q3840" s="122">
        <v>68</v>
      </c>
      <c r="R3840" s="122">
        <v>0</v>
      </c>
      <c r="S3840" s="122" t="s">
        <v>4209</v>
      </c>
      <c r="T3840" s="123">
        <v>5.1000009999999998E-2</v>
      </c>
    </row>
    <row r="3841" spans="17:20" x14ac:dyDescent="0.25">
      <c r="Q3841" s="122">
        <v>68</v>
      </c>
      <c r="R3841" s="122">
        <v>1</v>
      </c>
      <c r="S3841" s="122" t="s">
        <v>4210</v>
      </c>
      <c r="T3841" s="123">
        <v>5.8599999999999999E-2</v>
      </c>
    </row>
    <row r="3842" spans="17:20" x14ac:dyDescent="0.25">
      <c r="Q3842" s="122">
        <v>68</v>
      </c>
      <c r="R3842" s="122">
        <v>2</v>
      </c>
      <c r="S3842" s="122" t="s">
        <v>4211</v>
      </c>
      <c r="T3842" s="123">
        <v>6.6199999999999995E-2</v>
      </c>
    </row>
    <row r="3843" spans="17:20" x14ac:dyDescent="0.25">
      <c r="Q3843" s="122">
        <v>68</v>
      </c>
      <c r="R3843" s="122">
        <v>3</v>
      </c>
      <c r="S3843" s="122" t="s">
        <v>4212</v>
      </c>
      <c r="T3843" s="123">
        <v>7.3800009999999999E-2</v>
      </c>
    </row>
    <row r="3844" spans="17:20" x14ac:dyDescent="0.25">
      <c r="Q3844" s="122">
        <v>68</v>
      </c>
      <c r="R3844" s="122">
        <v>4</v>
      </c>
      <c r="S3844" s="122" t="s">
        <v>4213</v>
      </c>
      <c r="T3844" s="123">
        <v>8.1400009999999995E-2</v>
      </c>
    </row>
    <row r="3845" spans="17:20" x14ac:dyDescent="0.25">
      <c r="Q3845" s="122">
        <v>68</v>
      </c>
      <c r="R3845" s="122">
        <v>5</v>
      </c>
      <c r="S3845" s="122" t="s">
        <v>4214</v>
      </c>
      <c r="T3845" s="123">
        <v>8.8999999999999996E-2</v>
      </c>
    </row>
    <row r="3846" spans="17:20" x14ac:dyDescent="0.25">
      <c r="Q3846" s="122">
        <v>68</v>
      </c>
      <c r="R3846" s="122">
        <v>6</v>
      </c>
      <c r="S3846" s="122" t="s">
        <v>4215</v>
      </c>
      <c r="T3846" s="123">
        <v>9.6680000000000002E-2</v>
      </c>
    </row>
    <row r="3847" spans="17:20" x14ac:dyDescent="0.25">
      <c r="Q3847" s="122">
        <v>68</v>
      </c>
      <c r="R3847" s="122">
        <v>7</v>
      </c>
      <c r="S3847" s="122" t="s">
        <v>4216</v>
      </c>
      <c r="T3847" s="123">
        <v>0.10435999999999999</v>
      </c>
    </row>
    <row r="3848" spans="17:20" x14ac:dyDescent="0.25">
      <c r="Q3848" s="122">
        <v>68</v>
      </c>
      <c r="R3848" s="122">
        <v>8</v>
      </c>
      <c r="S3848" s="122" t="s">
        <v>4217</v>
      </c>
      <c r="T3848" s="123">
        <v>0.11204</v>
      </c>
    </row>
    <row r="3849" spans="17:20" x14ac:dyDescent="0.25">
      <c r="Q3849" s="122">
        <v>68</v>
      </c>
      <c r="R3849" s="122">
        <v>9</v>
      </c>
      <c r="S3849" s="122" t="s">
        <v>4218</v>
      </c>
      <c r="T3849" s="123">
        <v>0.11971999999999999</v>
      </c>
    </row>
    <row r="3850" spans="17:20" x14ac:dyDescent="0.25">
      <c r="Q3850" s="122">
        <v>68</v>
      </c>
      <c r="R3850" s="122">
        <v>10</v>
      </c>
      <c r="S3850" s="122" t="s">
        <v>4219</v>
      </c>
      <c r="T3850" s="123">
        <v>0.12740000000000001</v>
      </c>
    </row>
    <row r="3851" spans="17:20" x14ac:dyDescent="0.25">
      <c r="Q3851" s="122">
        <v>68</v>
      </c>
      <c r="R3851" s="122">
        <v>11</v>
      </c>
      <c r="S3851" s="122" t="s">
        <v>4220</v>
      </c>
      <c r="T3851" s="123">
        <v>0.13488</v>
      </c>
    </row>
    <row r="3852" spans="17:20" x14ac:dyDescent="0.25">
      <c r="Q3852" s="122">
        <v>68</v>
      </c>
      <c r="R3852" s="122">
        <v>12</v>
      </c>
      <c r="S3852" s="122" t="s">
        <v>4221</v>
      </c>
      <c r="T3852" s="123">
        <v>0.14235999999999999</v>
      </c>
    </row>
    <row r="3853" spans="17:20" x14ac:dyDescent="0.25">
      <c r="Q3853" s="122">
        <v>68</v>
      </c>
      <c r="R3853" s="122">
        <v>13</v>
      </c>
      <c r="S3853" s="122" t="s">
        <v>4222</v>
      </c>
      <c r="T3853" s="123">
        <v>0.14984</v>
      </c>
    </row>
    <row r="3854" spans="17:20" x14ac:dyDescent="0.25">
      <c r="Q3854" s="122">
        <v>68</v>
      </c>
      <c r="R3854" s="122">
        <v>14</v>
      </c>
      <c r="S3854" s="122" t="s">
        <v>4223</v>
      </c>
      <c r="T3854" s="123">
        <v>0.15731999999999999</v>
      </c>
    </row>
    <row r="3855" spans="17:20" x14ac:dyDescent="0.25">
      <c r="Q3855" s="122">
        <v>68</v>
      </c>
      <c r="R3855" s="122">
        <v>15</v>
      </c>
      <c r="S3855" s="122" t="s">
        <v>4224</v>
      </c>
      <c r="T3855" s="123">
        <v>0.1648</v>
      </c>
    </row>
    <row r="3856" spans="17:20" x14ac:dyDescent="0.25">
      <c r="Q3856" s="122">
        <v>68</v>
      </c>
      <c r="R3856" s="122">
        <v>16</v>
      </c>
      <c r="S3856" s="122" t="s">
        <v>4225</v>
      </c>
      <c r="T3856" s="123">
        <v>0.1724</v>
      </c>
    </row>
    <row r="3857" spans="17:20" x14ac:dyDescent="0.25">
      <c r="Q3857" s="122">
        <v>68</v>
      </c>
      <c r="R3857" s="122">
        <v>17</v>
      </c>
      <c r="S3857" s="122" t="s">
        <v>4226</v>
      </c>
      <c r="T3857" s="123">
        <v>0.18</v>
      </c>
    </row>
    <row r="3858" spans="17:20" x14ac:dyDescent="0.25">
      <c r="Q3858" s="122">
        <v>68</v>
      </c>
      <c r="R3858" s="122">
        <v>18</v>
      </c>
      <c r="S3858" s="122" t="s">
        <v>4227</v>
      </c>
      <c r="T3858" s="123">
        <v>0.18759999999999999</v>
      </c>
    </row>
    <row r="3859" spans="17:20" x14ac:dyDescent="0.25">
      <c r="Q3859" s="122">
        <v>68</v>
      </c>
      <c r="R3859" s="122">
        <v>19</v>
      </c>
      <c r="S3859" s="122" t="s">
        <v>4228</v>
      </c>
      <c r="T3859" s="123">
        <v>0.19520000000000001</v>
      </c>
    </row>
    <row r="3860" spans="17:20" x14ac:dyDescent="0.25">
      <c r="Q3860" s="122">
        <v>68</v>
      </c>
      <c r="R3860" s="122">
        <v>20</v>
      </c>
      <c r="S3860" s="122" t="s">
        <v>4229</v>
      </c>
      <c r="T3860" s="123">
        <v>0.20280000000000001</v>
      </c>
    </row>
    <row r="3861" spans="17:20" x14ac:dyDescent="0.25">
      <c r="Q3861" s="122">
        <v>68</v>
      </c>
      <c r="R3861" s="122">
        <v>21</v>
      </c>
      <c r="S3861" s="122" t="s">
        <v>4230</v>
      </c>
      <c r="T3861" s="123">
        <v>0.21035999999999999</v>
      </c>
    </row>
    <row r="3862" spans="17:20" x14ac:dyDescent="0.25">
      <c r="Q3862" s="122">
        <v>68</v>
      </c>
      <c r="R3862" s="122">
        <v>22</v>
      </c>
      <c r="S3862" s="122" t="s">
        <v>4231</v>
      </c>
      <c r="T3862" s="123">
        <v>0.21792</v>
      </c>
    </row>
    <row r="3863" spans="17:20" x14ac:dyDescent="0.25">
      <c r="Q3863" s="122">
        <v>68</v>
      </c>
      <c r="R3863" s="122">
        <v>23</v>
      </c>
      <c r="S3863" s="122" t="s">
        <v>4232</v>
      </c>
      <c r="T3863" s="123">
        <v>0.22548000000000001</v>
      </c>
    </row>
    <row r="3864" spans="17:20" x14ac:dyDescent="0.25">
      <c r="Q3864" s="122">
        <v>68</v>
      </c>
      <c r="R3864" s="122">
        <v>24</v>
      </c>
      <c r="S3864" s="122" t="s">
        <v>4233</v>
      </c>
      <c r="T3864" s="123">
        <v>0.23304</v>
      </c>
    </row>
    <row r="3865" spans="17:20" x14ac:dyDescent="0.25">
      <c r="Q3865" s="122">
        <v>68</v>
      </c>
      <c r="R3865" s="122">
        <v>25</v>
      </c>
      <c r="S3865" s="122" t="s">
        <v>4234</v>
      </c>
      <c r="T3865" s="123">
        <v>0.24060000000000001</v>
      </c>
    </row>
    <row r="3866" spans="17:20" x14ac:dyDescent="0.25">
      <c r="Q3866" s="122">
        <v>68</v>
      </c>
      <c r="R3866" s="122">
        <v>26</v>
      </c>
      <c r="S3866" s="122" t="s">
        <v>4235</v>
      </c>
      <c r="T3866" s="123">
        <v>0.2482</v>
      </c>
    </row>
    <row r="3867" spans="17:20" x14ac:dyDescent="0.25">
      <c r="Q3867" s="122">
        <v>68</v>
      </c>
      <c r="R3867" s="122">
        <v>27</v>
      </c>
      <c r="S3867" s="122" t="s">
        <v>4236</v>
      </c>
      <c r="T3867" s="123">
        <v>0.25580000000000003</v>
      </c>
    </row>
    <row r="3868" spans="17:20" x14ac:dyDescent="0.25">
      <c r="Q3868" s="122">
        <v>68</v>
      </c>
      <c r="R3868" s="122">
        <v>28</v>
      </c>
      <c r="S3868" s="122" t="s">
        <v>4237</v>
      </c>
      <c r="T3868" s="123">
        <v>0.26340000000000002</v>
      </c>
    </row>
    <row r="3869" spans="17:20" x14ac:dyDescent="0.25">
      <c r="Q3869" s="122">
        <v>68</v>
      </c>
      <c r="R3869" s="122">
        <v>29</v>
      </c>
      <c r="S3869" s="122" t="s">
        <v>4238</v>
      </c>
      <c r="T3869" s="123">
        <v>0.27100000000000002</v>
      </c>
    </row>
    <row r="3870" spans="17:20" x14ac:dyDescent="0.25">
      <c r="Q3870" s="122">
        <v>68</v>
      </c>
      <c r="R3870" s="122">
        <v>30</v>
      </c>
      <c r="S3870" s="122" t="s">
        <v>4239</v>
      </c>
      <c r="T3870" s="123">
        <v>0.27860000000000001</v>
      </c>
    </row>
    <row r="3871" spans="17:20" x14ac:dyDescent="0.25">
      <c r="Q3871" s="122">
        <v>68</v>
      </c>
      <c r="R3871" s="122">
        <v>31</v>
      </c>
      <c r="S3871" s="122" t="s">
        <v>4240</v>
      </c>
      <c r="T3871" s="123">
        <v>0.28627999999999998</v>
      </c>
    </row>
    <row r="3872" spans="17:20" x14ac:dyDescent="0.25">
      <c r="Q3872" s="122">
        <v>68</v>
      </c>
      <c r="R3872" s="122">
        <v>32</v>
      </c>
      <c r="S3872" s="122" t="s">
        <v>4241</v>
      </c>
      <c r="T3872" s="123">
        <v>0.29396</v>
      </c>
    </row>
    <row r="3873" spans="17:20" x14ac:dyDescent="0.25">
      <c r="Q3873" s="122">
        <v>68</v>
      </c>
      <c r="R3873" s="122">
        <v>33</v>
      </c>
      <c r="S3873" s="122" t="s">
        <v>4242</v>
      </c>
      <c r="T3873" s="123">
        <v>0.30164000000000002</v>
      </c>
    </row>
    <row r="3874" spans="17:20" x14ac:dyDescent="0.25">
      <c r="Q3874" s="122">
        <v>68</v>
      </c>
      <c r="R3874" s="122">
        <v>34</v>
      </c>
      <c r="S3874" s="122" t="s">
        <v>4243</v>
      </c>
      <c r="T3874" s="123">
        <v>0.30931999999999998</v>
      </c>
    </row>
    <row r="3875" spans="17:20" x14ac:dyDescent="0.25">
      <c r="Q3875" s="122">
        <v>68</v>
      </c>
      <c r="R3875" s="122">
        <v>35</v>
      </c>
      <c r="S3875" s="122" t="s">
        <v>4244</v>
      </c>
      <c r="T3875" s="123">
        <v>0.317</v>
      </c>
    </row>
    <row r="3876" spans="17:20" x14ac:dyDescent="0.25">
      <c r="Q3876" s="122">
        <v>68</v>
      </c>
      <c r="R3876" s="122">
        <v>36</v>
      </c>
      <c r="S3876" s="122" t="s">
        <v>4245</v>
      </c>
      <c r="T3876" s="123">
        <v>0.32447999999999999</v>
      </c>
    </row>
    <row r="3877" spans="17:20" x14ac:dyDescent="0.25">
      <c r="Q3877" s="122">
        <v>68</v>
      </c>
      <c r="R3877" s="122">
        <v>37</v>
      </c>
      <c r="S3877" s="122" t="s">
        <v>4246</v>
      </c>
      <c r="T3877" s="123">
        <v>0.33195999999999998</v>
      </c>
    </row>
    <row r="3878" spans="17:20" x14ac:dyDescent="0.25">
      <c r="Q3878" s="122">
        <v>68</v>
      </c>
      <c r="R3878" s="122">
        <v>38</v>
      </c>
      <c r="S3878" s="122" t="s">
        <v>4247</v>
      </c>
      <c r="T3878" s="123">
        <v>0.33944000000000002</v>
      </c>
    </row>
    <row r="3879" spans="17:20" x14ac:dyDescent="0.25">
      <c r="Q3879" s="122">
        <v>68</v>
      </c>
      <c r="R3879" s="122">
        <v>39</v>
      </c>
      <c r="S3879" s="122" t="s">
        <v>4248</v>
      </c>
      <c r="T3879" s="123">
        <v>0.34692000000000001</v>
      </c>
    </row>
    <row r="3880" spans="17:20" x14ac:dyDescent="0.25">
      <c r="Q3880" s="122">
        <v>68</v>
      </c>
      <c r="R3880" s="122">
        <v>40</v>
      </c>
      <c r="S3880" s="122" t="s">
        <v>4249</v>
      </c>
      <c r="T3880" s="123">
        <v>0.35439999999999999</v>
      </c>
    </row>
    <row r="3881" spans="17:20" x14ac:dyDescent="0.25">
      <c r="Q3881" s="122">
        <v>68</v>
      </c>
      <c r="R3881" s="122">
        <v>41</v>
      </c>
      <c r="S3881" s="122" t="s">
        <v>4250</v>
      </c>
      <c r="T3881" s="123">
        <v>0.36199999999999999</v>
      </c>
    </row>
    <row r="3882" spans="17:20" x14ac:dyDescent="0.25">
      <c r="Q3882" s="122">
        <v>68</v>
      </c>
      <c r="R3882" s="122">
        <v>42</v>
      </c>
      <c r="S3882" s="122" t="s">
        <v>4251</v>
      </c>
      <c r="T3882" s="123">
        <v>0.36959999999999998</v>
      </c>
    </row>
    <row r="3883" spans="17:20" x14ac:dyDescent="0.25">
      <c r="Q3883" s="122">
        <v>68</v>
      </c>
      <c r="R3883" s="122">
        <v>43</v>
      </c>
      <c r="S3883" s="122" t="s">
        <v>4252</v>
      </c>
      <c r="T3883" s="123">
        <v>0.37719999999999998</v>
      </c>
    </row>
    <row r="3884" spans="17:20" x14ac:dyDescent="0.25">
      <c r="Q3884" s="122">
        <v>68</v>
      </c>
      <c r="R3884" s="122">
        <v>44</v>
      </c>
      <c r="S3884" s="122" t="s">
        <v>4253</v>
      </c>
      <c r="T3884" s="123">
        <v>0.38479999999999998</v>
      </c>
    </row>
    <row r="3885" spans="17:20" x14ac:dyDescent="0.25">
      <c r="Q3885" s="122">
        <v>68</v>
      </c>
      <c r="R3885" s="122">
        <v>45</v>
      </c>
      <c r="S3885" s="122" t="s">
        <v>4254</v>
      </c>
      <c r="T3885" s="123">
        <v>0.39240000000000003</v>
      </c>
    </row>
    <row r="3886" spans="17:20" x14ac:dyDescent="0.25">
      <c r="Q3886" s="122">
        <v>68</v>
      </c>
      <c r="R3886" s="122">
        <v>46</v>
      </c>
      <c r="S3886" s="122" t="s">
        <v>4255</v>
      </c>
      <c r="T3886" s="123">
        <v>0.39995999999999998</v>
      </c>
    </row>
    <row r="3887" spans="17:20" x14ac:dyDescent="0.25">
      <c r="Q3887" s="122">
        <v>68</v>
      </c>
      <c r="R3887" s="122">
        <v>47</v>
      </c>
      <c r="S3887" s="122" t="s">
        <v>4256</v>
      </c>
      <c r="T3887" s="123">
        <v>0.40751999999999999</v>
      </c>
    </row>
    <row r="3888" spans="17:20" x14ac:dyDescent="0.25">
      <c r="Q3888" s="122">
        <v>68</v>
      </c>
      <c r="R3888" s="122">
        <v>48</v>
      </c>
      <c r="S3888" s="122" t="s">
        <v>4257</v>
      </c>
      <c r="T3888" s="123">
        <v>0.41508</v>
      </c>
    </row>
    <row r="3889" spans="17:20" x14ac:dyDescent="0.25">
      <c r="Q3889" s="122">
        <v>68</v>
      </c>
      <c r="R3889" s="122">
        <v>49</v>
      </c>
      <c r="S3889" s="122" t="s">
        <v>4258</v>
      </c>
      <c r="T3889" s="123">
        <v>0.42264000000000002</v>
      </c>
    </row>
    <row r="3890" spans="17:20" x14ac:dyDescent="0.25">
      <c r="Q3890" s="122">
        <v>68</v>
      </c>
      <c r="R3890" s="122">
        <v>50</v>
      </c>
      <c r="S3890" s="122" t="s">
        <v>4259</v>
      </c>
      <c r="T3890" s="123">
        <v>0.43020000000000003</v>
      </c>
    </row>
    <row r="3891" spans="17:20" x14ac:dyDescent="0.25">
      <c r="Q3891" s="122">
        <v>68</v>
      </c>
      <c r="R3891" s="122">
        <v>51</v>
      </c>
      <c r="S3891" s="122" t="s">
        <v>4260</v>
      </c>
      <c r="T3891" s="123">
        <v>0.43780000000000002</v>
      </c>
    </row>
    <row r="3892" spans="17:20" x14ac:dyDescent="0.25">
      <c r="Q3892" s="122">
        <v>68</v>
      </c>
      <c r="R3892" s="122">
        <v>52</v>
      </c>
      <c r="S3892" s="122" t="s">
        <v>4261</v>
      </c>
      <c r="T3892" s="123">
        <v>0.44540000000000002</v>
      </c>
    </row>
    <row r="3893" spans="17:20" x14ac:dyDescent="0.25">
      <c r="Q3893" s="122">
        <v>68</v>
      </c>
      <c r="R3893" s="122">
        <v>53</v>
      </c>
      <c r="S3893" s="122" t="s">
        <v>4262</v>
      </c>
      <c r="T3893" s="123">
        <v>0.45300000000000001</v>
      </c>
    </row>
    <row r="3894" spans="17:20" x14ac:dyDescent="0.25">
      <c r="Q3894" s="122">
        <v>68</v>
      </c>
      <c r="R3894" s="122">
        <v>54</v>
      </c>
      <c r="S3894" s="122" t="s">
        <v>4263</v>
      </c>
      <c r="T3894" s="123">
        <v>0.46060000000000001</v>
      </c>
    </row>
    <row r="3895" spans="17:20" x14ac:dyDescent="0.25">
      <c r="Q3895" s="122">
        <v>68</v>
      </c>
      <c r="R3895" s="122">
        <v>55</v>
      </c>
      <c r="S3895" s="122" t="s">
        <v>4264</v>
      </c>
      <c r="T3895" s="123">
        <v>0.46820000000000001</v>
      </c>
    </row>
    <row r="3896" spans="17:20" x14ac:dyDescent="0.25">
      <c r="Q3896" s="122">
        <v>68</v>
      </c>
      <c r="R3896" s="122">
        <v>56</v>
      </c>
      <c r="S3896" s="122" t="s">
        <v>4265</v>
      </c>
      <c r="T3896" s="123">
        <v>0.4758</v>
      </c>
    </row>
    <row r="3897" spans="17:20" x14ac:dyDescent="0.25">
      <c r="Q3897" s="122">
        <v>68</v>
      </c>
      <c r="R3897" s="122">
        <v>57</v>
      </c>
      <c r="S3897" s="122" t="s">
        <v>4266</v>
      </c>
      <c r="T3897" s="123">
        <v>0.4834</v>
      </c>
    </row>
    <row r="3898" spans="17:20" x14ac:dyDescent="0.25">
      <c r="Q3898" s="122">
        <v>68</v>
      </c>
      <c r="R3898" s="122">
        <v>58</v>
      </c>
      <c r="S3898" s="122" t="s">
        <v>4267</v>
      </c>
      <c r="T3898" s="123">
        <v>0.49099999999999999</v>
      </c>
    </row>
    <row r="3899" spans="17:20" x14ac:dyDescent="0.25">
      <c r="Q3899" s="122">
        <v>68</v>
      </c>
      <c r="R3899" s="122">
        <v>59</v>
      </c>
      <c r="S3899" s="122" t="s">
        <v>4268</v>
      </c>
      <c r="T3899" s="123">
        <v>0.49859999999999999</v>
      </c>
    </row>
    <row r="3900" spans="17:20" x14ac:dyDescent="0.25">
      <c r="Q3900" s="122">
        <v>68</v>
      </c>
      <c r="R3900" s="122">
        <v>60</v>
      </c>
      <c r="S3900" s="122" t="s">
        <v>4269</v>
      </c>
      <c r="T3900" s="123">
        <v>0.50619999999999998</v>
      </c>
    </row>
    <row r="3901" spans="17:20" x14ac:dyDescent="0.25">
      <c r="Q3901" s="122">
        <v>68</v>
      </c>
      <c r="R3901" s="122">
        <v>61</v>
      </c>
      <c r="S3901" s="122" t="s">
        <v>4270</v>
      </c>
      <c r="T3901" s="123">
        <v>0.51375999999999999</v>
      </c>
    </row>
    <row r="3902" spans="17:20" x14ac:dyDescent="0.25">
      <c r="Q3902" s="122">
        <v>68</v>
      </c>
      <c r="R3902" s="122">
        <v>62</v>
      </c>
      <c r="S3902" s="122" t="s">
        <v>4271</v>
      </c>
      <c r="T3902" s="123">
        <v>0.52132000000000001</v>
      </c>
    </row>
    <row r="3903" spans="17:20" x14ac:dyDescent="0.25">
      <c r="Q3903" s="122">
        <v>68</v>
      </c>
      <c r="R3903" s="122">
        <v>63</v>
      </c>
      <c r="S3903" s="122" t="s">
        <v>4272</v>
      </c>
      <c r="T3903" s="123">
        <v>0.52888000000000002</v>
      </c>
    </row>
    <row r="3904" spans="17:20" x14ac:dyDescent="0.25">
      <c r="Q3904" s="122">
        <v>68</v>
      </c>
      <c r="R3904" s="122">
        <v>64</v>
      </c>
      <c r="S3904" s="122" t="s">
        <v>4273</v>
      </c>
      <c r="T3904" s="123">
        <v>0.53644000000000003</v>
      </c>
    </row>
    <row r="3905" spans="17:20" x14ac:dyDescent="0.25">
      <c r="Q3905" s="122">
        <v>68</v>
      </c>
      <c r="R3905" s="122">
        <v>65</v>
      </c>
      <c r="S3905" s="122" t="s">
        <v>4274</v>
      </c>
      <c r="T3905" s="123">
        <v>0.54400000000000004</v>
      </c>
    </row>
    <row r="3906" spans="17:20" x14ac:dyDescent="0.25">
      <c r="Q3906" s="122">
        <v>68</v>
      </c>
      <c r="R3906" s="122">
        <v>66</v>
      </c>
      <c r="S3906" s="122" t="s">
        <v>4275</v>
      </c>
      <c r="T3906" s="123">
        <v>0.55159999999999998</v>
      </c>
    </row>
    <row r="3907" spans="17:20" x14ac:dyDescent="0.25">
      <c r="Q3907" s="122">
        <v>68</v>
      </c>
      <c r="R3907" s="122">
        <v>67</v>
      </c>
      <c r="S3907" s="122" t="s">
        <v>4276</v>
      </c>
      <c r="T3907" s="123">
        <v>0.55920000000000003</v>
      </c>
    </row>
    <row r="3908" spans="17:20" x14ac:dyDescent="0.25">
      <c r="Q3908" s="122">
        <v>68</v>
      </c>
      <c r="R3908" s="122">
        <v>68</v>
      </c>
      <c r="S3908" s="122" t="s">
        <v>4277</v>
      </c>
      <c r="T3908" s="123">
        <v>0.56679999999999997</v>
      </c>
    </row>
    <row r="3909" spans="17:20" x14ac:dyDescent="0.25">
      <c r="Q3909" s="122">
        <v>68</v>
      </c>
      <c r="R3909" s="122">
        <v>69</v>
      </c>
      <c r="S3909" s="122" t="s">
        <v>4278</v>
      </c>
      <c r="T3909" s="123">
        <v>0.57440000000000002</v>
      </c>
    </row>
    <row r="3910" spans="17:20" x14ac:dyDescent="0.25">
      <c r="Q3910" s="122">
        <v>68</v>
      </c>
      <c r="R3910" s="122">
        <v>70</v>
      </c>
      <c r="S3910" s="122" t="s">
        <v>4279</v>
      </c>
      <c r="T3910" s="123">
        <v>0.58199999999999996</v>
      </c>
    </row>
    <row r="3911" spans="17:20" x14ac:dyDescent="0.25">
      <c r="Q3911" s="122">
        <v>68</v>
      </c>
      <c r="R3911" s="122">
        <v>71</v>
      </c>
      <c r="S3911" s="122" t="s">
        <v>4280</v>
      </c>
      <c r="T3911" s="123">
        <v>0.58955999999999997</v>
      </c>
    </row>
    <row r="3912" spans="17:20" x14ac:dyDescent="0.25">
      <c r="Q3912" s="122">
        <v>68</v>
      </c>
      <c r="R3912" s="122">
        <v>72</v>
      </c>
      <c r="S3912" s="122" t="s">
        <v>4281</v>
      </c>
      <c r="T3912" s="123">
        <v>0.59711999999999998</v>
      </c>
    </row>
    <row r="3913" spans="17:20" x14ac:dyDescent="0.25">
      <c r="Q3913" s="122">
        <v>68</v>
      </c>
      <c r="R3913" s="122">
        <v>73</v>
      </c>
      <c r="S3913" s="122" t="s">
        <v>4282</v>
      </c>
      <c r="T3913" s="123">
        <v>0.60468</v>
      </c>
    </row>
    <row r="3914" spans="17:20" x14ac:dyDescent="0.25">
      <c r="Q3914" s="122">
        <v>68</v>
      </c>
      <c r="R3914" s="122">
        <v>74</v>
      </c>
      <c r="S3914" s="122" t="s">
        <v>4283</v>
      </c>
      <c r="T3914" s="123">
        <v>0.61224000000000001</v>
      </c>
    </row>
    <row r="3915" spans="17:20" x14ac:dyDescent="0.25">
      <c r="Q3915" s="122">
        <v>68</v>
      </c>
      <c r="R3915" s="122">
        <v>75</v>
      </c>
      <c r="S3915" s="122" t="s">
        <v>4284</v>
      </c>
      <c r="T3915" s="123">
        <v>0.61980000000000002</v>
      </c>
    </row>
    <row r="3916" spans="17:20" x14ac:dyDescent="0.25">
      <c r="Q3916" s="122">
        <v>68</v>
      </c>
      <c r="R3916" s="122">
        <v>76</v>
      </c>
      <c r="S3916" s="122" t="s">
        <v>4285</v>
      </c>
      <c r="T3916" s="123">
        <v>0.62739999999999996</v>
      </c>
    </row>
    <row r="3917" spans="17:20" x14ac:dyDescent="0.25">
      <c r="Q3917" s="122">
        <v>68</v>
      </c>
      <c r="R3917" s="122">
        <v>77</v>
      </c>
      <c r="S3917" s="122" t="s">
        <v>4286</v>
      </c>
      <c r="T3917" s="123">
        <v>0.63500000000000001</v>
      </c>
    </row>
    <row r="3918" spans="17:20" x14ac:dyDescent="0.25">
      <c r="Q3918" s="122">
        <v>68</v>
      </c>
      <c r="R3918" s="122">
        <v>78</v>
      </c>
      <c r="S3918" s="122" t="s">
        <v>4287</v>
      </c>
      <c r="T3918" s="123">
        <v>0.64259999999999995</v>
      </c>
    </row>
    <row r="3919" spans="17:20" x14ac:dyDescent="0.25">
      <c r="Q3919" s="122">
        <v>68</v>
      </c>
      <c r="R3919" s="122">
        <v>79</v>
      </c>
      <c r="S3919" s="122" t="s">
        <v>4288</v>
      </c>
      <c r="T3919" s="123">
        <v>0.6502</v>
      </c>
    </row>
    <row r="3920" spans="17:20" x14ac:dyDescent="0.25">
      <c r="Q3920" s="122">
        <v>68</v>
      </c>
      <c r="R3920" s="122">
        <v>80</v>
      </c>
      <c r="S3920" s="122" t="s">
        <v>4289</v>
      </c>
      <c r="T3920" s="123">
        <v>0.65780000000000005</v>
      </c>
    </row>
    <row r="3921" spans="17:20" x14ac:dyDescent="0.25">
      <c r="Q3921" s="122">
        <v>68</v>
      </c>
      <c r="R3921" s="122">
        <v>81</v>
      </c>
      <c r="S3921" s="122" t="s">
        <v>4290</v>
      </c>
      <c r="T3921" s="123">
        <v>0.66539999999999999</v>
      </c>
    </row>
    <row r="3922" spans="17:20" x14ac:dyDescent="0.25">
      <c r="Q3922" s="122">
        <v>68</v>
      </c>
      <c r="R3922" s="122">
        <v>82</v>
      </c>
      <c r="S3922" s="122" t="s">
        <v>4291</v>
      </c>
      <c r="T3922" s="123">
        <v>0.67300000000000004</v>
      </c>
    </row>
    <row r="3923" spans="17:20" x14ac:dyDescent="0.25">
      <c r="Q3923" s="122">
        <v>68</v>
      </c>
      <c r="R3923" s="122">
        <v>83</v>
      </c>
      <c r="S3923" s="122" t="s">
        <v>4292</v>
      </c>
      <c r="T3923" s="123">
        <v>0.68059999999999998</v>
      </c>
    </row>
    <row r="3924" spans="17:20" x14ac:dyDescent="0.25">
      <c r="Q3924" s="122">
        <v>68</v>
      </c>
      <c r="R3924" s="122">
        <v>84</v>
      </c>
      <c r="S3924" s="122" t="s">
        <v>4293</v>
      </c>
      <c r="T3924" s="123">
        <v>0.68820000000000003</v>
      </c>
    </row>
    <row r="3925" spans="17:20" x14ac:dyDescent="0.25">
      <c r="Q3925" s="122">
        <v>68</v>
      </c>
      <c r="R3925" s="122">
        <v>85</v>
      </c>
      <c r="S3925" s="122" t="s">
        <v>4294</v>
      </c>
      <c r="T3925" s="123">
        <v>0.69579999999999997</v>
      </c>
    </row>
    <row r="3926" spans="17:20" x14ac:dyDescent="0.25">
      <c r="Q3926" s="122">
        <v>68</v>
      </c>
      <c r="R3926" s="122">
        <v>86</v>
      </c>
      <c r="S3926" s="122" t="s">
        <v>4295</v>
      </c>
      <c r="T3926" s="123">
        <v>0.70335999999999999</v>
      </c>
    </row>
    <row r="3927" spans="17:20" x14ac:dyDescent="0.25">
      <c r="Q3927" s="122">
        <v>68</v>
      </c>
      <c r="R3927" s="122">
        <v>87</v>
      </c>
      <c r="S3927" s="122" t="s">
        <v>4296</v>
      </c>
      <c r="T3927" s="123">
        <v>0.71092</v>
      </c>
    </row>
    <row r="3928" spans="17:20" x14ac:dyDescent="0.25">
      <c r="Q3928" s="122">
        <v>68</v>
      </c>
      <c r="R3928" s="122">
        <v>88</v>
      </c>
      <c r="S3928" s="122" t="s">
        <v>4297</v>
      </c>
      <c r="T3928" s="123">
        <v>0.71848000000000001</v>
      </c>
    </row>
    <row r="3929" spans="17:20" x14ac:dyDescent="0.25">
      <c r="Q3929" s="122">
        <v>68</v>
      </c>
      <c r="R3929" s="122">
        <v>89</v>
      </c>
      <c r="S3929" s="122" t="s">
        <v>4298</v>
      </c>
      <c r="T3929" s="123">
        <v>0.72604000000000002</v>
      </c>
    </row>
    <row r="3930" spans="17:20" x14ac:dyDescent="0.25">
      <c r="Q3930" s="122">
        <v>68</v>
      </c>
      <c r="R3930" s="122">
        <v>90</v>
      </c>
      <c r="S3930" s="122" t="s">
        <v>4299</v>
      </c>
      <c r="T3930" s="123">
        <v>0.73360000000000003</v>
      </c>
    </row>
    <row r="3931" spans="17:20" x14ac:dyDescent="0.25">
      <c r="Q3931" s="122">
        <v>68</v>
      </c>
      <c r="R3931" s="122">
        <v>91</v>
      </c>
      <c r="S3931" s="122" t="s">
        <v>4300</v>
      </c>
      <c r="T3931" s="123">
        <v>0.74119999999999997</v>
      </c>
    </row>
    <row r="3932" spans="17:20" x14ac:dyDescent="0.25">
      <c r="Q3932" s="122">
        <v>68</v>
      </c>
      <c r="R3932" s="122">
        <v>92</v>
      </c>
      <c r="S3932" s="122" t="s">
        <v>4301</v>
      </c>
      <c r="T3932" s="123">
        <v>0.74880000000000002</v>
      </c>
    </row>
    <row r="3933" spans="17:20" x14ac:dyDescent="0.25">
      <c r="Q3933" s="122">
        <v>68</v>
      </c>
      <c r="R3933" s="122">
        <v>93</v>
      </c>
      <c r="S3933" s="122" t="s">
        <v>4302</v>
      </c>
      <c r="T3933" s="123">
        <v>0.75639999999999996</v>
      </c>
    </row>
    <row r="3934" spans="17:20" x14ac:dyDescent="0.25">
      <c r="Q3934" s="122">
        <v>68</v>
      </c>
      <c r="R3934" s="122">
        <v>94</v>
      </c>
      <c r="S3934" s="122" t="s">
        <v>4303</v>
      </c>
      <c r="T3934" s="123">
        <v>0.76400000000000001</v>
      </c>
    </row>
    <row r="3935" spans="17:20" x14ac:dyDescent="0.25">
      <c r="Q3935" s="122">
        <v>68</v>
      </c>
      <c r="R3935" s="122">
        <v>95</v>
      </c>
      <c r="S3935" s="122" t="s">
        <v>4304</v>
      </c>
      <c r="T3935" s="123">
        <v>0.77159999999999995</v>
      </c>
    </row>
    <row r="3936" spans="17:20" x14ac:dyDescent="0.25">
      <c r="Q3936" s="122">
        <v>68</v>
      </c>
      <c r="R3936" s="122">
        <v>96</v>
      </c>
      <c r="S3936" s="122" t="s">
        <v>4305</v>
      </c>
      <c r="T3936" s="123">
        <v>0.77907999999999999</v>
      </c>
    </row>
    <row r="3937" spans="17:20" x14ac:dyDescent="0.25">
      <c r="Q3937" s="122">
        <v>68</v>
      </c>
      <c r="R3937" s="122">
        <v>97</v>
      </c>
      <c r="S3937" s="122" t="s">
        <v>4306</v>
      </c>
      <c r="T3937" s="123">
        <v>0.78656000000000004</v>
      </c>
    </row>
    <row r="3938" spans="17:20" x14ac:dyDescent="0.25">
      <c r="Q3938" s="122">
        <v>68</v>
      </c>
      <c r="R3938" s="122">
        <v>98</v>
      </c>
      <c r="S3938" s="122" t="s">
        <v>4307</v>
      </c>
      <c r="T3938" s="123">
        <v>0.79403999999999997</v>
      </c>
    </row>
    <row r="3939" spans="17:20" x14ac:dyDescent="0.25">
      <c r="Q3939" s="122">
        <v>68</v>
      </c>
      <c r="R3939" s="122">
        <v>99</v>
      </c>
      <c r="S3939" s="122" t="s">
        <v>4308</v>
      </c>
      <c r="T3939" s="123">
        <v>0.80152000000000001</v>
      </c>
    </row>
    <row r="3940" spans="17:20" x14ac:dyDescent="0.25">
      <c r="Q3940" s="122">
        <v>68</v>
      </c>
      <c r="R3940" s="122">
        <v>100</v>
      </c>
      <c r="S3940" s="122" t="s">
        <v>4309</v>
      </c>
      <c r="T3940" s="123">
        <v>0.80900000000000005</v>
      </c>
    </row>
    <row r="3941" spans="17:20" x14ac:dyDescent="0.25">
      <c r="Q3941" s="122">
        <v>69</v>
      </c>
      <c r="R3941" s="122">
        <v>0</v>
      </c>
      <c r="S3941" s="122" t="s">
        <v>4310</v>
      </c>
      <c r="T3941" s="123">
        <v>5.4000010000000001E-2</v>
      </c>
    </row>
    <row r="3942" spans="17:20" x14ac:dyDescent="0.25">
      <c r="Q3942" s="122">
        <v>69</v>
      </c>
      <c r="R3942" s="122">
        <v>1</v>
      </c>
      <c r="S3942" s="122" t="s">
        <v>4311</v>
      </c>
      <c r="T3942" s="123">
        <v>6.1600000000000002E-2</v>
      </c>
    </row>
    <row r="3943" spans="17:20" x14ac:dyDescent="0.25">
      <c r="Q3943" s="122">
        <v>69</v>
      </c>
      <c r="R3943" s="122">
        <v>2</v>
      </c>
      <c r="S3943" s="122" t="s">
        <v>4312</v>
      </c>
      <c r="T3943" s="123">
        <v>6.9199999999999998E-2</v>
      </c>
    </row>
    <row r="3944" spans="17:20" x14ac:dyDescent="0.25">
      <c r="Q3944" s="122">
        <v>69</v>
      </c>
      <c r="R3944" s="122">
        <v>3</v>
      </c>
      <c r="S3944" s="122" t="s">
        <v>4313</v>
      </c>
      <c r="T3944" s="123">
        <v>7.6799999999999993E-2</v>
      </c>
    </row>
    <row r="3945" spans="17:20" x14ac:dyDescent="0.25">
      <c r="Q3945" s="122">
        <v>69</v>
      </c>
      <c r="R3945" s="122">
        <v>4</v>
      </c>
      <c r="S3945" s="122" t="s">
        <v>4314</v>
      </c>
      <c r="T3945" s="123">
        <v>8.4400000000000003E-2</v>
      </c>
    </row>
    <row r="3946" spans="17:20" x14ac:dyDescent="0.25">
      <c r="Q3946" s="122">
        <v>69</v>
      </c>
      <c r="R3946" s="122">
        <v>5</v>
      </c>
      <c r="S3946" s="122" t="s">
        <v>4315</v>
      </c>
      <c r="T3946" s="123">
        <v>9.1999999999999998E-2</v>
      </c>
    </row>
    <row r="3947" spans="17:20" x14ac:dyDescent="0.25">
      <c r="Q3947" s="122">
        <v>69</v>
      </c>
      <c r="R3947" s="122">
        <v>6</v>
      </c>
      <c r="S3947" s="122" t="s">
        <v>4316</v>
      </c>
      <c r="T3947" s="123">
        <v>9.9640000000000006E-2</v>
      </c>
    </row>
    <row r="3948" spans="17:20" x14ac:dyDescent="0.25">
      <c r="Q3948" s="122">
        <v>69</v>
      </c>
      <c r="R3948" s="122">
        <v>7</v>
      </c>
      <c r="S3948" s="122" t="s">
        <v>4317</v>
      </c>
      <c r="T3948" s="123">
        <v>0.10728</v>
      </c>
    </row>
    <row r="3949" spans="17:20" x14ac:dyDescent="0.25">
      <c r="Q3949" s="122">
        <v>69</v>
      </c>
      <c r="R3949" s="122">
        <v>8</v>
      </c>
      <c r="S3949" s="122" t="s">
        <v>4318</v>
      </c>
      <c r="T3949" s="123">
        <v>0.11491999999999999</v>
      </c>
    </row>
    <row r="3950" spans="17:20" x14ac:dyDescent="0.25">
      <c r="Q3950" s="122">
        <v>69</v>
      </c>
      <c r="R3950" s="122">
        <v>9</v>
      </c>
      <c r="S3950" s="122" t="s">
        <v>4319</v>
      </c>
      <c r="T3950" s="123">
        <v>0.12256</v>
      </c>
    </row>
    <row r="3951" spans="17:20" x14ac:dyDescent="0.25">
      <c r="Q3951" s="122">
        <v>69</v>
      </c>
      <c r="R3951" s="122">
        <v>10</v>
      </c>
      <c r="S3951" s="122" t="s">
        <v>4320</v>
      </c>
      <c r="T3951" s="123">
        <v>0.13020000000000001</v>
      </c>
    </row>
    <row r="3952" spans="17:20" x14ac:dyDescent="0.25">
      <c r="Q3952" s="122">
        <v>69</v>
      </c>
      <c r="R3952" s="122">
        <v>11</v>
      </c>
      <c r="S3952" s="122" t="s">
        <v>4321</v>
      </c>
      <c r="T3952" s="123">
        <v>0.13764000000000001</v>
      </c>
    </row>
    <row r="3953" spans="17:20" x14ac:dyDescent="0.25">
      <c r="Q3953" s="122">
        <v>69</v>
      </c>
      <c r="R3953" s="122">
        <v>12</v>
      </c>
      <c r="S3953" s="122" t="s">
        <v>4322</v>
      </c>
      <c r="T3953" s="123">
        <v>0.14507999999999999</v>
      </c>
    </row>
    <row r="3954" spans="17:20" x14ac:dyDescent="0.25">
      <c r="Q3954" s="122">
        <v>69</v>
      </c>
      <c r="R3954" s="122">
        <v>13</v>
      </c>
      <c r="S3954" s="122" t="s">
        <v>4323</v>
      </c>
      <c r="T3954" s="123">
        <v>0.15251999999999999</v>
      </c>
    </row>
    <row r="3955" spans="17:20" x14ac:dyDescent="0.25">
      <c r="Q3955" s="122">
        <v>69</v>
      </c>
      <c r="R3955" s="122">
        <v>14</v>
      </c>
      <c r="S3955" s="122" t="s">
        <v>4324</v>
      </c>
      <c r="T3955" s="123">
        <v>0.15995999999999999</v>
      </c>
    </row>
    <row r="3956" spans="17:20" x14ac:dyDescent="0.25">
      <c r="Q3956" s="122">
        <v>69</v>
      </c>
      <c r="R3956" s="122">
        <v>15</v>
      </c>
      <c r="S3956" s="122" t="s">
        <v>4325</v>
      </c>
      <c r="T3956" s="123">
        <v>0.16739999999999999</v>
      </c>
    </row>
    <row r="3957" spans="17:20" x14ac:dyDescent="0.25">
      <c r="Q3957" s="122">
        <v>69</v>
      </c>
      <c r="R3957" s="122">
        <v>16</v>
      </c>
      <c r="S3957" s="122" t="s">
        <v>4326</v>
      </c>
      <c r="T3957" s="123">
        <v>0.17499999999999999</v>
      </c>
    </row>
    <row r="3958" spans="17:20" x14ac:dyDescent="0.25">
      <c r="Q3958" s="122">
        <v>69</v>
      </c>
      <c r="R3958" s="122">
        <v>17</v>
      </c>
      <c r="S3958" s="122" t="s">
        <v>4327</v>
      </c>
      <c r="T3958" s="123">
        <v>0.18260000000000001</v>
      </c>
    </row>
    <row r="3959" spans="17:20" x14ac:dyDescent="0.25">
      <c r="Q3959" s="122">
        <v>69</v>
      </c>
      <c r="R3959" s="122">
        <v>18</v>
      </c>
      <c r="S3959" s="122" t="s">
        <v>4328</v>
      </c>
      <c r="T3959" s="123">
        <v>0.19020000000000001</v>
      </c>
    </row>
    <row r="3960" spans="17:20" x14ac:dyDescent="0.25">
      <c r="Q3960" s="122">
        <v>69</v>
      </c>
      <c r="R3960" s="122">
        <v>19</v>
      </c>
      <c r="S3960" s="122" t="s">
        <v>4329</v>
      </c>
      <c r="T3960" s="123">
        <v>0.1978</v>
      </c>
    </row>
    <row r="3961" spans="17:20" x14ac:dyDescent="0.25">
      <c r="Q3961" s="122">
        <v>69</v>
      </c>
      <c r="R3961" s="122">
        <v>20</v>
      </c>
      <c r="S3961" s="122" t="s">
        <v>4330</v>
      </c>
      <c r="T3961" s="123">
        <v>0.2054</v>
      </c>
    </row>
    <row r="3962" spans="17:20" x14ac:dyDescent="0.25">
      <c r="Q3962" s="122">
        <v>69</v>
      </c>
      <c r="R3962" s="122">
        <v>21</v>
      </c>
      <c r="S3962" s="122" t="s">
        <v>4331</v>
      </c>
      <c r="T3962" s="123">
        <v>0.21288000000000001</v>
      </c>
    </row>
    <row r="3963" spans="17:20" x14ac:dyDescent="0.25">
      <c r="Q3963" s="122">
        <v>69</v>
      </c>
      <c r="R3963" s="122">
        <v>22</v>
      </c>
      <c r="S3963" s="122" t="s">
        <v>4332</v>
      </c>
      <c r="T3963" s="123">
        <v>0.22036</v>
      </c>
    </row>
    <row r="3964" spans="17:20" x14ac:dyDescent="0.25">
      <c r="Q3964" s="122">
        <v>69</v>
      </c>
      <c r="R3964" s="122">
        <v>23</v>
      </c>
      <c r="S3964" s="122" t="s">
        <v>4333</v>
      </c>
      <c r="T3964" s="123">
        <v>0.22783999999999999</v>
      </c>
    </row>
    <row r="3965" spans="17:20" x14ac:dyDescent="0.25">
      <c r="Q3965" s="122">
        <v>69</v>
      </c>
      <c r="R3965" s="122">
        <v>24</v>
      </c>
      <c r="S3965" s="122" t="s">
        <v>4334</v>
      </c>
      <c r="T3965" s="123">
        <v>0.23532</v>
      </c>
    </row>
    <row r="3966" spans="17:20" x14ac:dyDescent="0.25">
      <c r="Q3966" s="122">
        <v>69</v>
      </c>
      <c r="R3966" s="122">
        <v>25</v>
      </c>
      <c r="S3966" s="122" t="s">
        <v>4335</v>
      </c>
      <c r="T3966" s="123">
        <v>0.24279999999999999</v>
      </c>
    </row>
    <row r="3967" spans="17:20" x14ac:dyDescent="0.25">
      <c r="Q3967" s="122">
        <v>69</v>
      </c>
      <c r="R3967" s="122">
        <v>26</v>
      </c>
      <c r="S3967" s="122" t="s">
        <v>4336</v>
      </c>
      <c r="T3967" s="123">
        <v>0.25040000000000001</v>
      </c>
    </row>
    <row r="3968" spans="17:20" x14ac:dyDescent="0.25">
      <c r="Q3968" s="122">
        <v>69</v>
      </c>
      <c r="R3968" s="122">
        <v>27</v>
      </c>
      <c r="S3968" s="122" t="s">
        <v>4337</v>
      </c>
      <c r="T3968" s="123">
        <v>0.25800000000000001</v>
      </c>
    </row>
    <row r="3969" spans="17:20" x14ac:dyDescent="0.25">
      <c r="Q3969" s="122">
        <v>69</v>
      </c>
      <c r="R3969" s="122">
        <v>28</v>
      </c>
      <c r="S3969" s="122" t="s">
        <v>4338</v>
      </c>
      <c r="T3969" s="123">
        <v>0.2656</v>
      </c>
    </row>
    <row r="3970" spans="17:20" x14ac:dyDescent="0.25">
      <c r="Q3970" s="122">
        <v>69</v>
      </c>
      <c r="R3970" s="122">
        <v>29</v>
      </c>
      <c r="S3970" s="122" t="s">
        <v>4339</v>
      </c>
      <c r="T3970" s="123">
        <v>0.2732</v>
      </c>
    </row>
    <row r="3971" spans="17:20" x14ac:dyDescent="0.25">
      <c r="Q3971" s="122">
        <v>69</v>
      </c>
      <c r="R3971" s="122">
        <v>30</v>
      </c>
      <c r="S3971" s="122" t="s">
        <v>4340</v>
      </c>
      <c r="T3971" s="123">
        <v>0.28079999999999999</v>
      </c>
    </row>
    <row r="3972" spans="17:20" x14ac:dyDescent="0.25">
      <c r="Q3972" s="122">
        <v>69</v>
      </c>
      <c r="R3972" s="122">
        <v>31</v>
      </c>
      <c r="S3972" s="122" t="s">
        <v>4341</v>
      </c>
      <c r="T3972" s="123">
        <v>0.28843999999999997</v>
      </c>
    </row>
    <row r="3973" spans="17:20" x14ac:dyDescent="0.25">
      <c r="Q3973" s="122">
        <v>69</v>
      </c>
      <c r="R3973" s="122">
        <v>32</v>
      </c>
      <c r="S3973" s="122" t="s">
        <v>4342</v>
      </c>
      <c r="T3973" s="123">
        <v>0.29608000000000001</v>
      </c>
    </row>
    <row r="3974" spans="17:20" x14ac:dyDescent="0.25">
      <c r="Q3974" s="122">
        <v>69</v>
      </c>
      <c r="R3974" s="122">
        <v>33</v>
      </c>
      <c r="S3974" s="122" t="s">
        <v>4343</v>
      </c>
      <c r="T3974" s="123">
        <v>0.30371999999999999</v>
      </c>
    </row>
    <row r="3975" spans="17:20" x14ac:dyDescent="0.25">
      <c r="Q3975" s="122">
        <v>69</v>
      </c>
      <c r="R3975" s="122">
        <v>34</v>
      </c>
      <c r="S3975" s="122" t="s">
        <v>4344</v>
      </c>
      <c r="T3975" s="123">
        <v>0.31136000000000003</v>
      </c>
    </row>
    <row r="3976" spans="17:20" x14ac:dyDescent="0.25">
      <c r="Q3976" s="122">
        <v>69</v>
      </c>
      <c r="R3976" s="122">
        <v>35</v>
      </c>
      <c r="S3976" s="122" t="s">
        <v>4345</v>
      </c>
      <c r="T3976" s="123">
        <v>0.31900000000000001</v>
      </c>
    </row>
    <row r="3977" spans="17:20" x14ac:dyDescent="0.25">
      <c r="Q3977" s="122">
        <v>69</v>
      </c>
      <c r="R3977" s="122">
        <v>36</v>
      </c>
      <c r="S3977" s="122" t="s">
        <v>4346</v>
      </c>
      <c r="T3977" s="123">
        <v>0.32644000000000001</v>
      </c>
    </row>
    <row r="3978" spans="17:20" x14ac:dyDescent="0.25">
      <c r="Q3978" s="122">
        <v>69</v>
      </c>
      <c r="R3978" s="122">
        <v>37</v>
      </c>
      <c r="S3978" s="122" t="s">
        <v>4347</v>
      </c>
      <c r="T3978" s="123">
        <v>0.33388000000000001</v>
      </c>
    </row>
    <row r="3979" spans="17:20" x14ac:dyDescent="0.25">
      <c r="Q3979" s="122">
        <v>69</v>
      </c>
      <c r="R3979" s="122">
        <v>38</v>
      </c>
      <c r="S3979" s="122" t="s">
        <v>4348</v>
      </c>
      <c r="T3979" s="123">
        <v>0.34132000000000001</v>
      </c>
    </row>
    <row r="3980" spans="17:20" x14ac:dyDescent="0.25">
      <c r="Q3980" s="122">
        <v>69</v>
      </c>
      <c r="R3980" s="122">
        <v>39</v>
      </c>
      <c r="S3980" s="122" t="s">
        <v>4349</v>
      </c>
      <c r="T3980" s="123">
        <v>0.34876000000000001</v>
      </c>
    </row>
    <row r="3981" spans="17:20" x14ac:dyDescent="0.25">
      <c r="Q3981" s="122">
        <v>69</v>
      </c>
      <c r="R3981" s="122">
        <v>40</v>
      </c>
      <c r="S3981" s="122" t="s">
        <v>4350</v>
      </c>
      <c r="T3981" s="123">
        <v>0.35620000000000002</v>
      </c>
    </row>
    <row r="3982" spans="17:20" x14ac:dyDescent="0.25">
      <c r="Q3982" s="122">
        <v>69</v>
      </c>
      <c r="R3982" s="122">
        <v>41</v>
      </c>
      <c r="S3982" s="122" t="s">
        <v>4351</v>
      </c>
      <c r="T3982" s="123">
        <v>0.36380000000000001</v>
      </c>
    </row>
    <row r="3983" spans="17:20" x14ac:dyDescent="0.25">
      <c r="Q3983" s="122">
        <v>69</v>
      </c>
      <c r="R3983" s="122">
        <v>42</v>
      </c>
      <c r="S3983" s="122" t="s">
        <v>4352</v>
      </c>
      <c r="T3983" s="123">
        <v>0.37140000000000001</v>
      </c>
    </row>
    <row r="3984" spans="17:20" x14ac:dyDescent="0.25">
      <c r="Q3984" s="122">
        <v>69</v>
      </c>
      <c r="R3984" s="122">
        <v>43</v>
      </c>
      <c r="S3984" s="122" t="s">
        <v>4353</v>
      </c>
      <c r="T3984" s="123">
        <v>0.379</v>
      </c>
    </row>
    <row r="3985" spans="17:20" x14ac:dyDescent="0.25">
      <c r="Q3985" s="122">
        <v>69</v>
      </c>
      <c r="R3985" s="122">
        <v>44</v>
      </c>
      <c r="S3985" s="122" t="s">
        <v>4354</v>
      </c>
      <c r="T3985" s="123">
        <v>0.3866</v>
      </c>
    </row>
    <row r="3986" spans="17:20" x14ac:dyDescent="0.25">
      <c r="Q3986" s="122">
        <v>69</v>
      </c>
      <c r="R3986" s="122">
        <v>45</v>
      </c>
      <c r="S3986" s="122" t="s">
        <v>4355</v>
      </c>
      <c r="T3986" s="123">
        <v>0.39419999999999999</v>
      </c>
    </row>
    <row r="3987" spans="17:20" x14ac:dyDescent="0.25">
      <c r="Q3987" s="122">
        <v>69</v>
      </c>
      <c r="R3987" s="122">
        <v>46</v>
      </c>
      <c r="S3987" s="122" t="s">
        <v>4356</v>
      </c>
      <c r="T3987" s="123">
        <v>0.40167999999999998</v>
      </c>
    </row>
    <row r="3988" spans="17:20" x14ac:dyDescent="0.25">
      <c r="Q3988" s="122">
        <v>69</v>
      </c>
      <c r="R3988" s="122">
        <v>47</v>
      </c>
      <c r="S3988" s="122" t="s">
        <v>4357</v>
      </c>
      <c r="T3988" s="123">
        <v>0.40916000000000002</v>
      </c>
    </row>
    <row r="3989" spans="17:20" x14ac:dyDescent="0.25">
      <c r="Q3989" s="122">
        <v>69</v>
      </c>
      <c r="R3989" s="122">
        <v>48</v>
      </c>
      <c r="S3989" s="122" t="s">
        <v>4358</v>
      </c>
      <c r="T3989" s="123">
        <v>0.41664000000000001</v>
      </c>
    </row>
    <row r="3990" spans="17:20" x14ac:dyDescent="0.25">
      <c r="Q3990" s="122">
        <v>69</v>
      </c>
      <c r="R3990" s="122">
        <v>49</v>
      </c>
      <c r="S3990" s="122" t="s">
        <v>4359</v>
      </c>
      <c r="T3990" s="123">
        <v>0.42412</v>
      </c>
    </row>
    <row r="3991" spans="17:20" x14ac:dyDescent="0.25">
      <c r="Q3991" s="122">
        <v>69</v>
      </c>
      <c r="R3991" s="122">
        <v>50</v>
      </c>
      <c r="S3991" s="122" t="s">
        <v>4360</v>
      </c>
      <c r="T3991" s="123">
        <v>0.43159999999999998</v>
      </c>
    </row>
    <row r="3992" spans="17:20" x14ac:dyDescent="0.25">
      <c r="Q3992" s="122">
        <v>69</v>
      </c>
      <c r="R3992" s="122">
        <v>51</v>
      </c>
      <c r="S3992" s="122" t="s">
        <v>4361</v>
      </c>
      <c r="T3992" s="123">
        <v>0.43919999999999998</v>
      </c>
    </row>
    <row r="3993" spans="17:20" x14ac:dyDescent="0.25">
      <c r="Q3993" s="122">
        <v>69</v>
      </c>
      <c r="R3993" s="122">
        <v>52</v>
      </c>
      <c r="S3993" s="122" t="s">
        <v>4362</v>
      </c>
      <c r="T3993" s="123">
        <v>0.44679999999999997</v>
      </c>
    </row>
    <row r="3994" spans="17:20" x14ac:dyDescent="0.25">
      <c r="Q3994" s="122">
        <v>69</v>
      </c>
      <c r="R3994" s="122">
        <v>53</v>
      </c>
      <c r="S3994" s="122" t="s">
        <v>4363</v>
      </c>
      <c r="T3994" s="123">
        <v>0.45440000000000003</v>
      </c>
    </row>
    <row r="3995" spans="17:20" x14ac:dyDescent="0.25">
      <c r="Q3995" s="122">
        <v>69</v>
      </c>
      <c r="R3995" s="122">
        <v>54</v>
      </c>
      <c r="S3995" s="122" t="s">
        <v>4364</v>
      </c>
      <c r="T3995" s="123">
        <v>0.46200000000000002</v>
      </c>
    </row>
    <row r="3996" spans="17:20" x14ac:dyDescent="0.25">
      <c r="Q3996" s="122">
        <v>69</v>
      </c>
      <c r="R3996" s="122">
        <v>55</v>
      </c>
      <c r="S3996" s="122" t="s">
        <v>4365</v>
      </c>
      <c r="T3996" s="123">
        <v>0.46960000000000002</v>
      </c>
    </row>
    <row r="3997" spans="17:20" x14ac:dyDescent="0.25">
      <c r="Q3997" s="122">
        <v>69</v>
      </c>
      <c r="R3997" s="122">
        <v>56</v>
      </c>
      <c r="S3997" s="122" t="s">
        <v>4366</v>
      </c>
      <c r="T3997" s="123">
        <v>0.47720000000000001</v>
      </c>
    </row>
    <row r="3998" spans="17:20" x14ac:dyDescent="0.25">
      <c r="Q3998" s="122">
        <v>69</v>
      </c>
      <c r="R3998" s="122">
        <v>57</v>
      </c>
      <c r="S3998" s="122" t="s">
        <v>4367</v>
      </c>
      <c r="T3998" s="123">
        <v>0.48480000000000001</v>
      </c>
    </row>
    <row r="3999" spans="17:20" x14ac:dyDescent="0.25">
      <c r="Q3999" s="122">
        <v>69</v>
      </c>
      <c r="R3999" s="122">
        <v>58</v>
      </c>
      <c r="S3999" s="122" t="s">
        <v>4368</v>
      </c>
      <c r="T3999" s="123">
        <v>0.4924</v>
      </c>
    </row>
    <row r="4000" spans="17:20" x14ac:dyDescent="0.25">
      <c r="Q4000" s="122">
        <v>69</v>
      </c>
      <c r="R4000" s="122">
        <v>59</v>
      </c>
      <c r="S4000" s="122" t="s">
        <v>4369</v>
      </c>
      <c r="T4000" s="123">
        <v>0.5</v>
      </c>
    </row>
    <row r="4001" spans="17:20" x14ac:dyDescent="0.25">
      <c r="Q4001" s="122">
        <v>69</v>
      </c>
      <c r="R4001" s="122">
        <v>60</v>
      </c>
      <c r="S4001" s="122" t="s">
        <v>4370</v>
      </c>
      <c r="T4001" s="123">
        <v>0.50760000000000005</v>
      </c>
    </row>
    <row r="4002" spans="17:20" x14ac:dyDescent="0.25">
      <c r="Q4002" s="122">
        <v>69</v>
      </c>
      <c r="R4002" s="122">
        <v>61</v>
      </c>
      <c r="S4002" s="122" t="s">
        <v>4371</v>
      </c>
      <c r="T4002" s="123">
        <v>0.51507999999999998</v>
      </c>
    </row>
    <row r="4003" spans="17:20" x14ac:dyDescent="0.25">
      <c r="Q4003" s="122">
        <v>69</v>
      </c>
      <c r="R4003" s="122">
        <v>62</v>
      </c>
      <c r="S4003" s="122" t="s">
        <v>4372</v>
      </c>
      <c r="T4003" s="123">
        <v>0.52256000000000002</v>
      </c>
    </row>
    <row r="4004" spans="17:20" x14ac:dyDescent="0.25">
      <c r="Q4004" s="122">
        <v>69</v>
      </c>
      <c r="R4004" s="122">
        <v>63</v>
      </c>
      <c r="S4004" s="122" t="s">
        <v>4373</v>
      </c>
      <c r="T4004" s="123">
        <v>0.53003999999999996</v>
      </c>
    </row>
    <row r="4005" spans="17:20" x14ac:dyDescent="0.25">
      <c r="Q4005" s="122">
        <v>69</v>
      </c>
      <c r="R4005" s="122">
        <v>64</v>
      </c>
      <c r="S4005" s="122" t="s">
        <v>4374</v>
      </c>
      <c r="T4005" s="123">
        <v>0.53752</v>
      </c>
    </row>
    <row r="4006" spans="17:20" x14ac:dyDescent="0.25">
      <c r="Q4006" s="122">
        <v>69</v>
      </c>
      <c r="R4006" s="122">
        <v>65</v>
      </c>
      <c r="S4006" s="122" t="s">
        <v>4375</v>
      </c>
      <c r="T4006" s="123">
        <v>0.54500000000000004</v>
      </c>
    </row>
    <row r="4007" spans="17:20" x14ac:dyDescent="0.25">
      <c r="Q4007" s="122">
        <v>69</v>
      </c>
      <c r="R4007" s="122">
        <v>66</v>
      </c>
      <c r="S4007" s="122" t="s">
        <v>4376</v>
      </c>
      <c r="T4007" s="123">
        <v>0.55259999999999998</v>
      </c>
    </row>
    <row r="4008" spans="17:20" x14ac:dyDescent="0.25">
      <c r="Q4008" s="122">
        <v>69</v>
      </c>
      <c r="R4008" s="122">
        <v>67</v>
      </c>
      <c r="S4008" s="122" t="s">
        <v>4377</v>
      </c>
      <c r="T4008" s="123">
        <v>0.56020000000000003</v>
      </c>
    </row>
    <row r="4009" spans="17:20" x14ac:dyDescent="0.25">
      <c r="Q4009" s="122">
        <v>69</v>
      </c>
      <c r="R4009" s="122">
        <v>68</v>
      </c>
      <c r="S4009" s="122" t="s">
        <v>4378</v>
      </c>
      <c r="T4009" s="123">
        <v>0.56779999999999997</v>
      </c>
    </row>
    <row r="4010" spans="17:20" x14ac:dyDescent="0.25">
      <c r="Q4010" s="122">
        <v>69</v>
      </c>
      <c r="R4010" s="122">
        <v>69</v>
      </c>
      <c r="S4010" s="122" t="s">
        <v>4379</v>
      </c>
      <c r="T4010" s="123">
        <v>0.57540000000000002</v>
      </c>
    </row>
    <row r="4011" spans="17:20" x14ac:dyDescent="0.25">
      <c r="Q4011" s="122">
        <v>69</v>
      </c>
      <c r="R4011" s="122">
        <v>70</v>
      </c>
      <c r="S4011" s="122" t="s">
        <v>4380</v>
      </c>
      <c r="T4011" s="123">
        <v>0.58299999999999996</v>
      </c>
    </row>
    <row r="4012" spans="17:20" x14ac:dyDescent="0.25">
      <c r="Q4012" s="122">
        <v>69</v>
      </c>
      <c r="R4012" s="122">
        <v>71</v>
      </c>
      <c r="S4012" s="122" t="s">
        <v>4381</v>
      </c>
      <c r="T4012" s="123">
        <v>0.59048</v>
      </c>
    </row>
    <row r="4013" spans="17:20" x14ac:dyDescent="0.25">
      <c r="Q4013" s="122">
        <v>69</v>
      </c>
      <c r="R4013" s="122">
        <v>72</v>
      </c>
      <c r="S4013" s="122" t="s">
        <v>4382</v>
      </c>
      <c r="T4013" s="123">
        <v>0.59796000000000005</v>
      </c>
    </row>
    <row r="4014" spans="17:20" x14ac:dyDescent="0.25">
      <c r="Q4014" s="122">
        <v>69</v>
      </c>
      <c r="R4014" s="122">
        <v>73</v>
      </c>
      <c r="S4014" s="122" t="s">
        <v>4383</v>
      </c>
      <c r="T4014" s="123">
        <v>0.60543999999999998</v>
      </c>
    </row>
    <row r="4015" spans="17:20" x14ac:dyDescent="0.25">
      <c r="Q4015" s="122">
        <v>69</v>
      </c>
      <c r="R4015" s="122">
        <v>74</v>
      </c>
      <c r="S4015" s="122" t="s">
        <v>4384</v>
      </c>
      <c r="T4015" s="123">
        <v>0.61292000000000002</v>
      </c>
    </row>
    <row r="4016" spans="17:20" x14ac:dyDescent="0.25">
      <c r="Q4016" s="122">
        <v>69</v>
      </c>
      <c r="R4016" s="122">
        <v>75</v>
      </c>
      <c r="S4016" s="122" t="s">
        <v>4385</v>
      </c>
      <c r="T4016" s="123">
        <v>0.62039999999999995</v>
      </c>
    </row>
    <row r="4017" spans="17:20" x14ac:dyDescent="0.25">
      <c r="Q4017" s="122">
        <v>69</v>
      </c>
      <c r="R4017" s="122">
        <v>76</v>
      </c>
      <c r="S4017" s="122" t="s">
        <v>4386</v>
      </c>
      <c r="T4017" s="123">
        <v>0.628</v>
      </c>
    </row>
    <row r="4018" spans="17:20" x14ac:dyDescent="0.25">
      <c r="Q4018" s="122">
        <v>69</v>
      </c>
      <c r="R4018" s="122">
        <v>77</v>
      </c>
      <c r="S4018" s="122" t="s">
        <v>4387</v>
      </c>
      <c r="T4018" s="123">
        <v>0.63560000000000005</v>
      </c>
    </row>
    <row r="4019" spans="17:20" x14ac:dyDescent="0.25">
      <c r="Q4019" s="122">
        <v>69</v>
      </c>
      <c r="R4019" s="122">
        <v>78</v>
      </c>
      <c r="S4019" s="122" t="s">
        <v>4388</v>
      </c>
      <c r="T4019" s="123">
        <v>0.64319999999999999</v>
      </c>
    </row>
    <row r="4020" spans="17:20" x14ac:dyDescent="0.25">
      <c r="Q4020" s="122">
        <v>69</v>
      </c>
      <c r="R4020" s="122">
        <v>79</v>
      </c>
      <c r="S4020" s="122" t="s">
        <v>4389</v>
      </c>
      <c r="T4020" s="123">
        <v>0.65080000000000005</v>
      </c>
    </row>
    <row r="4021" spans="17:20" x14ac:dyDescent="0.25">
      <c r="Q4021" s="122">
        <v>69</v>
      </c>
      <c r="R4021" s="122">
        <v>80</v>
      </c>
      <c r="S4021" s="122" t="s">
        <v>4390</v>
      </c>
      <c r="T4021" s="123">
        <v>0.65839999999999999</v>
      </c>
    </row>
    <row r="4022" spans="17:20" x14ac:dyDescent="0.25">
      <c r="Q4022" s="122">
        <v>69</v>
      </c>
      <c r="R4022" s="122">
        <v>81</v>
      </c>
      <c r="S4022" s="122" t="s">
        <v>4391</v>
      </c>
      <c r="T4022" s="123">
        <v>0.66600000000000004</v>
      </c>
    </row>
    <row r="4023" spans="17:20" x14ac:dyDescent="0.25">
      <c r="Q4023" s="122">
        <v>69</v>
      </c>
      <c r="R4023" s="122">
        <v>82</v>
      </c>
      <c r="S4023" s="122" t="s">
        <v>4392</v>
      </c>
      <c r="T4023" s="123">
        <v>0.67359999999999998</v>
      </c>
    </row>
    <row r="4024" spans="17:20" x14ac:dyDescent="0.25">
      <c r="Q4024" s="122">
        <v>69</v>
      </c>
      <c r="R4024" s="122">
        <v>83</v>
      </c>
      <c r="S4024" s="122" t="s">
        <v>4393</v>
      </c>
      <c r="T4024" s="123">
        <v>0.68120000000000003</v>
      </c>
    </row>
    <row r="4025" spans="17:20" x14ac:dyDescent="0.25">
      <c r="Q4025" s="122">
        <v>69</v>
      </c>
      <c r="R4025" s="122">
        <v>84</v>
      </c>
      <c r="S4025" s="122" t="s">
        <v>4394</v>
      </c>
      <c r="T4025" s="123">
        <v>0.68879999999999997</v>
      </c>
    </row>
    <row r="4026" spans="17:20" x14ac:dyDescent="0.25">
      <c r="Q4026" s="122">
        <v>69</v>
      </c>
      <c r="R4026" s="122">
        <v>85</v>
      </c>
      <c r="S4026" s="122" t="s">
        <v>4395</v>
      </c>
      <c r="T4026" s="123">
        <v>0.69640000000000002</v>
      </c>
    </row>
    <row r="4027" spans="17:20" x14ac:dyDescent="0.25">
      <c r="Q4027" s="122">
        <v>69</v>
      </c>
      <c r="R4027" s="122">
        <v>86</v>
      </c>
      <c r="S4027" s="122" t="s">
        <v>4396</v>
      </c>
      <c r="T4027" s="123">
        <v>0.70387999999999995</v>
      </c>
    </row>
    <row r="4028" spans="17:20" x14ac:dyDescent="0.25">
      <c r="Q4028" s="122">
        <v>69</v>
      </c>
      <c r="R4028" s="122">
        <v>87</v>
      </c>
      <c r="S4028" s="122" t="s">
        <v>4397</v>
      </c>
      <c r="T4028" s="123">
        <v>0.71135999999999999</v>
      </c>
    </row>
    <row r="4029" spans="17:20" x14ac:dyDescent="0.25">
      <c r="Q4029" s="122">
        <v>69</v>
      </c>
      <c r="R4029" s="122">
        <v>88</v>
      </c>
      <c r="S4029" s="122" t="s">
        <v>4398</v>
      </c>
      <c r="T4029" s="123">
        <v>0.71884000000000003</v>
      </c>
    </row>
    <row r="4030" spans="17:20" x14ac:dyDescent="0.25">
      <c r="Q4030" s="122">
        <v>69</v>
      </c>
      <c r="R4030" s="122">
        <v>89</v>
      </c>
      <c r="S4030" s="122" t="s">
        <v>4399</v>
      </c>
      <c r="T4030" s="123">
        <v>0.72631999999999997</v>
      </c>
    </row>
    <row r="4031" spans="17:20" x14ac:dyDescent="0.25">
      <c r="Q4031" s="122">
        <v>69</v>
      </c>
      <c r="R4031" s="122">
        <v>90</v>
      </c>
      <c r="S4031" s="122" t="s">
        <v>4400</v>
      </c>
      <c r="T4031" s="123">
        <v>0.73380000000000001</v>
      </c>
    </row>
    <row r="4032" spans="17:20" x14ac:dyDescent="0.25">
      <c r="Q4032" s="122">
        <v>69</v>
      </c>
      <c r="R4032" s="122">
        <v>91</v>
      </c>
      <c r="S4032" s="122" t="s">
        <v>4401</v>
      </c>
      <c r="T4032" s="123">
        <v>0.74139999999999995</v>
      </c>
    </row>
    <row r="4033" spans="17:20" x14ac:dyDescent="0.25">
      <c r="Q4033" s="122">
        <v>69</v>
      </c>
      <c r="R4033" s="122">
        <v>92</v>
      </c>
      <c r="S4033" s="122" t="s">
        <v>4402</v>
      </c>
      <c r="T4033" s="123">
        <v>0.749</v>
      </c>
    </row>
    <row r="4034" spans="17:20" x14ac:dyDescent="0.25">
      <c r="Q4034" s="122">
        <v>69</v>
      </c>
      <c r="R4034" s="122">
        <v>93</v>
      </c>
      <c r="S4034" s="122" t="s">
        <v>4403</v>
      </c>
      <c r="T4034" s="123">
        <v>0.75660000000000005</v>
      </c>
    </row>
    <row r="4035" spans="17:20" x14ac:dyDescent="0.25">
      <c r="Q4035" s="122">
        <v>69</v>
      </c>
      <c r="R4035" s="122">
        <v>94</v>
      </c>
      <c r="S4035" s="122" t="s">
        <v>4404</v>
      </c>
      <c r="T4035" s="123">
        <v>0.76419999999999999</v>
      </c>
    </row>
    <row r="4036" spans="17:20" x14ac:dyDescent="0.25">
      <c r="Q4036" s="122">
        <v>69</v>
      </c>
      <c r="R4036" s="122">
        <v>95</v>
      </c>
      <c r="S4036" s="122" t="s">
        <v>4405</v>
      </c>
      <c r="T4036" s="123">
        <v>0.77180000000000004</v>
      </c>
    </row>
    <row r="4037" spans="17:20" x14ac:dyDescent="0.25">
      <c r="Q4037" s="122">
        <v>69</v>
      </c>
      <c r="R4037" s="122">
        <v>96</v>
      </c>
      <c r="S4037" s="122" t="s">
        <v>4406</v>
      </c>
      <c r="T4037" s="123">
        <v>0.77924000000000004</v>
      </c>
    </row>
    <row r="4038" spans="17:20" x14ac:dyDescent="0.25">
      <c r="Q4038" s="122">
        <v>69</v>
      </c>
      <c r="R4038" s="122">
        <v>97</v>
      </c>
      <c r="S4038" s="122" t="s">
        <v>4407</v>
      </c>
      <c r="T4038" s="123">
        <v>0.78668000000000005</v>
      </c>
    </row>
    <row r="4039" spans="17:20" x14ac:dyDescent="0.25">
      <c r="Q4039" s="122">
        <v>69</v>
      </c>
      <c r="R4039" s="122">
        <v>98</v>
      </c>
      <c r="S4039" s="122" t="s">
        <v>4408</v>
      </c>
      <c r="T4039" s="123">
        <v>0.79412000000000005</v>
      </c>
    </row>
    <row r="4040" spans="17:20" x14ac:dyDescent="0.25">
      <c r="Q4040" s="122">
        <v>69</v>
      </c>
      <c r="R4040" s="122">
        <v>99</v>
      </c>
      <c r="S4040" s="122" t="s">
        <v>4409</v>
      </c>
      <c r="T4040" s="123">
        <v>0.80156000000000005</v>
      </c>
    </row>
    <row r="4041" spans="17:20" x14ac:dyDescent="0.25">
      <c r="Q4041" s="122">
        <v>69</v>
      </c>
      <c r="R4041" s="122">
        <v>100</v>
      </c>
      <c r="S4041" s="122" t="s">
        <v>4410</v>
      </c>
      <c r="T4041" s="123">
        <v>0.80900000000000005</v>
      </c>
    </row>
    <row r="4042" spans="17:20" x14ac:dyDescent="0.25">
      <c r="Q4042" s="122">
        <v>70</v>
      </c>
      <c r="R4042" s="122">
        <v>0</v>
      </c>
      <c r="S4042" s="122" t="s">
        <v>4411</v>
      </c>
      <c r="T4042" s="123">
        <v>5.7000000000000002E-2</v>
      </c>
    </row>
    <row r="4043" spans="17:20" x14ac:dyDescent="0.25">
      <c r="Q4043" s="122">
        <v>70</v>
      </c>
      <c r="R4043" s="122">
        <v>1</v>
      </c>
      <c r="S4043" s="122" t="s">
        <v>4412</v>
      </c>
      <c r="T4043" s="123">
        <v>6.4600009999999999E-2</v>
      </c>
    </row>
    <row r="4044" spans="17:20" x14ac:dyDescent="0.25">
      <c r="Q4044" s="122">
        <v>70</v>
      </c>
      <c r="R4044" s="122">
        <v>2</v>
      </c>
      <c r="S4044" s="122" t="s">
        <v>4413</v>
      </c>
      <c r="T4044" s="123">
        <v>7.22E-2</v>
      </c>
    </row>
    <row r="4045" spans="17:20" x14ac:dyDescent="0.25">
      <c r="Q4045" s="122">
        <v>70</v>
      </c>
      <c r="R4045" s="122">
        <v>3</v>
      </c>
      <c r="S4045" s="122" t="s">
        <v>4414</v>
      </c>
      <c r="T4045" s="123">
        <v>7.9799999999999996E-2</v>
      </c>
    </row>
    <row r="4046" spans="17:20" x14ac:dyDescent="0.25">
      <c r="Q4046" s="122">
        <v>70</v>
      </c>
      <c r="R4046" s="122">
        <v>4</v>
      </c>
      <c r="S4046" s="122" t="s">
        <v>4415</v>
      </c>
      <c r="T4046" s="123">
        <v>8.7400000000000005E-2</v>
      </c>
    </row>
    <row r="4047" spans="17:20" x14ac:dyDescent="0.25">
      <c r="Q4047" s="122">
        <v>70</v>
      </c>
      <c r="R4047" s="122">
        <v>5</v>
      </c>
      <c r="S4047" s="122" t="s">
        <v>4416</v>
      </c>
      <c r="T4047" s="123">
        <v>9.5000000000000001E-2</v>
      </c>
    </row>
    <row r="4048" spans="17:20" x14ac:dyDescent="0.25">
      <c r="Q4048" s="122">
        <v>70</v>
      </c>
      <c r="R4048" s="122">
        <v>6</v>
      </c>
      <c r="S4048" s="122" t="s">
        <v>4417</v>
      </c>
      <c r="T4048" s="123">
        <v>0.1026</v>
      </c>
    </row>
    <row r="4049" spans="17:20" x14ac:dyDescent="0.25">
      <c r="Q4049" s="122">
        <v>70</v>
      </c>
      <c r="R4049" s="122">
        <v>7</v>
      </c>
      <c r="S4049" s="122" t="s">
        <v>4418</v>
      </c>
      <c r="T4049" s="123">
        <v>0.11020000000000001</v>
      </c>
    </row>
    <row r="4050" spans="17:20" x14ac:dyDescent="0.25">
      <c r="Q4050" s="122">
        <v>70</v>
      </c>
      <c r="R4050" s="122">
        <v>8</v>
      </c>
      <c r="S4050" s="122" t="s">
        <v>4419</v>
      </c>
      <c r="T4050" s="123">
        <v>0.1178</v>
      </c>
    </row>
    <row r="4051" spans="17:20" x14ac:dyDescent="0.25">
      <c r="Q4051" s="122">
        <v>70</v>
      </c>
      <c r="R4051" s="122">
        <v>9</v>
      </c>
      <c r="S4051" s="122" t="s">
        <v>4420</v>
      </c>
      <c r="T4051" s="123">
        <v>0.12540000000000001</v>
      </c>
    </row>
    <row r="4052" spans="17:20" x14ac:dyDescent="0.25">
      <c r="Q4052" s="122">
        <v>70</v>
      </c>
      <c r="R4052" s="122">
        <v>10</v>
      </c>
      <c r="S4052" s="122" t="s">
        <v>4421</v>
      </c>
      <c r="T4052" s="123">
        <v>0.13300000000000001</v>
      </c>
    </row>
    <row r="4053" spans="17:20" x14ac:dyDescent="0.25">
      <c r="Q4053" s="122">
        <v>70</v>
      </c>
      <c r="R4053" s="122">
        <v>11</v>
      </c>
      <c r="S4053" s="122" t="s">
        <v>4422</v>
      </c>
      <c r="T4053" s="123">
        <v>0.1404</v>
      </c>
    </row>
    <row r="4054" spans="17:20" x14ac:dyDescent="0.25">
      <c r="Q4054" s="122">
        <v>70</v>
      </c>
      <c r="R4054" s="122">
        <v>12</v>
      </c>
      <c r="S4054" s="122" t="s">
        <v>4423</v>
      </c>
      <c r="T4054" s="123">
        <v>0.14779999999999999</v>
      </c>
    </row>
    <row r="4055" spans="17:20" x14ac:dyDescent="0.25">
      <c r="Q4055" s="122">
        <v>70</v>
      </c>
      <c r="R4055" s="122">
        <v>13</v>
      </c>
      <c r="S4055" s="122" t="s">
        <v>4424</v>
      </c>
      <c r="T4055" s="123">
        <v>0.1552</v>
      </c>
    </row>
    <row r="4056" spans="17:20" x14ac:dyDescent="0.25">
      <c r="Q4056" s="122">
        <v>70</v>
      </c>
      <c r="R4056" s="122">
        <v>14</v>
      </c>
      <c r="S4056" s="122" t="s">
        <v>4425</v>
      </c>
      <c r="T4056" s="123">
        <v>0.16259999999999999</v>
      </c>
    </row>
    <row r="4057" spans="17:20" x14ac:dyDescent="0.25">
      <c r="Q4057" s="122">
        <v>70</v>
      </c>
      <c r="R4057" s="122">
        <v>15</v>
      </c>
      <c r="S4057" s="122" t="s">
        <v>4426</v>
      </c>
      <c r="T4057" s="123">
        <v>0.17</v>
      </c>
    </row>
    <row r="4058" spans="17:20" x14ac:dyDescent="0.25">
      <c r="Q4058" s="122">
        <v>70</v>
      </c>
      <c r="R4058" s="122">
        <v>16</v>
      </c>
      <c r="S4058" s="122" t="s">
        <v>4427</v>
      </c>
      <c r="T4058" s="123">
        <v>0.17760000000000001</v>
      </c>
    </row>
    <row r="4059" spans="17:20" x14ac:dyDescent="0.25">
      <c r="Q4059" s="122">
        <v>70</v>
      </c>
      <c r="R4059" s="122">
        <v>17</v>
      </c>
      <c r="S4059" s="122" t="s">
        <v>4428</v>
      </c>
      <c r="T4059" s="123">
        <v>0.1852</v>
      </c>
    </row>
    <row r="4060" spans="17:20" x14ac:dyDescent="0.25">
      <c r="Q4060" s="122">
        <v>70</v>
      </c>
      <c r="R4060" s="122">
        <v>18</v>
      </c>
      <c r="S4060" s="122" t="s">
        <v>4429</v>
      </c>
      <c r="T4060" s="123">
        <v>0.1928</v>
      </c>
    </row>
    <row r="4061" spans="17:20" x14ac:dyDescent="0.25">
      <c r="Q4061" s="122">
        <v>70</v>
      </c>
      <c r="R4061" s="122">
        <v>19</v>
      </c>
      <c r="S4061" s="122" t="s">
        <v>4430</v>
      </c>
      <c r="T4061" s="123">
        <v>0.20039999999999999</v>
      </c>
    </row>
    <row r="4062" spans="17:20" x14ac:dyDescent="0.25">
      <c r="Q4062" s="122">
        <v>70</v>
      </c>
      <c r="R4062" s="122">
        <v>20</v>
      </c>
      <c r="S4062" s="122" t="s">
        <v>4431</v>
      </c>
      <c r="T4062" s="123">
        <v>0.20799999999999999</v>
      </c>
    </row>
    <row r="4063" spans="17:20" x14ac:dyDescent="0.25">
      <c r="Q4063" s="122">
        <v>70</v>
      </c>
      <c r="R4063" s="122">
        <v>21</v>
      </c>
      <c r="S4063" s="122" t="s">
        <v>4432</v>
      </c>
      <c r="T4063" s="123">
        <v>0.21540000000000001</v>
      </c>
    </row>
    <row r="4064" spans="17:20" x14ac:dyDescent="0.25">
      <c r="Q4064" s="122">
        <v>70</v>
      </c>
      <c r="R4064" s="122">
        <v>22</v>
      </c>
      <c r="S4064" s="122" t="s">
        <v>4433</v>
      </c>
      <c r="T4064" s="123">
        <v>0.2228</v>
      </c>
    </row>
    <row r="4065" spans="17:20" x14ac:dyDescent="0.25">
      <c r="Q4065" s="122">
        <v>70</v>
      </c>
      <c r="R4065" s="122">
        <v>23</v>
      </c>
      <c r="S4065" s="122" t="s">
        <v>4434</v>
      </c>
      <c r="T4065" s="123">
        <v>0.23019999999999999</v>
      </c>
    </row>
    <row r="4066" spans="17:20" x14ac:dyDescent="0.25">
      <c r="Q4066" s="122">
        <v>70</v>
      </c>
      <c r="R4066" s="122">
        <v>24</v>
      </c>
      <c r="S4066" s="122" t="s">
        <v>4435</v>
      </c>
      <c r="T4066" s="123">
        <v>0.23760000000000001</v>
      </c>
    </row>
    <row r="4067" spans="17:20" x14ac:dyDescent="0.25">
      <c r="Q4067" s="122">
        <v>70</v>
      </c>
      <c r="R4067" s="122">
        <v>25</v>
      </c>
      <c r="S4067" s="122" t="s">
        <v>4436</v>
      </c>
      <c r="T4067" s="123">
        <v>0.245</v>
      </c>
    </row>
    <row r="4068" spans="17:20" x14ac:dyDescent="0.25">
      <c r="Q4068" s="122">
        <v>70</v>
      </c>
      <c r="R4068" s="122">
        <v>26</v>
      </c>
      <c r="S4068" s="122" t="s">
        <v>4437</v>
      </c>
      <c r="T4068" s="123">
        <v>0.25259999999999999</v>
      </c>
    </row>
    <row r="4069" spans="17:20" x14ac:dyDescent="0.25">
      <c r="Q4069" s="122">
        <v>70</v>
      </c>
      <c r="R4069" s="122">
        <v>27</v>
      </c>
      <c r="S4069" s="122" t="s">
        <v>4438</v>
      </c>
      <c r="T4069" s="123">
        <v>0.26019999999999999</v>
      </c>
    </row>
    <row r="4070" spans="17:20" x14ac:dyDescent="0.25">
      <c r="Q4070" s="122">
        <v>70</v>
      </c>
      <c r="R4070" s="122">
        <v>28</v>
      </c>
      <c r="S4070" s="122" t="s">
        <v>4439</v>
      </c>
      <c r="T4070" s="123">
        <v>0.26779999999999998</v>
      </c>
    </row>
    <row r="4071" spans="17:20" x14ac:dyDescent="0.25">
      <c r="Q4071" s="122">
        <v>70</v>
      </c>
      <c r="R4071" s="122">
        <v>29</v>
      </c>
      <c r="S4071" s="122" t="s">
        <v>4440</v>
      </c>
      <c r="T4071" s="123">
        <v>0.27539999999999998</v>
      </c>
    </row>
    <row r="4072" spans="17:20" x14ac:dyDescent="0.25">
      <c r="Q4072" s="122">
        <v>70</v>
      </c>
      <c r="R4072" s="122">
        <v>30</v>
      </c>
      <c r="S4072" s="122" t="s">
        <v>4441</v>
      </c>
      <c r="T4072" s="123">
        <v>0.28299999999999997</v>
      </c>
    </row>
    <row r="4073" spans="17:20" x14ac:dyDescent="0.25">
      <c r="Q4073" s="122">
        <v>70</v>
      </c>
      <c r="R4073" s="122">
        <v>31</v>
      </c>
      <c r="S4073" s="122" t="s">
        <v>4442</v>
      </c>
      <c r="T4073" s="123">
        <v>0.29060000000000002</v>
      </c>
    </row>
    <row r="4074" spans="17:20" x14ac:dyDescent="0.25">
      <c r="Q4074" s="122">
        <v>70</v>
      </c>
      <c r="R4074" s="122">
        <v>32</v>
      </c>
      <c r="S4074" s="122" t="s">
        <v>4443</v>
      </c>
      <c r="T4074" s="123">
        <v>0.29820000000000002</v>
      </c>
    </row>
    <row r="4075" spans="17:20" x14ac:dyDescent="0.25">
      <c r="Q4075" s="122">
        <v>70</v>
      </c>
      <c r="R4075" s="122">
        <v>33</v>
      </c>
      <c r="S4075" s="122" t="s">
        <v>4444</v>
      </c>
      <c r="T4075" s="123">
        <v>0.30580000000000002</v>
      </c>
    </row>
    <row r="4076" spans="17:20" x14ac:dyDescent="0.25">
      <c r="Q4076" s="122">
        <v>70</v>
      </c>
      <c r="R4076" s="122">
        <v>34</v>
      </c>
      <c r="S4076" s="122" t="s">
        <v>4445</v>
      </c>
      <c r="T4076" s="123">
        <v>0.31340000000000001</v>
      </c>
    </row>
    <row r="4077" spans="17:20" x14ac:dyDescent="0.25">
      <c r="Q4077" s="122">
        <v>70</v>
      </c>
      <c r="R4077" s="122">
        <v>35</v>
      </c>
      <c r="S4077" s="122" t="s">
        <v>4446</v>
      </c>
      <c r="T4077" s="123">
        <v>0.32100000000000001</v>
      </c>
    </row>
    <row r="4078" spans="17:20" x14ac:dyDescent="0.25">
      <c r="Q4078" s="122">
        <v>70</v>
      </c>
      <c r="R4078" s="122">
        <v>36</v>
      </c>
      <c r="S4078" s="122" t="s">
        <v>4447</v>
      </c>
      <c r="T4078" s="123">
        <v>0.32840000000000003</v>
      </c>
    </row>
    <row r="4079" spans="17:20" x14ac:dyDescent="0.25">
      <c r="Q4079" s="122">
        <v>70</v>
      </c>
      <c r="R4079" s="122">
        <v>37</v>
      </c>
      <c r="S4079" s="122" t="s">
        <v>4448</v>
      </c>
      <c r="T4079" s="123">
        <v>0.33579999999999999</v>
      </c>
    </row>
    <row r="4080" spans="17:20" x14ac:dyDescent="0.25">
      <c r="Q4080" s="122">
        <v>70</v>
      </c>
      <c r="R4080" s="122">
        <v>38</v>
      </c>
      <c r="S4080" s="122" t="s">
        <v>4449</v>
      </c>
      <c r="T4080" s="123">
        <v>0.34320000000000001</v>
      </c>
    </row>
    <row r="4081" spans="17:20" x14ac:dyDescent="0.25">
      <c r="Q4081" s="122">
        <v>70</v>
      </c>
      <c r="R4081" s="122">
        <v>39</v>
      </c>
      <c r="S4081" s="122" t="s">
        <v>4450</v>
      </c>
      <c r="T4081" s="123">
        <v>0.35060000000000002</v>
      </c>
    </row>
    <row r="4082" spans="17:20" x14ac:dyDescent="0.25">
      <c r="Q4082" s="122">
        <v>70</v>
      </c>
      <c r="R4082" s="122">
        <v>40</v>
      </c>
      <c r="S4082" s="122" t="s">
        <v>4451</v>
      </c>
      <c r="T4082" s="123">
        <v>0.35799999999999998</v>
      </c>
    </row>
    <row r="4083" spans="17:20" x14ac:dyDescent="0.25">
      <c r="Q4083" s="122">
        <v>70</v>
      </c>
      <c r="R4083" s="122">
        <v>41</v>
      </c>
      <c r="S4083" s="122" t="s">
        <v>4452</v>
      </c>
      <c r="T4083" s="123">
        <v>0.36559999999999998</v>
      </c>
    </row>
    <row r="4084" spans="17:20" x14ac:dyDescent="0.25">
      <c r="Q4084" s="122">
        <v>70</v>
      </c>
      <c r="R4084" s="122">
        <v>42</v>
      </c>
      <c r="S4084" s="122" t="s">
        <v>4453</v>
      </c>
      <c r="T4084" s="123">
        <v>0.37319999999999998</v>
      </c>
    </row>
    <row r="4085" spans="17:20" x14ac:dyDescent="0.25">
      <c r="Q4085" s="122">
        <v>70</v>
      </c>
      <c r="R4085" s="122">
        <v>43</v>
      </c>
      <c r="S4085" s="122" t="s">
        <v>4454</v>
      </c>
      <c r="T4085" s="123">
        <v>0.38080000000000003</v>
      </c>
    </row>
    <row r="4086" spans="17:20" x14ac:dyDescent="0.25">
      <c r="Q4086" s="122">
        <v>70</v>
      </c>
      <c r="R4086" s="122">
        <v>44</v>
      </c>
      <c r="S4086" s="122" t="s">
        <v>4455</v>
      </c>
      <c r="T4086" s="123">
        <v>0.38840000000000002</v>
      </c>
    </row>
    <row r="4087" spans="17:20" x14ac:dyDescent="0.25">
      <c r="Q4087" s="122">
        <v>70</v>
      </c>
      <c r="R4087" s="122">
        <v>45</v>
      </c>
      <c r="S4087" s="122" t="s">
        <v>4456</v>
      </c>
      <c r="T4087" s="123">
        <v>0.39600000000000002</v>
      </c>
    </row>
    <row r="4088" spans="17:20" x14ac:dyDescent="0.25">
      <c r="Q4088" s="122">
        <v>70</v>
      </c>
      <c r="R4088" s="122">
        <v>46</v>
      </c>
      <c r="S4088" s="122" t="s">
        <v>4457</v>
      </c>
      <c r="T4088" s="123">
        <v>0.40339999999999998</v>
      </c>
    </row>
    <row r="4089" spans="17:20" x14ac:dyDescent="0.25">
      <c r="Q4089" s="122">
        <v>70</v>
      </c>
      <c r="R4089" s="122">
        <v>47</v>
      </c>
      <c r="S4089" s="122" t="s">
        <v>4458</v>
      </c>
      <c r="T4089" s="123">
        <v>0.4108</v>
      </c>
    </row>
    <row r="4090" spans="17:20" x14ac:dyDescent="0.25">
      <c r="Q4090" s="122">
        <v>70</v>
      </c>
      <c r="R4090" s="122">
        <v>48</v>
      </c>
      <c r="S4090" s="122" t="s">
        <v>4459</v>
      </c>
      <c r="T4090" s="123">
        <v>0.41820000000000002</v>
      </c>
    </row>
    <row r="4091" spans="17:20" x14ac:dyDescent="0.25">
      <c r="Q4091" s="122">
        <v>70</v>
      </c>
      <c r="R4091" s="122">
        <v>49</v>
      </c>
      <c r="S4091" s="122" t="s">
        <v>4460</v>
      </c>
      <c r="T4091" s="123">
        <v>0.42559999999999998</v>
      </c>
    </row>
    <row r="4092" spans="17:20" x14ac:dyDescent="0.25">
      <c r="Q4092" s="122">
        <v>70</v>
      </c>
      <c r="R4092" s="122">
        <v>50</v>
      </c>
      <c r="S4092" s="122" t="s">
        <v>4461</v>
      </c>
      <c r="T4092" s="123">
        <v>0.433</v>
      </c>
    </row>
    <row r="4093" spans="17:20" x14ac:dyDescent="0.25">
      <c r="Q4093" s="122">
        <v>70</v>
      </c>
      <c r="R4093" s="122">
        <v>51</v>
      </c>
      <c r="S4093" s="122" t="s">
        <v>4462</v>
      </c>
      <c r="T4093" s="123">
        <v>0.44059999999999999</v>
      </c>
    </row>
    <row r="4094" spans="17:20" x14ac:dyDescent="0.25">
      <c r="Q4094" s="122">
        <v>70</v>
      </c>
      <c r="R4094" s="122">
        <v>52</v>
      </c>
      <c r="S4094" s="122" t="s">
        <v>4463</v>
      </c>
      <c r="T4094" s="123">
        <v>0.44819999999999999</v>
      </c>
    </row>
    <row r="4095" spans="17:20" x14ac:dyDescent="0.25">
      <c r="Q4095" s="122">
        <v>70</v>
      </c>
      <c r="R4095" s="122">
        <v>53</v>
      </c>
      <c r="S4095" s="122" t="s">
        <v>4464</v>
      </c>
      <c r="T4095" s="123">
        <v>0.45579999999999998</v>
      </c>
    </row>
    <row r="4096" spans="17:20" x14ac:dyDescent="0.25">
      <c r="Q4096" s="122">
        <v>70</v>
      </c>
      <c r="R4096" s="122">
        <v>54</v>
      </c>
      <c r="S4096" s="122" t="s">
        <v>4465</v>
      </c>
      <c r="T4096" s="123">
        <v>0.46339999999999998</v>
      </c>
    </row>
    <row r="4097" spans="17:20" x14ac:dyDescent="0.25">
      <c r="Q4097" s="122">
        <v>70</v>
      </c>
      <c r="R4097" s="122">
        <v>55</v>
      </c>
      <c r="S4097" s="122" t="s">
        <v>4466</v>
      </c>
      <c r="T4097" s="123">
        <v>0.47099999999999997</v>
      </c>
    </row>
    <row r="4098" spans="17:20" x14ac:dyDescent="0.25">
      <c r="Q4098" s="122">
        <v>70</v>
      </c>
      <c r="R4098" s="122">
        <v>56</v>
      </c>
      <c r="S4098" s="122" t="s">
        <v>4467</v>
      </c>
      <c r="T4098" s="123">
        <v>0.47860000000000003</v>
      </c>
    </row>
    <row r="4099" spans="17:20" x14ac:dyDescent="0.25">
      <c r="Q4099" s="122">
        <v>70</v>
      </c>
      <c r="R4099" s="122">
        <v>57</v>
      </c>
      <c r="S4099" s="122" t="s">
        <v>4468</v>
      </c>
      <c r="T4099" s="123">
        <v>0.48620000000000002</v>
      </c>
    </row>
    <row r="4100" spans="17:20" x14ac:dyDescent="0.25">
      <c r="Q4100" s="122">
        <v>70</v>
      </c>
      <c r="R4100" s="122">
        <v>58</v>
      </c>
      <c r="S4100" s="122" t="s">
        <v>4469</v>
      </c>
      <c r="T4100" s="123">
        <v>0.49380000000000002</v>
      </c>
    </row>
    <row r="4101" spans="17:20" x14ac:dyDescent="0.25">
      <c r="Q4101" s="122">
        <v>70</v>
      </c>
      <c r="R4101" s="122">
        <v>59</v>
      </c>
      <c r="S4101" s="122" t="s">
        <v>4470</v>
      </c>
      <c r="T4101" s="123">
        <v>0.50139999999999996</v>
      </c>
    </row>
    <row r="4102" spans="17:20" x14ac:dyDescent="0.25">
      <c r="Q4102" s="122">
        <v>70</v>
      </c>
      <c r="R4102" s="122">
        <v>60</v>
      </c>
      <c r="S4102" s="122" t="s">
        <v>4471</v>
      </c>
      <c r="T4102" s="123">
        <v>0.50900000000000001</v>
      </c>
    </row>
    <row r="4103" spans="17:20" x14ac:dyDescent="0.25">
      <c r="Q4103" s="122">
        <v>70</v>
      </c>
      <c r="R4103" s="122">
        <v>61</v>
      </c>
      <c r="S4103" s="122" t="s">
        <v>4472</v>
      </c>
      <c r="T4103" s="123">
        <v>0.51639999999999997</v>
      </c>
    </row>
    <row r="4104" spans="17:20" x14ac:dyDescent="0.25">
      <c r="Q4104" s="122">
        <v>70</v>
      </c>
      <c r="R4104" s="122">
        <v>62</v>
      </c>
      <c r="S4104" s="122" t="s">
        <v>4473</v>
      </c>
      <c r="T4104" s="123">
        <v>0.52380000000000004</v>
      </c>
    </row>
    <row r="4105" spans="17:20" x14ac:dyDescent="0.25">
      <c r="Q4105" s="122">
        <v>70</v>
      </c>
      <c r="R4105" s="122">
        <v>63</v>
      </c>
      <c r="S4105" s="122" t="s">
        <v>4474</v>
      </c>
      <c r="T4105" s="123">
        <v>0.53120000000000001</v>
      </c>
    </row>
    <row r="4106" spans="17:20" x14ac:dyDescent="0.25">
      <c r="Q4106" s="122">
        <v>70</v>
      </c>
      <c r="R4106" s="122">
        <v>64</v>
      </c>
      <c r="S4106" s="122" t="s">
        <v>4475</v>
      </c>
      <c r="T4106" s="123">
        <v>0.53859999999999997</v>
      </c>
    </row>
    <row r="4107" spans="17:20" x14ac:dyDescent="0.25">
      <c r="Q4107" s="122">
        <v>70</v>
      </c>
      <c r="R4107" s="122">
        <v>65</v>
      </c>
      <c r="S4107" s="122" t="s">
        <v>4476</v>
      </c>
      <c r="T4107" s="123">
        <v>0.54600000000000004</v>
      </c>
    </row>
    <row r="4108" spans="17:20" x14ac:dyDescent="0.25">
      <c r="Q4108" s="122">
        <v>70</v>
      </c>
      <c r="R4108" s="122">
        <v>66</v>
      </c>
      <c r="S4108" s="122" t="s">
        <v>4477</v>
      </c>
      <c r="T4108" s="123">
        <v>0.55359999999999998</v>
      </c>
    </row>
    <row r="4109" spans="17:20" x14ac:dyDescent="0.25">
      <c r="Q4109" s="122">
        <v>70</v>
      </c>
      <c r="R4109" s="122">
        <v>67</v>
      </c>
      <c r="S4109" s="122" t="s">
        <v>4478</v>
      </c>
      <c r="T4109" s="123">
        <v>0.56120000000000003</v>
      </c>
    </row>
    <row r="4110" spans="17:20" x14ac:dyDescent="0.25">
      <c r="Q4110" s="122">
        <v>70</v>
      </c>
      <c r="R4110" s="122">
        <v>68</v>
      </c>
      <c r="S4110" s="122" t="s">
        <v>4479</v>
      </c>
      <c r="T4110" s="123">
        <v>0.56879999999999997</v>
      </c>
    </row>
    <row r="4111" spans="17:20" x14ac:dyDescent="0.25">
      <c r="Q4111" s="122">
        <v>70</v>
      </c>
      <c r="R4111" s="122">
        <v>69</v>
      </c>
      <c r="S4111" s="122" t="s">
        <v>4480</v>
      </c>
      <c r="T4111" s="123">
        <v>0.57640000000000002</v>
      </c>
    </row>
    <row r="4112" spans="17:20" x14ac:dyDescent="0.25">
      <c r="Q4112" s="122">
        <v>70</v>
      </c>
      <c r="R4112" s="122">
        <v>70</v>
      </c>
      <c r="S4112" s="122" t="s">
        <v>4481</v>
      </c>
      <c r="T4112" s="123">
        <v>0.58399999999999996</v>
      </c>
    </row>
    <row r="4113" spans="17:20" x14ac:dyDescent="0.25">
      <c r="Q4113" s="122">
        <v>70</v>
      </c>
      <c r="R4113" s="122">
        <v>71</v>
      </c>
      <c r="S4113" s="122" t="s">
        <v>4482</v>
      </c>
      <c r="T4113" s="123">
        <v>0.59140000000000004</v>
      </c>
    </row>
    <row r="4114" spans="17:20" x14ac:dyDescent="0.25">
      <c r="Q4114" s="122">
        <v>70</v>
      </c>
      <c r="R4114" s="122">
        <v>72</v>
      </c>
      <c r="S4114" s="122" t="s">
        <v>4483</v>
      </c>
      <c r="T4114" s="123">
        <v>0.5988</v>
      </c>
    </row>
    <row r="4115" spans="17:20" x14ac:dyDescent="0.25">
      <c r="Q4115" s="122">
        <v>70</v>
      </c>
      <c r="R4115" s="122">
        <v>73</v>
      </c>
      <c r="S4115" s="122" t="s">
        <v>4484</v>
      </c>
      <c r="T4115" s="123">
        <v>0.60619999999999996</v>
      </c>
    </row>
    <row r="4116" spans="17:20" x14ac:dyDescent="0.25">
      <c r="Q4116" s="122">
        <v>70</v>
      </c>
      <c r="R4116" s="122">
        <v>74</v>
      </c>
      <c r="S4116" s="122" t="s">
        <v>4485</v>
      </c>
      <c r="T4116" s="123">
        <v>0.61360000000000003</v>
      </c>
    </row>
    <row r="4117" spans="17:20" x14ac:dyDescent="0.25">
      <c r="Q4117" s="122">
        <v>70</v>
      </c>
      <c r="R4117" s="122">
        <v>75</v>
      </c>
      <c r="S4117" s="122" t="s">
        <v>4486</v>
      </c>
      <c r="T4117" s="123">
        <v>0.621</v>
      </c>
    </row>
    <row r="4118" spans="17:20" x14ac:dyDescent="0.25">
      <c r="Q4118" s="122">
        <v>70</v>
      </c>
      <c r="R4118" s="122">
        <v>76</v>
      </c>
      <c r="S4118" s="122" t="s">
        <v>4487</v>
      </c>
      <c r="T4118" s="123">
        <v>0.62860000000000005</v>
      </c>
    </row>
    <row r="4119" spans="17:20" x14ac:dyDescent="0.25">
      <c r="Q4119" s="122">
        <v>70</v>
      </c>
      <c r="R4119" s="122">
        <v>77</v>
      </c>
      <c r="S4119" s="122" t="s">
        <v>4488</v>
      </c>
      <c r="T4119" s="123">
        <v>0.63619999999999999</v>
      </c>
    </row>
    <row r="4120" spans="17:20" x14ac:dyDescent="0.25">
      <c r="Q4120" s="122">
        <v>70</v>
      </c>
      <c r="R4120" s="122">
        <v>78</v>
      </c>
      <c r="S4120" s="122" t="s">
        <v>4489</v>
      </c>
      <c r="T4120" s="123">
        <v>0.64380000000000004</v>
      </c>
    </row>
    <row r="4121" spans="17:20" x14ac:dyDescent="0.25">
      <c r="Q4121" s="122">
        <v>70</v>
      </c>
      <c r="R4121" s="122">
        <v>79</v>
      </c>
      <c r="S4121" s="122" t="s">
        <v>4490</v>
      </c>
      <c r="T4121" s="123">
        <v>0.65139999999999998</v>
      </c>
    </row>
    <row r="4122" spans="17:20" x14ac:dyDescent="0.25">
      <c r="Q4122" s="122">
        <v>70</v>
      </c>
      <c r="R4122" s="122">
        <v>80</v>
      </c>
      <c r="S4122" s="122" t="s">
        <v>4491</v>
      </c>
      <c r="T4122" s="123">
        <v>0.65900000000000003</v>
      </c>
    </row>
    <row r="4123" spans="17:20" x14ac:dyDescent="0.25">
      <c r="Q4123" s="122">
        <v>70</v>
      </c>
      <c r="R4123" s="122">
        <v>81</v>
      </c>
      <c r="S4123" s="122" t="s">
        <v>4492</v>
      </c>
      <c r="T4123" s="123">
        <v>0.66659999999999997</v>
      </c>
    </row>
    <row r="4124" spans="17:20" x14ac:dyDescent="0.25">
      <c r="Q4124" s="122">
        <v>70</v>
      </c>
      <c r="R4124" s="122">
        <v>82</v>
      </c>
      <c r="S4124" s="122" t="s">
        <v>4493</v>
      </c>
      <c r="T4124" s="123">
        <v>0.67420000000000002</v>
      </c>
    </row>
    <row r="4125" spans="17:20" x14ac:dyDescent="0.25">
      <c r="Q4125" s="122">
        <v>70</v>
      </c>
      <c r="R4125" s="122">
        <v>83</v>
      </c>
      <c r="S4125" s="122" t="s">
        <v>4494</v>
      </c>
      <c r="T4125" s="123">
        <v>0.68179999999999996</v>
      </c>
    </row>
    <row r="4126" spans="17:20" x14ac:dyDescent="0.25">
      <c r="Q4126" s="122">
        <v>70</v>
      </c>
      <c r="R4126" s="122">
        <v>84</v>
      </c>
      <c r="S4126" s="122" t="s">
        <v>4495</v>
      </c>
      <c r="T4126" s="123">
        <v>0.68940000000000001</v>
      </c>
    </row>
    <row r="4127" spans="17:20" x14ac:dyDescent="0.25">
      <c r="Q4127" s="122">
        <v>70</v>
      </c>
      <c r="R4127" s="122">
        <v>85</v>
      </c>
      <c r="S4127" s="122" t="s">
        <v>4496</v>
      </c>
      <c r="T4127" s="123">
        <v>0.69699999999999995</v>
      </c>
    </row>
    <row r="4128" spans="17:20" x14ac:dyDescent="0.25">
      <c r="Q4128" s="122">
        <v>70</v>
      </c>
      <c r="R4128" s="122">
        <v>86</v>
      </c>
      <c r="S4128" s="122" t="s">
        <v>4497</v>
      </c>
      <c r="T4128" s="123">
        <v>0.70440000000000003</v>
      </c>
    </row>
    <row r="4129" spans="17:20" x14ac:dyDescent="0.25">
      <c r="Q4129" s="122">
        <v>70</v>
      </c>
      <c r="R4129" s="122">
        <v>87</v>
      </c>
      <c r="S4129" s="122" t="s">
        <v>4498</v>
      </c>
      <c r="T4129" s="123">
        <v>0.71179999999999999</v>
      </c>
    </row>
    <row r="4130" spans="17:20" x14ac:dyDescent="0.25">
      <c r="Q4130" s="122">
        <v>70</v>
      </c>
      <c r="R4130" s="122">
        <v>88</v>
      </c>
      <c r="S4130" s="122" t="s">
        <v>4499</v>
      </c>
      <c r="T4130" s="123">
        <v>0.71919999999999995</v>
      </c>
    </row>
    <row r="4131" spans="17:20" x14ac:dyDescent="0.25">
      <c r="Q4131" s="122">
        <v>70</v>
      </c>
      <c r="R4131" s="122">
        <v>89</v>
      </c>
      <c r="S4131" s="122" t="s">
        <v>4500</v>
      </c>
      <c r="T4131" s="123">
        <v>0.72660009999999997</v>
      </c>
    </row>
    <row r="4132" spans="17:20" x14ac:dyDescent="0.25">
      <c r="Q4132" s="122">
        <v>70</v>
      </c>
      <c r="R4132" s="122">
        <v>90</v>
      </c>
      <c r="S4132" s="122" t="s">
        <v>4501</v>
      </c>
      <c r="T4132" s="123">
        <v>0.73399999999999999</v>
      </c>
    </row>
    <row r="4133" spans="17:20" x14ac:dyDescent="0.25">
      <c r="Q4133" s="122">
        <v>70</v>
      </c>
      <c r="R4133" s="122">
        <v>91</v>
      </c>
      <c r="S4133" s="122" t="s">
        <v>4502</v>
      </c>
      <c r="T4133" s="123">
        <v>0.74160000000000004</v>
      </c>
    </row>
    <row r="4134" spans="17:20" x14ac:dyDescent="0.25">
      <c r="Q4134" s="122">
        <v>70</v>
      </c>
      <c r="R4134" s="122">
        <v>92</v>
      </c>
      <c r="S4134" s="122" t="s">
        <v>4503</v>
      </c>
      <c r="T4134" s="123">
        <v>0.74919999999999998</v>
      </c>
    </row>
    <row r="4135" spans="17:20" x14ac:dyDescent="0.25">
      <c r="Q4135" s="122">
        <v>70</v>
      </c>
      <c r="R4135" s="122">
        <v>93</v>
      </c>
      <c r="S4135" s="122" t="s">
        <v>4504</v>
      </c>
      <c r="T4135" s="123">
        <v>0.75680000000000003</v>
      </c>
    </row>
    <row r="4136" spans="17:20" x14ac:dyDescent="0.25">
      <c r="Q4136" s="122">
        <v>70</v>
      </c>
      <c r="R4136" s="122">
        <v>94</v>
      </c>
      <c r="S4136" s="122" t="s">
        <v>4505</v>
      </c>
      <c r="T4136" s="123">
        <v>0.76439999999999997</v>
      </c>
    </row>
    <row r="4137" spans="17:20" x14ac:dyDescent="0.25">
      <c r="Q4137" s="122">
        <v>70</v>
      </c>
      <c r="R4137" s="122">
        <v>95</v>
      </c>
      <c r="S4137" s="122" t="s">
        <v>4506</v>
      </c>
      <c r="T4137" s="123">
        <v>0.77200000000000002</v>
      </c>
    </row>
    <row r="4138" spans="17:20" x14ac:dyDescent="0.25">
      <c r="Q4138" s="122">
        <v>70</v>
      </c>
      <c r="R4138" s="122">
        <v>96</v>
      </c>
      <c r="S4138" s="122" t="s">
        <v>4507</v>
      </c>
      <c r="T4138" s="123">
        <v>0.77939999999999998</v>
      </c>
    </row>
    <row r="4139" spans="17:20" x14ac:dyDescent="0.25">
      <c r="Q4139" s="122">
        <v>70</v>
      </c>
      <c r="R4139" s="122">
        <v>97</v>
      </c>
      <c r="S4139" s="122" t="s">
        <v>4508</v>
      </c>
      <c r="T4139" s="123">
        <v>0.78680000000000005</v>
      </c>
    </row>
    <row r="4140" spans="17:20" x14ac:dyDescent="0.25">
      <c r="Q4140" s="122">
        <v>70</v>
      </c>
      <c r="R4140" s="122">
        <v>98</v>
      </c>
      <c r="S4140" s="122" t="s">
        <v>4509</v>
      </c>
      <c r="T4140" s="123">
        <v>0.79420000000000002</v>
      </c>
    </row>
    <row r="4141" spans="17:20" x14ac:dyDescent="0.25">
      <c r="Q4141" s="122">
        <v>70</v>
      </c>
      <c r="R4141" s="122">
        <v>99</v>
      </c>
      <c r="S4141" s="122" t="s">
        <v>4510</v>
      </c>
      <c r="T4141" s="123">
        <v>0.80159999999999998</v>
      </c>
    </row>
    <row r="4142" spans="17:20" x14ac:dyDescent="0.25">
      <c r="Q4142" s="122">
        <v>70</v>
      </c>
      <c r="R4142" s="122">
        <v>100</v>
      </c>
      <c r="S4142" s="122" t="s">
        <v>4511</v>
      </c>
      <c r="T4142" s="123">
        <v>0.80900000000000005</v>
      </c>
    </row>
    <row r="4143" spans="17:20" x14ac:dyDescent="0.25">
      <c r="Q4143" s="122">
        <v>71</v>
      </c>
      <c r="R4143" s="122">
        <v>0</v>
      </c>
      <c r="S4143" s="122" t="s">
        <v>4512</v>
      </c>
      <c r="T4143" s="123">
        <v>6.1399990000000002E-2</v>
      </c>
    </row>
    <row r="4144" spans="17:20" x14ac:dyDescent="0.25">
      <c r="Q4144" s="122">
        <v>71</v>
      </c>
      <c r="R4144" s="122">
        <v>1</v>
      </c>
      <c r="S4144" s="122" t="s">
        <v>4513</v>
      </c>
      <c r="T4144" s="123">
        <v>6.8959989999999999E-2</v>
      </c>
    </row>
    <row r="4145" spans="17:20" x14ac:dyDescent="0.25">
      <c r="Q4145" s="122">
        <v>71</v>
      </c>
      <c r="R4145" s="122">
        <v>2</v>
      </c>
      <c r="S4145" s="122" t="s">
        <v>4514</v>
      </c>
      <c r="T4145" s="123">
        <v>7.6520000000000005E-2</v>
      </c>
    </row>
    <row r="4146" spans="17:20" x14ac:dyDescent="0.25">
      <c r="Q4146" s="122">
        <v>71</v>
      </c>
      <c r="R4146" s="122">
        <v>3</v>
      </c>
      <c r="S4146" s="122" t="s">
        <v>4515</v>
      </c>
      <c r="T4146" s="123">
        <v>8.4080000000000002E-2</v>
      </c>
    </row>
    <row r="4147" spans="17:20" x14ac:dyDescent="0.25">
      <c r="Q4147" s="122">
        <v>71</v>
      </c>
      <c r="R4147" s="122">
        <v>4</v>
      </c>
      <c r="S4147" s="122" t="s">
        <v>4516</v>
      </c>
      <c r="T4147" s="123">
        <v>9.1639999999999999E-2</v>
      </c>
    </row>
    <row r="4148" spans="17:20" x14ac:dyDescent="0.25">
      <c r="Q4148" s="122">
        <v>71</v>
      </c>
      <c r="R4148" s="122">
        <v>5</v>
      </c>
      <c r="S4148" s="122" t="s">
        <v>4517</v>
      </c>
      <c r="T4148" s="123">
        <v>9.9199999999999997E-2</v>
      </c>
    </row>
    <row r="4149" spans="17:20" x14ac:dyDescent="0.25">
      <c r="Q4149" s="122">
        <v>71</v>
      </c>
      <c r="R4149" s="122">
        <v>6</v>
      </c>
      <c r="S4149" s="122" t="s">
        <v>4518</v>
      </c>
      <c r="T4149" s="123">
        <v>0.10672</v>
      </c>
    </row>
    <row r="4150" spans="17:20" x14ac:dyDescent="0.25">
      <c r="Q4150" s="122">
        <v>71</v>
      </c>
      <c r="R4150" s="122">
        <v>7</v>
      </c>
      <c r="S4150" s="122" t="s">
        <v>4519</v>
      </c>
      <c r="T4150" s="123">
        <v>0.11423999999999999</v>
      </c>
    </row>
    <row r="4151" spans="17:20" x14ac:dyDescent="0.25">
      <c r="Q4151" s="122">
        <v>71</v>
      </c>
      <c r="R4151" s="122">
        <v>8</v>
      </c>
      <c r="S4151" s="122" t="s">
        <v>4520</v>
      </c>
      <c r="T4151" s="123">
        <v>0.12175999999999999</v>
      </c>
    </row>
    <row r="4152" spans="17:20" x14ac:dyDescent="0.25">
      <c r="Q4152" s="122">
        <v>71</v>
      </c>
      <c r="R4152" s="122">
        <v>9</v>
      </c>
      <c r="S4152" s="122" t="s">
        <v>4521</v>
      </c>
      <c r="T4152" s="123">
        <v>0.12928000000000001</v>
      </c>
    </row>
    <row r="4153" spans="17:20" x14ac:dyDescent="0.25">
      <c r="Q4153" s="122">
        <v>71</v>
      </c>
      <c r="R4153" s="122">
        <v>10</v>
      </c>
      <c r="S4153" s="122" t="s">
        <v>4522</v>
      </c>
      <c r="T4153" s="123">
        <v>0.1368</v>
      </c>
    </row>
    <row r="4154" spans="17:20" x14ac:dyDescent="0.25">
      <c r="Q4154" s="122">
        <v>71</v>
      </c>
      <c r="R4154" s="122">
        <v>11</v>
      </c>
      <c r="S4154" s="122" t="s">
        <v>4523</v>
      </c>
      <c r="T4154" s="123">
        <v>0.14419999999999999</v>
      </c>
    </row>
    <row r="4155" spans="17:20" x14ac:dyDescent="0.25">
      <c r="Q4155" s="122">
        <v>71</v>
      </c>
      <c r="R4155" s="122">
        <v>12</v>
      </c>
      <c r="S4155" s="122" t="s">
        <v>4524</v>
      </c>
      <c r="T4155" s="123">
        <v>0.15160000000000001</v>
      </c>
    </row>
    <row r="4156" spans="17:20" x14ac:dyDescent="0.25">
      <c r="Q4156" s="122">
        <v>71</v>
      </c>
      <c r="R4156" s="122">
        <v>13</v>
      </c>
      <c r="S4156" s="122" t="s">
        <v>4525</v>
      </c>
      <c r="T4156" s="123">
        <v>0.159</v>
      </c>
    </row>
    <row r="4157" spans="17:20" x14ac:dyDescent="0.25">
      <c r="Q4157" s="122">
        <v>71</v>
      </c>
      <c r="R4157" s="122">
        <v>14</v>
      </c>
      <c r="S4157" s="122" t="s">
        <v>4526</v>
      </c>
      <c r="T4157" s="123">
        <v>0.16639999999999999</v>
      </c>
    </row>
    <row r="4158" spans="17:20" x14ac:dyDescent="0.25">
      <c r="Q4158" s="122">
        <v>71</v>
      </c>
      <c r="R4158" s="122">
        <v>15</v>
      </c>
      <c r="S4158" s="122" t="s">
        <v>4527</v>
      </c>
      <c r="T4158" s="123">
        <v>0.17380000000000001</v>
      </c>
    </row>
    <row r="4159" spans="17:20" x14ac:dyDescent="0.25">
      <c r="Q4159" s="122">
        <v>71</v>
      </c>
      <c r="R4159" s="122">
        <v>16</v>
      </c>
      <c r="S4159" s="122" t="s">
        <v>4528</v>
      </c>
      <c r="T4159" s="123">
        <v>0.18132000000000001</v>
      </c>
    </row>
    <row r="4160" spans="17:20" x14ac:dyDescent="0.25">
      <c r="Q4160" s="122">
        <v>71</v>
      </c>
      <c r="R4160" s="122">
        <v>17</v>
      </c>
      <c r="S4160" s="122" t="s">
        <v>4529</v>
      </c>
      <c r="T4160" s="123">
        <v>0.18884000000000001</v>
      </c>
    </row>
    <row r="4161" spans="17:20" x14ac:dyDescent="0.25">
      <c r="Q4161" s="122">
        <v>71</v>
      </c>
      <c r="R4161" s="122">
        <v>18</v>
      </c>
      <c r="S4161" s="122" t="s">
        <v>4530</v>
      </c>
      <c r="T4161" s="123">
        <v>0.19636000000000001</v>
      </c>
    </row>
    <row r="4162" spans="17:20" x14ac:dyDescent="0.25">
      <c r="Q4162" s="122">
        <v>71</v>
      </c>
      <c r="R4162" s="122">
        <v>19</v>
      </c>
      <c r="S4162" s="122" t="s">
        <v>4531</v>
      </c>
      <c r="T4162" s="123">
        <v>0.20388000000000001</v>
      </c>
    </row>
    <row r="4163" spans="17:20" x14ac:dyDescent="0.25">
      <c r="Q4163" s="122">
        <v>71</v>
      </c>
      <c r="R4163" s="122">
        <v>20</v>
      </c>
      <c r="S4163" s="122" t="s">
        <v>4532</v>
      </c>
      <c r="T4163" s="123">
        <v>0.2114</v>
      </c>
    </row>
    <row r="4164" spans="17:20" x14ac:dyDescent="0.25">
      <c r="Q4164" s="122">
        <v>71</v>
      </c>
      <c r="R4164" s="122">
        <v>21</v>
      </c>
      <c r="S4164" s="122" t="s">
        <v>4533</v>
      </c>
      <c r="T4164" s="123">
        <v>0.21879999999999999</v>
      </c>
    </row>
    <row r="4165" spans="17:20" x14ac:dyDescent="0.25">
      <c r="Q4165" s="122">
        <v>71</v>
      </c>
      <c r="R4165" s="122">
        <v>22</v>
      </c>
      <c r="S4165" s="122" t="s">
        <v>4534</v>
      </c>
      <c r="T4165" s="123">
        <v>0.22620000000000001</v>
      </c>
    </row>
    <row r="4166" spans="17:20" x14ac:dyDescent="0.25">
      <c r="Q4166" s="122">
        <v>71</v>
      </c>
      <c r="R4166" s="122">
        <v>23</v>
      </c>
      <c r="S4166" s="122" t="s">
        <v>4535</v>
      </c>
      <c r="T4166" s="123">
        <v>0.2336</v>
      </c>
    </row>
    <row r="4167" spans="17:20" x14ac:dyDescent="0.25">
      <c r="Q4167" s="122">
        <v>71</v>
      </c>
      <c r="R4167" s="122">
        <v>24</v>
      </c>
      <c r="S4167" s="122" t="s">
        <v>4536</v>
      </c>
      <c r="T4167" s="123">
        <v>0.24099999999999999</v>
      </c>
    </row>
    <row r="4168" spans="17:20" x14ac:dyDescent="0.25">
      <c r="Q4168" s="122">
        <v>71</v>
      </c>
      <c r="R4168" s="122">
        <v>25</v>
      </c>
      <c r="S4168" s="122" t="s">
        <v>4537</v>
      </c>
      <c r="T4168" s="123">
        <v>0.24840000000000001</v>
      </c>
    </row>
    <row r="4169" spans="17:20" x14ac:dyDescent="0.25">
      <c r="Q4169" s="122">
        <v>71</v>
      </c>
      <c r="R4169" s="122">
        <v>26</v>
      </c>
      <c r="S4169" s="122" t="s">
        <v>4538</v>
      </c>
      <c r="T4169" s="123">
        <v>0.25591999999999998</v>
      </c>
    </row>
    <row r="4170" spans="17:20" x14ac:dyDescent="0.25">
      <c r="Q4170" s="122">
        <v>71</v>
      </c>
      <c r="R4170" s="122">
        <v>27</v>
      </c>
      <c r="S4170" s="122" t="s">
        <v>4539</v>
      </c>
      <c r="T4170" s="123">
        <v>0.26344000000000001</v>
      </c>
    </row>
    <row r="4171" spans="17:20" x14ac:dyDescent="0.25">
      <c r="Q4171" s="122">
        <v>71</v>
      </c>
      <c r="R4171" s="122">
        <v>28</v>
      </c>
      <c r="S4171" s="122" t="s">
        <v>4540</v>
      </c>
      <c r="T4171" s="123">
        <v>0.27095999999999998</v>
      </c>
    </row>
    <row r="4172" spans="17:20" x14ac:dyDescent="0.25">
      <c r="Q4172" s="122">
        <v>71</v>
      </c>
      <c r="R4172" s="122">
        <v>29</v>
      </c>
      <c r="S4172" s="122" t="s">
        <v>4541</v>
      </c>
      <c r="T4172" s="123">
        <v>0.27848000000000001</v>
      </c>
    </row>
    <row r="4173" spans="17:20" x14ac:dyDescent="0.25">
      <c r="Q4173" s="122">
        <v>71</v>
      </c>
      <c r="R4173" s="122">
        <v>30</v>
      </c>
      <c r="S4173" s="122" t="s">
        <v>4542</v>
      </c>
      <c r="T4173" s="123">
        <v>0.28599999999999998</v>
      </c>
    </row>
    <row r="4174" spans="17:20" x14ac:dyDescent="0.25">
      <c r="Q4174" s="122">
        <v>71</v>
      </c>
      <c r="R4174" s="122">
        <v>31</v>
      </c>
      <c r="S4174" s="122" t="s">
        <v>4543</v>
      </c>
      <c r="T4174" s="123">
        <v>0.29355999999999999</v>
      </c>
    </row>
    <row r="4175" spans="17:20" x14ac:dyDescent="0.25">
      <c r="Q4175" s="122">
        <v>71</v>
      </c>
      <c r="R4175" s="122">
        <v>32</v>
      </c>
      <c r="S4175" s="122" t="s">
        <v>4544</v>
      </c>
      <c r="T4175" s="123">
        <v>0.30112</v>
      </c>
    </row>
    <row r="4176" spans="17:20" x14ac:dyDescent="0.25">
      <c r="Q4176" s="122">
        <v>71</v>
      </c>
      <c r="R4176" s="122">
        <v>33</v>
      </c>
      <c r="S4176" s="122" t="s">
        <v>4545</v>
      </c>
      <c r="T4176" s="123">
        <v>0.30868000000000001</v>
      </c>
    </row>
    <row r="4177" spans="17:20" x14ac:dyDescent="0.25">
      <c r="Q4177" s="122">
        <v>71</v>
      </c>
      <c r="R4177" s="122">
        <v>34</v>
      </c>
      <c r="S4177" s="122" t="s">
        <v>4546</v>
      </c>
      <c r="T4177" s="123">
        <v>0.31624000000000002</v>
      </c>
    </row>
    <row r="4178" spans="17:20" x14ac:dyDescent="0.25">
      <c r="Q4178" s="122">
        <v>71</v>
      </c>
      <c r="R4178" s="122">
        <v>35</v>
      </c>
      <c r="S4178" s="122" t="s">
        <v>4547</v>
      </c>
      <c r="T4178" s="123">
        <v>0.32379999999999998</v>
      </c>
    </row>
    <row r="4179" spans="17:20" x14ac:dyDescent="0.25">
      <c r="Q4179" s="122">
        <v>71</v>
      </c>
      <c r="R4179" s="122">
        <v>36</v>
      </c>
      <c r="S4179" s="122" t="s">
        <v>4548</v>
      </c>
      <c r="T4179" s="123">
        <v>0.33116000000000001</v>
      </c>
    </row>
    <row r="4180" spans="17:20" x14ac:dyDescent="0.25">
      <c r="Q4180" s="122">
        <v>71</v>
      </c>
      <c r="R4180" s="122">
        <v>37</v>
      </c>
      <c r="S4180" s="122" t="s">
        <v>4549</v>
      </c>
      <c r="T4180" s="123">
        <v>0.33851999999999999</v>
      </c>
    </row>
    <row r="4181" spans="17:20" x14ac:dyDescent="0.25">
      <c r="Q4181" s="122">
        <v>71</v>
      </c>
      <c r="R4181" s="122">
        <v>38</v>
      </c>
      <c r="S4181" s="122" t="s">
        <v>4550</v>
      </c>
      <c r="T4181" s="123">
        <v>0.34588000000000002</v>
      </c>
    </row>
    <row r="4182" spans="17:20" x14ac:dyDescent="0.25">
      <c r="Q4182" s="122">
        <v>71</v>
      </c>
      <c r="R4182" s="122">
        <v>39</v>
      </c>
      <c r="S4182" s="122" t="s">
        <v>4551</v>
      </c>
      <c r="T4182" s="123">
        <v>0.35324</v>
      </c>
    </row>
    <row r="4183" spans="17:20" x14ac:dyDescent="0.25">
      <c r="Q4183" s="122">
        <v>71</v>
      </c>
      <c r="R4183" s="122">
        <v>40</v>
      </c>
      <c r="S4183" s="122" t="s">
        <v>4552</v>
      </c>
      <c r="T4183" s="123">
        <v>0.36059999999999998</v>
      </c>
    </row>
    <row r="4184" spans="17:20" x14ac:dyDescent="0.25">
      <c r="Q4184" s="122">
        <v>71</v>
      </c>
      <c r="R4184" s="122">
        <v>41</v>
      </c>
      <c r="S4184" s="122" t="s">
        <v>4553</v>
      </c>
      <c r="T4184" s="123">
        <v>0.36815999999999999</v>
      </c>
    </row>
    <row r="4185" spans="17:20" x14ac:dyDescent="0.25">
      <c r="Q4185" s="122">
        <v>71</v>
      </c>
      <c r="R4185" s="122">
        <v>42</v>
      </c>
      <c r="S4185" s="122" t="s">
        <v>4554</v>
      </c>
      <c r="T4185" s="123">
        <v>0.37572</v>
      </c>
    </row>
    <row r="4186" spans="17:20" x14ac:dyDescent="0.25">
      <c r="Q4186" s="122">
        <v>71</v>
      </c>
      <c r="R4186" s="122">
        <v>43</v>
      </c>
      <c r="S4186" s="122" t="s">
        <v>4555</v>
      </c>
      <c r="T4186" s="123">
        <v>0.38328000000000001</v>
      </c>
    </row>
    <row r="4187" spans="17:20" x14ac:dyDescent="0.25">
      <c r="Q4187" s="122">
        <v>71</v>
      </c>
      <c r="R4187" s="122">
        <v>44</v>
      </c>
      <c r="S4187" s="122" t="s">
        <v>4556</v>
      </c>
      <c r="T4187" s="123">
        <v>0.39084000000000002</v>
      </c>
    </row>
    <row r="4188" spans="17:20" x14ac:dyDescent="0.25">
      <c r="Q4188" s="122">
        <v>71</v>
      </c>
      <c r="R4188" s="122">
        <v>45</v>
      </c>
      <c r="S4188" s="122" t="s">
        <v>4557</v>
      </c>
      <c r="T4188" s="123">
        <v>0.39839999999999998</v>
      </c>
    </row>
    <row r="4189" spans="17:20" x14ac:dyDescent="0.25">
      <c r="Q4189" s="122">
        <v>71</v>
      </c>
      <c r="R4189" s="122">
        <v>46</v>
      </c>
      <c r="S4189" s="122" t="s">
        <v>4558</v>
      </c>
      <c r="T4189" s="123">
        <v>0.40576000000000001</v>
      </c>
    </row>
    <row r="4190" spans="17:20" x14ac:dyDescent="0.25">
      <c r="Q4190" s="122">
        <v>71</v>
      </c>
      <c r="R4190" s="122">
        <v>47</v>
      </c>
      <c r="S4190" s="122" t="s">
        <v>4559</v>
      </c>
      <c r="T4190" s="123">
        <v>0.41311999999999999</v>
      </c>
    </row>
    <row r="4191" spans="17:20" x14ac:dyDescent="0.25">
      <c r="Q4191" s="122">
        <v>71</v>
      </c>
      <c r="R4191" s="122">
        <v>48</v>
      </c>
      <c r="S4191" s="122" t="s">
        <v>4560</v>
      </c>
      <c r="T4191" s="123">
        <v>0.42048000000000002</v>
      </c>
    </row>
    <row r="4192" spans="17:20" x14ac:dyDescent="0.25">
      <c r="Q4192" s="122">
        <v>71</v>
      </c>
      <c r="R4192" s="122">
        <v>49</v>
      </c>
      <c r="S4192" s="122" t="s">
        <v>4561</v>
      </c>
      <c r="T4192" s="123">
        <v>0.42784</v>
      </c>
    </row>
    <row r="4193" spans="17:20" x14ac:dyDescent="0.25">
      <c r="Q4193" s="122">
        <v>71</v>
      </c>
      <c r="R4193" s="122">
        <v>50</v>
      </c>
      <c r="S4193" s="122" t="s">
        <v>4562</v>
      </c>
      <c r="T4193" s="123">
        <v>0.43519999999999998</v>
      </c>
    </row>
    <row r="4194" spans="17:20" x14ac:dyDescent="0.25">
      <c r="Q4194" s="122">
        <v>71</v>
      </c>
      <c r="R4194" s="122">
        <v>51</v>
      </c>
      <c r="S4194" s="122" t="s">
        <v>4563</v>
      </c>
      <c r="T4194" s="123">
        <v>0.44275999999999999</v>
      </c>
    </row>
    <row r="4195" spans="17:20" x14ac:dyDescent="0.25">
      <c r="Q4195" s="122">
        <v>71</v>
      </c>
      <c r="R4195" s="122">
        <v>52</v>
      </c>
      <c r="S4195" s="122" t="s">
        <v>4564</v>
      </c>
      <c r="T4195" s="123">
        <v>0.45032</v>
      </c>
    </row>
    <row r="4196" spans="17:20" x14ac:dyDescent="0.25">
      <c r="Q4196" s="122">
        <v>71</v>
      </c>
      <c r="R4196" s="122">
        <v>53</v>
      </c>
      <c r="S4196" s="122" t="s">
        <v>4565</v>
      </c>
      <c r="T4196" s="123">
        <v>0.45788000000000001</v>
      </c>
    </row>
    <row r="4197" spans="17:20" x14ac:dyDescent="0.25">
      <c r="Q4197" s="122">
        <v>71</v>
      </c>
      <c r="R4197" s="122">
        <v>54</v>
      </c>
      <c r="S4197" s="122" t="s">
        <v>4566</v>
      </c>
      <c r="T4197" s="123">
        <v>0.46544000000000002</v>
      </c>
    </row>
    <row r="4198" spans="17:20" x14ac:dyDescent="0.25">
      <c r="Q4198" s="122">
        <v>71</v>
      </c>
      <c r="R4198" s="122">
        <v>55</v>
      </c>
      <c r="S4198" s="122" t="s">
        <v>4567</v>
      </c>
      <c r="T4198" s="123">
        <v>0.47299999999999998</v>
      </c>
    </row>
    <row r="4199" spans="17:20" x14ac:dyDescent="0.25">
      <c r="Q4199" s="122">
        <v>71</v>
      </c>
      <c r="R4199" s="122">
        <v>56</v>
      </c>
      <c r="S4199" s="122" t="s">
        <v>4568</v>
      </c>
      <c r="T4199" s="123">
        <v>0.48052</v>
      </c>
    </row>
    <row r="4200" spans="17:20" x14ac:dyDescent="0.25">
      <c r="Q4200" s="122">
        <v>71</v>
      </c>
      <c r="R4200" s="122">
        <v>57</v>
      </c>
      <c r="S4200" s="122" t="s">
        <v>4569</v>
      </c>
      <c r="T4200" s="123">
        <v>0.48803999999999997</v>
      </c>
    </row>
    <row r="4201" spans="17:20" x14ac:dyDescent="0.25">
      <c r="Q4201" s="122">
        <v>71</v>
      </c>
      <c r="R4201" s="122">
        <v>58</v>
      </c>
      <c r="S4201" s="122" t="s">
        <v>4570</v>
      </c>
      <c r="T4201" s="123">
        <v>0.49556</v>
      </c>
    </row>
    <row r="4202" spans="17:20" x14ac:dyDescent="0.25">
      <c r="Q4202" s="122">
        <v>71</v>
      </c>
      <c r="R4202" s="122">
        <v>59</v>
      </c>
      <c r="S4202" s="122" t="s">
        <v>4571</v>
      </c>
      <c r="T4202" s="123">
        <v>0.50307999999999997</v>
      </c>
    </row>
    <row r="4203" spans="17:20" x14ac:dyDescent="0.25">
      <c r="Q4203" s="122">
        <v>71</v>
      </c>
      <c r="R4203" s="122">
        <v>60</v>
      </c>
      <c r="S4203" s="122" t="s">
        <v>4572</v>
      </c>
      <c r="T4203" s="123">
        <v>0.51060000000000005</v>
      </c>
    </row>
    <row r="4204" spans="17:20" x14ac:dyDescent="0.25">
      <c r="Q4204" s="122">
        <v>71</v>
      </c>
      <c r="R4204" s="122">
        <v>61</v>
      </c>
      <c r="S4204" s="122" t="s">
        <v>4573</v>
      </c>
      <c r="T4204" s="123">
        <v>0.51800000000000002</v>
      </c>
    </row>
    <row r="4205" spans="17:20" x14ac:dyDescent="0.25">
      <c r="Q4205" s="122">
        <v>71</v>
      </c>
      <c r="R4205" s="122">
        <v>62</v>
      </c>
      <c r="S4205" s="122" t="s">
        <v>4574</v>
      </c>
      <c r="T4205" s="123">
        <v>0.52539999999999998</v>
      </c>
    </row>
    <row r="4206" spans="17:20" x14ac:dyDescent="0.25">
      <c r="Q4206" s="122">
        <v>71</v>
      </c>
      <c r="R4206" s="122">
        <v>63</v>
      </c>
      <c r="S4206" s="122" t="s">
        <v>4575</v>
      </c>
      <c r="T4206" s="123">
        <v>0.53280000000000005</v>
      </c>
    </row>
    <row r="4207" spans="17:20" x14ac:dyDescent="0.25">
      <c r="Q4207" s="122">
        <v>71</v>
      </c>
      <c r="R4207" s="122">
        <v>64</v>
      </c>
      <c r="S4207" s="122" t="s">
        <v>4576</v>
      </c>
      <c r="T4207" s="123">
        <v>0.54020009999999996</v>
      </c>
    </row>
    <row r="4208" spans="17:20" x14ac:dyDescent="0.25">
      <c r="Q4208" s="122">
        <v>71</v>
      </c>
      <c r="R4208" s="122">
        <v>65</v>
      </c>
      <c r="S4208" s="122" t="s">
        <v>4577</v>
      </c>
      <c r="T4208" s="123">
        <v>0.54759999999999998</v>
      </c>
    </row>
    <row r="4209" spans="17:20" x14ac:dyDescent="0.25">
      <c r="Q4209" s="122">
        <v>71</v>
      </c>
      <c r="R4209" s="122">
        <v>66</v>
      </c>
      <c r="S4209" s="122" t="s">
        <v>4578</v>
      </c>
      <c r="T4209" s="123">
        <v>0.55512010000000001</v>
      </c>
    </row>
    <row r="4210" spans="17:20" x14ac:dyDescent="0.25">
      <c r="Q4210" s="122">
        <v>71</v>
      </c>
      <c r="R4210" s="122">
        <v>67</v>
      </c>
      <c r="S4210" s="122" t="s">
        <v>4579</v>
      </c>
      <c r="T4210" s="123">
        <v>0.56264000000000003</v>
      </c>
    </row>
    <row r="4211" spans="17:20" x14ac:dyDescent="0.25">
      <c r="Q4211" s="122">
        <v>71</v>
      </c>
      <c r="R4211" s="122">
        <v>68</v>
      </c>
      <c r="S4211" s="122" t="s">
        <v>4580</v>
      </c>
      <c r="T4211" s="123">
        <v>0.57016</v>
      </c>
    </row>
    <row r="4212" spans="17:20" x14ac:dyDescent="0.25">
      <c r="Q4212" s="122">
        <v>71</v>
      </c>
      <c r="R4212" s="122">
        <v>69</v>
      </c>
      <c r="S4212" s="122" t="s">
        <v>4581</v>
      </c>
      <c r="T4212" s="123">
        <v>0.57767999999999997</v>
      </c>
    </row>
    <row r="4213" spans="17:20" x14ac:dyDescent="0.25">
      <c r="Q4213" s="122">
        <v>71</v>
      </c>
      <c r="R4213" s="122">
        <v>70</v>
      </c>
      <c r="S4213" s="122" t="s">
        <v>4582</v>
      </c>
      <c r="T4213" s="123">
        <v>0.58520000000000005</v>
      </c>
    </row>
    <row r="4214" spans="17:20" x14ac:dyDescent="0.25">
      <c r="Q4214" s="122">
        <v>71</v>
      </c>
      <c r="R4214" s="122">
        <v>71</v>
      </c>
      <c r="S4214" s="122" t="s">
        <v>4583</v>
      </c>
      <c r="T4214" s="123">
        <v>0.59260000000000002</v>
      </c>
    </row>
    <row r="4215" spans="17:20" x14ac:dyDescent="0.25">
      <c r="Q4215" s="122">
        <v>71</v>
      </c>
      <c r="R4215" s="122">
        <v>72</v>
      </c>
      <c r="S4215" s="122" t="s">
        <v>4584</v>
      </c>
      <c r="T4215" s="123">
        <v>0.6</v>
      </c>
    </row>
    <row r="4216" spans="17:20" x14ac:dyDescent="0.25">
      <c r="Q4216" s="122">
        <v>71</v>
      </c>
      <c r="R4216" s="122">
        <v>73</v>
      </c>
      <c r="S4216" s="122" t="s">
        <v>4585</v>
      </c>
      <c r="T4216" s="123">
        <v>0.60740000000000005</v>
      </c>
    </row>
    <row r="4217" spans="17:20" x14ac:dyDescent="0.25">
      <c r="Q4217" s="122">
        <v>71</v>
      </c>
      <c r="R4217" s="122">
        <v>74</v>
      </c>
      <c r="S4217" s="122" t="s">
        <v>4586</v>
      </c>
      <c r="T4217" s="123">
        <v>0.61480000000000001</v>
      </c>
    </row>
    <row r="4218" spans="17:20" x14ac:dyDescent="0.25">
      <c r="Q4218" s="122">
        <v>71</v>
      </c>
      <c r="R4218" s="122">
        <v>75</v>
      </c>
      <c r="S4218" s="122" t="s">
        <v>4587</v>
      </c>
      <c r="T4218" s="123">
        <v>0.62219999999999998</v>
      </c>
    </row>
    <row r="4219" spans="17:20" x14ac:dyDescent="0.25">
      <c r="Q4219" s="122">
        <v>71</v>
      </c>
      <c r="R4219" s="122">
        <v>76</v>
      </c>
      <c r="S4219" s="122" t="s">
        <v>4588</v>
      </c>
      <c r="T4219" s="123">
        <v>0.62971999999999995</v>
      </c>
    </row>
    <row r="4220" spans="17:20" x14ac:dyDescent="0.25">
      <c r="Q4220" s="122">
        <v>71</v>
      </c>
      <c r="R4220" s="122">
        <v>77</v>
      </c>
      <c r="S4220" s="122" t="s">
        <v>4589</v>
      </c>
      <c r="T4220" s="123">
        <v>0.63724000000000003</v>
      </c>
    </row>
    <row r="4221" spans="17:20" x14ac:dyDescent="0.25">
      <c r="Q4221" s="122">
        <v>71</v>
      </c>
      <c r="R4221" s="122">
        <v>78</v>
      </c>
      <c r="S4221" s="122" t="s">
        <v>4590</v>
      </c>
      <c r="T4221" s="123">
        <v>0.64476</v>
      </c>
    </row>
    <row r="4222" spans="17:20" x14ac:dyDescent="0.25">
      <c r="Q4222" s="122">
        <v>71</v>
      </c>
      <c r="R4222" s="122">
        <v>79</v>
      </c>
      <c r="S4222" s="122" t="s">
        <v>4591</v>
      </c>
      <c r="T4222" s="123">
        <v>0.65227999999999997</v>
      </c>
    </row>
    <row r="4223" spans="17:20" x14ac:dyDescent="0.25">
      <c r="Q4223" s="122">
        <v>71</v>
      </c>
      <c r="R4223" s="122">
        <v>80</v>
      </c>
      <c r="S4223" s="122" t="s">
        <v>4592</v>
      </c>
      <c r="T4223" s="123">
        <v>0.65980000000000005</v>
      </c>
    </row>
    <row r="4224" spans="17:20" x14ac:dyDescent="0.25">
      <c r="Q4224" s="122">
        <v>71</v>
      </c>
      <c r="R4224" s="122">
        <v>81</v>
      </c>
      <c r="S4224" s="122" t="s">
        <v>4593</v>
      </c>
      <c r="T4224" s="123">
        <v>0.66735999999999995</v>
      </c>
    </row>
    <row r="4225" spans="17:20" x14ac:dyDescent="0.25">
      <c r="Q4225" s="122">
        <v>71</v>
      </c>
      <c r="R4225" s="122">
        <v>82</v>
      </c>
      <c r="S4225" s="122" t="s">
        <v>4594</v>
      </c>
      <c r="T4225" s="123">
        <v>0.67491999999999996</v>
      </c>
    </row>
    <row r="4226" spans="17:20" x14ac:dyDescent="0.25">
      <c r="Q4226" s="122">
        <v>71</v>
      </c>
      <c r="R4226" s="122">
        <v>83</v>
      </c>
      <c r="S4226" s="122" t="s">
        <v>4595</v>
      </c>
      <c r="T4226" s="123">
        <v>0.68247999999999998</v>
      </c>
    </row>
    <row r="4227" spans="17:20" x14ac:dyDescent="0.25">
      <c r="Q4227" s="122">
        <v>71</v>
      </c>
      <c r="R4227" s="122">
        <v>84</v>
      </c>
      <c r="S4227" s="122" t="s">
        <v>4596</v>
      </c>
      <c r="T4227" s="123">
        <v>0.69003999999999999</v>
      </c>
    </row>
    <row r="4228" spans="17:20" x14ac:dyDescent="0.25">
      <c r="Q4228" s="122">
        <v>71</v>
      </c>
      <c r="R4228" s="122">
        <v>85</v>
      </c>
      <c r="S4228" s="122" t="s">
        <v>4597</v>
      </c>
      <c r="T4228" s="123">
        <v>0.6976</v>
      </c>
    </row>
    <row r="4229" spans="17:20" x14ac:dyDescent="0.25">
      <c r="Q4229" s="122">
        <v>71</v>
      </c>
      <c r="R4229" s="122">
        <v>86</v>
      </c>
      <c r="S4229" s="122" t="s">
        <v>4598</v>
      </c>
      <c r="T4229" s="123">
        <v>0.70496000000000003</v>
      </c>
    </row>
    <row r="4230" spans="17:20" x14ac:dyDescent="0.25">
      <c r="Q4230" s="122">
        <v>71</v>
      </c>
      <c r="R4230" s="122">
        <v>87</v>
      </c>
      <c r="S4230" s="122" t="s">
        <v>4599</v>
      </c>
      <c r="T4230" s="123">
        <v>0.71231999999999995</v>
      </c>
    </row>
    <row r="4231" spans="17:20" x14ac:dyDescent="0.25">
      <c r="Q4231" s="122">
        <v>71</v>
      </c>
      <c r="R4231" s="122">
        <v>88</v>
      </c>
      <c r="S4231" s="122" t="s">
        <v>4600</v>
      </c>
      <c r="T4231" s="123">
        <v>0.71967999999999999</v>
      </c>
    </row>
    <row r="4232" spans="17:20" x14ac:dyDescent="0.25">
      <c r="Q4232" s="122">
        <v>71</v>
      </c>
      <c r="R4232" s="122">
        <v>89</v>
      </c>
      <c r="S4232" s="122" t="s">
        <v>4601</v>
      </c>
      <c r="T4232" s="123">
        <v>0.72704009999999997</v>
      </c>
    </row>
    <row r="4233" spans="17:20" x14ac:dyDescent="0.25">
      <c r="Q4233" s="122">
        <v>71</v>
      </c>
      <c r="R4233" s="122">
        <v>90</v>
      </c>
      <c r="S4233" s="122" t="s">
        <v>4602</v>
      </c>
      <c r="T4233" s="123">
        <v>0.73440000000000005</v>
      </c>
    </row>
    <row r="4234" spans="17:20" x14ac:dyDescent="0.25">
      <c r="Q4234" s="122">
        <v>71</v>
      </c>
      <c r="R4234" s="122">
        <v>91</v>
      </c>
      <c r="S4234" s="122" t="s">
        <v>4603</v>
      </c>
      <c r="T4234" s="123">
        <v>0.74195999999999995</v>
      </c>
    </row>
    <row r="4235" spans="17:20" x14ac:dyDescent="0.25">
      <c r="Q4235" s="122">
        <v>71</v>
      </c>
      <c r="R4235" s="122">
        <v>92</v>
      </c>
      <c r="S4235" s="122" t="s">
        <v>4604</v>
      </c>
      <c r="T4235" s="123">
        <v>0.74951999999999996</v>
      </c>
    </row>
    <row r="4236" spans="17:20" x14ac:dyDescent="0.25">
      <c r="Q4236" s="122">
        <v>71</v>
      </c>
      <c r="R4236" s="122">
        <v>93</v>
      </c>
      <c r="S4236" s="122" t="s">
        <v>4605</v>
      </c>
      <c r="T4236" s="123">
        <v>0.75707999999999998</v>
      </c>
    </row>
    <row r="4237" spans="17:20" x14ac:dyDescent="0.25">
      <c r="Q4237" s="122">
        <v>71</v>
      </c>
      <c r="R4237" s="122">
        <v>94</v>
      </c>
      <c r="S4237" s="122" t="s">
        <v>4606</v>
      </c>
      <c r="T4237" s="123">
        <v>0.76463999999999999</v>
      </c>
    </row>
    <row r="4238" spans="17:20" x14ac:dyDescent="0.25">
      <c r="Q4238" s="122">
        <v>71</v>
      </c>
      <c r="R4238" s="122">
        <v>95</v>
      </c>
      <c r="S4238" s="122" t="s">
        <v>4607</v>
      </c>
      <c r="T4238" s="123">
        <v>0.7722</v>
      </c>
    </row>
    <row r="4239" spans="17:20" x14ac:dyDescent="0.25">
      <c r="Q4239" s="122">
        <v>71</v>
      </c>
      <c r="R4239" s="122">
        <v>96</v>
      </c>
      <c r="S4239" s="122" t="s">
        <v>4608</v>
      </c>
      <c r="T4239" s="123">
        <v>0.77956000000000003</v>
      </c>
    </row>
    <row r="4240" spans="17:20" x14ac:dyDescent="0.25">
      <c r="Q4240" s="122">
        <v>71</v>
      </c>
      <c r="R4240" s="122">
        <v>97</v>
      </c>
      <c r="S4240" s="122" t="s">
        <v>4609</v>
      </c>
      <c r="T4240" s="123">
        <v>0.78691999999999995</v>
      </c>
    </row>
    <row r="4241" spans="17:20" x14ac:dyDescent="0.25">
      <c r="Q4241" s="122">
        <v>71</v>
      </c>
      <c r="R4241" s="122">
        <v>98</v>
      </c>
      <c r="S4241" s="122" t="s">
        <v>4610</v>
      </c>
      <c r="T4241" s="123">
        <v>0.79427999999999999</v>
      </c>
    </row>
    <row r="4242" spans="17:20" x14ac:dyDescent="0.25">
      <c r="Q4242" s="122">
        <v>71</v>
      </c>
      <c r="R4242" s="122">
        <v>99</v>
      </c>
      <c r="S4242" s="122" t="s">
        <v>4611</v>
      </c>
      <c r="T4242" s="123">
        <v>0.80164000000000002</v>
      </c>
    </row>
    <row r="4243" spans="17:20" x14ac:dyDescent="0.25">
      <c r="Q4243" s="122">
        <v>71</v>
      </c>
      <c r="R4243" s="122">
        <v>100</v>
      </c>
      <c r="S4243" s="122" t="s">
        <v>4612</v>
      </c>
      <c r="T4243" s="123">
        <v>0.80900000000000005</v>
      </c>
    </row>
    <row r="4244" spans="17:20" x14ac:dyDescent="0.25">
      <c r="Q4244" s="122">
        <v>72</v>
      </c>
      <c r="R4244" s="122">
        <v>0</v>
      </c>
      <c r="S4244" s="122" t="s">
        <v>4613</v>
      </c>
      <c r="T4244" s="123">
        <v>6.5799990000000003E-2</v>
      </c>
    </row>
    <row r="4245" spans="17:20" x14ac:dyDescent="0.25">
      <c r="Q4245" s="122">
        <v>72</v>
      </c>
      <c r="R4245" s="122">
        <v>1</v>
      </c>
      <c r="S4245" s="122" t="s">
        <v>4614</v>
      </c>
      <c r="T4245" s="123">
        <v>7.3319990000000002E-2</v>
      </c>
    </row>
    <row r="4246" spans="17:20" x14ac:dyDescent="0.25">
      <c r="Q4246" s="122">
        <v>72</v>
      </c>
      <c r="R4246" s="122">
        <v>2</v>
      </c>
      <c r="S4246" s="122" t="s">
        <v>4615</v>
      </c>
      <c r="T4246" s="123">
        <v>8.083999E-2</v>
      </c>
    </row>
    <row r="4247" spans="17:20" x14ac:dyDescent="0.25">
      <c r="Q4247" s="122">
        <v>72</v>
      </c>
      <c r="R4247" s="122">
        <v>3</v>
      </c>
      <c r="S4247" s="122" t="s">
        <v>4616</v>
      </c>
      <c r="T4247" s="123">
        <v>8.8359999999999994E-2</v>
      </c>
    </row>
    <row r="4248" spans="17:20" x14ac:dyDescent="0.25">
      <c r="Q4248" s="122">
        <v>72</v>
      </c>
      <c r="R4248" s="122">
        <v>4</v>
      </c>
      <c r="S4248" s="122" t="s">
        <v>4617</v>
      </c>
      <c r="T4248" s="123">
        <v>9.5880000000000007E-2</v>
      </c>
    </row>
    <row r="4249" spans="17:20" x14ac:dyDescent="0.25">
      <c r="Q4249" s="122">
        <v>72</v>
      </c>
      <c r="R4249" s="122">
        <v>5</v>
      </c>
      <c r="S4249" s="122" t="s">
        <v>4618</v>
      </c>
      <c r="T4249" s="123">
        <v>0.10340000000000001</v>
      </c>
    </row>
    <row r="4250" spans="17:20" x14ac:dyDescent="0.25">
      <c r="Q4250" s="122">
        <v>72</v>
      </c>
      <c r="R4250" s="122">
        <v>6</v>
      </c>
      <c r="S4250" s="122" t="s">
        <v>4619</v>
      </c>
      <c r="T4250" s="123">
        <v>0.11083999999999999</v>
      </c>
    </row>
    <row r="4251" spans="17:20" x14ac:dyDescent="0.25">
      <c r="Q4251" s="122">
        <v>72</v>
      </c>
      <c r="R4251" s="122">
        <v>7</v>
      </c>
      <c r="S4251" s="122" t="s">
        <v>4620</v>
      </c>
      <c r="T4251" s="123">
        <v>0.11828</v>
      </c>
    </row>
    <row r="4252" spans="17:20" x14ac:dyDescent="0.25">
      <c r="Q4252" s="122">
        <v>72</v>
      </c>
      <c r="R4252" s="122">
        <v>8</v>
      </c>
      <c r="S4252" s="122" t="s">
        <v>4621</v>
      </c>
      <c r="T4252" s="123">
        <v>0.12572</v>
      </c>
    </row>
    <row r="4253" spans="17:20" x14ac:dyDescent="0.25">
      <c r="Q4253" s="122">
        <v>72</v>
      </c>
      <c r="R4253" s="122">
        <v>9</v>
      </c>
      <c r="S4253" s="122" t="s">
        <v>4622</v>
      </c>
      <c r="T4253" s="123">
        <v>0.13316</v>
      </c>
    </row>
    <row r="4254" spans="17:20" x14ac:dyDescent="0.25">
      <c r="Q4254" s="122">
        <v>72</v>
      </c>
      <c r="R4254" s="122">
        <v>10</v>
      </c>
      <c r="S4254" s="122" t="s">
        <v>4623</v>
      </c>
      <c r="T4254" s="123">
        <v>0.1406</v>
      </c>
    </row>
    <row r="4255" spans="17:20" x14ac:dyDescent="0.25">
      <c r="Q4255" s="122">
        <v>72</v>
      </c>
      <c r="R4255" s="122">
        <v>11</v>
      </c>
      <c r="S4255" s="122" t="s">
        <v>4624</v>
      </c>
      <c r="T4255" s="123">
        <v>0.14799999999999999</v>
      </c>
    </row>
    <row r="4256" spans="17:20" x14ac:dyDescent="0.25">
      <c r="Q4256" s="122">
        <v>72</v>
      </c>
      <c r="R4256" s="122">
        <v>12</v>
      </c>
      <c r="S4256" s="122" t="s">
        <v>4625</v>
      </c>
      <c r="T4256" s="123">
        <v>0.15540000000000001</v>
      </c>
    </row>
    <row r="4257" spans="17:20" x14ac:dyDescent="0.25">
      <c r="Q4257" s="122">
        <v>72</v>
      </c>
      <c r="R4257" s="122">
        <v>13</v>
      </c>
      <c r="S4257" s="122" t="s">
        <v>4626</v>
      </c>
      <c r="T4257" s="123">
        <v>0.1628</v>
      </c>
    </row>
    <row r="4258" spans="17:20" x14ac:dyDescent="0.25">
      <c r="Q4258" s="122">
        <v>72</v>
      </c>
      <c r="R4258" s="122">
        <v>14</v>
      </c>
      <c r="S4258" s="122" t="s">
        <v>4627</v>
      </c>
      <c r="T4258" s="123">
        <v>0.17019999999999999</v>
      </c>
    </row>
    <row r="4259" spans="17:20" x14ac:dyDescent="0.25">
      <c r="Q4259" s="122">
        <v>72</v>
      </c>
      <c r="R4259" s="122">
        <v>15</v>
      </c>
      <c r="S4259" s="122" t="s">
        <v>4628</v>
      </c>
      <c r="T4259" s="123">
        <v>0.17760000000000001</v>
      </c>
    </row>
    <row r="4260" spans="17:20" x14ac:dyDescent="0.25">
      <c r="Q4260" s="122">
        <v>72</v>
      </c>
      <c r="R4260" s="122">
        <v>16</v>
      </c>
      <c r="S4260" s="122" t="s">
        <v>4629</v>
      </c>
      <c r="T4260" s="123">
        <v>0.18504000000000001</v>
      </c>
    </row>
    <row r="4261" spans="17:20" x14ac:dyDescent="0.25">
      <c r="Q4261" s="122">
        <v>72</v>
      </c>
      <c r="R4261" s="122">
        <v>17</v>
      </c>
      <c r="S4261" s="122" t="s">
        <v>4630</v>
      </c>
      <c r="T4261" s="123">
        <v>0.19248000000000001</v>
      </c>
    </row>
    <row r="4262" spans="17:20" x14ac:dyDescent="0.25">
      <c r="Q4262" s="122">
        <v>72</v>
      </c>
      <c r="R4262" s="122">
        <v>18</v>
      </c>
      <c r="S4262" s="122" t="s">
        <v>4631</v>
      </c>
      <c r="T4262" s="123">
        <v>0.19991999999999999</v>
      </c>
    </row>
    <row r="4263" spans="17:20" x14ac:dyDescent="0.25">
      <c r="Q4263" s="122">
        <v>72</v>
      </c>
      <c r="R4263" s="122">
        <v>19</v>
      </c>
      <c r="S4263" s="122" t="s">
        <v>4632</v>
      </c>
      <c r="T4263" s="123">
        <v>0.20735999999999999</v>
      </c>
    </row>
    <row r="4264" spans="17:20" x14ac:dyDescent="0.25">
      <c r="Q4264" s="122">
        <v>72</v>
      </c>
      <c r="R4264" s="122">
        <v>20</v>
      </c>
      <c r="S4264" s="122" t="s">
        <v>4633</v>
      </c>
      <c r="T4264" s="123">
        <v>0.21479999999999999</v>
      </c>
    </row>
    <row r="4265" spans="17:20" x14ac:dyDescent="0.25">
      <c r="Q4265" s="122">
        <v>72</v>
      </c>
      <c r="R4265" s="122">
        <v>21</v>
      </c>
      <c r="S4265" s="122" t="s">
        <v>4634</v>
      </c>
      <c r="T4265" s="123">
        <v>0.22220000000000001</v>
      </c>
    </row>
    <row r="4266" spans="17:20" x14ac:dyDescent="0.25">
      <c r="Q4266" s="122">
        <v>72</v>
      </c>
      <c r="R4266" s="122">
        <v>22</v>
      </c>
      <c r="S4266" s="122" t="s">
        <v>4635</v>
      </c>
      <c r="T4266" s="123">
        <v>0.2296</v>
      </c>
    </row>
    <row r="4267" spans="17:20" x14ac:dyDescent="0.25">
      <c r="Q4267" s="122">
        <v>72</v>
      </c>
      <c r="R4267" s="122">
        <v>23</v>
      </c>
      <c r="S4267" s="122" t="s">
        <v>4636</v>
      </c>
      <c r="T4267" s="123">
        <v>0.23699999999999999</v>
      </c>
    </row>
    <row r="4268" spans="17:20" x14ac:dyDescent="0.25">
      <c r="Q4268" s="122">
        <v>72</v>
      </c>
      <c r="R4268" s="122">
        <v>24</v>
      </c>
      <c r="S4268" s="122" t="s">
        <v>4637</v>
      </c>
      <c r="T4268" s="123">
        <v>0.24440000000000001</v>
      </c>
    </row>
    <row r="4269" spans="17:20" x14ac:dyDescent="0.25">
      <c r="Q4269" s="122">
        <v>72</v>
      </c>
      <c r="R4269" s="122">
        <v>25</v>
      </c>
      <c r="S4269" s="122" t="s">
        <v>4638</v>
      </c>
      <c r="T4269" s="123">
        <v>0.25180000000000002</v>
      </c>
    </row>
    <row r="4270" spans="17:20" x14ac:dyDescent="0.25">
      <c r="Q4270" s="122">
        <v>72</v>
      </c>
      <c r="R4270" s="122">
        <v>26</v>
      </c>
      <c r="S4270" s="122" t="s">
        <v>4639</v>
      </c>
      <c r="T4270" s="123">
        <v>0.25924000000000003</v>
      </c>
    </row>
    <row r="4271" spans="17:20" x14ac:dyDescent="0.25">
      <c r="Q4271" s="122">
        <v>72</v>
      </c>
      <c r="R4271" s="122">
        <v>27</v>
      </c>
      <c r="S4271" s="122" t="s">
        <v>4640</v>
      </c>
      <c r="T4271" s="123">
        <v>0.26667999999999997</v>
      </c>
    </row>
    <row r="4272" spans="17:20" x14ac:dyDescent="0.25">
      <c r="Q4272" s="122">
        <v>72</v>
      </c>
      <c r="R4272" s="122">
        <v>28</v>
      </c>
      <c r="S4272" s="122" t="s">
        <v>4641</v>
      </c>
      <c r="T4272" s="123">
        <v>0.27411999999999997</v>
      </c>
    </row>
    <row r="4273" spans="17:20" x14ac:dyDescent="0.25">
      <c r="Q4273" s="122">
        <v>72</v>
      </c>
      <c r="R4273" s="122">
        <v>29</v>
      </c>
      <c r="S4273" s="122" t="s">
        <v>4642</v>
      </c>
      <c r="T4273" s="123">
        <v>0.28155999999999998</v>
      </c>
    </row>
    <row r="4274" spans="17:20" x14ac:dyDescent="0.25">
      <c r="Q4274" s="122">
        <v>72</v>
      </c>
      <c r="R4274" s="122">
        <v>30</v>
      </c>
      <c r="S4274" s="122" t="s">
        <v>4643</v>
      </c>
      <c r="T4274" s="123">
        <v>0.28899999999999998</v>
      </c>
    </row>
    <row r="4275" spans="17:20" x14ac:dyDescent="0.25">
      <c r="Q4275" s="122">
        <v>72</v>
      </c>
      <c r="R4275" s="122">
        <v>31</v>
      </c>
      <c r="S4275" s="122" t="s">
        <v>4644</v>
      </c>
      <c r="T4275" s="123">
        <v>0.29652000000000001</v>
      </c>
    </row>
    <row r="4276" spans="17:20" x14ac:dyDescent="0.25">
      <c r="Q4276" s="122">
        <v>72</v>
      </c>
      <c r="R4276" s="122">
        <v>32</v>
      </c>
      <c r="S4276" s="122" t="s">
        <v>4645</v>
      </c>
      <c r="T4276" s="123">
        <v>0.30403999999999998</v>
      </c>
    </row>
    <row r="4277" spans="17:20" x14ac:dyDescent="0.25">
      <c r="Q4277" s="122">
        <v>72</v>
      </c>
      <c r="R4277" s="122">
        <v>33</v>
      </c>
      <c r="S4277" s="122" t="s">
        <v>4646</v>
      </c>
      <c r="T4277" s="123">
        <v>0.31156</v>
      </c>
    </row>
    <row r="4278" spans="17:20" x14ac:dyDescent="0.25">
      <c r="Q4278" s="122">
        <v>72</v>
      </c>
      <c r="R4278" s="122">
        <v>34</v>
      </c>
      <c r="S4278" s="122" t="s">
        <v>4647</v>
      </c>
      <c r="T4278" s="123">
        <v>0.31907999999999997</v>
      </c>
    </row>
    <row r="4279" spans="17:20" x14ac:dyDescent="0.25">
      <c r="Q4279" s="122">
        <v>72</v>
      </c>
      <c r="R4279" s="122">
        <v>35</v>
      </c>
      <c r="S4279" s="122" t="s">
        <v>4648</v>
      </c>
      <c r="T4279" s="123">
        <v>0.3266</v>
      </c>
    </row>
    <row r="4280" spans="17:20" x14ac:dyDescent="0.25">
      <c r="Q4280" s="122">
        <v>72</v>
      </c>
      <c r="R4280" s="122">
        <v>36</v>
      </c>
      <c r="S4280" s="122" t="s">
        <v>4649</v>
      </c>
      <c r="T4280" s="123">
        <v>0.33391999999999999</v>
      </c>
    </row>
    <row r="4281" spans="17:20" x14ac:dyDescent="0.25">
      <c r="Q4281" s="122">
        <v>72</v>
      </c>
      <c r="R4281" s="122">
        <v>37</v>
      </c>
      <c r="S4281" s="122" t="s">
        <v>4650</v>
      </c>
      <c r="T4281" s="123">
        <v>0.34123999999999999</v>
      </c>
    </row>
    <row r="4282" spans="17:20" x14ac:dyDescent="0.25">
      <c r="Q4282" s="122">
        <v>72</v>
      </c>
      <c r="R4282" s="122">
        <v>38</v>
      </c>
      <c r="S4282" s="122" t="s">
        <v>4651</v>
      </c>
      <c r="T4282" s="123">
        <v>0.34855999999999998</v>
      </c>
    </row>
    <row r="4283" spans="17:20" x14ac:dyDescent="0.25">
      <c r="Q4283" s="122">
        <v>72</v>
      </c>
      <c r="R4283" s="122">
        <v>39</v>
      </c>
      <c r="S4283" s="122" t="s">
        <v>4652</v>
      </c>
      <c r="T4283" s="123">
        <v>0.35587999999999997</v>
      </c>
    </row>
    <row r="4284" spans="17:20" x14ac:dyDescent="0.25">
      <c r="Q4284" s="122">
        <v>72</v>
      </c>
      <c r="R4284" s="122">
        <v>40</v>
      </c>
      <c r="S4284" s="122" t="s">
        <v>4653</v>
      </c>
      <c r="T4284" s="123">
        <v>0.36320000000000002</v>
      </c>
    </row>
    <row r="4285" spans="17:20" x14ac:dyDescent="0.25">
      <c r="Q4285" s="122">
        <v>72</v>
      </c>
      <c r="R4285" s="122">
        <v>41</v>
      </c>
      <c r="S4285" s="122" t="s">
        <v>4654</v>
      </c>
      <c r="T4285" s="123">
        <v>0.37071999999999999</v>
      </c>
    </row>
    <row r="4286" spans="17:20" x14ac:dyDescent="0.25">
      <c r="Q4286" s="122">
        <v>72</v>
      </c>
      <c r="R4286" s="122">
        <v>42</v>
      </c>
      <c r="S4286" s="122" t="s">
        <v>4655</v>
      </c>
      <c r="T4286" s="123">
        <v>0.37824000000000002</v>
      </c>
    </row>
    <row r="4287" spans="17:20" x14ac:dyDescent="0.25">
      <c r="Q4287" s="122">
        <v>72</v>
      </c>
      <c r="R4287" s="122">
        <v>43</v>
      </c>
      <c r="S4287" s="122" t="s">
        <v>4656</v>
      </c>
      <c r="T4287" s="123">
        <v>0.38575999999999999</v>
      </c>
    </row>
    <row r="4288" spans="17:20" x14ac:dyDescent="0.25">
      <c r="Q4288" s="122">
        <v>72</v>
      </c>
      <c r="R4288" s="122">
        <v>44</v>
      </c>
      <c r="S4288" s="122" t="s">
        <v>4657</v>
      </c>
      <c r="T4288" s="123">
        <v>0.39328000000000002</v>
      </c>
    </row>
    <row r="4289" spans="17:20" x14ac:dyDescent="0.25">
      <c r="Q4289" s="122">
        <v>72</v>
      </c>
      <c r="R4289" s="122">
        <v>45</v>
      </c>
      <c r="S4289" s="122" t="s">
        <v>4658</v>
      </c>
      <c r="T4289" s="123">
        <v>0.40079999999999999</v>
      </c>
    </row>
    <row r="4290" spans="17:20" x14ac:dyDescent="0.25">
      <c r="Q4290" s="122">
        <v>72</v>
      </c>
      <c r="R4290" s="122">
        <v>46</v>
      </c>
      <c r="S4290" s="122" t="s">
        <v>4659</v>
      </c>
      <c r="T4290" s="123">
        <v>0.40811999999999998</v>
      </c>
    </row>
    <row r="4291" spans="17:20" x14ac:dyDescent="0.25">
      <c r="Q4291" s="122">
        <v>72</v>
      </c>
      <c r="R4291" s="122">
        <v>47</v>
      </c>
      <c r="S4291" s="122" t="s">
        <v>4660</v>
      </c>
      <c r="T4291" s="123">
        <v>0.41543999999999998</v>
      </c>
    </row>
    <row r="4292" spans="17:20" x14ac:dyDescent="0.25">
      <c r="Q4292" s="122">
        <v>72</v>
      </c>
      <c r="R4292" s="122">
        <v>48</v>
      </c>
      <c r="S4292" s="122" t="s">
        <v>4661</v>
      </c>
      <c r="T4292" s="123">
        <v>0.42276000000000002</v>
      </c>
    </row>
    <row r="4293" spans="17:20" x14ac:dyDescent="0.25">
      <c r="Q4293" s="122">
        <v>72</v>
      </c>
      <c r="R4293" s="122">
        <v>49</v>
      </c>
      <c r="S4293" s="122" t="s">
        <v>4662</v>
      </c>
      <c r="T4293" s="123">
        <v>0.43008000000000002</v>
      </c>
    </row>
    <row r="4294" spans="17:20" x14ac:dyDescent="0.25">
      <c r="Q4294" s="122">
        <v>72</v>
      </c>
      <c r="R4294" s="122">
        <v>50</v>
      </c>
      <c r="S4294" s="122" t="s">
        <v>4663</v>
      </c>
      <c r="T4294" s="123">
        <v>0.43740000000000001</v>
      </c>
    </row>
    <row r="4295" spans="17:20" x14ac:dyDescent="0.25">
      <c r="Q4295" s="122">
        <v>72</v>
      </c>
      <c r="R4295" s="122">
        <v>51</v>
      </c>
      <c r="S4295" s="122" t="s">
        <v>4664</v>
      </c>
      <c r="T4295" s="123">
        <v>0.44491999999999998</v>
      </c>
    </row>
    <row r="4296" spans="17:20" x14ac:dyDescent="0.25">
      <c r="Q4296" s="122">
        <v>72</v>
      </c>
      <c r="R4296" s="122">
        <v>52</v>
      </c>
      <c r="S4296" s="122" t="s">
        <v>4665</v>
      </c>
      <c r="T4296" s="123">
        <v>0.45244000000000001</v>
      </c>
    </row>
    <row r="4297" spans="17:20" x14ac:dyDescent="0.25">
      <c r="Q4297" s="122">
        <v>72</v>
      </c>
      <c r="R4297" s="122">
        <v>53</v>
      </c>
      <c r="S4297" s="122" t="s">
        <v>4666</v>
      </c>
      <c r="T4297" s="123">
        <v>0.45995999999999998</v>
      </c>
    </row>
    <row r="4298" spans="17:20" x14ac:dyDescent="0.25">
      <c r="Q4298" s="122">
        <v>72</v>
      </c>
      <c r="R4298" s="122">
        <v>54</v>
      </c>
      <c r="S4298" s="122" t="s">
        <v>4667</v>
      </c>
      <c r="T4298" s="123">
        <v>0.46748000000000001</v>
      </c>
    </row>
    <row r="4299" spans="17:20" x14ac:dyDescent="0.25">
      <c r="Q4299" s="122">
        <v>72</v>
      </c>
      <c r="R4299" s="122">
        <v>55</v>
      </c>
      <c r="S4299" s="122" t="s">
        <v>4668</v>
      </c>
      <c r="T4299" s="123">
        <v>0.47499999999999998</v>
      </c>
    </row>
    <row r="4300" spans="17:20" x14ac:dyDescent="0.25">
      <c r="Q4300" s="122">
        <v>72</v>
      </c>
      <c r="R4300" s="122">
        <v>56</v>
      </c>
      <c r="S4300" s="122" t="s">
        <v>4669</v>
      </c>
      <c r="T4300" s="123">
        <v>0.48243999999999998</v>
      </c>
    </row>
    <row r="4301" spans="17:20" x14ac:dyDescent="0.25">
      <c r="Q4301" s="122">
        <v>72</v>
      </c>
      <c r="R4301" s="122">
        <v>57</v>
      </c>
      <c r="S4301" s="122" t="s">
        <v>4670</v>
      </c>
      <c r="T4301" s="123">
        <v>0.48987999999999998</v>
      </c>
    </row>
    <row r="4302" spans="17:20" x14ac:dyDescent="0.25">
      <c r="Q4302" s="122">
        <v>72</v>
      </c>
      <c r="R4302" s="122">
        <v>58</v>
      </c>
      <c r="S4302" s="122" t="s">
        <v>4671</v>
      </c>
      <c r="T4302" s="123">
        <v>0.49731999999999998</v>
      </c>
    </row>
    <row r="4303" spans="17:20" x14ac:dyDescent="0.25">
      <c r="Q4303" s="122">
        <v>72</v>
      </c>
      <c r="R4303" s="122">
        <v>59</v>
      </c>
      <c r="S4303" s="122" t="s">
        <v>4672</v>
      </c>
      <c r="T4303" s="123">
        <v>0.50475999999999999</v>
      </c>
    </row>
    <row r="4304" spans="17:20" x14ac:dyDescent="0.25">
      <c r="Q4304" s="122">
        <v>72</v>
      </c>
      <c r="R4304" s="122">
        <v>60</v>
      </c>
      <c r="S4304" s="122" t="s">
        <v>4673</v>
      </c>
      <c r="T4304" s="123">
        <v>0.51219999999999999</v>
      </c>
    </row>
    <row r="4305" spans="17:20" x14ac:dyDescent="0.25">
      <c r="Q4305" s="122">
        <v>72</v>
      </c>
      <c r="R4305" s="122">
        <v>61</v>
      </c>
      <c r="S4305" s="122" t="s">
        <v>4674</v>
      </c>
      <c r="T4305" s="123">
        <v>0.51959999999999995</v>
      </c>
    </row>
    <row r="4306" spans="17:20" x14ac:dyDescent="0.25">
      <c r="Q4306" s="122">
        <v>72</v>
      </c>
      <c r="R4306" s="122">
        <v>62</v>
      </c>
      <c r="S4306" s="122" t="s">
        <v>4675</v>
      </c>
      <c r="T4306" s="123">
        <v>0.52700000000000002</v>
      </c>
    </row>
    <row r="4307" spans="17:20" x14ac:dyDescent="0.25">
      <c r="Q4307" s="122">
        <v>72</v>
      </c>
      <c r="R4307" s="122">
        <v>63</v>
      </c>
      <c r="S4307" s="122" t="s">
        <v>4676</v>
      </c>
      <c r="T4307" s="123">
        <v>0.53439999999999999</v>
      </c>
    </row>
    <row r="4308" spans="17:20" x14ac:dyDescent="0.25">
      <c r="Q4308" s="122">
        <v>72</v>
      </c>
      <c r="R4308" s="122">
        <v>64</v>
      </c>
      <c r="S4308" s="122" t="s">
        <v>4677</v>
      </c>
      <c r="T4308" s="123">
        <v>0.54179999999999995</v>
      </c>
    </row>
    <row r="4309" spans="17:20" x14ac:dyDescent="0.25">
      <c r="Q4309" s="122">
        <v>72</v>
      </c>
      <c r="R4309" s="122">
        <v>65</v>
      </c>
      <c r="S4309" s="122" t="s">
        <v>4678</v>
      </c>
      <c r="T4309" s="123">
        <v>0.54920000000000002</v>
      </c>
    </row>
    <row r="4310" spans="17:20" x14ac:dyDescent="0.25">
      <c r="Q4310" s="122">
        <v>72</v>
      </c>
      <c r="R4310" s="122">
        <v>66</v>
      </c>
      <c r="S4310" s="122" t="s">
        <v>4679</v>
      </c>
      <c r="T4310" s="123">
        <v>0.55664000000000002</v>
      </c>
    </row>
    <row r="4311" spans="17:20" x14ac:dyDescent="0.25">
      <c r="Q4311" s="122">
        <v>72</v>
      </c>
      <c r="R4311" s="122">
        <v>67</v>
      </c>
      <c r="S4311" s="122" t="s">
        <v>4680</v>
      </c>
      <c r="T4311" s="123">
        <v>0.56408000000000003</v>
      </c>
    </row>
    <row r="4312" spans="17:20" x14ac:dyDescent="0.25">
      <c r="Q4312" s="122">
        <v>72</v>
      </c>
      <c r="R4312" s="122">
        <v>68</v>
      </c>
      <c r="S4312" s="122" t="s">
        <v>4681</v>
      </c>
      <c r="T4312" s="123">
        <v>0.57152000000000003</v>
      </c>
    </row>
    <row r="4313" spans="17:20" x14ac:dyDescent="0.25">
      <c r="Q4313" s="122">
        <v>72</v>
      </c>
      <c r="R4313" s="122">
        <v>69</v>
      </c>
      <c r="S4313" s="122" t="s">
        <v>4682</v>
      </c>
      <c r="T4313" s="123">
        <v>0.57896000000000003</v>
      </c>
    </row>
    <row r="4314" spans="17:20" x14ac:dyDescent="0.25">
      <c r="Q4314" s="122">
        <v>72</v>
      </c>
      <c r="R4314" s="122">
        <v>70</v>
      </c>
      <c r="S4314" s="122" t="s">
        <v>4683</v>
      </c>
      <c r="T4314" s="123">
        <v>0.58640000000000003</v>
      </c>
    </row>
    <row r="4315" spans="17:20" x14ac:dyDescent="0.25">
      <c r="Q4315" s="122">
        <v>72</v>
      </c>
      <c r="R4315" s="122">
        <v>71</v>
      </c>
      <c r="S4315" s="122" t="s">
        <v>4684</v>
      </c>
      <c r="T4315" s="123">
        <v>0.59379990000000005</v>
      </c>
    </row>
    <row r="4316" spans="17:20" x14ac:dyDescent="0.25">
      <c r="Q4316" s="122">
        <v>72</v>
      </c>
      <c r="R4316" s="122">
        <v>72</v>
      </c>
      <c r="S4316" s="122" t="s">
        <v>4685</v>
      </c>
      <c r="T4316" s="123">
        <v>0.60119999999999996</v>
      </c>
    </row>
    <row r="4317" spans="17:20" x14ac:dyDescent="0.25">
      <c r="Q4317" s="122">
        <v>72</v>
      </c>
      <c r="R4317" s="122">
        <v>73</v>
      </c>
      <c r="S4317" s="122" t="s">
        <v>4686</v>
      </c>
      <c r="T4317" s="123">
        <v>0.60860000000000003</v>
      </c>
    </row>
    <row r="4318" spans="17:20" x14ac:dyDescent="0.25">
      <c r="Q4318" s="122">
        <v>72</v>
      </c>
      <c r="R4318" s="122">
        <v>74</v>
      </c>
      <c r="S4318" s="122" t="s">
        <v>4687</v>
      </c>
      <c r="T4318" s="123">
        <v>0.61599999999999999</v>
      </c>
    </row>
    <row r="4319" spans="17:20" x14ac:dyDescent="0.25">
      <c r="Q4319" s="122">
        <v>72</v>
      </c>
      <c r="R4319" s="122">
        <v>75</v>
      </c>
      <c r="S4319" s="122" t="s">
        <v>4688</v>
      </c>
      <c r="T4319" s="123">
        <v>0.62339999999999995</v>
      </c>
    </row>
    <row r="4320" spans="17:20" x14ac:dyDescent="0.25">
      <c r="Q4320" s="122">
        <v>72</v>
      </c>
      <c r="R4320" s="122">
        <v>76</v>
      </c>
      <c r="S4320" s="122" t="s">
        <v>4689</v>
      </c>
      <c r="T4320" s="123">
        <v>0.63083999999999996</v>
      </c>
    </row>
    <row r="4321" spans="17:20" x14ac:dyDescent="0.25">
      <c r="Q4321" s="122">
        <v>72</v>
      </c>
      <c r="R4321" s="122">
        <v>77</v>
      </c>
      <c r="S4321" s="122" t="s">
        <v>4690</v>
      </c>
      <c r="T4321" s="123">
        <v>0.63827999999999996</v>
      </c>
    </row>
    <row r="4322" spans="17:20" x14ac:dyDescent="0.25">
      <c r="Q4322" s="122">
        <v>72</v>
      </c>
      <c r="R4322" s="122">
        <v>78</v>
      </c>
      <c r="S4322" s="122" t="s">
        <v>4691</v>
      </c>
      <c r="T4322" s="123">
        <v>0.64571999999999996</v>
      </c>
    </row>
    <row r="4323" spans="17:20" x14ac:dyDescent="0.25">
      <c r="Q4323" s="122">
        <v>72</v>
      </c>
      <c r="R4323" s="122">
        <v>79</v>
      </c>
      <c r="S4323" s="122" t="s">
        <v>4692</v>
      </c>
      <c r="T4323" s="123">
        <v>0.65315999999999996</v>
      </c>
    </row>
    <row r="4324" spans="17:20" x14ac:dyDescent="0.25">
      <c r="Q4324" s="122">
        <v>72</v>
      </c>
      <c r="R4324" s="122">
        <v>80</v>
      </c>
      <c r="S4324" s="122" t="s">
        <v>4693</v>
      </c>
      <c r="T4324" s="123">
        <v>0.66059999999999997</v>
      </c>
    </row>
    <row r="4325" spans="17:20" x14ac:dyDescent="0.25">
      <c r="Q4325" s="122">
        <v>72</v>
      </c>
      <c r="R4325" s="122">
        <v>81</v>
      </c>
      <c r="S4325" s="122" t="s">
        <v>4694</v>
      </c>
      <c r="T4325" s="123">
        <v>0.66812000000000005</v>
      </c>
    </row>
    <row r="4326" spans="17:20" x14ac:dyDescent="0.25">
      <c r="Q4326" s="122">
        <v>72</v>
      </c>
      <c r="R4326" s="122">
        <v>82</v>
      </c>
      <c r="S4326" s="122" t="s">
        <v>4695</v>
      </c>
      <c r="T4326" s="123">
        <v>0.67564000000000002</v>
      </c>
    </row>
    <row r="4327" spans="17:20" x14ac:dyDescent="0.25">
      <c r="Q4327" s="122">
        <v>72</v>
      </c>
      <c r="R4327" s="122">
        <v>83</v>
      </c>
      <c r="S4327" s="122" t="s">
        <v>4696</v>
      </c>
      <c r="T4327" s="123">
        <v>0.68315999999999999</v>
      </c>
    </row>
    <row r="4328" spans="17:20" x14ac:dyDescent="0.25">
      <c r="Q4328" s="122">
        <v>72</v>
      </c>
      <c r="R4328" s="122">
        <v>84</v>
      </c>
      <c r="S4328" s="122" t="s">
        <v>4697</v>
      </c>
      <c r="T4328" s="123">
        <v>0.69067999999999996</v>
      </c>
    </row>
    <row r="4329" spans="17:20" x14ac:dyDescent="0.25">
      <c r="Q4329" s="122">
        <v>72</v>
      </c>
      <c r="R4329" s="122">
        <v>85</v>
      </c>
      <c r="S4329" s="122" t="s">
        <v>4698</v>
      </c>
      <c r="T4329" s="123">
        <v>0.69820000000000004</v>
      </c>
    </row>
    <row r="4330" spans="17:20" x14ac:dyDescent="0.25">
      <c r="Q4330" s="122">
        <v>72</v>
      </c>
      <c r="R4330" s="122">
        <v>86</v>
      </c>
      <c r="S4330" s="122" t="s">
        <v>4699</v>
      </c>
      <c r="T4330" s="123">
        <v>0.70552000000000004</v>
      </c>
    </row>
    <row r="4331" spans="17:20" x14ac:dyDescent="0.25">
      <c r="Q4331" s="122">
        <v>72</v>
      </c>
      <c r="R4331" s="122">
        <v>87</v>
      </c>
      <c r="S4331" s="122" t="s">
        <v>4700</v>
      </c>
      <c r="T4331" s="123">
        <v>0.71284000000000003</v>
      </c>
    </row>
    <row r="4332" spans="17:20" x14ac:dyDescent="0.25">
      <c r="Q4332" s="122">
        <v>72</v>
      </c>
      <c r="R4332" s="122">
        <v>88</v>
      </c>
      <c r="S4332" s="122" t="s">
        <v>4701</v>
      </c>
      <c r="T4332" s="123">
        <v>0.72016000000000002</v>
      </c>
    </row>
    <row r="4333" spans="17:20" x14ac:dyDescent="0.25">
      <c r="Q4333" s="122">
        <v>72</v>
      </c>
      <c r="R4333" s="122">
        <v>89</v>
      </c>
      <c r="S4333" s="122" t="s">
        <v>4702</v>
      </c>
      <c r="T4333" s="123">
        <v>0.72748009999999996</v>
      </c>
    </row>
    <row r="4334" spans="17:20" x14ac:dyDescent="0.25">
      <c r="Q4334" s="122">
        <v>72</v>
      </c>
      <c r="R4334" s="122">
        <v>90</v>
      </c>
      <c r="S4334" s="122" t="s">
        <v>4703</v>
      </c>
      <c r="T4334" s="123">
        <v>0.73480000000000001</v>
      </c>
    </row>
    <row r="4335" spans="17:20" x14ac:dyDescent="0.25">
      <c r="Q4335" s="122">
        <v>72</v>
      </c>
      <c r="R4335" s="122">
        <v>91</v>
      </c>
      <c r="S4335" s="122" t="s">
        <v>4704</v>
      </c>
      <c r="T4335" s="123">
        <v>0.74232010000000004</v>
      </c>
    </row>
    <row r="4336" spans="17:20" x14ac:dyDescent="0.25">
      <c r="Q4336" s="122">
        <v>72</v>
      </c>
      <c r="R4336" s="122">
        <v>92</v>
      </c>
      <c r="S4336" s="122" t="s">
        <v>4705</v>
      </c>
      <c r="T4336" s="123">
        <v>0.74983999999999995</v>
      </c>
    </row>
    <row r="4337" spans="17:20" x14ac:dyDescent="0.25">
      <c r="Q4337" s="122">
        <v>72</v>
      </c>
      <c r="R4337" s="122">
        <v>93</v>
      </c>
      <c r="S4337" s="122" t="s">
        <v>4706</v>
      </c>
      <c r="T4337" s="123">
        <v>0.75736000000000003</v>
      </c>
    </row>
    <row r="4338" spans="17:20" x14ac:dyDescent="0.25">
      <c r="Q4338" s="122">
        <v>72</v>
      </c>
      <c r="R4338" s="122">
        <v>94</v>
      </c>
      <c r="S4338" s="122" t="s">
        <v>4707</v>
      </c>
      <c r="T4338" s="123">
        <v>0.76488</v>
      </c>
    </row>
    <row r="4339" spans="17:20" x14ac:dyDescent="0.25">
      <c r="Q4339" s="122">
        <v>72</v>
      </c>
      <c r="R4339" s="122">
        <v>95</v>
      </c>
      <c r="S4339" s="122" t="s">
        <v>4708</v>
      </c>
      <c r="T4339" s="123">
        <v>0.77239999999999998</v>
      </c>
    </row>
    <row r="4340" spans="17:20" x14ac:dyDescent="0.25">
      <c r="Q4340" s="122">
        <v>72</v>
      </c>
      <c r="R4340" s="122">
        <v>96</v>
      </c>
      <c r="S4340" s="122" t="s">
        <v>4709</v>
      </c>
      <c r="T4340" s="123">
        <v>0.77971999999999997</v>
      </c>
    </row>
    <row r="4341" spans="17:20" x14ac:dyDescent="0.25">
      <c r="Q4341" s="122">
        <v>72</v>
      </c>
      <c r="R4341" s="122">
        <v>97</v>
      </c>
      <c r="S4341" s="122" t="s">
        <v>4710</v>
      </c>
      <c r="T4341" s="123">
        <v>0.78703999999999996</v>
      </c>
    </row>
    <row r="4342" spans="17:20" x14ac:dyDescent="0.25">
      <c r="Q4342" s="122">
        <v>72</v>
      </c>
      <c r="R4342" s="122">
        <v>98</v>
      </c>
      <c r="S4342" s="122" t="s">
        <v>4711</v>
      </c>
      <c r="T4342" s="123">
        <v>0.79435999999999996</v>
      </c>
    </row>
    <row r="4343" spans="17:20" x14ac:dyDescent="0.25">
      <c r="Q4343" s="122">
        <v>72</v>
      </c>
      <c r="R4343" s="122">
        <v>99</v>
      </c>
      <c r="S4343" s="122" t="s">
        <v>4712</v>
      </c>
      <c r="T4343" s="123">
        <v>0.80167999999999995</v>
      </c>
    </row>
    <row r="4344" spans="17:20" x14ac:dyDescent="0.25">
      <c r="Q4344" s="122">
        <v>72</v>
      </c>
      <c r="R4344" s="122">
        <v>100</v>
      </c>
      <c r="S4344" s="122" t="s">
        <v>4713</v>
      </c>
      <c r="T4344" s="123">
        <v>0.80900000000000005</v>
      </c>
    </row>
    <row r="4345" spans="17:20" x14ac:dyDescent="0.25">
      <c r="Q4345" s="122">
        <v>73</v>
      </c>
      <c r="R4345" s="122">
        <v>0</v>
      </c>
      <c r="S4345" s="122" t="s">
        <v>4714</v>
      </c>
      <c r="T4345" s="123">
        <v>7.0199990000000004E-2</v>
      </c>
    </row>
    <row r="4346" spans="17:20" x14ac:dyDescent="0.25">
      <c r="Q4346" s="122">
        <v>73</v>
      </c>
      <c r="R4346" s="122">
        <v>1</v>
      </c>
      <c r="S4346" s="122" t="s">
        <v>4715</v>
      </c>
      <c r="T4346" s="123">
        <v>7.7679990000000004E-2</v>
      </c>
    </row>
    <row r="4347" spans="17:20" x14ac:dyDescent="0.25">
      <c r="Q4347" s="122">
        <v>73</v>
      </c>
      <c r="R4347" s="122">
        <v>2</v>
      </c>
      <c r="S4347" s="122" t="s">
        <v>4716</v>
      </c>
      <c r="T4347" s="123">
        <v>8.5159990000000005E-2</v>
      </c>
    </row>
    <row r="4348" spans="17:20" x14ac:dyDescent="0.25">
      <c r="Q4348" s="122">
        <v>73</v>
      </c>
      <c r="R4348" s="122">
        <v>3</v>
      </c>
      <c r="S4348" s="122" t="s">
        <v>4717</v>
      </c>
      <c r="T4348" s="123">
        <v>9.2639990000000005E-2</v>
      </c>
    </row>
    <row r="4349" spans="17:20" x14ac:dyDescent="0.25">
      <c r="Q4349" s="122">
        <v>73</v>
      </c>
      <c r="R4349" s="122">
        <v>4</v>
      </c>
      <c r="S4349" s="122" t="s">
        <v>4718</v>
      </c>
      <c r="T4349" s="123">
        <v>0.10012</v>
      </c>
    </row>
    <row r="4350" spans="17:20" x14ac:dyDescent="0.25">
      <c r="Q4350" s="122">
        <v>73</v>
      </c>
      <c r="R4350" s="122">
        <v>5</v>
      </c>
      <c r="S4350" s="122" t="s">
        <v>4719</v>
      </c>
      <c r="T4350" s="123">
        <v>0.1076</v>
      </c>
    </row>
    <row r="4351" spans="17:20" x14ac:dyDescent="0.25">
      <c r="Q4351" s="122">
        <v>73</v>
      </c>
      <c r="R4351" s="122">
        <v>6</v>
      </c>
      <c r="S4351" s="122" t="s">
        <v>4720</v>
      </c>
      <c r="T4351" s="123">
        <v>0.11496000000000001</v>
      </c>
    </row>
    <row r="4352" spans="17:20" x14ac:dyDescent="0.25">
      <c r="Q4352" s="122">
        <v>73</v>
      </c>
      <c r="R4352" s="122">
        <v>7</v>
      </c>
      <c r="S4352" s="122" t="s">
        <v>4721</v>
      </c>
      <c r="T4352" s="123">
        <v>0.12232</v>
      </c>
    </row>
    <row r="4353" spans="17:20" x14ac:dyDescent="0.25">
      <c r="Q4353" s="122">
        <v>73</v>
      </c>
      <c r="R4353" s="122">
        <v>8</v>
      </c>
      <c r="S4353" s="122" t="s">
        <v>4722</v>
      </c>
      <c r="T4353" s="123">
        <v>0.12967999999999999</v>
      </c>
    </row>
    <row r="4354" spans="17:20" x14ac:dyDescent="0.25">
      <c r="Q4354" s="122">
        <v>73</v>
      </c>
      <c r="R4354" s="122">
        <v>9</v>
      </c>
      <c r="S4354" s="122" t="s">
        <v>4723</v>
      </c>
      <c r="T4354" s="123">
        <v>0.13704</v>
      </c>
    </row>
    <row r="4355" spans="17:20" x14ac:dyDescent="0.25">
      <c r="Q4355" s="122">
        <v>73</v>
      </c>
      <c r="R4355" s="122">
        <v>10</v>
      </c>
      <c r="S4355" s="122" t="s">
        <v>4724</v>
      </c>
      <c r="T4355" s="123">
        <v>0.1444</v>
      </c>
    </row>
    <row r="4356" spans="17:20" x14ac:dyDescent="0.25">
      <c r="Q4356" s="122">
        <v>73</v>
      </c>
      <c r="R4356" s="122">
        <v>11</v>
      </c>
      <c r="S4356" s="122" t="s">
        <v>4725</v>
      </c>
      <c r="T4356" s="123">
        <v>0.15179999999999999</v>
      </c>
    </row>
    <row r="4357" spans="17:20" x14ac:dyDescent="0.25">
      <c r="Q4357" s="122">
        <v>73</v>
      </c>
      <c r="R4357" s="122">
        <v>12</v>
      </c>
      <c r="S4357" s="122" t="s">
        <v>4726</v>
      </c>
      <c r="T4357" s="123">
        <v>0.15920000000000001</v>
      </c>
    </row>
    <row r="4358" spans="17:20" x14ac:dyDescent="0.25">
      <c r="Q4358" s="122">
        <v>73</v>
      </c>
      <c r="R4358" s="122">
        <v>13</v>
      </c>
      <c r="S4358" s="122" t="s">
        <v>4727</v>
      </c>
      <c r="T4358" s="123">
        <v>0.1666</v>
      </c>
    </row>
    <row r="4359" spans="17:20" x14ac:dyDescent="0.25">
      <c r="Q4359" s="122">
        <v>73</v>
      </c>
      <c r="R4359" s="122">
        <v>14</v>
      </c>
      <c r="S4359" s="122" t="s">
        <v>4728</v>
      </c>
      <c r="T4359" s="123">
        <v>0.17399999999999999</v>
      </c>
    </row>
    <row r="4360" spans="17:20" x14ac:dyDescent="0.25">
      <c r="Q4360" s="122">
        <v>73</v>
      </c>
      <c r="R4360" s="122">
        <v>15</v>
      </c>
      <c r="S4360" s="122" t="s">
        <v>4729</v>
      </c>
      <c r="T4360" s="123">
        <v>0.18140000000000001</v>
      </c>
    </row>
    <row r="4361" spans="17:20" x14ac:dyDescent="0.25">
      <c r="Q4361" s="122">
        <v>73</v>
      </c>
      <c r="R4361" s="122">
        <v>16</v>
      </c>
      <c r="S4361" s="122" t="s">
        <v>4730</v>
      </c>
      <c r="T4361" s="123">
        <v>0.18876000000000001</v>
      </c>
    </row>
    <row r="4362" spans="17:20" x14ac:dyDescent="0.25">
      <c r="Q4362" s="122">
        <v>73</v>
      </c>
      <c r="R4362" s="122">
        <v>17</v>
      </c>
      <c r="S4362" s="122" t="s">
        <v>4731</v>
      </c>
      <c r="T4362" s="123">
        <v>0.19611999999999999</v>
      </c>
    </row>
    <row r="4363" spans="17:20" x14ac:dyDescent="0.25">
      <c r="Q4363" s="122">
        <v>73</v>
      </c>
      <c r="R4363" s="122">
        <v>18</v>
      </c>
      <c r="S4363" s="122" t="s">
        <v>4732</v>
      </c>
      <c r="T4363" s="123">
        <v>0.20347999999999999</v>
      </c>
    </row>
    <row r="4364" spans="17:20" x14ac:dyDescent="0.25">
      <c r="Q4364" s="122">
        <v>73</v>
      </c>
      <c r="R4364" s="122">
        <v>19</v>
      </c>
      <c r="S4364" s="122" t="s">
        <v>4733</v>
      </c>
      <c r="T4364" s="123">
        <v>0.21084</v>
      </c>
    </row>
    <row r="4365" spans="17:20" x14ac:dyDescent="0.25">
      <c r="Q4365" s="122">
        <v>73</v>
      </c>
      <c r="R4365" s="122">
        <v>20</v>
      </c>
      <c r="S4365" s="122" t="s">
        <v>4734</v>
      </c>
      <c r="T4365" s="123">
        <v>0.21820000000000001</v>
      </c>
    </row>
    <row r="4366" spans="17:20" x14ac:dyDescent="0.25">
      <c r="Q4366" s="122">
        <v>73</v>
      </c>
      <c r="R4366" s="122">
        <v>21</v>
      </c>
      <c r="S4366" s="122" t="s">
        <v>4735</v>
      </c>
      <c r="T4366" s="123">
        <v>0.22559999999999999</v>
      </c>
    </row>
    <row r="4367" spans="17:20" x14ac:dyDescent="0.25">
      <c r="Q4367" s="122">
        <v>73</v>
      </c>
      <c r="R4367" s="122">
        <v>22</v>
      </c>
      <c r="S4367" s="122" t="s">
        <v>4736</v>
      </c>
      <c r="T4367" s="123">
        <v>0.23300000000000001</v>
      </c>
    </row>
    <row r="4368" spans="17:20" x14ac:dyDescent="0.25">
      <c r="Q4368" s="122">
        <v>73</v>
      </c>
      <c r="R4368" s="122">
        <v>23</v>
      </c>
      <c r="S4368" s="122" t="s">
        <v>4737</v>
      </c>
      <c r="T4368" s="123">
        <v>0.2404</v>
      </c>
    </row>
    <row r="4369" spans="17:20" x14ac:dyDescent="0.25">
      <c r="Q4369" s="122">
        <v>73</v>
      </c>
      <c r="R4369" s="122">
        <v>24</v>
      </c>
      <c r="S4369" s="122" t="s">
        <v>4738</v>
      </c>
      <c r="T4369" s="123">
        <v>0.24779999999999999</v>
      </c>
    </row>
    <row r="4370" spans="17:20" x14ac:dyDescent="0.25">
      <c r="Q4370" s="122">
        <v>73</v>
      </c>
      <c r="R4370" s="122">
        <v>25</v>
      </c>
      <c r="S4370" s="122" t="s">
        <v>4739</v>
      </c>
      <c r="T4370" s="123">
        <v>0.25519999999999998</v>
      </c>
    </row>
    <row r="4371" spans="17:20" x14ac:dyDescent="0.25">
      <c r="Q4371" s="122">
        <v>73</v>
      </c>
      <c r="R4371" s="122">
        <v>26</v>
      </c>
      <c r="S4371" s="122" t="s">
        <v>4740</v>
      </c>
      <c r="T4371" s="123">
        <v>0.26256000000000002</v>
      </c>
    </row>
    <row r="4372" spans="17:20" x14ac:dyDescent="0.25">
      <c r="Q4372" s="122">
        <v>73</v>
      </c>
      <c r="R4372" s="122">
        <v>27</v>
      </c>
      <c r="S4372" s="122" t="s">
        <v>4741</v>
      </c>
      <c r="T4372" s="123">
        <v>0.26991999999999999</v>
      </c>
    </row>
    <row r="4373" spans="17:20" x14ac:dyDescent="0.25">
      <c r="Q4373" s="122">
        <v>73</v>
      </c>
      <c r="R4373" s="122">
        <v>28</v>
      </c>
      <c r="S4373" s="122" t="s">
        <v>4742</v>
      </c>
      <c r="T4373" s="123">
        <v>0.27728000000000003</v>
      </c>
    </row>
    <row r="4374" spans="17:20" x14ac:dyDescent="0.25">
      <c r="Q4374" s="122">
        <v>73</v>
      </c>
      <c r="R4374" s="122">
        <v>29</v>
      </c>
      <c r="S4374" s="122" t="s">
        <v>4743</v>
      </c>
      <c r="T4374" s="123">
        <v>0.28464</v>
      </c>
    </row>
    <row r="4375" spans="17:20" x14ac:dyDescent="0.25">
      <c r="Q4375" s="122">
        <v>73</v>
      </c>
      <c r="R4375" s="122">
        <v>30</v>
      </c>
      <c r="S4375" s="122" t="s">
        <v>4744</v>
      </c>
      <c r="T4375" s="123">
        <v>0.29199999999999998</v>
      </c>
    </row>
    <row r="4376" spans="17:20" x14ac:dyDescent="0.25">
      <c r="Q4376" s="122">
        <v>73</v>
      </c>
      <c r="R4376" s="122">
        <v>31</v>
      </c>
      <c r="S4376" s="122" t="s">
        <v>4745</v>
      </c>
      <c r="T4376" s="123">
        <v>0.29948000000000002</v>
      </c>
    </row>
    <row r="4377" spans="17:20" x14ac:dyDescent="0.25">
      <c r="Q4377" s="122">
        <v>73</v>
      </c>
      <c r="R4377" s="122">
        <v>32</v>
      </c>
      <c r="S4377" s="122" t="s">
        <v>4746</v>
      </c>
      <c r="T4377" s="123">
        <v>0.30696000000000001</v>
      </c>
    </row>
    <row r="4378" spans="17:20" x14ac:dyDescent="0.25">
      <c r="Q4378" s="122">
        <v>73</v>
      </c>
      <c r="R4378" s="122">
        <v>33</v>
      </c>
      <c r="S4378" s="122" t="s">
        <v>4747</v>
      </c>
      <c r="T4378" s="123">
        <v>0.31444</v>
      </c>
    </row>
    <row r="4379" spans="17:20" x14ac:dyDescent="0.25">
      <c r="Q4379" s="122">
        <v>73</v>
      </c>
      <c r="R4379" s="122">
        <v>34</v>
      </c>
      <c r="S4379" s="122" t="s">
        <v>4748</v>
      </c>
      <c r="T4379" s="123">
        <v>0.32191999999999998</v>
      </c>
    </row>
    <row r="4380" spans="17:20" x14ac:dyDescent="0.25">
      <c r="Q4380" s="122">
        <v>73</v>
      </c>
      <c r="R4380" s="122">
        <v>35</v>
      </c>
      <c r="S4380" s="122" t="s">
        <v>4749</v>
      </c>
      <c r="T4380" s="123">
        <v>0.32940000000000003</v>
      </c>
    </row>
    <row r="4381" spans="17:20" x14ac:dyDescent="0.25">
      <c r="Q4381" s="122">
        <v>73</v>
      </c>
      <c r="R4381" s="122">
        <v>36</v>
      </c>
      <c r="S4381" s="122" t="s">
        <v>4750</v>
      </c>
      <c r="T4381" s="123">
        <v>0.33667999999999998</v>
      </c>
    </row>
    <row r="4382" spans="17:20" x14ac:dyDescent="0.25">
      <c r="Q4382" s="122">
        <v>73</v>
      </c>
      <c r="R4382" s="122">
        <v>37</v>
      </c>
      <c r="S4382" s="122" t="s">
        <v>4751</v>
      </c>
      <c r="T4382" s="123">
        <v>0.34395999999999999</v>
      </c>
    </row>
    <row r="4383" spans="17:20" x14ac:dyDescent="0.25">
      <c r="Q4383" s="122">
        <v>73</v>
      </c>
      <c r="R4383" s="122">
        <v>38</v>
      </c>
      <c r="S4383" s="122" t="s">
        <v>4752</v>
      </c>
      <c r="T4383" s="123">
        <v>0.35124</v>
      </c>
    </row>
    <row r="4384" spans="17:20" x14ac:dyDescent="0.25">
      <c r="Q4384" s="122">
        <v>73</v>
      </c>
      <c r="R4384" s="122">
        <v>39</v>
      </c>
      <c r="S4384" s="122" t="s">
        <v>4753</v>
      </c>
      <c r="T4384" s="123">
        <v>0.35852000000000001</v>
      </c>
    </row>
    <row r="4385" spans="17:20" x14ac:dyDescent="0.25">
      <c r="Q4385" s="122">
        <v>73</v>
      </c>
      <c r="R4385" s="122">
        <v>40</v>
      </c>
      <c r="S4385" s="122" t="s">
        <v>4754</v>
      </c>
      <c r="T4385" s="123">
        <v>0.36580000000000001</v>
      </c>
    </row>
    <row r="4386" spans="17:20" x14ac:dyDescent="0.25">
      <c r="Q4386" s="122">
        <v>73</v>
      </c>
      <c r="R4386" s="122">
        <v>41</v>
      </c>
      <c r="S4386" s="122" t="s">
        <v>4755</v>
      </c>
      <c r="T4386" s="123">
        <v>0.37328</v>
      </c>
    </row>
    <row r="4387" spans="17:20" x14ac:dyDescent="0.25">
      <c r="Q4387" s="122">
        <v>73</v>
      </c>
      <c r="R4387" s="122">
        <v>42</v>
      </c>
      <c r="S4387" s="122" t="s">
        <v>4756</v>
      </c>
      <c r="T4387" s="123">
        <v>0.38075999999999999</v>
      </c>
    </row>
    <row r="4388" spans="17:20" x14ac:dyDescent="0.25">
      <c r="Q4388" s="122">
        <v>73</v>
      </c>
      <c r="R4388" s="122">
        <v>43</v>
      </c>
      <c r="S4388" s="122" t="s">
        <v>4757</v>
      </c>
      <c r="T4388" s="123">
        <v>0.38823999999999997</v>
      </c>
    </row>
    <row r="4389" spans="17:20" x14ac:dyDescent="0.25">
      <c r="Q4389" s="122">
        <v>73</v>
      </c>
      <c r="R4389" s="122">
        <v>44</v>
      </c>
      <c r="S4389" s="122" t="s">
        <v>4758</v>
      </c>
      <c r="T4389" s="123">
        <v>0.39572000000000002</v>
      </c>
    </row>
    <row r="4390" spans="17:20" x14ac:dyDescent="0.25">
      <c r="Q4390" s="122">
        <v>73</v>
      </c>
      <c r="R4390" s="122">
        <v>45</v>
      </c>
      <c r="S4390" s="122" t="s">
        <v>4759</v>
      </c>
      <c r="T4390" s="123">
        <v>0.4032</v>
      </c>
    </row>
    <row r="4391" spans="17:20" x14ac:dyDescent="0.25">
      <c r="Q4391" s="122">
        <v>73</v>
      </c>
      <c r="R4391" s="122">
        <v>46</v>
      </c>
      <c r="S4391" s="122" t="s">
        <v>4760</v>
      </c>
      <c r="T4391" s="123">
        <v>0.41048000000000001</v>
      </c>
    </row>
    <row r="4392" spans="17:20" x14ac:dyDescent="0.25">
      <c r="Q4392" s="122">
        <v>73</v>
      </c>
      <c r="R4392" s="122">
        <v>47</v>
      </c>
      <c r="S4392" s="122" t="s">
        <v>4761</v>
      </c>
      <c r="T4392" s="123">
        <v>0.41776000000000002</v>
      </c>
    </row>
    <row r="4393" spans="17:20" x14ac:dyDescent="0.25">
      <c r="Q4393" s="122">
        <v>73</v>
      </c>
      <c r="R4393" s="122">
        <v>48</v>
      </c>
      <c r="S4393" s="122" t="s">
        <v>4762</v>
      </c>
      <c r="T4393" s="123">
        <v>0.42503999999999997</v>
      </c>
    </row>
    <row r="4394" spans="17:20" x14ac:dyDescent="0.25">
      <c r="Q4394" s="122">
        <v>73</v>
      </c>
      <c r="R4394" s="122">
        <v>49</v>
      </c>
      <c r="S4394" s="122" t="s">
        <v>4763</v>
      </c>
      <c r="T4394" s="123">
        <v>0.43231999999999998</v>
      </c>
    </row>
    <row r="4395" spans="17:20" x14ac:dyDescent="0.25">
      <c r="Q4395" s="122">
        <v>73</v>
      </c>
      <c r="R4395" s="122">
        <v>50</v>
      </c>
      <c r="S4395" s="122" t="s">
        <v>4764</v>
      </c>
      <c r="T4395" s="123">
        <v>0.43959999999999999</v>
      </c>
    </row>
    <row r="4396" spans="17:20" x14ac:dyDescent="0.25">
      <c r="Q4396" s="122">
        <v>73</v>
      </c>
      <c r="R4396" s="122">
        <v>51</v>
      </c>
      <c r="S4396" s="122" t="s">
        <v>4765</v>
      </c>
      <c r="T4396" s="123">
        <v>0.44707999999999998</v>
      </c>
    </row>
    <row r="4397" spans="17:20" x14ac:dyDescent="0.25">
      <c r="Q4397" s="122">
        <v>73</v>
      </c>
      <c r="R4397" s="122">
        <v>52</v>
      </c>
      <c r="S4397" s="122" t="s">
        <v>4766</v>
      </c>
      <c r="T4397" s="123">
        <v>0.45456000000000002</v>
      </c>
    </row>
    <row r="4398" spans="17:20" x14ac:dyDescent="0.25">
      <c r="Q4398" s="122">
        <v>73</v>
      </c>
      <c r="R4398" s="122">
        <v>53</v>
      </c>
      <c r="S4398" s="122" t="s">
        <v>4767</v>
      </c>
      <c r="T4398" s="123">
        <v>0.46204000000000001</v>
      </c>
    </row>
    <row r="4399" spans="17:20" x14ac:dyDescent="0.25">
      <c r="Q4399" s="122">
        <v>73</v>
      </c>
      <c r="R4399" s="122">
        <v>54</v>
      </c>
      <c r="S4399" s="122" t="s">
        <v>4768</v>
      </c>
      <c r="T4399" s="123">
        <v>0.46951999999999999</v>
      </c>
    </row>
    <row r="4400" spans="17:20" x14ac:dyDescent="0.25">
      <c r="Q4400" s="122">
        <v>73</v>
      </c>
      <c r="R4400" s="122">
        <v>55</v>
      </c>
      <c r="S4400" s="122" t="s">
        <v>4769</v>
      </c>
      <c r="T4400" s="123">
        <v>0.47699999999999998</v>
      </c>
    </row>
    <row r="4401" spans="17:20" x14ac:dyDescent="0.25">
      <c r="Q4401" s="122">
        <v>73</v>
      </c>
      <c r="R4401" s="122">
        <v>56</v>
      </c>
      <c r="S4401" s="122" t="s">
        <v>4770</v>
      </c>
      <c r="T4401" s="123">
        <v>0.48436000000000001</v>
      </c>
    </row>
    <row r="4402" spans="17:20" x14ac:dyDescent="0.25">
      <c r="Q4402" s="122">
        <v>73</v>
      </c>
      <c r="R4402" s="122">
        <v>57</v>
      </c>
      <c r="S4402" s="122" t="s">
        <v>4771</v>
      </c>
      <c r="T4402" s="123">
        <v>0.49171999999999999</v>
      </c>
    </row>
    <row r="4403" spans="17:20" x14ac:dyDescent="0.25">
      <c r="Q4403" s="122">
        <v>73</v>
      </c>
      <c r="R4403" s="122">
        <v>58</v>
      </c>
      <c r="S4403" s="122" t="s">
        <v>4772</v>
      </c>
      <c r="T4403" s="123">
        <v>0.49908000000000002</v>
      </c>
    </row>
    <row r="4404" spans="17:20" x14ac:dyDescent="0.25">
      <c r="Q4404" s="122">
        <v>73</v>
      </c>
      <c r="R4404" s="122">
        <v>59</v>
      </c>
      <c r="S4404" s="122" t="s">
        <v>4773</v>
      </c>
      <c r="T4404" s="123">
        <v>0.50644</v>
      </c>
    </row>
    <row r="4405" spans="17:20" x14ac:dyDescent="0.25">
      <c r="Q4405" s="122">
        <v>73</v>
      </c>
      <c r="R4405" s="122">
        <v>60</v>
      </c>
      <c r="S4405" s="122" t="s">
        <v>4774</v>
      </c>
      <c r="T4405" s="123">
        <v>0.51380000000000003</v>
      </c>
    </row>
    <row r="4406" spans="17:20" x14ac:dyDescent="0.25">
      <c r="Q4406" s="122">
        <v>73</v>
      </c>
      <c r="R4406" s="122">
        <v>61</v>
      </c>
      <c r="S4406" s="122" t="s">
        <v>4775</v>
      </c>
      <c r="T4406" s="123">
        <v>0.5212</v>
      </c>
    </row>
    <row r="4407" spans="17:20" x14ac:dyDescent="0.25">
      <c r="Q4407" s="122">
        <v>73</v>
      </c>
      <c r="R4407" s="122">
        <v>62</v>
      </c>
      <c r="S4407" s="122" t="s">
        <v>4776</v>
      </c>
      <c r="T4407" s="123">
        <v>0.52859999999999996</v>
      </c>
    </row>
    <row r="4408" spans="17:20" x14ac:dyDescent="0.25">
      <c r="Q4408" s="122">
        <v>73</v>
      </c>
      <c r="R4408" s="122">
        <v>63</v>
      </c>
      <c r="S4408" s="122" t="s">
        <v>4777</v>
      </c>
      <c r="T4408" s="123">
        <v>0.53600000000000003</v>
      </c>
    </row>
    <row r="4409" spans="17:20" x14ac:dyDescent="0.25">
      <c r="Q4409" s="122">
        <v>73</v>
      </c>
      <c r="R4409" s="122">
        <v>64</v>
      </c>
      <c r="S4409" s="122" t="s">
        <v>4778</v>
      </c>
      <c r="T4409" s="123">
        <v>0.54339999999999999</v>
      </c>
    </row>
    <row r="4410" spans="17:20" x14ac:dyDescent="0.25">
      <c r="Q4410" s="122">
        <v>73</v>
      </c>
      <c r="R4410" s="122">
        <v>65</v>
      </c>
      <c r="S4410" s="122" t="s">
        <v>4779</v>
      </c>
      <c r="T4410" s="123">
        <v>0.55079999999999996</v>
      </c>
    </row>
    <row r="4411" spans="17:20" x14ac:dyDescent="0.25">
      <c r="Q4411" s="122">
        <v>73</v>
      </c>
      <c r="R4411" s="122">
        <v>66</v>
      </c>
      <c r="S4411" s="122" t="s">
        <v>4780</v>
      </c>
      <c r="T4411" s="123">
        <v>0.55815999999999999</v>
      </c>
    </row>
    <row r="4412" spans="17:20" x14ac:dyDescent="0.25">
      <c r="Q4412" s="122">
        <v>73</v>
      </c>
      <c r="R4412" s="122">
        <v>67</v>
      </c>
      <c r="S4412" s="122" t="s">
        <v>4781</v>
      </c>
      <c r="T4412" s="123">
        <v>0.56552000000000002</v>
      </c>
    </row>
    <row r="4413" spans="17:20" x14ac:dyDescent="0.25">
      <c r="Q4413" s="122">
        <v>73</v>
      </c>
      <c r="R4413" s="122">
        <v>68</v>
      </c>
      <c r="S4413" s="122" t="s">
        <v>4782</v>
      </c>
      <c r="T4413" s="123">
        <v>0.57287999999999994</v>
      </c>
    </row>
    <row r="4414" spans="17:20" x14ac:dyDescent="0.25">
      <c r="Q4414" s="122">
        <v>73</v>
      </c>
      <c r="R4414" s="122">
        <v>69</v>
      </c>
      <c r="S4414" s="122" t="s">
        <v>4783</v>
      </c>
      <c r="T4414" s="123">
        <v>0.58023999999999998</v>
      </c>
    </row>
    <row r="4415" spans="17:20" x14ac:dyDescent="0.25">
      <c r="Q4415" s="122">
        <v>73</v>
      </c>
      <c r="R4415" s="122">
        <v>70</v>
      </c>
      <c r="S4415" s="122" t="s">
        <v>4784</v>
      </c>
      <c r="T4415" s="123">
        <v>0.58760000000000001</v>
      </c>
    </row>
    <row r="4416" spans="17:20" x14ac:dyDescent="0.25">
      <c r="Q4416" s="122">
        <v>73</v>
      </c>
      <c r="R4416" s="122">
        <v>71</v>
      </c>
      <c r="S4416" s="122" t="s">
        <v>4785</v>
      </c>
      <c r="T4416" s="123">
        <v>0.59499999999999997</v>
      </c>
    </row>
    <row r="4417" spans="17:20" x14ac:dyDescent="0.25">
      <c r="Q4417" s="122">
        <v>73</v>
      </c>
      <c r="R4417" s="122">
        <v>72</v>
      </c>
      <c r="S4417" s="122" t="s">
        <v>4786</v>
      </c>
      <c r="T4417" s="123">
        <v>0.60240000000000005</v>
      </c>
    </row>
    <row r="4418" spans="17:20" x14ac:dyDescent="0.25">
      <c r="Q4418" s="122">
        <v>73</v>
      </c>
      <c r="R4418" s="122">
        <v>73</v>
      </c>
      <c r="S4418" s="122" t="s">
        <v>4787</v>
      </c>
      <c r="T4418" s="123">
        <v>0.60980000000000001</v>
      </c>
    </row>
    <row r="4419" spans="17:20" x14ac:dyDescent="0.25">
      <c r="Q4419" s="122">
        <v>73</v>
      </c>
      <c r="R4419" s="122">
        <v>74</v>
      </c>
      <c r="S4419" s="122" t="s">
        <v>4788</v>
      </c>
      <c r="T4419" s="123">
        <v>0.61719999999999997</v>
      </c>
    </row>
    <row r="4420" spans="17:20" x14ac:dyDescent="0.25">
      <c r="Q4420" s="122">
        <v>73</v>
      </c>
      <c r="R4420" s="122">
        <v>75</v>
      </c>
      <c r="S4420" s="122" t="s">
        <v>4789</v>
      </c>
      <c r="T4420" s="123">
        <v>0.62460000000000004</v>
      </c>
    </row>
    <row r="4421" spans="17:20" x14ac:dyDescent="0.25">
      <c r="Q4421" s="122">
        <v>73</v>
      </c>
      <c r="R4421" s="122">
        <v>76</v>
      </c>
      <c r="S4421" s="122" t="s">
        <v>4790</v>
      </c>
      <c r="T4421" s="123">
        <v>0.63195999999999997</v>
      </c>
    </row>
    <row r="4422" spans="17:20" x14ac:dyDescent="0.25">
      <c r="Q4422" s="122">
        <v>73</v>
      </c>
      <c r="R4422" s="122">
        <v>77</v>
      </c>
      <c r="S4422" s="122" t="s">
        <v>4791</v>
      </c>
      <c r="T4422" s="123">
        <v>0.63932</v>
      </c>
    </row>
    <row r="4423" spans="17:20" x14ac:dyDescent="0.25">
      <c r="Q4423" s="122">
        <v>73</v>
      </c>
      <c r="R4423" s="122">
        <v>78</v>
      </c>
      <c r="S4423" s="122" t="s">
        <v>4792</v>
      </c>
      <c r="T4423" s="123">
        <v>0.64668000000000003</v>
      </c>
    </row>
    <row r="4424" spans="17:20" x14ac:dyDescent="0.25">
      <c r="Q4424" s="122">
        <v>73</v>
      </c>
      <c r="R4424" s="122">
        <v>79</v>
      </c>
      <c r="S4424" s="122" t="s">
        <v>4793</v>
      </c>
      <c r="T4424" s="123">
        <v>0.65403999999999995</v>
      </c>
    </row>
    <row r="4425" spans="17:20" x14ac:dyDescent="0.25">
      <c r="Q4425" s="122">
        <v>73</v>
      </c>
      <c r="R4425" s="122">
        <v>80</v>
      </c>
      <c r="S4425" s="122" t="s">
        <v>4794</v>
      </c>
      <c r="T4425" s="123">
        <v>0.66139999999999999</v>
      </c>
    </row>
    <row r="4426" spans="17:20" x14ac:dyDescent="0.25">
      <c r="Q4426" s="122">
        <v>73</v>
      </c>
      <c r="R4426" s="122">
        <v>81</v>
      </c>
      <c r="S4426" s="122" t="s">
        <v>4795</v>
      </c>
      <c r="T4426" s="123">
        <v>0.66888000000000003</v>
      </c>
    </row>
    <row r="4427" spans="17:20" x14ac:dyDescent="0.25">
      <c r="Q4427" s="122">
        <v>73</v>
      </c>
      <c r="R4427" s="122">
        <v>82</v>
      </c>
      <c r="S4427" s="122" t="s">
        <v>4796</v>
      </c>
      <c r="T4427" s="123">
        <v>0.67635999999999996</v>
      </c>
    </row>
    <row r="4428" spans="17:20" x14ac:dyDescent="0.25">
      <c r="Q4428" s="122">
        <v>73</v>
      </c>
      <c r="R4428" s="122">
        <v>83</v>
      </c>
      <c r="S4428" s="122" t="s">
        <v>4797</v>
      </c>
      <c r="T4428" s="123">
        <v>0.68384</v>
      </c>
    </row>
    <row r="4429" spans="17:20" x14ac:dyDescent="0.25">
      <c r="Q4429" s="122">
        <v>73</v>
      </c>
      <c r="R4429" s="122">
        <v>84</v>
      </c>
      <c r="S4429" s="122" t="s">
        <v>4798</v>
      </c>
      <c r="T4429" s="123">
        <v>0.69132000000000005</v>
      </c>
    </row>
    <row r="4430" spans="17:20" x14ac:dyDescent="0.25">
      <c r="Q4430" s="122">
        <v>73</v>
      </c>
      <c r="R4430" s="122">
        <v>85</v>
      </c>
      <c r="S4430" s="122" t="s">
        <v>4799</v>
      </c>
      <c r="T4430" s="123">
        <v>0.69879999999999998</v>
      </c>
    </row>
    <row r="4431" spans="17:20" x14ac:dyDescent="0.25">
      <c r="Q4431" s="122">
        <v>73</v>
      </c>
      <c r="R4431" s="122">
        <v>86</v>
      </c>
      <c r="S4431" s="122" t="s">
        <v>4800</v>
      </c>
      <c r="T4431" s="123">
        <v>0.70608000000000004</v>
      </c>
    </row>
    <row r="4432" spans="17:20" x14ac:dyDescent="0.25">
      <c r="Q4432" s="122">
        <v>73</v>
      </c>
      <c r="R4432" s="122">
        <v>87</v>
      </c>
      <c r="S4432" s="122" t="s">
        <v>4801</v>
      </c>
      <c r="T4432" s="123">
        <v>0.71335999999999999</v>
      </c>
    </row>
    <row r="4433" spans="17:20" x14ac:dyDescent="0.25">
      <c r="Q4433" s="122">
        <v>73</v>
      </c>
      <c r="R4433" s="122">
        <v>88</v>
      </c>
      <c r="S4433" s="122" t="s">
        <v>4802</v>
      </c>
      <c r="T4433" s="123">
        <v>0.72063999999999995</v>
      </c>
    </row>
    <row r="4434" spans="17:20" x14ac:dyDescent="0.25">
      <c r="Q4434" s="122">
        <v>73</v>
      </c>
      <c r="R4434" s="122">
        <v>89</v>
      </c>
      <c r="S4434" s="122" t="s">
        <v>4803</v>
      </c>
      <c r="T4434" s="123">
        <v>0.72792000000000001</v>
      </c>
    </row>
    <row r="4435" spans="17:20" x14ac:dyDescent="0.25">
      <c r="Q4435" s="122">
        <v>73</v>
      </c>
      <c r="R4435" s="122">
        <v>90</v>
      </c>
      <c r="S4435" s="122" t="s">
        <v>4804</v>
      </c>
      <c r="T4435" s="123">
        <v>0.73519999999999996</v>
      </c>
    </row>
    <row r="4436" spans="17:20" x14ac:dyDescent="0.25">
      <c r="Q4436" s="122">
        <v>73</v>
      </c>
      <c r="R4436" s="122">
        <v>91</v>
      </c>
      <c r="S4436" s="122" t="s">
        <v>4805</v>
      </c>
      <c r="T4436" s="123">
        <v>0.74268000000000001</v>
      </c>
    </row>
    <row r="4437" spans="17:20" x14ac:dyDescent="0.25">
      <c r="Q4437" s="122">
        <v>73</v>
      </c>
      <c r="R4437" s="122">
        <v>92</v>
      </c>
      <c r="S4437" s="122" t="s">
        <v>4806</v>
      </c>
      <c r="T4437" s="123">
        <v>0.75016000000000005</v>
      </c>
    </row>
    <row r="4438" spans="17:20" x14ac:dyDescent="0.25">
      <c r="Q4438" s="122">
        <v>73</v>
      </c>
      <c r="R4438" s="122">
        <v>93</v>
      </c>
      <c r="S4438" s="122" t="s">
        <v>4807</v>
      </c>
      <c r="T4438" s="123">
        <v>0.75763999999999998</v>
      </c>
    </row>
    <row r="4439" spans="17:20" x14ac:dyDescent="0.25">
      <c r="Q4439" s="122">
        <v>73</v>
      </c>
      <c r="R4439" s="122">
        <v>94</v>
      </c>
      <c r="S4439" s="122" t="s">
        <v>4808</v>
      </c>
      <c r="T4439" s="123">
        <v>0.76512000000000002</v>
      </c>
    </row>
    <row r="4440" spans="17:20" x14ac:dyDescent="0.25">
      <c r="Q4440" s="122">
        <v>73</v>
      </c>
      <c r="R4440" s="122">
        <v>95</v>
      </c>
      <c r="S4440" s="122" t="s">
        <v>4809</v>
      </c>
      <c r="T4440" s="123">
        <v>0.77259999999999995</v>
      </c>
    </row>
    <row r="4441" spans="17:20" x14ac:dyDescent="0.25">
      <c r="Q4441" s="122">
        <v>73</v>
      </c>
      <c r="R4441" s="122">
        <v>96</v>
      </c>
      <c r="S4441" s="122" t="s">
        <v>4810</v>
      </c>
      <c r="T4441" s="123">
        <v>0.77988000000000002</v>
      </c>
    </row>
    <row r="4442" spans="17:20" x14ac:dyDescent="0.25">
      <c r="Q4442" s="122">
        <v>73</v>
      </c>
      <c r="R4442" s="122">
        <v>97</v>
      </c>
      <c r="S4442" s="122" t="s">
        <v>4811</v>
      </c>
      <c r="T4442" s="123">
        <v>0.78715999999999997</v>
      </c>
    </row>
    <row r="4443" spans="17:20" x14ac:dyDescent="0.25">
      <c r="Q4443" s="122">
        <v>73</v>
      </c>
      <c r="R4443" s="122">
        <v>98</v>
      </c>
      <c r="S4443" s="122" t="s">
        <v>4812</v>
      </c>
      <c r="T4443" s="123">
        <v>0.79444000000000004</v>
      </c>
    </row>
    <row r="4444" spans="17:20" x14ac:dyDescent="0.25">
      <c r="Q4444" s="122">
        <v>73</v>
      </c>
      <c r="R4444" s="122">
        <v>99</v>
      </c>
      <c r="S4444" s="122" t="s">
        <v>4813</v>
      </c>
      <c r="T4444" s="123">
        <v>0.80171999999999999</v>
      </c>
    </row>
    <row r="4445" spans="17:20" x14ac:dyDescent="0.25">
      <c r="Q4445" s="122">
        <v>73</v>
      </c>
      <c r="R4445" s="122">
        <v>100</v>
      </c>
      <c r="S4445" s="122" t="s">
        <v>4814</v>
      </c>
      <c r="T4445" s="123">
        <v>0.80900000000000005</v>
      </c>
    </row>
    <row r="4446" spans="17:20" x14ac:dyDescent="0.25">
      <c r="Q4446" s="122">
        <v>74</v>
      </c>
      <c r="R4446" s="122">
        <v>0</v>
      </c>
      <c r="S4446" s="122" t="s">
        <v>4815</v>
      </c>
      <c r="T4446" s="123">
        <v>7.4599990000000005E-2</v>
      </c>
    </row>
    <row r="4447" spans="17:20" x14ac:dyDescent="0.25">
      <c r="Q4447" s="122">
        <v>74</v>
      </c>
      <c r="R4447" s="122">
        <v>1</v>
      </c>
      <c r="S4447" s="122" t="s">
        <v>4816</v>
      </c>
      <c r="T4447" s="123">
        <v>8.2039989999999993E-2</v>
      </c>
    </row>
    <row r="4448" spans="17:20" x14ac:dyDescent="0.25">
      <c r="Q4448" s="122">
        <v>74</v>
      </c>
      <c r="R4448" s="122">
        <v>2</v>
      </c>
      <c r="S4448" s="122" t="s">
        <v>4817</v>
      </c>
      <c r="T4448" s="123">
        <v>8.9479989999999995E-2</v>
      </c>
    </row>
    <row r="4449" spans="17:20" x14ac:dyDescent="0.25">
      <c r="Q4449" s="122">
        <v>74</v>
      </c>
      <c r="R4449" s="122">
        <v>3</v>
      </c>
      <c r="S4449" s="122" t="s">
        <v>4818</v>
      </c>
      <c r="T4449" s="123">
        <v>9.6920000000000006E-2</v>
      </c>
    </row>
    <row r="4450" spans="17:20" x14ac:dyDescent="0.25">
      <c r="Q4450" s="122">
        <v>74</v>
      </c>
      <c r="R4450" s="122">
        <v>4</v>
      </c>
      <c r="S4450" s="122" t="s">
        <v>4819</v>
      </c>
      <c r="T4450" s="123">
        <v>0.10435999999999999</v>
      </c>
    </row>
    <row r="4451" spans="17:20" x14ac:dyDescent="0.25">
      <c r="Q4451" s="122">
        <v>74</v>
      </c>
      <c r="R4451" s="122">
        <v>5</v>
      </c>
      <c r="S4451" s="122" t="s">
        <v>4820</v>
      </c>
      <c r="T4451" s="123">
        <v>0.1118</v>
      </c>
    </row>
    <row r="4452" spans="17:20" x14ac:dyDescent="0.25">
      <c r="Q4452" s="122">
        <v>74</v>
      </c>
      <c r="R4452" s="122">
        <v>6</v>
      </c>
      <c r="S4452" s="122" t="s">
        <v>4821</v>
      </c>
      <c r="T4452" s="123">
        <v>0.11908000000000001</v>
      </c>
    </row>
    <row r="4453" spans="17:20" x14ac:dyDescent="0.25">
      <c r="Q4453" s="122">
        <v>74</v>
      </c>
      <c r="R4453" s="122">
        <v>7</v>
      </c>
      <c r="S4453" s="122" t="s">
        <v>4822</v>
      </c>
      <c r="T4453" s="123">
        <v>0.12636</v>
      </c>
    </row>
    <row r="4454" spans="17:20" x14ac:dyDescent="0.25">
      <c r="Q4454" s="122">
        <v>74</v>
      </c>
      <c r="R4454" s="122">
        <v>8</v>
      </c>
      <c r="S4454" s="122" t="s">
        <v>4823</v>
      </c>
      <c r="T4454" s="123">
        <v>0.13364000000000001</v>
      </c>
    </row>
    <row r="4455" spans="17:20" x14ac:dyDescent="0.25">
      <c r="Q4455" s="122">
        <v>74</v>
      </c>
      <c r="R4455" s="122">
        <v>9</v>
      </c>
      <c r="S4455" s="122" t="s">
        <v>4824</v>
      </c>
      <c r="T4455" s="123">
        <v>0.14091999999999999</v>
      </c>
    </row>
    <row r="4456" spans="17:20" x14ac:dyDescent="0.25">
      <c r="Q4456" s="122">
        <v>74</v>
      </c>
      <c r="R4456" s="122">
        <v>10</v>
      </c>
      <c r="S4456" s="122" t="s">
        <v>4825</v>
      </c>
      <c r="T4456" s="123">
        <v>0.1482</v>
      </c>
    </row>
    <row r="4457" spans="17:20" x14ac:dyDescent="0.25">
      <c r="Q4457" s="122">
        <v>74</v>
      </c>
      <c r="R4457" s="122">
        <v>11</v>
      </c>
      <c r="S4457" s="122" t="s">
        <v>4826</v>
      </c>
      <c r="T4457" s="123">
        <v>0.15559999999999999</v>
      </c>
    </row>
    <row r="4458" spans="17:20" x14ac:dyDescent="0.25">
      <c r="Q4458" s="122">
        <v>74</v>
      </c>
      <c r="R4458" s="122">
        <v>12</v>
      </c>
      <c r="S4458" s="122" t="s">
        <v>4827</v>
      </c>
      <c r="T4458" s="123">
        <v>0.16300000000000001</v>
      </c>
    </row>
    <row r="4459" spans="17:20" x14ac:dyDescent="0.25">
      <c r="Q4459" s="122">
        <v>74</v>
      </c>
      <c r="R4459" s="122">
        <v>13</v>
      </c>
      <c r="S4459" s="122" t="s">
        <v>4828</v>
      </c>
      <c r="T4459" s="123">
        <v>0.1704</v>
      </c>
    </row>
    <row r="4460" spans="17:20" x14ac:dyDescent="0.25">
      <c r="Q4460" s="122">
        <v>74</v>
      </c>
      <c r="R4460" s="122">
        <v>14</v>
      </c>
      <c r="S4460" s="122" t="s">
        <v>4829</v>
      </c>
      <c r="T4460" s="123">
        <v>0.17780000000000001</v>
      </c>
    </row>
    <row r="4461" spans="17:20" x14ac:dyDescent="0.25">
      <c r="Q4461" s="122">
        <v>74</v>
      </c>
      <c r="R4461" s="122">
        <v>15</v>
      </c>
      <c r="S4461" s="122" t="s">
        <v>4830</v>
      </c>
      <c r="T4461" s="123">
        <v>0.1852</v>
      </c>
    </row>
    <row r="4462" spans="17:20" x14ac:dyDescent="0.25">
      <c r="Q4462" s="122">
        <v>74</v>
      </c>
      <c r="R4462" s="122">
        <v>16</v>
      </c>
      <c r="S4462" s="122" t="s">
        <v>4831</v>
      </c>
      <c r="T4462" s="123">
        <v>0.19248000000000001</v>
      </c>
    </row>
    <row r="4463" spans="17:20" x14ac:dyDescent="0.25">
      <c r="Q4463" s="122">
        <v>74</v>
      </c>
      <c r="R4463" s="122">
        <v>17</v>
      </c>
      <c r="S4463" s="122" t="s">
        <v>4832</v>
      </c>
      <c r="T4463" s="123">
        <v>0.19975999999999999</v>
      </c>
    </row>
    <row r="4464" spans="17:20" x14ac:dyDescent="0.25">
      <c r="Q4464" s="122">
        <v>74</v>
      </c>
      <c r="R4464" s="122">
        <v>18</v>
      </c>
      <c r="S4464" s="122" t="s">
        <v>4833</v>
      </c>
      <c r="T4464" s="123">
        <v>0.20704</v>
      </c>
    </row>
    <row r="4465" spans="17:20" x14ac:dyDescent="0.25">
      <c r="Q4465" s="122">
        <v>74</v>
      </c>
      <c r="R4465" s="122">
        <v>19</v>
      </c>
      <c r="S4465" s="122" t="s">
        <v>4834</v>
      </c>
      <c r="T4465" s="123">
        <v>0.21432000000000001</v>
      </c>
    </row>
    <row r="4466" spans="17:20" x14ac:dyDescent="0.25">
      <c r="Q4466" s="122">
        <v>74</v>
      </c>
      <c r="R4466" s="122">
        <v>20</v>
      </c>
      <c r="S4466" s="122" t="s">
        <v>4835</v>
      </c>
      <c r="T4466" s="123">
        <v>0.22159999999999999</v>
      </c>
    </row>
    <row r="4467" spans="17:20" x14ac:dyDescent="0.25">
      <c r="Q4467" s="122">
        <v>74</v>
      </c>
      <c r="R4467" s="122">
        <v>21</v>
      </c>
      <c r="S4467" s="122" t="s">
        <v>4836</v>
      </c>
      <c r="T4467" s="123">
        <v>0.22900000000000001</v>
      </c>
    </row>
    <row r="4468" spans="17:20" x14ac:dyDescent="0.25">
      <c r="Q4468" s="122">
        <v>74</v>
      </c>
      <c r="R4468" s="122">
        <v>22</v>
      </c>
      <c r="S4468" s="122" t="s">
        <v>4837</v>
      </c>
      <c r="T4468" s="123">
        <v>0.2364</v>
      </c>
    </row>
    <row r="4469" spans="17:20" x14ac:dyDescent="0.25">
      <c r="Q4469" s="122">
        <v>74</v>
      </c>
      <c r="R4469" s="122">
        <v>23</v>
      </c>
      <c r="S4469" s="122" t="s">
        <v>4838</v>
      </c>
      <c r="T4469" s="123">
        <v>0.24379999999999999</v>
      </c>
    </row>
    <row r="4470" spans="17:20" x14ac:dyDescent="0.25">
      <c r="Q4470" s="122">
        <v>74</v>
      </c>
      <c r="R4470" s="122">
        <v>24</v>
      </c>
      <c r="S4470" s="122" t="s">
        <v>4839</v>
      </c>
      <c r="T4470" s="123">
        <v>0.25119999999999998</v>
      </c>
    </row>
    <row r="4471" spans="17:20" x14ac:dyDescent="0.25">
      <c r="Q4471" s="122">
        <v>74</v>
      </c>
      <c r="R4471" s="122">
        <v>25</v>
      </c>
      <c r="S4471" s="122" t="s">
        <v>4840</v>
      </c>
      <c r="T4471" s="123">
        <v>0.2586</v>
      </c>
    </row>
    <row r="4472" spans="17:20" x14ac:dyDescent="0.25">
      <c r="Q4472" s="122">
        <v>74</v>
      </c>
      <c r="R4472" s="122">
        <v>26</v>
      </c>
      <c r="S4472" s="122" t="s">
        <v>4841</v>
      </c>
      <c r="T4472" s="123">
        <v>0.26588000000000001</v>
      </c>
    </row>
    <row r="4473" spans="17:20" x14ac:dyDescent="0.25">
      <c r="Q4473" s="122">
        <v>74</v>
      </c>
      <c r="R4473" s="122">
        <v>27</v>
      </c>
      <c r="S4473" s="122" t="s">
        <v>4842</v>
      </c>
      <c r="T4473" s="123">
        <v>0.27316000000000001</v>
      </c>
    </row>
    <row r="4474" spans="17:20" x14ac:dyDescent="0.25">
      <c r="Q4474" s="122">
        <v>74</v>
      </c>
      <c r="R4474" s="122">
        <v>28</v>
      </c>
      <c r="S4474" s="122" t="s">
        <v>4843</v>
      </c>
      <c r="T4474" s="123">
        <v>0.28044000000000002</v>
      </c>
    </row>
    <row r="4475" spans="17:20" x14ac:dyDescent="0.25">
      <c r="Q4475" s="122">
        <v>74</v>
      </c>
      <c r="R4475" s="122">
        <v>29</v>
      </c>
      <c r="S4475" s="122" t="s">
        <v>4844</v>
      </c>
      <c r="T4475" s="123">
        <v>0.28771999999999998</v>
      </c>
    </row>
    <row r="4476" spans="17:20" x14ac:dyDescent="0.25">
      <c r="Q4476" s="122">
        <v>74</v>
      </c>
      <c r="R4476" s="122">
        <v>30</v>
      </c>
      <c r="S4476" s="122" t="s">
        <v>4845</v>
      </c>
      <c r="T4476" s="123">
        <v>0.29499999999999998</v>
      </c>
    </row>
    <row r="4477" spans="17:20" x14ac:dyDescent="0.25">
      <c r="Q4477" s="122">
        <v>74</v>
      </c>
      <c r="R4477" s="122">
        <v>31</v>
      </c>
      <c r="S4477" s="122" t="s">
        <v>4846</v>
      </c>
      <c r="T4477" s="123">
        <v>0.30243999999999999</v>
      </c>
    </row>
    <row r="4478" spans="17:20" x14ac:dyDescent="0.25">
      <c r="Q4478" s="122">
        <v>74</v>
      </c>
      <c r="R4478" s="122">
        <v>32</v>
      </c>
      <c r="S4478" s="122" t="s">
        <v>4847</v>
      </c>
      <c r="T4478" s="123">
        <v>0.30987999999999999</v>
      </c>
    </row>
    <row r="4479" spans="17:20" x14ac:dyDescent="0.25">
      <c r="Q4479" s="122">
        <v>74</v>
      </c>
      <c r="R4479" s="122">
        <v>33</v>
      </c>
      <c r="S4479" s="122" t="s">
        <v>4848</v>
      </c>
      <c r="T4479" s="123">
        <v>0.31731999999999999</v>
      </c>
    </row>
    <row r="4480" spans="17:20" x14ac:dyDescent="0.25">
      <c r="Q4480" s="122">
        <v>74</v>
      </c>
      <c r="R4480" s="122">
        <v>34</v>
      </c>
      <c r="S4480" s="122" t="s">
        <v>4849</v>
      </c>
      <c r="T4480" s="123">
        <v>0.32475999999999999</v>
      </c>
    </row>
    <row r="4481" spans="17:20" x14ac:dyDescent="0.25">
      <c r="Q4481" s="122">
        <v>74</v>
      </c>
      <c r="R4481" s="122">
        <v>35</v>
      </c>
      <c r="S4481" s="122" t="s">
        <v>4850</v>
      </c>
      <c r="T4481" s="123">
        <v>0.3322</v>
      </c>
    </row>
    <row r="4482" spans="17:20" x14ac:dyDescent="0.25">
      <c r="Q4482" s="122">
        <v>74</v>
      </c>
      <c r="R4482" s="122">
        <v>36</v>
      </c>
      <c r="S4482" s="122" t="s">
        <v>4851</v>
      </c>
      <c r="T4482" s="123">
        <v>0.33944000000000002</v>
      </c>
    </row>
    <row r="4483" spans="17:20" x14ac:dyDescent="0.25">
      <c r="Q4483" s="122">
        <v>74</v>
      </c>
      <c r="R4483" s="122">
        <v>37</v>
      </c>
      <c r="S4483" s="122" t="s">
        <v>4852</v>
      </c>
      <c r="T4483" s="123">
        <v>0.34667999999999999</v>
      </c>
    </row>
    <row r="4484" spans="17:20" x14ac:dyDescent="0.25">
      <c r="Q4484" s="122">
        <v>74</v>
      </c>
      <c r="R4484" s="122">
        <v>38</v>
      </c>
      <c r="S4484" s="122" t="s">
        <v>4853</v>
      </c>
      <c r="T4484" s="123">
        <v>0.35392000000000001</v>
      </c>
    </row>
    <row r="4485" spans="17:20" x14ac:dyDescent="0.25">
      <c r="Q4485" s="122">
        <v>74</v>
      </c>
      <c r="R4485" s="122">
        <v>39</v>
      </c>
      <c r="S4485" s="122" t="s">
        <v>4854</v>
      </c>
      <c r="T4485" s="123">
        <v>0.36115999999999998</v>
      </c>
    </row>
    <row r="4486" spans="17:20" x14ac:dyDescent="0.25">
      <c r="Q4486" s="122">
        <v>74</v>
      </c>
      <c r="R4486" s="122">
        <v>40</v>
      </c>
      <c r="S4486" s="122" t="s">
        <v>4855</v>
      </c>
      <c r="T4486" s="123">
        <v>0.36840000000000001</v>
      </c>
    </row>
    <row r="4487" spans="17:20" x14ac:dyDescent="0.25">
      <c r="Q4487" s="122">
        <v>74</v>
      </c>
      <c r="R4487" s="122">
        <v>41</v>
      </c>
      <c r="S4487" s="122" t="s">
        <v>4856</v>
      </c>
      <c r="T4487" s="123">
        <v>0.37584000000000001</v>
      </c>
    </row>
    <row r="4488" spans="17:20" x14ac:dyDescent="0.25">
      <c r="Q4488" s="122">
        <v>74</v>
      </c>
      <c r="R4488" s="122">
        <v>42</v>
      </c>
      <c r="S4488" s="122" t="s">
        <v>4857</v>
      </c>
      <c r="T4488" s="123">
        <v>0.38328000000000001</v>
      </c>
    </row>
    <row r="4489" spans="17:20" x14ac:dyDescent="0.25">
      <c r="Q4489" s="122">
        <v>74</v>
      </c>
      <c r="R4489" s="122">
        <v>43</v>
      </c>
      <c r="S4489" s="122" t="s">
        <v>4858</v>
      </c>
      <c r="T4489" s="123">
        <v>0.39072000000000001</v>
      </c>
    </row>
    <row r="4490" spans="17:20" x14ac:dyDescent="0.25">
      <c r="Q4490" s="122">
        <v>74</v>
      </c>
      <c r="R4490" s="122">
        <v>44</v>
      </c>
      <c r="S4490" s="122" t="s">
        <v>4859</v>
      </c>
      <c r="T4490" s="123">
        <v>0.39816000000000001</v>
      </c>
    </row>
    <row r="4491" spans="17:20" x14ac:dyDescent="0.25">
      <c r="Q4491" s="122">
        <v>74</v>
      </c>
      <c r="R4491" s="122">
        <v>45</v>
      </c>
      <c r="S4491" s="122" t="s">
        <v>4860</v>
      </c>
      <c r="T4491" s="123">
        <v>0.40560000000000002</v>
      </c>
    </row>
    <row r="4492" spans="17:20" x14ac:dyDescent="0.25">
      <c r="Q4492" s="122">
        <v>74</v>
      </c>
      <c r="R4492" s="122">
        <v>46</v>
      </c>
      <c r="S4492" s="122" t="s">
        <v>4861</v>
      </c>
      <c r="T4492" s="123">
        <v>0.41283999999999998</v>
      </c>
    </row>
    <row r="4493" spans="17:20" x14ac:dyDescent="0.25">
      <c r="Q4493" s="122">
        <v>74</v>
      </c>
      <c r="R4493" s="122">
        <v>47</v>
      </c>
      <c r="S4493" s="122" t="s">
        <v>4862</v>
      </c>
      <c r="T4493" s="123">
        <v>0.42008000000000001</v>
      </c>
    </row>
    <row r="4494" spans="17:20" x14ac:dyDescent="0.25">
      <c r="Q4494" s="122">
        <v>74</v>
      </c>
      <c r="R4494" s="122">
        <v>48</v>
      </c>
      <c r="S4494" s="122" t="s">
        <v>4863</v>
      </c>
      <c r="T4494" s="123">
        <v>0.42731999999999998</v>
      </c>
    </row>
    <row r="4495" spans="17:20" x14ac:dyDescent="0.25">
      <c r="Q4495" s="122">
        <v>74</v>
      </c>
      <c r="R4495" s="122">
        <v>49</v>
      </c>
      <c r="S4495" s="122" t="s">
        <v>4864</v>
      </c>
      <c r="T4495" s="123">
        <v>0.43456</v>
      </c>
    </row>
    <row r="4496" spans="17:20" x14ac:dyDescent="0.25">
      <c r="Q4496" s="122">
        <v>74</v>
      </c>
      <c r="R4496" s="122">
        <v>50</v>
      </c>
      <c r="S4496" s="122" t="s">
        <v>4865</v>
      </c>
      <c r="T4496" s="123">
        <v>0.44180000000000003</v>
      </c>
    </row>
    <row r="4497" spans="17:20" x14ac:dyDescent="0.25">
      <c r="Q4497" s="122">
        <v>74</v>
      </c>
      <c r="R4497" s="122">
        <v>51</v>
      </c>
      <c r="S4497" s="122" t="s">
        <v>4866</v>
      </c>
      <c r="T4497" s="123">
        <v>0.44923999999999997</v>
      </c>
    </row>
    <row r="4498" spans="17:20" x14ac:dyDescent="0.25">
      <c r="Q4498" s="122">
        <v>74</v>
      </c>
      <c r="R4498" s="122">
        <v>52</v>
      </c>
      <c r="S4498" s="122" t="s">
        <v>4867</v>
      </c>
      <c r="T4498" s="123">
        <v>0.45667999999999997</v>
      </c>
    </row>
    <row r="4499" spans="17:20" x14ac:dyDescent="0.25">
      <c r="Q4499" s="122">
        <v>74</v>
      </c>
      <c r="R4499" s="122">
        <v>53</v>
      </c>
      <c r="S4499" s="122" t="s">
        <v>4868</v>
      </c>
      <c r="T4499" s="123">
        <v>0.46411999999999998</v>
      </c>
    </row>
    <row r="4500" spans="17:20" x14ac:dyDescent="0.25">
      <c r="Q4500" s="122">
        <v>74</v>
      </c>
      <c r="R4500" s="122">
        <v>54</v>
      </c>
      <c r="S4500" s="122" t="s">
        <v>4869</v>
      </c>
      <c r="T4500" s="123">
        <v>0.47155999999999998</v>
      </c>
    </row>
    <row r="4501" spans="17:20" x14ac:dyDescent="0.25">
      <c r="Q4501" s="122">
        <v>74</v>
      </c>
      <c r="R4501" s="122">
        <v>55</v>
      </c>
      <c r="S4501" s="122" t="s">
        <v>4870</v>
      </c>
      <c r="T4501" s="123">
        <v>0.47899999999999998</v>
      </c>
    </row>
    <row r="4502" spans="17:20" x14ac:dyDescent="0.25">
      <c r="Q4502" s="122">
        <v>74</v>
      </c>
      <c r="R4502" s="122">
        <v>56</v>
      </c>
      <c r="S4502" s="122" t="s">
        <v>4871</v>
      </c>
      <c r="T4502" s="123">
        <v>0.48627999999999999</v>
      </c>
    </row>
    <row r="4503" spans="17:20" x14ac:dyDescent="0.25">
      <c r="Q4503" s="122">
        <v>74</v>
      </c>
      <c r="R4503" s="122">
        <v>57</v>
      </c>
      <c r="S4503" s="122" t="s">
        <v>4872</v>
      </c>
      <c r="T4503" s="123">
        <v>0.49356</v>
      </c>
    </row>
    <row r="4504" spans="17:20" x14ac:dyDescent="0.25">
      <c r="Q4504" s="122">
        <v>74</v>
      </c>
      <c r="R4504" s="122">
        <v>58</v>
      </c>
      <c r="S4504" s="122" t="s">
        <v>4873</v>
      </c>
      <c r="T4504" s="123">
        <v>0.50083999999999995</v>
      </c>
    </row>
    <row r="4505" spans="17:20" x14ac:dyDescent="0.25">
      <c r="Q4505" s="122">
        <v>74</v>
      </c>
      <c r="R4505" s="122">
        <v>59</v>
      </c>
      <c r="S4505" s="122" t="s">
        <v>4874</v>
      </c>
      <c r="T4505" s="123">
        <v>0.50812000000000002</v>
      </c>
    </row>
    <row r="4506" spans="17:20" x14ac:dyDescent="0.25">
      <c r="Q4506" s="122">
        <v>74</v>
      </c>
      <c r="R4506" s="122">
        <v>60</v>
      </c>
      <c r="S4506" s="122" t="s">
        <v>4875</v>
      </c>
      <c r="T4506" s="123">
        <v>0.51539999999999997</v>
      </c>
    </row>
    <row r="4507" spans="17:20" x14ac:dyDescent="0.25">
      <c r="Q4507" s="122">
        <v>74</v>
      </c>
      <c r="R4507" s="122">
        <v>61</v>
      </c>
      <c r="S4507" s="122" t="s">
        <v>4876</v>
      </c>
      <c r="T4507" s="123">
        <v>0.52280000000000004</v>
      </c>
    </row>
    <row r="4508" spans="17:20" x14ac:dyDescent="0.25">
      <c r="Q4508" s="122">
        <v>74</v>
      </c>
      <c r="R4508" s="122">
        <v>62</v>
      </c>
      <c r="S4508" s="122" t="s">
        <v>4877</v>
      </c>
      <c r="T4508" s="123">
        <v>0.5302</v>
      </c>
    </row>
    <row r="4509" spans="17:20" x14ac:dyDescent="0.25">
      <c r="Q4509" s="122">
        <v>74</v>
      </c>
      <c r="R4509" s="122">
        <v>63</v>
      </c>
      <c r="S4509" s="122" t="s">
        <v>4878</v>
      </c>
      <c r="T4509" s="123">
        <v>0.53759999999999997</v>
      </c>
    </row>
    <row r="4510" spans="17:20" x14ac:dyDescent="0.25">
      <c r="Q4510" s="122">
        <v>74</v>
      </c>
      <c r="R4510" s="122">
        <v>64</v>
      </c>
      <c r="S4510" s="122" t="s">
        <v>4879</v>
      </c>
      <c r="T4510" s="123">
        <v>0.54500000000000004</v>
      </c>
    </row>
    <row r="4511" spans="17:20" x14ac:dyDescent="0.25">
      <c r="Q4511" s="122">
        <v>74</v>
      </c>
      <c r="R4511" s="122">
        <v>65</v>
      </c>
      <c r="S4511" s="122" t="s">
        <v>4880</v>
      </c>
      <c r="T4511" s="123">
        <v>0.5524</v>
      </c>
    </row>
    <row r="4512" spans="17:20" x14ac:dyDescent="0.25">
      <c r="Q4512" s="122">
        <v>74</v>
      </c>
      <c r="R4512" s="122">
        <v>66</v>
      </c>
      <c r="S4512" s="122" t="s">
        <v>4881</v>
      </c>
      <c r="T4512" s="123">
        <v>0.55967999999999996</v>
      </c>
    </row>
    <row r="4513" spans="17:20" x14ac:dyDescent="0.25">
      <c r="Q4513" s="122">
        <v>74</v>
      </c>
      <c r="R4513" s="122">
        <v>67</v>
      </c>
      <c r="S4513" s="122" t="s">
        <v>4882</v>
      </c>
      <c r="T4513" s="123">
        <v>0.56696000000000002</v>
      </c>
    </row>
    <row r="4514" spans="17:20" x14ac:dyDescent="0.25">
      <c r="Q4514" s="122">
        <v>74</v>
      </c>
      <c r="R4514" s="122">
        <v>68</v>
      </c>
      <c r="S4514" s="122" t="s">
        <v>4883</v>
      </c>
      <c r="T4514" s="123">
        <v>0.57423999999999997</v>
      </c>
    </row>
    <row r="4515" spans="17:20" x14ac:dyDescent="0.25">
      <c r="Q4515" s="122">
        <v>74</v>
      </c>
      <c r="R4515" s="122">
        <v>69</v>
      </c>
      <c r="S4515" s="122" t="s">
        <v>4884</v>
      </c>
      <c r="T4515" s="123">
        <v>0.58152000000000004</v>
      </c>
    </row>
    <row r="4516" spans="17:20" x14ac:dyDescent="0.25">
      <c r="Q4516" s="122">
        <v>74</v>
      </c>
      <c r="R4516" s="122">
        <v>70</v>
      </c>
      <c r="S4516" s="122" t="s">
        <v>4885</v>
      </c>
      <c r="T4516" s="123">
        <v>0.58879999999999999</v>
      </c>
    </row>
    <row r="4517" spans="17:20" x14ac:dyDescent="0.25">
      <c r="Q4517" s="122">
        <v>74</v>
      </c>
      <c r="R4517" s="122">
        <v>71</v>
      </c>
      <c r="S4517" s="122" t="s">
        <v>4886</v>
      </c>
      <c r="T4517" s="123">
        <v>0.5961999</v>
      </c>
    </row>
    <row r="4518" spans="17:20" x14ac:dyDescent="0.25">
      <c r="Q4518" s="122">
        <v>74</v>
      </c>
      <c r="R4518" s="122">
        <v>72</v>
      </c>
      <c r="S4518" s="122" t="s">
        <v>4887</v>
      </c>
      <c r="T4518" s="123">
        <v>0.60360000000000003</v>
      </c>
    </row>
    <row r="4519" spans="17:20" x14ac:dyDescent="0.25">
      <c r="Q4519" s="122">
        <v>74</v>
      </c>
      <c r="R4519" s="122">
        <v>73</v>
      </c>
      <c r="S4519" s="122" t="s">
        <v>4888</v>
      </c>
      <c r="T4519" s="123">
        <v>0.61099990000000004</v>
      </c>
    </row>
    <row r="4520" spans="17:20" x14ac:dyDescent="0.25">
      <c r="Q4520" s="122">
        <v>74</v>
      </c>
      <c r="R4520" s="122">
        <v>74</v>
      </c>
      <c r="S4520" s="122" t="s">
        <v>4889</v>
      </c>
      <c r="T4520" s="123">
        <v>0.61839999999999995</v>
      </c>
    </row>
    <row r="4521" spans="17:20" x14ac:dyDescent="0.25">
      <c r="Q4521" s="122">
        <v>74</v>
      </c>
      <c r="R4521" s="122">
        <v>75</v>
      </c>
      <c r="S4521" s="122" t="s">
        <v>4890</v>
      </c>
      <c r="T4521" s="123">
        <v>0.62580000000000002</v>
      </c>
    </row>
    <row r="4522" spans="17:20" x14ac:dyDescent="0.25">
      <c r="Q4522" s="122">
        <v>74</v>
      </c>
      <c r="R4522" s="122">
        <v>76</v>
      </c>
      <c r="S4522" s="122" t="s">
        <v>4891</v>
      </c>
      <c r="T4522" s="123">
        <v>0.63307990000000003</v>
      </c>
    </row>
    <row r="4523" spans="17:20" x14ac:dyDescent="0.25">
      <c r="Q4523" s="122">
        <v>74</v>
      </c>
      <c r="R4523" s="122">
        <v>77</v>
      </c>
      <c r="S4523" s="122" t="s">
        <v>4892</v>
      </c>
      <c r="T4523" s="123">
        <v>0.64035989999999998</v>
      </c>
    </row>
    <row r="4524" spans="17:20" x14ac:dyDescent="0.25">
      <c r="Q4524" s="122">
        <v>74</v>
      </c>
      <c r="R4524" s="122">
        <v>78</v>
      </c>
      <c r="S4524" s="122" t="s">
        <v>4893</v>
      </c>
      <c r="T4524" s="123">
        <v>0.64763999999999999</v>
      </c>
    </row>
    <row r="4525" spans="17:20" x14ac:dyDescent="0.25">
      <c r="Q4525" s="122">
        <v>74</v>
      </c>
      <c r="R4525" s="122">
        <v>79</v>
      </c>
      <c r="S4525" s="122" t="s">
        <v>4894</v>
      </c>
      <c r="T4525" s="123">
        <v>0.65491999999999995</v>
      </c>
    </row>
    <row r="4526" spans="17:20" x14ac:dyDescent="0.25">
      <c r="Q4526" s="122">
        <v>74</v>
      </c>
      <c r="R4526" s="122">
        <v>80</v>
      </c>
      <c r="S4526" s="122" t="s">
        <v>4895</v>
      </c>
      <c r="T4526" s="123">
        <v>0.66220000000000001</v>
      </c>
    </row>
    <row r="4527" spans="17:20" x14ac:dyDescent="0.25">
      <c r="Q4527" s="122">
        <v>74</v>
      </c>
      <c r="R4527" s="122">
        <v>81</v>
      </c>
      <c r="S4527" s="122" t="s">
        <v>4896</v>
      </c>
      <c r="T4527" s="123">
        <v>0.66964000000000001</v>
      </c>
    </row>
    <row r="4528" spans="17:20" x14ac:dyDescent="0.25">
      <c r="Q4528" s="122">
        <v>74</v>
      </c>
      <c r="R4528" s="122">
        <v>82</v>
      </c>
      <c r="S4528" s="122" t="s">
        <v>4897</v>
      </c>
      <c r="T4528" s="123">
        <v>0.67708000000000002</v>
      </c>
    </row>
    <row r="4529" spans="17:20" x14ac:dyDescent="0.25">
      <c r="Q4529" s="122">
        <v>74</v>
      </c>
      <c r="R4529" s="122">
        <v>83</v>
      </c>
      <c r="S4529" s="122" t="s">
        <v>4898</v>
      </c>
      <c r="T4529" s="123">
        <v>0.68452000000000002</v>
      </c>
    </row>
    <row r="4530" spans="17:20" x14ac:dyDescent="0.25">
      <c r="Q4530" s="122">
        <v>74</v>
      </c>
      <c r="R4530" s="122">
        <v>84</v>
      </c>
      <c r="S4530" s="122" t="s">
        <v>4899</v>
      </c>
      <c r="T4530" s="123">
        <v>0.69196000000000002</v>
      </c>
    </row>
    <row r="4531" spans="17:20" x14ac:dyDescent="0.25">
      <c r="Q4531" s="122">
        <v>74</v>
      </c>
      <c r="R4531" s="122">
        <v>85</v>
      </c>
      <c r="S4531" s="122" t="s">
        <v>4900</v>
      </c>
      <c r="T4531" s="123">
        <v>0.69940000000000002</v>
      </c>
    </row>
    <row r="4532" spans="17:20" x14ac:dyDescent="0.25">
      <c r="Q4532" s="122">
        <v>74</v>
      </c>
      <c r="R4532" s="122">
        <v>86</v>
      </c>
      <c r="S4532" s="122" t="s">
        <v>4901</v>
      </c>
      <c r="T4532" s="123">
        <v>0.70664000000000005</v>
      </c>
    </row>
    <row r="4533" spans="17:20" x14ac:dyDescent="0.25">
      <c r="Q4533" s="122">
        <v>74</v>
      </c>
      <c r="R4533" s="122">
        <v>87</v>
      </c>
      <c r="S4533" s="122" t="s">
        <v>4902</v>
      </c>
      <c r="T4533" s="123">
        <v>0.71387999999999996</v>
      </c>
    </row>
    <row r="4534" spans="17:20" x14ac:dyDescent="0.25">
      <c r="Q4534" s="122">
        <v>74</v>
      </c>
      <c r="R4534" s="122">
        <v>88</v>
      </c>
      <c r="S4534" s="122" t="s">
        <v>4903</v>
      </c>
      <c r="T4534" s="123">
        <v>0.72111999999999998</v>
      </c>
    </row>
    <row r="4535" spans="17:20" x14ac:dyDescent="0.25">
      <c r="Q4535" s="122">
        <v>74</v>
      </c>
      <c r="R4535" s="122">
        <v>89</v>
      </c>
      <c r="S4535" s="122" t="s">
        <v>4904</v>
      </c>
      <c r="T4535" s="123">
        <v>0.72836000000000001</v>
      </c>
    </row>
    <row r="4536" spans="17:20" x14ac:dyDescent="0.25">
      <c r="Q4536" s="122">
        <v>74</v>
      </c>
      <c r="R4536" s="122">
        <v>90</v>
      </c>
      <c r="S4536" s="122" t="s">
        <v>4905</v>
      </c>
      <c r="T4536" s="123">
        <v>0.73560000000000003</v>
      </c>
    </row>
    <row r="4537" spans="17:20" x14ac:dyDescent="0.25">
      <c r="Q4537" s="122">
        <v>74</v>
      </c>
      <c r="R4537" s="122">
        <v>91</v>
      </c>
      <c r="S4537" s="122" t="s">
        <v>4906</v>
      </c>
      <c r="T4537" s="123">
        <v>0.74304000000000003</v>
      </c>
    </row>
    <row r="4538" spans="17:20" x14ac:dyDescent="0.25">
      <c r="Q4538" s="122">
        <v>74</v>
      </c>
      <c r="R4538" s="122">
        <v>92</v>
      </c>
      <c r="S4538" s="122" t="s">
        <v>4907</v>
      </c>
      <c r="T4538" s="123">
        <v>0.75048000000000004</v>
      </c>
    </row>
    <row r="4539" spans="17:20" x14ac:dyDescent="0.25">
      <c r="Q4539" s="122">
        <v>74</v>
      </c>
      <c r="R4539" s="122">
        <v>93</v>
      </c>
      <c r="S4539" s="122" t="s">
        <v>4908</v>
      </c>
      <c r="T4539" s="123">
        <v>0.75792000000000004</v>
      </c>
    </row>
    <row r="4540" spans="17:20" x14ac:dyDescent="0.25">
      <c r="Q4540" s="122">
        <v>74</v>
      </c>
      <c r="R4540" s="122">
        <v>94</v>
      </c>
      <c r="S4540" s="122" t="s">
        <v>4909</v>
      </c>
      <c r="T4540" s="123">
        <v>0.76536000000000004</v>
      </c>
    </row>
    <row r="4541" spans="17:20" x14ac:dyDescent="0.25">
      <c r="Q4541" s="122">
        <v>74</v>
      </c>
      <c r="R4541" s="122">
        <v>95</v>
      </c>
      <c r="S4541" s="122" t="s">
        <v>4910</v>
      </c>
      <c r="T4541" s="123">
        <v>0.77280000000000004</v>
      </c>
    </row>
    <row r="4542" spans="17:20" x14ac:dyDescent="0.25">
      <c r="Q4542" s="122">
        <v>74</v>
      </c>
      <c r="R4542" s="122">
        <v>96</v>
      </c>
      <c r="S4542" s="122" t="s">
        <v>4911</v>
      </c>
      <c r="T4542" s="123">
        <v>0.78003999999999996</v>
      </c>
    </row>
    <row r="4543" spans="17:20" x14ac:dyDescent="0.25">
      <c r="Q4543" s="122">
        <v>74</v>
      </c>
      <c r="R4543" s="122">
        <v>97</v>
      </c>
      <c r="S4543" s="122" t="s">
        <v>4912</v>
      </c>
      <c r="T4543" s="123">
        <v>0.78727999999999998</v>
      </c>
    </row>
    <row r="4544" spans="17:20" x14ac:dyDescent="0.25">
      <c r="Q4544" s="122">
        <v>74</v>
      </c>
      <c r="R4544" s="122">
        <v>98</v>
      </c>
      <c r="S4544" s="122" t="s">
        <v>4913</v>
      </c>
      <c r="T4544" s="123">
        <v>0.79452</v>
      </c>
    </row>
    <row r="4545" spans="17:20" x14ac:dyDescent="0.25">
      <c r="Q4545" s="122">
        <v>74</v>
      </c>
      <c r="R4545" s="122">
        <v>99</v>
      </c>
      <c r="S4545" s="122" t="s">
        <v>4914</v>
      </c>
      <c r="T4545" s="123">
        <v>0.80176000000000003</v>
      </c>
    </row>
    <row r="4546" spans="17:20" x14ac:dyDescent="0.25">
      <c r="Q4546" s="122">
        <v>74</v>
      </c>
      <c r="R4546" s="122">
        <v>100</v>
      </c>
      <c r="S4546" s="122" t="s">
        <v>4915</v>
      </c>
      <c r="T4546" s="123">
        <v>0.80900000000000005</v>
      </c>
    </row>
    <row r="4547" spans="17:20" x14ac:dyDescent="0.25">
      <c r="Q4547" s="122">
        <v>75</v>
      </c>
      <c r="R4547" s="122">
        <v>0</v>
      </c>
      <c r="S4547" s="122" t="s">
        <v>4916</v>
      </c>
      <c r="T4547" s="123">
        <v>7.8999990000000006E-2</v>
      </c>
    </row>
    <row r="4548" spans="17:20" x14ac:dyDescent="0.25">
      <c r="Q4548" s="122">
        <v>75</v>
      </c>
      <c r="R4548" s="122">
        <v>1</v>
      </c>
      <c r="S4548" s="122" t="s">
        <v>4917</v>
      </c>
      <c r="T4548" s="123">
        <v>8.6399989999999996E-2</v>
      </c>
    </row>
    <row r="4549" spans="17:20" x14ac:dyDescent="0.25">
      <c r="Q4549" s="122">
        <v>75</v>
      </c>
      <c r="R4549" s="122">
        <v>2</v>
      </c>
      <c r="S4549" s="122" t="s">
        <v>4918</v>
      </c>
      <c r="T4549" s="123">
        <v>9.379999E-2</v>
      </c>
    </row>
    <row r="4550" spans="17:20" x14ac:dyDescent="0.25">
      <c r="Q4550" s="122">
        <v>75</v>
      </c>
      <c r="R4550" s="122">
        <v>3</v>
      </c>
      <c r="S4550" s="122" t="s">
        <v>4919</v>
      </c>
      <c r="T4550" s="123">
        <v>0.1012</v>
      </c>
    </row>
    <row r="4551" spans="17:20" x14ac:dyDescent="0.25">
      <c r="Q4551" s="122">
        <v>75</v>
      </c>
      <c r="R4551" s="122">
        <v>4</v>
      </c>
      <c r="S4551" s="122" t="s">
        <v>4920</v>
      </c>
      <c r="T4551" s="123">
        <v>0.1086</v>
      </c>
    </row>
    <row r="4552" spans="17:20" x14ac:dyDescent="0.25">
      <c r="Q4552" s="122">
        <v>75</v>
      </c>
      <c r="R4552" s="122">
        <v>5</v>
      </c>
      <c r="S4552" s="122" t="s">
        <v>4921</v>
      </c>
      <c r="T4552" s="123">
        <v>0.11600000000000001</v>
      </c>
    </row>
    <row r="4553" spans="17:20" x14ac:dyDescent="0.25">
      <c r="Q4553" s="122">
        <v>75</v>
      </c>
      <c r="R4553" s="122">
        <v>6</v>
      </c>
      <c r="S4553" s="122" t="s">
        <v>4922</v>
      </c>
      <c r="T4553" s="123">
        <v>0.1232</v>
      </c>
    </row>
    <row r="4554" spans="17:20" x14ac:dyDescent="0.25">
      <c r="Q4554" s="122">
        <v>75</v>
      </c>
      <c r="R4554" s="122">
        <v>7</v>
      </c>
      <c r="S4554" s="122" t="s">
        <v>4923</v>
      </c>
      <c r="T4554" s="123">
        <v>0.13039999999999999</v>
      </c>
    </row>
    <row r="4555" spans="17:20" x14ac:dyDescent="0.25">
      <c r="Q4555" s="122">
        <v>75</v>
      </c>
      <c r="R4555" s="122">
        <v>8</v>
      </c>
      <c r="S4555" s="122" t="s">
        <v>4924</v>
      </c>
      <c r="T4555" s="123">
        <v>0.1376</v>
      </c>
    </row>
    <row r="4556" spans="17:20" x14ac:dyDescent="0.25">
      <c r="Q4556" s="122">
        <v>75</v>
      </c>
      <c r="R4556" s="122">
        <v>9</v>
      </c>
      <c r="S4556" s="122" t="s">
        <v>4925</v>
      </c>
      <c r="T4556" s="123">
        <v>0.14480000000000001</v>
      </c>
    </row>
    <row r="4557" spans="17:20" x14ac:dyDescent="0.25">
      <c r="Q4557" s="122">
        <v>75</v>
      </c>
      <c r="R4557" s="122">
        <v>10</v>
      </c>
      <c r="S4557" s="122" t="s">
        <v>4926</v>
      </c>
      <c r="T4557" s="123">
        <v>0.152</v>
      </c>
    </row>
    <row r="4558" spans="17:20" x14ac:dyDescent="0.25">
      <c r="Q4558" s="122">
        <v>75</v>
      </c>
      <c r="R4558" s="122">
        <v>11</v>
      </c>
      <c r="S4558" s="122" t="s">
        <v>4927</v>
      </c>
      <c r="T4558" s="123">
        <v>0.15939999999999999</v>
      </c>
    </row>
    <row r="4559" spans="17:20" x14ac:dyDescent="0.25">
      <c r="Q4559" s="122">
        <v>75</v>
      </c>
      <c r="R4559" s="122">
        <v>12</v>
      </c>
      <c r="S4559" s="122" t="s">
        <v>4928</v>
      </c>
      <c r="T4559" s="123">
        <v>0.1668</v>
      </c>
    </row>
    <row r="4560" spans="17:20" x14ac:dyDescent="0.25">
      <c r="Q4560" s="122">
        <v>75</v>
      </c>
      <c r="R4560" s="122">
        <v>13</v>
      </c>
      <c r="S4560" s="122" t="s">
        <v>4929</v>
      </c>
      <c r="T4560" s="123">
        <v>0.17419999999999999</v>
      </c>
    </row>
    <row r="4561" spans="17:20" x14ac:dyDescent="0.25">
      <c r="Q4561" s="122">
        <v>75</v>
      </c>
      <c r="R4561" s="122">
        <v>14</v>
      </c>
      <c r="S4561" s="122" t="s">
        <v>4930</v>
      </c>
      <c r="T4561" s="123">
        <v>0.18160000000000001</v>
      </c>
    </row>
    <row r="4562" spans="17:20" x14ac:dyDescent="0.25">
      <c r="Q4562" s="122">
        <v>75</v>
      </c>
      <c r="R4562" s="122">
        <v>15</v>
      </c>
      <c r="S4562" s="122" t="s">
        <v>4931</v>
      </c>
      <c r="T4562" s="123">
        <v>0.189</v>
      </c>
    </row>
    <row r="4563" spans="17:20" x14ac:dyDescent="0.25">
      <c r="Q4563" s="122">
        <v>75</v>
      </c>
      <c r="R4563" s="122">
        <v>16</v>
      </c>
      <c r="S4563" s="122" t="s">
        <v>4932</v>
      </c>
      <c r="T4563" s="123">
        <v>0.19620000000000001</v>
      </c>
    </row>
    <row r="4564" spans="17:20" x14ac:dyDescent="0.25">
      <c r="Q4564" s="122">
        <v>75</v>
      </c>
      <c r="R4564" s="122">
        <v>17</v>
      </c>
      <c r="S4564" s="122" t="s">
        <v>4933</v>
      </c>
      <c r="T4564" s="123">
        <v>0.2034</v>
      </c>
    </row>
    <row r="4565" spans="17:20" x14ac:dyDescent="0.25">
      <c r="Q4565" s="122">
        <v>75</v>
      </c>
      <c r="R4565" s="122">
        <v>18</v>
      </c>
      <c r="S4565" s="122" t="s">
        <v>4934</v>
      </c>
      <c r="T4565" s="123">
        <v>0.21060000000000001</v>
      </c>
    </row>
    <row r="4566" spans="17:20" x14ac:dyDescent="0.25">
      <c r="Q4566" s="122">
        <v>75</v>
      </c>
      <c r="R4566" s="122">
        <v>19</v>
      </c>
      <c r="S4566" s="122" t="s">
        <v>4935</v>
      </c>
      <c r="T4566" s="123">
        <v>0.21779999999999999</v>
      </c>
    </row>
    <row r="4567" spans="17:20" x14ac:dyDescent="0.25">
      <c r="Q4567" s="122">
        <v>75</v>
      </c>
      <c r="R4567" s="122">
        <v>20</v>
      </c>
      <c r="S4567" s="122" t="s">
        <v>4936</v>
      </c>
      <c r="T4567" s="123">
        <v>0.22500000000000001</v>
      </c>
    </row>
    <row r="4568" spans="17:20" x14ac:dyDescent="0.25">
      <c r="Q4568" s="122">
        <v>75</v>
      </c>
      <c r="R4568" s="122">
        <v>21</v>
      </c>
      <c r="S4568" s="122" t="s">
        <v>4937</v>
      </c>
      <c r="T4568" s="123">
        <v>0.2324</v>
      </c>
    </row>
    <row r="4569" spans="17:20" x14ac:dyDescent="0.25">
      <c r="Q4569" s="122">
        <v>75</v>
      </c>
      <c r="R4569" s="122">
        <v>22</v>
      </c>
      <c r="S4569" s="122" t="s">
        <v>4938</v>
      </c>
      <c r="T4569" s="123">
        <v>0.23980000000000001</v>
      </c>
    </row>
    <row r="4570" spans="17:20" x14ac:dyDescent="0.25">
      <c r="Q4570" s="122">
        <v>75</v>
      </c>
      <c r="R4570" s="122">
        <v>23</v>
      </c>
      <c r="S4570" s="122" t="s">
        <v>4939</v>
      </c>
      <c r="T4570" s="123">
        <v>0.2472</v>
      </c>
    </row>
    <row r="4571" spans="17:20" x14ac:dyDescent="0.25">
      <c r="Q4571" s="122">
        <v>75</v>
      </c>
      <c r="R4571" s="122">
        <v>24</v>
      </c>
      <c r="S4571" s="122" t="s">
        <v>4940</v>
      </c>
      <c r="T4571" s="123">
        <v>0.25459999999999999</v>
      </c>
    </row>
    <row r="4572" spans="17:20" x14ac:dyDescent="0.25">
      <c r="Q4572" s="122">
        <v>75</v>
      </c>
      <c r="R4572" s="122">
        <v>25</v>
      </c>
      <c r="S4572" s="122" t="s">
        <v>4941</v>
      </c>
      <c r="T4572" s="123">
        <v>0.26200000000000001</v>
      </c>
    </row>
    <row r="4573" spans="17:20" x14ac:dyDescent="0.25">
      <c r="Q4573" s="122">
        <v>75</v>
      </c>
      <c r="R4573" s="122">
        <v>26</v>
      </c>
      <c r="S4573" s="122" t="s">
        <v>4942</v>
      </c>
      <c r="T4573" s="123">
        <v>0.26919999999999999</v>
      </c>
    </row>
    <row r="4574" spans="17:20" x14ac:dyDescent="0.25">
      <c r="Q4574" s="122">
        <v>75</v>
      </c>
      <c r="R4574" s="122">
        <v>27</v>
      </c>
      <c r="S4574" s="122" t="s">
        <v>4943</v>
      </c>
      <c r="T4574" s="123">
        <v>0.27639999999999998</v>
      </c>
    </row>
    <row r="4575" spans="17:20" x14ac:dyDescent="0.25">
      <c r="Q4575" s="122">
        <v>75</v>
      </c>
      <c r="R4575" s="122">
        <v>28</v>
      </c>
      <c r="S4575" s="122" t="s">
        <v>4944</v>
      </c>
      <c r="T4575" s="123">
        <v>0.28360000000000002</v>
      </c>
    </row>
    <row r="4576" spans="17:20" x14ac:dyDescent="0.25">
      <c r="Q4576" s="122">
        <v>75</v>
      </c>
      <c r="R4576" s="122">
        <v>29</v>
      </c>
      <c r="S4576" s="122" t="s">
        <v>4945</v>
      </c>
      <c r="T4576" s="123">
        <v>0.2908</v>
      </c>
    </row>
    <row r="4577" spans="17:20" x14ac:dyDescent="0.25">
      <c r="Q4577" s="122">
        <v>75</v>
      </c>
      <c r="R4577" s="122">
        <v>30</v>
      </c>
      <c r="S4577" s="122" t="s">
        <v>4946</v>
      </c>
      <c r="T4577" s="123">
        <v>0.29799999999999999</v>
      </c>
    </row>
    <row r="4578" spans="17:20" x14ac:dyDescent="0.25">
      <c r="Q4578" s="122">
        <v>75</v>
      </c>
      <c r="R4578" s="122">
        <v>31</v>
      </c>
      <c r="S4578" s="122" t="s">
        <v>4947</v>
      </c>
      <c r="T4578" s="123">
        <v>0.3054</v>
      </c>
    </row>
    <row r="4579" spans="17:20" x14ac:dyDescent="0.25">
      <c r="Q4579" s="122">
        <v>75</v>
      </c>
      <c r="R4579" s="122">
        <v>32</v>
      </c>
      <c r="S4579" s="122" t="s">
        <v>4948</v>
      </c>
      <c r="T4579" s="123">
        <v>0.31280000000000002</v>
      </c>
    </row>
    <row r="4580" spans="17:20" x14ac:dyDescent="0.25">
      <c r="Q4580" s="122">
        <v>75</v>
      </c>
      <c r="R4580" s="122">
        <v>33</v>
      </c>
      <c r="S4580" s="122" t="s">
        <v>4949</v>
      </c>
      <c r="T4580" s="123">
        <v>0.32019999999999998</v>
      </c>
    </row>
    <row r="4581" spans="17:20" x14ac:dyDescent="0.25">
      <c r="Q4581" s="122">
        <v>75</v>
      </c>
      <c r="R4581" s="122">
        <v>34</v>
      </c>
      <c r="S4581" s="122" t="s">
        <v>4950</v>
      </c>
      <c r="T4581" s="123">
        <v>0.3276</v>
      </c>
    </row>
    <row r="4582" spans="17:20" x14ac:dyDescent="0.25">
      <c r="Q4582" s="122">
        <v>75</v>
      </c>
      <c r="R4582" s="122">
        <v>35</v>
      </c>
      <c r="S4582" s="122" t="s">
        <v>4951</v>
      </c>
      <c r="T4582" s="123">
        <v>0.33500000000000002</v>
      </c>
    </row>
    <row r="4583" spans="17:20" x14ac:dyDescent="0.25">
      <c r="Q4583" s="122">
        <v>75</v>
      </c>
      <c r="R4583" s="122">
        <v>36</v>
      </c>
      <c r="S4583" s="122" t="s">
        <v>4952</v>
      </c>
      <c r="T4583" s="123">
        <v>0.3422</v>
      </c>
    </row>
    <row r="4584" spans="17:20" x14ac:dyDescent="0.25">
      <c r="Q4584" s="122">
        <v>75</v>
      </c>
      <c r="R4584" s="122">
        <v>37</v>
      </c>
      <c r="S4584" s="122" t="s">
        <v>4953</v>
      </c>
      <c r="T4584" s="123">
        <v>0.34939999999999999</v>
      </c>
    </row>
    <row r="4585" spans="17:20" x14ac:dyDescent="0.25">
      <c r="Q4585" s="122">
        <v>75</v>
      </c>
      <c r="R4585" s="122">
        <v>38</v>
      </c>
      <c r="S4585" s="122" t="s">
        <v>4954</v>
      </c>
      <c r="T4585" s="123">
        <v>0.35659999999999997</v>
      </c>
    </row>
    <row r="4586" spans="17:20" x14ac:dyDescent="0.25">
      <c r="Q4586" s="122">
        <v>75</v>
      </c>
      <c r="R4586" s="122">
        <v>39</v>
      </c>
      <c r="S4586" s="122" t="s">
        <v>4955</v>
      </c>
      <c r="T4586" s="123">
        <v>0.36380000000000001</v>
      </c>
    </row>
    <row r="4587" spans="17:20" x14ac:dyDescent="0.25">
      <c r="Q4587" s="122">
        <v>75</v>
      </c>
      <c r="R4587" s="122">
        <v>40</v>
      </c>
      <c r="S4587" s="122" t="s">
        <v>4956</v>
      </c>
      <c r="T4587" s="123">
        <v>0.371</v>
      </c>
    </row>
    <row r="4588" spans="17:20" x14ac:dyDescent="0.25">
      <c r="Q4588" s="122">
        <v>75</v>
      </c>
      <c r="R4588" s="122">
        <v>41</v>
      </c>
      <c r="S4588" s="122" t="s">
        <v>4957</v>
      </c>
      <c r="T4588" s="123">
        <v>0.37840000000000001</v>
      </c>
    </row>
    <row r="4589" spans="17:20" x14ac:dyDescent="0.25">
      <c r="Q4589" s="122">
        <v>75</v>
      </c>
      <c r="R4589" s="122">
        <v>42</v>
      </c>
      <c r="S4589" s="122" t="s">
        <v>4958</v>
      </c>
      <c r="T4589" s="123">
        <v>0.38579999999999998</v>
      </c>
    </row>
    <row r="4590" spans="17:20" x14ac:dyDescent="0.25">
      <c r="Q4590" s="122">
        <v>75</v>
      </c>
      <c r="R4590" s="122">
        <v>43</v>
      </c>
      <c r="S4590" s="122" t="s">
        <v>4959</v>
      </c>
      <c r="T4590" s="123">
        <v>0.39319999999999999</v>
      </c>
    </row>
    <row r="4591" spans="17:20" x14ac:dyDescent="0.25">
      <c r="Q4591" s="122">
        <v>75</v>
      </c>
      <c r="R4591" s="122">
        <v>44</v>
      </c>
      <c r="S4591" s="122" t="s">
        <v>4960</v>
      </c>
      <c r="T4591" s="123">
        <v>0.40060000000000001</v>
      </c>
    </row>
    <row r="4592" spans="17:20" x14ac:dyDescent="0.25">
      <c r="Q4592" s="122">
        <v>75</v>
      </c>
      <c r="R4592" s="122">
        <v>45</v>
      </c>
      <c r="S4592" s="122" t="s">
        <v>4961</v>
      </c>
      <c r="T4592" s="123">
        <v>0.40799999999999997</v>
      </c>
    </row>
    <row r="4593" spans="17:20" x14ac:dyDescent="0.25">
      <c r="Q4593" s="122">
        <v>75</v>
      </c>
      <c r="R4593" s="122">
        <v>46</v>
      </c>
      <c r="S4593" s="122" t="s">
        <v>4962</v>
      </c>
      <c r="T4593" s="123">
        <v>0.41520000000000001</v>
      </c>
    </row>
    <row r="4594" spans="17:20" x14ac:dyDescent="0.25">
      <c r="Q4594" s="122">
        <v>75</v>
      </c>
      <c r="R4594" s="122">
        <v>47</v>
      </c>
      <c r="S4594" s="122" t="s">
        <v>4963</v>
      </c>
      <c r="T4594" s="123">
        <v>0.4224</v>
      </c>
    </row>
    <row r="4595" spans="17:20" x14ac:dyDescent="0.25">
      <c r="Q4595" s="122">
        <v>75</v>
      </c>
      <c r="R4595" s="122">
        <v>48</v>
      </c>
      <c r="S4595" s="122" t="s">
        <v>4964</v>
      </c>
      <c r="T4595" s="123">
        <v>0.42959999999999998</v>
      </c>
    </row>
    <row r="4596" spans="17:20" x14ac:dyDescent="0.25">
      <c r="Q4596" s="122">
        <v>75</v>
      </c>
      <c r="R4596" s="122">
        <v>49</v>
      </c>
      <c r="S4596" s="122" t="s">
        <v>4965</v>
      </c>
      <c r="T4596" s="123">
        <v>0.43680000000000002</v>
      </c>
    </row>
    <row r="4597" spans="17:20" x14ac:dyDescent="0.25">
      <c r="Q4597" s="122">
        <v>75</v>
      </c>
      <c r="R4597" s="122">
        <v>50</v>
      </c>
      <c r="S4597" s="122" t="s">
        <v>4966</v>
      </c>
      <c r="T4597" s="123">
        <v>0.44400000000000001</v>
      </c>
    </row>
    <row r="4598" spans="17:20" x14ac:dyDescent="0.25">
      <c r="Q4598" s="122">
        <v>75</v>
      </c>
      <c r="R4598" s="122">
        <v>51</v>
      </c>
      <c r="S4598" s="122" t="s">
        <v>4967</v>
      </c>
      <c r="T4598" s="123">
        <v>0.45140000000000002</v>
      </c>
    </row>
    <row r="4599" spans="17:20" x14ac:dyDescent="0.25">
      <c r="Q4599" s="122">
        <v>75</v>
      </c>
      <c r="R4599" s="122">
        <v>52</v>
      </c>
      <c r="S4599" s="122" t="s">
        <v>4968</v>
      </c>
      <c r="T4599" s="123">
        <v>0.45879999999999999</v>
      </c>
    </row>
    <row r="4600" spans="17:20" x14ac:dyDescent="0.25">
      <c r="Q4600" s="122">
        <v>75</v>
      </c>
      <c r="R4600" s="122">
        <v>53</v>
      </c>
      <c r="S4600" s="122" t="s">
        <v>4969</v>
      </c>
      <c r="T4600" s="123">
        <v>0.4662</v>
      </c>
    </row>
    <row r="4601" spans="17:20" x14ac:dyDescent="0.25">
      <c r="Q4601" s="122">
        <v>75</v>
      </c>
      <c r="R4601" s="122">
        <v>54</v>
      </c>
      <c r="S4601" s="122" t="s">
        <v>4970</v>
      </c>
      <c r="T4601" s="123">
        <v>0.47360000000000002</v>
      </c>
    </row>
    <row r="4602" spans="17:20" x14ac:dyDescent="0.25">
      <c r="Q4602" s="122">
        <v>75</v>
      </c>
      <c r="R4602" s="122">
        <v>55</v>
      </c>
      <c r="S4602" s="122" t="s">
        <v>4971</v>
      </c>
      <c r="T4602" s="123">
        <v>0.48099999999999998</v>
      </c>
    </row>
    <row r="4603" spans="17:20" x14ac:dyDescent="0.25">
      <c r="Q4603" s="122">
        <v>75</v>
      </c>
      <c r="R4603" s="122">
        <v>56</v>
      </c>
      <c r="S4603" s="122" t="s">
        <v>4972</v>
      </c>
      <c r="T4603" s="123">
        <v>0.48820000000000002</v>
      </c>
    </row>
    <row r="4604" spans="17:20" x14ac:dyDescent="0.25">
      <c r="Q4604" s="122">
        <v>75</v>
      </c>
      <c r="R4604" s="122">
        <v>57</v>
      </c>
      <c r="S4604" s="122" t="s">
        <v>4973</v>
      </c>
      <c r="T4604" s="123">
        <v>0.49540000000000001</v>
      </c>
    </row>
    <row r="4605" spans="17:20" x14ac:dyDescent="0.25">
      <c r="Q4605" s="122">
        <v>75</v>
      </c>
      <c r="R4605" s="122">
        <v>58</v>
      </c>
      <c r="S4605" s="122" t="s">
        <v>4974</v>
      </c>
      <c r="T4605" s="123">
        <v>0.50260000000000005</v>
      </c>
    </row>
    <row r="4606" spans="17:20" x14ac:dyDescent="0.25">
      <c r="Q4606" s="122">
        <v>75</v>
      </c>
      <c r="R4606" s="122">
        <v>59</v>
      </c>
      <c r="S4606" s="122" t="s">
        <v>4975</v>
      </c>
      <c r="T4606" s="123">
        <v>0.50980000000000003</v>
      </c>
    </row>
    <row r="4607" spans="17:20" x14ac:dyDescent="0.25">
      <c r="Q4607" s="122">
        <v>75</v>
      </c>
      <c r="R4607" s="122">
        <v>60</v>
      </c>
      <c r="S4607" s="122" t="s">
        <v>4976</v>
      </c>
      <c r="T4607" s="123">
        <v>0.51700000000000002</v>
      </c>
    </row>
    <row r="4608" spans="17:20" x14ac:dyDescent="0.25">
      <c r="Q4608" s="122">
        <v>75</v>
      </c>
      <c r="R4608" s="122">
        <v>61</v>
      </c>
      <c r="S4608" s="122" t="s">
        <v>4977</v>
      </c>
      <c r="T4608" s="123">
        <v>0.52439999999999998</v>
      </c>
    </row>
    <row r="4609" spans="17:20" x14ac:dyDescent="0.25">
      <c r="Q4609" s="122">
        <v>75</v>
      </c>
      <c r="R4609" s="122">
        <v>62</v>
      </c>
      <c r="S4609" s="122" t="s">
        <v>4978</v>
      </c>
      <c r="T4609" s="123">
        <v>0.53180000000000005</v>
      </c>
    </row>
    <row r="4610" spans="17:20" x14ac:dyDescent="0.25">
      <c r="Q4610" s="122">
        <v>75</v>
      </c>
      <c r="R4610" s="122">
        <v>63</v>
      </c>
      <c r="S4610" s="122" t="s">
        <v>4979</v>
      </c>
      <c r="T4610" s="123">
        <v>0.53920000000000001</v>
      </c>
    </row>
    <row r="4611" spans="17:20" x14ac:dyDescent="0.25">
      <c r="Q4611" s="122">
        <v>75</v>
      </c>
      <c r="R4611" s="122">
        <v>64</v>
      </c>
      <c r="S4611" s="122" t="s">
        <v>4980</v>
      </c>
      <c r="T4611" s="123">
        <v>0.54659999999999997</v>
      </c>
    </row>
    <row r="4612" spans="17:20" x14ac:dyDescent="0.25">
      <c r="Q4612" s="122">
        <v>75</v>
      </c>
      <c r="R4612" s="122">
        <v>65</v>
      </c>
      <c r="S4612" s="122" t="s">
        <v>4981</v>
      </c>
      <c r="T4612" s="123">
        <v>0.55400000000000005</v>
      </c>
    </row>
    <row r="4613" spans="17:20" x14ac:dyDescent="0.25">
      <c r="Q4613" s="122">
        <v>75</v>
      </c>
      <c r="R4613" s="122">
        <v>66</v>
      </c>
      <c r="S4613" s="122" t="s">
        <v>4982</v>
      </c>
      <c r="T4613" s="123">
        <v>0.56120000000000003</v>
      </c>
    </row>
    <row r="4614" spans="17:20" x14ac:dyDescent="0.25">
      <c r="Q4614" s="122">
        <v>75</v>
      </c>
      <c r="R4614" s="122">
        <v>67</v>
      </c>
      <c r="S4614" s="122" t="s">
        <v>4983</v>
      </c>
      <c r="T4614" s="123">
        <v>0.56840000000000002</v>
      </c>
    </row>
    <row r="4615" spans="17:20" x14ac:dyDescent="0.25">
      <c r="Q4615" s="122">
        <v>75</v>
      </c>
      <c r="R4615" s="122">
        <v>68</v>
      </c>
      <c r="S4615" s="122" t="s">
        <v>4984</v>
      </c>
      <c r="T4615" s="123">
        <v>0.5756</v>
      </c>
    </row>
    <row r="4616" spans="17:20" x14ac:dyDescent="0.25">
      <c r="Q4616" s="122">
        <v>75</v>
      </c>
      <c r="R4616" s="122">
        <v>69</v>
      </c>
      <c r="S4616" s="122" t="s">
        <v>4985</v>
      </c>
      <c r="T4616" s="123">
        <v>0.58279999999999998</v>
      </c>
    </row>
    <row r="4617" spans="17:20" x14ac:dyDescent="0.25">
      <c r="Q4617" s="122">
        <v>75</v>
      </c>
      <c r="R4617" s="122">
        <v>70</v>
      </c>
      <c r="S4617" s="122" t="s">
        <v>4986</v>
      </c>
      <c r="T4617" s="123">
        <v>0.59</v>
      </c>
    </row>
    <row r="4618" spans="17:20" x14ac:dyDescent="0.25">
      <c r="Q4618" s="122">
        <v>75</v>
      </c>
      <c r="R4618" s="122">
        <v>71</v>
      </c>
      <c r="S4618" s="122" t="s">
        <v>4987</v>
      </c>
      <c r="T4618" s="123">
        <v>0.59740000000000004</v>
      </c>
    </row>
    <row r="4619" spans="17:20" x14ac:dyDescent="0.25">
      <c r="Q4619" s="122">
        <v>75</v>
      </c>
      <c r="R4619" s="122">
        <v>72</v>
      </c>
      <c r="S4619" s="122" t="s">
        <v>4988</v>
      </c>
      <c r="T4619" s="123">
        <v>0.6048</v>
      </c>
    </row>
    <row r="4620" spans="17:20" x14ac:dyDescent="0.25">
      <c r="Q4620" s="122">
        <v>75</v>
      </c>
      <c r="R4620" s="122">
        <v>73</v>
      </c>
      <c r="S4620" s="122" t="s">
        <v>4989</v>
      </c>
      <c r="T4620" s="123">
        <v>0.61219999999999997</v>
      </c>
    </row>
    <row r="4621" spans="17:20" x14ac:dyDescent="0.25">
      <c r="Q4621" s="122">
        <v>75</v>
      </c>
      <c r="R4621" s="122">
        <v>74</v>
      </c>
      <c r="S4621" s="122" t="s">
        <v>4990</v>
      </c>
      <c r="T4621" s="123">
        <v>0.61960000000000004</v>
      </c>
    </row>
    <row r="4622" spans="17:20" x14ac:dyDescent="0.25">
      <c r="Q4622" s="122">
        <v>75</v>
      </c>
      <c r="R4622" s="122">
        <v>75</v>
      </c>
      <c r="S4622" s="122" t="s">
        <v>4991</v>
      </c>
      <c r="T4622" s="123">
        <v>0.627</v>
      </c>
    </row>
    <row r="4623" spans="17:20" x14ac:dyDescent="0.25">
      <c r="Q4623" s="122">
        <v>75</v>
      </c>
      <c r="R4623" s="122">
        <v>76</v>
      </c>
      <c r="S4623" s="122" t="s">
        <v>4992</v>
      </c>
      <c r="T4623" s="123">
        <v>0.63419999999999999</v>
      </c>
    </row>
    <row r="4624" spans="17:20" x14ac:dyDescent="0.25">
      <c r="Q4624" s="122">
        <v>75</v>
      </c>
      <c r="R4624" s="122">
        <v>77</v>
      </c>
      <c r="S4624" s="122" t="s">
        <v>4993</v>
      </c>
      <c r="T4624" s="123">
        <v>0.64139999999999997</v>
      </c>
    </row>
    <row r="4625" spans="17:20" x14ac:dyDescent="0.25">
      <c r="Q4625" s="122">
        <v>75</v>
      </c>
      <c r="R4625" s="122">
        <v>78</v>
      </c>
      <c r="S4625" s="122" t="s">
        <v>4994</v>
      </c>
      <c r="T4625" s="123">
        <v>0.64859999999999995</v>
      </c>
    </row>
    <row r="4626" spans="17:20" x14ac:dyDescent="0.25">
      <c r="Q4626" s="122">
        <v>75</v>
      </c>
      <c r="R4626" s="122">
        <v>79</v>
      </c>
      <c r="S4626" s="122" t="s">
        <v>4995</v>
      </c>
      <c r="T4626" s="123">
        <v>0.65580000000000005</v>
      </c>
    </row>
    <row r="4627" spans="17:20" x14ac:dyDescent="0.25">
      <c r="Q4627" s="122">
        <v>75</v>
      </c>
      <c r="R4627" s="122">
        <v>80</v>
      </c>
      <c r="S4627" s="122" t="s">
        <v>4996</v>
      </c>
      <c r="T4627" s="123">
        <v>0.66300000000000003</v>
      </c>
    </row>
    <row r="4628" spans="17:20" x14ac:dyDescent="0.25">
      <c r="Q4628" s="122">
        <v>75</v>
      </c>
      <c r="R4628" s="122">
        <v>81</v>
      </c>
      <c r="S4628" s="122" t="s">
        <v>4997</v>
      </c>
      <c r="T4628" s="123">
        <v>0.6704</v>
      </c>
    </row>
    <row r="4629" spans="17:20" x14ac:dyDescent="0.25">
      <c r="Q4629" s="122">
        <v>75</v>
      </c>
      <c r="R4629" s="122">
        <v>82</v>
      </c>
      <c r="S4629" s="122" t="s">
        <v>4998</v>
      </c>
      <c r="T4629" s="123">
        <v>0.67779999999999996</v>
      </c>
    </row>
    <row r="4630" spans="17:20" x14ac:dyDescent="0.25">
      <c r="Q4630" s="122">
        <v>75</v>
      </c>
      <c r="R4630" s="122">
        <v>83</v>
      </c>
      <c r="S4630" s="122" t="s">
        <v>4999</v>
      </c>
      <c r="T4630" s="123">
        <v>0.68520000000000003</v>
      </c>
    </row>
    <row r="4631" spans="17:20" x14ac:dyDescent="0.25">
      <c r="Q4631" s="122">
        <v>75</v>
      </c>
      <c r="R4631" s="122">
        <v>84</v>
      </c>
      <c r="S4631" s="122" t="s">
        <v>5000</v>
      </c>
      <c r="T4631" s="123">
        <v>0.69259999999999999</v>
      </c>
    </row>
    <row r="4632" spans="17:20" x14ac:dyDescent="0.25">
      <c r="Q4632" s="122">
        <v>75</v>
      </c>
      <c r="R4632" s="122">
        <v>85</v>
      </c>
      <c r="S4632" s="122" t="s">
        <v>5001</v>
      </c>
      <c r="T4632" s="123">
        <v>0.7</v>
      </c>
    </row>
    <row r="4633" spans="17:20" x14ac:dyDescent="0.25">
      <c r="Q4633" s="122">
        <v>75</v>
      </c>
      <c r="R4633" s="122">
        <v>86</v>
      </c>
      <c r="S4633" s="122" t="s">
        <v>5002</v>
      </c>
      <c r="T4633" s="123">
        <v>0.70720000000000005</v>
      </c>
    </row>
    <row r="4634" spans="17:20" x14ac:dyDescent="0.25">
      <c r="Q4634" s="122">
        <v>75</v>
      </c>
      <c r="R4634" s="122">
        <v>87</v>
      </c>
      <c r="S4634" s="122" t="s">
        <v>5003</v>
      </c>
      <c r="T4634" s="123">
        <v>0.71440000000000003</v>
      </c>
    </row>
    <row r="4635" spans="17:20" x14ac:dyDescent="0.25">
      <c r="Q4635" s="122">
        <v>75</v>
      </c>
      <c r="R4635" s="122">
        <v>88</v>
      </c>
      <c r="S4635" s="122" t="s">
        <v>5004</v>
      </c>
      <c r="T4635" s="123">
        <v>0.72160000000000002</v>
      </c>
    </row>
    <row r="4636" spans="17:20" x14ac:dyDescent="0.25">
      <c r="Q4636" s="122">
        <v>75</v>
      </c>
      <c r="R4636" s="122">
        <v>89</v>
      </c>
      <c r="S4636" s="122" t="s">
        <v>5005</v>
      </c>
      <c r="T4636" s="123">
        <v>0.7288</v>
      </c>
    </row>
    <row r="4637" spans="17:20" x14ac:dyDescent="0.25">
      <c r="Q4637" s="122">
        <v>75</v>
      </c>
      <c r="R4637" s="122">
        <v>90</v>
      </c>
      <c r="S4637" s="122" t="s">
        <v>5006</v>
      </c>
      <c r="T4637" s="123">
        <v>0.73599999999999999</v>
      </c>
    </row>
    <row r="4638" spans="17:20" x14ac:dyDescent="0.25">
      <c r="Q4638" s="122">
        <v>75</v>
      </c>
      <c r="R4638" s="122">
        <v>91</v>
      </c>
      <c r="S4638" s="122" t="s">
        <v>5007</v>
      </c>
      <c r="T4638" s="123">
        <v>0.74339999999999995</v>
      </c>
    </row>
    <row r="4639" spans="17:20" x14ac:dyDescent="0.25">
      <c r="Q4639" s="122">
        <v>75</v>
      </c>
      <c r="R4639" s="122">
        <v>92</v>
      </c>
      <c r="S4639" s="122" t="s">
        <v>5008</v>
      </c>
      <c r="T4639" s="123">
        <v>0.75080000000000002</v>
      </c>
    </row>
    <row r="4640" spans="17:20" x14ac:dyDescent="0.25">
      <c r="Q4640" s="122">
        <v>75</v>
      </c>
      <c r="R4640" s="122">
        <v>93</v>
      </c>
      <c r="S4640" s="122" t="s">
        <v>5009</v>
      </c>
      <c r="T4640" s="123">
        <v>0.75819999999999999</v>
      </c>
    </row>
    <row r="4641" spans="17:20" x14ac:dyDescent="0.25">
      <c r="Q4641" s="122">
        <v>75</v>
      </c>
      <c r="R4641" s="122">
        <v>94</v>
      </c>
      <c r="S4641" s="122" t="s">
        <v>5010</v>
      </c>
      <c r="T4641" s="123">
        <v>0.76559999999999995</v>
      </c>
    </row>
    <row r="4642" spans="17:20" x14ac:dyDescent="0.25">
      <c r="Q4642" s="122">
        <v>75</v>
      </c>
      <c r="R4642" s="122">
        <v>95</v>
      </c>
      <c r="S4642" s="122" t="s">
        <v>5011</v>
      </c>
      <c r="T4642" s="123">
        <v>0.77300000000000002</v>
      </c>
    </row>
    <row r="4643" spans="17:20" x14ac:dyDescent="0.25">
      <c r="Q4643" s="122">
        <v>75</v>
      </c>
      <c r="R4643" s="122">
        <v>96</v>
      </c>
      <c r="S4643" s="122" t="s">
        <v>5012</v>
      </c>
      <c r="T4643" s="123">
        <v>0.7802</v>
      </c>
    </row>
    <row r="4644" spans="17:20" x14ac:dyDescent="0.25">
      <c r="Q4644" s="122">
        <v>75</v>
      </c>
      <c r="R4644" s="122">
        <v>97</v>
      </c>
      <c r="S4644" s="122" t="s">
        <v>5013</v>
      </c>
      <c r="T4644" s="123">
        <v>0.78739999999999999</v>
      </c>
    </row>
    <row r="4645" spans="17:20" x14ac:dyDescent="0.25">
      <c r="Q4645" s="122">
        <v>75</v>
      </c>
      <c r="R4645" s="122">
        <v>98</v>
      </c>
      <c r="S4645" s="122" t="s">
        <v>5014</v>
      </c>
      <c r="T4645" s="123">
        <v>0.79459999999999997</v>
      </c>
    </row>
    <row r="4646" spans="17:20" x14ac:dyDescent="0.25">
      <c r="Q4646" s="122">
        <v>75</v>
      </c>
      <c r="R4646" s="122">
        <v>99</v>
      </c>
      <c r="S4646" s="122" t="s">
        <v>5015</v>
      </c>
      <c r="T4646" s="123">
        <v>0.80179999999999996</v>
      </c>
    </row>
    <row r="4647" spans="17:20" x14ac:dyDescent="0.25">
      <c r="Q4647" s="122">
        <v>75</v>
      </c>
      <c r="R4647" s="122">
        <v>100</v>
      </c>
      <c r="S4647" s="122" t="s">
        <v>5016</v>
      </c>
      <c r="T4647" s="123">
        <v>0.80900000000000005</v>
      </c>
    </row>
    <row r="4648" spans="17:20" x14ac:dyDescent="0.25">
      <c r="Q4648" s="122">
        <v>76</v>
      </c>
      <c r="R4648" s="122">
        <v>0</v>
      </c>
      <c r="S4648" s="122" t="s">
        <v>5017</v>
      </c>
      <c r="T4648" s="123">
        <v>8.5399989999999995E-2</v>
      </c>
    </row>
    <row r="4649" spans="17:20" x14ac:dyDescent="0.25">
      <c r="Q4649" s="122">
        <v>76</v>
      </c>
      <c r="R4649" s="122">
        <v>1</v>
      </c>
      <c r="S4649" s="122" t="s">
        <v>5018</v>
      </c>
      <c r="T4649" s="123">
        <v>9.2719990000000002E-2</v>
      </c>
    </row>
    <row r="4650" spans="17:20" x14ac:dyDescent="0.25">
      <c r="Q4650" s="122">
        <v>76</v>
      </c>
      <c r="R4650" s="122">
        <v>2</v>
      </c>
      <c r="S4650" s="122" t="s">
        <v>5019</v>
      </c>
      <c r="T4650" s="123">
        <v>0.10004</v>
      </c>
    </row>
    <row r="4651" spans="17:20" x14ac:dyDescent="0.25">
      <c r="Q4651" s="122">
        <v>76</v>
      </c>
      <c r="R4651" s="122">
        <v>3</v>
      </c>
      <c r="S4651" s="122" t="s">
        <v>5020</v>
      </c>
      <c r="T4651" s="123">
        <v>0.10736</v>
      </c>
    </row>
    <row r="4652" spans="17:20" x14ac:dyDescent="0.25">
      <c r="Q4652" s="122">
        <v>76</v>
      </c>
      <c r="R4652" s="122">
        <v>4</v>
      </c>
      <c r="S4652" s="122" t="s">
        <v>5021</v>
      </c>
      <c r="T4652" s="123">
        <v>0.11468</v>
      </c>
    </row>
    <row r="4653" spans="17:20" x14ac:dyDescent="0.25">
      <c r="Q4653" s="122">
        <v>76</v>
      </c>
      <c r="R4653" s="122">
        <v>5</v>
      </c>
      <c r="S4653" s="122" t="s">
        <v>5022</v>
      </c>
      <c r="T4653" s="123">
        <v>0.122</v>
      </c>
    </row>
    <row r="4654" spans="17:20" x14ac:dyDescent="0.25">
      <c r="Q4654" s="122">
        <v>76</v>
      </c>
      <c r="R4654" s="122">
        <v>6</v>
      </c>
      <c r="S4654" s="122" t="s">
        <v>5023</v>
      </c>
      <c r="T4654" s="123">
        <v>0.12916</v>
      </c>
    </row>
    <row r="4655" spans="17:20" x14ac:dyDescent="0.25">
      <c r="Q4655" s="122">
        <v>76</v>
      </c>
      <c r="R4655" s="122">
        <v>7</v>
      </c>
      <c r="S4655" s="122" t="s">
        <v>5024</v>
      </c>
      <c r="T4655" s="123">
        <v>0.13632</v>
      </c>
    </row>
    <row r="4656" spans="17:20" x14ac:dyDescent="0.25">
      <c r="Q4656" s="122">
        <v>76</v>
      </c>
      <c r="R4656" s="122">
        <v>8</v>
      </c>
      <c r="S4656" s="122" t="s">
        <v>5025</v>
      </c>
      <c r="T4656" s="123">
        <v>0.14348</v>
      </c>
    </row>
    <row r="4657" spans="17:20" x14ac:dyDescent="0.25">
      <c r="Q4657" s="122">
        <v>76</v>
      </c>
      <c r="R4657" s="122">
        <v>9</v>
      </c>
      <c r="S4657" s="122" t="s">
        <v>5026</v>
      </c>
      <c r="T4657" s="123">
        <v>0.15064</v>
      </c>
    </row>
    <row r="4658" spans="17:20" x14ac:dyDescent="0.25">
      <c r="Q4658" s="122">
        <v>76</v>
      </c>
      <c r="R4658" s="122">
        <v>10</v>
      </c>
      <c r="S4658" s="122" t="s">
        <v>5027</v>
      </c>
      <c r="T4658" s="123">
        <v>0.1578</v>
      </c>
    </row>
    <row r="4659" spans="17:20" x14ac:dyDescent="0.25">
      <c r="Q4659" s="122">
        <v>76</v>
      </c>
      <c r="R4659" s="122">
        <v>11</v>
      </c>
      <c r="S4659" s="122" t="s">
        <v>5028</v>
      </c>
      <c r="T4659" s="123">
        <v>0.16511999999999999</v>
      </c>
    </row>
    <row r="4660" spans="17:20" x14ac:dyDescent="0.25">
      <c r="Q4660" s="122">
        <v>76</v>
      </c>
      <c r="R4660" s="122">
        <v>12</v>
      </c>
      <c r="S4660" s="122" t="s">
        <v>5029</v>
      </c>
      <c r="T4660" s="123">
        <v>0.17244000000000001</v>
      </c>
    </row>
    <row r="4661" spans="17:20" x14ac:dyDescent="0.25">
      <c r="Q4661" s="122">
        <v>76</v>
      </c>
      <c r="R4661" s="122">
        <v>13</v>
      </c>
      <c r="S4661" s="122" t="s">
        <v>5030</v>
      </c>
      <c r="T4661" s="123">
        <v>0.17976</v>
      </c>
    </row>
    <row r="4662" spans="17:20" x14ac:dyDescent="0.25">
      <c r="Q4662" s="122">
        <v>76</v>
      </c>
      <c r="R4662" s="122">
        <v>14</v>
      </c>
      <c r="S4662" s="122" t="s">
        <v>5031</v>
      </c>
      <c r="T4662" s="123">
        <v>0.18708</v>
      </c>
    </row>
    <row r="4663" spans="17:20" x14ac:dyDescent="0.25">
      <c r="Q4663" s="122">
        <v>76</v>
      </c>
      <c r="R4663" s="122">
        <v>15</v>
      </c>
      <c r="S4663" s="122" t="s">
        <v>5032</v>
      </c>
      <c r="T4663" s="123">
        <v>0.19439999999999999</v>
      </c>
    </row>
    <row r="4664" spans="17:20" x14ac:dyDescent="0.25">
      <c r="Q4664" s="122">
        <v>76</v>
      </c>
      <c r="R4664" s="122">
        <v>16</v>
      </c>
      <c r="S4664" s="122" t="s">
        <v>5033</v>
      </c>
      <c r="T4664" s="123">
        <v>0.20155999999999999</v>
      </c>
    </row>
    <row r="4665" spans="17:20" x14ac:dyDescent="0.25">
      <c r="Q4665" s="122">
        <v>76</v>
      </c>
      <c r="R4665" s="122">
        <v>17</v>
      </c>
      <c r="S4665" s="122" t="s">
        <v>5034</v>
      </c>
      <c r="T4665" s="123">
        <v>0.20871999999999999</v>
      </c>
    </row>
    <row r="4666" spans="17:20" x14ac:dyDescent="0.25">
      <c r="Q4666" s="122">
        <v>76</v>
      </c>
      <c r="R4666" s="122">
        <v>18</v>
      </c>
      <c r="S4666" s="122" t="s">
        <v>5035</v>
      </c>
      <c r="T4666" s="123">
        <v>0.21587999999999999</v>
      </c>
    </row>
    <row r="4667" spans="17:20" x14ac:dyDescent="0.25">
      <c r="Q4667" s="122">
        <v>76</v>
      </c>
      <c r="R4667" s="122">
        <v>19</v>
      </c>
      <c r="S4667" s="122" t="s">
        <v>5036</v>
      </c>
      <c r="T4667" s="123">
        <v>0.22303999999999999</v>
      </c>
    </row>
    <row r="4668" spans="17:20" x14ac:dyDescent="0.25">
      <c r="Q4668" s="122">
        <v>76</v>
      </c>
      <c r="R4668" s="122">
        <v>20</v>
      </c>
      <c r="S4668" s="122" t="s">
        <v>5037</v>
      </c>
      <c r="T4668" s="123">
        <v>0.23019999999999999</v>
      </c>
    </row>
    <row r="4669" spans="17:20" x14ac:dyDescent="0.25">
      <c r="Q4669" s="122">
        <v>76</v>
      </c>
      <c r="R4669" s="122">
        <v>21</v>
      </c>
      <c r="S4669" s="122" t="s">
        <v>5038</v>
      </c>
      <c r="T4669" s="123">
        <v>0.23748</v>
      </c>
    </row>
    <row r="4670" spans="17:20" x14ac:dyDescent="0.25">
      <c r="Q4670" s="122">
        <v>76</v>
      </c>
      <c r="R4670" s="122">
        <v>22</v>
      </c>
      <c r="S4670" s="122" t="s">
        <v>5039</v>
      </c>
      <c r="T4670" s="123">
        <v>0.24476000000000001</v>
      </c>
    </row>
    <row r="4671" spans="17:20" x14ac:dyDescent="0.25">
      <c r="Q4671" s="122">
        <v>76</v>
      </c>
      <c r="R4671" s="122">
        <v>23</v>
      </c>
      <c r="S4671" s="122" t="s">
        <v>5040</v>
      </c>
      <c r="T4671" s="123">
        <v>0.25203999999999999</v>
      </c>
    </row>
    <row r="4672" spans="17:20" x14ac:dyDescent="0.25">
      <c r="Q4672" s="122">
        <v>76</v>
      </c>
      <c r="R4672" s="122">
        <v>24</v>
      </c>
      <c r="S4672" s="122" t="s">
        <v>5041</v>
      </c>
      <c r="T4672" s="123">
        <v>0.25931999999999999</v>
      </c>
    </row>
    <row r="4673" spans="17:20" x14ac:dyDescent="0.25">
      <c r="Q4673" s="122">
        <v>76</v>
      </c>
      <c r="R4673" s="122">
        <v>25</v>
      </c>
      <c r="S4673" s="122" t="s">
        <v>5042</v>
      </c>
      <c r="T4673" s="123">
        <v>0.2666</v>
      </c>
    </row>
    <row r="4674" spans="17:20" x14ac:dyDescent="0.25">
      <c r="Q4674" s="122">
        <v>76</v>
      </c>
      <c r="R4674" s="122">
        <v>26</v>
      </c>
      <c r="S4674" s="122" t="s">
        <v>5043</v>
      </c>
      <c r="T4674" s="123">
        <v>0.27376</v>
      </c>
    </row>
    <row r="4675" spans="17:20" x14ac:dyDescent="0.25">
      <c r="Q4675" s="122">
        <v>76</v>
      </c>
      <c r="R4675" s="122">
        <v>27</v>
      </c>
      <c r="S4675" s="122" t="s">
        <v>5044</v>
      </c>
      <c r="T4675" s="123">
        <v>0.28092</v>
      </c>
    </row>
    <row r="4676" spans="17:20" x14ac:dyDescent="0.25">
      <c r="Q4676" s="122">
        <v>76</v>
      </c>
      <c r="R4676" s="122">
        <v>28</v>
      </c>
      <c r="S4676" s="122" t="s">
        <v>5045</v>
      </c>
      <c r="T4676" s="123">
        <v>0.28808</v>
      </c>
    </row>
    <row r="4677" spans="17:20" x14ac:dyDescent="0.25">
      <c r="Q4677" s="122">
        <v>76</v>
      </c>
      <c r="R4677" s="122">
        <v>29</v>
      </c>
      <c r="S4677" s="122" t="s">
        <v>5046</v>
      </c>
      <c r="T4677" s="123">
        <v>0.29524</v>
      </c>
    </row>
    <row r="4678" spans="17:20" x14ac:dyDescent="0.25">
      <c r="Q4678" s="122">
        <v>76</v>
      </c>
      <c r="R4678" s="122">
        <v>30</v>
      </c>
      <c r="S4678" s="122" t="s">
        <v>5047</v>
      </c>
      <c r="T4678" s="123">
        <v>0.3024</v>
      </c>
    </row>
    <row r="4679" spans="17:20" x14ac:dyDescent="0.25">
      <c r="Q4679" s="122">
        <v>76</v>
      </c>
      <c r="R4679" s="122">
        <v>31</v>
      </c>
      <c r="S4679" s="122" t="s">
        <v>5048</v>
      </c>
      <c r="T4679" s="123">
        <v>0.30972</v>
      </c>
    </row>
    <row r="4680" spans="17:20" x14ac:dyDescent="0.25">
      <c r="Q4680" s="122">
        <v>76</v>
      </c>
      <c r="R4680" s="122">
        <v>32</v>
      </c>
      <c r="S4680" s="122" t="s">
        <v>5049</v>
      </c>
      <c r="T4680" s="123">
        <v>0.31703999999999999</v>
      </c>
    </row>
    <row r="4681" spans="17:20" x14ac:dyDescent="0.25">
      <c r="Q4681" s="122">
        <v>76</v>
      </c>
      <c r="R4681" s="122">
        <v>33</v>
      </c>
      <c r="S4681" s="122" t="s">
        <v>5050</v>
      </c>
      <c r="T4681" s="123">
        <v>0.32435999999999998</v>
      </c>
    </row>
    <row r="4682" spans="17:20" x14ac:dyDescent="0.25">
      <c r="Q4682" s="122">
        <v>76</v>
      </c>
      <c r="R4682" s="122">
        <v>34</v>
      </c>
      <c r="S4682" s="122" t="s">
        <v>5051</v>
      </c>
      <c r="T4682" s="123">
        <v>0.33167999999999997</v>
      </c>
    </row>
    <row r="4683" spans="17:20" x14ac:dyDescent="0.25">
      <c r="Q4683" s="122">
        <v>76</v>
      </c>
      <c r="R4683" s="122">
        <v>35</v>
      </c>
      <c r="S4683" s="122" t="s">
        <v>5052</v>
      </c>
      <c r="T4683" s="123">
        <v>0.33900000000000002</v>
      </c>
    </row>
    <row r="4684" spans="17:20" x14ac:dyDescent="0.25">
      <c r="Q4684" s="122">
        <v>76</v>
      </c>
      <c r="R4684" s="122">
        <v>36</v>
      </c>
      <c r="S4684" s="122" t="s">
        <v>5053</v>
      </c>
      <c r="T4684" s="123">
        <v>0.34616000000000002</v>
      </c>
    </row>
    <row r="4685" spans="17:20" x14ac:dyDescent="0.25">
      <c r="Q4685" s="122">
        <v>76</v>
      </c>
      <c r="R4685" s="122">
        <v>37</v>
      </c>
      <c r="S4685" s="122" t="s">
        <v>5054</v>
      </c>
      <c r="T4685" s="123">
        <v>0.35332000000000002</v>
      </c>
    </row>
    <row r="4686" spans="17:20" x14ac:dyDescent="0.25">
      <c r="Q4686" s="122">
        <v>76</v>
      </c>
      <c r="R4686" s="122">
        <v>38</v>
      </c>
      <c r="S4686" s="122" t="s">
        <v>5055</v>
      </c>
      <c r="T4686" s="123">
        <v>0.36048000000000002</v>
      </c>
    </row>
    <row r="4687" spans="17:20" x14ac:dyDescent="0.25">
      <c r="Q4687" s="122">
        <v>76</v>
      </c>
      <c r="R4687" s="122">
        <v>39</v>
      </c>
      <c r="S4687" s="122" t="s">
        <v>5056</v>
      </c>
      <c r="T4687" s="123">
        <v>0.36764000000000002</v>
      </c>
    </row>
    <row r="4688" spans="17:20" x14ac:dyDescent="0.25">
      <c r="Q4688" s="122">
        <v>76</v>
      </c>
      <c r="R4688" s="122">
        <v>40</v>
      </c>
      <c r="S4688" s="122" t="s">
        <v>5057</v>
      </c>
      <c r="T4688" s="123">
        <v>0.37480000000000002</v>
      </c>
    </row>
    <row r="4689" spans="17:20" x14ac:dyDescent="0.25">
      <c r="Q4689" s="122">
        <v>76</v>
      </c>
      <c r="R4689" s="122">
        <v>41</v>
      </c>
      <c r="S4689" s="122" t="s">
        <v>5058</v>
      </c>
      <c r="T4689" s="123">
        <v>0.38212000000000002</v>
      </c>
    </row>
    <row r="4690" spans="17:20" x14ac:dyDescent="0.25">
      <c r="Q4690" s="122">
        <v>76</v>
      </c>
      <c r="R4690" s="122">
        <v>42</v>
      </c>
      <c r="S4690" s="122" t="s">
        <v>5059</v>
      </c>
      <c r="T4690" s="123">
        <v>0.38944000000000001</v>
      </c>
    </row>
    <row r="4691" spans="17:20" x14ac:dyDescent="0.25">
      <c r="Q4691" s="122">
        <v>76</v>
      </c>
      <c r="R4691" s="122">
        <v>43</v>
      </c>
      <c r="S4691" s="122" t="s">
        <v>5060</v>
      </c>
      <c r="T4691" s="123">
        <v>0.39676</v>
      </c>
    </row>
    <row r="4692" spans="17:20" x14ac:dyDescent="0.25">
      <c r="Q4692" s="122">
        <v>76</v>
      </c>
      <c r="R4692" s="122">
        <v>44</v>
      </c>
      <c r="S4692" s="122" t="s">
        <v>5061</v>
      </c>
      <c r="T4692" s="123">
        <v>0.40407999999999999</v>
      </c>
    </row>
    <row r="4693" spans="17:20" x14ac:dyDescent="0.25">
      <c r="Q4693" s="122">
        <v>76</v>
      </c>
      <c r="R4693" s="122">
        <v>45</v>
      </c>
      <c r="S4693" s="122" t="s">
        <v>5062</v>
      </c>
      <c r="T4693" s="123">
        <v>0.41139999999999999</v>
      </c>
    </row>
    <row r="4694" spans="17:20" x14ac:dyDescent="0.25">
      <c r="Q4694" s="122">
        <v>76</v>
      </c>
      <c r="R4694" s="122">
        <v>46</v>
      </c>
      <c r="S4694" s="122" t="s">
        <v>5063</v>
      </c>
      <c r="T4694" s="123">
        <v>0.41855999999999999</v>
      </c>
    </row>
    <row r="4695" spans="17:20" x14ac:dyDescent="0.25">
      <c r="Q4695" s="122">
        <v>76</v>
      </c>
      <c r="R4695" s="122">
        <v>47</v>
      </c>
      <c r="S4695" s="122" t="s">
        <v>5064</v>
      </c>
      <c r="T4695" s="123">
        <v>0.42571999999999999</v>
      </c>
    </row>
    <row r="4696" spans="17:20" x14ac:dyDescent="0.25">
      <c r="Q4696" s="122">
        <v>76</v>
      </c>
      <c r="R4696" s="122">
        <v>48</v>
      </c>
      <c r="S4696" s="122" t="s">
        <v>5065</v>
      </c>
      <c r="T4696" s="123">
        <v>0.43287999999999999</v>
      </c>
    </row>
    <row r="4697" spans="17:20" x14ac:dyDescent="0.25">
      <c r="Q4697" s="122">
        <v>76</v>
      </c>
      <c r="R4697" s="122">
        <v>49</v>
      </c>
      <c r="S4697" s="122" t="s">
        <v>5066</v>
      </c>
      <c r="T4697" s="123">
        <v>0.44003999999999999</v>
      </c>
    </row>
    <row r="4698" spans="17:20" x14ac:dyDescent="0.25">
      <c r="Q4698" s="122">
        <v>76</v>
      </c>
      <c r="R4698" s="122">
        <v>50</v>
      </c>
      <c r="S4698" s="122" t="s">
        <v>5067</v>
      </c>
      <c r="T4698" s="123">
        <v>0.44719999999999999</v>
      </c>
    </row>
    <row r="4699" spans="17:20" x14ac:dyDescent="0.25">
      <c r="Q4699" s="122">
        <v>76</v>
      </c>
      <c r="R4699" s="122">
        <v>51</v>
      </c>
      <c r="S4699" s="122" t="s">
        <v>5068</v>
      </c>
      <c r="T4699" s="123">
        <v>0.45451999999999998</v>
      </c>
    </row>
    <row r="4700" spans="17:20" x14ac:dyDescent="0.25">
      <c r="Q4700" s="122">
        <v>76</v>
      </c>
      <c r="R4700" s="122">
        <v>52</v>
      </c>
      <c r="S4700" s="122" t="s">
        <v>5069</v>
      </c>
      <c r="T4700" s="123">
        <v>0.46183999999999997</v>
      </c>
    </row>
    <row r="4701" spans="17:20" x14ac:dyDescent="0.25">
      <c r="Q4701" s="122">
        <v>76</v>
      </c>
      <c r="R4701" s="122">
        <v>53</v>
      </c>
      <c r="S4701" s="122" t="s">
        <v>5070</v>
      </c>
      <c r="T4701" s="123">
        <v>0.46916000000000002</v>
      </c>
    </row>
    <row r="4702" spans="17:20" x14ac:dyDescent="0.25">
      <c r="Q4702" s="122">
        <v>76</v>
      </c>
      <c r="R4702" s="122">
        <v>54</v>
      </c>
      <c r="S4702" s="122" t="s">
        <v>5071</v>
      </c>
      <c r="T4702" s="123">
        <v>0.47648000000000001</v>
      </c>
    </row>
    <row r="4703" spans="17:20" x14ac:dyDescent="0.25">
      <c r="Q4703" s="122">
        <v>76</v>
      </c>
      <c r="R4703" s="122">
        <v>55</v>
      </c>
      <c r="S4703" s="122" t="s">
        <v>5072</v>
      </c>
      <c r="T4703" s="123">
        <v>0.48380000000000001</v>
      </c>
    </row>
    <row r="4704" spans="17:20" x14ac:dyDescent="0.25">
      <c r="Q4704" s="122">
        <v>76</v>
      </c>
      <c r="R4704" s="122">
        <v>56</v>
      </c>
      <c r="S4704" s="122" t="s">
        <v>5073</v>
      </c>
      <c r="T4704" s="123">
        <v>0.49096000000000001</v>
      </c>
    </row>
    <row r="4705" spans="17:20" x14ac:dyDescent="0.25">
      <c r="Q4705" s="122">
        <v>76</v>
      </c>
      <c r="R4705" s="122">
        <v>57</v>
      </c>
      <c r="S4705" s="122" t="s">
        <v>5074</v>
      </c>
      <c r="T4705" s="123">
        <v>0.49812000000000001</v>
      </c>
    </row>
    <row r="4706" spans="17:20" x14ac:dyDescent="0.25">
      <c r="Q4706" s="122">
        <v>76</v>
      </c>
      <c r="R4706" s="122">
        <v>58</v>
      </c>
      <c r="S4706" s="122" t="s">
        <v>5075</v>
      </c>
      <c r="T4706" s="123">
        <v>0.50527999999999995</v>
      </c>
    </row>
    <row r="4707" spans="17:20" x14ac:dyDescent="0.25">
      <c r="Q4707" s="122">
        <v>76</v>
      </c>
      <c r="R4707" s="122">
        <v>59</v>
      </c>
      <c r="S4707" s="122" t="s">
        <v>5076</v>
      </c>
      <c r="T4707" s="123">
        <v>0.51244000000000001</v>
      </c>
    </row>
    <row r="4708" spans="17:20" x14ac:dyDescent="0.25">
      <c r="Q4708" s="122">
        <v>76</v>
      </c>
      <c r="R4708" s="122">
        <v>60</v>
      </c>
      <c r="S4708" s="122" t="s">
        <v>5077</v>
      </c>
      <c r="T4708" s="123">
        <v>0.51959999999999995</v>
      </c>
    </row>
    <row r="4709" spans="17:20" x14ac:dyDescent="0.25">
      <c r="Q4709" s="122">
        <v>76</v>
      </c>
      <c r="R4709" s="122">
        <v>61</v>
      </c>
      <c r="S4709" s="122" t="s">
        <v>5078</v>
      </c>
      <c r="T4709" s="123">
        <v>0.52692000000000005</v>
      </c>
    </row>
    <row r="4710" spans="17:20" x14ac:dyDescent="0.25">
      <c r="Q4710" s="122">
        <v>76</v>
      </c>
      <c r="R4710" s="122">
        <v>62</v>
      </c>
      <c r="S4710" s="122" t="s">
        <v>5079</v>
      </c>
      <c r="T4710" s="123">
        <v>0.53424000000000005</v>
      </c>
    </row>
    <row r="4711" spans="17:20" x14ac:dyDescent="0.25">
      <c r="Q4711" s="122">
        <v>76</v>
      </c>
      <c r="R4711" s="122">
        <v>63</v>
      </c>
      <c r="S4711" s="122" t="s">
        <v>5080</v>
      </c>
      <c r="T4711" s="123">
        <v>0.54156009999999999</v>
      </c>
    </row>
    <row r="4712" spans="17:20" x14ac:dyDescent="0.25">
      <c r="Q4712" s="122">
        <v>76</v>
      </c>
      <c r="R4712" s="122">
        <v>64</v>
      </c>
      <c r="S4712" s="122" t="s">
        <v>5081</v>
      </c>
      <c r="T4712" s="123">
        <v>0.54888000000000003</v>
      </c>
    </row>
    <row r="4713" spans="17:20" x14ac:dyDescent="0.25">
      <c r="Q4713" s="122">
        <v>76</v>
      </c>
      <c r="R4713" s="122">
        <v>65</v>
      </c>
      <c r="S4713" s="122" t="s">
        <v>5082</v>
      </c>
      <c r="T4713" s="123">
        <v>0.55620000000000003</v>
      </c>
    </row>
    <row r="4714" spans="17:20" x14ac:dyDescent="0.25">
      <c r="Q4714" s="122">
        <v>76</v>
      </c>
      <c r="R4714" s="122">
        <v>66</v>
      </c>
      <c r="S4714" s="122" t="s">
        <v>5083</v>
      </c>
      <c r="T4714" s="123">
        <v>0.56335999999999997</v>
      </c>
    </row>
    <row r="4715" spans="17:20" x14ac:dyDescent="0.25">
      <c r="Q4715" s="122">
        <v>76</v>
      </c>
      <c r="R4715" s="122">
        <v>67</v>
      </c>
      <c r="S4715" s="122" t="s">
        <v>5084</v>
      </c>
      <c r="T4715" s="123">
        <v>0.57052000000000003</v>
      </c>
    </row>
    <row r="4716" spans="17:20" x14ac:dyDescent="0.25">
      <c r="Q4716" s="122">
        <v>76</v>
      </c>
      <c r="R4716" s="122">
        <v>68</v>
      </c>
      <c r="S4716" s="122" t="s">
        <v>5085</v>
      </c>
      <c r="T4716" s="123">
        <v>0.57767999999999997</v>
      </c>
    </row>
    <row r="4717" spans="17:20" x14ac:dyDescent="0.25">
      <c r="Q4717" s="122">
        <v>76</v>
      </c>
      <c r="R4717" s="122">
        <v>69</v>
      </c>
      <c r="S4717" s="122" t="s">
        <v>5086</v>
      </c>
      <c r="T4717" s="123">
        <v>0.58484000000000003</v>
      </c>
    </row>
    <row r="4718" spans="17:20" x14ac:dyDescent="0.25">
      <c r="Q4718" s="122">
        <v>76</v>
      </c>
      <c r="R4718" s="122">
        <v>70</v>
      </c>
      <c r="S4718" s="122" t="s">
        <v>5087</v>
      </c>
      <c r="T4718" s="123">
        <v>0.59199999999999997</v>
      </c>
    </row>
    <row r="4719" spans="17:20" x14ac:dyDescent="0.25">
      <c r="Q4719" s="122">
        <v>76</v>
      </c>
      <c r="R4719" s="122">
        <v>71</v>
      </c>
      <c r="S4719" s="122" t="s">
        <v>5088</v>
      </c>
      <c r="T4719" s="123">
        <v>0.59931999999999996</v>
      </c>
    </row>
    <row r="4720" spans="17:20" x14ac:dyDescent="0.25">
      <c r="Q4720" s="122">
        <v>76</v>
      </c>
      <c r="R4720" s="122">
        <v>72</v>
      </c>
      <c r="S4720" s="122" t="s">
        <v>5089</v>
      </c>
      <c r="T4720" s="123">
        <v>0.60663999999999996</v>
      </c>
    </row>
    <row r="4721" spans="17:20" x14ac:dyDescent="0.25">
      <c r="Q4721" s="122">
        <v>76</v>
      </c>
      <c r="R4721" s="122">
        <v>73</v>
      </c>
      <c r="S4721" s="122" t="s">
        <v>5090</v>
      </c>
      <c r="T4721" s="123">
        <v>0.61395999999999995</v>
      </c>
    </row>
    <row r="4722" spans="17:20" x14ac:dyDescent="0.25">
      <c r="Q4722" s="122">
        <v>76</v>
      </c>
      <c r="R4722" s="122">
        <v>74</v>
      </c>
      <c r="S4722" s="122" t="s">
        <v>5091</v>
      </c>
      <c r="T4722" s="123">
        <v>0.62128000000000005</v>
      </c>
    </row>
    <row r="4723" spans="17:20" x14ac:dyDescent="0.25">
      <c r="Q4723" s="122">
        <v>76</v>
      </c>
      <c r="R4723" s="122">
        <v>75</v>
      </c>
      <c r="S4723" s="122" t="s">
        <v>5092</v>
      </c>
      <c r="T4723" s="123">
        <v>0.62860000000000005</v>
      </c>
    </row>
    <row r="4724" spans="17:20" x14ac:dyDescent="0.25">
      <c r="Q4724" s="122">
        <v>76</v>
      </c>
      <c r="R4724" s="122">
        <v>76</v>
      </c>
      <c r="S4724" s="122" t="s">
        <v>5093</v>
      </c>
      <c r="T4724" s="123">
        <v>0.63575999999999999</v>
      </c>
    </row>
    <row r="4725" spans="17:20" x14ac:dyDescent="0.25">
      <c r="Q4725" s="122">
        <v>76</v>
      </c>
      <c r="R4725" s="122">
        <v>77</v>
      </c>
      <c r="S4725" s="122" t="s">
        <v>5094</v>
      </c>
      <c r="T4725" s="123">
        <v>0.64292000000000005</v>
      </c>
    </row>
    <row r="4726" spans="17:20" x14ac:dyDescent="0.25">
      <c r="Q4726" s="122">
        <v>76</v>
      </c>
      <c r="R4726" s="122">
        <v>78</v>
      </c>
      <c r="S4726" s="122" t="s">
        <v>5095</v>
      </c>
      <c r="T4726" s="123">
        <v>0.65007999999999999</v>
      </c>
    </row>
    <row r="4727" spans="17:20" x14ac:dyDescent="0.25">
      <c r="Q4727" s="122">
        <v>76</v>
      </c>
      <c r="R4727" s="122">
        <v>79</v>
      </c>
      <c r="S4727" s="122" t="s">
        <v>5096</v>
      </c>
      <c r="T4727" s="123">
        <v>0.65724000000000005</v>
      </c>
    </row>
    <row r="4728" spans="17:20" x14ac:dyDescent="0.25">
      <c r="Q4728" s="122">
        <v>76</v>
      </c>
      <c r="R4728" s="122">
        <v>80</v>
      </c>
      <c r="S4728" s="122" t="s">
        <v>5097</v>
      </c>
      <c r="T4728" s="123">
        <v>0.66439999999999999</v>
      </c>
    </row>
    <row r="4729" spans="17:20" x14ac:dyDescent="0.25">
      <c r="Q4729" s="122">
        <v>76</v>
      </c>
      <c r="R4729" s="122">
        <v>81</v>
      </c>
      <c r="S4729" s="122" t="s">
        <v>5098</v>
      </c>
      <c r="T4729" s="123">
        <v>0.67171999999999998</v>
      </c>
    </row>
    <row r="4730" spans="17:20" x14ac:dyDescent="0.25">
      <c r="Q4730" s="122">
        <v>76</v>
      </c>
      <c r="R4730" s="122">
        <v>82</v>
      </c>
      <c r="S4730" s="122" t="s">
        <v>5099</v>
      </c>
      <c r="T4730" s="123">
        <v>0.67903999999999998</v>
      </c>
    </row>
    <row r="4731" spans="17:20" x14ac:dyDescent="0.25">
      <c r="Q4731" s="122">
        <v>76</v>
      </c>
      <c r="R4731" s="122">
        <v>83</v>
      </c>
      <c r="S4731" s="122" t="s">
        <v>5100</v>
      </c>
      <c r="T4731" s="123">
        <v>0.68635999999999997</v>
      </c>
    </row>
    <row r="4732" spans="17:20" x14ac:dyDescent="0.25">
      <c r="Q4732" s="122">
        <v>76</v>
      </c>
      <c r="R4732" s="122">
        <v>84</v>
      </c>
      <c r="S4732" s="122" t="s">
        <v>5101</v>
      </c>
      <c r="T4732" s="123">
        <v>0.69367999999999996</v>
      </c>
    </row>
    <row r="4733" spans="17:20" x14ac:dyDescent="0.25">
      <c r="Q4733" s="122">
        <v>76</v>
      </c>
      <c r="R4733" s="122">
        <v>85</v>
      </c>
      <c r="S4733" s="122" t="s">
        <v>5102</v>
      </c>
      <c r="T4733" s="123">
        <v>0.70099999999999996</v>
      </c>
    </row>
    <row r="4734" spans="17:20" x14ac:dyDescent="0.25">
      <c r="Q4734" s="122">
        <v>76</v>
      </c>
      <c r="R4734" s="122">
        <v>86</v>
      </c>
      <c r="S4734" s="122" t="s">
        <v>5103</v>
      </c>
      <c r="T4734" s="123">
        <v>0.70816000000000001</v>
      </c>
    </row>
    <row r="4735" spans="17:20" x14ac:dyDescent="0.25">
      <c r="Q4735" s="122">
        <v>76</v>
      </c>
      <c r="R4735" s="122">
        <v>87</v>
      </c>
      <c r="S4735" s="122" t="s">
        <v>5104</v>
      </c>
      <c r="T4735" s="123">
        <v>0.71531999999999996</v>
      </c>
    </row>
    <row r="4736" spans="17:20" x14ac:dyDescent="0.25">
      <c r="Q4736" s="122">
        <v>76</v>
      </c>
      <c r="R4736" s="122">
        <v>88</v>
      </c>
      <c r="S4736" s="122" t="s">
        <v>5105</v>
      </c>
      <c r="T4736" s="123">
        <v>0.72248000000000001</v>
      </c>
    </row>
    <row r="4737" spans="17:20" x14ac:dyDescent="0.25">
      <c r="Q4737" s="122">
        <v>76</v>
      </c>
      <c r="R4737" s="122">
        <v>89</v>
      </c>
      <c r="S4737" s="122" t="s">
        <v>5106</v>
      </c>
      <c r="T4737" s="123">
        <v>0.72963999999999996</v>
      </c>
    </row>
    <row r="4738" spans="17:20" x14ac:dyDescent="0.25">
      <c r="Q4738" s="122">
        <v>76</v>
      </c>
      <c r="R4738" s="122">
        <v>90</v>
      </c>
      <c r="S4738" s="122" t="s">
        <v>5107</v>
      </c>
      <c r="T4738" s="123">
        <v>0.73680000000000001</v>
      </c>
    </row>
    <row r="4739" spans="17:20" x14ac:dyDescent="0.25">
      <c r="Q4739" s="122">
        <v>76</v>
      </c>
      <c r="R4739" s="122">
        <v>91</v>
      </c>
      <c r="S4739" s="122" t="s">
        <v>5108</v>
      </c>
      <c r="T4739" s="123">
        <v>0.74407999999999996</v>
      </c>
    </row>
    <row r="4740" spans="17:20" x14ac:dyDescent="0.25">
      <c r="Q4740" s="122">
        <v>76</v>
      </c>
      <c r="R4740" s="122">
        <v>92</v>
      </c>
      <c r="S4740" s="122" t="s">
        <v>5109</v>
      </c>
      <c r="T4740" s="123">
        <v>0.75136000000000003</v>
      </c>
    </row>
    <row r="4741" spans="17:20" x14ac:dyDescent="0.25">
      <c r="Q4741" s="122">
        <v>76</v>
      </c>
      <c r="R4741" s="122">
        <v>93</v>
      </c>
      <c r="S4741" s="122" t="s">
        <v>5110</v>
      </c>
      <c r="T4741" s="123">
        <v>0.75863999999999998</v>
      </c>
    </row>
    <row r="4742" spans="17:20" x14ac:dyDescent="0.25">
      <c r="Q4742" s="122">
        <v>76</v>
      </c>
      <c r="R4742" s="122">
        <v>94</v>
      </c>
      <c r="S4742" s="122" t="s">
        <v>5111</v>
      </c>
      <c r="T4742" s="123">
        <v>0.76592000000000005</v>
      </c>
    </row>
    <row r="4743" spans="17:20" x14ac:dyDescent="0.25">
      <c r="Q4743" s="122">
        <v>76</v>
      </c>
      <c r="R4743" s="122">
        <v>95</v>
      </c>
      <c r="S4743" s="122" t="s">
        <v>5112</v>
      </c>
      <c r="T4743" s="123">
        <v>0.7732</v>
      </c>
    </row>
    <row r="4744" spans="17:20" x14ac:dyDescent="0.25">
      <c r="Q4744" s="122">
        <v>76</v>
      </c>
      <c r="R4744" s="122">
        <v>96</v>
      </c>
      <c r="S4744" s="122" t="s">
        <v>5113</v>
      </c>
      <c r="T4744" s="123">
        <v>0.78036000000000005</v>
      </c>
    </row>
    <row r="4745" spans="17:20" x14ac:dyDescent="0.25">
      <c r="Q4745" s="122">
        <v>76</v>
      </c>
      <c r="R4745" s="122">
        <v>97</v>
      </c>
      <c r="S4745" s="122" t="s">
        <v>5114</v>
      </c>
      <c r="T4745" s="123">
        <v>0.78752</v>
      </c>
    </row>
    <row r="4746" spans="17:20" x14ac:dyDescent="0.25">
      <c r="Q4746" s="122">
        <v>76</v>
      </c>
      <c r="R4746" s="122">
        <v>98</v>
      </c>
      <c r="S4746" s="122" t="s">
        <v>5115</v>
      </c>
      <c r="T4746" s="123">
        <v>0.79468000000000005</v>
      </c>
    </row>
    <row r="4747" spans="17:20" x14ac:dyDescent="0.25">
      <c r="Q4747" s="122">
        <v>76</v>
      </c>
      <c r="R4747" s="122">
        <v>99</v>
      </c>
      <c r="S4747" s="122" t="s">
        <v>5116</v>
      </c>
      <c r="T4747" s="123">
        <v>0.80184</v>
      </c>
    </row>
    <row r="4748" spans="17:20" x14ac:dyDescent="0.25">
      <c r="Q4748" s="122">
        <v>76</v>
      </c>
      <c r="R4748" s="122">
        <v>100</v>
      </c>
      <c r="S4748" s="122" t="s">
        <v>5117</v>
      </c>
      <c r="T4748" s="123">
        <v>0.80900000000000005</v>
      </c>
    </row>
    <row r="4749" spans="17:20" x14ac:dyDescent="0.25">
      <c r="Q4749" s="122">
        <v>77</v>
      </c>
      <c r="R4749" s="122">
        <v>0</v>
      </c>
      <c r="S4749" s="122" t="s">
        <v>5118</v>
      </c>
      <c r="T4749" s="123">
        <v>9.1799989999999998E-2</v>
      </c>
    </row>
    <row r="4750" spans="17:20" x14ac:dyDescent="0.25">
      <c r="Q4750" s="122">
        <v>77</v>
      </c>
      <c r="R4750" s="122">
        <v>1</v>
      </c>
      <c r="S4750" s="122" t="s">
        <v>5119</v>
      </c>
      <c r="T4750" s="123">
        <v>9.9039989999999994E-2</v>
      </c>
    </row>
    <row r="4751" spans="17:20" x14ac:dyDescent="0.25">
      <c r="Q4751" s="122">
        <v>77</v>
      </c>
      <c r="R4751" s="122">
        <v>2</v>
      </c>
      <c r="S4751" s="122" t="s">
        <v>5120</v>
      </c>
      <c r="T4751" s="123">
        <v>0.10628</v>
      </c>
    </row>
    <row r="4752" spans="17:20" x14ac:dyDescent="0.25">
      <c r="Q4752" s="122">
        <v>77</v>
      </c>
      <c r="R4752" s="122">
        <v>3</v>
      </c>
      <c r="S4752" s="122" t="s">
        <v>5121</v>
      </c>
      <c r="T4752" s="123">
        <v>0.11352</v>
      </c>
    </row>
    <row r="4753" spans="17:20" x14ac:dyDescent="0.25">
      <c r="Q4753" s="122">
        <v>77</v>
      </c>
      <c r="R4753" s="122">
        <v>4</v>
      </c>
      <c r="S4753" s="122" t="s">
        <v>5122</v>
      </c>
      <c r="T4753" s="123">
        <v>0.12076000000000001</v>
      </c>
    </row>
    <row r="4754" spans="17:20" x14ac:dyDescent="0.25">
      <c r="Q4754" s="122">
        <v>77</v>
      </c>
      <c r="R4754" s="122">
        <v>5</v>
      </c>
      <c r="S4754" s="122" t="s">
        <v>5123</v>
      </c>
      <c r="T4754" s="123">
        <v>0.128</v>
      </c>
    </row>
    <row r="4755" spans="17:20" x14ac:dyDescent="0.25">
      <c r="Q4755" s="122">
        <v>77</v>
      </c>
      <c r="R4755" s="122">
        <v>6</v>
      </c>
      <c r="S4755" s="122" t="s">
        <v>5124</v>
      </c>
      <c r="T4755" s="123">
        <v>0.13511999999999999</v>
      </c>
    </row>
    <row r="4756" spans="17:20" x14ac:dyDescent="0.25">
      <c r="Q4756" s="122">
        <v>77</v>
      </c>
      <c r="R4756" s="122">
        <v>7</v>
      </c>
      <c r="S4756" s="122" t="s">
        <v>5125</v>
      </c>
      <c r="T4756" s="123">
        <v>0.14224000000000001</v>
      </c>
    </row>
    <row r="4757" spans="17:20" x14ac:dyDescent="0.25">
      <c r="Q4757" s="122">
        <v>77</v>
      </c>
      <c r="R4757" s="122">
        <v>8</v>
      </c>
      <c r="S4757" s="122" t="s">
        <v>5126</v>
      </c>
      <c r="T4757" s="123">
        <v>0.14935999999999999</v>
      </c>
    </row>
    <row r="4758" spans="17:20" x14ac:dyDescent="0.25">
      <c r="Q4758" s="122">
        <v>77</v>
      </c>
      <c r="R4758" s="122">
        <v>9</v>
      </c>
      <c r="S4758" s="122" t="s">
        <v>5127</v>
      </c>
      <c r="T4758" s="123">
        <v>0.15648000000000001</v>
      </c>
    </row>
    <row r="4759" spans="17:20" x14ac:dyDescent="0.25">
      <c r="Q4759" s="122">
        <v>77</v>
      </c>
      <c r="R4759" s="122">
        <v>10</v>
      </c>
      <c r="S4759" s="122" t="s">
        <v>5128</v>
      </c>
      <c r="T4759" s="123">
        <v>0.1636</v>
      </c>
    </row>
    <row r="4760" spans="17:20" x14ac:dyDescent="0.25">
      <c r="Q4760" s="122">
        <v>77</v>
      </c>
      <c r="R4760" s="122">
        <v>11</v>
      </c>
      <c r="S4760" s="122" t="s">
        <v>5129</v>
      </c>
      <c r="T4760" s="123">
        <v>0.17083999999999999</v>
      </c>
    </row>
    <row r="4761" spans="17:20" x14ac:dyDescent="0.25">
      <c r="Q4761" s="122">
        <v>77</v>
      </c>
      <c r="R4761" s="122">
        <v>12</v>
      </c>
      <c r="S4761" s="122" t="s">
        <v>5130</v>
      </c>
      <c r="T4761" s="123">
        <v>0.17807999999999999</v>
      </c>
    </row>
    <row r="4762" spans="17:20" x14ac:dyDescent="0.25">
      <c r="Q4762" s="122">
        <v>77</v>
      </c>
      <c r="R4762" s="122">
        <v>13</v>
      </c>
      <c r="S4762" s="122" t="s">
        <v>5131</v>
      </c>
      <c r="T4762" s="123">
        <v>0.18532000000000001</v>
      </c>
    </row>
    <row r="4763" spans="17:20" x14ac:dyDescent="0.25">
      <c r="Q4763" s="122">
        <v>77</v>
      </c>
      <c r="R4763" s="122">
        <v>14</v>
      </c>
      <c r="S4763" s="122" t="s">
        <v>5132</v>
      </c>
      <c r="T4763" s="123">
        <v>0.19256000000000001</v>
      </c>
    </row>
    <row r="4764" spans="17:20" x14ac:dyDescent="0.25">
      <c r="Q4764" s="122">
        <v>77</v>
      </c>
      <c r="R4764" s="122">
        <v>15</v>
      </c>
      <c r="S4764" s="122" t="s">
        <v>5133</v>
      </c>
      <c r="T4764" s="123">
        <v>0.19980000000000001</v>
      </c>
    </row>
    <row r="4765" spans="17:20" x14ac:dyDescent="0.25">
      <c r="Q4765" s="122">
        <v>77</v>
      </c>
      <c r="R4765" s="122">
        <v>16</v>
      </c>
      <c r="S4765" s="122" t="s">
        <v>5134</v>
      </c>
      <c r="T4765" s="123">
        <v>0.20691999999999999</v>
      </c>
    </row>
    <row r="4766" spans="17:20" x14ac:dyDescent="0.25">
      <c r="Q4766" s="122">
        <v>77</v>
      </c>
      <c r="R4766" s="122">
        <v>17</v>
      </c>
      <c r="S4766" s="122" t="s">
        <v>5135</v>
      </c>
      <c r="T4766" s="123">
        <v>0.21404000000000001</v>
      </c>
    </row>
    <row r="4767" spans="17:20" x14ac:dyDescent="0.25">
      <c r="Q4767" s="122">
        <v>77</v>
      </c>
      <c r="R4767" s="122">
        <v>18</v>
      </c>
      <c r="S4767" s="122" t="s">
        <v>5136</v>
      </c>
      <c r="T4767" s="123">
        <v>0.22116</v>
      </c>
    </row>
    <row r="4768" spans="17:20" x14ac:dyDescent="0.25">
      <c r="Q4768" s="122">
        <v>77</v>
      </c>
      <c r="R4768" s="122">
        <v>19</v>
      </c>
      <c r="S4768" s="122" t="s">
        <v>5137</v>
      </c>
      <c r="T4768" s="123">
        <v>0.22828000000000001</v>
      </c>
    </row>
    <row r="4769" spans="17:20" x14ac:dyDescent="0.25">
      <c r="Q4769" s="122">
        <v>77</v>
      </c>
      <c r="R4769" s="122">
        <v>20</v>
      </c>
      <c r="S4769" s="122" t="s">
        <v>5138</v>
      </c>
      <c r="T4769" s="123">
        <v>0.2354</v>
      </c>
    </row>
    <row r="4770" spans="17:20" x14ac:dyDescent="0.25">
      <c r="Q4770" s="122">
        <v>77</v>
      </c>
      <c r="R4770" s="122">
        <v>21</v>
      </c>
      <c r="S4770" s="122" t="s">
        <v>5139</v>
      </c>
      <c r="T4770" s="123">
        <v>0.24256</v>
      </c>
    </row>
    <row r="4771" spans="17:20" x14ac:dyDescent="0.25">
      <c r="Q4771" s="122">
        <v>77</v>
      </c>
      <c r="R4771" s="122">
        <v>22</v>
      </c>
      <c r="S4771" s="122" t="s">
        <v>5140</v>
      </c>
      <c r="T4771" s="123">
        <v>0.24972</v>
      </c>
    </row>
    <row r="4772" spans="17:20" x14ac:dyDescent="0.25">
      <c r="Q4772" s="122">
        <v>77</v>
      </c>
      <c r="R4772" s="122">
        <v>23</v>
      </c>
      <c r="S4772" s="122" t="s">
        <v>5141</v>
      </c>
      <c r="T4772" s="123">
        <v>0.25688</v>
      </c>
    </row>
    <row r="4773" spans="17:20" x14ac:dyDescent="0.25">
      <c r="Q4773" s="122">
        <v>77</v>
      </c>
      <c r="R4773" s="122">
        <v>24</v>
      </c>
      <c r="S4773" s="122" t="s">
        <v>5142</v>
      </c>
      <c r="T4773" s="123">
        <v>0.26404</v>
      </c>
    </row>
    <row r="4774" spans="17:20" x14ac:dyDescent="0.25">
      <c r="Q4774" s="122">
        <v>77</v>
      </c>
      <c r="R4774" s="122">
        <v>25</v>
      </c>
      <c r="S4774" s="122" t="s">
        <v>5143</v>
      </c>
      <c r="T4774" s="123">
        <v>0.2712</v>
      </c>
    </row>
    <row r="4775" spans="17:20" x14ac:dyDescent="0.25">
      <c r="Q4775" s="122">
        <v>77</v>
      </c>
      <c r="R4775" s="122">
        <v>26</v>
      </c>
      <c r="S4775" s="122" t="s">
        <v>5144</v>
      </c>
      <c r="T4775" s="123">
        <v>0.27832000000000001</v>
      </c>
    </row>
    <row r="4776" spans="17:20" x14ac:dyDescent="0.25">
      <c r="Q4776" s="122">
        <v>77</v>
      </c>
      <c r="R4776" s="122">
        <v>27</v>
      </c>
      <c r="S4776" s="122" t="s">
        <v>5145</v>
      </c>
      <c r="T4776" s="123">
        <v>0.28544000000000003</v>
      </c>
    </row>
    <row r="4777" spans="17:20" x14ac:dyDescent="0.25">
      <c r="Q4777" s="122">
        <v>77</v>
      </c>
      <c r="R4777" s="122">
        <v>28</v>
      </c>
      <c r="S4777" s="122" t="s">
        <v>5146</v>
      </c>
      <c r="T4777" s="123">
        <v>0.29255999999999999</v>
      </c>
    </row>
    <row r="4778" spans="17:20" x14ac:dyDescent="0.25">
      <c r="Q4778" s="122">
        <v>77</v>
      </c>
      <c r="R4778" s="122">
        <v>29</v>
      </c>
      <c r="S4778" s="122" t="s">
        <v>5147</v>
      </c>
      <c r="T4778" s="123">
        <v>0.29968</v>
      </c>
    </row>
    <row r="4779" spans="17:20" x14ac:dyDescent="0.25">
      <c r="Q4779" s="122">
        <v>77</v>
      </c>
      <c r="R4779" s="122">
        <v>30</v>
      </c>
      <c r="S4779" s="122" t="s">
        <v>5148</v>
      </c>
      <c r="T4779" s="123">
        <v>0.30680000000000002</v>
      </c>
    </row>
    <row r="4780" spans="17:20" x14ac:dyDescent="0.25">
      <c r="Q4780" s="122">
        <v>77</v>
      </c>
      <c r="R4780" s="122">
        <v>31</v>
      </c>
      <c r="S4780" s="122" t="s">
        <v>5149</v>
      </c>
      <c r="T4780" s="123">
        <v>0.31403999999999999</v>
      </c>
    </row>
    <row r="4781" spans="17:20" x14ac:dyDescent="0.25">
      <c r="Q4781" s="122">
        <v>77</v>
      </c>
      <c r="R4781" s="122">
        <v>32</v>
      </c>
      <c r="S4781" s="122" t="s">
        <v>5150</v>
      </c>
      <c r="T4781" s="123">
        <v>0.32128000000000001</v>
      </c>
    </row>
    <row r="4782" spans="17:20" x14ac:dyDescent="0.25">
      <c r="Q4782" s="122">
        <v>77</v>
      </c>
      <c r="R4782" s="122">
        <v>33</v>
      </c>
      <c r="S4782" s="122" t="s">
        <v>5151</v>
      </c>
      <c r="T4782" s="123">
        <v>0.32851999999999998</v>
      </c>
    </row>
    <row r="4783" spans="17:20" x14ac:dyDescent="0.25">
      <c r="Q4783" s="122">
        <v>77</v>
      </c>
      <c r="R4783" s="122">
        <v>34</v>
      </c>
      <c r="S4783" s="122" t="s">
        <v>5152</v>
      </c>
      <c r="T4783" s="123">
        <v>0.33576</v>
      </c>
    </row>
    <row r="4784" spans="17:20" x14ac:dyDescent="0.25">
      <c r="Q4784" s="122">
        <v>77</v>
      </c>
      <c r="R4784" s="122">
        <v>35</v>
      </c>
      <c r="S4784" s="122" t="s">
        <v>5153</v>
      </c>
      <c r="T4784" s="123">
        <v>0.34300000000000003</v>
      </c>
    </row>
    <row r="4785" spans="17:20" x14ac:dyDescent="0.25">
      <c r="Q4785" s="122">
        <v>77</v>
      </c>
      <c r="R4785" s="122">
        <v>36</v>
      </c>
      <c r="S4785" s="122" t="s">
        <v>5154</v>
      </c>
      <c r="T4785" s="123">
        <v>0.35011999999999999</v>
      </c>
    </row>
    <row r="4786" spans="17:20" x14ac:dyDescent="0.25">
      <c r="Q4786" s="122">
        <v>77</v>
      </c>
      <c r="R4786" s="122">
        <v>37</v>
      </c>
      <c r="S4786" s="122" t="s">
        <v>5155</v>
      </c>
      <c r="T4786" s="123">
        <v>0.35724</v>
      </c>
    </row>
    <row r="4787" spans="17:20" x14ac:dyDescent="0.25">
      <c r="Q4787" s="122">
        <v>77</v>
      </c>
      <c r="R4787" s="122">
        <v>38</v>
      </c>
      <c r="S4787" s="122" t="s">
        <v>5156</v>
      </c>
      <c r="T4787" s="123">
        <v>0.36436000000000002</v>
      </c>
    </row>
    <row r="4788" spans="17:20" x14ac:dyDescent="0.25">
      <c r="Q4788" s="122">
        <v>77</v>
      </c>
      <c r="R4788" s="122">
        <v>39</v>
      </c>
      <c r="S4788" s="122" t="s">
        <v>5157</v>
      </c>
      <c r="T4788" s="123">
        <v>0.37147999999999998</v>
      </c>
    </row>
    <row r="4789" spans="17:20" x14ac:dyDescent="0.25">
      <c r="Q4789" s="122">
        <v>77</v>
      </c>
      <c r="R4789" s="122">
        <v>40</v>
      </c>
      <c r="S4789" s="122" t="s">
        <v>5158</v>
      </c>
      <c r="T4789" s="123">
        <v>0.37859999999999999</v>
      </c>
    </row>
    <row r="4790" spans="17:20" x14ac:dyDescent="0.25">
      <c r="Q4790" s="122">
        <v>77</v>
      </c>
      <c r="R4790" s="122">
        <v>41</v>
      </c>
      <c r="S4790" s="122" t="s">
        <v>5159</v>
      </c>
      <c r="T4790" s="123">
        <v>0.38584000000000002</v>
      </c>
    </row>
    <row r="4791" spans="17:20" x14ac:dyDescent="0.25">
      <c r="Q4791" s="122">
        <v>77</v>
      </c>
      <c r="R4791" s="122">
        <v>42</v>
      </c>
      <c r="S4791" s="122" t="s">
        <v>5160</v>
      </c>
      <c r="T4791" s="123">
        <v>0.39307999999999998</v>
      </c>
    </row>
    <row r="4792" spans="17:20" x14ac:dyDescent="0.25">
      <c r="Q4792" s="122">
        <v>77</v>
      </c>
      <c r="R4792" s="122">
        <v>43</v>
      </c>
      <c r="S4792" s="122" t="s">
        <v>5161</v>
      </c>
      <c r="T4792" s="123">
        <v>0.40032000000000001</v>
      </c>
    </row>
    <row r="4793" spans="17:20" x14ac:dyDescent="0.25">
      <c r="Q4793" s="122">
        <v>77</v>
      </c>
      <c r="R4793" s="122">
        <v>44</v>
      </c>
      <c r="S4793" s="122" t="s">
        <v>5162</v>
      </c>
      <c r="T4793" s="123">
        <v>0.40755999999999998</v>
      </c>
    </row>
    <row r="4794" spans="17:20" x14ac:dyDescent="0.25">
      <c r="Q4794" s="122">
        <v>77</v>
      </c>
      <c r="R4794" s="122">
        <v>45</v>
      </c>
      <c r="S4794" s="122" t="s">
        <v>5163</v>
      </c>
      <c r="T4794" s="123">
        <v>0.4148</v>
      </c>
    </row>
    <row r="4795" spans="17:20" x14ac:dyDescent="0.25">
      <c r="Q4795" s="122">
        <v>77</v>
      </c>
      <c r="R4795" s="122">
        <v>46</v>
      </c>
      <c r="S4795" s="122" t="s">
        <v>5164</v>
      </c>
      <c r="T4795" s="123">
        <v>0.42192000000000002</v>
      </c>
    </row>
    <row r="4796" spans="17:20" x14ac:dyDescent="0.25">
      <c r="Q4796" s="122">
        <v>77</v>
      </c>
      <c r="R4796" s="122">
        <v>47</v>
      </c>
      <c r="S4796" s="122" t="s">
        <v>5165</v>
      </c>
      <c r="T4796" s="123">
        <v>0.42903999999999998</v>
      </c>
    </row>
    <row r="4797" spans="17:20" x14ac:dyDescent="0.25">
      <c r="Q4797" s="122">
        <v>77</v>
      </c>
      <c r="R4797" s="122">
        <v>48</v>
      </c>
      <c r="S4797" s="122" t="s">
        <v>5166</v>
      </c>
      <c r="T4797" s="123">
        <v>0.43615999999999999</v>
      </c>
    </row>
    <row r="4798" spans="17:20" x14ac:dyDescent="0.25">
      <c r="Q4798" s="122">
        <v>77</v>
      </c>
      <c r="R4798" s="122">
        <v>49</v>
      </c>
      <c r="S4798" s="122" t="s">
        <v>5167</v>
      </c>
      <c r="T4798" s="123">
        <v>0.44328000000000001</v>
      </c>
    </row>
    <row r="4799" spans="17:20" x14ac:dyDescent="0.25">
      <c r="Q4799" s="122">
        <v>77</v>
      </c>
      <c r="R4799" s="122">
        <v>50</v>
      </c>
      <c r="S4799" s="122" t="s">
        <v>5168</v>
      </c>
      <c r="T4799" s="123">
        <v>0.45040000000000002</v>
      </c>
    </row>
    <row r="4800" spans="17:20" x14ac:dyDescent="0.25">
      <c r="Q4800" s="122">
        <v>77</v>
      </c>
      <c r="R4800" s="122">
        <v>51</v>
      </c>
      <c r="S4800" s="122" t="s">
        <v>5169</v>
      </c>
      <c r="T4800" s="123">
        <v>0.45763999999999999</v>
      </c>
    </row>
    <row r="4801" spans="17:20" x14ac:dyDescent="0.25">
      <c r="Q4801" s="122">
        <v>77</v>
      </c>
      <c r="R4801" s="122">
        <v>52</v>
      </c>
      <c r="S4801" s="122" t="s">
        <v>5170</v>
      </c>
      <c r="T4801" s="123">
        <v>0.46488000000000002</v>
      </c>
    </row>
    <row r="4802" spans="17:20" x14ac:dyDescent="0.25">
      <c r="Q4802" s="122">
        <v>77</v>
      </c>
      <c r="R4802" s="122">
        <v>53</v>
      </c>
      <c r="S4802" s="122" t="s">
        <v>5171</v>
      </c>
      <c r="T4802" s="123">
        <v>0.47211999999999998</v>
      </c>
    </row>
    <row r="4803" spans="17:20" x14ac:dyDescent="0.25">
      <c r="Q4803" s="122">
        <v>77</v>
      </c>
      <c r="R4803" s="122">
        <v>54</v>
      </c>
      <c r="S4803" s="122" t="s">
        <v>5172</v>
      </c>
      <c r="T4803" s="123">
        <v>0.47936000000000001</v>
      </c>
    </row>
    <row r="4804" spans="17:20" x14ac:dyDescent="0.25">
      <c r="Q4804" s="122">
        <v>77</v>
      </c>
      <c r="R4804" s="122">
        <v>55</v>
      </c>
      <c r="S4804" s="122" t="s">
        <v>5173</v>
      </c>
      <c r="T4804" s="123">
        <v>0.48659999999999998</v>
      </c>
    </row>
    <row r="4805" spans="17:20" x14ac:dyDescent="0.25">
      <c r="Q4805" s="122">
        <v>77</v>
      </c>
      <c r="R4805" s="122">
        <v>56</v>
      </c>
      <c r="S4805" s="122" t="s">
        <v>5174</v>
      </c>
      <c r="T4805" s="123">
        <v>0.49371999999999999</v>
      </c>
    </row>
    <row r="4806" spans="17:20" x14ac:dyDescent="0.25">
      <c r="Q4806" s="122">
        <v>77</v>
      </c>
      <c r="R4806" s="122">
        <v>57</v>
      </c>
      <c r="S4806" s="122" t="s">
        <v>5175</v>
      </c>
      <c r="T4806" s="123">
        <v>0.50083999999999995</v>
      </c>
    </row>
    <row r="4807" spans="17:20" x14ac:dyDescent="0.25">
      <c r="Q4807" s="122">
        <v>77</v>
      </c>
      <c r="R4807" s="122">
        <v>58</v>
      </c>
      <c r="S4807" s="122" t="s">
        <v>5176</v>
      </c>
      <c r="T4807" s="123">
        <v>0.50795999999999997</v>
      </c>
    </row>
    <row r="4808" spans="17:20" x14ac:dyDescent="0.25">
      <c r="Q4808" s="122">
        <v>77</v>
      </c>
      <c r="R4808" s="122">
        <v>59</v>
      </c>
      <c r="S4808" s="122" t="s">
        <v>5177</v>
      </c>
      <c r="T4808" s="123">
        <v>0.51507999999999998</v>
      </c>
    </row>
    <row r="4809" spans="17:20" x14ac:dyDescent="0.25">
      <c r="Q4809" s="122">
        <v>77</v>
      </c>
      <c r="R4809" s="122">
        <v>60</v>
      </c>
      <c r="S4809" s="122" t="s">
        <v>5178</v>
      </c>
      <c r="T4809" s="123">
        <v>0.5222</v>
      </c>
    </row>
    <row r="4810" spans="17:20" x14ac:dyDescent="0.25">
      <c r="Q4810" s="122">
        <v>77</v>
      </c>
      <c r="R4810" s="122">
        <v>61</v>
      </c>
      <c r="S4810" s="122" t="s">
        <v>5179</v>
      </c>
      <c r="T4810" s="123">
        <v>0.52944000000000002</v>
      </c>
    </row>
    <row r="4811" spans="17:20" x14ac:dyDescent="0.25">
      <c r="Q4811" s="122">
        <v>77</v>
      </c>
      <c r="R4811" s="122">
        <v>62</v>
      </c>
      <c r="S4811" s="122" t="s">
        <v>5180</v>
      </c>
      <c r="T4811" s="123">
        <v>0.53668000000000005</v>
      </c>
    </row>
    <row r="4812" spans="17:20" x14ac:dyDescent="0.25">
      <c r="Q4812" s="122">
        <v>77</v>
      </c>
      <c r="R4812" s="122">
        <v>63</v>
      </c>
      <c r="S4812" s="122" t="s">
        <v>5181</v>
      </c>
      <c r="T4812" s="123">
        <v>0.54391999999999996</v>
      </c>
    </row>
    <row r="4813" spans="17:20" x14ac:dyDescent="0.25">
      <c r="Q4813" s="122">
        <v>77</v>
      </c>
      <c r="R4813" s="122">
        <v>64</v>
      </c>
      <c r="S4813" s="122" t="s">
        <v>5182</v>
      </c>
      <c r="T4813" s="123">
        <v>0.55115999999999998</v>
      </c>
    </row>
    <row r="4814" spans="17:20" x14ac:dyDescent="0.25">
      <c r="Q4814" s="122">
        <v>77</v>
      </c>
      <c r="R4814" s="122">
        <v>65</v>
      </c>
      <c r="S4814" s="122" t="s">
        <v>5183</v>
      </c>
      <c r="T4814" s="123">
        <v>0.55840000000000001</v>
      </c>
    </row>
    <row r="4815" spans="17:20" x14ac:dyDescent="0.25">
      <c r="Q4815" s="122">
        <v>77</v>
      </c>
      <c r="R4815" s="122">
        <v>66</v>
      </c>
      <c r="S4815" s="122" t="s">
        <v>5184</v>
      </c>
      <c r="T4815" s="123">
        <v>0.56552000000000002</v>
      </c>
    </row>
    <row r="4816" spans="17:20" x14ac:dyDescent="0.25">
      <c r="Q4816" s="122">
        <v>77</v>
      </c>
      <c r="R4816" s="122">
        <v>67</v>
      </c>
      <c r="S4816" s="122" t="s">
        <v>5185</v>
      </c>
      <c r="T4816" s="123">
        <v>0.57264000000000004</v>
      </c>
    </row>
    <row r="4817" spans="17:20" x14ac:dyDescent="0.25">
      <c r="Q4817" s="122">
        <v>77</v>
      </c>
      <c r="R4817" s="122">
        <v>68</v>
      </c>
      <c r="S4817" s="122" t="s">
        <v>5186</v>
      </c>
      <c r="T4817" s="123">
        <v>0.57976000000000005</v>
      </c>
    </row>
    <row r="4818" spans="17:20" x14ac:dyDescent="0.25">
      <c r="Q4818" s="122">
        <v>77</v>
      </c>
      <c r="R4818" s="122">
        <v>69</v>
      </c>
      <c r="S4818" s="122" t="s">
        <v>5187</v>
      </c>
      <c r="T4818" s="123">
        <v>0.58687999999999996</v>
      </c>
    </row>
    <row r="4819" spans="17:20" x14ac:dyDescent="0.25">
      <c r="Q4819" s="122">
        <v>77</v>
      </c>
      <c r="R4819" s="122">
        <v>70</v>
      </c>
      <c r="S4819" s="122" t="s">
        <v>5188</v>
      </c>
      <c r="T4819" s="123">
        <v>0.59399999999999997</v>
      </c>
    </row>
    <row r="4820" spans="17:20" x14ac:dyDescent="0.25">
      <c r="Q4820" s="122">
        <v>77</v>
      </c>
      <c r="R4820" s="122">
        <v>71</v>
      </c>
      <c r="S4820" s="122" t="s">
        <v>5189</v>
      </c>
      <c r="T4820" s="123">
        <v>0.60124</v>
      </c>
    </row>
    <row r="4821" spans="17:20" x14ac:dyDescent="0.25">
      <c r="Q4821" s="122">
        <v>77</v>
      </c>
      <c r="R4821" s="122">
        <v>72</v>
      </c>
      <c r="S4821" s="122" t="s">
        <v>5190</v>
      </c>
      <c r="T4821" s="123">
        <v>0.60848000000000002</v>
      </c>
    </row>
    <row r="4822" spans="17:20" x14ac:dyDescent="0.25">
      <c r="Q4822" s="122">
        <v>77</v>
      </c>
      <c r="R4822" s="122">
        <v>73</v>
      </c>
      <c r="S4822" s="122" t="s">
        <v>5191</v>
      </c>
      <c r="T4822" s="123">
        <v>0.61572000000000005</v>
      </c>
    </row>
    <row r="4823" spans="17:20" x14ac:dyDescent="0.25">
      <c r="Q4823" s="122">
        <v>77</v>
      </c>
      <c r="R4823" s="122">
        <v>74</v>
      </c>
      <c r="S4823" s="122" t="s">
        <v>5192</v>
      </c>
      <c r="T4823" s="123">
        <v>0.62295999999999996</v>
      </c>
    </row>
    <row r="4824" spans="17:20" x14ac:dyDescent="0.25">
      <c r="Q4824" s="122">
        <v>77</v>
      </c>
      <c r="R4824" s="122">
        <v>75</v>
      </c>
      <c r="S4824" s="122" t="s">
        <v>5193</v>
      </c>
      <c r="T4824" s="123">
        <v>0.63019999999999998</v>
      </c>
    </row>
    <row r="4825" spans="17:20" x14ac:dyDescent="0.25">
      <c r="Q4825" s="122">
        <v>77</v>
      </c>
      <c r="R4825" s="122">
        <v>76</v>
      </c>
      <c r="S4825" s="122" t="s">
        <v>5194</v>
      </c>
      <c r="T4825" s="123">
        <v>0.63732</v>
      </c>
    </row>
    <row r="4826" spans="17:20" x14ac:dyDescent="0.25">
      <c r="Q4826" s="122">
        <v>77</v>
      </c>
      <c r="R4826" s="122">
        <v>77</v>
      </c>
      <c r="S4826" s="122" t="s">
        <v>5195</v>
      </c>
      <c r="T4826" s="123">
        <v>0.64444000000000001</v>
      </c>
    </row>
    <row r="4827" spans="17:20" x14ac:dyDescent="0.25">
      <c r="Q4827" s="122">
        <v>77</v>
      </c>
      <c r="R4827" s="122">
        <v>78</v>
      </c>
      <c r="S4827" s="122" t="s">
        <v>5196</v>
      </c>
      <c r="T4827" s="123">
        <v>0.65155989999999997</v>
      </c>
    </row>
    <row r="4828" spans="17:20" x14ac:dyDescent="0.25">
      <c r="Q4828" s="122">
        <v>77</v>
      </c>
      <c r="R4828" s="122">
        <v>79</v>
      </c>
      <c r="S4828" s="122" t="s">
        <v>5197</v>
      </c>
      <c r="T4828" s="123">
        <v>0.65868000000000004</v>
      </c>
    </row>
    <row r="4829" spans="17:20" x14ac:dyDescent="0.25">
      <c r="Q4829" s="122">
        <v>77</v>
      </c>
      <c r="R4829" s="122">
        <v>80</v>
      </c>
      <c r="S4829" s="122" t="s">
        <v>5198</v>
      </c>
      <c r="T4829" s="123">
        <v>0.66579999999999995</v>
      </c>
    </row>
    <row r="4830" spans="17:20" x14ac:dyDescent="0.25">
      <c r="Q4830" s="122">
        <v>77</v>
      </c>
      <c r="R4830" s="122">
        <v>81</v>
      </c>
      <c r="S4830" s="122" t="s">
        <v>5199</v>
      </c>
      <c r="T4830" s="123">
        <v>0.67303999999999997</v>
      </c>
    </row>
    <row r="4831" spans="17:20" x14ac:dyDescent="0.25">
      <c r="Q4831" s="122">
        <v>77</v>
      </c>
      <c r="R4831" s="122">
        <v>82</v>
      </c>
      <c r="S4831" s="122" t="s">
        <v>5200</v>
      </c>
      <c r="T4831" s="123">
        <v>0.68028</v>
      </c>
    </row>
    <row r="4832" spans="17:20" x14ac:dyDescent="0.25">
      <c r="Q4832" s="122">
        <v>77</v>
      </c>
      <c r="R4832" s="122">
        <v>83</v>
      </c>
      <c r="S4832" s="122" t="s">
        <v>5201</v>
      </c>
      <c r="T4832" s="123">
        <v>0.68752000000000002</v>
      </c>
    </row>
    <row r="4833" spans="17:20" x14ac:dyDescent="0.25">
      <c r="Q4833" s="122">
        <v>77</v>
      </c>
      <c r="R4833" s="122">
        <v>84</v>
      </c>
      <c r="S4833" s="122" t="s">
        <v>5202</v>
      </c>
      <c r="T4833" s="123">
        <v>0.69476000000000004</v>
      </c>
    </row>
    <row r="4834" spans="17:20" x14ac:dyDescent="0.25">
      <c r="Q4834" s="122">
        <v>77</v>
      </c>
      <c r="R4834" s="122">
        <v>85</v>
      </c>
      <c r="S4834" s="122" t="s">
        <v>5203</v>
      </c>
      <c r="T4834" s="123">
        <v>0.70199999999999996</v>
      </c>
    </row>
    <row r="4835" spans="17:20" x14ac:dyDescent="0.25">
      <c r="Q4835" s="122">
        <v>77</v>
      </c>
      <c r="R4835" s="122">
        <v>86</v>
      </c>
      <c r="S4835" s="122" t="s">
        <v>5204</v>
      </c>
      <c r="T4835" s="123">
        <v>0.70911999999999997</v>
      </c>
    </row>
    <row r="4836" spans="17:20" x14ac:dyDescent="0.25">
      <c r="Q4836" s="122">
        <v>77</v>
      </c>
      <c r="R4836" s="122">
        <v>87</v>
      </c>
      <c r="S4836" s="122" t="s">
        <v>5205</v>
      </c>
      <c r="T4836" s="123">
        <v>0.71623999999999999</v>
      </c>
    </row>
    <row r="4837" spans="17:20" x14ac:dyDescent="0.25">
      <c r="Q4837" s="122">
        <v>77</v>
      </c>
      <c r="R4837" s="122">
        <v>88</v>
      </c>
      <c r="S4837" s="122" t="s">
        <v>5206</v>
      </c>
      <c r="T4837" s="123">
        <v>0.72336</v>
      </c>
    </row>
    <row r="4838" spans="17:20" x14ac:dyDescent="0.25">
      <c r="Q4838" s="122">
        <v>77</v>
      </c>
      <c r="R4838" s="122">
        <v>89</v>
      </c>
      <c r="S4838" s="122" t="s">
        <v>5207</v>
      </c>
      <c r="T4838" s="123">
        <v>0.73048000000000002</v>
      </c>
    </row>
    <row r="4839" spans="17:20" x14ac:dyDescent="0.25">
      <c r="Q4839" s="122">
        <v>77</v>
      </c>
      <c r="R4839" s="122">
        <v>90</v>
      </c>
      <c r="S4839" s="122" t="s">
        <v>5208</v>
      </c>
      <c r="T4839" s="123">
        <v>0.73760000000000003</v>
      </c>
    </row>
    <row r="4840" spans="17:20" x14ac:dyDescent="0.25">
      <c r="Q4840" s="122">
        <v>77</v>
      </c>
      <c r="R4840" s="122">
        <v>91</v>
      </c>
      <c r="S4840" s="122" t="s">
        <v>5209</v>
      </c>
      <c r="T4840" s="123">
        <v>0.74475999999999998</v>
      </c>
    </row>
    <row r="4841" spans="17:20" x14ac:dyDescent="0.25">
      <c r="Q4841" s="122">
        <v>77</v>
      </c>
      <c r="R4841" s="122">
        <v>92</v>
      </c>
      <c r="S4841" s="122" t="s">
        <v>5210</v>
      </c>
      <c r="T4841" s="123">
        <v>0.75192000000000003</v>
      </c>
    </row>
    <row r="4842" spans="17:20" x14ac:dyDescent="0.25">
      <c r="Q4842" s="122">
        <v>77</v>
      </c>
      <c r="R4842" s="122">
        <v>93</v>
      </c>
      <c r="S4842" s="122" t="s">
        <v>5211</v>
      </c>
      <c r="T4842" s="123">
        <v>0.75907999999999998</v>
      </c>
    </row>
    <row r="4843" spans="17:20" x14ac:dyDescent="0.25">
      <c r="Q4843" s="122">
        <v>77</v>
      </c>
      <c r="R4843" s="122">
        <v>94</v>
      </c>
      <c r="S4843" s="122" t="s">
        <v>5212</v>
      </c>
      <c r="T4843" s="123">
        <v>0.76624000000000003</v>
      </c>
    </row>
    <row r="4844" spans="17:20" x14ac:dyDescent="0.25">
      <c r="Q4844" s="122">
        <v>77</v>
      </c>
      <c r="R4844" s="122">
        <v>95</v>
      </c>
      <c r="S4844" s="122" t="s">
        <v>5213</v>
      </c>
      <c r="T4844" s="123">
        <v>0.77339999999999998</v>
      </c>
    </row>
    <row r="4845" spans="17:20" x14ac:dyDescent="0.25">
      <c r="Q4845" s="122">
        <v>77</v>
      </c>
      <c r="R4845" s="122">
        <v>96</v>
      </c>
      <c r="S4845" s="122" t="s">
        <v>5214</v>
      </c>
      <c r="T4845" s="123">
        <v>0.78051999999999999</v>
      </c>
    </row>
    <row r="4846" spans="17:20" x14ac:dyDescent="0.25">
      <c r="Q4846" s="122">
        <v>77</v>
      </c>
      <c r="R4846" s="122">
        <v>97</v>
      </c>
      <c r="S4846" s="122" t="s">
        <v>5215</v>
      </c>
      <c r="T4846" s="123">
        <v>0.78764000000000001</v>
      </c>
    </row>
    <row r="4847" spans="17:20" x14ac:dyDescent="0.25">
      <c r="Q4847" s="122">
        <v>77</v>
      </c>
      <c r="R4847" s="122">
        <v>98</v>
      </c>
      <c r="S4847" s="122" t="s">
        <v>5216</v>
      </c>
      <c r="T4847" s="123">
        <v>0.79476000000000002</v>
      </c>
    </row>
    <row r="4848" spans="17:20" x14ac:dyDescent="0.25">
      <c r="Q4848" s="122">
        <v>77</v>
      </c>
      <c r="R4848" s="122">
        <v>99</v>
      </c>
      <c r="S4848" s="122" t="s">
        <v>5217</v>
      </c>
      <c r="T4848" s="123">
        <v>0.80188000000000004</v>
      </c>
    </row>
    <row r="4849" spans="17:20" x14ac:dyDescent="0.25">
      <c r="Q4849" s="122">
        <v>77</v>
      </c>
      <c r="R4849" s="122">
        <v>100</v>
      </c>
      <c r="S4849" s="122" t="s">
        <v>5218</v>
      </c>
      <c r="T4849" s="123">
        <v>0.80900000000000005</v>
      </c>
    </row>
    <row r="4850" spans="17:20" x14ac:dyDescent="0.25">
      <c r="Q4850" s="122">
        <v>78</v>
      </c>
      <c r="R4850" s="122">
        <v>0</v>
      </c>
      <c r="S4850" s="122" t="s">
        <v>5219</v>
      </c>
      <c r="T4850" s="123">
        <v>9.8199990000000001E-2</v>
      </c>
    </row>
    <row r="4851" spans="17:20" x14ac:dyDescent="0.25">
      <c r="Q4851" s="122">
        <v>78</v>
      </c>
      <c r="R4851" s="122">
        <v>1</v>
      </c>
      <c r="S4851" s="122" t="s">
        <v>5220</v>
      </c>
      <c r="T4851" s="123">
        <v>0.10536</v>
      </c>
    </row>
    <row r="4852" spans="17:20" x14ac:dyDescent="0.25">
      <c r="Q4852" s="122">
        <v>78</v>
      </c>
      <c r="R4852" s="122">
        <v>2</v>
      </c>
      <c r="S4852" s="122" t="s">
        <v>5221</v>
      </c>
      <c r="T4852" s="123">
        <v>0.11252</v>
      </c>
    </row>
    <row r="4853" spans="17:20" x14ac:dyDescent="0.25">
      <c r="Q4853" s="122">
        <v>78</v>
      </c>
      <c r="R4853" s="122">
        <v>3</v>
      </c>
      <c r="S4853" s="122" t="s">
        <v>5222</v>
      </c>
      <c r="T4853" s="123">
        <v>0.11967999999999999</v>
      </c>
    </row>
    <row r="4854" spans="17:20" x14ac:dyDescent="0.25">
      <c r="Q4854" s="122">
        <v>78</v>
      </c>
      <c r="R4854" s="122">
        <v>4</v>
      </c>
      <c r="S4854" s="122" t="s">
        <v>5223</v>
      </c>
      <c r="T4854" s="123">
        <v>0.12684000000000001</v>
      </c>
    </row>
    <row r="4855" spans="17:20" x14ac:dyDescent="0.25">
      <c r="Q4855" s="122">
        <v>78</v>
      </c>
      <c r="R4855" s="122">
        <v>5</v>
      </c>
      <c r="S4855" s="122" t="s">
        <v>5224</v>
      </c>
      <c r="T4855" s="123">
        <v>0.13400000000000001</v>
      </c>
    </row>
    <row r="4856" spans="17:20" x14ac:dyDescent="0.25">
      <c r="Q4856" s="122">
        <v>78</v>
      </c>
      <c r="R4856" s="122">
        <v>6</v>
      </c>
      <c r="S4856" s="122" t="s">
        <v>5225</v>
      </c>
      <c r="T4856" s="123">
        <v>0.14108000000000001</v>
      </c>
    </row>
    <row r="4857" spans="17:20" x14ac:dyDescent="0.25">
      <c r="Q4857" s="122">
        <v>78</v>
      </c>
      <c r="R4857" s="122">
        <v>7</v>
      </c>
      <c r="S4857" s="122" t="s">
        <v>5226</v>
      </c>
      <c r="T4857" s="123">
        <v>0.14815999999999999</v>
      </c>
    </row>
    <row r="4858" spans="17:20" x14ac:dyDescent="0.25">
      <c r="Q4858" s="122">
        <v>78</v>
      </c>
      <c r="R4858" s="122">
        <v>8</v>
      </c>
      <c r="S4858" s="122" t="s">
        <v>5227</v>
      </c>
      <c r="T4858" s="123">
        <v>0.15523999999999999</v>
      </c>
    </row>
    <row r="4859" spans="17:20" x14ac:dyDescent="0.25">
      <c r="Q4859" s="122">
        <v>78</v>
      </c>
      <c r="R4859" s="122">
        <v>9</v>
      </c>
      <c r="S4859" s="122" t="s">
        <v>5228</v>
      </c>
      <c r="T4859" s="123">
        <v>0.16231999999999999</v>
      </c>
    </row>
    <row r="4860" spans="17:20" x14ac:dyDescent="0.25">
      <c r="Q4860" s="122">
        <v>78</v>
      </c>
      <c r="R4860" s="122">
        <v>10</v>
      </c>
      <c r="S4860" s="122" t="s">
        <v>5229</v>
      </c>
      <c r="T4860" s="123">
        <v>0.1694</v>
      </c>
    </row>
    <row r="4861" spans="17:20" x14ac:dyDescent="0.25">
      <c r="Q4861" s="122">
        <v>78</v>
      </c>
      <c r="R4861" s="122">
        <v>11</v>
      </c>
      <c r="S4861" s="122" t="s">
        <v>5230</v>
      </c>
      <c r="T4861" s="123">
        <v>0.17655999999999999</v>
      </c>
    </row>
    <row r="4862" spans="17:20" x14ac:dyDescent="0.25">
      <c r="Q4862" s="122">
        <v>78</v>
      </c>
      <c r="R4862" s="122">
        <v>12</v>
      </c>
      <c r="S4862" s="122" t="s">
        <v>5231</v>
      </c>
      <c r="T4862" s="123">
        <v>0.18371999999999999</v>
      </c>
    </row>
    <row r="4863" spans="17:20" x14ac:dyDescent="0.25">
      <c r="Q4863" s="122">
        <v>78</v>
      </c>
      <c r="R4863" s="122">
        <v>13</v>
      </c>
      <c r="S4863" s="122" t="s">
        <v>5232</v>
      </c>
      <c r="T4863" s="123">
        <v>0.19087999999999999</v>
      </c>
    </row>
    <row r="4864" spans="17:20" x14ac:dyDescent="0.25">
      <c r="Q4864" s="122">
        <v>78</v>
      </c>
      <c r="R4864" s="122">
        <v>14</v>
      </c>
      <c r="S4864" s="122" t="s">
        <v>5233</v>
      </c>
      <c r="T4864" s="123">
        <v>0.19803999999999999</v>
      </c>
    </row>
    <row r="4865" spans="17:20" x14ac:dyDescent="0.25">
      <c r="Q4865" s="122">
        <v>78</v>
      </c>
      <c r="R4865" s="122">
        <v>15</v>
      </c>
      <c r="S4865" s="122" t="s">
        <v>5234</v>
      </c>
      <c r="T4865" s="123">
        <v>0.20519999999999999</v>
      </c>
    </row>
    <row r="4866" spans="17:20" x14ac:dyDescent="0.25">
      <c r="Q4866" s="122">
        <v>78</v>
      </c>
      <c r="R4866" s="122">
        <v>16</v>
      </c>
      <c r="S4866" s="122" t="s">
        <v>5235</v>
      </c>
      <c r="T4866" s="123">
        <v>0.21228</v>
      </c>
    </row>
    <row r="4867" spans="17:20" x14ac:dyDescent="0.25">
      <c r="Q4867" s="122">
        <v>78</v>
      </c>
      <c r="R4867" s="122">
        <v>17</v>
      </c>
      <c r="S4867" s="122" t="s">
        <v>5236</v>
      </c>
      <c r="T4867" s="123">
        <v>0.21936</v>
      </c>
    </row>
    <row r="4868" spans="17:20" x14ac:dyDescent="0.25">
      <c r="Q4868" s="122">
        <v>78</v>
      </c>
      <c r="R4868" s="122">
        <v>18</v>
      </c>
      <c r="S4868" s="122" t="s">
        <v>5237</v>
      </c>
      <c r="T4868" s="123">
        <v>0.22644</v>
      </c>
    </row>
    <row r="4869" spans="17:20" x14ac:dyDescent="0.25">
      <c r="Q4869" s="122">
        <v>78</v>
      </c>
      <c r="R4869" s="122">
        <v>19</v>
      </c>
      <c r="S4869" s="122" t="s">
        <v>5238</v>
      </c>
      <c r="T4869" s="123">
        <v>0.23352000000000001</v>
      </c>
    </row>
    <row r="4870" spans="17:20" x14ac:dyDescent="0.25">
      <c r="Q4870" s="122">
        <v>78</v>
      </c>
      <c r="R4870" s="122">
        <v>20</v>
      </c>
      <c r="S4870" s="122" t="s">
        <v>5239</v>
      </c>
      <c r="T4870" s="123">
        <v>0.24060000000000001</v>
      </c>
    </row>
    <row r="4871" spans="17:20" x14ac:dyDescent="0.25">
      <c r="Q4871" s="122">
        <v>78</v>
      </c>
      <c r="R4871" s="122">
        <v>21</v>
      </c>
      <c r="S4871" s="122" t="s">
        <v>5240</v>
      </c>
      <c r="T4871" s="123">
        <v>0.24764</v>
      </c>
    </row>
    <row r="4872" spans="17:20" x14ac:dyDescent="0.25">
      <c r="Q4872" s="122">
        <v>78</v>
      </c>
      <c r="R4872" s="122">
        <v>22</v>
      </c>
      <c r="S4872" s="122" t="s">
        <v>5241</v>
      </c>
      <c r="T4872" s="123">
        <v>0.25468000000000002</v>
      </c>
    </row>
    <row r="4873" spans="17:20" x14ac:dyDescent="0.25">
      <c r="Q4873" s="122">
        <v>78</v>
      </c>
      <c r="R4873" s="122">
        <v>23</v>
      </c>
      <c r="S4873" s="122" t="s">
        <v>5242</v>
      </c>
      <c r="T4873" s="123">
        <v>0.26172000000000001</v>
      </c>
    </row>
    <row r="4874" spans="17:20" x14ac:dyDescent="0.25">
      <c r="Q4874" s="122">
        <v>78</v>
      </c>
      <c r="R4874" s="122">
        <v>24</v>
      </c>
      <c r="S4874" s="122" t="s">
        <v>5243</v>
      </c>
      <c r="T4874" s="123">
        <v>0.26876</v>
      </c>
    </row>
    <row r="4875" spans="17:20" x14ac:dyDescent="0.25">
      <c r="Q4875" s="122">
        <v>78</v>
      </c>
      <c r="R4875" s="122">
        <v>25</v>
      </c>
      <c r="S4875" s="122" t="s">
        <v>5244</v>
      </c>
      <c r="T4875" s="123">
        <v>0.27579999999999999</v>
      </c>
    </row>
    <row r="4876" spans="17:20" x14ac:dyDescent="0.25">
      <c r="Q4876" s="122">
        <v>78</v>
      </c>
      <c r="R4876" s="122">
        <v>26</v>
      </c>
      <c r="S4876" s="122" t="s">
        <v>5245</v>
      </c>
      <c r="T4876" s="123">
        <v>0.28288000000000002</v>
      </c>
    </row>
    <row r="4877" spans="17:20" x14ac:dyDescent="0.25">
      <c r="Q4877" s="122">
        <v>78</v>
      </c>
      <c r="R4877" s="122">
        <v>27</v>
      </c>
      <c r="S4877" s="122" t="s">
        <v>5246</v>
      </c>
      <c r="T4877" s="123">
        <v>0.28996</v>
      </c>
    </row>
    <row r="4878" spans="17:20" x14ac:dyDescent="0.25">
      <c r="Q4878" s="122">
        <v>78</v>
      </c>
      <c r="R4878" s="122">
        <v>28</v>
      </c>
      <c r="S4878" s="122" t="s">
        <v>5247</v>
      </c>
      <c r="T4878" s="123">
        <v>0.29704000000000003</v>
      </c>
    </row>
    <row r="4879" spans="17:20" x14ac:dyDescent="0.25">
      <c r="Q4879" s="122">
        <v>78</v>
      </c>
      <c r="R4879" s="122">
        <v>29</v>
      </c>
      <c r="S4879" s="122" t="s">
        <v>5248</v>
      </c>
      <c r="T4879" s="123">
        <v>0.30412</v>
      </c>
    </row>
    <row r="4880" spans="17:20" x14ac:dyDescent="0.25">
      <c r="Q4880" s="122">
        <v>78</v>
      </c>
      <c r="R4880" s="122">
        <v>30</v>
      </c>
      <c r="S4880" s="122" t="s">
        <v>5249</v>
      </c>
      <c r="T4880" s="123">
        <v>0.31119999999999998</v>
      </c>
    </row>
    <row r="4881" spans="17:20" x14ac:dyDescent="0.25">
      <c r="Q4881" s="122">
        <v>78</v>
      </c>
      <c r="R4881" s="122">
        <v>31</v>
      </c>
      <c r="S4881" s="122" t="s">
        <v>5250</v>
      </c>
      <c r="T4881" s="123">
        <v>0.31835999999999998</v>
      </c>
    </row>
    <row r="4882" spans="17:20" x14ac:dyDescent="0.25">
      <c r="Q4882" s="122">
        <v>78</v>
      </c>
      <c r="R4882" s="122">
        <v>32</v>
      </c>
      <c r="S4882" s="122" t="s">
        <v>5251</v>
      </c>
      <c r="T4882" s="123">
        <v>0.32551999999999998</v>
      </c>
    </row>
    <row r="4883" spans="17:20" x14ac:dyDescent="0.25">
      <c r="Q4883" s="122">
        <v>78</v>
      </c>
      <c r="R4883" s="122">
        <v>33</v>
      </c>
      <c r="S4883" s="122" t="s">
        <v>5252</v>
      </c>
      <c r="T4883" s="123">
        <v>0.33267999999999998</v>
      </c>
    </row>
    <row r="4884" spans="17:20" x14ac:dyDescent="0.25">
      <c r="Q4884" s="122">
        <v>78</v>
      </c>
      <c r="R4884" s="122">
        <v>34</v>
      </c>
      <c r="S4884" s="122" t="s">
        <v>5253</v>
      </c>
      <c r="T4884" s="123">
        <v>0.33983999999999998</v>
      </c>
    </row>
    <row r="4885" spans="17:20" x14ac:dyDescent="0.25">
      <c r="Q4885" s="122">
        <v>78</v>
      </c>
      <c r="R4885" s="122">
        <v>35</v>
      </c>
      <c r="S4885" s="122" t="s">
        <v>5254</v>
      </c>
      <c r="T4885" s="123">
        <v>0.34699999999999998</v>
      </c>
    </row>
    <row r="4886" spans="17:20" x14ac:dyDescent="0.25">
      <c r="Q4886" s="122">
        <v>78</v>
      </c>
      <c r="R4886" s="122">
        <v>36</v>
      </c>
      <c r="S4886" s="122" t="s">
        <v>5255</v>
      </c>
      <c r="T4886" s="123">
        <v>0.35408000000000001</v>
      </c>
    </row>
    <row r="4887" spans="17:20" x14ac:dyDescent="0.25">
      <c r="Q4887" s="122">
        <v>78</v>
      </c>
      <c r="R4887" s="122">
        <v>37</v>
      </c>
      <c r="S4887" s="122" t="s">
        <v>5256</v>
      </c>
      <c r="T4887" s="123">
        <v>0.36115999999999998</v>
      </c>
    </row>
    <row r="4888" spans="17:20" x14ac:dyDescent="0.25">
      <c r="Q4888" s="122">
        <v>78</v>
      </c>
      <c r="R4888" s="122">
        <v>38</v>
      </c>
      <c r="S4888" s="122" t="s">
        <v>5257</v>
      </c>
      <c r="T4888" s="123">
        <v>0.36824000000000001</v>
      </c>
    </row>
    <row r="4889" spans="17:20" x14ac:dyDescent="0.25">
      <c r="Q4889" s="122">
        <v>78</v>
      </c>
      <c r="R4889" s="122">
        <v>39</v>
      </c>
      <c r="S4889" s="122" t="s">
        <v>5258</v>
      </c>
      <c r="T4889" s="123">
        <v>0.37531999999999999</v>
      </c>
    </row>
    <row r="4890" spans="17:20" x14ac:dyDescent="0.25">
      <c r="Q4890" s="122">
        <v>78</v>
      </c>
      <c r="R4890" s="122">
        <v>40</v>
      </c>
      <c r="S4890" s="122" t="s">
        <v>5259</v>
      </c>
      <c r="T4890" s="123">
        <v>0.38240000000000002</v>
      </c>
    </row>
    <row r="4891" spans="17:20" x14ac:dyDescent="0.25">
      <c r="Q4891" s="122">
        <v>78</v>
      </c>
      <c r="R4891" s="122">
        <v>41</v>
      </c>
      <c r="S4891" s="122" t="s">
        <v>5260</v>
      </c>
      <c r="T4891" s="123">
        <v>0.38956000000000002</v>
      </c>
    </row>
    <row r="4892" spans="17:20" x14ac:dyDescent="0.25">
      <c r="Q4892" s="122">
        <v>78</v>
      </c>
      <c r="R4892" s="122">
        <v>42</v>
      </c>
      <c r="S4892" s="122" t="s">
        <v>5261</v>
      </c>
      <c r="T4892" s="123">
        <v>0.39672000000000002</v>
      </c>
    </row>
    <row r="4893" spans="17:20" x14ac:dyDescent="0.25">
      <c r="Q4893" s="122">
        <v>78</v>
      </c>
      <c r="R4893" s="122">
        <v>43</v>
      </c>
      <c r="S4893" s="122" t="s">
        <v>5262</v>
      </c>
      <c r="T4893" s="123">
        <v>0.40388000000000002</v>
      </c>
    </row>
    <row r="4894" spans="17:20" x14ac:dyDescent="0.25">
      <c r="Q4894" s="122">
        <v>78</v>
      </c>
      <c r="R4894" s="122">
        <v>44</v>
      </c>
      <c r="S4894" s="122" t="s">
        <v>5263</v>
      </c>
      <c r="T4894" s="123">
        <v>0.41104000000000002</v>
      </c>
    </row>
    <row r="4895" spans="17:20" x14ac:dyDescent="0.25">
      <c r="Q4895" s="122">
        <v>78</v>
      </c>
      <c r="R4895" s="122">
        <v>45</v>
      </c>
      <c r="S4895" s="122" t="s">
        <v>5264</v>
      </c>
      <c r="T4895" s="123">
        <v>0.41820000000000002</v>
      </c>
    </row>
    <row r="4896" spans="17:20" x14ac:dyDescent="0.25">
      <c r="Q4896" s="122">
        <v>78</v>
      </c>
      <c r="R4896" s="122">
        <v>46</v>
      </c>
      <c r="S4896" s="122" t="s">
        <v>5265</v>
      </c>
      <c r="T4896" s="123">
        <v>0.42527999999999999</v>
      </c>
    </row>
    <row r="4897" spans="17:20" x14ac:dyDescent="0.25">
      <c r="Q4897" s="122">
        <v>78</v>
      </c>
      <c r="R4897" s="122">
        <v>47</v>
      </c>
      <c r="S4897" s="122" t="s">
        <v>5266</v>
      </c>
      <c r="T4897" s="123">
        <v>0.43236000000000002</v>
      </c>
    </row>
    <row r="4898" spans="17:20" x14ac:dyDescent="0.25">
      <c r="Q4898" s="122">
        <v>78</v>
      </c>
      <c r="R4898" s="122">
        <v>48</v>
      </c>
      <c r="S4898" s="122" t="s">
        <v>5267</v>
      </c>
      <c r="T4898" s="123">
        <v>0.43944</v>
      </c>
    </row>
    <row r="4899" spans="17:20" x14ac:dyDescent="0.25">
      <c r="Q4899" s="122">
        <v>78</v>
      </c>
      <c r="R4899" s="122">
        <v>49</v>
      </c>
      <c r="S4899" s="122" t="s">
        <v>5268</v>
      </c>
      <c r="T4899" s="123">
        <v>0.44651999999999997</v>
      </c>
    </row>
    <row r="4900" spans="17:20" x14ac:dyDescent="0.25">
      <c r="Q4900" s="122">
        <v>78</v>
      </c>
      <c r="R4900" s="122">
        <v>50</v>
      </c>
      <c r="S4900" s="122" t="s">
        <v>5269</v>
      </c>
      <c r="T4900" s="123">
        <v>0.4536</v>
      </c>
    </row>
    <row r="4901" spans="17:20" x14ac:dyDescent="0.25">
      <c r="Q4901" s="122">
        <v>78</v>
      </c>
      <c r="R4901" s="122">
        <v>51</v>
      </c>
      <c r="S4901" s="122" t="s">
        <v>5270</v>
      </c>
      <c r="T4901" s="123">
        <v>0.46076</v>
      </c>
    </row>
    <row r="4902" spans="17:20" x14ac:dyDescent="0.25">
      <c r="Q4902" s="122">
        <v>78</v>
      </c>
      <c r="R4902" s="122">
        <v>52</v>
      </c>
      <c r="S4902" s="122" t="s">
        <v>5271</v>
      </c>
      <c r="T4902" s="123">
        <v>0.46792</v>
      </c>
    </row>
    <row r="4903" spans="17:20" x14ac:dyDescent="0.25">
      <c r="Q4903" s="122">
        <v>78</v>
      </c>
      <c r="R4903" s="122">
        <v>53</v>
      </c>
      <c r="S4903" s="122" t="s">
        <v>5272</v>
      </c>
      <c r="T4903" s="123">
        <v>0.47508</v>
      </c>
    </row>
    <row r="4904" spans="17:20" x14ac:dyDescent="0.25">
      <c r="Q4904" s="122">
        <v>78</v>
      </c>
      <c r="R4904" s="122">
        <v>54</v>
      </c>
      <c r="S4904" s="122" t="s">
        <v>5273</v>
      </c>
      <c r="T4904" s="123">
        <v>0.48224</v>
      </c>
    </row>
    <row r="4905" spans="17:20" x14ac:dyDescent="0.25">
      <c r="Q4905" s="122">
        <v>78</v>
      </c>
      <c r="R4905" s="122">
        <v>55</v>
      </c>
      <c r="S4905" s="122" t="s">
        <v>5274</v>
      </c>
      <c r="T4905" s="123">
        <v>0.4894</v>
      </c>
    </row>
    <row r="4906" spans="17:20" x14ac:dyDescent="0.25">
      <c r="Q4906" s="122">
        <v>78</v>
      </c>
      <c r="R4906" s="122">
        <v>56</v>
      </c>
      <c r="S4906" s="122" t="s">
        <v>5275</v>
      </c>
      <c r="T4906" s="123">
        <v>0.49647999999999998</v>
      </c>
    </row>
    <row r="4907" spans="17:20" x14ac:dyDescent="0.25">
      <c r="Q4907" s="122">
        <v>78</v>
      </c>
      <c r="R4907" s="122">
        <v>57</v>
      </c>
      <c r="S4907" s="122" t="s">
        <v>5276</v>
      </c>
      <c r="T4907" s="123">
        <v>0.50356000000000001</v>
      </c>
    </row>
    <row r="4908" spans="17:20" x14ac:dyDescent="0.25">
      <c r="Q4908" s="122">
        <v>78</v>
      </c>
      <c r="R4908" s="122">
        <v>58</v>
      </c>
      <c r="S4908" s="122" t="s">
        <v>5277</v>
      </c>
      <c r="T4908" s="123">
        <v>0.51063999999999998</v>
      </c>
    </row>
    <row r="4909" spans="17:20" x14ac:dyDescent="0.25">
      <c r="Q4909" s="122">
        <v>78</v>
      </c>
      <c r="R4909" s="122">
        <v>59</v>
      </c>
      <c r="S4909" s="122" t="s">
        <v>5278</v>
      </c>
      <c r="T4909" s="123">
        <v>0.51771999999999996</v>
      </c>
    </row>
    <row r="4910" spans="17:20" x14ac:dyDescent="0.25">
      <c r="Q4910" s="122">
        <v>78</v>
      </c>
      <c r="R4910" s="122">
        <v>60</v>
      </c>
      <c r="S4910" s="122" t="s">
        <v>5279</v>
      </c>
      <c r="T4910" s="123">
        <v>0.52480000000000004</v>
      </c>
    </row>
    <row r="4911" spans="17:20" x14ac:dyDescent="0.25">
      <c r="Q4911" s="122">
        <v>78</v>
      </c>
      <c r="R4911" s="122">
        <v>61</v>
      </c>
      <c r="S4911" s="122" t="s">
        <v>5280</v>
      </c>
      <c r="T4911" s="123">
        <v>0.53195999999999999</v>
      </c>
    </row>
    <row r="4912" spans="17:20" x14ac:dyDescent="0.25">
      <c r="Q4912" s="122">
        <v>78</v>
      </c>
      <c r="R4912" s="122">
        <v>62</v>
      </c>
      <c r="S4912" s="122" t="s">
        <v>5281</v>
      </c>
      <c r="T4912" s="123">
        <v>0.53912000000000004</v>
      </c>
    </row>
    <row r="4913" spans="17:20" x14ac:dyDescent="0.25">
      <c r="Q4913" s="122">
        <v>78</v>
      </c>
      <c r="R4913" s="122">
        <v>63</v>
      </c>
      <c r="S4913" s="122" t="s">
        <v>5282</v>
      </c>
      <c r="T4913" s="123">
        <v>0.54627999999999999</v>
      </c>
    </row>
    <row r="4914" spans="17:20" x14ac:dyDescent="0.25">
      <c r="Q4914" s="122">
        <v>78</v>
      </c>
      <c r="R4914" s="122">
        <v>64</v>
      </c>
      <c r="S4914" s="122" t="s">
        <v>5283</v>
      </c>
      <c r="T4914" s="123">
        <v>0.55344000000000004</v>
      </c>
    </row>
    <row r="4915" spans="17:20" x14ac:dyDescent="0.25">
      <c r="Q4915" s="122">
        <v>78</v>
      </c>
      <c r="R4915" s="122">
        <v>65</v>
      </c>
      <c r="S4915" s="122" t="s">
        <v>5284</v>
      </c>
      <c r="T4915" s="123">
        <v>0.56059999999999999</v>
      </c>
    </row>
    <row r="4916" spans="17:20" x14ac:dyDescent="0.25">
      <c r="Q4916" s="122">
        <v>78</v>
      </c>
      <c r="R4916" s="122">
        <v>66</v>
      </c>
      <c r="S4916" s="122" t="s">
        <v>5285</v>
      </c>
      <c r="T4916" s="123">
        <v>0.56767999999999996</v>
      </c>
    </row>
    <row r="4917" spans="17:20" x14ac:dyDescent="0.25">
      <c r="Q4917" s="122">
        <v>78</v>
      </c>
      <c r="R4917" s="122">
        <v>67</v>
      </c>
      <c r="S4917" s="122" t="s">
        <v>5286</v>
      </c>
      <c r="T4917" s="123">
        <v>0.57476000000000005</v>
      </c>
    </row>
    <row r="4918" spans="17:20" x14ac:dyDescent="0.25">
      <c r="Q4918" s="122">
        <v>78</v>
      </c>
      <c r="R4918" s="122">
        <v>68</v>
      </c>
      <c r="S4918" s="122" t="s">
        <v>5287</v>
      </c>
      <c r="T4918" s="123">
        <v>0.58184000000000002</v>
      </c>
    </row>
    <row r="4919" spans="17:20" x14ac:dyDescent="0.25">
      <c r="Q4919" s="122">
        <v>78</v>
      </c>
      <c r="R4919" s="122">
        <v>69</v>
      </c>
      <c r="S4919" s="122" t="s">
        <v>5288</v>
      </c>
      <c r="T4919" s="123">
        <v>0.58892</v>
      </c>
    </row>
    <row r="4920" spans="17:20" x14ac:dyDescent="0.25">
      <c r="Q4920" s="122">
        <v>78</v>
      </c>
      <c r="R4920" s="122">
        <v>70</v>
      </c>
      <c r="S4920" s="122" t="s">
        <v>5289</v>
      </c>
      <c r="T4920" s="123">
        <v>0.59599999999999997</v>
      </c>
    </row>
    <row r="4921" spans="17:20" x14ac:dyDescent="0.25">
      <c r="Q4921" s="122">
        <v>78</v>
      </c>
      <c r="R4921" s="122">
        <v>71</v>
      </c>
      <c r="S4921" s="122" t="s">
        <v>5290</v>
      </c>
      <c r="T4921" s="123">
        <v>0.60316000000000003</v>
      </c>
    </row>
    <row r="4922" spans="17:20" x14ac:dyDescent="0.25">
      <c r="Q4922" s="122">
        <v>78</v>
      </c>
      <c r="R4922" s="122">
        <v>72</v>
      </c>
      <c r="S4922" s="122" t="s">
        <v>5291</v>
      </c>
      <c r="T4922" s="123">
        <v>0.61031999999999997</v>
      </c>
    </row>
    <row r="4923" spans="17:20" x14ac:dyDescent="0.25">
      <c r="Q4923" s="122">
        <v>78</v>
      </c>
      <c r="R4923" s="122">
        <v>73</v>
      </c>
      <c r="S4923" s="122" t="s">
        <v>5292</v>
      </c>
      <c r="T4923" s="123">
        <v>0.61748000000000003</v>
      </c>
    </row>
    <row r="4924" spans="17:20" x14ac:dyDescent="0.25">
      <c r="Q4924" s="122">
        <v>78</v>
      </c>
      <c r="R4924" s="122">
        <v>74</v>
      </c>
      <c r="S4924" s="122" t="s">
        <v>5293</v>
      </c>
      <c r="T4924" s="123">
        <v>0.62463999999999997</v>
      </c>
    </row>
    <row r="4925" spans="17:20" x14ac:dyDescent="0.25">
      <c r="Q4925" s="122">
        <v>78</v>
      </c>
      <c r="R4925" s="122">
        <v>75</v>
      </c>
      <c r="S4925" s="122" t="s">
        <v>5294</v>
      </c>
      <c r="T4925" s="123">
        <v>0.63180000000000003</v>
      </c>
    </row>
    <row r="4926" spans="17:20" x14ac:dyDescent="0.25">
      <c r="Q4926" s="122">
        <v>78</v>
      </c>
      <c r="R4926" s="122">
        <v>76</v>
      </c>
      <c r="S4926" s="122" t="s">
        <v>5295</v>
      </c>
      <c r="T4926" s="123">
        <v>0.63888</v>
      </c>
    </row>
    <row r="4927" spans="17:20" x14ac:dyDescent="0.25">
      <c r="Q4927" s="122">
        <v>78</v>
      </c>
      <c r="R4927" s="122">
        <v>77</v>
      </c>
      <c r="S4927" s="122" t="s">
        <v>5296</v>
      </c>
      <c r="T4927" s="123">
        <v>0.64595999999999998</v>
      </c>
    </row>
    <row r="4928" spans="17:20" x14ac:dyDescent="0.25">
      <c r="Q4928" s="122">
        <v>78</v>
      </c>
      <c r="R4928" s="122">
        <v>78</v>
      </c>
      <c r="S4928" s="122" t="s">
        <v>5297</v>
      </c>
      <c r="T4928" s="123">
        <v>0.65303999999999995</v>
      </c>
    </row>
    <row r="4929" spans="17:20" x14ac:dyDescent="0.25">
      <c r="Q4929" s="122">
        <v>78</v>
      </c>
      <c r="R4929" s="122">
        <v>79</v>
      </c>
      <c r="S4929" s="122" t="s">
        <v>5298</v>
      </c>
      <c r="T4929" s="123">
        <v>0.66012000000000004</v>
      </c>
    </row>
    <row r="4930" spans="17:20" x14ac:dyDescent="0.25">
      <c r="Q4930" s="122">
        <v>78</v>
      </c>
      <c r="R4930" s="122">
        <v>80</v>
      </c>
      <c r="S4930" s="122" t="s">
        <v>5299</v>
      </c>
      <c r="T4930" s="123">
        <v>0.66720000000000002</v>
      </c>
    </row>
    <row r="4931" spans="17:20" x14ac:dyDescent="0.25">
      <c r="Q4931" s="122">
        <v>78</v>
      </c>
      <c r="R4931" s="122">
        <v>81</v>
      </c>
      <c r="S4931" s="122" t="s">
        <v>5300</v>
      </c>
      <c r="T4931" s="123">
        <v>0.67435999999999996</v>
      </c>
    </row>
    <row r="4932" spans="17:20" x14ac:dyDescent="0.25">
      <c r="Q4932" s="122">
        <v>78</v>
      </c>
      <c r="R4932" s="122">
        <v>82</v>
      </c>
      <c r="S4932" s="122" t="s">
        <v>5301</v>
      </c>
      <c r="T4932" s="123">
        <v>0.68152000000000001</v>
      </c>
    </row>
    <row r="4933" spans="17:20" x14ac:dyDescent="0.25">
      <c r="Q4933" s="122">
        <v>78</v>
      </c>
      <c r="R4933" s="122">
        <v>83</v>
      </c>
      <c r="S4933" s="122" t="s">
        <v>5302</v>
      </c>
      <c r="T4933" s="123">
        <v>0.68867999999999996</v>
      </c>
    </row>
    <row r="4934" spans="17:20" x14ac:dyDescent="0.25">
      <c r="Q4934" s="122">
        <v>78</v>
      </c>
      <c r="R4934" s="122">
        <v>84</v>
      </c>
      <c r="S4934" s="122" t="s">
        <v>5303</v>
      </c>
      <c r="T4934" s="123">
        <v>0.69584000000000001</v>
      </c>
    </row>
    <row r="4935" spans="17:20" x14ac:dyDescent="0.25">
      <c r="Q4935" s="122">
        <v>78</v>
      </c>
      <c r="R4935" s="122">
        <v>85</v>
      </c>
      <c r="S4935" s="122" t="s">
        <v>5304</v>
      </c>
      <c r="T4935" s="123">
        <v>0.70299999999999996</v>
      </c>
    </row>
    <row r="4936" spans="17:20" x14ac:dyDescent="0.25">
      <c r="Q4936" s="122">
        <v>78</v>
      </c>
      <c r="R4936" s="122">
        <v>86</v>
      </c>
      <c r="S4936" s="122" t="s">
        <v>5305</v>
      </c>
      <c r="T4936" s="123">
        <v>0.71008000000000004</v>
      </c>
    </row>
    <row r="4937" spans="17:20" x14ac:dyDescent="0.25">
      <c r="Q4937" s="122">
        <v>78</v>
      </c>
      <c r="R4937" s="122">
        <v>87</v>
      </c>
      <c r="S4937" s="122" t="s">
        <v>5306</v>
      </c>
      <c r="T4937" s="123">
        <v>0.71716000000000002</v>
      </c>
    </row>
    <row r="4938" spans="17:20" x14ac:dyDescent="0.25">
      <c r="Q4938" s="122">
        <v>78</v>
      </c>
      <c r="R4938" s="122">
        <v>88</v>
      </c>
      <c r="S4938" s="122" t="s">
        <v>5307</v>
      </c>
      <c r="T4938" s="123">
        <v>0.72423999999999999</v>
      </c>
    </row>
    <row r="4939" spans="17:20" x14ac:dyDescent="0.25">
      <c r="Q4939" s="122">
        <v>78</v>
      </c>
      <c r="R4939" s="122">
        <v>89</v>
      </c>
      <c r="S4939" s="122" t="s">
        <v>5308</v>
      </c>
      <c r="T4939" s="123">
        <v>0.73131999999999997</v>
      </c>
    </row>
    <row r="4940" spans="17:20" x14ac:dyDescent="0.25">
      <c r="Q4940" s="122">
        <v>78</v>
      </c>
      <c r="R4940" s="122">
        <v>90</v>
      </c>
      <c r="S4940" s="122" t="s">
        <v>5309</v>
      </c>
      <c r="T4940" s="123">
        <v>0.73839999999999995</v>
      </c>
    </row>
    <row r="4941" spans="17:20" x14ac:dyDescent="0.25">
      <c r="Q4941" s="122">
        <v>78</v>
      </c>
      <c r="R4941" s="122">
        <v>91</v>
      </c>
      <c r="S4941" s="122" t="s">
        <v>5310</v>
      </c>
      <c r="T4941" s="123">
        <v>0.74543999999999999</v>
      </c>
    </row>
    <row r="4942" spans="17:20" x14ac:dyDescent="0.25">
      <c r="Q4942" s="122">
        <v>78</v>
      </c>
      <c r="R4942" s="122">
        <v>92</v>
      </c>
      <c r="S4942" s="122" t="s">
        <v>5311</v>
      </c>
      <c r="T4942" s="123">
        <v>0.75248000000000004</v>
      </c>
    </row>
    <row r="4943" spans="17:20" x14ac:dyDescent="0.25">
      <c r="Q4943" s="122">
        <v>78</v>
      </c>
      <c r="R4943" s="122">
        <v>93</v>
      </c>
      <c r="S4943" s="122" t="s">
        <v>5312</v>
      </c>
      <c r="T4943" s="123">
        <v>0.75951999999999997</v>
      </c>
    </row>
    <row r="4944" spans="17:20" x14ac:dyDescent="0.25">
      <c r="Q4944" s="122">
        <v>78</v>
      </c>
      <c r="R4944" s="122">
        <v>94</v>
      </c>
      <c r="S4944" s="122" t="s">
        <v>5313</v>
      </c>
      <c r="T4944" s="123">
        <v>0.76656000000000002</v>
      </c>
    </row>
    <row r="4945" spans="17:20" x14ac:dyDescent="0.25">
      <c r="Q4945" s="122">
        <v>78</v>
      </c>
      <c r="R4945" s="122">
        <v>95</v>
      </c>
      <c r="S4945" s="122" t="s">
        <v>5314</v>
      </c>
      <c r="T4945" s="123">
        <v>0.77359999999999995</v>
      </c>
    </row>
    <row r="4946" spans="17:20" x14ac:dyDescent="0.25">
      <c r="Q4946" s="122">
        <v>78</v>
      </c>
      <c r="R4946" s="122">
        <v>96</v>
      </c>
      <c r="S4946" s="122" t="s">
        <v>5315</v>
      </c>
      <c r="T4946" s="123">
        <v>0.78068000000000004</v>
      </c>
    </row>
    <row r="4947" spans="17:20" x14ac:dyDescent="0.25">
      <c r="Q4947" s="122">
        <v>78</v>
      </c>
      <c r="R4947" s="122">
        <v>97</v>
      </c>
      <c r="S4947" s="122" t="s">
        <v>5316</v>
      </c>
      <c r="T4947" s="123">
        <v>0.78776000000000002</v>
      </c>
    </row>
    <row r="4948" spans="17:20" x14ac:dyDescent="0.25">
      <c r="Q4948" s="122">
        <v>78</v>
      </c>
      <c r="R4948" s="122">
        <v>98</v>
      </c>
      <c r="S4948" s="122" t="s">
        <v>5317</v>
      </c>
      <c r="T4948" s="123">
        <v>0.79483999999999999</v>
      </c>
    </row>
    <row r="4949" spans="17:20" x14ac:dyDescent="0.25">
      <c r="Q4949" s="122">
        <v>78</v>
      </c>
      <c r="R4949" s="122">
        <v>99</v>
      </c>
      <c r="S4949" s="122" t="s">
        <v>5318</v>
      </c>
      <c r="T4949" s="123">
        <v>0.80191999999999997</v>
      </c>
    </row>
    <row r="4950" spans="17:20" x14ac:dyDescent="0.25">
      <c r="Q4950" s="122">
        <v>78</v>
      </c>
      <c r="R4950" s="122">
        <v>100</v>
      </c>
      <c r="S4950" s="122" t="s">
        <v>5319</v>
      </c>
      <c r="T4950" s="123">
        <v>0.80900000000000005</v>
      </c>
    </row>
    <row r="4951" spans="17:20" x14ac:dyDescent="0.25">
      <c r="Q4951" s="122">
        <v>79</v>
      </c>
      <c r="R4951" s="122">
        <v>0</v>
      </c>
      <c r="S4951" s="122" t="s">
        <v>5320</v>
      </c>
      <c r="T4951" s="123">
        <v>0.1046</v>
      </c>
    </row>
    <row r="4952" spans="17:20" x14ac:dyDescent="0.25">
      <c r="Q4952" s="122">
        <v>79</v>
      </c>
      <c r="R4952" s="122">
        <v>1</v>
      </c>
      <c r="S4952" s="122" t="s">
        <v>5321</v>
      </c>
      <c r="T4952" s="123">
        <v>0.11168</v>
      </c>
    </row>
    <row r="4953" spans="17:20" x14ac:dyDescent="0.25">
      <c r="Q4953" s="122">
        <v>79</v>
      </c>
      <c r="R4953" s="122">
        <v>2</v>
      </c>
      <c r="S4953" s="122" t="s">
        <v>5322</v>
      </c>
      <c r="T4953" s="123">
        <v>0.11876</v>
      </c>
    </row>
    <row r="4954" spans="17:20" x14ac:dyDescent="0.25">
      <c r="Q4954" s="122">
        <v>79</v>
      </c>
      <c r="R4954" s="122">
        <v>3</v>
      </c>
      <c r="S4954" s="122" t="s">
        <v>5323</v>
      </c>
      <c r="T4954" s="123">
        <v>0.12584000000000001</v>
      </c>
    </row>
    <row r="4955" spans="17:20" x14ac:dyDescent="0.25">
      <c r="Q4955" s="122">
        <v>79</v>
      </c>
      <c r="R4955" s="122">
        <v>4</v>
      </c>
      <c r="S4955" s="122" t="s">
        <v>5324</v>
      </c>
      <c r="T4955" s="123">
        <v>0.13292000000000001</v>
      </c>
    </row>
    <row r="4956" spans="17:20" x14ac:dyDescent="0.25">
      <c r="Q4956" s="122">
        <v>79</v>
      </c>
      <c r="R4956" s="122">
        <v>5</v>
      </c>
      <c r="S4956" s="122" t="s">
        <v>5325</v>
      </c>
      <c r="T4956" s="123">
        <v>0.14000000000000001</v>
      </c>
    </row>
    <row r="4957" spans="17:20" x14ac:dyDescent="0.25">
      <c r="Q4957" s="122">
        <v>79</v>
      </c>
      <c r="R4957" s="122">
        <v>6</v>
      </c>
      <c r="S4957" s="122" t="s">
        <v>5326</v>
      </c>
      <c r="T4957" s="123">
        <v>0.14704</v>
      </c>
    </row>
    <row r="4958" spans="17:20" x14ac:dyDescent="0.25">
      <c r="Q4958" s="122">
        <v>79</v>
      </c>
      <c r="R4958" s="122">
        <v>7</v>
      </c>
      <c r="S4958" s="122" t="s">
        <v>5327</v>
      </c>
      <c r="T4958" s="123">
        <v>0.15407999999999999</v>
      </c>
    </row>
    <row r="4959" spans="17:20" x14ac:dyDescent="0.25">
      <c r="Q4959" s="122">
        <v>79</v>
      </c>
      <c r="R4959" s="122">
        <v>8</v>
      </c>
      <c r="S4959" s="122" t="s">
        <v>5328</v>
      </c>
      <c r="T4959" s="123">
        <v>0.16112000000000001</v>
      </c>
    </row>
    <row r="4960" spans="17:20" x14ac:dyDescent="0.25">
      <c r="Q4960" s="122">
        <v>79</v>
      </c>
      <c r="R4960" s="122">
        <v>9</v>
      </c>
      <c r="S4960" s="122" t="s">
        <v>5329</v>
      </c>
      <c r="T4960" s="123">
        <v>0.16816</v>
      </c>
    </row>
    <row r="4961" spans="17:20" x14ac:dyDescent="0.25">
      <c r="Q4961" s="122">
        <v>79</v>
      </c>
      <c r="R4961" s="122">
        <v>10</v>
      </c>
      <c r="S4961" s="122" t="s">
        <v>5330</v>
      </c>
      <c r="T4961" s="123">
        <v>0.17519999999999999</v>
      </c>
    </row>
    <row r="4962" spans="17:20" x14ac:dyDescent="0.25">
      <c r="Q4962" s="122">
        <v>79</v>
      </c>
      <c r="R4962" s="122">
        <v>11</v>
      </c>
      <c r="S4962" s="122" t="s">
        <v>5331</v>
      </c>
      <c r="T4962" s="123">
        <v>0.18228</v>
      </c>
    </row>
    <row r="4963" spans="17:20" x14ac:dyDescent="0.25">
      <c r="Q4963" s="122">
        <v>79</v>
      </c>
      <c r="R4963" s="122">
        <v>12</v>
      </c>
      <c r="S4963" s="122" t="s">
        <v>5332</v>
      </c>
      <c r="T4963" s="123">
        <v>0.18936</v>
      </c>
    </row>
    <row r="4964" spans="17:20" x14ac:dyDescent="0.25">
      <c r="Q4964" s="122">
        <v>79</v>
      </c>
      <c r="R4964" s="122">
        <v>13</v>
      </c>
      <c r="S4964" s="122" t="s">
        <v>5333</v>
      </c>
      <c r="T4964" s="123">
        <v>0.19644</v>
      </c>
    </row>
    <row r="4965" spans="17:20" x14ac:dyDescent="0.25">
      <c r="Q4965" s="122">
        <v>79</v>
      </c>
      <c r="R4965" s="122">
        <v>14</v>
      </c>
      <c r="S4965" s="122" t="s">
        <v>5334</v>
      </c>
      <c r="T4965" s="123">
        <v>0.20352000000000001</v>
      </c>
    </row>
    <row r="4966" spans="17:20" x14ac:dyDescent="0.25">
      <c r="Q4966" s="122">
        <v>79</v>
      </c>
      <c r="R4966" s="122">
        <v>15</v>
      </c>
      <c r="S4966" s="122" t="s">
        <v>5335</v>
      </c>
      <c r="T4966" s="123">
        <v>0.21060000000000001</v>
      </c>
    </row>
    <row r="4967" spans="17:20" x14ac:dyDescent="0.25">
      <c r="Q4967" s="122">
        <v>79</v>
      </c>
      <c r="R4967" s="122">
        <v>16</v>
      </c>
      <c r="S4967" s="122" t="s">
        <v>5336</v>
      </c>
      <c r="T4967" s="123">
        <v>0.21764</v>
      </c>
    </row>
    <row r="4968" spans="17:20" x14ac:dyDescent="0.25">
      <c r="Q4968" s="122">
        <v>79</v>
      </c>
      <c r="R4968" s="122">
        <v>17</v>
      </c>
      <c r="S4968" s="122" t="s">
        <v>5337</v>
      </c>
      <c r="T4968" s="123">
        <v>0.22467999999999999</v>
      </c>
    </row>
    <row r="4969" spans="17:20" x14ac:dyDescent="0.25">
      <c r="Q4969" s="122">
        <v>79</v>
      </c>
      <c r="R4969" s="122">
        <v>18</v>
      </c>
      <c r="S4969" s="122" t="s">
        <v>5338</v>
      </c>
      <c r="T4969" s="123">
        <v>0.23172000000000001</v>
      </c>
    </row>
    <row r="4970" spans="17:20" x14ac:dyDescent="0.25">
      <c r="Q4970" s="122">
        <v>79</v>
      </c>
      <c r="R4970" s="122">
        <v>19</v>
      </c>
      <c r="S4970" s="122" t="s">
        <v>5339</v>
      </c>
      <c r="T4970" s="123">
        <v>0.23876</v>
      </c>
    </row>
    <row r="4971" spans="17:20" x14ac:dyDescent="0.25">
      <c r="Q4971" s="122">
        <v>79</v>
      </c>
      <c r="R4971" s="122">
        <v>20</v>
      </c>
      <c r="S4971" s="122" t="s">
        <v>5340</v>
      </c>
      <c r="T4971" s="123">
        <v>0.24579999999999999</v>
      </c>
    </row>
    <row r="4972" spans="17:20" x14ac:dyDescent="0.25">
      <c r="Q4972" s="122">
        <v>79</v>
      </c>
      <c r="R4972" s="122">
        <v>21</v>
      </c>
      <c r="S4972" s="122" t="s">
        <v>5341</v>
      </c>
      <c r="T4972" s="123">
        <v>0.25272</v>
      </c>
    </row>
    <row r="4973" spans="17:20" x14ac:dyDescent="0.25">
      <c r="Q4973" s="122">
        <v>79</v>
      </c>
      <c r="R4973" s="122">
        <v>22</v>
      </c>
      <c r="S4973" s="122" t="s">
        <v>5342</v>
      </c>
      <c r="T4973" s="123">
        <v>0.25963999999999998</v>
      </c>
    </row>
    <row r="4974" spans="17:20" x14ac:dyDescent="0.25">
      <c r="Q4974" s="122">
        <v>79</v>
      </c>
      <c r="R4974" s="122">
        <v>23</v>
      </c>
      <c r="S4974" s="122" t="s">
        <v>5343</v>
      </c>
      <c r="T4974" s="123">
        <v>0.26656000000000002</v>
      </c>
    </row>
    <row r="4975" spans="17:20" x14ac:dyDescent="0.25">
      <c r="Q4975" s="122">
        <v>79</v>
      </c>
      <c r="R4975" s="122">
        <v>24</v>
      </c>
      <c r="S4975" s="122" t="s">
        <v>5344</v>
      </c>
      <c r="T4975" s="123">
        <v>0.27348</v>
      </c>
    </row>
    <row r="4976" spans="17:20" x14ac:dyDescent="0.25">
      <c r="Q4976" s="122">
        <v>79</v>
      </c>
      <c r="R4976" s="122">
        <v>25</v>
      </c>
      <c r="S4976" s="122" t="s">
        <v>5345</v>
      </c>
      <c r="T4976" s="123">
        <v>0.28039999999999998</v>
      </c>
    </row>
    <row r="4977" spans="17:20" x14ac:dyDescent="0.25">
      <c r="Q4977" s="122">
        <v>79</v>
      </c>
      <c r="R4977" s="122">
        <v>26</v>
      </c>
      <c r="S4977" s="122" t="s">
        <v>5346</v>
      </c>
      <c r="T4977" s="123">
        <v>0.28743999999999997</v>
      </c>
    </row>
    <row r="4978" spans="17:20" x14ac:dyDescent="0.25">
      <c r="Q4978" s="122">
        <v>79</v>
      </c>
      <c r="R4978" s="122">
        <v>27</v>
      </c>
      <c r="S4978" s="122" t="s">
        <v>5347</v>
      </c>
      <c r="T4978" s="123">
        <v>0.29448000000000002</v>
      </c>
    </row>
    <row r="4979" spans="17:20" x14ac:dyDescent="0.25">
      <c r="Q4979" s="122">
        <v>79</v>
      </c>
      <c r="R4979" s="122">
        <v>28</v>
      </c>
      <c r="S4979" s="122" t="s">
        <v>5348</v>
      </c>
      <c r="T4979" s="123">
        <v>0.30152000000000001</v>
      </c>
    </row>
    <row r="4980" spans="17:20" x14ac:dyDescent="0.25">
      <c r="Q4980" s="122">
        <v>79</v>
      </c>
      <c r="R4980" s="122">
        <v>29</v>
      </c>
      <c r="S4980" s="122" t="s">
        <v>5349</v>
      </c>
      <c r="T4980" s="123">
        <v>0.30856</v>
      </c>
    </row>
    <row r="4981" spans="17:20" x14ac:dyDescent="0.25">
      <c r="Q4981" s="122">
        <v>79</v>
      </c>
      <c r="R4981" s="122">
        <v>30</v>
      </c>
      <c r="S4981" s="122" t="s">
        <v>5350</v>
      </c>
      <c r="T4981" s="123">
        <v>0.31559999999999999</v>
      </c>
    </row>
    <row r="4982" spans="17:20" x14ac:dyDescent="0.25">
      <c r="Q4982" s="122">
        <v>79</v>
      </c>
      <c r="R4982" s="122">
        <v>31</v>
      </c>
      <c r="S4982" s="122" t="s">
        <v>5351</v>
      </c>
      <c r="T4982" s="123">
        <v>0.32268000000000002</v>
      </c>
    </row>
    <row r="4983" spans="17:20" x14ac:dyDescent="0.25">
      <c r="Q4983" s="122">
        <v>79</v>
      </c>
      <c r="R4983" s="122">
        <v>32</v>
      </c>
      <c r="S4983" s="122" t="s">
        <v>5352</v>
      </c>
      <c r="T4983" s="123">
        <v>0.32976</v>
      </c>
    </row>
    <row r="4984" spans="17:20" x14ac:dyDescent="0.25">
      <c r="Q4984" s="122">
        <v>79</v>
      </c>
      <c r="R4984" s="122">
        <v>33</v>
      </c>
      <c r="S4984" s="122" t="s">
        <v>5353</v>
      </c>
      <c r="T4984" s="123">
        <v>0.33683999999999997</v>
      </c>
    </row>
    <row r="4985" spans="17:20" x14ac:dyDescent="0.25">
      <c r="Q4985" s="122">
        <v>79</v>
      </c>
      <c r="R4985" s="122">
        <v>34</v>
      </c>
      <c r="S4985" s="122" t="s">
        <v>5354</v>
      </c>
      <c r="T4985" s="123">
        <v>0.34392</v>
      </c>
    </row>
    <row r="4986" spans="17:20" x14ac:dyDescent="0.25">
      <c r="Q4986" s="122">
        <v>79</v>
      </c>
      <c r="R4986" s="122">
        <v>35</v>
      </c>
      <c r="S4986" s="122" t="s">
        <v>5355</v>
      </c>
      <c r="T4986" s="123">
        <v>0.35099999999999998</v>
      </c>
    </row>
    <row r="4987" spans="17:20" x14ac:dyDescent="0.25">
      <c r="Q4987" s="122">
        <v>79</v>
      </c>
      <c r="R4987" s="122">
        <v>36</v>
      </c>
      <c r="S4987" s="122" t="s">
        <v>5356</v>
      </c>
      <c r="T4987" s="123">
        <v>0.35804000000000002</v>
      </c>
    </row>
    <row r="4988" spans="17:20" x14ac:dyDescent="0.25">
      <c r="Q4988" s="122">
        <v>79</v>
      </c>
      <c r="R4988" s="122">
        <v>37</v>
      </c>
      <c r="S4988" s="122" t="s">
        <v>5357</v>
      </c>
      <c r="T4988" s="123">
        <v>0.36508000000000002</v>
      </c>
    </row>
    <row r="4989" spans="17:20" x14ac:dyDescent="0.25">
      <c r="Q4989" s="122">
        <v>79</v>
      </c>
      <c r="R4989" s="122">
        <v>38</v>
      </c>
      <c r="S4989" s="122" t="s">
        <v>5358</v>
      </c>
      <c r="T4989" s="123">
        <v>0.37212000000000001</v>
      </c>
    </row>
    <row r="4990" spans="17:20" x14ac:dyDescent="0.25">
      <c r="Q4990" s="122">
        <v>79</v>
      </c>
      <c r="R4990" s="122">
        <v>39</v>
      </c>
      <c r="S4990" s="122" t="s">
        <v>5359</v>
      </c>
      <c r="T4990" s="123">
        <v>0.37916</v>
      </c>
    </row>
    <row r="4991" spans="17:20" x14ac:dyDescent="0.25">
      <c r="Q4991" s="122">
        <v>79</v>
      </c>
      <c r="R4991" s="122">
        <v>40</v>
      </c>
      <c r="S4991" s="122" t="s">
        <v>5360</v>
      </c>
      <c r="T4991" s="123">
        <v>0.38619999999999999</v>
      </c>
    </row>
    <row r="4992" spans="17:20" x14ac:dyDescent="0.25">
      <c r="Q4992" s="122">
        <v>79</v>
      </c>
      <c r="R4992" s="122">
        <v>41</v>
      </c>
      <c r="S4992" s="122" t="s">
        <v>5361</v>
      </c>
      <c r="T4992" s="123">
        <v>0.39328000000000002</v>
      </c>
    </row>
    <row r="4993" spans="17:20" x14ac:dyDescent="0.25">
      <c r="Q4993" s="122">
        <v>79</v>
      </c>
      <c r="R4993" s="122">
        <v>42</v>
      </c>
      <c r="S4993" s="122" t="s">
        <v>5362</v>
      </c>
      <c r="T4993" s="123">
        <v>0.40035999999999999</v>
      </c>
    </row>
    <row r="4994" spans="17:20" x14ac:dyDescent="0.25">
      <c r="Q4994" s="122">
        <v>79</v>
      </c>
      <c r="R4994" s="122">
        <v>43</v>
      </c>
      <c r="S4994" s="122" t="s">
        <v>5363</v>
      </c>
      <c r="T4994" s="123">
        <v>0.40744000000000002</v>
      </c>
    </row>
    <row r="4995" spans="17:20" x14ac:dyDescent="0.25">
      <c r="Q4995" s="122">
        <v>79</v>
      </c>
      <c r="R4995" s="122">
        <v>44</v>
      </c>
      <c r="S4995" s="122" t="s">
        <v>5364</v>
      </c>
      <c r="T4995" s="123">
        <v>0.41452</v>
      </c>
    </row>
    <row r="4996" spans="17:20" x14ac:dyDescent="0.25">
      <c r="Q4996" s="122">
        <v>79</v>
      </c>
      <c r="R4996" s="122">
        <v>45</v>
      </c>
      <c r="S4996" s="122" t="s">
        <v>5365</v>
      </c>
      <c r="T4996" s="123">
        <v>0.42159999999999997</v>
      </c>
    </row>
    <row r="4997" spans="17:20" x14ac:dyDescent="0.25">
      <c r="Q4997" s="122">
        <v>79</v>
      </c>
      <c r="R4997" s="122">
        <v>46</v>
      </c>
      <c r="S4997" s="122" t="s">
        <v>5366</v>
      </c>
      <c r="T4997" s="123">
        <v>0.42864000000000002</v>
      </c>
    </row>
    <row r="4998" spans="17:20" x14ac:dyDescent="0.25">
      <c r="Q4998" s="122">
        <v>79</v>
      </c>
      <c r="R4998" s="122">
        <v>47</v>
      </c>
      <c r="S4998" s="122" t="s">
        <v>5367</v>
      </c>
      <c r="T4998" s="123">
        <v>0.43568000000000001</v>
      </c>
    </row>
    <row r="4999" spans="17:20" x14ac:dyDescent="0.25">
      <c r="Q4999" s="122">
        <v>79</v>
      </c>
      <c r="R4999" s="122">
        <v>48</v>
      </c>
      <c r="S4999" s="122" t="s">
        <v>5368</v>
      </c>
      <c r="T4999" s="123">
        <v>0.44272</v>
      </c>
    </row>
    <row r="5000" spans="17:20" x14ac:dyDescent="0.25">
      <c r="Q5000" s="122">
        <v>79</v>
      </c>
      <c r="R5000" s="122">
        <v>49</v>
      </c>
      <c r="S5000" s="122" t="s">
        <v>5369</v>
      </c>
      <c r="T5000" s="123">
        <v>0.44975999999999999</v>
      </c>
    </row>
    <row r="5001" spans="17:20" x14ac:dyDescent="0.25">
      <c r="Q5001" s="122">
        <v>79</v>
      </c>
      <c r="R5001" s="122">
        <v>50</v>
      </c>
      <c r="S5001" s="122" t="s">
        <v>5370</v>
      </c>
      <c r="T5001" s="123">
        <v>0.45679999999999998</v>
      </c>
    </row>
    <row r="5002" spans="17:20" x14ac:dyDescent="0.25">
      <c r="Q5002" s="122">
        <v>79</v>
      </c>
      <c r="R5002" s="122">
        <v>51</v>
      </c>
      <c r="S5002" s="122" t="s">
        <v>5371</v>
      </c>
      <c r="T5002" s="123">
        <v>0.46388000000000001</v>
      </c>
    </row>
    <row r="5003" spans="17:20" x14ac:dyDescent="0.25">
      <c r="Q5003" s="122">
        <v>79</v>
      </c>
      <c r="R5003" s="122">
        <v>52</v>
      </c>
      <c r="S5003" s="122" t="s">
        <v>5372</v>
      </c>
      <c r="T5003" s="123">
        <v>0.47095999999999999</v>
      </c>
    </row>
    <row r="5004" spans="17:20" x14ac:dyDescent="0.25">
      <c r="Q5004" s="122">
        <v>79</v>
      </c>
      <c r="R5004" s="122">
        <v>53</v>
      </c>
      <c r="S5004" s="122" t="s">
        <v>5373</v>
      </c>
      <c r="T5004" s="123">
        <v>0.47804000000000002</v>
      </c>
    </row>
    <row r="5005" spans="17:20" x14ac:dyDescent="0.25">
      <c r="Q5005" s="122">
        <v>79</v>
      </c>
      <c r="R5005" s="122">
        <v>54</v>
      </c>
      <c r="S5005" s="122" t="s">
        <v>5374</v>
      </c>
      <c r="T5005" s="123">
        <v>0.48512</v>
      </c>
    </row>
    <row r="5006" spans="17:20" x14ac:dyDescent="0.25">
      <c r="Q5006" s="122">
        <v>79</v>
      </c>
      <c r="R5006" s="122">
        <v>55</v>
      </c>
      <c r="S5006" s="122" t="s">
        <v>5375</v>
      </c>
      <c r="T5006" s="123">
        <v>0.49220000000000003</v>
      </c>
    </row>
    <row r="5007" spans="17:20" x14ac:dyDescent="0.25">
      <c r="Q5007" s="122">
        <v>79</v>
      </c>
      <c r="R5007" s="122">
        <v>56</v>
      </c>
      <c r="S5007" s="122" t="s">
        <v>5376</v>
      </c>
      <c r="T5007" s="123">
        <v>0.49924000000000002</v>
      </c>
    </row>
    <row r="5008" spans="17:20" x14ac:dyDescent="0.25">
      <c r="Q5008" s="122">
        <v>79</v>
      </c>
      <c r="R5008" s="122">
        <v>57</v>
      </c>
      <c r="S5008" s="122" t="s">
        <v>5377</v>
      </c>
      <c r="T5008" s="123">
        <v>0.50627999999999995</v>
      </c>
    </row>
    <row r="5009" spans="17:20" x14ac:dyDescent="0.25">
      <c r="Q5009" s="122">
        <v>79</v>
      </c>
      <c r="R5009" s="122">
        <v>58</v>
      </c>
      <c r="S5009" s="122" t="s">
        <v>5378</v>
      </c>
      <c r="T5009" s="123">
        <v>0.51332</v>
      </c>
    </row>
    <row r="5010" spans="17:20" x14ac:dyDescent="0.25">
      <c r="Q5010" s="122">
        <v>79</v>
      </c>
      <c r="R5010" s="122">
        <v>59</v>
      </c>
      <c r="S5010" s="122" t="s">
        <v>5379</v>
      </c>
      <c r="T5010" s="123">
        <v>0.52036000000000004</v>
      </c>
    </row>
    <row r="5011" spans="17:20" x14ac:dyDescent="0.25">
      <c r="Q5011" s="122">
        <v>79</v>
      </c>
      <c r="R5011" s="122">
        <v>60</v>
      </c>
      <c r="S5011" s="122" t="s">
        <v>5380</v>
      </c>
      <c r="T5011" s="123">
        <v>0.52739999999999998</v>
      </c>
    </row>
    <row r="5012" spans="17:20" x14ac:dyDescent="0.25">
      <c r="Q5012" s="122">
        <v>79</v>
      </c>
      <c r="R5012" s="122">
        <v>61</v>
      </c>
      <c r="S5012" s="122" t="s">
        <v>5381</v>
      </c>
      <c r="T5012" s="123">
        <v>0.53447999999999996</v>
      </c>
    </row>
    <row r="5013" spans="17:20" x14ac:dyDescent="0.25">
      <c r="Q5013" s="122">
        <v>79</v>
      </c>
      <c r="R5013" s="122">
        <v>62</v>
      </c>
      <c r="S5013" s="122" t="s">
        <v>5382</v>
      </c>
      <c r="T5013" s="123">
        <v>0.54156000000000004</v>
      </c>
    </row>
    <row r="5014" spans="17:20" x14ac:dyDescent="0.25">
      <c r="Q5014" s="122">
        <v>79</v>
      </c>
      <c r="R5014" s="122">
        <v>63</v>
      </c>
      <c r="S5014" s="122" t="s">
        <v>5383</v>
      </c>
      <c r="T5014" s="123">
        <v>0.54864000000000002</v>
      </c>
    </row>
    <row r="5015" spans="17:20" x14ac:dyDescent="0.25">
      <c r="Q5015" s="122">
        <v>79</v>
      </c>
      <c r="R5015" s="122">
        <v>64</v>
      </c>
      <c r="S5015" s="122" t="s">
        <v>5384</v>
      </c>
      <c r="T5015" s="123">
        <v>0.55571999999999999</v>
      </c>
    </row>
    <row r="5016" spans="17:20" x14ac:dyDescent="0.25">
      <c r="Q5016" s="122">
        <v>79</v>
      </c>
      <c r="R5016" s="122">
        <v>65</v>
      </c>
      <c r="S5016" s="122" t="s">
        <v>5385</v>
      </c>
      <c r="T5016" s="123">
        <v>0.56279999999999997</v>
      </c>
    </row>
    <row r="5017" spans="17:20" x14ac:dyDescent="0.25">
      <c r="Q5017" s="122">
        <v>79</v>
      </c>
      <c r="R5017" s="122">
        <v>66</v>
      </c>
      <c r="S5017" s="122" t="s">
        <v>5386</v>
      </c>
      <c r="T5017" s="123">
        <v>0.56984000000000001</v>
      </c>
    </row>
    <row r="5018" spans="17:20" x14ac:dyDescent="0.25">
      <c r="Q5018" s="122">
        <v>79</v>
      </c>
      <c r="R5018" s="122">
        <v>67</v>
      </c>
      <c r="S5018" s="122" t="s">
        <v>5387</v>
      </c>
      <c r="T5018" s="123">
        <v>0.57687999999999995</v>
      </c>
    </row>
    <row r="5019" spans="17:20" x14ac:dyDescent="0.25">
      <c r="Q5019" s="122">
        <v>79</v>
      </c>
      <c r="R5019" s="122">
        <v>68</v>
      </c>
      <c r="S5019" s="122" t="s">
        <v>5388</v>
      </c>
      <c r="T5019" s="123">
        <v>0.58391999999999999</v>
      </c>
    </row>
    <row r="5020" spans="17:20" x14ac:dyDescent="0.25">
      <c r="Q5020" s="122">
        <v>79</v>
      </c>
      <c r="R5020" s="122">
        <v>69</v>
      </c>
      <c r="S5020" s="122" t="s">
        <v>5389</v>
      </c>
      <c r="T5020" s="123">
        <v>0.59096000000000004</v>
      </c>
    </row>
    <row r="5021" spans="17:20" x14ac:dyDescent="0.25">
      <c r="Q5021" s="122">
        <v>79</v>
      </c>
      <c r="R5021" s="122">
        <v>70</v>
      </c>
      <c r="S5021" s="122" t="s">
        <v>5390</v>
      </c>
      <c r="T5021" s="123">
        <v>0.59799999999999998</v>
      </c>
    </row>
    <row r="5022" spans="17:20" x14ac:dyDescent="0.25">
      <c r="Q5022" s="122">
        <v>79</v>
      </c>
      <c r="R5022" s="122">
        <v>71</v>
      </c>
      <c r="S5022" s="122" t="s">
        <v>5391</v>
      </c>
      <c r="T5022" s="123">
        <v>0.60507999999999995</v>
      </c>
    </row>
    <row r="5023" spans="17:20" x14ac:dyDescent="0.25">
      <c r="Q5023" s="122">
        <v>79</v>
      </c>
      <c r="R5023" s="122">
        <v>72</v>
      </c>
      <c r="S5023" s="122" t="s">
        <v>5392</v>
      </c>
      <c r="T5023" s="123">
        <v>0.61216000000000004</v>
      </c>
    </row>
    <row r="5024" spans="17:20" x14ac:dyDescent="0.25">
      <c r="Q5024" s="122">
        <v>79</v>
      </c>
      <c r="R5024" s="122">
        <v>73</v>
      </c>
      <c r="S5024" s="122" t="s">
        <v>5393</v>
      </c>
      <c r="T5024" s="123">
        <v>0.61924000000000001</v>
      </c>
    </row>
    <row r="5025" spans="17:20" x14ac:dyDescent="0.25">
      <c r="Q5025" s="122">
        <v>79</v>
      </c>
      <c r="R5025" s="122">
        <v>74</v>
      </c>
      <c r="S5025" s="122" t="s">
        <v>5394</v>
      </c>
      <c r="T5025" s="123">
        <v>0.62631999999999999</v>
      </c>
    </row>
    <row r="5026" spans="17:20" x14ac:dyDescent="0.25">
      <c r="Q5026" s="122">
        <v>79</v>
      </c>
      <c r="R5026" s="122">
        <v>75</v>
      </c>
      <c r="S5026" s="122" t="s">
        <v>5395</v>
      </c>
      <c r="T5026" s="123">
        <v>0.63339999999999996</v>
      </c>
    </row>
    <row r="5027" spans="17:20" x14ac:dyDescent="0.25">
      <c r="Q5027" s="122">
        <v>79</v>
      </c>
      <c r="R5027" s="122">
        <v>76</v>
      </c>
      <c r="S5027" s="122" t="s">
        <v>5396</v>
      </c>
      <c r="T5027" s="123">
        <v>0.64044000000000001</v>
      </c>
    </row>
    <row r="5028" spans="17:20" x14ac:dyDescent="0.25">
      <c r="Q5028" s="122">
        <v>79</v>
      </c>
      <c r="R5028" s="122">
        <v>77</v>
      </c>
      <c r="S5028" s="122" t="s">
        <v>5397</v>
      </c>
      <c r="T5028" s="123">
        <v>0.64748000000000006</v>
      </c>
    </row>
    <row r="5029" spans="17:20" x14ac:dyDescent="0.25">
      <c r="Q5029" s="122">
        <v>79</v>
      </c>
      <c r="R5029" s="122">
        <v>78</v>
      </c>
      <c r="S5029" s="122" t="s">
        <v>5398</v>
      </c>
      <c r="T5029" s="123">
        <v>0.65451999999999999</v>
      </c>
    </row>
    <row r="5030" spans="17:20" x14ac:dyDescent="0.25">
      <c r="Q5030" s="122">
        <v>79</v>
      </c>
      <c r="R5030" s="122">
        <v>79</v>
      </c>
      <c r="S5030" s="122" t="s">
        <v>5399</v>
      </c>
      <c r="T5030" s="123">
        <v>0.66156000000000004</v>
      </c>
    </row>
    <row r="5031" spans="17:20" x14ac:dyDescent="0.25">
      <c r="Q5031" s="122">
        <v>79</v>
      </c>
      <c r="R5031" s="122">
        <v>80</v>
      </c>
      <c r="S5031" s="122" t="s">
        <v>5400</v>
      </c>
      <c r="T5031" s="123">
        <v>0.66859999999999997</v>
      </c>
    </row>
    <row r="5032" spans="17:20" x14ac:dyDescent="0.25">
      <c r="Q5032" s="122">
        <v>79</v>
      </c>
      <c r="R5032" s="122">
        <v>81</v>
      </c>
      <c r="S5032" s="122" t="s">
        <v>5401</v>
      </c>
      <c r="T5032" s="123">
        <v>0.67567999999999995</v>
      </c>
    </row>
    <row r="5033" spans="17:20" x14ac:dyDescent="0.25">
      <c r="Q5033" s="122">
        <v>79</v>
      </c>
      <c r="R5033" s="122">
        <v>82</v>
      </c>
      <c r="S5033" s="122" t="s">
        <v>5402</v>
      </c>
      <c r="T5033" s="123">
        <v>0.68276000000000003</v>
      </c>
    </row>
    <row r="5034" spans="17:20" x14ac:dyDescent="0.25">
      <c r="Q5034" s="122">
        <v>79</v>
      </c>
      <c r="R5034" s="122">
        <v>83</v>
      </c>
      <c r="S5034" s="122" t="s">
        <v>5403</v>
      </c>
      <c r="T5034" s="123">
        <v>0.68984000000000001</v>
      </c>
    </row>
    <row r="5035" spans="17:20" x14ac:dyDescent="0.25">
      <c r="Q5035" s="122">
        <v>79</v>
      </c>
      <c r="R5035" s="122">
        <v>84</v>
      </c>
      <c r="S5035" s="122" t="s">
        <v>5404</v>
      </c>
      <c r="T5035" s="123">
        <v>0.69691999999999998</v>
      </c>
    </row>
    <row r="5036" spans="17:20" x14ac:dyDescent="0.25">
      <c r="Q5036" s="122">
        <v>79</v>
      </c>
      <c r="R5036" s="122">
        <v>85</v>
      </c>
      <c r="S5036" s="122" t="s">
        <v>5405</v>
      </c>
      <c r="T5036" s="123">
        <v>0.70399999999999996</v>
      </c>
    </row>
    <row r="5037" spans="17:20" x14ac:dyDescent="0.25">
      <c r="Q5037" s="122">
        <v>79</v>
      </c>
      <c r="R5037" s="122">
        <v>86</v>
      </c>
      <c r="S5037" s="122" t="s">
        <v>5406</v>
      </c>
      <c r="T5037" s="123">
        <v>0.71104000000000001</v>
      </c>
    </row>
    <row r="5038" spans="17:20" x14ac:dyDescent="0.25">
      <c r="Q5038" s="122">
        <v>79</v>
      </c>
      <c r="R5038" s="122">
        <v>87</v>
      </c>
      <c r="S5038" s="122" t="s">
        <v>5407</v>
      </c>
      <c r="T5038" s="123">
        <v>0.71808000000000005</v>
      </c>
    </row>
    <row r="5039" spans="17:20" x14ac:dyDescent="0.25">
      <c r="Q5039" s="122">
        <v>79</v>
      </c>
      <c r="R5039" s="122">
        <v>88</v>
      </c>
      <c r="S5039" s="122" t="s">
        <v>5408</v>
      </c>
      <c r="T5039" s="123">
        <v>0.72511999999999999</v>
      </c>
    </row>
    <row r="5040" spans="17:20" x14ac:dyDescent="0.25">
      <c r="Q5040" s="122">
        <v>79</v>
      </c>
      <c r="R5040" s="122">
        <v>89</v>
      </c>
      <c r="S5040" s="122" t="s">
        <v>5409</v>
      </c>
      <c r="T5040" s="123">
        <v>0.73216000000000003</v>
      </c>
    </row>
    <row r="5041" spans="17:20" x14ac:dyDescent="0.25">
      <c r="Q5041" s="122">
        <v>79</v>
      </c>
      <c r="R5041" s="122">
        <v>90</v>
      </c>
      <c r="S5041" s="122" t="s">
        <v>5410</v>
      </c>
      <c r="T5041" s="123">
        <v>0.73919999999999997</v>
      </c>
    </row>
    <row r="5042" spans="17:20" x14ac:dyDescent="0.25">
      <c r="Q5042" s="122">
        <v>79</v>
      </c>
      <c r="R5042" s="122">
        <v>91</v>
      </c>
      <c r="S5042" s="122" t="s">
        <v>5411</v>
      </c>
      <c r="T5042" s="123">
        <v>0.74612000000000001</v>
      </c>
    </row>
    <row r="5043" spans="17:20" x14ac:dyDescent="0.25">
      <c r="Q5043" s="122">
        <v>79</v>
      </c>
      <c r="R5043" s="122">
        <v>92</v>
      </c>
      <c r="S5043" s="122" t="s">
        <v>5412</v>
      </c>
      <c r="T5043" s="123">
        <v>0.75304000000000004</v>
      </c>
    </row>
    <row r="5044" spans="17:20" x14ac:dyDescent="0.25">
      <c r="Q5044" s="122">
        <v>79</v>
      </c>
      <c r="R5044" s="122">
        <v>93</v>
      </c>
      <c r="S5044" s="122" t="s">
        <v>5413</v>
      </c>
      <c r="T5044" s="123">
        <v>0.75995999999999997</v>
      </c>
    </row>
    <row r="5045" spans="17:20" x14ac:dyDescent="0.25">
      <c r="Q5045" s="122">
        <v>79</v>
      </c>
      <c r="R5045" s="122">
        <v>94</v>
      </c>
      <c r="S5045" s="122" t="s">
        <v>5414</v>
      </c>
      <c r="T5045" s="123">
        <v>0.76688000000000001</v>
      </c>
    </row>
    <row r="5046" spans="17:20" x14ac:dyDescent="0.25">
      <c r="Q5046" s="122">
        <v>79</v>
      </c>
      <c r="R5046" s="122">
        <v>95</v>
      </c>
      <c r="S5046" s="122" t="s">
        <v>5415</v>
      </c>
      <c r="T5046" s="123">
        <v>0.77380000000000004</v>
      </c>
    </row>
    <row r="5047" spans="17:20" x14ac:dyDescent="0.25">
      <c r="Q5047" s="122">
        <v>79</v>
      </c>
      <c r="R5047" s="122">
        <v>96</v>
      </c>
      <c r="S5047" s="122" t="s">
        <v>5416</v>
      </c>
      <c r="T5047" s="123">
        <v>0.78083999999999998</v>
      </c>
    </row>
    <row r="5048" spans="17:20" x14ac:dyDescent="0.25">
      <c r="Q5048" s="122">
        <v>79</v>
      </c>
      <c r="R5048" s="122">
        <v>97</v>
      </c>
      <c r="S5048" s="122" t="s">
        <v>5417</v>
      </c>
      <c r="T5048" s="123">
        <v>0.78788000000000002</v>
      </c>
    </row>
    <row r="5049" spans="17:20" x14ac:dyDescent="0.25">
      <c r="Q5049" s="122">
        <v>79</v>
      </c>
      <c r="R5049" s="122">
        <v>98</v>
      </c>
      <c r="S5049" s="122" t="s">
        <v>5418</v>
      </c>
      <c r="T5049" s="123">
        <v>0.79491999999999996</v>
      </c>
    </row>
    <row r="5050" spans="17:20" x14ac:dyDescent="0.25">
      <c r="Q5050" s="122">
        <v>79</v>
      </c>
      <c r="R5050" s="122">
        <v>99</v>
      </c>
      <c r="S5050" s="122" t="s">
        <v>5419</v>
      </c>
      <c r="T5050" s="123">
        <v>0.80196000000000001</v>
      </c>
    </row>
    <row r="5051" spans="17:20" x14ac:dyDescent="0.25">
      <c r="Q5051" s="122">
        <v>79</v>
      </c>
      <c r="R5051" s="122">
        <v>100</v>
      </c>
      <c r="S5051" s="122" t="s">
        <v>5420</v>
      </c>
      <c r="T5051" s="123">
        <v>0.80900000000000005</v>
      </c>
    </row>
    <row r="5052" spans="17:20" x14ac:dyDescent="0.25">
      <c r="Q5052" s="122">
        <v>80</v>
      </c>
      <c r="R5052" s="122">
        <v>0</v>
      </c>
      <c r="S5052" s="122" t="s">
        <v>5421</v>
      </c>
      <c r="T5052" s="123">
        <v>0.111</v>
      </c>
    </row>
    <row r="5053" spans="17:20" x14ac:dyDescent="0.25">
      <c r="Q5053" s="122">
        <v>80</v>
      </c>
      <c r="R5053" s="122">
        <v>1</v>
      </c>
      <c r="S5053" s="122" t="s">
        <v>5422</v>
      </c>
      <c r="T5053" s="123">
        <v>0.11799999999999999</v>
      </c>
    </row>
    <row r="5054" spans="17:20" x14ac:dyDescent="0.25">
      <c r="Q5054" s="122">
        <v>80</v>
      </c>
      <c r="R5054" s="122">
        <v>2</v>
      </c>
      <c r="S5054" s="122" t="s">
        <v>5423</v>
      </c>
      <c r="T5054" s="123">
        <v>0.125</v>
      </c>
    </row>
    <row r="5055" spans="17:20" x14ac:dyDescent="0.25">
      <c r="Q5055" s="122">
        <v>80</v>
      </c>
      <c r="R5055" s="122">
        <v>3</v>
      </c>
      <c r="S5055" s="122" t="s">
        <v>5424</v>
      </c>
      <c r="T5055" s="123">
        <v>0.13200000000000001</v>
      </c>
    </row>
    <row r="5056" spans="17:20" x14ac:dyDescent="0.25">
      <c r="Q5056" s="122">
        <v>80</v>
      </c>
      <c r="R5056" s="122">
        <v>4</v>
      </c>
      <c r="S5056" s="122" t="s">
        <v>5425</v>
      </c>
      <c r="T5056" s="123">
        <v>0.13900000000000001</v>
      </c>
    </row>
    <row r="5057" spans="17:20" x14ac:dyDescent="0.25">
      <c r="Q5057" s="122">
        <v>80</v>
      </c>
      <c r="R5057" s="122">
        <v>5</v>
      </c>
      <c r="S5057" s="122" t="s">
        <v>5426</v>
      </c>
      <c r="T5057" s="123">
        <v>0.14599999999999999</v>
      </c>
    </row>
    <row r="5058" spans="17:20" x14ac:dyDescent="0.25">
      <c r="Q5058" s="122">
        <v>80</v>
      </c>
      <c r="R5058" s="122">
        <v>6</v>
      </c>
      <c r="S5058" s="122" t="s">
        <v>5427</v>
      </c>
      <c r="T5058" s="123">
        <v>0.153</v>
      </c>
    </row>
    <row r="5059" spans="17:20" x14ac:dyDescent="0.25">
      <c r="Q5059" s="122">
        <v>80</v>
      </c>
      <c r="R5059" s="122">
        <v>7</v>
      </c>
      <c r="S5059" s="122" t="s">
        <v>5428</v>
      </c>
      <c r="T5059" s="123">
        <v>0.16</v>
      </c>
    </row>
    <row r="5060" spans="17:20" x14ac:dyDescent="0.25">
      <c r="Q5060" s="122">
        <v>80</v>
      </c>
      <c r="R5060" s="122">
        <v>8</v>
      </c>
      <c r="S5060" s="122" t="s">
        <v>5429</v>
      </c>
      <c r="T5060" s="123">
        <v>0.16700000000000001</v>
      </c>
    </row>
    <row r="5061" spans="17:20" x14ac:dyDescent="0.25">
      <c r="Q5061" s="122">
        <v>80</v>
      </c>
      <c r="R5061" s="122">
        <v>9</v>
      </c>
      <c r="S5061" s="122" t="s">
        <v>5430</v>
      </c>
      <c r="T5061" s="123">
        <v>0.17399999999999999</v>
      </c>
    </row>
    <row r="5062" spans="17:20" x14ac:dyDescent="0.25">
      <c r="Q5062" s="122">
        <v>80</v>
      </c>
      <c r="R5062" s="122">
        <v>10</v>
      </c>
      <c r="S5062" s="122" t="s">
        <v>5431</v>
      </c>
      <c r="T5062" s="123">
        <v>0.18099999999999999</v>
      </c>
    </row>
    <row r="5063" spans="17:20" x14ac:dyDescent="0.25">
      <c r="Q5063" s="122">
        <v>80</v>
      </c>
      <c r="R5063" s="122">
        <v>11</v>
      </c>
      <c r="S5063" s="122" t="s">
        <v>5432</v>
      </c>
      <c r="T5063" s="123">
        <v>0.188</v>
      </c>
    </row>
    <row r="5064" spans="17:20" x14ac:dyDescent="0.25">
      <c r="Q5064" s="122">
        <v>80</v>
      </c>
      <c r="R5064" s="122">
        <v>12</v>
      </c>
      <c r="S5064" s="122" t="s">
        <v>5433</v>
      </c>
      <c r="T5064" s="123">
        <v>0.19500000000000001</v>
      </c>
    </row>
    <row r="5065" spans="17:20" x14ac:dyDescent="0.25">
      <c r="Q5065" s="122">
        <v>80</v>
      </c>
      <c r="R5065" s="122">
        <v>13</v>
      </c>
      <c r="S5065" s="122" t="s">
        <v>5434</v>
      </c>
      <c r="T5065" s="123">
        <v>0.20200000000000001</v>
      </c>
    </row>
    <row r="5066" spans="17:20" x14ac:dyDescent="0.25">
      <c r="Q5066" s="122">
        <v>80</v>
      </c>
      <c r="R5066" s="122">
        <v>14</v>
      </c>
      <c r="S5066" s="122" t="s">
        <v>5435</v>
      </c>
      <c r="T5066" s="123">
        <v>0.20899999999999999</v>
      </c>
    </row>
    <row r="5067" spans="17:20" x14ac:dyDescent="0.25">
      <c r="Q5067" s="122">
        <v>80</v>
      </c>
      <c r="R5067" s="122">
        <v>15</v>
      </c>
      <c r="S5067" s="122" t="s">
        <v>5436</v>
      </c>
      <c r="T5067" s="123">
        <v>0.216</v>
      </c>
    </row>
    <row r="5068" spans="17:20" x14ac:dyDescent="0.25">
      <c r="Q5068" s="122">
        <v>80</v>
      </c>
      <c r="R5068" s="122">
        <v>16</v>
      </c>
      <c r="S5068" s="122" t="s">
        <v>5437</v>
      </c>
      <c r="T5068" s="123">
        <v>0.223</v>
      </c>
    </row>
    <row r="5069" spans="17:20" x14ac:dyDescent="0.25">
      <c r="Q5069" s="122">
        <v>80</v>
      </c>
      <c r="R5069" s="122">
        <v>17</v>
      </c>
      <c r="S5069" s="122" t="s">
        <v>5438</v>
      </c>
      <c r="T5069" s="123">
        <v>0.23</v>
      </c>
    </row>
    <row r="5070" spans="17:20" x14ac:dyDescent="0.25">
      <c r="Q5070" s="122">
        <v>80</v>
      </c>
      <c r="R5070" s="122">
        <v>18</v>
      </c>
      <c r="S5070" s="122" t="s">
        <v>5439</v>
      </c>
      <c r="T5070" s="123">
        <v>0.23699999999999999</v>
      </c>
    </row>
    <row r="5071" spans="17:20" x14ac:dyDescent="0.25">
      <c r="Q5071" s="122">
        <v>80</v>
      </c>
      <c r="R5071" s="122">
        <v>19</v>
      </c>
      <c r="S5071" s="122" t="s">
        <v>5440</v>
      </c>
      <c r="T5071" s="123">
        <v>0.24399999999999999</v>
      </c>
    </row>
    <row r="5072" spans="17:20" x14ac:dyDescent="0.25">
      <c r="Q5072" s="122">
        <v>80</v>
      </c>
      <c r="R5072" s="122">
        <v>20</v>
      </c>
      <c r="S5072" s="122" t="s">
        <v>5441</v>
      </c>
      <c r="T5072" s="123">
        <v>0.251</v>
      </c>
    </row>
    <row r="5073" spans="17:20" x14ac:dyDescent="0.25">
      <c r="Q5073" s="122">
        <v>80</v>
      </c>
      <c r="R5073" s="122">
        <v>21</v>
      </c>
      <c r="S5073" s="122" t="s">
        <v>5442</v>
      </c>
      <c r="T5073" s="123">
        <v>0.25779999999999997</v>
      </c>
    </row>
    <row r="5074" spans="17:20" x14ac:dyDescent="0.25">
      <c r="Q5074" s="122">
        <v>80</v>
      </c>
      <c r="R5074" s="122">
        <v>22</v>
      </c>
      <c r="S5074" s="122" t="s">
        <v>5443</v>
      </c>
      <c r="T5074" s="123">
        <v>0.2646</v>
      </c>
    </row>
    <row r="5075" spans="17:20" x14ac:dyDescent="0.25">
      <c r="Q5075" s="122">
        <v>80</v>
      </c>
      <c r="R5075" s="122">
        <v>23</v>
      </c>
      <c r="S5075" s="122" t="s">
        <v>5444</v>
      </c>
      <c r="T5075" s="123">
        <v>0.27139999999999997</v>
      </c>
    </row>
    <row r="5076" spans="17:20" x14ac:dyDescent="0.25">
      <c r="Q5076" s="122">
        <v>80</v>
      </c>
      <c r="R5076" s="122">
        <v>24</v>
      </c>
      <c r="S5076" s="122" t="s">
        <v>5445</v>
      </c>
      <c r="T5076" s="123">
        <v>0.2782</v>
      </c>
    </row>
    <row r="5077" spans="17:20" x14ac:dyDescent="0.25">
      <c r="Q5077" s="122">
        <v>80</v>
      </c>
      <c r="R5077" s="122">
        <v>25</v>
      </c>
      <c r="S5077" s="122" t="s">
        <v>5446</v>
      </c>
      <c r="T5077" s="123">
        <v>0.28499999999999998</v>
      </c>
    </row>
    <row r="5078" spans="17:20" x14ac:dyDescent="0.25">
      <c r="Q5078" s="122">
        <v>80</v>
      </c>
      <c r="R5078" s="122">
        <v>26</v>
      </c>
      <c r="S5078" s="122" t="s">
        <v>5447</v>
      </c>
      <c r="T5078" s="123">
        <v>0.29199999999999998</v>
      </c>
    </row>
    <row r="5079" spans="17:20" x14ac:dyDescent="0.25">
      <c r="Q5079" s="122">
        <v>80</v>
      </c>
      <c r="R5079" s="122">
        <v>27</v>
      </c>
      <c r="S5079" s="122" t="s">
        <v>5448</v>
      </c>
      <c r="T5079" s="123">
        <v>0.29899999999999999</v>
      </c>
    </row>
    <row r="5080" spans="17:20" x14ac:dyDescent="0.25">
      <c r="Q5080" s="122">
        <v>80</v>
      </c>
      <c r="R5080" s="122">
        <v>28</v>
      </c>
      <c r="S5080" s="122" t="s">
        <v>5449</v>
      </c>
      <c r="T5080" s="123">
        <v>0.30599999999999999</v>
      </c>
    </row>
    <row r="5081" spans="17:20" x14ac:dyDescent="0.25">
      <c r="Q5081" s="122">
        <v>80</v>
      </c>
      <c r="R5081" s="122">
        <v>29</v>
      </c>
      <c r="S5081" s="122" t="s">
        <v>5450</v>
      </c>
      <c r="T5081" s="123">
        <v>0.313</v>
      </c>
    </row>
    <row r="5082" spans="17:20" x14ac:dyDescent="0.25">
      <c r="Q5082" s="122">
        <v>80</v>
      </c>
      <c r="R5082" s="122">
        <v>30</v>
      </c>
      <c r="S5082" s="122" t="s">
        <v>5451</v>
      </c>
      <c r="T5082" s="123">
        <v>0.32</v>
      </c>
    </row>
    <row r="5083" spans="17:20" x14ac:dyDescent="0.25">
      <c r="Q5083" s="122">
        <v>80</v>
      </c>
      <c r="R5083" s="122">
        <v>31</v>
      </c>
      <c r="S5083" s="122" t="s">
        <v>5452</v>
      </c>
      <c r="T5083" s="123">
        <v>0.32700000000000001</v>
      </c>
    </row>
    <row r="5084" spans="17:20" x14ac:dyDescent="0.25">
      <c r="Q5084" s="122">
        <v>80</v>
      </c>
      <c r="R5084" s="122">
        <v>32</v>
      </c>
      <c r="S5084" s="122" t="s">
        <v>5453</v>
      </c>
      <c r="T5084" s="123">
        <v>0.33400000000000002</v>
      </c>
    </row>
    <row r="5085" spans="17:20" x14ac:dyDescent="0.25">
      <c r="Q5085" s="122">
        <v>80</v>
      </c>
      <c r="R5085" s="122">
        <v>33</v>
      </c>
      <c r="S5085" s="122" t="s">
        <v>5454</v>
      </c>
      <c r="T5085" s="123">
        <v>0.34100000000000003</v>
      </c>
    </row>
    <row r="5086" spans="17:20" x14ac:dyDescent="0.25">
      <c r="Q5086" s="122">
        <v>80</v>
      </c>
      <c r="R5086" s="122">
        <v>34</v>
      </c>
      <c r="S5086" s="122" t="s">
        <v>5455</v>
      </c>
      <c r="T5086" s="123">
        <v>0.34799999999999998</v>
      </c>
    </row>
    <row r="5087" spans="17:20" x14ac:dyDescent="0.25">
      <c r="Q5087" s="122">
        <v>80</v>
      </c>
      <c r="R5087" s="122">
        <v>35</v>
      </c>
      <c r="S5087" s="122" t="s">
        <v>5456</v>
      </c>
      <c r="T5087" s="123">
        <v>0.35499999999999998</v>
      </c>
    </row>
    <row r="5088" spans="17:20" x14ac:dyDescent="0.25">
      <c r="Q5088" s="122">
        <v>80</v>
      </c>
      <c r="R5088" s="122">
        <v>36</v>
      </c>
      <c r="S5088" s="122" t="s">
        <v>5457</v>
      </c>
      <c r="T5088" s="123">
        <v>0.36199999999999999</v>
      </c>
    </row>
    <row r="5089" spans="17:20" x14ac:dyDescent="0.25">
      <c r="Q5089" s="122">
        <v>80</v>
      </c>
      <c r="R5089" s="122">
        <v>37</v>
      </c>
      <c r="S5089" s="122" t="s">
        <v>5458</v>
      </c>
      <c r="T5089" s="123">
        <v>0.36899999999999999</v>
      </c>
    </row>
    <row r="5090" spans="17:20" x14ac:dyDescent="0.25">
      <c r="Q5090" s="122">
        <v>80</v>
      </c>
      <c r="R5090" s="122">
        <v>38</v>
      </c>
      <c r="S5090" s="122" t="s">
        <v>5459</v>
      </c>
      <c r="T5090" s="123">
        <v>0.376</v>
      </c>
    </row>
    <row r="5091" spans="17:20" x14ac:dyDescent="0.25">
      <c r="Q5091" s="122">
        <v>80</v>
      </c>
      <c r="R5091" s="122">
        <v>39</v>
      </c>
      <c r="S5091" s="122" t="s">
        <v>5460</v>
      </c>
      <c r="T5091" s="123">
        <v>0.38300000000000001</v>
      </c>
    </row>
    <row r="5092" spans="17:20" x14ac:dyDescent="0.25">
      <c r="Q5092" s="122">
        <v>80</v>
      </c>
      <c r="R5092" s="122">
        <v>40</v>
      </c>
      <c r="S5092" s="122" t="s">
        <v>5461</v>
      </c>
      <c r="T5092" s="123">
        <v>0.39</v>
      </c>
    </row>
    <row r="5093" spans="17:20" x14ac:dyDescent="0.25">
      <c r="Q5093" s="122">
        <v>80</v>
      </c>
      <c r="R5093" s="122">
        <v>41</v>
      </c>
      <c r="S5093" s="122" t="s">
        <v>5462</v>
      </c>
      <c r="T5093" s="123">
        <v>0.39700000000000002</v>
      </c>
    </row>
    <row r="5094" spans="17:20" x14ac:dyDescent="0.25">
      <c r="Q5094" s="122">
        <v>80</v>
      </c>
      <c r="R5094" s="122">
        <v>42</v>
      </c>
      <c r="S5094" s="122" t="s">
        <v>5463</v>
      </c>
      <c r="T5094" s="123">
        <v>0.40400000000000003</v>
      </c>
    </row>
    <row r="5095" spans="17:20" x14ac:dyDescent="0.25">
      <c r="Q5095" s="122">
        <v>80</v>
      </c>
      <c r="R5095" s="122">
        <v>43</v>
      </c>
      <c r="S5095" s="122" t="s">
        <v>5464</v>
      </c>
      <c r="T5095" s="123">
        <v>0.41099999999999998</v>
      </c>
    </row>
    <row r="5096" spans="17:20" x14ac:dyDescent="0.25">
      <c r="Q5096" s="122">
        <v>80</v>
      </c>
      <c r="R5096" s="122">
        <v>44</v>
      </c>
      <c r="S5096" s="122" t="s">
        <v>5465</v>
      </c>
      <c r="T5096" s="123">
        <v>0.41799999999999998</v>
      </c>
    </row>
    <row r="5097" spans="17:20" x14ac:dyDescent="0.25">
      <c r="Q5097" s="122">
        <v>80</v>
      </c>
      <c r="R5097" s="122">
        <v>45</v>
      </c>
      <c r="S5097" s="122" t="s">
        <v>5466</v>
      </c>
      <c r="T5097" s="123">
        <v>0.42499999999999999</v>
      </c>
    </row>
    <row r="5098" spans="17:20" x14ac:dyDescent="0.25">
      <c r="Q5098" s="122">
        <v>80</v>
      </c>
      <c r="R5098" s="122">
        <v>46</v>
      </c>
      <c r="S5098" s="122" t="s">
        <v>5467</v>
      </c>
      <c r="T5098" s="123">
        <v>0.432</v>
      </c>
    </row>
    <row r="5099" spans="17:20" x14ac:dyDescent="0.25">
      <c r="Q5099" s="122">
        <v>80</v>
      </c>
      <c r="R5099" s="122">
        <v>47</v>
      </c>
      <c r="S5099" s="122" t="s">
        <v>5468</v>
      </c>
      <c r="T5099" s="123">
        <v>0.439</v>
      </c>
    </row>
    <row r="5100" spans="17:20" x14ac:dyDescent="0.25">
      <c r="Q5100" s="122">
        <v>80</v>
      </c>
      <c r="R5100" s="122">
        <v>48</v>
      </c>
      <c r="S5100" s="122" t="s">
        <v>5469</v>
      </c>
      <c r="T5100" s="123">
        <v>0.44600000000000001</v>
      </c>
    </row>
    <row r="5101" spans="17:20" x14ac:dyDescent="0.25">
      <c r="Q5101" s="122">
        <v>80</v>
      </c>
      <c r="R5101" s="122">
        <v>49</v>
      </c>
      <c r="S5101" s="122" t="s">
        <v>5470</v>
      </c>
      <c r="T5101" s="123">
        <v>0.45300000000000001</v>
      </c>
    </row>
    <row r="5102" spans="17:20" x14ac:dyDescent="0.25">
      <c r="Q5102" s="122">
        <v>80</v>
      </c>
      <c r="R5102" s="122">
        <v>50</v>
      </c>
      <c r="S5102" s="122" t="s">
        <v>5471</v>
      </c>
      <c r="T5102" s="123">
        <v>0.46</v>
      </c>
    </row>
    <row r="5103" spans="17:20" x14ac:dyDescent="0.25">
      <c r="Q5103" s="122">
        <v>80</v>
      </c>
      <c r="R5103" s="122">
        <v>51</v>
      </c>
      <c r="S5103" s="122" t="s">
        <v>5472</v>
      </c>
      <c r="T5103" s="123">
        <v>0.46700000000000003</v>
      </c>
    </row>
    <row r="5104" spans="17:20" x14ac:dyDescent="0.25">
      <c r="Q5104" s="122">
        <v>80</v>
      </c>
      <c r="R5104" s="122">
        <v>52</v>
      </c>
      <c r="S5104" s="122" t="s">
        <v>5473</v>
      </c>
      <c r="T5104" s="123">
        <v>0.47399999999999998</v>
      </c>
    </row>
    <row r="5105" spans="17:20" x14ac:dyDescent="0.25">
      <c r="Q5105" s="122">
        <v>80</v>
      </c>
      <c r="R5105" s="122">
        <v>53</v>
      </c>
      <c r="S5105" s="122" t="s">
        <v>5474</v>
      </c>
      <c r="T5105" s="123">
        <v>0.48099999999999998</v>
      </c>
    </row>
    <row r="5106" spans="17:20" x14ac:dyDescent="0.25">
      <c r="Q5106" s="122">
        <v>80</v>
      </c>
      <c r="R5106" s="122">
        <v>54</v>
      </c>
      <c r="S5106" s="122" t="s">
        <v>5475</v>
      </c>
      <c r="T5106" s="123">
        <v>0.48799999999999999</v>
      </c>
    </row>
    <row r="5107" spans="17:20" x14ac:dyDescent="0.25">
      <c r="Q5107" s="122">
        <v>80</v>
      </c>
      <c r="R5107" s="122">
        <v>55</v>
      </c>
      <c r="S5107" s="122" t="s">
        <v>5476</v>
      </c>
      <c r="T5107" s="123">
        <v>0.495</v>
      </c>
    </row>
    <row r="5108" spans="17:20" x14ac:dyDescent="0.25">
      <c r="Q5108" s="122">
        <v>80</v>
      </c>
      <c r="R5108" s="122">
        <v>56</v>
      </c>
      <c r="S5108" s="122" t="s">
        <v>5477</v>
      </c>
      <c r="T5108" s="123">
        <v>0.502</v>
      </c>
    </row>
    <row r="5109" spans="17:20" x14ac:dyDescent="0.25">
      <c r="Q5109" s="122">
        <v>80</v>
      </c>
      <c r="R5109" s="122">
        <v>57</v>
      </c>
      <c r="S5109" s="122" t="s">
        <v>5478</v>
      </c>
      <c r="T5109" s="123">
        <v>0.50900000000000001</v>
      </c>
    </row>
    <row r="5110" spans="17:20" x14ac:dyDescent="0.25">
      <c r="Q5110" s="122">
        <v>80</v>
      </c>
      <c r="R5110" s="122">
        <v>58</v>
      </c>
      <c r="S5110" s="122" t="s">
        <v>5479</v>
      </c>
      <c r="T5110" s="123">
        <v>0.51600000000000001</v>
      </c>
    </row>
    <row r="5111" spans="17:20" x14ac:dyDescent="0.25">
      <c r="Q5111" s="122">
        <v>80</v>
      </c>
      <c r="R5111" s="122">
        <v>59</v>
      </c>
      <c r="S5111" s="122" t="s">
        <v>5480</v>
      </c>
      <c r="T5111" s="123">
        <v>0.52300000000000002</v>
      </c>
    </row>
    <row r="5112" spans="17:20" x14ac:dyDescent="0.25">
      <c r="Q5112" s="122">
        <v>80</v>
      </c>
      <c r="R5112" s="122">
        <v>60</v>
      </c>
      <c r="S5112" s="122" t="s">
        <v>5481</v>
      </c>
      <c r="T5112" s="123">
        <v>0.53</v>
      </c>
    </row>
    <row r="5113" spans="17:20" x14ac:dyDescent="0.25">
      <c r="Q5113" s="122">
        <v>80</v>
      </c>
      <c r="R5113" s="122">
        <v>61</v>
      </c>
      <c r="S5113" s="122" t="s">
        <v>5482</v>
      </c>
      <c r="T5113" s="123">
        <v>0.53700000000000003</v>
      </c>
    </row>
    <row r="5114" spans="17:20" x14ac:dyDescent="0.25">
      <c r="Q5114" s="122">
        <v>80</v>
      </c>
      <c r="R5114" s="122">
        <v>62</v>
      </c>
      <c r="S5114" s="122" t="s">
        <v>5483</v>
      </c>
      <c r="T5114" s="123">
        <v>0.54400000000000004</v>
      </c>
    </row>
    <row r="5115" spans="17:20" x14ac:dyDescent="0.25">
      <c r="Q5115" s="122">
        <v>80</v>
      </c>
      <c r="R5115" s="122">
        <v>63</v>
      </c>
      <c r="S5115" s="122" t="s">
        <v>5484</v>
      </c>
      <c r="T5115" s="123">
        <v>0.55100000000000005</v>
      </c>
    </row>
    <row r="5116" spans="17:20" x14ac:dyDescent="0.25">
      <c r="Q5116" s="122">
        <v>80</v>
      </c>
      <c r="R5116" s="122">
        <v>64</v>
      </c>
      <c r="S5116" s="122" t="s">
        <v>5485</v>
      </c>
      <c r="T5116" s="123">
        <v>0.55800000000000005</v>
      </c>
    </row>
    <row r="5117" spans="17:20" x14ac:dyDescent="0.25">
      <c r="Q5117" s="122">
        <v>80</v>
      </c>
      <c r="R5117" s="122">
        <v>65</v>
      </c>
      <c r="S5117" s="122" t="s">
        <v>5486</v>
      </c>
      <c r="T5117" s="123">
        <v>0.56499999999999995</v>
      </c>
    </row>
    <row r="5118" spans="17:20" x14ac:dyDescent="0.25">
      <c r="Q5118" s="122">
        <v>80</v>
      </c>
      <c r="R5118" s="122">
        <v>66</v>
      </c>
      <c r="S5118" s="122" t="s">
        <v>5487</v>
      </c>
      <c r="T5118" s="123">
        <v>0.57199999999999995</v>
      </c>
    </row>
    <row r="5119" spans="17:20" x14ac:dyDescent="0.25">
      <c r="Q5119" s="122">
        <v>80</v>
      </c>
      <c r="R5119" s="122">
        <v>67</v>
      </c>
      <c r="S5119" s="122" t="s">
        <v>5488</v>
      </c>
      <c r="T5119" s="123">
        <v>0.57899999999999996</v>
      </c>
    </row>
    <row r="5120" spans="17:20" x14ac:dyDescent="0.25">
      <c r="Q5120" s="122">
        <v>80</v>
      </c>
      <c r="R5120" s="122">
        <v>68</v>
      </c>
      <c r="S5120" s="122" t="s">
        <v>5489</v>
      </c>
      <c r="T5120" s="123">
        <v>0.58599999999999997</v>
      </c>
    </row>
    <row r="5121" spans="17:20" x14ac:dyDescent="0.25">
      <c r="Q5121" s="122">
        <v>80</v>
      </c>
      <c r="R5121" s="122">
        <v>69</v>
      </c>
      <c r="S5121" s="122" t="s">
        <v>5490</v>
      </c>
      <c r="T5121" s="123">
        <v>0.59299999999999997</v>
      </c>
    </row>
    <row r="5122" spans="17:20" x14ac:dyDescent="0.25">
      <c r="Q5122" s="122">
        <v>80</v>
      </c>
      <c r="R5122" s="122">
        <v>70</v>
      </c>
      <c r="S5122" s="122" t="s">
        <v>5491</v>
      </c>
      <c r="T5122" s="123">
        <v>0.6</v>
      </c>
    </row>
    <row r="5123" spans="17:20" x14ac:dyDescent="0.25">
      <c r="Q5123" s="122">
        <v>80</v>
      </c>
      <c r="R5123" s="122">
        <v>71</v>
      </c>
      <c r="S5123" s="122" t="s">
        <v>5492</v>
      </c>
      <c r="T5123" s="123">
        <v>0.60699999999999998</v>
      </c>
    </row>
    <row r="5124" spans="17:20" x14ac:dyDescent="0.25">
      <c r="Q5124" s="122">
        <v>80</v>
      </c>
      <c r="R5124" s="122">
        <v>72</v>
      </c>
      <c r="S5124" s="122" t="s">
        <v>5493</v>
      </c>
      <c r="T5124" s="123">
        <v>0.61399999999999999</v>
      </c>
    </row>
    <row r="5125" spans="17:20" x14ac:dyDescent="0.25">
      <c r="Q5125" s="122">
        <v>80</v>
      </c>
      <c r="R5125" s="122">
        <v>73</v>
      </c>
      <c r="S5125" s="122" t="s">
        <v>5494</v>
      </c>
      <c r="T5125" s="123">
        <v>0.621</v>
      </c>
    </row>
    <row r="5126" spans="17:20" x14ac:dyDescent="0.25">
      <c r="Q5126" s="122">
        <v>80</v>
      </c>
      <c r="R5126" s="122">
        <v>74</v>
      </c>
      <c r="S5126" s="122" t="s">
        <v>5495</v>
      </c>
      <c r="T5126" s="123">
        <v>0.628</v>
      </c>
    </row>
    <row r="5127" spans="17:20" x14ac:dyDescent="0.25">
      <c r="Q5127" s="122">
        <v>80</v>
      </c>
      <c r="R5127" s="122">
        <v>75</v>
      </c>
      <c r="S5127" s="122" t="s">
        <v>5496</v>
      </c>
      <c r="T5127" s="123">
        <v>0.63500000000000001</v>
      </c>
    </row>
    <row r="5128" spans="17:20" x14ac:dyDescent="0.25">
      <c r="Q5128" s="122">
        <v>80</v>
      </c>
      <c r="R5128" s="122">
        <v>76</v>
      </c>
      <c r="S5128" s="122" t="s">
        <v>5497</v>
      </c>
      <c r="T5128" s="123">
        <v>0.64200000000000002</v>
      </c>
    </row>
    <row r="5129" spans="17:20" x14ac:dyDescent="0.25">
      <c r="Q5129" s="122">
        <v>80</v>
      </c>
      <c r="R5129" s="122">
        <v>77</v>
      </c>
      <c r="S5129" s="122" t="s">
        <v>5498</v>
      </c>
      <c r="T5129" s="123">
        <v>0.64900000000000002</v>
      </c>
    </row>
    <row r="5130" spans="17:20" x14ac:dyDescent="0.25">
      <c r="Q5130" s="122">
        <v>80</v>
      </c>
      <c r="R5130" s="122">
        <v>78</v>
      </c>
      <c r="S5130" s="122" t="s">
        <v>5499</v>
      </c>
      <c r="T5130" s="123">
        <v>0.65600000000000003</v>
      </c>
    </row>
    <row r="5131" spans="17:20" x14ac:dyDescent="0.25">
      <c r="Q5131" s="122">
        <v>80</v>
      </c>
      <c r="R5131" s="122">
        <v>79</v>
      </c>
      <c r="S5131" s="122" t="s">
        <v>5500</v>
      </c>
      <c r="T5131" s="123">
        <v>0.66300000000000003</v>
      </c>
    </row>
    <row r="5132" spans="17:20" x14ac:dyDescent="0.25">
      <c r="Q5132" s="122">
        <v>80</v>
      </c>
      <c r="R5132" s="122">
        <v>80</v>
      </c>
      <c r="S5132" s="122" t="s">
        <v>5501</v>
      </c>
      <c r="T5132" s="123">
        <v>0.67</v>
      </c>
    </row>
    <row r="5133" spans="17:20" x14ac:dyDescent="0.25">
      <c r="Q5133" s="122">
        <v>80</v>
      </c>
      <c r="R5133" s="122">
        <v>81</v>
      </c>
      <c r="S5133" s="122" t="s">
        <v>5502</v>
      </c>
      <c r="T5133" s="123">
        <v>0.67700000000000005</v>
      </c>
    </row>
    <row r="5134" spans="17:20" x14ac:dyDescent="0.25">
      <c r="Q5134" s="122">
        <v>80</v>
      </c>
      <c r="R5134" s="122">
        <v>82</v>
      </c>
      <c r="S5134" s="122" t="s">
        <v>5503</v>
      </c>
      <c r="T5134" s="123">
        <v>0.68400000000000005</v>
      </c>
    </row>
    <row r="5135" spans="17:20" x14ac:dyDescent="0.25">
      <c r="Q5135" s="122">
        <v>80</v>
      </c>
      <c r="R5135" s="122">
        <v>83</v>
      </c>
      <c r="S5135" s="122" t="s">
        <v>5504</v>
      </c>
      <c r="T5135" s="123">
        <v>0.69099999999999995</v>
      </c>
    </row>
    <row r="5136" spans="17:20" x14ac:dyDescent="0.25">
      <c r="Q5136" s="122">
        <v>80</v>
      </c>
      <c r="R5136" s="122">
        <v>84</v>
      </c>
      <c r="S5136" s="122" t="s">
        <v>5505</v>
      </c>
      <c r="T5136" s="123">
        <v>0.69799999999999995</v>
      </c>
    </row>
    <row r="5137" spans="17:20" x14ac:dyDescent="0.25">
      <c r="Q5137" s="122">
        <v>80</v>
      </c>
      <c r="R5137" s="122">
        <v>85</v>
      </c>
      <c r="S5137" s="122" t="s">
        <v>5506</v>
      </c>
      <c r="T5137" s="123">
        <v>0.70499999999999996</v>
      </c>
    </row>
    <row r="5138" spans="17:20" x14ac:dyDescent="0.25">
      <c r="Q5138" s="122">
        <v>80</v>
      </c>
      <c r="R5138" s="122">
        <v>86</v>
      </c>
      <c r="S5138" s="122" t="s">
        <v>5507</v>
      </c>
      <c r="T5138" s="123">
        <v>0.71199999999999997</v>
      </c>
    </row>
    <row r="5139" spans="17:20" x14ac:dyDescent="0.25">
      <c r="Q5139" s="122">
        <v>80</v>
      </c>
      <c r="R5139" s="122">
        <v>87</v>
      </c>
      <c r="S5139" s="122" t="s">
        <v>5508</v>
      </c>
      <c r="T5139" s="123">
        <v>0.71899999999999997</v>
      </c>
    </row>
    <row r="5140" spans="17:20" x14ac:dyDescent="0.25">
      <c r="Q5140" s="122">
        <v>80</v>
      </c>
      <c r="R5140" s="122">
        <v>88</v>
      </c>
      <c r="S5140" s="122" t="s">
        <v>5509</v>
      </c>
      <c r="T5140" s="123">
        <v>0.72599999999999998</v>
      </c>
    </row>
    <row r="5141" spans="17:20" x14ac:dyDescent="0.25">
      <c r="Q5141" s="122">
        <v>80</v>
      </c>
      <c r="R5141" s="122">
        <v>89</v>
      </c>
      <c r="S5141" s="122" t="s">
        <v>5510</v>
      </c>
      <c r="T5141" s="123">
        <v>0.73299999999999998</v>
      </c>
    </row>
    <row r="5142" spans="17:20" x14ac:dyDescent="0.25">
      <c r="Q5142" s="122">
        <v>80</v>
      </c>
      <c r="R5142" s="122">
        <v>90</v>
      </c>
      <c r="S5142" s="122" t="s">
        <v>5511</v>
      </c>
      <c r="T5142" s="123">
        <v>0.74</v>
      </c>
    </row>
    <row r="5143" spans="17:20" x14ac:dyDescent="0.25">
      <c r="Q5143" s="122">
        <v>80</v>
      </c>
      <c r="R5143" s="122">
        <v>91</v>
      </c>
      <c r="S5143" s="122" t="s">
        <v>5512</v>
      </c>
      <c r="T5143" s="123">
        <v>0.74680000000000002</v>
      </c>
    </row>
    <row r="5144" spans="17:20" x14ac:dyDescent="0.25">
      <c r="Q5144" s="122">
        <v>80</v>
      </c>
      <c r="R5144" s="122">
        <v>92</v>
      </c>
      <c r="S5144" s="122" t="s">
        <v>5513</v>
      </c>
      <c r="T5144" s="123">
        <v>0.75360000000000005</v>
      </c>
    </row>
    <row r="5145" spans="17:20" x14ac:dyDescent="0.25">
      <c r="Q5145" s="122">
        <v>80</v>
      </c>
      <c r="R5145" s="122">
        <v>93</v>
      </c>
      <c r="S5145" s="122" t="s">
        <v>5514</v>
      </c>
      <c r="T5145" s="123">
        <v>0.76039999999999996</v>
      </c>
    </row>
    <row r="5146" spans="17:20" x14ac:dyDescent="0.25">
      <c r="Q5146" s="122">
        <v>80</v>
      </c>
      <c r="R5146" s="122">
        <v>94</v>
      </c>
      <c r="S5146" s="122" t="s">
        <v>5515</v>
      </c>
      <c r="T5146" s="123">
        <v>0.76719999999999999</v>
      </c>
    </row>
    <row r="5147" spans="17:20" x14ac:dyDescent="0.25">
      <c r="Q5147" s="122">
        <v>80</v>
      </c>
      <c r="R5147" s="122">
        <v>95</v>
      </c>
      <c r="S5147" s="122" t="s">
        <v>5516</v>
      </c>
      <c r="T5147" s="123">
        <v>0.77400000000000002</v>
      </c>
    </row>
    <row r="5148" spans="17:20" x14ac:dyDescent="0.25">
      <c r="Q5148" s="122">
        <v>80</v>
      </c>
      <c r="R5148" s="122">
        <v>96</v>
      </c>
      <c r="S5148" s="122" t="s">
        <v>5517</v>
      </c>
      <c r="T5148" s="123">
        <v>0.78100000000000003</v>
      </c>
    </row>
    <row r="5149" spans="17:20" x14ac:dyDescent="0.25">
      <c r="Q5149" s="122">
        <v>80</v>
      </c>
      <c r="R5149" s="122">
        <v>97</v>
      </c>
      <c r="S5149" s="122" t="s">
        <v>5518</v>
      </c>
      <c r="T5149" s="123">
        <v>0.78800000000000003</v>
      </c>
    </row>
    <row r="5150" spans="17:20" x14ac:dyDescent="0.25">
      <c r="Q5150" s="122">
        <v>80</v>
      </c>
      <c r="R5150" s="122">
        <v>98</v>
      </c>
      <c r="S5150" s="122" t="s">
        <v>5519</v>
      </c>
      <c r="T5150" s="123">
        <v>0.79500000000000004</v>
      </c>
    </row>
    <row r="5151" spans="17:20" x14ac:dyDescent="0.25">
      <c r="Q5151" s="122">
        <v>80</v>
      </c>
      <c r="R5151" s="122">
        <v>99</v>
      </c>
      <c r="S5151" s="122" t="s">
        <v>5520</v>
      </c>
      <c r="T5151" s="123">
        <v>0.80200000000000005</v>
      </c>
    </row>
    <row r="5152" spans="17:20" x14ac:dyDescent="0.25">
      <c r="Q5152" s="122">
        <v>80</v>
      </c>
      <c r="R5152" s="122">
        <v>100</v>
      </c>
      <c r="S5152" s="122" t="s">
        <v>5521</v>
      </c>
      <c r="T5152" s="123">
        <v>0.80900000000000005</v>
      </c>
    </row>
    <row r="5153" spans="17:20" x14ac:dyDescent="0.25">
      <c r="Q5153" s="122">
        <v>81</v>
      </c>
      <c r="R5153" s="122">
        <v>0</v>
      </c>
      <c r="S5153" s="122" t="s">
        <v>5522</v>
      </c>
      <c r="T5153" s="123">
        <v>0.1208</v>
      </c>
    </row>
    <row r="5154" spans="17:20" x14ac:dyDescent="0.25">
      <c r="Q5154" s="122">
        <v>81</v>
      </c>
      <c r="R5154" s="122">
        <v>1</v>
      </c>
      <c r="S5154" s="122" t="s">
        <v>5523</v>
      </c>
      <c r="T5154" s="123">
        <v>0.12767999999999999</v>
      </c>
    </row>
    <row r="5155" spans="17:20" x14ac:dyDescent="0.25">
      <c r="Q5155" s="122">
        <v>81</v>
      </c>
      <c r="R5155" s="122">
        <v>2</v>
      </c>
      <c r="S5155" s="122" t="s">
        <v>5524</v>
      </c>
      <c r="T5155" s="123">
        <v>0.13456000000000001</v>
      </c>
    </row>
    <row r="5156" spans="17:20" x14ac:dyDescent="0.25">
      <c r="Q5156" s="122">
        <v>81</v>
      </c>
      <c r="R5156" s="122">
        <v>3</v>
      </c>
      <c r="S5156" s="122" t="s">
        <v>5525</v>
      </c>
      <c r="T5156" s="123">
        <v>0.14144000000000001</v>
      </c>
    </row>
    <row r="5157" spans="17:20" x14ac:dyDescent="0.25">
      <c r="Q5157" s="122">
        <v>81</v>
      </c>
      <c r="R5157" s="122">
        <v>4</v>
      </c>
      <c r="S5157" s="122" t="s">
        <v>5526</v>
      </c>
      <c r="T5157" s="123">
        <v>0.14832000000000001</v>
      </c>
    </row>
    <row r="5158" spans="17:20" x14ac:dyDescent="0.25">
      <c r="Q5158" s="122">
        <v>81</v>
      </c>
      <c r="R5158" s="122">
        <v>5</v>
      </c>
      <c r="S5158" s="122" t="s">
        <v>5527</v>
      </c>
      <c r="T5158" s="123">
        <v>0.1552</v>
      </c>
    </row>
    <row r="5159" spans="17:20" x14ac:dyDescent="0.25">
      <c r="Q5159" s="122">
        <v>81</v>
      </c>
      <c r="R5159" s="122">
        <v>6</v>
      </c>
      <c r="S5159" s="122" t="s">
        <v>5528</v>
      </c>
      <c r="T5159" s="123">
        <v>0.16211999999999999</v>
      </c>
    </row>
    <row r="5160" spans="17:20" x14ac:dyDescent="0.25">
      <c r="Q5160" s="122">
        <v>81</v>
      </c>
      <c r="R5160" s="122">
        <v>7</v>
      </c>
      <c r="S5160" s="122" t="s">
        <v>5529</v>
      </c>
      <c r="T5160" s="123">
        <v>0.16904</v>
      </c>
    </row>
    <row r="5161" spans="17:20" x14ac:dyDescent="0.25">
      <c r="Q5161" s="122">
        <v>81</v>
      </c>
      <c r="R5161" s="122">
        <v>8</v>
      </c>
      <c r="S5161" s="122" t="s">
        <v>5530</v>
      </c>
      <c r="T5161" s="123">
        <v>0.17596000000000001</v>
      </c>
    </row>
    <row r="5162" spans="17:20" x14ac:dyDescent="0.25">
      <c r="Q5162" s="122">
        <v>81</v>
      </c>
      <c r="R5162" s="122">
        <v>9</v>
      </c>
      <c r="S5162" s="122" t="s">
        <v>5531</v>
      </c>
      <c r="T5162" s="123">
        <v>0.18287999999999999</v>
      </c>
    </row>
    <row r="5163" spans="17:20" x14ac:dyDescent="0.25">
      <c r="Q5163" s="122">
        <v>81</v>
      </c>
      <c r="R5163" s="122">
        <v>10</v>
      </c>
      <c r="S5163" s="122" t="s">
        <v>5532</v>
      </c>
      <c r="T5163" s="123">
        <v>0.1898</v>
      </c>
    </row>
    <row r="5164" spans="17:20" x14ac:dyDescent="0.25">
      <c r="Q5164" s="122">
        <v>81</v>
      </c>
      <c r="R5164" s="122">
        <v>11</v>
      </c>
      <c r="S5164" s="122" t="s">
        <v>5533</v>
      </c>
      <c r="T5164" s="123">
        <v>0.19667999999999999</v>
      </c>
    </row>
    <row r="5165" spans="17:20" x14ac:dyDescent="0.25">
      <c r="Q5165" s="122">
        <v>81</v>
      </c>
      <c r="R5165" s="122">
        <v>12</v>
      </c>
      <c r="S5165" s="122" t="s">
        <v>5534</v>
      </c>
      <c r="T5165" s="123">
        <v>0.20355999999999999</v>
      </c>
    </row>
    <row r="5166" spans="17:20" x14ac:dyDescent="0.25">
      <c r="Q5166" s="122">
        <v>81</v>
      </c>
      <c r="R5166" s="122">
        <v>13</v>
      </c>
      <c r="S5166" s="122" t="s">
        <v>5535</v>
      </c>
      <c r="T5166" s="123">
        <v>0.21043999999999999</v>
      </c>
    </row>
    <row r="5167" spans="17:20" x14ac:dyDescent="0.25">
      <c r="Q5167" s="122">
        <v>81</v>
      </c>
      <c r="R5167" s="122">
        <v>14</v>
      </c>
      <c r="S5167" s="122" t="s">
        <v>5536</v>
      </c>
      <c r="T5167" s="123">
        <v>0.21732000000000001</v>
      </c>
    </row>
    <row r="5168" spans="17:20" x14ac:dyDescent="0.25">
      <c r="Q5168" s="122">
        <v>81</v>
      </c>
      <c r="R5168" s="122">
        <v>15</v>
      </c>
      <c r="S5168" s="122" t="s">
        <v>5537</v>
      </c>
      <c r="T5168" s="123">
        <v>0.22420000000000001</v>
      </c>
    </row>
    <row r="5169" spans="17:20" x14ac:dyDescent="0.25">
      <c r="Q5169" s="122">
        <v>81</v>
      </c>
      <c r="R5169" s="122">
        <v>16</v>
      </c>
      <c r="S5169" s="122" t="s">
        <v>5538</v>
      </c>
      <c r="T5169" s="123">
        <v>0.23111999999999999</v>
      </c>
    </row>
    <row r="5170" spans="17:20" x14ac:dyDescent="0.25">
      <c r="Q5170" s="122">
        <v>81</v>
      </c>
      <c r="R5170" s="122">
        <v>17</v>
      </c>
      <c r="S5170" s="122" t="s">
        <v>5539</v>
      </c>
      <c r="T5170" s="123">
        <v>0.23804</v>
      </c>
    </row>
    <row r="5171" spans="17:20" x14ac:dyDescent="0.25">
      <c r="Q5171" s="122">
        <v>81</v>
      </c>
      <c r="R5171" s="122">
        <v>18</v>
      </c>
      <c r="S5171" s="122" t="s">
        <v>5540</v>
      </c>
      <c r="T5171" s="123">
        <v>0.24496000000000001</v>
      </c>
    </row>
    <row r="5172" spans="17:20" x14ac:dyDescent="0.25">
      <c r="Q5172" s="122">
        <v>81</v>
      </c>
      <c r="R5172" s="122">
        <v>19</v>
      </c>
      <c r="S5172" s="122" t="s">
        <v>5541</v>
      </c>
      <c r="T5172" s="123">
        <v>0.25187999999999999</v>
      </c>
    </row>
    <row r="5173" spans="17:20" x14ac:dyDescent="0.25">
      <c r="Q5173" s="122">
        <v>81</v>
      </c>
      <c r="R5173" s="122">
        <v>20</v>
      </c>
      <c r="S5173" s="122" t="s">
        <v>5542</v>
      </c>
      <c r="T5173" s="123">
        <v>0.25879999999999997</v>
      </c>
    </row>
    <row r="5174" spans="17:20" x14ac:dyDescent="0.25">
      <c r="Q5174" s="122">
        <v>81</v>
      </c>
      <c r="R5174" s="122">
        <v>21</v>
      </c>
      <c r="S5174" s="122" t="s">
        <v>5543</v>
      </c>
      <c r="T5174" s="123">
        <v>0.26551999999999998</v>
      </c>
    </row>
    <row r="5175" spans="17:20" x14ac:dyDescent="0.25">
      <c r="Q5175" s="122">
        <v>81</v>
      </c>
      <c r="R5175" s="122">
        <v>22</v>
      </c>
      <c r="S5175" s="122" t="s">
        <v>5544</v>
      </c>
      <c r="T5175" s="123">
        <v>0.27223999999999998</v>
      </c>
    </row>
    <row r="5176" spans="17:20" x14ac:dyDescent="0.25">
      <c r="Q5176" s="122">
        <v>81</v>
      </c>
      <c r="R5176" s="122">
        <v>23</v>
      </c>
      <c r="S5176" s="122" t="s">
        <v>5545</v>
      </c>
      <c r="T5176" s="123">
        <v>0.27895999999999999</v>
      </c>
    </row>
    <row r="5177" spans="17:20" x14ac:dyDescent="0.25">
      <c r="Q5177" s="122">
        <v>81</v>
      </c>
      <c r="R5177" s="122">
        <v>24</v>
      </c>
      <c r="S5177" s="122" t="s">
        <v>5546</v>
      </c>
      <c r="T5177" s="123">
        <v>0.28567999999999999</v>
      </c>
    </row>
    <row r="5178" spans="17:20" x14ac:dyDescent="0.25">
      <c r="Q5178" s="122">
        <v>81</v>
      </c>
      <c r="R5178" s="122">
        <v>25</v>
      </c>
      <c r="S5178" s="122" t="s">
        <v>5547</v>
      </c>
      <c r="T5178" s="123">
        <v>0.29239999999999999</v>
      </c>
    </row>
    <row r="5179" spans="17:20" x14ac:dyDescent="0.25">
      <c r="Q5179" s="122">
        <v>81</v>
      </c>
      <c r="R5179" s="122">
        <v>26</v>
      </c>
      <c r="S5179" s="122" t="s">
        <v>5548</v>
      </c>
      <c r="T5179" s="123">
        <v>0.29931999999999997</v>
      </c>
    </row>
    <row r="5180" spans="17:20" x14ac:dyDescent="0.25">
      <c r="Q5180" s="122">
        <v>81</v>
      </c>
      <c r="R5180" s="122">
        <v>27</v>
      </c>
      <c r="S5180" s="122" t="s">
        <v>5549</v>
      </c>
      <c r="T5180" s="123">
        <v>0.30624000000000001</v>
      </c>
    </row>
    <row r="5181" spans="17:20" x14ac:dyDescent="0.25">
      <c r="Q5181" s="122">
        <v>81</v>
      </c>
      <c r="R5181" s="122">
        <v>28</v>
      </c>
      <c r="S5181" s="122" t="s">
        <v>5550</v>
      </c>
      <c r="T5181" s="123">
        <v>0.31315999999999999</v>
      </c>
    </row>
    <row r="5182" spans="17:20" x14ac:dyDescent="0.25">
      <c r="Q5182" s="122">
        <v>81</v>
      </c>
      <c r="R5182" s="122">
        <v>29</v>
      </c>
      <c r="S5182" s="122" t="s">
        <v>5551</v>
      </c>
      <c r="T5182" s="123">
        <v>0.32007999999999998</v>
      </c>
    </row>
    <row r="5183" spans="17:20" x14ac:dyDescent="0.25">
      <c r="Q5183" s="122">
        <v>81</v>
      </c>
      <c r="R5183" s="122">
        <v>30</v>
      </c>
      <c r="S5183" s="122" t="s">
        <v>5552</v>
      </c>
      <c r="T5183" s="123">
        <v>0.32700000000000001</v>
      </c>
    </row>
    <row r="5184" spans="17:20" x14ac:dyDescent="0.25">
      <c r="Q5184" s="122">
        <v>81</v>
      </c>
      <c r="R5184" s="122">
        <v>31</v>
      </c>
      <c r="S5184" s="122" t="s">
        <v>5553</v>
      </c>
      <c r="T5184" s="123">
        <v>0.33388000000000001</v>
      </c>
    </row>
    <row r="5185" spans="17:20" x14ac:dyDescent="0.25">
      <c r="Q5185" s="122">
        <v>81</v>
      </c>
      <c r="R5185" s="122">
        <v>32</v>
      </c>
      <c r="S5185" s="122" t="s">
        <v>5554</v>
      </c>
      <c r="T5185" s="123">
        <v>0.34076000000000001</v>
      </c>
    </row>
    <row r="5186" spans="17:20" x14ac:dyDescent="0.25">
      <c r="Q5186" s="122">
        <v>81</v>
      </c>
      <c r="R5186" s="122">
        <v>33</v>
      </c>
      <c r="S5186" s="122" t="s">
        <v>5555</v>
      </c>
      <c r="T5186" s="123">
        <v>0.34764</v>
      </c>
    </row>
    <row r="5187" spans="17:20" x14ac:dyDescent="0.25">
      <c r="Q5187" s="122">
        <v>81</v>
      </c>
      <c r="R5187" s="122">
        <v>34</v>
      </c>
      <c r="S5187" s="122" t="s">
        <v>5556</v>
      </c>
      <c r="T5187" s="123">
        <v>0.35452</v>
      </c>
    </row>
    <row r="5188" spans="17:20" x14ac:dyDescent="0.25">
      <c r="Q5188" s="122">
        <v>81</v>
      </c>
      <c r="R5188" s="122">
        <v>35</v>
      </c>
      <c r="S5188" s="122" t="s">
        <v>5557</v>
      </c>
      <c r="T5188" s="123">
        <v>0.3614</v>
      </c>
    </row>
    <row r="5189" spans="17:20" x14ac:dyDescent="0.25">
      <c r="Q5189" s="122">
        <v>81</v>
      </c>
      <c r="R5189" s="122">
        <v>36</v>
      </c>
      <c r="S5189" s="122" t="s">
        <v>5558</v>
      </c>
      <c r="T5189" s="123">
        <v>0.36831999999999998</v>
      </c>
    </row>
    <row r="5190" spans="17:20" x14ac:dyDescent="0.25">
      <c r="Q5190" s="122">
        <v>81</v>
      </c>
      <c r="R5190" s="122">
        <v>37</v>
      </c>
      <c r="S5190" s="122" t="s">
        <v>5559</v>
      </c>
      <c r="T5190" s="123">
        <v>0.37524000000000002</v>
      </c>
    </row>
    <row r="5191" spans="17:20" x14ac:dyDescent="0.25">
      <c r="Q5191" s="122">
        <v>81</v>
      </c>
      <c r="R5191" s="122">
        <v>38</v>
      </c>
      <c r="S5191" s="122" t="s">
        <v>5560</v>
      </c>
      <c r="T5191" s="123">
        <v>0.38216</v>
      </c>
    </row>
    <row r="5192" spans="17:20" x14ac:dyDescent="0.25">
      <c r="Q5192" s="122">
        <v>81</v>
      </c>
      <c r="R5192" s="122">
        <v>39</v>
      </c>
      <c r="S5192" s="122" t="s">
        <v>5561</v>
      </c>
      <c r="T5192" s="123">
        <v>0.38907999999999998</v>
      </c>
    </row>
    <row r="5193" spans="17:20" x14ac:dyDescent="0.25">
      <c r="Q5193" s="122">
        <v>81</v>
      </c>
      <c r="R5193" s="122">
        <v>40</v>
      </c>
      <c r="S5193" s="122" t="s">
        <v>5562</v>
      </c>
      <c r="T5193" s="123">
        <v>0.39600000000000002</v>
      </c>
    </row>
    <row r="5194" spans="17:20" x14ac:dyDescent="0.25">
      <c r="Q5194" s="122">
        <v>81</v>
      </c>
      <c r="R5194" s="122">
        <v>41</v>
      </c>
      <c r="S5194" s="122" t="s">
        <v>5563</v>
      </c>
      <c r="T5194" s="123">
        <v>0.40288000000000002</v>
      </c>
    </row>
    <row r="5195" spans="17:20" x14ac:dyDescent="0.25">
      <c r="Q5195" s="122">
        <v>81</v>
      </c>
      <c r="R5195" s="122">
        <v>42</v>
      </c>
      <c r="S5195" s="122" t="s">
        <v>5564</v>
      </c>
      <c r="T5195" s="123">
        <v>0.40976000000000001</v>
      </c>
    </row>
    <row r="5196" spans="17:20" x14ac:dyDescent="0.25">
      <c r="Q5196" s="122">
        <v>81</v>
      </c>
      <c r="R5196" s="122">
        <v>43</v>
      </c>
      <c r="S5196" s="122" t="s">
        <v>5565</v>
      </c>
      <c r="T5196" s="123">
        <v>0.41664000000000001</v>
      </c>
    </row>
    <row r="5197" spans="17:20" x14ac:dyDescent="0.25">
      <c r="Q5197" s="122">
        <v>81</v>
      </c>
      <c r="R5197" s="122">
        <v>44</v>
      </c>
      <c r="S5197" s="122" t="s">
        <v>5566</v>
      </c>
      <c r="T5197" s="123">
        <v>0.42352000000000001</v>
      </c>
    </row>
    <row r="5198" spans="17:20" x14ac:dyDescent="0.25">
      <c r="Q5198" s="122">
        <v>81</v>
      </c>
      <c r="R5198" s="122">
        <v>45</v>
      </c>
      <c r="S5198" s="122" t="s">
        <v>5567</v>
      </c>
      <c r="T5198" s="123">
        <v>0.4304</v>
      </c>
    </row>
    <row r="5199" spans="17:20" x14ac:dyDescent="0.25">
      <c r="Q5199" s="122">
        <v>81</v>
      </c>
      <c r="R5199" s="122">
        <v>46</v>
      </c>
      <c r="S5199" s="122" t="s">
        <v>5568</v>
      </c>
      <c r="T5199" s="123">
        <v>0.43731999999999999</v>
      </c>
    </row>
    <row r="5200" spans="17:20" x14ac:dyDescent="0.25">
      <c r="Q5200" s="122">
        <v>81</v>
      </c>
      <c r="R5200" s="122">
        <v>47</v>
      </c>
      <c r="S5200" s="122" t="s">
        <v>5569</v>
      </c>
      <c r="T5200" s="123">
        <v>0.44424000000000002</v>
      </c>
    </row>
    <row r="5201" spans="17:20" x14ac:dyDescent="0.25">
      <c r="Q5201" s="122">
        <v>81</v>
      </c>
      <c r="R5201" s="122">
        <v>48</v>
      </c>
      <c r="S5201" s="122" t="s">
        <v>5570</v>
      </c>
      <c r="T5201" s="123">
        <v>0.45116000000000001</v>
      </c>
    </row>
    <row r="5202" spans="17:20" x14ac:dyDescent="0.25">
      <c r="Q5202" s="122">
        <v>81</v>
      </c>
      <c r="R5202" s="122">
        <v>49</v>
      </c>
      <c r="S5202" s="122" t="s">
        <v>5571</v>
      </c>
      <c r="T5202" s="123">
        <v>0.45807999999999999</v>
      </c>
    </row>
    <row r="5203" spans="17:20" x14ac:dyDescent="0.25">
      <c r="Q5203" s="122">
        <v>81</v>
      </c>
      <c r="R5203" s="122">
        <v>50</v>
      </c>
      <c r="S5203" s="122" t="s">
        <v>5572</v>
      </c>
      <c r="T5203" s="123">
        <v>0.46500000000000002</v>
      </c>
    </row>
    <row r="5204" spans="17:20" x14ac:dyDescent="0.25">
      <c r="Q5204" s="122">
        <v>81</v>
      </c>
      <c r="R5204" s="122">
        <v>51</v>
      </c>
      <c r="S5204" s="122" t="s">
        <v>5573</v>
      </c>
      <c r="T5204" s="123">
        <v>0.47188000000000002</v>
      </c>
    </row>
    <row r="5205" spans="17:20" x14ac:dyDescent="0.25">
      <c r="Q5205" s="122">
        <v>81</v>
      </c>
      <c r="R5205" s="122">
        <v>52</v>
      </c>
      <c r="S5205" s="122" t="s">
        <v>5574</v>
      </c>
      <c r="T5205" s="123">
        <v>0.47876000000000002</v>
      </c>
    </row>
    <row r="5206" spans="17:20" x14ac:dyDescent="0.25">
      <c r="Q5206" s="122">
        <v>81</v>
      </c>
      <c r="R5206" s="122">
        <v>53</v>
      </c>
      <c r="S5206" s="122" t="s">
        <v>5575</v>
      </c>
      <c r="T5206" s="123">
        <v>0.48564000000000002</v>
      </c>
    </row>
    <row r="5207" spans="17:20" x14ac:dyDescent="0.25">
      <c r="Q5207" s="122">
        <v>81</v>
      </c>
      <c r="R5207" s="122">
        <v>54</v>
      </c>
      <c r="S5207" s="122" t="s">
        <v>5576</v>
      </c>
      <c r="T5207" s="123">
        <v>0.49252000000000001</v>
      </c>
    </row>
    <row r="5208" spans="17:20" x14ac:dyDescent="0.25">
      <c r="Q5208" s="122">
        <v>81</v>
      </c>
      <c r="R5208" s="122">
        <v>55</v>
      </c>
      <c r="S5208" s="122" t="s">
        <v>5577</v>
      </c>
      <c r="T5208" s="123">
        <v>0.49940000000000001</v>
      </c>
    </row>
    <row r="5209" spans="17:20" x14ac:dyDescent="0.25">
      <c r="Q5209" s="122">
        <v>81</v>
      </c>
      <c r="R5209" s="122">
        <v>56</v>
      </c>
      <c r="S5209" s="122" t="s">
        <v>5578</v>
      </c>
      <c r="T5209" s="123">
        <v>0.50631999999999999</v>
      </c>
    </row>
    <row r="5210" spans="17:20" x14ac:dyDescent="0.25">
      <c r="Q5210" s="122">
        <v>81</v>
      </c>
      <c r="R5210" s="122">
        <v>57</v>
      </c>
      <c r="S5210" s="122" t="s">
        <v>5579</v>
      </c>
      <c r="T5210" s="123">
        <v>0.51324000000000003</v>
      </c>
    </row>
    <row r="5211" spans="17:20" x14ac:dyDescent="0.25">
      <c r="Q5211" s="122">
        <v>81</v>
      </c>
      <c r="R5211" s="122">
        <v>58</v>
      </c>
      <c r="S5211" s="122" t="s">
        <v>5580</v>
      </c>
      <c r="T5211" s="123">
        <v>0.52015999999999996</v>
      </c>
    </row>
    <row r="5212" spans="17:20" x14ac:dyDescent="0.25">
      <c r="Q5212" s="122">
        <v>81</v>
      </c>
      <c r="R5212" s="122">
        <v>59</v>
      </c>
      <c r="S5212" s="122" t="s">
        <v>5581</v>
      </c>
      <c r="T5212" s="123">
        <v>0.52707999999999999</v>
      </c>
    </row>
    <row r="5213" spans="17:20" x14ac:dyDescent="0.25">
      <c r="Q5213" s="122">
        <v>81</v>
      </c>
      <c r="R5213" s="122">
        <v>60</v>
      </c>
      <c r="S5213" s="122" t="s">
        <v>5582</v>
      </c>
      <c r="T5213" s="123">
        <v>0.53400000000000003</v>
      </c>
    </row>
    <row r="5214" spans="17:20" x14ac:dyDescent="0.25">
      <c r="Q5214" s="122">
        <v>81</v>
      </c>
      <c r="R5214" s="122">
        <v>61</v>
      </c>
      <c r="S5214" s="122" t="s">
        <v>5583</v>
      </c>
      <c r="T5214" s="123">
        <v>0.54088000000000003</v>
      </c>
    </row>
    <row r="5215" spans="17:20" x14ac:dyDescent="0.25">
      <c r="Q5215" s="122">
        <v>81</v>
      </c>
      <c r="R5215" s="122">
        <v>62</v>
      </c>
      <c r="S5215" s="122" t="s">
        <v>5584</v>
      </c>
      <c r="T5215" s="123">
        <v>0.54776000000000002</v>
      </c>
    </row>
    <row r="5216" spans="17:20" x14ac:dyDescent="0.25">
      <c r="Q5216" s="122">
        <v>81</v>
      </c>
      <c r="R5216" s="122">
        <v>63</v>
      </c>
      <c r="S5216" s="122" t="s">
        <v>5585</v>
      </c>
      <c r="T5216" s="123">
        <v>0.55464000000000002</v>
      </c>
    </row>
    <row r="5217" spans="17:20" x14ac:dyDescent="0.25">
      <c r="Q5217" s="122">
        <v>81</v>
      </c>
      <c r="R5217" s="122">
        <v>64</v>
      </c>
      <c r="S5217" s="122" t="s">
        <v>5586</v>
      </c>
      <c r="T5217" s="123">
        <v>0.56152000000000002</v>
      </c>
    </row>
    <row r="5218" spans="17:20" x14ac:dyDescent="0.25">
      <c r="Q5218" s="122">
        <v>81</v>
      </c>
      <c r="R5218" s="122">
        <v>65</v>
      </c>
      <c r="S5218" s="122" t="s">
        <v>5587</v>
      </c>
      <c r="T5218" s="123">
        <v>0.56840000000000002</v>
      </c>
    </row>
    <row r="5219" spans="17:20" x14ac:dyDescent="0.25">
      <c r="Q5219" s="122">
        <v>81</v>
      </c>
      <c r="R5219" s="122">
        <v>66</v>
      </c>
      <c r="S5219" s="122" t="s">
        <v>5588</v>
      </c>
      <c r="T5219" s="123">
        <v>0.57528000000000001</v>
      </c>
    </row>
    <row r="5220" spans="17:20" x14ac:dyDescent="0.25">
      <c r="Q5220" s="122">
        <v>81</v>
      </c>
      <c r="R5220" s="122">
        <v>67</v>
      </c>
      <c r="S5220" s="122" t="s">
        <v>5589</v>
      </c>
      <c r="T5220" s="123">
        <v>0.58216000000000001</v>
      </c>
    </row>
    <row r="5221" spans="17:20" x14ac:dyDescent="0.25">
      <c r="Q5221" s="122">
        <v>81</v>
      </c>
      <c r="R5221" s="122">
        <v>68</v>
      </c>
      <c r="S5221" s="122" t="s">
        <v>5590</v>
      </c>
      <c r="T5221" s="123">
        <v>0.58904000000000001</v>
      </c>
    </row>
    <row r="5222" spans="17:20" x14ac:dyDescent="0.25">
      <c r="Q5222" s="122">
        <v>81</v>
      </c>
      <c r="R5222" s="122">
        <v>69</v>
      </c>
      <c r="S5222" s="122" t="s">
        <v>5591</v>
      </c>
      <c r="T5222" s="123">
        <v>0.59592000000000001</v>
      </c>
    </row>
    <row r="5223" spans="17:20" x14ac:dyDescent="0.25">
      <c r="Q5223" s="122">
        <v>81</v>
      </c>
      <c r="R5223" s="122">
        <v>70</v>
      </c>
      <c r="S5223" s="122" t="s">
        <v>5592</v>
      </c>
      <c r="T5223" s="123">
        <v>0.6028</v>
      </c>
    </row>
    <row r="5224" spans="17:20" x14ac:dyDescent="0.25">
      <c r="Q5224" s="122">
        <v>81</v>
      </c>
      <c r="R5224" s="122">
        <v>71</v>
      </c>
      <c r="S5224" s="122" t="s">
        <v>5593</v>
      </c>
      <c r="T5224" s="123">
        <v>0.60972000000000004</v>
      </c>
    </row>
    <row r="5225" spans="17:20" x14ac:dyDescent="0.25">
      <c r="Q5225" s="122">
        <v>81</v>
      </c>
      <c r="R5225" s="122">
        <v>72</v>
      </c>
      <c r="S5225" s="122" t="s">
        <v>5594</v>
      </c>
      <c r="T5225" s="123">
        <v>0.61663999999999997</v>
      </c>
    </row>
    <row r="5226" spans="17:20" x14ac:dyDescent="0.25">
      <c r="Q5226" s="122">
        <v>81</v>
      </c>
      <c r="R5226" s="122">
        <v>73</v>
      </c>
      <c r="S5226" s="122" t="s">
        <v>5595</v>
      </c>
      <c r="T5226" s="123">
        <v>0.62356</v>
      </c>
    </row>
    <row r="5227" spans="17:20" x14ac:dyDescent="0.25">
      <c r="Q5227" s="122">
        <v>81</v>
      </c>
      <c r="R5227" s="122">
        <v>74</v>
      </c>
      <c r="S5227" s="122" t="s">
        <v>5596</v>
      </c>
      <c r="T5227" s="123">
        <v>0.63048000000000004</v>
      </c>
    </row>
    <row r="5228" spans="17:20" x14ac:dyDescent="0.25">
      <c r="Q5228" s="122">
        <v>81</v>
      </c>
      <c r="R5228" s="122">
        <v>75</v>
      </c>
      <c r="S5228" s="122" t="s">
        <v>5597</v>
      </c>
      <c r="T5228" s="123">
        <v>0.63739999999999997</v>
      </c>
    </row>
    <row r="5229" spans="17:20" x14ac:dyDescent="0.25">
      <c r="Q5229" s="122">
        <v>81</v>
      </c>
      <c r="R5229" s="122">
        <v>76</v>
      </c>
      <c r="S5229" s="122" t="s">
        <v>5598</v>
      </c>
      <c r="T5229" s="123">
        <v>0.64427999999999996</v>
      </c>
    </row>
    <row r="5230" spans="17:20" x14ac:dyDescent="0.25">
      <c r="Q5230" s="122">
        <v>81</v>
      </c>
      <c r="R5230" s="122">
        <v>77</v>
      </c>
      <c r="S5230" s="122" t="s">
        <v>5599</v>
      </c>
      <c r="T5230" s="123">
        <v>0.65115999999999996</v>
      </c>
    </row>
    <row r="5231" spans="17:20" x14ac:dyDescent="0.25">
      <c r="Q5231" s="122">
        <v>81</v>
      </c>
      <c r="R5231" s="122">
        <v>78</v>
      </c>
      <c r="S5231" s="122" t="s">
        <v>5600</v>
      </c>
      <c r="T5231" s="123">
        <v>0.65803999999999996</v>
      </c>
    </row>
    <row r="5232" spans="17:20" x14ac:dyDescent="0.25">
      <c r="Q5232" s="122">
        <v>81</v>
      </c>
      <c r="R5232" s="122">
        <v>79</v>
      </c>
      <c r="S5232" s="122" t="s">
        <v>5601</v>
      </c>
      <c r="T5232" s="123">
        <v>0.66491999999999996</v>
      </c>
    </row>
    <row r="5233" spans="17:20" x14ac:dyDescent="0.25">
      <c r="Q5233" s="122">
        <v>81</v>
      </c>
      <c r="R5233" s="122">
        <v>80</v>
      </c>
      <c r="S5233" s="122" t="s">
        <v>5602</v>
      </c>
      <c r="T5233" s="123">
        <v>0.67179999999999995</v>
      </c>
    </row>
    <row r="5234" spans="17:20" x14ac:dyDescent="0.25">
      <c r="Q5234" s="122">
        <v>81</v>
      </c>
      <c r="R5234" s="122">
        <v>81</v>
      </c>
      <c r="S5234" s="122" t="s">
        <v>5603</v>
      </c>
      <c r="T5234" s="123">
        <v>0.67871999999999999</v>
      </c>
    </row>
    <row r="5235" spans="17:20" x14ac:dyDescent="0.25">
      <c r="Q5235" s="122">
        <v>81</v>
      </c>
      <c r="R5235" s="122">
        <v>82</v>
      </c>
      <c r="S5235" s="122" t="s">
        <v>5604</v>
      </c>
      <c r="T5235" s="123">
        <v>0.68564000000000003</v>
      </c>
    </row>
    <row r="5236" spans="17:20" x14ac:dyDescent="0.25">
      <c r="Q5236" s="122">
        <v>81</v>
      </c>
      <c r="R5236" s="122">
        <v>83</v>
      </c>
      <c r="S5236" s="122" t="s">
        <v>5605</v>
      </c>
      <c r="T5236" s="123">
        <v>0.69255999999999995</v>
      </c>
    </row>
    <row r="5237" spans="17:20" x14ac:dyDescent="0.25">
      <c r="Q5237" s="122">
        <v>81</v>
      </c>
      <c r="R5237" s="122">
        <v>84</v>
      </c>
      <c r="S5237" s="122" t="s">
        <v>5606</v>
      </c>
      <c r="T5237" s="123">
        <v>0.69947999999999999</v>
      </c>
    </row>
    <row r="5238" spans="17:20" x14ac:dyDescent="0.25">
      <c r="Q5238" s="122">
        <v>81</v>
      </c>
      <c r="R5238" s="122">
        <v>85</v>
      </c>
      <c r="S5238" s="122" t="s">
        <v>5607</v>
      </c>
      <c r="T5238" s="123">
        <v>0.70640000000000003</v>
      </c>
    </row>
    <row r="5239" spans="17:20" x14ac:dyDescent="0.25">
      <c r="Q5239" s="122">
        <v>81</v>
      </c>
      <c r="R5239" s="122">
        <v>86</v>
      </c>
      <c r="S5239" s="122" t="s">
        <v>5608</v>
      </c>
      <c r="T5239" s="123">
        <v>0.71328000000000003</v>
      </c>
    </row>
    <row r="5240" spans="17:20" x14ac:dyDescent="0.25">
      <c r="Q5240" s="122">
        <v>81</v>
      </c>
      <c r="R5240" s="122">
        <v>87</v>
      </c>
      <c r="S5240" s="122" t="s">
        <v>5609</v>
      </c>
      <c r="T5240" s="123">
        <v>0.72016000000000002</v>
      </c>
    </row>
    <row r="5241" spans="17:20" x14ac:dyDescent="0.25">
      <c r="Q5241" s="122">
        <v>81</v>
      </c>
      <c r="R5241" s="122">
        <v>88</v>
      </c>
      <c r="S5241" s="122" t="s">
        <v>5610</v>
      </c>
      <c r="T5241" s="123">
        <v>0.72704000000000002</v>
      </c>
    </row>
    <row r="5242" spans="17:20" x14ac:dyDescent="0.25">
      <c r="Q5242" s="122">
        <v>81</v>
      </c>
      <c r="R5242" s="122">
        <v>89</v>
      </c>
      <c r="S5242" s="122" t="s">
        <v>5611</v>
      </c>
      <c r="T5242" s="123">
        <v>0.73392000000000002</v>
      </c>
    </row>
    <row r="5243" spans="17:20" x14ac:dyDescent="0.25">
      <c r="Q5243" s="122">
        <v>81</v>
      </c>
      <c r="R5243" s="122">
        <v>90</v>
      </c>
      <c r="S5243" s="122" t="s">
        <v>5612</v>
      </c>
      <c r="T5243" s="123">
        <v>0.74080000000000001</v>
      </c>
    </row>
    <row r="5244" spans="17:20" x14ac:dyDescent="0.25">
      <c r="Q5244" s="122">
        <v>81</v>
      </c>
      <c r="R5244" s="122">
        <v>91</v>
      </c>
      <c r="S5244" s="122" t="s">
        <v>5613</v>
      </c>
      <c r="T5244" s="123">
        <v>0.74756</v>
      </c>
    </row>
    <row r="5245" spans="17:20" x14ac:dyDescent="0.25">
      <c r="Q5245" s="122">
        <v>81</v>
      </c>
      <c r="R5245" s="122">
        <v>92</v>
      </c>
      <c r="S5245" s="122" t="s">
        <v>5614</v>
      </c>
      <c r="T5245" s="123">
        <v>0.75431999999999999</v>
      </c>
    </row>
    <row r="5246" spans="17:20" x14ac:dyDescent="0.25">
      <c r="Q5246" s="122">
        <v>81</v>
      </c>
      <c r="R5246" s="122">
        <v>93</v>
      </c>
      <c r="S5246" s="122" t="s">
        <v>5615</v>
      </c>
      <c r="T5246" s="123">
        <v>0.76107999999999998</v>
      </c>
    </row>
    <row r="5247" spans="17:20" x14ac:dyDescent="0.25">
      <c r="Q5247" s="122">
        <v>81</v>
      </c>
      <c r="R5247" s="122">
        <v>94</v>
      </c>
      <c r="S5247" s="122" t="s">
        <v>5616</v>
      </c>
      <c r="T5247" s="123">
        <v>0.76783999999999997</v>
      </c>
    </row>
    <row r="5248" spans="17:20" x14ac:dyDescent="0.25">
      <c r="Q5248" s="122">
        <v>81</v>
      </c>
      <c r="R5248" s="122">
        <v>95</v>
      </c>
      <c r="S5248" s="122" t="s">
        <v>5617</v>
      </c>
      <c r="T5248" s="123">
        <v>0.77459999999999996</v>
      </c>
    </row>
    <row r="5249" spans="17:20" x14ac:dyDescent="0.25">
      <c r="Q5249" s="122">
        <v>81</v>
      </c>
      <c r="R5249" s="122">
        <v>96</v>
      </c>
      <c r="S5249" s="122" t="s">
        <v>5618</v>
      </c>
      <c r="T5249" s="123">
        <v>0.78147999999999995</v>
      </c>
    </row>
    <row r="5250" spans="17:20" x14ac:dyDescent="0.25">
      <c r="Q5250" s="122">
        <v>81</v>
      </c>
      <c r="R5250" s="122">
        <v>97</v>
      </c>
      <c r="S5250" s="122" t="s">
        <v>5619</v>
      </c>
      <c r="T5250" s="123">
        <v>0.78835999999999995</v>
      </c>
    </row>
    <row r="5251" spans="17:20" x14ac:dyDescent="0.25">
      <c r="Q5251" s="122">
        <v>81</v>
      </c>
      <c r="R5251" s="122">
        <v>98</v>
      </c>
      <c r="S5251" s="122" t="s">
        <v>5620</v>
      </c>
      <c r="T5251" s="123">
        <v>0.79523999999999995</v>
      </c>
    </row>
    <row r="5252" spans="17:20" x14ac:dyDescent="0.25">
      <c r="Q5252" s="122">
        <v>81</v>
      </c>
      <c r="R5252" s="122">
        <v>99</v>
      </c>
      <c r="S5252" s="122" t="s">
        <v>5621</v>
      </c>
      <c r="T5252" s="123">
        <v>0.80212000000000006</v>
      </c>
    </row>
    <row r="5253" spans="17:20" x14ac:dyDescent="0.25">
      <c r="Q5253" s="122">
        <v>81</v>
      </c>
      <c r="R5253" s="122">
        <v>100</v>
      </c>
      <c r="S5253" s="122" t="s">
        <v>5622</v>
      </c>
      <c r="T5253" s="123">
        <v>0.80900000000000005</v>
      </c>
    </row>
    <row r="5254" spans="17:20" x14ac:dyDescent="0.25">
      <c r="Q5254" s="122">
        <v>82</v>
      </c>
      <c r="R5254" s="122">
        <v>0</v>
      </c>
      <c r="S5254" s="122" t="s">
        <v>5623</v>
      </c>
      <c r="T5254" s="123">
        <v>0.13059999999999999</v>
      </c>
    </row>
    <row r="5255" spans="17:20" x14ac:dyDescent="0.25">
      <c r="Q5255" s="122">
        <v>82</v>
      </c>
      <c r="R5255" s="122">
        <v>1</v>
      </c>
      <c r="S5255" s="122" t="s">
        <v>5624</v>
      </c>
      <c r="T5255" s="123">
        <v>0.13736000000000001</v>
      </c>
    </row>
    <row r="5256" spans="17:20" x14ac:dyDescent="0.25">
      <c r="Q5256" s="122">
        <v>82</v>
      </c>
      <c r="R5256" s="122">
        <v>2</v>
      </c>
      <c r="S5256" s="122" t="s">
        <v>5625</v>
      </c>
      <c r="T5256" s="123">
        <v>0.14412</v>
      </c>
    </row>
    <row r="5257" spans="17:20" x14ac:dyDescent="0.25">
      <c r="Q5257" s="122">
        <v>82</v>
      </c>
      <c r="R5257" s="122">
        <v>3</v>
      </c>
      <c r="S5257" s="122" t="s">
        <v>5626</v>
      </c>
      <c r="T5257" s="123">
        <v>0.15087999999999999</v>
      </c>
    </row>
    <row r="5258" spans="17:20" x14ac:dyDescent="0.25">
      <c r="Q5258" s="122">
        <v>82</v>
      </c>
      <c r="R5258" s="122">
        <v>4</v>
      </c>
      <c r="S5258" s="122" t="s">
        <v>5627</v>
      </c>
      <c r="T5258" s="123">
        <v>0.15764</v>
      </c>
    </row>
    <row r="5259" spans="17:20" x14ac:dyDescent="0.25">
      <c r="Q5259" s="122">
        <v>82</v>
      </c>
      <c r="R5259" s="122">
        <v>5</v>
      </c>
      <c r="S5259" s="122" t="s">
        <v>5628</v>
      </c>
      <c r="T5259" s="123">
        <v>0.16439999999999999</v>
      </c>
    </row>
    <row r="5260" spans="17:20" x14ac:dyDescent="0.25">
      <c r="Q5260" s="122">
        <v>82</v>
      </c>
      <c r="R5260" s="122">
        <v>6</v>
      </c>
      <c r="S5260" s="122" t="s">
        <v>5629</v>
      </c>
      <c r="T5260" s="123">
        <v>0.17124</v>
      </c>
    </row>
    <row r="5261" spans="17:20" x14ac:dyDescent="0.25">
      <c r="Q5261" s="122">
        <v>82</v>
      </c>
      <c r="R5261" s="122">
        <v>7</v>
      </c>
      <c r="S5261" s="122" t="s">
        <v>5630</v>
      </c>
      <c r="T5261" s="123">
        <v>0.17807999999999999</v>
      </c>
    </row>
    <row r="5262" spans="17:20" x14ac:dyDescent="0.25">
      <c r="Q5262" s="122">
        <v>82</v>
      </c>
      <c r="R5262" s="122">
        <v>8</v>
      </c>
      <c r="S5262" s="122" t="s">
        <v>5631</v>
      </c>
      <c r="T5262" s="123">
        <v>0.18492</v>
      </c>
    </row>
    <row r="5263" spans="17:20" x14ac:dyDescent="0.25">
      <c r="Q5263" s="122">
        <v>82</v>
      </c>
      <c r="R5263" s="122">
        <v>9</v>
      </c>
      <c r="S5263" s="122" t="s">
        <v>5632</v>
      </c>
      <c r="T5263" s="123">
        <v>0.19176000000000001</v>
      </c>
    </row>
    <row r="5264" spans="17:20" x14ac:dyDescent="0.25">
      <c r="Q5264" s="122">
        <v>82</v>
      </c>
      <c r="R5264" s="122">
        <v>10</v>
      </c>
      <c r="S5264" s="122" t="s">
        <v>5633</v>
      </c>
      <c r="T5264" s="123">
        <v>0.1986</v>
      </c>
    </row>
    <row r="5265" spans="17:20" x14ac:dyDescent="0.25">
      <c r="Q5265" s="122">
        <v>82</v>
      </c>
      <c r="R5265" s="122">
        <v>11</v>
      </c>
      <c r="S5265" s="122" t="s">
        <v>5634</v>
      </c>
      <c r="T5265" s="123">
        <v>0.20535999999999999</v>
      </c>
    </row>
    <row r="5266" spans="17:20" x14ac:dyDescent="0.25">
      <c r="Q5266" s="122">
        <v>82</v>
      </c>
      <c r="R5266" s="122">
        <v>12</v>
      </c>
      <c r="S5266" s="122" t="s">
        <v>5635</v>
      </c>
      <c r="T5266" s="123">
        <v>0.21212</v>
      </c>
    </row>
    <row r="5267" spans="17:20" x14ac:dyDescent="0.25">
      <c r="Q5267" s="122">
        <v>82</v>
      </c>
      <c r="R5267" s="122">
        <v>13</v>
      </c>
      <c r="S5267" s="122" t="s">
        <v>5636</v>
      </c>
      <c r="T5267" s="123">
        <v>0.21887999999999999</v>
      </c>
    </row>
    <row r="5268" spans="17:20" x14ac:dyDescent="0.25">
      <c r="Q5268" s="122">
        <v>82</v>
      </c>
      <c r="R5268" s="122">
        <v>14</v>
      </c>
      <c r="S5268" s="122" t="s">
        <v>5637</v>
      </c>
      <c r="T5268" s="123">
        <v>0.22564000000000001</v>
      </c>
    </row>
    <row r="5269" spans="17:20" x14ac:dyDescent="0.25">
      <c r="Q5269" s="122">
        <v>82</v>
      </c>
      <c r="R5269" s="122">
        <v>15</v>
      </c>
      <c r="S5269" s="122" t="s">
        <v>5638</v>
      </c>
      <c r="T5269" s="123">
        <v>0.2324</v>
      </c>
    </row>
    <row r="5270" spans="17:20" x14ac:dyDescent="0.25">
      <c r="Q5270" s="122">
        <v>82</v>
      </c>
      <c r="R5270" s="122">
        <v>16</v>
      </c>
      <c r="S5270" s="122" t="s">
        <v>5639</v>
      </c>
      <c r="T5270" s="123">
        <v>0.23924000000000001</v>
      </c>
    </row>
    <row r="5271" spans="17:20" x14ac:dyDescent="0.25">
      <c r="Q5271" s="122">
        <v>82</v>
      </c>
      <c r="R5271" s="122">
        <v>17</v>
      </c>
      <c r="S5271" s="122" t="s">
        <v>5640</v>
      </c>
      <c r="T5271" s="123">
        <v>0.24607999999999999</v>
      </c>
    </row>
    <row r="5272" spans="17:20" x14ac:dyDescent="0.25">
      <c r="Q5272" s="122">
        <v>82</v>
      </c>
      <c r="R5272" s="122">
        <v>18</v>
      </c>
      <c r="S5272" s="122" t="s">
        <v>5641</v>
      </c>
      <c r="T5272" s="123">
        <v>0.25291999999999998</v>
      </c>
    </row>
    <row r="5273" spans="17:20" x14ac:dyDescent="0.25">
      <c r="Q5273" s="122">
        <v>82</v>
      </c>
      <c r="R5273" s="122">
        <v>19</v>
      </c>
      <c r="S5273" s="122" t="s">
        <v>5642</v>
      </c>
      <c r="T5273" s="123">
        <v>0.25975999999999999</v>
      </c>
    </row>
    <row r="5274" spans="17:20" x14ac:dyDescent="0.25">
      <c r="Q5274" s="122">
        <v>82</v>
      </c>
      <c r="R5274" s="122">
        <v>20</v>
      </c>
      <c r="S5274" s="122" t="s">
        <v>5643</v>
      </c>
      <c r="T5274" s="123">
        <v>0.2666</v>
      </c>
    </row>
    <row r="5275" spans="17:20" x14ac:dyDescent="0.25">
      <c r="Q5275" s="122">
        <v>82</v>
      </c>
      <c r="R5275" s="122">
        <v>21</v>
      </c>
      <c r="S5275" s="122" t="s">
        <v>5644</v>
      </c>
      <c r="T5275" s="123">
        <v>0.27323999999999998</v>
      </c>
    </row>
    <row r="5276" spans="17:20" x14ac:dyDescent="0.25">
      <c r="Q5276" s="122">
        <v>82</v>
      </c>
      <c r="R5276" s="122">
        <v>22</v>
      </c>
      <c r="S5276" s="122" t="s">
        <v>5645</v>
      </c>
      <c r="T5276" s="123">
        <v>0.27988000000000002</v>
      </c>
    </row>
    <row r="5277" spans="17:20" x14ac:dyDescent="0.25">
      <c r="Q5277" s="122">
        <v>82</v>
      </c>
      <c r="R5277" s="122">
        <v>23</v>
      </c>
      <c r="S5277" s="122" t="s">
        <v>5646</v>
      </c>
      <c r="T5277" s="123">
        <v>0.28652</v>
      </c>
    </row>
    <row r="5278" spans="17:20" x14ac:dyDescent="0.25">
      <c r="Q5278" s="122">
        <v>82</v>
      </c>
      <c r="R5278" s="122">
        <v>24</v>
      </c>
      <c r="S5278" s="122" t="s">
        <v>5647</v>
      </c>
      <c r="T5278" s="123">
        <v>0.29315999999999998</v>
      </c>
    </row>
    <row r="5279" spans="17:20" x14ac:dyDescent="0.25">
      <c r="Q5279" s="122">
        <v>82</v>
      </c>
      <c r="R5279" s="122">
        <v>25</v>
      </c>
      <c r="S5279" s="122" t="s">
        <v>5648</v>
      </c>
      <c r="T5279" s="123">
        <v>0.29980000000000001</v>
      </c>
    </row>
    <row r="5280" spans="17:20" x14ac:dyDescent="0.25">
      <c r="Q5280" s="122">
        <v>82</v>
      </c>
      <c r="R5280" s="122">
        <v>26</v>
      </c>
      <c r="S5280" s="122" t="s">
        <v>5649</v>
      </c>
      <c r="T5280" s="123">
        <v>0.30664000000000002</v>
      </c>
    </row>
    <row r="5281" spans="17:20" x14ac:dyDescent="0.25">
      <c r="Q5281" s="122">
        <v>82</v>
      </c>
      <c r="R5281" s="122">
        <v>27</v>
      </c>
      <c r="S5281" s="122" t="s">
        <v>5650</v>
      </c>
      <c r="T5281" s="123">
        <v>0.31347999999999998</v>
      </c>
    </row>
    <row r="5282" spans="17:20" x14ac:dyDescent="0.25">
      <c r="Q5282" s="122">
        <v>82</v>
      </c>
      <c r="R5282" s="122">
        <v>28</v>
      </c>
      <c r="S5282" s="122" t="s">
        <v>5651</v>
      </c>
      <c r="T5282" s="123">
        <v>0.32031999999999999</v>
      </c>
    </row>
    <row r="5283" spans="17:20" x14ac:dyDescent="0.25">
      <c r="Q5283" s="122">
        <v>82</v>
      </c>
      <c r="R5283" s="122">
        <v>29</v>
      </c>
      <c r="S5283" s="122" t="s">
        <v>5652</v>
      </c>
      <c r="T5283" s="123">
        <v>0.32716000000000001</v>
      </c>
    </row>
    <row r="5284" spans="17:20" x14ac:dyDescent="0.25">
      <c r="Q5284" s="122">
        <v>82</v>
      </c>
      <c r="R5284" s="122">
        <v>30</v>
      </c>
      <c r="S5284" s="122" t="s">
        <v>5653</v>
      </c>
      <c r="T5284" s="123">
        <v>0.33400000000000002</v>
      </c>
    </row>
    <row r="5285" spans="17:20" x14ac:dyDescent="0.25">
      <c r="Q5285" s="122">
        <v>82</v>
      </c>
      <c r="R5285" s="122">
        <v>31</v>
      </c>
      <c r="S5285" s="122" t="s">
        <v>5654</v>
      </c>
      <c r="T5285" s="123">
        <v>0.34076000000000001</v>
      </c>
    </row>
    <row r="5286" spans="17:20" x14ac:dyDescent="0.25">
      <c r="Q5286" s="122">
        <v>82</v>
      </c>
      <c r="R5286" s="122">
        <v>32</v>
      </c>
      <c r="S5286" s="122" t="s">
        <v>5655</v>
      </c>
      <c r="T5286" s="123">
        <v>0.34752</v>
      </c>
    </row>
    <row r="5287" spans="17:20" x14ac:dyDescent="0.25">
      <c r="Q5287" s="122">
        <v>82</v>
      </c>
      <c r="R5287" s="122">
        <v>33</v>
      </c>
      <c r="S5287" s="122" t="s">
        <v>5656</v>
      </c>
      <c r="T5287" s="123">
        <v>0.35427999999999998</v>
      </c>
    </row>
    <row r="5288" spans="17:20" x14ac:dyDescent="0.25">
      <c r="Q5288" s="122">
        <v>82</v>
      </c>
      <c r="R5288" s="122">
        <v>34</v>
      </c>
      <c r="S5288" s="122" t="s">
        <v>5657</v>
      </c>
      <c r="T5288" s="123">
        <v>0.36104000000000003</v>
      </c>
    </row>
    <row r="5289" spans="17:20" x14ac:dyDescent="0.25">
      <c r="Q5289" s="122">
        <v>82</v>
      </c>
      <c r="R5289" s="122">
        <v>35</v>
      </c>
      <c r="S5289" s="122" t="s">
        <v>5658</v>
      </c>
      <c r="T5289" s="123">
        <v>0.36780000000000002</v>
      </c>
    </row>
    <row r="5290" spans="17:20" x14ac:dyDescent="0.25">
      <c r="Q5290" s="122">
        <v>82</v>
      </c>
      <c r="R5290" s="122">
        <v>36</v>
      </c>
      <c r="S5290" s="122" t="s">
        <v>5659</v>
      </c>
      <c r="T5290" s="123">
        <v>0.37463999999999997</v>
      </c>
    </row>
    <row r="5291" spans="17:20" x14ac:dyDescent="0.25">
      <c r="Q5291" s="122">
        <v>82</v>
      </c>
      <c r="R5291" s="122">
        <v>37</v>
      </c>
      <c r="S5291" s="122" t="s">
        <v>5660</v>
      </c>
      <c r="T5291" s="123">
        <v>0.38147999999999999</v>
      </c>
    </row>
    <row r="5292" spans="17:20" x14ac:dyDescent="0.25">
      <c r="Q5292" s="122">
        <v>82</v>
      </c>
      <c r="R5292" s="122">
        <v>38</v>
      </c>
      <c r="S5292" s="122" t="s">
        <v>5661</v>
      </c>
      <c r="T5292" s="123">
        <v>0.38832</v>
      </c>
    </row>
    <row r="5293" spans="17:20" x14ac:dyDescent="0.25">
      <c r="Q5293" s="122">
        <v>82</v>
      </c>
      <c r="R5293" s="122">
        <v>39</v>
      </c>
      <c r="S5293" s="122" t="s">
        <v>5662</v>
      </c>
      <c r="T5293" s="123">
        <v>0.39516000000000001</v>
      </c>
    </row>
    <row r="5294" spans="17:20" x14ac:dyDescent="0.25">
      <c r="Q5294" s="122">
        <v>82</v>
      </c>
      <c r="R5294" s="122">
        <v>40</v>
      </c>
      <c r="S5294" s="122" t="s">
        <v>5663</v>
      </c>
      <c r="T5294" s="123">
        <v>0.40200000000000002</v>
      </c>
    </row>
    <row r="5295" spans="17:20" x14ac:dyDescent="0.25">
      <c r="Q5295" s="122">
        <v>82</v>
      </c>
      <c r="R5295" s="122">
        <v>41</v>
      </c>
      <c r="S5295" s="122" t="s">
        <v>5664</v>
      </c>
      <c r="T5295" s="123">
        <v>0.40876000000000001</v>
      </c>
    </row>
    <row r="5296" spans="17:20" x14ac:dyDescent="0.25">
      <c r="Q5296" s="122">
        <v>82</v>
      </c>
      <c r="R5296" s="122">
        <v>42</v>
      </c>
      <c r="S5296" s="122" t="s">
        <v>5665</v>
      </c>
      <c r="T5296" s="123">
        <v>0.41552</v>
      </c>
    </row>
    <row r="5297" spans="17:20" x14ac:dyDescent="0.25">
      <c r="Q5297" s="122">
        <v>82</v>
      </c>
      <c r="R5297" s="122">
        <v>43</v>
      </c>
      <c r="S5297" s="122" t="s">
        <v>5666</v>
      </c>
      <c r="T5297" s="123">
        <v>0.42227999999999999</v>
      </c>
    </row>
    <row r="5298" spans="17:20" x14ac:dyDescent="0.25">
      <c r="Q5298" s="122">
        <v>82</v>
      </c>
      <c r="R5298" s="122">
        <v>44</v>
      </c>
      <c r="S5298" s="122" t="s">
        <v>5667</v>
      </c>
      <c r="T5298" s="123">
        <v>0.42903999999999998</v>
      </c>
    </row>
    <row r="5299" spans="17:20" x14ac:dyDescent="0.25">
      <c r="Q5299" s="122">
        <v>82</v>
      </c>
      <c r="R5299" s="122">
        <v>45</v>
      </c>
      <c r="S5299" s="122" t="s">
        <v>5668</v>
      </c>
      <c r="T5299" s="123">
        <v>0.43580000000000002</v>
      </c>
    </row>
    <row r="5300" spans="17:20" x14ac:dyDescent="0.25">
      <c r="Q5300" s="122">
        <v>82</v>
      </c>
      <c r="R5300" s="122">
        <v>46</v>
      </c>
      <c r="S5300" s="122" t="s">
        <v>5669</v>
      </c>
      <c r="T5300" s="123">
        <v>0.44263999999999998</v>
      </c>
    </row>
    <row r="5301" spans="17:20" x14ac:dyDescent="0.25">
      <c r="Q5301" s="122">
        <v>82</v>
      </c>
      <c r="R5301" s="122">
        <v>47</v>
      </c>
      <c r="S5301" s="122" t="s">
        <v>5670</v>
      </c>
      <c r="T5301" s="123">
        <v>0.44947999999999999</v>
      </c>
    </row>
    <row r="5302" spans="17:20" x14ac:dyDescent="0.25">
      <c r="Q5302" s="122">
        <v>82</v>
      </c>
      <c r="R5302" s="122">
        <v>48</v>
      </c>
      <c r="S5302" s="122" t="s">
        <v>5671</v>
      </c>
      <c r="T5302" s="123">
        <v>0.45632</v>
      </c>
    </row>
    <row r="5303" spans="17:20" x14ac:dyDescent="0.25">
      <c r="Q5303" s="122">
        <v>82</v>
      </c>
      <c r="R5303" s="122">
        <v>49</v>
      </c>
      <c r="S5303" s="122" t="s">
        <v>5672</v>
      </c>
      <c r="T5303" s="123">
        <v>0.46316000000000002</v>
      </c>
    </row>
    <row r="5304" spans="17:20" x14ac:dyDescent="0.25">
      <c r="Q5304" s="122">
        <v>82</v>
      </c>
      <c r="R5304" s="122">
        <v>50</v>
      </c>
      <c r="S5304" s="122" t="s">
        <v>5673</v>
      </c>
      <c r="T5304" s="123">
        <v>0.47</v>
      </c>
    </row>
    <row r="5305" spans="17:20" x14ac:dyDescent="0.25">
      <c r="Q5305" s="122">
        <v>82</v>
      </c>
      <c r="R5305" s="122">
        <v>51</v>
      </c>
      <c r="S5305" s="122" t="s">
        <v>5674</v>
      </c>
      <c r="T5305" s="123">
        <v>0.47676000000000002</v>
      </c>
    </row>
    <row r="5306" spans="17:20" x14ac:dyDescent="0.25">
      <c r="Q5306" s="122">
        <v>82</v>
      </c>
      <c r="R5306" s="122">
        <v>52</v>
      </c>
      <c r="S5306" s="122" t="s">
        <v>5675</v>
      </c>
      <c r="T5306" s="123">
        <v>0.48352000000000001</v>
      </c>
    </row>
    <row r="5307" spans="17:20" x14ac:dyDescent="0.25">
      <c r="Q5307" s="122">
        <v>82</v>
      </c>
      <c r="R5307" s="122">
        <v>53</v>
      </c>
      <c r="S5307" s="122" t="s">
        <v>5676</v>
      </c>
      <c r="T5307" s="123">
        <v>0.49027999999999999</v>
      </c>
    </row>
    <row r="5308" spans="17:20" x14ac:dyDescent="0.25">
      <c r="Q5308" s="122">
        <v>82</v>
      </c>
      <c r="R5308" s="122">
        <v>54</v>
      </c>
      <c r="S5308" s="122" t="s">
        <v>5677</v>
      </c>
      <c r="T5308" s="123">
        <v>0.49703999999999998</v>
      </c>
    </row>
    <row r="5309" spans="17:20" x14ac:dyDescent="0.25">
      <c r="Q5309" s="122">
        <v>82</v>
      </c>
      <c r="R5309" s="122">
        <v>55</v>
      </c>
      <c r="S5309" s="122" t="s">
        <v>5678</v>
      </c>
      <c r="T5309" s="123">
        <v>0.50380000000000003</v>
      </c>
    </row>
    <row r="5310" spans="17:20" x14ac:dyDescent="0.25">
      <c r="Q5310" s="122">
        <v>82</v>
      </c>
      <c r="R5310" s="122">
        <v>56</v>
      </c>
      <c r="S5310" s="122" t="s">
        <v>5679</v>
      </c>
      <c r="T5310" s="123">
        <v>0.51063999999999998</v>
      </c>
    </row>
    <row r="5311" spans="17:20" x14ac:dyDescent="0.25">
      <c r="Q5311" s="122">
        <v>82</v>
      </c>
      <c r="R5311" s="122">
        <v>57</v>
      </c>
      <c r="S5311" s="122" t="s">
        <v>5680</v>
      </c>
      <c r="T5311" s="123">
        <v>0.51748000000000005</v>
      </c>
    </row>
    <row r="5312" spans="17:20" x14ac:dyDescent="0.25">
      <c r="Q5312" s="122">
        <v>82</v>
      </c>
      <c r="R5312" s="122">
        <v>58</v>
      </c>
      <c r="S5312" s="122" t="s">
        <v>5681</v>
      </c>
      <c r="T5312" s="123">
        <v>0.52432000000000001</v>
      </c>
    </row>
    <row r="5313" spans="17:20" x14ac:dyDescent="0.25">
      <c r="Q5313" s="122">
        <v>82</v>
      </c>
      <c r="R5313" s="122">
        <v>59</v>
      </c>
      <c r="S5313" s="122" t="s">
        <v>5682</v>
      </c>
      <c r="T5313" s="123">
        <v>0.53115999999999997</v>
      </c>
    </row>
    <row r="5314" spans="17:20" x14ac:dyDescent="0.25">
      <c r="Q5314" s="122">
        <v>82</v>
      </c>
      <c r="R5314" s="122">
        <v>60</v>
      </c>
      <c r="S5314" s="122" t="s">
        <v>5683</v>
      </c>
      <c r="T5314" s="123">
        <v>0.53800000000000003</v>
      </c>
    </row>
    <row r="5315" spans="17:20" x14ac:dyDescent="0.25">
      <c r="Q5315" s="122">
        <v>82</v>
      </c>
      <c r="R5315" s="122">
        <v>61</v>
      </c>
      <c r="S5315" s="122" t="s">
        <v>5684</v>
      </c>
      <c r="T5315" s="123">
        <v>0.54476000000000002</v>
      </c>
    </row>
    <row r="5316" spans="17:20" x14ac:dyDescent="0.25">
      <c r="Q5316" s="122">
        <v>82</v>
      </c>
      <c r="R5316" s="122">
        <v>62</v>
      </c>
      <c r="S5316" s="122" t="s">
        <v>5685</v>
      </c>
      <c r="T5316" s="123">
        <v>0.55152000000000001</v>
      </c>
    </row>
    <row r="5317" spans="17:20" x14ac:dyDescent="0.25">
      <c r="Q5317" s="122">
        <v>82</v>
      </c>
      <c r="R5317" s="122">
        <v>63</v>
      </c>
      <c r="S5317" s="122" t="s">
        <v>5686</v>
      </c>
      <c r="T5317" s="123">
        <v>0.55828</v>
      </c>
    </row>
    <row r="5318" spans="17:20" x14ac:dyDescent="0.25">
      <c r="Q5318" s="122">
        <v>82</v>
      </c>
      <c r="R5318" s="122">
        <v>64</v>
      </c>
      <c r="S5318" s="122" t="s">
        <v>5687</v>
      </c>
      <c r="T5318" s="123">
        <v>0.56503999999999999</v>
      </c>
    </row>
    <row r="5319" spans="17:20" x14ac:dyDescent="0.25">
      <c r="Q5319" s="122">
        <v>82</v>
      </c>
      <c r="R5319" s="122">
        <v>65</v>
      </c>
      <c r="S5319" s="122" t="s">
        <v>5688</v>
      </c>
      <c r="T5319" s="123">
        <v>0.57179999999999997</v>
      </c>
    </row>
    <row r="5320" spans="17:20" x14ac:dyDescent="0.25">
      <c r="Q5320" s="122">
        <v>82</v>
      </c>
      <c r="R5320" s="122">
        <v>66</v>
      </c>
      <c r="S5320" s="122" t="s">
        <v>5689</v>
      </c>
      <c r="T5320" s="123">
        <v>0.57855999999999996</v>
      </c>
    </row>
    <row r="5321" spans="17:20" x14ac:dyDescent="0.25">
      <c r="Q5321" s="122">
        <v>82</v>
      </c>
      <c r="R5321" s="122">
        <v>67</v>
      </c>
      <c r="S5321" s="122" t="s">
        <v>5690</v>
      </c>
      <c r="T5321" s="123">
        <v>0.58531999999999995</v>
      </c>
    </row>
    <row r="5322" spans="17:20" x14ac:dyDescent="0.25">
      <c r="Q5322" s="122">
        <v>82</v>
      </c>
      <c r="R5322" s="122">
        <v>68</v>
      </c>
      <c r="S5322" s="122" t="s">
        <v>5691</v>
      </c>
      <c r="T5322" s="123">
        <v>0.59208000000000005</v>
      </c>
    </row>
    <row r="5323" spans="17:20" x14ac:dyDescent="0.25">
      <c r="Q5323" s="122">
        <v>82</v>
      </c>
      <c r="R5323" s="122">
        <v>69</v>
      </c>
      <c r="S5323" s="122" t="s">
        <v>5692</v>
      </c>
      <c r="T5323" s="123">
        <v>0.59884000000000004</v>
      </c>
    </row>
    <row r="5324" spans="17:20" x14ac:dyDescent="0.25">
      <c r="Q5324" s="122">
        <v>82</v>
      </c>
      <c r="R5324" s="122">
        <v>70</v>
      </c>
      <c r="S5324" s="122" t="s">
        <v>5693</v>
      </c>
      <c r="T5324" s="123">
        <v>0.60560000000000003</v>
      </c>
    </row>
    <row r="5325" spans="17:20" x14ac:dyDescent="0.25">
      <c r="Q5325" s="122">
        <v>82</v>
      </c>
      <c r="R5325" s="122">
        <v>71</v>
      </c>
      <c r="S5325" s="122" t="s">
        <v>5694</v>
      </c>
      <c r="T5325" s="123">
        <v>0.61243999999999998</v>
      </c>
    </row>
    <row r="5326" spans="17:20" x14ac:dyDescent="0.25">
      <c r="Q5326" s="122">
        <v>82</v>
      </c>
      <c r="R5326" s="122">
        <v>72</v>
      </c>
      <c r="S5326" s="122" t="s">
        <v>5695</v>
      </c>
      <c r="T5326" s="123">
        <v>0.61928000000000005</v>
      </c>
    </row>
    <row r="5327" spans="17:20" x14ac:dyDescent="0.25">
      <c r="Q5327" s="122">
        <v>82</v>
      </c>
      <c r="R5327" s="122">
        <v>73</v>
      </c>
      <c r="S5327" s="122" t="s">
        <v>5696</v>
      </c>
      <c r="T5327" s="123">
        <v>0.62612000000000001</v>
      </c>
    </row>
    <row r="5328" spans="17:20" x14ac:dyDescent="0.25">
      <c r="Q5328" s="122">
        <v>82</v>
      </c>
      <c r="R5328" s="122">
        <v>74</v>
      </c>
      <c r="S5328" s="122" t="s">
        <v>5697</v>
      </c>
      <c r="T5328" s="123">
        <v>0.63295999999999997</v>
      </c>
    </row>
    <row r="5329" spans="17:20" x14ac:dyDescent="0.25">
      <c r="Q5329" s="122">
        <v>82</v>
      </c>
      <c r="R5329" s="122">
        <v>75</v>
      </c>
      <c r="S5329" s="122" t="s">
        <v>5698</v>
      </c>
      <c r="T5329" s="123">
        <v>0.63980000000000004</v>
      </c>
    </row>
    <row r="5330" spans="17:20" x14ac:dyDescent="0.25">
      <c r="Q5330" s="122">
        <v>82</v>
      </c>
      <c r="R5330" s="122">
        <v>76</v>
      </c>
      <c r="S5330" s="122" t="s">
        <v>5699</v>
      </c>
      <c r="T5330" s="123">
        <v>0.64656000000000002</v>
      </c>
    </row>
    <row r="5331" spans="17:20" x14ac:dyDescent="0.25">
      <c r="Q5331" s="122">
        <v>82</v>
      </c>
      <c r="R5331" s="122">
        <v>77</v>
      </c>
      <c r="S5331" s="122" t="s">
        <v>5700</v>
      </c>
      <c r="T5331" s="123">
        <v>0.65332000000000001</v>
      </c>
    </row>
    <row r="5332" spans="17:20" x14ac:dyDescent="0.25">
      <c r="Q5332" s="122">
        <v>82</v>
      </c>
      <c r="R5332" s="122">
        <v>78</v>
      </c>
      <c r="S5332" s="122" t="s">
        <v>5701</v>
      </c>
      <c r="T5332" s="123">
        <v>0.66008</v>
      </c>
    </row>
    <row r="5333" spans="17:20" x14ac:dyDescent="0.25">
      <c r="Q5333" s="122">
        <v>82</v>
      </c>
      <c r="R5333" s="122">
        <v>79</v>
      </c>
      <c r="S5333" s="122" t="s">
        <v>5702</v>
      </c>
      <c r="T5333" s="123">
        <v>0.66683999999999999</v>
      </c>
    </row>
    <row r="5334" spans="17:20" x14ac:dyDescent="0.25">
      <c r="Q5334" s="122">
        <v>82</v>
      </c>
      <c r="R5334" s="122">
        <v>80</v>
      </c>
      <c r="S5334" s="122" t="s">
        <v>5703</v>
      </c>
      <c r="T5334" s="123">
        <v>0.67359999999999998</v>
      </c>
    </row>
    <row r="5335" spans="17:20" x14ac:dyDescent="0.25">
      <c r="Q5335" s="122">
        <v>82</v>
      </c>
      <c r="R5335" s="122">
        <v>81</v>
      </c>
      <c r="S5335" s="122" t="s">
        <v>5704</v>
      </c>
      <c r="T5335" s="123">
        <v>0.68044000000000004</v>
      </c>
    </row>
    <row r="5336" spans="17:20" x14ac:dyDescent="0.25">
      <c r="Q5336" s="122">
        <v>82</v>
      </c>
      <c r="R5336" s="122">
        <v>82</v>
      </c>
      <c r="S5336" s="122" t="s">
        <v>5705</v>
      </c>
      <c r="T5336" s="123">
        <v>0.68728</v>
      </c>
    </row>
    <row r="5337" spans="17:20" x14ac:dyDescent="0.25">
      <c r="Q5337" s="122">
        <v>82</v>
      </c>
      <c r="R5337" s="122">
        <v>83</v>
      </c>
      <c r="S5337" s="122" t="s">
        <v>5706</v>
      </c>
      <c r="T5337" s="123">
        <v>0.69411999999999996</v>
      </c>
    </row>
    <row r="5338" spans="17:20" x14ac:dyDescent="0.25">
      <c r="Q5338" s="122">
        <v>82</v>
      </c>
      <c r="R5338" s="122">
        <v>84</v>
      </c>
      <c r="S5338" s="122" t="s">
        <v>5707</v>
      </c>
      <c r="T5338" s="123">
        <v>0.70096000000000003</v>
      </c>
    </row>
    <row r="5339" spans="17:20" x14ac:dyDescent="0.25">
      <c r="Q5339" s="122">
        <v>82</v>
      </c>
      <c r="R5339" s="122">
        <v>85</v>
      </c>
      <c r="S5339" s="122" t="s">
        <v>5708</v>
      </c>
      <c r="T5339" s="123">
        <v>0.70779999999999998</v>
      </c>
    </row>
    <row r="5340" spans="17:20" x14ac:dyDescent="0.25">
      <c r="Q5340" s="122">
        <v>82</v>
      </c>
      <c r="R5340" s="122">
        <v>86</v>
      </c>
      <c r="S5340" s="122" t="s">
        <v>5709</v>
      </c>
      <c r="T5340" s="123">
        <v>0.71455999999999997</v>
      </c>
    </row>
    <row r="5341" spans="17:20" x14ac:dyDescent="0.25">
      <c r="Q5341" s="122">
        <v>82</v>
      </c>
      <c r="R5341" s="122">
        <v>87</v>
      </c>
      <c r="S5341" s="122" t="s">
        <v>5710</v>
      </c>
      <c r="T5341" s="123">
        <v>0.72131999999999996</v>
      </c>
    </row>
    <row r="5342" spans="17:20" x14ac:dyDescent="0.25">
      <c r="Q5342" s="122">
        <v>82</v>
      </c>
      <c r="R5342" s="122">
        <v>88</v>
      </c>
      <c r="S5342" s="122" t="s">
        <v>5711</v>
      </c>
      <c r="T5342" s="123">
        <v>0.72807999999999995</v>
      </c>
    </row>
    <row r="5343" spans="17:20" x14ac:dyDescent="0.25">
      <c r="Q5343" s="122">
        <v>82</v>
      </c>
      <c r="R5343" s="122">
        <v>89</v>
      </c>
      <c r="S5343" s="122" t="s">
        <v>5712</v>
      </c>
      <c r="T5343" s="123">
        <v>0.73484000000000005</v>
      </c>
    </row>
    <row r="5344" spans="17:20" x14ac:dyDescent="0.25">
      <c r="Q5344" s="122">
        <v>82</v>
      </c>
      <c r="R5344" s="122">
        <v>90</v>
      </c>
      <c r="S5344" s="122" t="s">
        <v>5713</v>
      </c>
      <c r="T5344" s="123">
        <v>0.74160000000000004</v>
      </c>
    </row>
    <row r="5345" spans="17:20" x14ac:dyDescent="0.25">
      <c r="Q5345" s="122">
        <v>82</v>
      </c>
      <c r="R5345" s="122">
        <v>91</v>
      </c>
      <c r="S5345" s="122" t="s">
        <v>5714</v>
      </c>
      <c r="T5345" s="123">
        <v>0.74831999999999999</v>
      </c>
    </row>
    <row r="5346" spans="17:20" x14ac:dyDescent="0.25">
      <c r="Q5346" s="122">
        <v>82</v>
      </c>
      <c r="R5346" s="122">
        <v>92</v>
      </c>
      <c r="S5346" s="122" t="s">
        <v>5715</v>
      </c>
      <c r="T5346" s="123">
        <v>0.75504000000000004</v>
      </c>
    </row>
    <row r="5347" spans="17:20" x14ac:dyDescent="0.25">
      <c r="Q5347" s="122">
        <v>82</v>
      </c>
      <c r="R5347" s="122">
        <v>93</v>
      </c>
      <c r="S5347" s="122" t="s">
        <v>5716</v>
      </c>
      <c r="T5347" s="123">
        <v>0.76175999999999999</v>
      </c>
    </row>
    <row r="5348" spans="17:20" x14ac:dyDescent="0.25">
      <c r="Q5348" s="122">
        <v>82</v>
      </c>
      <c r="R5348" s="122">
        <v>94</v>
      </c>
      <c r="S5348" s="122" t="s">
        <v>5717</v>
      </c>
      <c r="T5348" s="123">
        <v>0.76848000000000005</v>
      </c>
    </row>
    <row r="5349" spans="17:20" x14ac:dyDescent="0.25">
      <c r="Q5349" s="122">
        <v>82</v>
      </c>
      <c r="R5349" s="122">
        <v>95</v>
      </c>
      <c r="S5349" s="122" t="s">
        <v>5718</v>
      </c>
      <c r="T5349" s="123">
        <v>0.7752</v>
      </c>
    </row>
    <row r="5350" spans="17:20" x14ac:dyDescent="0.25">
      <c r="Q5350" s="122">
        <v>82</v>
      </c>
      <c r="R5350" s="122">
        <v>96</v>
      </c>
      <c r="S5350" s="122" t="s">
        <v>5719</v>
      </c>
      <c r="T5350" s="123">
        <v>0.78195999999999999</v>
      </c>
    </row>
    <row r="5351" spans="17:20" x14ac:dyDescent="0.25">
      <c r="Q5351" s="122">
        <v>82</v>
      </c>
      <c r="R5351" s="122">
        <v>97</v>
      </c>
      <c r="S5351" s="122" t="s">
        <v>5720</v>
      </c>
      <c r="T5351" s="123">
        <v>0.78871999999999998</v>
      </c>
    </row>
    <row r="5352" spans="17:20" x14ac:dyDescent="0.25">
      <c r="Q5352" s="122">
        <v>82</v>
      </c>
      <c r="R5352" s="122">
        <v>98</v>
      </c>
      <c r="S5352" s="122" t="s">
        <v>5721</v>
      </c>
      <c r="T5352" s="123">
        <v>0.79547999999999996</v>
      </c>
    </row>
    <row r="5353" spans="17:20" x14ac:dyDescent="0.25">
      <c r="Q5353" s="122">
        <v>82</v>
      </c>
      <c r="R5353" s="122">
        <v>99</v>
      </c>
      <c r="S5353" s="122" t="s">
        <v>5722</v>
      </c>
      <c r="T5353" s="123">
        <v>0.80223999999999995</v>
      </c>
    </row>
    <row r="5354" spans="17:20" x14ac:dyDescent="0.25">
      <c r="Q5354" s="122">
        <v>82</v>
      </c>
      <c r="R5354" s="122">
        <v>100</v>
      </c>
      <c r="S5354" s="122" t="s">
        <v>5723</v>
      </c>
      <c r="T5354" s="123">
        <v>0.80900000000000005</v>
      </c>
    </row>
    <row r="5355" spans="17:20" x14ac:dyDescent="0.25">
      <c r="Q5355" s="122">
        <v>83</v>
      </c>
      <c r="R5355" s="122">
        <v>0</v>
      </c>
      <c r="S5355" s="122" t="s">
        <v>5724</v>
      </c>
      <c r="T5355" s="123">
        <v>0.1404</v>
      </c>
    </row>
    <row r="5356" spans="17:20" x14ac:dyDescent="0.25">
      <c r="Q5356" s="122">
        <v>83</v>
      </c>
      <c r="R5356" s="122">
        <v>1</v>
      </c>
      <c r="S5356" s="122" t="s">
        <v>5725</v>
      </c>
      <c r="T5356" s="123">
        <v>0.14704</v>
      </c>
    </row>
    <row r="5357" spans="17:20" x14ac:dyDescent="0.25">
      <c r="Q5357" s="122">
        <v>83</v>
      </c>
      <c r="R5357" s="122">
        <v>2</v>
      </c>
      <c r="S5357" s="122" t="s">
        <v>5726</v>
      </c>
      <c r="T5357" s="123">
        <v>0.15368000000000001</v>
      </c>
    </row>
    <row r="5358" spans="17:20" x14ac:dyDescent="0.25">
      <c r="Q5358" s="122">
        <v>83</v>
      </c>
      <c r="R5358" s="122">
        <v>3</v>
      </c>
      <c r="S5358" s="122" t="s">
        <v>5727</v>
      </c>
      <c r="T5358" s="123">
        <v>0.16031999999999999</v>
      </c>
    </row>
    <row r="5359" spans="17:20" x14ac:dyDescent="0.25">
      <c r="Q5359" s="122">
        <v>83</v>
      </c>
      <c r="R5359" s="122">
        <v>4</v>
      </c>
      <c r="S5359" s="122" t="s">
        <v>5728</v>
      </c>
      <c r="T5359" s="123">
        <v>0.16696</v>
      </c>
    </row>
    <row r="5360" spans="17:20" x14ac:dyDescent="0.25">
      <c r="Q5360" s="122">
        <v>83</v>
      </c>
      <c r="R5360" s="122">
        <v>5</v>
      </c>
      <c r="S5360" s="122" t="s">
        <v>5729</v>
      </c>
      <c r="T5360" s="123">
        <v>0.1736</v>
      </c>
    </row>
    <row r="5361" spans="17:20" x14ac:dyDescent="0.25">
      <c r="Q5361" s="122">
        <v>83</v>
      </c>
      <c r="R5361" s="122">
        <v>6</v>
      </c>
      <c r="S5361" s="122" t="s">
        <v>5730</v>
      </c>
      <c r="T5361" s="123">
        <v>0.18035999999999999</v>
      </c>
    </row>
    <row r="5362" spans="17:20" x14ac:dyDescent="0.25">
      <c r="Q5362" s="122">
        <v>83</v>
      </c>
      <c r="R5362" s="122">
        <v>7</v>
      </c>
      <c r="S5362" s="122" t="s">
        <v>5731</v>
      </c>
      <c r="T5362" s="123">
        <v>0.18712000000000001</v>
      </c>
    </row>
    <row r="5363" spans="17:20" x14ac:dyDescent="0.25">
      <c r="Q5363" s="122">
        <v>83</v>
      </c>
      <c r="R5363" s="122">
        <v>8</v>
      </c>
      <c r="S5363" s="122" t="s">
        <v>5732</v>
      </c>
      <c r="T5363" s="123">
        <v>0.19388</v>
      </c>
    </row>
    <row r="5364" spans="17:20" x14ac:dyDescent="0.25">
      <c r="Q5364" s="122">
        <v>83</v>
      </c>
      <c r="R5364" s="122">
        <v>9</v>
      </c>
      <c r="S5364" s="122" t="s">
        <v>5733</v>
      </c>
      <c r="T5364" s="123">
        <v>0.20064000000000001</v>
      </c>
    </row>
    <row r="5365" spans="17:20" x14ac:dyDescent="0.25">
      <c r="Q5365" s="122">
        <v>83</v>
      </c>
      <c r="R5365" s="122">
        <v>10</v>
      </c>
      <c r="S5365" s="122" t="s">
        <v>5734</v>
      </c>
      <c r="T5365" s="123">
        <v>0.2074</v>
      </c>
    </row>
    <row r="5366" spans="17:20" x14ac:dyDescent="0.25">
      <c r="Q5366" s="122">
        <v>83</v>
      </c>
      <c r="R5366" s="122">
        <v>11</v>
      </c>
      <c r="S5366" s="122" t="s">
        <v>5735</v>
      </c>
      <c r="T5366" s="123">
        <v>0.21404000000000001</v>
      </c>
    </row>
    <row r="5367" spans="17:20" x14ac:dyDescent="0.25">
      <c r="Q5367" s="122">
        <v>83</v>
      </c>
      <c r="R5367" s="122">
        <v>12</v>
      </c>
      <c r="S5367" s="122" t="s">
        <v>5736</v>
      </c>
      <c r="T5367" s="123">
        <v>0.22067999999999999</v>
      </c>
    </row>
    <row r="5368" spans="17:20" x14ac:dyDescent="0.25">
      <c r="Q5368" s="122">
        <v>83</v>
      </c>
      <c r="R5368" s="122">
        <v>13</v>
      </c>
      <c r="S5368" s="122" t="s">
        <v>5737</v>
      </c>
      <c r="T5368" s="123">
        <v>0.22731999999999999</v>
      </c>
    </row>
    <row r="5369" spans="17:20" x14ac:dyDescent="0.25">
      <c r="Q5369" s="122">
        <v>83</v>
      </c>
      <c r="R5369" s="122">
        <v>14</v>
      </c>
      <c r="S5369" s="122" t="s">
        <v>5738</v>
      </c>
      <c r="T5369" s="123">
        <v>0.23396</v>
      </c>
    </row>
    <row r="5370" spans="17:20" x14ac:dyDescent="0.25">
      <c r="Q5370" s="122">
        <v>83</v>
      </c>
      <c r="R5370" s="122">
        <v>15</v>
      </c>
      <c r="S5370" s="122" t="s">
        <v>5739</v>
      </c>
      <c r="T5370" s="123">
        <v>0.24060000000000001</v>
      </c>
    </row>
    <row r="5371" spans="17:20" x14ac:dyDescent="0.25">
      <c r="Q5371" s="122">
        <v>83</v>
      </c>
      <c r="R5371" s="122">
        <v>16</v>
      </c>
      <c r="S5371" s="122" t="s">
        <v>5740</v>
      </c>
      <c r="T5371" s="123">
        <v>0.24736</v>
      </c>
    </row>
    <row r="5372" spans="17:20" x14ac:dyDescent="0.25">
      <c r="Q5372" s="122">
        <v>83</v>
      </c>
      <c r="R5372" s="122">
        <v>17</v>
      </c>
      <c r="S5372" s="122" t="s">
        <v>5741</v>
      </c>
      <c r="T5372" s="123">
        <v>0.25412000000000001</v>
      </c>
    </row>
    <row r="5373" spans="17:20" x14ac:dyDescent="0.25">
      <c r="Q5373" s="122">
        <v>83</v>
      </c>
      <c r="R5373" s="122">
        <v>18</v>
      </c>
      <c r="S5373" s="122" t="s">
        <v>5742</v>
      </c>
      <c r="T5373" s="123">
        <v>0.26088</v>
      </c>
    </row>
    <row r="5374" spans="17:20" x14ac:dyDescent="0.25">
      <c r="Q5374" s="122">
        <v>83</v>
      </c>
      <c r="R5374" s="122">
        <v>19</v>
      </c>
      <c r="S5374" s="122" t="s">
        <v>5743</v>
      </c>
      <c r="T5374" s="123">
        <v>0.26763999999999999</v>
      </c>
    </row>
    <row r="5375" spans="17:20" x14ac:dyDescent="0.25">
      <c r="Q5375" s="122">
        <v>83</v>
      </c>
      <c r="R5375" s="122">
        <v>20</v>
      </c>
      <c r="S5375" s="122" t="s">
        <v>5744</v>
      </c>
      <c r="T5375" s="123">
        <v>0.27439999999999998</v>
      </c>
    </row>
    <row r="5376" spans="17:20" x14ac:dyDescent="0.25">
      <c r="Q5376" s="122">
        <v>83</v>
      </c>
      <c r="R5376" s="122">
        <v>21</v>
      </c>
      <c r="S5376" s="122" t="s">
        <v>5745</v>
      </c>
      <c r="T5376" s="123">
        <v>0.28095999999999999</v>
      </c>
    </row>
    <row r="5377" spans="17:20" x14ac:dyDescent="0.25">
      <c r="Q5377" s="122">
        <v>83</v>
      </c>
      <c r="R5377" s="122">
        <v>22</v>
      </c>
      <c r="S5377" s="122" t="s">
        <v>5746</v>
      </c>
      <c r="T5377" s="123">
        <v>0.28752</v>
      </c>
    </row>
    <row r="5378" spans="17:20" x14ac:dyDescent="0.25">
      <c r="Q5378" s="122">
        <v>83</v>
      </c>
      <c r="R5378" s="122">
        <v>23</v>
      </c>
      <c r="S5378" s="122" t="s">
        <v>5747</v>
      </c>
      <c r="T5378" s="123">
        <v>0.29408000000000001</v>
      </c>
    </row>
    <row r="5379" spans="17:20" x14ac:dyDescent="0.25">
      <c r="Q5379" s="122">
        <v>83</v>
      </c>
      <c r="R5379" s="122">
        <v>24</v>
      </c>
      <c r="S5379" s="122" t="s">
        <v>5748</v>
      </c>
      <c r="T5379" s="123">
        <v>0.30064000000000002</v>
      </c>
    </row>
    <row r="5380" spans="17:20" x14ac:dyDescent="0.25">
      <c r="Q5380" s="122">
        <v>83</v>
      </c>
      <c r="R5380" s="122">
        <v>25</v>
      </c>
      <c r="S5380" s="122" t="s">
        <v>5749</v>
      </c>
      <c r="T5380" s="123">
        <v>0.30719999999999997</v>
      </c>
    </row>
    <row r="5381" spans="17:20" x14ac:dyDescent="0.25">
      <c r="Q5381" s="122">
        <v>83</v>
      </c>
      <c r="R5381" s="122">
        <v>26</v>
      </c>
      <c r="S5381" s="122" t="s">
        <v>5750</v>
      </c>
      <c r="T5381" s="123">
        <v>0.31396000000000002</v>
      </c>
    </row>
    <row r="5382" spans="17:20" x14ac:dyDescent="0.25">
      <c r="Q5382" s="122">
        <v>83</v>
      </c>
      <c r="R5382" s="122">
        <v>27</v>
      </c>
      <c r="S5382" s="122" t="s">
        <v>5751</v>
      </c>
      <c r="T5382" s="123">
        <v>0.32072000000000001</v>
      </c>
    </row>
    <row r="5383" spans="17:20" x14ac:dyDescent="0.25">
      <c r="Q5383" s="122">
        <v>83</v>
      </c>
      <c r="R5383" s="122">
        <v>28</v>
      </c>
      <c r="S5383" s="122" t="s">
        <v>5752</v>
      </c>
      <c r="T5383" s="123">
        <v>0.32747999999999999</v>
      </c>
    </row>
    <row r="5384" spans="17:20" x14ac:dyDescent="0.25">
      <c r="Q5384" s="122">
        <v>83</v>
      </c>
      <c r="R5384" s="122">
        <v>29</v>
      </c>
      <c r="S5384" s="122" t="s">
        <v>5753</v>
      </c>
      <c r="T5384" s="123">
        <v>0.33423999999999998</v>
      </c>
    </row>
    <row r="5385" spans="17:20" x14ac:dyDescent="0.25">
      <c r="Q5385" s="122">
        <v>83</v>
      </c>
      <c r="R5385" s="122">
        <v>30</v>
      </c>
      <c r="S5385" s="122" t="s">
        <v>5754</v>
      </c>
      <c r="T5385" s="123">
        <v>0.34100000000000003</v>
      </c>
    </row>
    <row r="5386" spans="17:20" x14ac:dyDescent="0.25">
      <c r="Q5386" s="122">
        <v>83</v>
      </c>
      <c r="R5386" s="122">
        <v>31</v>
      </c>
      <c r="S5386" s="122" t="s">
        <v>5755</v>
      </c>
      <c r="T5386" s="123">
        <v>0.34764</v>
      </c>
    </row>
    <row r="5387" spans="17:20" x14ac:dyDescent="0.25">
      <c r="Q5387" s="122">
        <v>83</v>
      </c>
      <c r="R5387" s="122">
        <v>32</v>
      </c>
      <c r="S5387" s="122" t="s">
        <v>5756</v>
      </c>
      <c r="T5387" s="123">
        <v>0.35427999999999998</v>
      </c>
    </row>
    <row r="5388" spans="17:20" x14ac:dyDescent="0.25">
      <c r="Q5388" s="122">
        <v>83</v>
      </c>
      <c r="R5388" s="122">
        <v>33</v>
      </c>
      <c r="S5388" s="122" t="s">
        <v>5757</v>
      </c>
      <c r="T5388" s="123">
        <v>0.36092000000000002</v>
      </c>
    </row>
    <row r="5389" spans="17:20" x14ac:dyDescent="0.25">
      <c r="Q5389" s="122">
        <v>83</v>
      </c>
      <c r="R5389" s="122">
        <v>34</v>
      </c>
      <c r="S5389" s="122" t="s">
        <v>5758</v>
      </c>
      <c r="T5389" s="123">
        <v>0.36756</v>
      </c>
    </row>
    <row r="5390" spans="17:20" x14ac:dyDescent="0.25">
      <c r="Q5390" s="122">
        <v>83</v>
      </c>
      <c r="R5390" s="122">
        <v>35</v>
      </c>
      <c r="S5390" s="122" t="s">
        <v>5759</v>
      </c>
      <c r="T5390" s="123">
        <v>0.37419999999999998</v>
      </c>
    </row>
    <row r="5391" spans="17:20" x14ac:dyDescent="0.25">
      <c r="Q5391" s="122">
        <v>83</v>
      </c>
      <c r="R5391" s="122">
        <v>36</v>
      </c>
      <c r="S5391" s="122" t="s">
        <v>5760</v>
      </c>
      <c r="T5391" s="123">
        <v>0.38096000000000002</v>
      </c>
    </row>
    <row r="5392" spans="17:20" x14ac:dyDescent="0.25">
      <c r="Q5392" s="122">
        <v>83</v>
      </c>
      <c r="R5392" s="122">
        <v>37</v>
      </c>
      <c r="S5392" s="122" t="s">
        <v>5761</v>
      </c>
      <c r="T5392" s="123">
        <v>0.38772000000000001</v>
      </c>
    </row>
    <row r="5393" spans="17:20" x14ac:dyDescent="0.25">
      <c r="Q5393" s="122">
        <v>83</v>
      </c>
      <c r="R5393" s="122">
        <v>38</v>
      </c>
      <c r="S5393" s="122" t="s">
        <v>5762</v>
      </c>
      <c r="T5393" s="123">
        <v>0.39448</v>
      </c>
    </row>
    <row r="5394" spans="17:20" x14ac:dyDescent="0.25">
      <c r="Q5394" s="122">
        <v>83</v>
      </c>
      <c r="R5394" s="122">
        <v>39</v>
      </c>
      <c r="S5394" s="122" t="s">
        <v>5763</v>
      </c>
      <c r="T5394" s="123">
        <v>0.40123999999999999</v>
      </c>
    </row>
    <row r="5395" spans="17:20" x14ac:dyDescent="0.25">
      <c r="Q5395" s="122">
        <v>83</v>
      </c>
      <c r="R5395" s="122">
        <v>40</v>
      </c>
      <c r="S5395" s="122" t="s">
        <v>5764</v>
      </c>
      <c r="T5395" s="123">
        <v>0.40799999999999997</v>
      </c>
    </row>
    <row r="5396" spans="17:20" x14ac:dyDescent="0.25">
      <c r="Q5396" s="122">
        <v>83</v>
      </c>
      <c r="R5396" s="122">
        <v>41</v>
      </c>
      <c r="S5396" s="122" t="s">
        <v>5765</v>
      </c>
      <c r="T5396" s="123">
        <v>0.41464000000000001</v>
      </c>
    </row>
    <row r="5397" spans="17:20" x14ac:dyDescent="0.25">
      <c r="Q5397" s="122">
        <v>83</v>
      </c>
      <c r="R5397" s="122">
        <v>42</v>
      </c>
      <c r="S5397" s="122" t="s">
        <v>5766</v>
      </c>
      <c r="T5397" s="123">
        <v>0.42127999999999999</v>
      </c>
    </row>
    <row r="5398" spans="17:20" x14ac:dyDescent="0.25">
      <c r="Q5398" s="122">
        <v>83</v>
      </c>
      <c r="R5398" s="122">
        <v>43</v>
      </c>
      <c r="S5398" s="122" t="s">
        <v>5767</v>
      </c>
      <c r="T5398" s="123">
        <v>0.42792000000000002</v>
      </c>
    </row>
    <row r="5399" spans="17:20" x14ac:dyDescent="0.25">
      <c r="Q5399" s="122">
        <v>83</v>
      </c>
      <c r="R5399" s="122">
        <v>44</v>
      </c>
      <c r="S5399" s="122" t="s">
        <v>5768</v>
      </c>
      <c r="T5399" s="123">
        <v>0.43456</v>
      </c>
    </row>
    <row r="5400" spans="17:20" x14ac:dyDescent="0.25">
      <c r="Q5400" s="122">
        <v>83</v>
      </c>
      <c r="R5400" s="122">
        <v>45</v>
      </c>
      <c r="S5400" s="122" t="s">
        <v>5769</v>
      </c>
      <c r="T5400" s="123">
        <v>0.44119999999999998</v>
      </c>
    </row>
    <row r="5401" spans="17:20" x14ac:dyDescent="0.25">
      <c r="Q5401" s="122">
        <v>83</v>
      </c>
      <c r="R5401" s="122">
        <v>46</v>
      </c>
      <c r="S5401" s="122" t="s">
        <v>5770</v>
      </c>
      <c r="T5401" s="123">
        <v>0.44796000000000002</v>
      </c>
    </row>
    <row r="5402" spans="17:20" x14ac:dyDescent="0.25">
      <c r="Q5402" s="122">
        <v>83</v>
      </c>
      <c r="R5402" s="122">
        <v>47</v>
      </c>
      <c r="S5402" s="122" t="s">
        <v>5771</v>
      </c>
      <c r="T5402" s="123">
        <v>0.45472000000000001</v>
      </c>
    </row>
    <row r="5403" spans="17:20" x14ac:dyDescent="0.25">
      <c r="Q5403" s="122">
        <v>83</v>
      </c>
      <c r="R5403" s="122">
        <v>48</v>
      </c>
      <c r="S5403" s="122" t="s">
        <v>5772</v>
      </c>
      <c r="T5403" s="123">
        <v>0.46148</v>
      </c>
    </row>
    <row r="5404" spans="17:20" x14ac:dyDescent="0.25">
      <c r="Q5404" s="122">
        <v>83</v>
      </c>
      <c r="R5404" s="122">
        <v>49</v>
      </c>
      <c r="S5404" s="122" t="s">
        <v>5773</v>
      </c>
      <c r="T5404" s="123">
        <v>0.46823999999999999</v>
      </c>
    </row>
    <row r="5405" spans="17:20" x14ac:dyDescent="0.25">
      <c r="Q5405" s="122">
        <v>83</v>
      </c>
      <c r="R5405" s="122">
        <v>50</v>
      </c>
      <c r="S5405" s="122" t="s">
        <v>5774</v>
      </c>
      <c r="T5405" s="123">
        <v>0.47499999999999998</v>
      </c>
    </row>
    <row r="5406" spans="17:20" x14ac:dyDescent="0.25">
      <c r="Q5406" s="122">
        <v>83</v>
      </c>
      <c r="R5406" s="122">
        <v>51</v>
      </c>
      <c r="S5406" s="122" t="s">
        <v>5775</v>
      </c>
      <c r="T5406" s="123">
        <v>0.48164000000000001</v>
      </c>
    </row>
    <row r="5407" spans="17:20" x14ac:dyDescent="0.25">
      <c r="Q5407" s="122">
        <v>83</v>
      </c>
      <c r="R5407" s="122">
        <v>52</v>
      </c>
      <c r="S5407" s="122" t="s">
        <v>5776</v>
      </c>
      <c r="T5407" s="123">
        <v>0.48827999999999999</v>
      </c>
    </row>
    <row r="5408" spans="17:20" x14ac:dyDescent="0.25">
      <c r="Q5408" s="122">
        <v>83</v>
      </c>
      <c r="R5408" s="122">
        <v>53</v>
      </c>
      <c r="S5408" s="122" t="s">
        <v>5777</v>
      </c>
      <c r="T5408" s="123">
        <v>0.49492000000000003</v>
      </c>
    </row>
    <row r="5409" spans="17:20" x14ac:dyDescent="0.25">
      <c r="Q5409" s="122">
        <v>83</v>
      </c>
      <c r="R5409" s="122">
        <v>54</v>
      </c>
      <c r="S5409" s="122" t="s">
        <v>5778</v>
      </c>
      <c r="T5409" s="123">
        <v>0.50156000000000001</v>
      </c>
    </row>
    <row r="5410" spans="17:20" x14ac:dyDescent="0.25">
      <c r="Q5410" s="122">
        <v>83</v>
      </c>
      <c r="R5410" s="122">
        <v>55</v>
      </c>
      <c r="S5410" s="122" t="s">
        <v>5779</v>
      </c>
      <c r="T5410" s="123">
        <v>0.50819999999999999</v>
      </c>
    </row>
    <row r="5411" spans="17:20" x14ac:dyDescent="0.25">
      <c r="Q5411" s="122">
        <v>83</v>
      </c>
      <c r="R5411" s="122">
        <v>56</v>
      </c>
      <c r="S5411" s="122" t="s">
        <v>5780</v>
      </c>
      <c r="T5411" s="123">
        <v>0.51495999999999997</v>
      </c>
    </row>
    <row r="5412" spans="17:20" x14ac:dyDescent="0.25">
      <c r="Q5412" s="122">
        <v>83</v>
      </c>
      <c r="R5412" s="122">
        <v>57</v>
      </c>
      <c r="S5412" s="122" t="s">
        <v>5781</v>
      </c>
      <c r="T5412" s="123">
        <v>0.52171999999999996</v>
      </c>
    </row>
    <row r="5413" spans="17:20" x14ac:dyDescent="0.25">
      <c r="Q5413" s="122">
        <v>83</v>
      </c>
      <c r="R5413" s="122">
        <v>58</v>
      </c>
      <c r="S5413" s="122" t="s">
        <v>5782</v>
      </c>
      <c r="T5413" s="123">
        <v>0.52847999999999995</v>
      </c>
    </row>
    <row r="5414" spans="17:20" x14ac:dyDescent="0.25">
      <c r="Q5414" s="122">
        <v>83</v>
      </c>
      <c r="R5414" s="122">
        <v>59</v>
      </c>
      <c r="S5414" s="122" t="s">
        <v>5783</v>
      </c>
      <c r="T5414" s="123">
        <v>0.53524000000000005</v>
      </c>
    </row>
    <row r="5415" spans="17:20" x14ac:dyDescent="0.25">
      <c r="Q5415" s="122">
        <v>83</v>
      </c>
      <c r="R5415" s="122">
        <v>60</v>
      </c>
      <c r="S5415" s="122" t="s">
        <v>5784</v>
      </c>
      <c r="T5415" s="123">
        <v>0.54200000000000004</v>
      </c>
    </row>
    <row r="5416" spans="17:20" x14ac:dyDescent="0.25">
      <c r="Q5416" s="122">
        <v>83</v>
      </c>
      <c r="R5416" s="122">
        <v>61</v>
      </c>
      <c r="S5416" s="122" t="s">
        <v>5785</v>
      </c>
      <c r="T5416" s="123">
        <v>0.54864000000000002</v>
      </c>
    </row>
    <row r="5417" spans="17:20" x14ac:dyDescent="0.25">
      <c r="Q5417" s="122">
        <v>83</v>
      </c>
      <c r="R5417" s="122">
        <v>62</v>
      </c>
      <c r="S5417" s="122" t="s">
        <v>5786</v>
      </c>
      <c r="T5417" s="123">
        <v>0.55528</v>
      </c>
    </row>
    <row r="5418" spans="17:20" x14ac:dyDescent="0.25">
      <c r="Q5418" s="122">
        <v>83</v>
      </c>
      <c r="R5418" s="122">
        <v>63</v>
      </c>
      <c r="S5418" s="122" t="s">
        <v>5787</v>
      </c>
      <c r="T5418" s="123">
        <v>0.56191999999999998</v>
      </c>
    </row>
    <row r="5419" spans="17:20" x14ac:dyDescent="0.25">
      <c r="Q5419" s="122">
        <v>83</v>
      </c>
      <c r="R5419" s="122">
        <v>64</v>
      </c>
      <c r="S5419" s="122" t="s">
        <v>5788</v>
      </c>
      <c r="T5419" s="123">
        <v>0.56855999999999995</v>
      </c>
    </row>
    <row r="5420" spans="17:20" x14ac:dyDescent="0.25">
      <c r="Q5420" s="122">
        <v>83</v>
      </c>
      <c r="R5420" s="122">
        <v>65</v>
      </c>
      <c r="S5420" s="122" t="s">
        <v>5789</v>
      </c>
      <c r="T5420" s="123">
        <v>0.57520000000000004</v>
      </c>
    </row>
    <row r="5421" spans="17:20" x14ac:dyDescent="0.25">
      <c r="Q5421" s="122">
        <v>83</v>
      </c>
      <c r="R5421" s="122">
        <v>66</v>
      </c>
      <c r="S5421" s="122" t="s">
        <v>5790</v>
      </c>
      <c r="T5421" s="123">
        <v>0.58184000000000002</v>
      </c>
    </row>
    <row r="5422" spans="17:20" x14ac:dyDescent="0.25">
      <c r="Q5422" s="122">
        <v>83</v>
      </c>
      <c r="R5422" s="122">
        <v>67</v>
      </c>
      <c r="S5422" s="122" t="s">
        <v>5791</v>
      </c>
      <c r="T5422" s="123">
        <v>0.58848009999999995</v>
      </c>
    </row>
    <row r="5423" spans="17:20" x14ac:dyDescent="0.25">
      <c r="Q5423" s="122">
        <v>83</v>
      </c>
      <c r="R5423" s="122">
        <v>68</v>
      </c>
      <c r="S5423" s="122" t="s">
        <v>5792</v>
      </c>
      <c r="T5423" s="123">
        <v>0.59511999999999998</v>
      </c>
    </row>
    <row r="5424" spans="17:20" x14ac:dyDescent="0.25">
      <c r="Q5424" s="122">
        <v>83</v>
      </c>
      <c r="R5424" s="122">
        <v>69</v>
      </c>
      <c r="S5424" s="122" t="s">
        <v>5793</v>
      </c>
      <c r="T5424" s="123">
        <v>0.60175999999999996</v>
      </c>
    </row>
    <row r="5425" spans="17:20" x14ac:dyDescent="0.25">
      <c r="Q5425" s="122">
        <v>83</v>
      </c>
      <c r="R5425" s="122">
        <v>70</v>
      </c>
      <c r="S5425" s="122" t="s">
        <v>5794</v>
      </c>
      <c r="T5425" s="123">
        <v>0.60840000000000005</v>
      </c>
    </row>
    <row r="5426" spans="17:20" x14ac:dyDescent="0.25">
      <c r="Q5426" s="122">
        <v>83</v>
      </c>
      <c r="R5426" s="122">
        <v>71</v>
      </c>
      <c r="S5426" s="122" t="s">
        <v>5795</v>
      </c>
      <c r="T5426" s="123">
        <v>0.61516000000000004</v>
      </c>
    </row>
    <row r="5427" spans="17:20" x14ac:dyDescent="0.25">
      <c r="Q5427" s="122">
        <v>83</v>
      </c>
      <c r="R5427" s="122">
        <v>72</v>
      </c>
      <c r="S5427" s="122" t="s">
        <v>5796</v>
      </c>
      <c r="T5427" s="123">
        <v>0.62192000000000003</v>
      </c>
    </row>
    <row r="5428" spans="17:20" x14ac:dyDescent="0.25">
      <c r="Q5428" s="122">
        <v>83</v>
      </c>
      <c r="R5428" s="122">
        <v>73</v>
      </c>
      <c r="S5428" s="122" t="s">
        <v>5797</v>
      </c>
      <c r="T5428" s="123">
        <v>0.62868000000000002</v>
      </c>
    </row>
    <row r="5429" spans="17:20" x14ac:dyDescent="0.25">
      <c r="Q5429" s="122">
        <v>83</v>
      </c>
      <c r="R5429" s="122">
        <v>74</v>
      </c>
      <c r="S5429" s="122" t="s">
        <v>5798</v>
      </c>
      <c r="T5429" s="123">
        <v>0.63544</v>
      </c>
    </row>
    <row r="5430" spans="17:20" x14ac:dyDescent="0.25">
      <c r="Q5430" s="122">
        <v>83</v>
      </c>
      <c r="R5430" s="122">
        <v>75</v>
      </c>
      <c r="S5430" s="122" t="s">
        <v>5799</v>
      </c>
      <c r="T5430" s="123">
        <v>0.64219999999999999</v>
      </c>
    </row>
    <row r="5431" spans="17:20" x14ac:dyDescent="0.25">
      <c r="Q5431" s="122">
        <v>83</v>
      </c>
      <c r="R5431" s="122">
        <v>76</v>
      </c>
      <c r="S5431" s="122" t="s">
        <v>5800</v>
      </c>
      <c r="T5431" s="123">
        <v>0.64883999999999997</v>
      </c>
    </row>
    <row r="5432" spans="17:20" x14ac:dyDescent="0.25">
      <c r="Q5432" s="122">
        <v>83</v>
      </c>
      <c r="R5432" s="122">
        <v>77</v>
      </c>
      <c r="S5432" s="122" t="s">
        <v>5801</v>
      </c>
      <c r="T5432" s="123">
        <v>0.65547999999999995</v>
      </c>
    </row>
    <row r="5433" spans="17:20" x14ac:dyDescent="0.25">
      <c r="Q5433" s="122">
        <v>83</v>
      </c>
      <c r="R5433" s="122">
        <v>78</v>
      </c>
      <c r="S5433" s="122" t="s">
        <v>5802</v>
      </c>
      <c r="T5433" s="123">
        <v>0.66212000000000004</v>
      </c>
    </row>
    <row r="5434" spans="17:20" x14ac:dyDescent="0.25">
      <c r="Q5434" s="122">
        <v>83</v>
      </c>
      <c r="R5434" s="122">
        <v>79</v>
      </c>
      <c r="S5434" s="122" t="s">
        <v>5803</v>
      </c>
      <c r="T5434" s="123">
        <v>0.66876000000000002</v>
      </c>
    </row>
    <row r="5435" spans="17:20" x14ac:dyDescent="0.25">
      <c r="Q5435" s="122">
        <v>83</v>
      </c>
      <c r="R5435" s="122">
        <v>80</v>
      </c>
      <c r="S5435" s="122" t="s">
        <v>5804</v>
      </c>
      <c r="T5435" s="123">
        <v>0.6754</v>
      </c>
    </row>
    <row r="5436" spans="17:20" x14ac:dyDescent="0.25">
      <c r="Q5436" s="122">
        <v>83</v>
      </c>
      <c r="R5436" s="122">
        <v>81</v>
      </c>
      <c r="S5436" s="122" t="s">
        <v>5805</v>
      </c>
      <c r="T5436" s="123">
        <v>0.68215999999999999</v>
      </c>
    </row>
    <row r="5437" spans="17:20" x14ac:dyDescent="0.25">
      <c r="Q5437" s="122">
        <v>83</v>
      </c>
      <c r="R5437" s="122">
        <v>82</v>
      </c>
      <c r="S5437" s="122" t="s">
        <v>5806</v>
      </c>
      <c r="T5437" s="123">
        <v>0.68891999999999998</v>
      </c>
    </row>
    <row r="5438" spans="17:20" x14ac:dyDescent="0.25">
      <c r="Q5438" s="122">
        <v>83</v>
      </c>
      <c r="R5438" s="122">
        <v>83</v>
      </c>
      <c r="S5438" s="122" t="s">
        <v>5807</v>
      </c>
      <c r="T5438" s="123">
        <v>0.69567999999999997</v>
      </c>
    </row>
    <row r="5439" spans="17:20" x14ac:dyDescent="0.25">
      <c r="Q5439" s="122">
        <v>83</v>
      </c>
      <c r="R5439" s="122">
        <v>84</v>
      </c>
      <c r="S5439" s="122" t="s">
        <v>5808</v>
      </c>
      <c r="T5439" s="123">
        <v>0.70243999999999995</v>
      </c>
    </row>
    <row r="5440" spans="17:20" x14ac:dyDescent="0.25">
      <c r="Q5440" s="122">
        <v>83</v>
      </c>
      <c r="R5440" s="122">
        <v>85</v>
      </c>
      <c r="S5440" s="122" t="s">
        <v>5809</v>
      </c>
      <c r="T5440" s="123">
        <v>0.70920000000000005</v>
      </c>
    </row>
    <row r="5441" spans="17:20" x14ac:dyDescent="0.25">
      <c r="Q5441" s="122">
        <v>83</v>
      </c>
      <c r="R5441" s="122">
        <v>86</v>
      </c>
      <c r="S5441" s="122" t="s">
        <v>5810</v>
      </c>
      <c r="T5441" s="123">
        <v>0.71584000000000003</v>
      </c>
    </row>
    <row r="5442" spans="17:20" x14ac:dyDescent="0.25">
      <c r="Q5442" s="122">
        <v>83</v>
      </c>
      <c r="R5442" s="122">
        <v>87</v>
      </c>
      <c r="S5442" s="122" t="s">
        <v>5811</v>
      </c>
      <c r="T5442" s="123">
        <v>0.72248000000000001</v>
      </c>
    </row>
    <row r="5443" spans="17:20" x14ac:dyDescent="0.25">
      <c r="Q5443" s="122">
        <v>83</v>
      </c>
      <c r="R5443" s="122">
        <v>88</v>
      </c>
      <c r="S5443" s="122" t="s">
        <v>5812</v>
      </c>
      <c r="T5443" s="123">
        <v>0.72911999999999999</v>
      </c>
    </row>
    <row r="5444" spans="17:20" x14ac:dyDescent="0.25">
      <c r="Q5444" s="122">
        <v>83</v>
      </c>
      <c r="R5444" s="122">
        <v>89</v>
      </c>
      <c r="S5444" s="122" t="s">
        <v>5813</v>
      </c>
      <c r="T5444" s="123">
        <v>0.73575999999999997</v>
      </c>
    </row>
    <row r="5445" spans="17:20" x14ac:dyDescent="0.25">
      <c r="Q5445" s="122">
        <v>83</v>
      </c>
      <c r="R5445" s="122">
        <v>90</v>
      </c>
      <c r="S5445" s="122" t="s">
        <v>5814</v>
      </c>
      <c r="T5445" s="123">
        <v>0.74239999999999995</v>
      </c>
    </row>
    <row r="5446" spans="17:20" x14ac:dyDescent="0.25">
      <c r="Q5446" s="122">
        <v>83</v>
      </c>
      <c r="R5446" s="122">
        <v>91</v>
      </c>
      <c r="S5446" s="122" t="s">
        <v>5815</v>
      </c>
      <c r="T5446" s="123">
        <v>0.74907999999999997</v>
      </c>
    </row>
    <row r="5447" spans="17:20" x14ac:dyDescent="0.25">
      <c r="Q5447" s="122">
        <v>83</v>
      </c>
      <c r="R5447" s="122">
        <v>92</v>
      </c>
      <c r="S5447" s="122" t="s">
        <v>5816</v>
      </c>
      <c r="T5447" s="123">
        <v>0.75575999999999999</v>
      </c>
    </row>
    <row r="5448" spans="17:20" x14ac:dyDescent="0.25">
      <c r="Q5448" s="122">
        <v>83</v>
      </c>
      <c r="R5448" s="122">
        <v>93</v>
      </c>
      <c r="S5448" s="122" t="s">
        <v>5817</v>
      </c>
      <c r="T5448" s="123">
        <v>0.76244000000000001</v>
      </c>
    </row>
    <row r="5449" spans="17:20" x14ac:dyDescent="0.25">
      <c r="Q5449" s="122">
        <v>83</v>
      </c>
      <c r="R5449" s="122">
        <v>94</v>
      </c>
      <c r="S5449" s="122" t="s">
        <v>5818</v>
      </c>
      <c r="T5449" s="123">
        <v>0.76912000000000003</v>
      </c>
    </row>
    <row r="5450" spans="17:20" x14ac:dyDescent="0.25">
      <c r="Q5450" s="122">
        <v>83</v>
      </c>
      <c r="R5450" s="122">
        <v>95</v>
      </c>
      <c r="S5450" s="122" t="s">
        <v>5819</v>
      </c>
      <c r="T5450" s="123">
        <v>0.77580000000000005</v>
      </c>
    </row>
    <row r="5451" spans="17:20" x14ac:dyDescent="0.25">
      <c r="Q5451" s="122">
        <v>83</v>
      </c>
      <c r="R5451" s="122">
        <v>96</v>
      </c>
      <c r="S5451" s="122" t="s">
        <v>5820</v>
      </c>
      <c r="T5451" s="123">
        <v>0.78244000000000002</v>
      </c>
    </row>
    <row r="5452" spans="17:20" x14ac:dyDescent="0.25">
      <c r="Q5452" s="122">
        <v>83</v>
      </c>
      <c r="R5452" s="122">
        <v>97</v>
      </c>
      <c r="S5452" s="122" t="s">
        <v>5821</v>
      </c>
      <c r="T5452" s="123">
        <v>0.78908</v>
      </c>
    </row>
    <row r="5453" spans="17:20" x14ac:dyDescent="0.25">
      <c r="Q5453" s="122">
        <v>83</v>
      </c>
      <c r="R5453" s="122">
        <v>98</v>
      </c>
      <c r="S5453" s="122" t="s">
        <v>5822</v>
      </c>
      <c r="T5453" s="123">
        <v>0.79571999999999998</v>
      </c>
    </row>
    <row r="5454" spans="17:20" x14ac:dyDescent="0.25">
      <c r="Q5454" s="122">
        <v>83</v>
      </c>
      <c r="R5454" s="122">
        <v>99</v>
      </c>
      <c r="S5454" s="122" t="s">
        <v>5823</v>
      </c>
      <c r="T5454" s="123">
        <v>0.80235999999999996</v>
      </c>
    </row>
    <row r="5455" spans="17:20" x14ac:dyDescent="0.25">
      <c r="Q5455" s="122">
        <v>83</v>
      </c>
      <c r="R5455" s="122">
        <v>100</v>
      </c>
      <c r="S5455" s="122" t="s">
        <v>5824</v>
      </c>
      <c r="T5455" s="123">
        <v>0.80900000000000005</v>
      </c>
    </row>
    <row r="5456" spans="17:20" x14ac:dyDescent="0.25">
      <c r="Q5456" s="122">
        <v>84</v>
      </c>
      <c r="R5456" s="122">
        <v>0</v>
      </c>
      <c r="S5456" s="122" t="s">
        <v>5825</v>
      </c>
      <c r="T5456" s="123">
        <v>0.1502</v>
      </c>
    </row>
    <row r="5457" spans="17:20" x14ac:dyDescent="0.25">
      <c r="Q5457" s="122">
        <v>84</v>
      </c>
      <c r="R5457" s="122">
        <v>1</v>
      </c>
      <c r="S5457" s="122" t="s">
        <v>5826</v>
      </c>
      <c r="T5457" s="123">
        <v>0.15672</v>
      </c>
    </row>
    <row r="5458" spans="17:20" x14ac:dyDescent="0.25">
      <c r="Q5458" s="122">
        <v>84</v>
      </c>
      <c r="R5458" s="122">
        <v>2</v>
      </c>
      <c r="S5458" s="122" t="s">
        <v>5827</v>
      </c>
      <c r="T5458" s="123">
        <v>0.16324</v>
      </c>
    </row>
    <row r="5459" spans="17:20" x14ac:dyDescent="0.25">
      <c r="Q5459" s="122">
        <v>84</v>
      </c>
      <c r="R5459" s="122">
        <v>3</v>
      </c>
      <c r="S5459" s="122" t="s">
        <v>5828</v>
      </c>
      <c r="T5459" s="123">
        <v>0.16975999999999999</v>
      </c>
    </row>
    <row r="5460" spans="17:20" x14ac:dyDescent="0.25">
      <c r="Q5460" s="122">
        <v>84</v>
      </c>
      <c r="R5460" s="122">
        <v>4</v>
      </c>
      <c r="S5460" s="122" t="s">
        <v>5829</v>
      </c>
      <c r="T5460" s="123">
        <v>0.17627999999999999</v>
      </c>
    </row>
    <row r="5461" spans="17:20" x14ac:dyDescent="0.25">
      <c r="Q5461" s="122">
        <v>84</v>
      </c>
      <c r="R5461" s="122">
        <v>5</v>
      </c>
      <c r="S5461" s="122" t="s">
        <v>5830</v>
      </c>
      <c r="T5461" s="123">
        <v>0.18279999999999999</v>
      </c>
    </row>
    <row r="5462" spans="17:20" x14ac:dyDescent="0.25">
      <c r="Q5462" s="122">
        <v>84</v>
      </c>
      <c r="R5462" s="122">
        <v>6</v>
      </c>
      <c r="S5462" s="122" t="s">
        <v>5831</v>
      </c>
      <c r="T5462" s="123">
        <v>0.18948000000000001</v>
      </c>
    </row>
    <row r="5463" spans="17:20" x14ac:dyDescent="0.25">
      <c r="Q5463" s="122">
        <v>84</v>
      </c>
      <c r="R5463" s="122">
        <v>7</v>
      </c>
      <c r="S5463" s="122" t="s">
        <v>5832</v>
      </c>
      <c r="T5463" s="123">
        <v>0.19616</v>
      </c>
    </row>
    <row r="5464" spans="17:20" x14ac:dyDescent="0.25">
      <c r="Q5464" s="122">
        <v>84</v>
      </c>
      <c r="R5464" s="122">
        <v>8</v>
      </c>
      <c r="S5464" s="122" t="s">
        <v>5833</v>
      </c>
      <c r="T5464" s="123">
        <v>0.20283999999999999</v>
      </c>
    </row>
    <row r="5465" spans="17:20" x14ac:dyDescent="0.25">
      <c r="Q5465" s="122">
        <v>84</v>
      </c>
      <c r="R5465" s="122">
        <v>9</v>
      </c>
      <c r="S5465" s="122" t="s">
        <v>5834</v>
      </c>
      <c r="T5465" s="123">
        <v>0.20952000000000001</v>
      </c>
    </row>
    <row r="5466" spans="17:20" x14ac:dyDescent="0.25">
      <c r="Q5466" s="122">
        <v>84</v>
      </c>
      <c r="R5466" s="122">
        <v>10</v>
      </c>
      <c r="S5466" s="122" t="s">
        <v>5835</v>
      </c>
      <c r="T5466" s="123">
        <v>0.2162</v>
      </c>
    </row>
    <row r="5467" spans="17:20" x14ac:dyDescent="0.25">
      <c r="Q5467" s="122">
        <v>84</v>
      </c>
      <c r="R5467" s="122">
        <v>11</v>
      </c>
      <c r="S5467" s="122" t="s">
        <v>5836</v>
      </c>
      <c r="T5467" s="123">
        <v>0.22272</v>
      </c>
    </row>
    <row r="5468" spans="17:20" x14ac:dyDescent="0.25">
      <c r="Q5468" s="122">
        <v>84</v>
      </c>
      <c r="R5468" s="122">
        <v>12</v>
      </c>
      <c r="S5468" s="122" t="s">
        <v>5837</v>
      </c>
      <c r="T5468" s="123">
        <v>0.22924</v>
      </c>
    </row>
    <row r="5469" spans="17:20" x14ac:dyDescent="0.25">
      <c r="Q5469" s="122">
        <v>84</v>
      </c>
      <c r="R5469" s="122">
        <v>13</v>
      </c>
      <c r="S5469" s="122" t="s">
        <v>5838</v>
      </c>
      <c r="T5469" s="123">
        <v>0.23576</v>
      </c>
    </row>
    <row r="5470" spans="17:20" x14ac:dyDescent="0.25">
      <c r="Q5470" s="122">
        <v>84</v>
      </c>
      <c r="R5470" s="122">
        <v>14</v>
      </c>
      <c r="S5470" s="122" t="s">
        <v>5839</v>
      </c>
      <c r="T5470" s="123">
        <v>0.24228</v>
      </c>
    </row>
    <row r="5471" spans="17:20" x14ac:dyDescent="0.25">
      <c r="Q5471" s="122">
        <v>84</v>
      </c>
      <c r="R5471" s="122">
        <v>15</v>
      </c>
      <c r="S5471" s="122" t="s">
        <v>5840</v>
      </c>
      <c r="T5471" s="123">
        <v>0.24879999999999999</v>
      </c>
    </row>
    <row r="5472" spans="17:20" x14ac:dyDescent="0.25">
      <c r="Q5472" s="122">
        <v>84</v>
      </c>
      <c r="R5472" s="122">
        <v>16</v>
      </c>
      <c r="S5472" s="122" t="s">
        <v>5841</v>
      </c>
      <c r="T5472" s="123">
        <v>0.25547999999999998</v>
      </c>
    </row>
    <row r="5473" spans="17:20" x14ac:dyDescent="0.25">
      <c r="Q5473" s="122">
        <v>84</v>
      </c>
      <c r="R5473" s="122">
        <v>17</v>
      </c>
      <c r="S5473" s="122" t="s">
        <v>5842</v>
      </c>
      <c r="T5473" s="123">
        <v>0.26216</v>
      </c>
    </row>
    <row r="5474" spans="17:20" x14ac:dyDescent="0.25">
      <c r="Q5474" s="122">
        <v>84</v>
      </c>
      <c r="R5474" s="122">
        <v>18</v>
      </c>
      <c r="S5474" s="122" t="s">
        <v>5843</v>
      </c>
      <c r="T5474" s="123">
        <v>0.26884000000000002</v>
      </c>
    </row>
    <row r="5475" spans="17:20" x14ac:dyDescent="0.25">
      <c r="Q5475" s="122">
        <v>84</v>
      </c>
      <c r="R5475" s="122">
        <v>19</v>
      </c>
      <c r="S5475" s="122" t="s">
        <v>5844</v>
      </c>
      <c r="T5475" s="123">
        <v>0.27551999999999999</v>
      </c>
    </row>
    <row r="5476" spans="17:20" x14ac:dyDescent="0.25">
      <c r="Q5476" s="122">
        <v>84</v>
      </c>
      <c r="R5476" s="122">
        <v>20</v>
      </c>
      <c r="S5476" s="122" t="s">
        <v>5845</v>
      </c>
      <c r="T5476" s="123">
        <v>0.28220000000000001</v>
      </c>
    </row>
    <row r="5477" spans="17:20" x14ac:dyDescent="0.25">
      <c r="Q5477" s="122">
        <v>84</v>
      </c>
      <c r="R5477" s="122">
        <v>21</v>
      </c>
      <c r="S5477" s="122" t="s">
        <v>5846</v>
      </c>
      <c r="T5477" s="123">
        <v>0.28867999999999999</v>
      </c>
    </row>
    <row r="5478" spans="17:20" x14ac:dyDescent="0.25">
      <c r="Q5478" s="122">
        <v>84</v>
      </c>
      <c r="R5478" s="122">
        <v>22</v>
      </c>
      <c r="S5478" s="122" t="s">
        <v>5847</v>
      </c>
      <c r="T5478" s="123">
        <v>0.29515999999999998</v>
      </c>
    </row>
    <row r="5479" spans="17:20" x14ac:dyDescent="0.25">
      <c r="Q5479" s="122">
        <v>84</v>
      </c>
      <c r="R5479" s="122">
        <v>23</v>
      </c>
      <c r="S5479" s="122" t="s">
        <v>5848</v>
      </c>
      <c r="T5479" s="123">
        <v>0.30164000000000002</v>
      </c>
    </row>
    <row r="5480" spans="17:20" x14ac:dyDescent="0.25">
      <c r="Q5480" s="122">
        <v>84</v>
      </c>
      <c r="R5480" s="122">
        <v>24</v>
      </c>
      <c r="S5480" s="122" t="s">
        <v>5849</v>
      </c>
      <c r="T5480" s="123">
        <v>0.30812</v>
      </c>
    </row>
    <row r="5481" spans="17:20" x14ac:dyDescent="0.25">
      <c r="Q5481" s="122">
        <v>84</v>
      </c>
      <c r="R5481" s="122">
        <v>25</v>
      </c>
      <c r="S5481" s="122" t="s">
        <v>5850</v>
      </c>
      <c r="T5481" s="123">
        <v>0.31459999999999999</v>
      </c>
    </row>
    <row r="5482" spans="17:20" x14ac:dyDescent="0.25">
      <c r="Q5482" s="122">
        <v>84</v>
      </c>
      <c r="R5482" s="122">
        <v>26</v>
      </c>
      <c r="S5482" s="122" t="s">
        <v>5851</v>
      </c>
      <c r="T5482" s="123">
        <v>0.32128000000000001</v>
      </c>
    </row>
    <row r="5483" spans="17:20" x14ac:dyDescent="0.25">
      <c r="Q5483" s="122">
        <v>84</v>
      </c>
      <c r="R5483" s="122">
        <v>27</v>
      </c>
      <c r="S5483" s="122" t="s">
        <v>5852</v>
      </c>
      <c r="T5483" s="123">
        <v>0.32795999999999997</v>
      </c>
    </row>
    <row r="5484" spans="17:20" x14ac:dyDescent="0.25">
      <c r="Q5484" s="122">
        <v>84</v>
      </c>
      <c r="R5484" s="122">
        <v>28</v>
      </c>
      <c r="S5484" s="122" t="s">
        <v>5853</v>
      </c>
      <c r="T5484" s="123">
        <v>0.33463999999999999</v>
      </c>
    </row>
    <row r="5485" spans="17:20" x14ac:dyDescent="0.25">
      <c r="Q5485" s="122">
        <v>84</v>
      </c>
      <c r="R5485" s="122">
        <v>29</v>
      </c>
      <c r="S5485" s="122" t="s">
        <v>5854</v>
      </c>
      <c r="T5485" s="123">
        <v>0.34132000000000001</v>
      </c>
    </row>
    <row r="5486" spans="17:20" x14ac:dyDescent="0.25">
      <c r="Q5486" s="122">
        <v>84</v>
      </c>
      <c r="R5486" s="122">
        <v>30</v>
      </c>
      <c r="S5486" s="122" t="s">
        <v>5855</v>
      </c>
      <c r="T5486" s="123">
        <v>0.34799999999999998</v>
      </c>
    </row>
    <row r="5487" spans="17:20" x14ac:dyDescent="0.25">
      <c r="Q5487" s="122">
        <v>84</v>
      </c>
      <c r="R5487" s="122">
        <v>31</v>
      </c>
      <c r="S5487" s="122" t="s">
        <v>5856</v>
      </c>
      <c r="T5487" s="123">
        <v>0.35452</v>
      </c>
    </row>
    <row r="5488" spans="17:20" x14ac:dyDescent="0.25">
      <c r="Q5488" s="122">
        <v>84</v>
      </c>
      <c r="R5488" s="122">
        <v>32</v>
      </c>
      <c r="S5488" s="122" t="s">
        <v>5857</v>
      </c>
      <c r="T5488" s="123">
        <v>0.36104000000000003</v>
      </c>
    </row>
    <row r="5489" spans="17:20" x14ac:dyDescent="0.25">
      <c r="Q5489" s="122">
        <v>84</v>
      </c>
      <c r="R5489" s="122">
        <v>33</v>
      </c>
      <c r="S5489" s="122" t="s">
        <v>5858</v>
      </c>
      <c r="T5489" s="123">
        <v>0.36756</v>
      </c>
    </row>
    <row r="5490" spans="17:20" x14ac:dyDescent="0.25">
      <c r="Q5490" s="122">
        <v>84</v>
      </c>
      <c r="R5490" s="122">
        <v>34</v>
      </c>
      <c r="S5490" s="122" t="s">
        <v>5859</v>
      </c>
      <c r="T5490" s="123">
        <v>0.37408000000000002</v>
      </c>
    </row>
    <row r="5491" spans="17:20" x14ac:dyDescent="0.25">
      <c r="Q5491" s="122">
        <v>84</v>
      </c>
      <c r="R5491" s="122">
        <v>35</v>
      </c>
      <c r="S5491" s="122" t="s">
        <v>5860</v>
      </c>
      <c r="T5491" s="123">
        <v>0.38059999999999999</v>
      </c>
    </row>
    <row r="5492" spans="17:20" x14ac:dyDescent="0.25">
      <c r="Q5492" s="122">
        <v>84</v>
      </c>
      <c r="R5492" s="122">
        <v>36</v>
      </c>
      <c r="S5492" s="122" t="s">
        <v>5861</v>
      </c>
      <c r="T5492" s="123">
        <v>0.38728000000000001</v>
      </c>
    </row>
    <row r="5493" spans="17:20" x14ac:dyDescent="0.25">
      <c r="Q5493" s="122">
        <v>84</v>
      </c>
      <c r="R5493" s="122">
        <v>37</v>
      </c>
      <c r="S5493" s="122" t="s">
        <v>5862</v>
      </c>
      <c r="T5493" s="123">
        <v>0.39395999999999998</v>
      </c>
    </row>
    <row r="5494" spans="17:20" x14ac:dyDescent="0.25">
      <c r="Q5494" s="122">
        <v>84</v>
      </c>
      <c r="R5494" s="122">
        <v>38</v>
      </c>
      <c r="S5494" s="122" t="s">
        <v>5863</v>
      </c>
      <c r="T5494" s="123">
        <v>0.40064</v>
      </c>
    </row>
    <row r="5495" spans="17:20" x14ac:dyDescent="0.25">
      <c r="Q5495" s="122">
        <v>84</v>
      </c>
      <c r="R5495" s="122">
        <v>39</v>
      </c>
      <c r="S5495" s="122" t="s">
        <v>5864</v>
      </c>
      <c r="T5495" s="123">
        <v>0.40732000000000002</v>
      </c>
    </row>
    <row r="5496" spans="17:20" x14ac:dyDescent="0.25">
      <c r="Q5496" s="122">
        <v>84</v>
      </c>
      <c r="R5496" s="122">
        <v>40</v>
      </c>
      <c r="S5496" s="122" t="s">
        <v>5865</v>
      </c>
      <c r="T5496" s="123">
        <v>0.41399999999999998</v>
      </c>
    </row>
    <row r="5497" spans="17:20" x14ac:dyDescent="0.25">
      <c r="Q5497" s="122">
        <v>84</v>
      </c>
      <c r="R5497" s="122">
        <v>41</v>
      </c>
      <c r="S5497" s="122" t="s">
        <v>5866</v>
      </c>
      <c r="T5497" s="123">
        <v>0.42052</v>
      </c>
    </row>
    <row r="5498" spans="17:20" x14ac:dyDescent="0.25">
      <c r="Q5498" s="122">
        <v>84</v>
      </c>
      <c r="R5498" s="122">
        <v>42</v>
      </c>
      <c r="S5498" s="122" t="s">
        <v>5867</v>
      </c>
      <c r="T5498" s="123">
        <v>0.42703999999999998</v>
      </c>
    </row>
    <row r="5499" spans="17:20" x14ac:dyDescent="0.25">
      <c r="Q5499" s="122">
        <v>84</v>
      </c>
      <c r="R5499" s="122">
        <v>43</v>
      </c>
      <c r="S5499" s="122" t="s">
        <v>5868</v>
      </c>
      <c r="T5499" s="123">
        <v>0.43356</v>
      </c>
    </row>
    <row r="5500" spans="17:20" x14ac:dyDescent="0.25">
      <c r="Q5500" s="122">
        <v>84</v>
      </c>
      <c r="R5500" s="122">
        <v>44</v>
      </c>
      <c r="S5500" s="122" t="s">
        <v>5869</v>
      </c>
      <c r="T5500" s="123">
        <v>0.44008000000000003</v>
      </c>
    </row>
    <row r="5501" spans="17:20" x14ac:dyDescent="0.25">
      <c r="Q5501" s="122">
        <v>84</v>
      </c>
      <c r="R5501" s="122">
        <v>45</v>
      </c>
      <c r="S5501" s="122" t="s">
        <v>5870</v>
      </c>
      <c r="T5501" s="123">
        <v>0.4466</v>
      </c>
    </row>
    <row r="5502" spans="17:20" x14ac:dyDescent="0.25">
      <c r="Q5502" s="122">
        <v>84</v>
      </c>
      <c r="R5502" s="122">
        <v>46</v>
      </c>
      <c r="S5502" s="122" t="s">
        <v>5871</v>
      </c>
      <c r="T5502" s="123">
        <v>0.45328000000000002</v>
      </c>
    </row>
    <row r="5503" spans="17:20" x14ac:dyDescent="0.25">
      <c r="Q5503" s="122">
        <v>84</v>
      </c>
      <c r="R5503" s="122">
        <v>47</v>
      </c>
      <c r="S5503" s="122" t="s">
        <v>5872</v>
      </c>
      <c r="T5503" s="123">
        <v>0.45995999999999998</v>
      </c>
    </row>
    <row r="5504" spans="17:20" x14ac:dyDescent="0.25">
      <c r="Q5504" s="122">
        <v>84</v>
      </c>
      <c r="R5504" s="122">
        <v>48</v>
      </c>
      <c r="S5504" s="122" t="s">
        <v>5873</v>
      </c>
      <c r="T5504" s="123">
        <v>0.46664</v>
      </c>
    </row>
    <row r="5505" spans="17:20" x14ac:dyDescent="0.25">
      <c r="Q5505" s="122">
        <v>84</v>
      </c>
      <c r="R5505" s="122">
        <v>49</v>
      </c>
      <c r="S5505" s="122" t="s">
        <v>5874</v>
      </c>
      <c r="T5505" s="123">
        <v>0.47332000000000002</v>
      </c>
    </row>
    <row r="5506" spans="17:20" x14ac:dyDescent="0.25">
      <c r="Q5506" s="122">
        <v>84</v>
      </c>
      <c r="R5506" s="122">
        <v>50</v>
      </c>
      <c r="S5506" s="122" t="s">
        <v>5875</v>
      </c>
      <c r="T5506" s="123">
        <v>0.48</v>
      </c>
    </row>
    <row r="5507" spans="17:20" x14ac:dyDescent="0.25">
      <c r="Q5507" s="122">
        <v>84</v>
      </c>
      <c r="R5507" s="122">
        <v>51</v>
      </c>
      <c r="S5507" s="122" t="s">
        <v>5876</v>
      </c>
      <c r="T5507" s="123">
        <v>0.48652000000000001</v>
      </c>
    </row>
    <row r="5508" spans="17:20" x14ac:dyDescent="0.25">
      <c r="Q5508" s="122">
        <v>84</v>
      </c>
      <c r="R5508" s="122">
        <v>52</v>
      </c>
      <c r="S5508" s="122" t="s">
        <v>5877</v>
      </c>
      <c r="T5508" s="123">
        <v>0.49303999999999998</v>
      </c>
    </row>
    <row r="5509" spans="17:20" x14ac:dyDescent="0.25">
      <c r="Q5509" s="122">
        <v>84</v>
      </c>
      <c r="R5509" s="122">
        <v>53</v>
      </c>
      <c r="S5509" s="122" t="s">
        <v>5878</v>
      </c>
      <c r="T5509" s="123">
        <v>0.49956</v>
      </c>
    </row>
    <row r="5510" spans="17:20" x14ac:dyDescent="0.25">
      <c r="Q5510" s="122">
        <v>84</v>
      </c>
      <c r="R5510" s="122">
        <v>54</v>
      </c>
      <c r="S5510" s="122" t="s">
        <v>5879</v>
      </c>
      <c r="T5510" s="123">
        <v>0.50607999999999997</v>
      </c>
    </row>
    <row r="5511" spans="17:20" x14ac:dyDescent="0.25">
      <c r="Q5511" s="122">
        <v>84</v>
      </c>
      <c r="R5511" s="122">
        <v>55</v>
      </c>
      <c r="S5511" s="122" t="s">
        <v>5880</v>
      </c>
      <c r="T5511" s="123">
        <v>0.51259999999999994</v>
      </c>
    </row>
    <row r="5512" spans="17:20" x14ac:dyDescent="0.25">
      <c r="Q5512" s="122">
        <v>84</v>
      </c>
      <c r="R5512" s="122">
        <v>56</v>
      </c>
      <c r="S5512" s="122" t="s">
        <v>5881</v>
      </c>
      <c r="T5512" s="123">
        <v>0.51927999999999996</v>
      </c>
    </row>
    <row r="5513" spans="17:20" x14ac:dyDescent="0.25">
      <c r="Q5513" s="122">
        <v>84</v>
      </c>
      <c r="R5513" s="122">
        <v>57</v>
      </c>
      <c r="S5513" s="122" t="s">
        <v>5882</v>
      </c>
      <c r="T5513" s="123">
        <v>0.52595999999999998</v>
      </c>
    </row>
    <row r="5514" spans="17:20" x14ac:dyDescent="0.25">
      <c r="Q5514" s="122">
        <v>84</v>
      </c>
      <c r="R5514" s="122">
        <v>58</v>
      </c>
      <c r="S5514" s="122" t="s">
        <v>5883</v>
      </c>
      <c r="T5514" s="123">
        <v>0.53264</v>
      </c>
    </row>
    <row r="5515" spans="17:20" x14ac:dyDescent="0.25">
      <c r="Q5515" s="122">
        <v>84</v>
      </c>
      <c r="R5515" s="122">
        <v>59</v>
      </c>
      <c r="S5515" s="122" t="s">
        <v>5884</v>
      </c>
      <c r="T5515" s="123">
        <v>0.53932000000000002</v>
      </c>
    </row>
    <row r="5516" spans="17:20" x14ac:dyDescent="0.25">
      <c r="Q5516" s="122">
        <v>84</v>
      </c>
      <c r="R5516" s="122">
        <v>60</v>
      </c>
      <c r="S5516" s="122" t="s">
        <v>5885</v>
      </c>
      <c r="T5516" s="123">
        <v>0.54600000000000004</v>
      </c>
    </row>
    <row r="5517" spans="17:20" x14ac:dyDescent="0.25">
      <c r="Q5517" s="122">
        <v>84</v>
      </c>
      <c r="R5517" s="122">
        <v>61</v>
      </c>
      <c r="S5517" s="122" t="s">
        <v>5886</v>
      </c>
      <c r="T5517" s="123">
        <v>0.55252000000000001</v>
      </c>
    </row>
    <row r="5518" spans="17:20" x14ac:dyDescent="0.25">
      <c r="Q5518" s="122">
        <v>84</v>
      </c>
      <c r="R5518" s="122">
        <v>62</v>
      </c>
      <c r="S5518" s="122" t="s">
        <v>5887</v>
      </c>
      <c r="T5518" s="123">
        <v>0.55903999999999998</v>
      </c>
    </row>
    <row r="5519" spans="17:20" x14ac:dyDescent="0.25">
      <c r="Q5519" s="122">
        <v>84</v>
      </c>
      <c r="R5519" s="122">
        <v>63</v>
      </c>
      <c r="S5519" s="122" t="s">
        <v>5888</v>
      </c>
      <c r="T5519" s="123">
        <v>0.56555999999999995</v>
      </c>
    </row>
    <row r="5520" spans="17:20" x14ac:dyDescent="0.25">
      <c r="Q5520" s="122">
        <v>84</v>
      </c>
      <c r="R5520" s="122">
        <v>64</v>
      </c>
      <c r="S5520" s="122" t="s">
        <v>5889</v>
      </c>
      <c r="T5520" s="123">
        <v>0.57208000000000003</v>
      </c>
    </row>
    <row r="5521" spans="17:20" x14ac:dyDescent="0.25">
      <c r="Q5521" s="122">
        <v>84</v>
      </c>
      <c r="R5521" s="122">
        <v>65</v>
      </c>
      <c r="S5521" s="122" t="s">
        <v>5890</v>
      </c>
      <c r="T5521" s="123">
        <v>0.5786</v>
      </c>
    </row>
    <row r="5522" spans="17:20" x14ac:dyDescent="0.25">
      <c r="Q5522" s="122">
        <v>84</v>
      </c>
      <c r="R5522" s="122">
        <v>66</v>
      </c>
      <c r="S5522" s="122" t="s">
        <v>5891</v>
      </c>
      <c r="T5522" s="123">
        <v>0.58511999999999997</v>
      </c>
    </row>
    <row r="5523" spans="17:20" x14ac:dyDescent="0.25">
      <c r="Q5523" s="122">
        <v>84</v>
      </c>
      <c r="R5523" s="122">
        <v>67</v>
      </c>
      <c r="S5523" s="122" t="s">
        <v>5892</v>
      </c>
      <c r="T5523" s="123">
        <v>0.5916401</v>
      </c>
    </row>
    <row r="5524" spans="17:20" x14ac:dyDescent="0.25">
      <c r="Q5524" s="122">
        <v>84</v>
      </c>
      <c r="R5524" s="122">
        <v>68</v>
      </c>
      <c r="S5524" s="122" t="s">
        <v>5893</v>
      </c>
      <c r="T5524" s="123">
        <v>0.59816000000000003</v>
      </c>
    </row>
    <row r="5525" spans="17:20" x14ac:dyDescent="0.25">
      <c r="Q5525" s="122">
        <v>84</v>
      </c>
      <c r="R5525" s="122">
        <v>69</v>
      </c>
      <c r="S5525" s="122" t="s">
        <v>5894</v>
      </c>
      <c r="T5525" s="123">
        <v>0.60468</v>
      </c>
    </row>
    <row r="5526" spans="17:20" x14ac:dyDescent="0.25">
      <c r="Q5526" s="122">
        <v>84</v>
      </c>
      <c r="R5526" s="122">
        <v>70</v>
      </c>
      <c r="S5526" s="122" t="s">
        <v>5895</v>
      </c>
      <c r="T5526" s="123">
        <v>0.61119999999999997</v>
      </c>
    </row>
    <row r="5527" spans="17:20" x14ac:dyDescent="0.25">
      <c r="Q5527" s="122">
        <v>84</v>
      </c>
      <c r="R5527" s="122">
        <v>71</v>
      </c>
      <c r="S5527" s="122" t="s">
        <v>5896</v>
      </c>
      <c r="T5527" s="123">
        <v>0.61787999999999998</v>
      </c>
    </row>
    <row r="5528" spans="17:20" x14ac:dyDescent="0.25">
      <c r="Q5528" s="122">
        <v>84</v>
      </c>
      <c r="R5528" s="122">
        <v>72</v>
      </c>
      <c r="S5528" s="122" t="s">
        <v>5897</v>
      </c>
      <c r="T5528" s="123">
        <v>0.62456</v>
      </c>
    </row>
    <row r="5529" spans="17:20" x14ac:dyDescent="0.25">
      <c r="Q5529" s="122">
        <v>84</v>
      </c>
      <c r="R5529" s="122">
        <v>73</v>
      </c>
      <c r="S5529" s="122" t="s">
        <v>5898</v>
      </c>
      <c r="T5529" s="123">
        <v>0.63124000000000002</v>
      </c>
    </row>
    <row r="5530" spans="17:20" x14ac:dyDescent="0.25">
      <c r="Q5530" s="122">
        <v>84</v>
      </c>
      <c r="R5530" s="122">
        <v>74</v>
      </c>
      <c r="S5530" s="122" t="s">
        <v>5899</v>
      </c>
      <c r="T5530" s="123">
        <v>0.63792000000000004</v>
      </c>
    </row>
    <row r="5531" spans="17:20" x14ac:dyDescent="0.25">
      <c r="Q5531" s="122">
        <v>84</v>
      </c>
      <c r="R5531" s="122">
        <v>75</v>
      </c>
      <c r="S5531" s="122" t="s">
        <v>5900</v>
      </c>
      <c r="T5531" s="123">
        <v>0.64459999999999995</v>
      </c>
    </row>
    <row r="5532" spans="17:20" x14ac:dyDescent="0.25">
      <c r="Q5532" s="122">
        <v>84</v>
      </c>
      <c r="R5532" s="122">
        <v>76</v>
      </c>
      <c r="S5532" s="122" t="s">
        <v>5901</v>
      </c>
      <c r="T5532" s="123">
        <v>0.65112000000000003</v>
      </c>
    </row>
    <row r="5533" spans="17:20" x14ac:dyDescent="0.25">
      <c r="Q5533" s="122">
        <v>84</v>
      </c>
      <c r="R5533" s="122">
        <v>77</v>
      </c>
      <c r="S5533" s="122" t="s">
        <v>5902</v>
      </c>
      <c r="T5533" s="123">
        <v>0.65764</v>
      </c>
    </row>
    <row r="5534" spans="17:20" x14ac:dyDescent="0.25">
      <c r="Q5534" s="122">
        <v>84</v>
      </c>
      <c r="R5534" s="122">
        <v>78</v>
      </c>
      <c r="S5534" s="122" t="s">
        <v>5903</v>
      </c>
      <c r="T5534" s="123">
        <v>0.66415999999999997</v>
      </c>
    </row>
    <row r="5535" spans="17:20" x14ac:dyDescent="0.25">
      <c r="Q5535" s="122">
        <v>84</v>
      </c>
      <c r="R5535" s="122">
        <v>79</v>
      </c>
      <c r="S5535" s="122" t="s">
        <v>5904</v>
      </c>
      <c r="T5535" s="123">
        <v>0.67068000000000005</v>
      </c>
    </row>
    <row r="5536" spans="17:20" x14ac:dyDescent="0.25">
      <c r="Q5536" s="122">
        <v>84</v>
      </c>
      <c r="R5536" s="122">
        <v>80</v>
      </c>
      <c r="S5536" s="122" t="s">
        <v>5905</v>
      </c>
      <c r="T5536" s="123">
        <v>0.67720000000000002</v>
      </c>
    </row>
    <row r="5537" spans="17:20" x14ac:dyDescent="0.25">
      <c r="Q5537" s="122">
        <v>84</v>
      </c>
      <c r="R5537" s="122">
        <v>81</v>
      </c>
      <c r="S5537" s="122" t="s">
        <v>5906</v>
      </c>
      <c r="T5537" s="123">
        <v>0.68388000000000004</v>
      </c>
    </row>
    <row r="5538" spans="17:20" x14ac:dyDescent="0.25">
      <c r="Q5538" s="122">
        <v>84</v>
      </c>
      <c r="R5538" s="122">
        <v>82</v>
      </c>
      <c r="S5538" s="122" t="s">
        <v>5907</v>
      </c>
      <c r="T5538" s="123">
        <v>0.69055999999999995</v>
      </c>
    </row>
    <row r="5539" spans="17:20" x14ac:dyDescent="0.25">
      <c r="Q5539" s="122">
        <v>84</v>
      </c>
      <c r="R5539" s="122">
        <v>83</v>
      </c>
      <c r="S5539" s="122" t="s">
        <v>5908</v>
      </c>
      <c r="T5539" s="123">
        <v>0.69723999999999997</v>
      </c>
    </row>
    <row r="5540" spans="17:20" x14ac:dyDescent="0.25">
      <c r="Q5540" s="122">
        <v>84</v>
      </c>
      <c r="R5540" s="122">
        <v>84</v>
      </c>
      <c r="S5540" s="122" t="s">
        <v>5909</v>
      </c>
      <c r="T5540" s="123">
        <v>0.70391999999999999</v>
      </c>
    </row>
    <row r="5541" spans="17:20" x14ac:dyDescent="0.25">
      <c r="Q5541" s="122">
        <v>84</v>
      </c>
      <c r="R5541" s="122">
        <v>85</v>
      </c>
      <c r="S5541" s="122" t="s">
        <v>5910</v>
      </c>
      <c r="T5541" s="123">
        <v>0.71060000000000001</v>
      </c>
    </row>
    <row r="5542" spans="17:20" x14ac:dyDescent="0.25">
      <c r="Q5542" s="122">
        <v>84</v>
      </c>
      <c r="R5542" s="122">
        <v>86</v>
      </c>
      <c r="S5542" s="122" t="s">
        <v>5911</v>
      </c>
      <c r="T5542" s="123">
        <v>0.71712010000000004</v>
      </c>
    </row>
    <row r="5543" spans="17:20" x14ac:dyDescent="0.25">
      <c r="Q5543" s="122">
        <v>84</v>
      </c>
      <c r="R5543" s="122">
        <v>87</v>
      </c>
      <c r="S5543" s="122" t="s">
        <v>5912</v>
      </c>
      <c r="T5543" s="123">
        <v>0.72363999999999995</v>
      </c>
    </row>
    <row r="5544" spans="17:20" x14ac:dyDescent="0.25">
      <c r="Q5544" s="122">
        <v>84</v>
      </c>
      <c r="R5544" s="122">
        <v>88</v>
      </c>
      <c r="S5544" s="122" t="s">
        <v>5913</v>
      </c>
      <c r="T5544" s="123">
        <v>0.73016000000000003</v>
      </c>
    </row>
    <row r="5545" spans="17:20" x14ac:dyDescent="0.25">
      <c r="Q5545" s="122">
        <v>84</v>
      </c>
      <c r="R5545" s="122">
        <v>89</v>
      </c>
      <c r="S5545" s="122" t="s">
        <v>5914</v>
      </c>
      <c r="T5545" s="123">
        <v>0.73668</v>
      </c>
    </row>
    <row r="5546" spans="17:20" x14ac:dyDescent="0.25">
      <c r="Q5546" s="122">
        <v>84</v>
      </c>
      <c r="R5546" s="122">
        <v>90</v>
      </c>
      <c r="S5546" s="122" t="s">
        <v>5915</v>
      </c>
      <c r="T5546" s="123">
        <v>0.74319999999999997</v>
      </c>
    </row>
    <row r="5547" spans="17:20" x14ac:dyDescent="0.25">
      <c r="Q5547" s="122">
        <v>84</v>
      </c>
      <c r="R5547" s="122">
        <v>91</v>
      </c>
      <c r="S5547" s="122" t="s">
        <v>5916</v>
      </c>
      <c r="T5547" s="123">
        <v>0.74983999999999995</v>
      </c>
    </row>
    <row r="5548" spans="17:20" x14ac:dyDescent="0.25">
      <c r="Q5548" s="122">
        <v>84</v>
      </c>
      <c r="R5548" s="122">
        <v>92</v>
      </c>
      <c r="S5548" s="122" t="s">
        <v>5917</v>
      </c>
      <c r="T5548" s="123">
        <v>0.75648000000000004</v>
      </c>
    </row>
    <row r="5549" spans="17:20" x14ac:dyDescent="0.25">
      <c r="Q5549" s="122">
        <v>84</v>
      </c>
      <c r="R5549" s="122">
        <v>93</v>
      </c>
      <c r="S5549" s="122" t="s">
        <v>5918</v>
      </c>
      <c r="T5549" s="123">
        <v>0.76312000000000002</v>
      </c>
    </row>
    <row r="5550" spans="17:20" x14ac:dyDescent="0.25">
      <c r="Q5550" s="122">
        <v>84</v>
      </c>
      <c r="R5550" s="122">
        <v>94</v>
      </c>
      <c r="S5550" s="122" t="s">
        <v>5919</v>
      </c>
      <c r="T5550" s="123">
        <v>0.76976</v>
      </c>
    </row>
    <row r="5551" spans="17:20" x14ac:dyDescent="0.25">
      <c r="Q5551" s="122">
        <v>84</v>
      </c>
      <c r="R5551" s="122">
        <v>95</v>
      </c>
      <c r="S5551" s="122" t="s">
        <v>5920</v>
      </c>
      <c r="T5551" s="123">
        <v>0.77639999999999998</v>
      </c>
    </row>
    <row r="5552" spans="17:20" x14ac:dyDescent="0.25">
      <c r="Q5552" s="122">
        <v>84</v>
      </c>
      <c r="R5552" s="122">
        <v>96</v>
      </c>
      <c r="S5552" s="122" t="s">
        <v>5921</v>
      </c>
      <c r="T5552" s="123">
        <v>0.78291999999999995</v>
      </c>
    </row>
    <row r="5553" spans="17:20" x14ac:dyDescent="0.25">
      <c r="Q5553" s="122">
        <v>84</v>
      </c>
      <c r="R5553" s="122">
        <v>97</v>
      </c>
      <c r="S5553" s="122" t="s">
        <v>5922</v>
      </c>
      <c r="T5553" s="123">
        <v>0.78944000000000003</v>
      </c>
    </row>
    <row r="5554" spans="17:20" x14ac:dyDescent="0.25">
      <c r="Q5554" s="122">
        <v>84</v>
      </c>
      <c r="R5554" s="122">
        <v>98</v>
      </c>
      <c r="S5554" s="122" t="s">
        <v>5923</v>
      </c>
      <c r="T5554" s="123">
        <v>0.79596</v>
      </c>
    </row>
    <row r="5555" spans="17:20" x14ac:dyDescent="0.25">
      <c r="Q5555" s="122">
        <v>84</v>
      </c>
      <c r="R5555" s="122">
        <v>99</v>
      </c>
      <c r="S5555" s="122" t="s">
        <v>5924</v>
      </c>
      <c r="T5555" s="123">
        <v>0.80247999999999997</v>
      </c>
    </row>
    <row r="5556" spans="17:20" x14ac:dyDescent="0.25">
      <c r="Q5556" s="122">
        <v>84</v>
      </c>
      <c r="R5556" s="122">
        <v>100</v>
      </c>
      <c r="S5556" s="122" t="s">
        <v>5925</v>
      </c>
      <c r="T5556" s="123">
        <v>0.80900000000000005</v>
      </c>
    </row>
    <row r="5557" spans="17:20" x14ac:dyDescent="0.25">
      <c r="Q5557" s="122">
        <v>85</v>
      </c>
      <c r="R5557" s="122">
        <v>0</v>
      </c>
      <c r="S5557" s="122" t="s">
        <v>5926</v>
      </c>
      <c r="T5557" s="123">
        <v>0.16</v>
      </c>
    </row>
    <row r="5558" spans="17:20" x14ac:dyDescent="0.25">
      <c r="Q5558" s="122">
        <v>85</v>
      </c>
      <c r="R5558" s="122">
        <v>1</v>
      </c>
      <c r="S5558" s="122" t="s">
        <v>5927</v>
      </c>
      <c r="T5558" s="123">
        <v>0.16639999999999999</v>
      </c>
    </row>
    <row r="5559" spans="17:20" x14ac:dyDescent="0.25">
      <c r="Q5559" s="122">
        <v>85</v>
      </c>
      <c r="R5559" s="122">
        <v>2</v>
      </c>
      <c r="S5559" s="122" t="s">
        <v>5928</v>
      </c>
      <c r="T5559" s="123">
        <v>0.17280000000000001</v>
      </c>
    </row>
    <row r="5560" spans="17:20" x14ac:dyDescent="0.25">
      <c r="Q5560" s="122">
        <v>85</v>
      </c>
      <c r="R5560" s="122">
        <v>3</v>
      </c>
      <c r="S5560" s="122" t="s">
        <v>5929</v>
      </c>
      <c r="T5560" s="123">
        <v>0.1792</v>
      </c>
    </row>
    <row r="5561" spans="17:20" x14ac:dyDescent="0.25">
      <c r="Q5561" s="122">
        <v>85</v>
      </c>
      <c r="R5561" s="122">
        <v>4</v>
      </c>
      <c r="S5561" s="122" t="s">
        <v>5930</v>
      </c>
      <c r="T5561" s="123">
        <v>0.18559999999999999</v>
      </c>
    </row>
    <row r="5562" spans="17:20" x14ac:dyDescent="0.25">
      <c r="Q5562" s="122">
        <v>85</v>
      </c>
      <c r="R5562" s="122">
        <v>5</v>
      </c>
      <c r="S5562" s="122" t="s">
        <v>5931</v>
      </c>
      <c r="T5562" s="123">
        <v>0.192</v>
      </c>
    </row>
    <row r="5563" spans="17:20" x14ac:dyDescent="0.25">
      <c r="Q5563" s="122">
        <v>85</v>
      </c>
      <c r="R5563" s="122">
        <v>6</v>
      </c>
      <c r="S5563" s="122" t="s">
        <v>5932</v>
      </c>
      <c r="T5563" s="123">
        <v>0.1986</v>
      </c>
    </row>
    <row r="5564" spans="17:20" x14ac:dyDescent="0.25">
      <c r="Q5564" s="122">
        <v>85</v>
      </c>
      <c r="R5564" s="122">
        <v>7</v>
      </c>
      <c r="S5564" s="122" t="s">
        <v>5933</v>
      </c>
      <c r="T5564" s="123">
        <v>0.20519999999999999</v>
      </c>
    </row>
    <row r="5565" spans="17:20" x14ac:dyDescent="0.25">
      <c r="Q5565" s="122">
        <v>85</v>
      </c>
      <c r="R5565" s="122">
        <v>8</v>
      </c>
      <c r="S5565" s="122" t="s">
        <v>5934</v>
      </c>
      <c r="T5565" s="123">
        <v>0.21179999999999999</v>
      </c>
    </row>
    <row r="5566" spans="17:20" x14ac:dyDescent="0.25">
      <c r="Q5566" s="122">
        <v>85</v>
      </c>
      <c r="R5566" s="122">
        <v>9</v>
      </c>
      <c r="S5566" s="122" t="s">
        <v>5935</v>
      </c>
      <c r="T5566" s="123">
        <v>0.21840000000000001</v>
      </c>
    </row>
    <row r="5567" spans="17:20" x14ac:dyDescent="0.25">
      <c r="Q5567" s="122">
        <v>85</v>
      </c>
      <c r="R5567" s="122">
        <v>10</v>
      </c>
      <c r="S5567" s="122" t="s">
        <v>5936</v>
      </c>
      <c r="T5567" s="123">
        <v>0.22500000000000001</v>
      </c>
    </row>
    <row r="5568" spans="17:20" x14ac:dyDescent="0.25">
      <c r="Q5568" s="122">
        <v>85</v>
      </c>
      <c r="R5568" s="122">
        <v>11</v>
      </c>
      <c r="S5568" s="122" t="s">
        <v>5937</v>
      </c>
      <c r="T5568" s="123">
        <v>0.23139999999999999</v>
      </c>
    </row>
    <row r="5569" spans="17:20" x14ac:dyDescent="0.25">
      <c r="Q5569" s="122">
        <v>85</v>
      </c>
      <c r="R5569" s="122">
        <v>12</v>
      </c>
      <c r="S5569" s="122" t="s">
        <v>5938</v>
      </c>
      <c r="T5569" s="123">
        <v>0.23780000000000001</v>
      </c>
    </row>
    <row r="5570" spans="17:20" x14ac:dyDescent="0.25">
      <c r="Q5570" s="122">
        <v>85</v>
      </c>
      <c r="R5570" s="122">
        <v>13</v>
      </c>
      <c r="S5570" s="122" t="s">
        <v>5939</v>
      </c>
      <c r="T5570" s="123">
        <v>0.2442</v>
      </c>
    </row>
    <row r="5571" spans="17:20" x14ac:dyDescent="0.25">
      <c r="Q5571" s="122">
        <v>85</v>
      </c>
      <c r="R5571" s="122">
        <v>14</v>
      </c>
      <c r="S5571" s="122" t="s">
        <v>5940</v>
      </c>
      <c r="T5571" s="123">
        <v>0.25059999999999999</v>
      </c>
    </row>
    <row r="5572" spans="17:20" x14ac:dyDescent="0.25">
      <c r="Q5572" s="122">
        <v>85</v>
      </c>
      <c r="R5572" s="122">
        <v>15</v>
      </c>
      <c r="S5572" s="122" t="s">
        <v>5941</v>
      </c>
      <c r="T5572" s="123">
        <v>0.25700000000000001</v>
      </c>
    </row>
    <row r="5573" spans="17:20" x14ac:dyDescent="0.25">
      <c r="Q5573" s="122">
        <v>85</v>
      </c>
      <c r="R5573" s="122">
        <v>16</v>
      </c>
      <c r="S5573" s="122" t="s">
        <v>5942</v>
      </c>
      <c r="T5573" s="123">
        <v>0.2636</v>
      </c>
    </row>
    <row r="5574" spans="17:20" x14ac:dyDescent="0.25">
      <c r="Q5574" s="122">
        <v>85</v>
      </c>
      <c r="R5574" s="122">
        <v>17</v>
      </c>
      <c r="S5574" s="122" t="s">
        <v>5943</v>
      </c>
      <c r="T5574" s="123">
        <v>0.2702</v>
      </c>
    </row>
    <row r="5575" spans="17:20" x14ac:dyDescent="0.25">
      <c r="Q5575" s="122">
        <v>85</v>
      </c>
      <c r="R5575" s="122">
        <v>18</v>
      </c>
      <c r="S5575" s="122" t="s">
        <v>5944</v>
      </c>
      <c r="T5575" s="123">
        <v>0.27679999999999999</v>
      </c>
    </row>
    <row r="5576" spans="17:20" x14ac:dyDescent="0.25">
      <c r="Q5576" s="122">
        <v>85</v>
      </c>
      <c r="R5576" s="122">
        <v>19</v>
      </c>
      <c r="S5576" s="122" t="s">
        <v>5945</v>
      </c>
      <c r="T5576" s="123">
        <v>0.28339999999999999</v>
      </c>
    </row>
    <row r="5577" spans="17:20" x14ac:dyDescent="0.25">
      <c r="Q5577" s="122">
        <v>85</v>
      </c>
      <c r="R5577" s="122">
        <v>20</v>
      </c>
      <c r="S5577" s="122" t="s">
        <v>5946</v>
      </c>
      <c r="T5577" s="123">
        <v>0.28999999999999998</v>
      </c>
    </row>
    <row r="5578" spans="17:20" x14ac:dyDescent="0.25">
      <c r="Q5578" s="122">
        <v>85</v>
      </c>
      <c r="R5578" s="122">
        <v>21</v>
      </c>
      <c r="S5578" s="122" t="s">
        <v>5947</v>
      </c>
      <c r="T5578" s="123">
        <v>0.2964</v>
      </c>
    </row>
    <row r="5579" spans="17:20" x14ac:dyDescent="0.25">
      <c r="Q5579" s="122">
        <v>85</v>
      </c>
      <c r="R5579" s="122">
        <v>22</v>
      </c>
      <c r="S5579" s="122" t="s">
        <v>5948</v>
      </c>
      <c r="T5579" s="123">
        <v>0.30280000000000001</v>
      </c>
    </row>
    <row r="5580" spans="17:20" x14ac:dyDescent="0.25">
      <c r="Q5580" s="122">
        <v>85</v>
      </c>
      <c r="R5580" s="122">
        <v>23</v>
      </c>
      <c r="S5580" s="122" t="s">
        <v>5949</v>
      </c>
      <c r="T5580" s="123">
        <v>0.30919999999999997</v>
      </c>
    </row>
    <row r="5581" spans="17:20" x14ac:dyDescent="0.25">
      <c r="Q5581" s="122">
        <v>85</v>
      </c>
      <c r="R5581" s="122">
        <v>24</v>
      </c>
      <c r="S5581" s="122" t="s">
        <v>5950</v>
      </c>
      <c r="T5581" s="123">
        <v>0.31559999999999999</v>
      </c>
    </row>
    <row r="5582" spans="17:20" x14ac:dyDescent="0.25">
      <c r="Q5582" s="122">
        <v>85</v>
      </c>
      <c r="R5582" s="122">
        <v>25</v>
      </c>
      <c r="S5582" s="122" t="s">
        <v>5951</v>
      </c>
      <c r="T5582" s="123">
        <v>0.32200000000000001</v>
      </c>
    </row>
    <row r="5583" spans="17:20" x14ac:dyDescent="0.25">
      <c r="Q5583" s="122">
        <v>85</v>
      </c>
      <c r="R5583" s="122">
        <v>26</v>
      </c>
      <c r="S5583" s="122" t="s">
        <v>5952</v>
      </c>
      <c r="T5583" s="123">
        <v>0.3286</v>
      </c>
    </row>
    <row r="5584" spans="17:20" x14ac:dyDescent="0.25">
      <c r="Q5584" s="122">
        <v>85</v>
      </c>
      <c r="R5584" s="122">
        <v>27</v>
      </c>
      <c r="S5584" s="122" t="s">
        <v>5953</v>
      </c>
      <c r="T5584" s="123">
        <v>0.3352</v>
      </c>
    </row>
    <row r="5585" spans="17:20" x14ac:dyDescent="0.25">
      <c r="Q5585" s="122">
        <v>85</v>
      </c>
      <c r="R5585" s="122">
        <v>28</v>
      </c>
      <c r="S5585" s="122" t="s">
        <v>5954</v>
      </c>
      <c r="T5585" s="123">
        <v>0.34179999999999999</v>
      </c>
    </row>
    <row r="5586" spans="17:20" x14ac:dyDescent="0.25">
      <c r="Q5586" s="122">
        <v>85</v>
      </c>
      <c r="R5586" s="122">
        <v>29</v>
      </c>
      <c r="S5586" s="122" t="s">
        <v>5955</v>
      </c>
      <c r="T5586" s="123">
        <v>0.34839999999999999</v>
      </c>
    </row>
    <row r="5587" spans="17:20" x14ac:dyDescent="0.25">
      <c r="Q5587" s="122">
        <v>85</v>
      </c>
      <c r="R5587" s="122">
        <v>30</v>
      </c>
      <c r="S5587" s="122" t="s">
        <v>5956</v>
      </c>
      <c r="T5587" s="123">
        <v>0.35499999999999998</v>
      </c>
    </row>
    <row r="5588" spans="17:20" x14ac:dyDescent="0.25">
      <c r="Q5588" s="122">
        <v>85</v>
      </c>
      <c r="R5588" s="122">
        <v>31</v>
      </c>
      <c r="S5588" s="122" t="s">
        <v>5957</v>
      </c>
      <c r="T5588" s="123">
        <v>0.3614</v>
      </c>
    </row>
    <row r="5589" spans="17:20" x14ac:dyDescent="0.25">
      <c r="Q5589" s="122">
        <v>85</v>
      </c>
      <c r="R5589" s="122">
        <v>32</v>
      </c>
      <c r="S5589" s="122" t="s">
        <v>5958</v>
      </c>
      <c r="T5589" s="123">
        <v>0.36780000000000002</v>
      </c>
    </row>
    <row r="5590" spans="17:20" x14ac:dyDescent="0.25">
      <c r="Q5590" s="122">
        <v>85</v>
      </c>
      <c r="R5590" s="122">
        <v>33</v>
      </c>
      <c r="S5590" s="122" t="s">
        <v>5959</v>
      </c>
      <c r="T5590" s="123">
        <v>0.37419999999999998</v>
      </c>
    </row>
    <row r="5591" spans="17:20" x14ac:dyDescent="0.25">
      <c r="Q5591" s="122">
        <v>85</v>
      </c>
      <c r="R5591" s="122">
        <v>34</v>
      </c>
      <c r="S5591" s="122" t="s">
        <v>5960</v>
      </c>
      <c r="T5591" s="123">
        <v>0.38059999999999999</v>
      </c>
    </row>
    <row r="5592" spans="17:20" x14ac:dyDescent="0.25">
      <c r="Q5592" s="122">
        <v>85</v>
      </c>
      <c r="R5592" s="122">
        <v>35</v>
      </c>
      <c r="S5592" s="122" t="s">
        <v>5961</v>
      </c>
      <c r="T5592" s="123">
        <v>0.38700000000000001</v>
      </c>
    </row>
    <row r="5593" spans="17:20" x14ac:dyDescent="0.25">
      <c r="Q5593" s="122">
        <v>85</v>
      </c>
      <c r="R5593" s="122">
        <v>36</v>
      </c>
      <c r="S5593" s="122" t="s">
        <v>5962</v>
      </c>
      <c r="T5593" s="123">
        <v>0.39360000000000001</v>
      </c>
    </row>
    <row r="5594" spans="17:20" x14ac:dyDescent="0.25">
      <c r="Q5594" s="122">
        <v>85</v>
      </c>
      <c r="R5594" s="122">
        <v>37</v>
      </c>
      <c r="S5594" s="122" t="s">
        <v>5963</v>
      </c>
      <c r="T5594" s="123">
        <v>0.4002</v>
      </c>
    </row>
    <row r="5595" spans="17:20" x14ac:dyDescent="0.25">
      <c r="Q5595" s="122">
        <v>85</v>
      </c>
      <c r="R5595" s="122">
        <v>38</v>
      </c>
      <c r="S5595" s="122" t="s">
        <v>5964</v>
      </c>
      <c r="T5595" s="123">
        <v>0.40679999999999999</v>
      </c>
    </row>
    <row r="5596" spans="17:20" x14ac:dyDescent="0.25">
      <c r="Q5596" s="122">
        <v>85</v>
      </c>
      <c r="R5596" s="122">
        <v>39</v>
      </c>
      <c r="S5596" s="122" t="s">
        <v>5965</v>
      </c>
      <c r="T5596" s="123">
        <v>0.41339999999999999</v>
      </c>
    </row>
    <row r="5597" spans="17:20" x14ac:dyDescent="0.25">
      <c r="Q5597" s="122">
        <v>85</v>
      </c>
      <c r="R5597" s="122">
        <v>40</v>
      </c>
      <c r="S5597" s="122" t="s">
        <v>5966</v>
      </c>
      <c r="T5597" s="123">
        <v>0.42</v>
      </c>
    </row>
    <row r="5598" spans="17:20" x14ac:dyDescent="0.25">
      <c r="Q5598" s="122">
        <v>85</v>
      </c>
      <c r="R5598" s="122">
        <v>41</v>
      </c>
      <c r="S5598" s="122" t="s">
        <v>5967</v>
      </c>
      <c r="T5598" s="123">
        <v>0.4264</v>
      </c>
    </row>
    <row r="5599" spans="17:20" x14ac:dyDescent="0.25">
      <c r="Q5599" s="122">
        <v>85</v>
      </c>
      <c r="R5599" s="122">
        <v>42</v>
      </c>
      <c r="S5599" s="122" t="s">
        <v>5968</v>
      </c>
      <c r="T5599" s="123">
        <v>0.43280000000000002</v>
      </c>
    </row>
    <row r="5600" spans="17:20" x14ac:dyDescent="0.25">
      <c r="Q5600" s="122">
        <v>85</v>
      </c>
      <c r="R5600" s="122">
        <v>43</v>
      </c>
      <c r="S5600" s="122" t="s">
        <v>5969</v>
      </c>
      <c r="T5600" s="123">
        <v>0.43919999999999998</v>
      </c>
    </row>
    <row r="5601" spans="17:20" x14ac:dyDescent="0.25">
      <c r="Q5601" s="122">
        <v>85</v>
      </c>
      <c r="R5601" s="122">
        <v>44</v>
      </c>
      <c r="S5601" s="122" t="s">
        <v>5970</v>
      </c>
      <c r="T5601" s="123">
        <v>0.4456</v>
      </c>
    </row>
    <row r="5602" spans="17:20" x14ac:dyDescent="0.25">
      <c r="Q5602" s="122">
        <v>85</v>
      </c>
      <c r="R5602" s="122">
        <v>45</v>
      </c>
      <c r="S5602" s="122" t="s">
        <v>5971</v>
      </c>
      <c r="T5602" s="123">
        <v>0.45200000000000001</v>
      </c>
    </row>
    <row r="5603" spans="17:20" x14ac:dyDescent="0.25">
      <c r="Q5603" s="122">
        <v>85</v>
      </c>
      <c r="R5603" s="122">
        <v>46</v>
      </c>
      <c r="S5603" s="122" t="s">
        <v>5972</v>
      </c>
      <c r="T5603" s="123">
        <v>0.45860000000000001</v>
      </c>
    </row>
    <row r="5604" spans="17:20" x14ac:dyDescent="0.25">
      <c r="Q5604" s="122">
        <v>85</v>
      </c>
      <c r="R5604" s="122">
        <v>47</v>
      </c>
      <c r="S5604" s="122" t="s">
        <v>5973</v>
      </c>
      <c r="T5604" s="123">
        <v>0.4652</v>
      </c>
    </row>
    <row r="5605" spans="17:20" x14ac:dyDescent="0.25">
      <c r="Q5605" s="122">
        <v>85</v>
      </c>
      <c r="R5605" s="122">
        <v>48</v>
      </c>
      <c r="S5605" s="122" t="s">
        <v>5974</v>
      </c>
      <c r="T5605" s="123">
        <v>0.4718</v>
      </c>
    </row>
    <row r="5606" spans="17:20" x14ac:dyDescent="0.25">
      <c r="Q5606" s="122">
        <v>85</v>
      </c>
      <c r="R5606" s="122">
        <v>49</v>
      </c>
      <c r="S5606" s="122" t="s">
        <v>5975</v>
      </c>
      <c r="T5606" s="123">
        <v>0.47839999999999999</v>
      </c>
    </row>
    <row r="5607" spans="17:20" x14ac:dyDescent="0.25">
      <c r="Q5607" s="122">
        <v>85</v>
      </c>
      <c r="R5607" s="122">
        <v>50</v>
      </c>
      <c r="S5607" s="122" t="s">
        <v>5976</v>
      </c>
      <c r="T5607" s="123">
        <v>0.48499999999999999</v>
      </c>
    </row>
    <row r="5608" spans="17:20" x14ac:dyDescent="0.25">
      <c r="Q5608" s="122">
        <v>85</v>
      </c>
      <c r="R5608" s="122">
        <v>51</v>
      </c>
      <c r="S5608" s="122" t="s">
        <v>5977</v>
      </c>
      <c r="T5608" s="123">
        <v>0.4914</v>
      </c>
    </row>
    <row r="5609" spans="17:20" x14ac:dyDescent="0.25">
      <c r="Q5609" s="122">
        <v>85</v>
      </c>
      <c r="R5609" s="122">
        <v>52</v>
      </c>
      <c r="S5609" s="122" t="s">
        <v>5978</v>
      </c>
      <c r="T5609" s="123">
        <v>0.49780000000000002</v>
      </c>
    </row>
    <row r="5610" spans="17:20" x14ac:dyDescent="0.25">
      <c r="Q5610" s="122">
        <v>85</v>
      </c>
      <c r="R5610" s="122">
        <v>53</v>
      </c>
      <c r="S5610" s="122" t="s">
        <v>5979</v>
      </c>
      <c r="T5610" s="123">
        <v>0.50419999999999998</v>
      </c>
    </row>
    <row r="5611" spans="17:20" x14ac:dyDescent="0.25">
      <c r="Q5611" s="122">
        <v>85</v>
      </c>
      <c r="R5611" s="122">
        <v>54</v>
      </c>
      <c r="S5611" s="122" t="s">
        <v>5980</v>
      </c>
      <c r="T5611" s="123">
        <v>0.51060000000000005</v>
      </c>
    </row>
    <row r="5612" spans="17:20" x14ac:dyDescent="0.25">
      <c r="Q5612" s="122">
        <v>85</v>
      </c>
      <c r="R5612" s="122">
        <v>55</v>
      </c>
      <c r="S5612" s="122" t="s">
        <v>5981</v>
      </c>
      <c r="T5612" s="123">
        <v>0.51700000000000002</v>
      </c>
    </row>
    <row r="5613" spans="17:20" x14ac:dyDescent="0.25">
      <c r="Q5613" s="122">
        <v>85</v>
      </c>
      <c r="R5613" s="122">
        <v>56</v>
      </c>
      <c r="S5613" s="122" t="s">
        <v>5982</v>
      </c>
      <c r="T5613" s="123">
        <v>0.52359999999999995</v>
      </c>
    </row>
    <row r="5614" spans="17:20" x14ac:dyDescent="0.25">
      <c r="Q5614" s="122">
        <v>85</v>
      </c>
      <c r="R5614" s="122">
        <v>57</v>
      </c>
      <c r="S5614" s="122" t="s">
        <v>5983</v>
      </c>
      <c r="T5614" s="123">
        <v>0.5302</v>
      </c>
    </row>
    <row r="5615" spans="17:20" x14ac:dyDescent="0.25">
      <c r="Q5615" s="122">
        <v>85</v>
      </c>
      <c r="R5615" s="122">
        <v>58</v>
      </c>
      <c r="S5615" s="122" t="s">
        <v>5984</v>
      </c>
      <c r="T5615" s="123">
        <v>0.53680000000000005</v>
      </c>
    </row>
    <row r="5616" spans="17:20" x14ac:dyDescent="0.25">
      <c r="Q5616" s="122">
        <v>85</v>
      </c>
      <c r="R5616" s="122">
        <v>59</v>
      </c>
      <c r="S5616" s="122" t="s">
        <v>5985</v>
      </c>
      <c r="T5616" s="123">
        <v>0.54339999999999999</v>
      </c>
    </row>
    <row r="5617" spans="17:20" x14ac:dyDescent="0.25">
      <c r="Q5617" s="122">
        <v>85</v>
      </c>
      <c r="R5617" s="122">
        <v>60</v>
      </c>
      <c r="S5617" s="122" t="s">
        <v>5986</v>
      </c>
      <c r="T5617" s="123">
        <v>0.55000000000000004</v>
      </c>
    </row>
    <row r="5618" spans="17:20" x14ac:dyDescent="0.25">
      <c r="Q5618" s="122">
        <v>85</v>
      </c>
      <c r="R5618" s="122">
        <v>61</v>
      </c>
      <c r="S5618" s="122" t="s">
        <v>5987</v>
      </c>
      <c r="T5618" s="123">
        <v>0.55640000000000001</v>
      </c>
    </row>
    <row r="5619" spans="17:20" x14ac:dyDescent="0.25">
      <c r="Q5619" s="122">
        <v>85</v>
      </c>
      <c r="R5619" s="122">
        <v>62</v>
      </c>
      <c r="S5619" s="122" t="s">
        <v>5988</v>
      </c>
      <c r="T5619" s="123">
        <v>0.56279999999999997</v>
      </c>
    </row>
    <row r="5620" spans="17:20" x14ac:dyDescent="0.25">
      <c r="Q5620" s="122">
        <v>85</v>
      </c>
      <c r="R5620" s="122">
        <v>63</v>
      </c>
      <c r="S5620" s="122" t="s">
        <v>5989</v>
      </c>
      <c r="T5620" s="123">
        <v>0.56920000000000004</v>
      </c>
    </row>
    <row r="5621" spans="17:20" x14ac:dyDescent="0.25">
      <c r="Q5621" s="122">
        <v>85</v>
      </c>
      <c r="R5621" s="122">
        <v>64</v>
      </c>
      <c r="S5621" s="122" t="s">
        <v>5990</v>
      </c>
      <c r="T5621" s="123">
        <v>0.5756</v>
      </c>
    </row>
    <row r="5622" spans="17:20" x14ac:dyDescent="0.25">
      <c r="Q5622" s="122">
        <v>85</v>
      </c>
      <c r="R5622" s="122">
        <v>65</v>
      </c>
      <c r="S5622" s="122" t="s">
        <v>5991</v>
      </c>
      <c r="T5622" s="123">
        <v>0.58199999999999996</v>
      </c>
    </row>
    <row r="5623" spans="17:20" x14ac:dyDescent="0.25">
      <c r="Q5623" s="122">
        <v>85</v>
      </c>
      <c r="R5623" s="122">
        <v>66</v>
      </c>
      <c r="S5623" s="122" t="s">
        <v>5992</v>
      </c>
      <c r="T5623" s="123">
        <v>0.58840000000000003</v>
      </c>
    </row>
    <row r="5624" spans="17:20" x14ac:dyDescent="0.25">
      <c r="Q5624" s="122">
        <v>85</v>
      </c>
      <c r="R5624" s="122">
        <v>67</v>
      </c>
      <c r="S5624" s="122" t="s">
        <v>5993</v>
      </c>
      <c r="T5624" s="123">
        <v>0.5948</v>
      </c>
    </row>
    <row r="5625" spans="17:20" x14ac:dyDescent="0.25">
      <c r="Q5625" s="122">
        <v>85</v>
      </c>
      <c r="R5625" s="122">
        <v>68</v>
      </c>
      <c r="S5625" s="122" t="s">
        <v>5994</v>
      </c>
      <c r="T5625" s="123">
        <v>0.60119999999999996</v>
      </c>
    </row>
    <row r="5626" spans="17:20" x14ac:dyDescent="0.25">
      <c r="Q5626" s="122">
        <v>85</v>
      </c>
      <c r="R5626" s="122">
        <v>69</v>
      </c>
      <c r="S5626" s="122" t="s">
        <v>5995</v>
      </c>
      <c r="T5626" s="123">
        <v>0.60760000000000003</v>
      </c>
    </row>
    <row r="5627" spans="17:20" x14ac:dyDescent="0.25">
      <c r="Q5627" s="122">
        <v>85</v>
      </c>
      <c r="R5627" s="122">
        <v>70</v>
      </c>
      <c r="S5627" s="122" t="s">
        <v>5996</v>
      </c>
      <c r="T5627" s="123">
        <v>0.61399999999999999</v>
      </c>
    </row>
    <row r="5628" spans="17:20" x14ac:dyDescent="0.25">
      <c r="Q5628" s="122">
        <v>85</v>
      </c>
      <c r="R5628" s="122">
        <v>71</v>
      </c>
      <c r="S5628" s="122" t="s">
        <v>5997</v>
      </c>
      <c r="T5628" s="123">
        <v>0.62060000000000004</v>
      </c>
    </row>
    <row r="5629" spans="17:20" x14ac:dyDescent="0.25">
      <c r="Q5629" s="122">
        <v>85</v>
      </c>
      <c r="R5629" s="122">
        <v>72</v>
      </c>
      <c r="S5629" s="122" t="s">
        <v>5998</v>
      </c>
      <c r="T5629" s="123">
        <v>0.62719999999999998</v>
      </c>
    </row>
    <row r="5630" spans="17:20" x14ac:dyDescent="0.25">
      <c r="Q5630" s="122">
        <v>85</v>
      </c>
      <c r="R5630" s="122">
        <v>73</v>
      </c>
      <c r="S5630" s="122" t="s">
        <v>5999</v>
      </c>
      <c r="T5630" s="123">
        <v>0.63380000000000003</v>
      </c>
    </row>
    <row r="5631" spans="17:20" x14ac:dyDescent="0.25">
      <c r="Q5631" s="122">
        <v>85</v>
      </c>
      <c r="R5631" s="122">
        <v>74</v>
      </c>
      <c r="S5631" s="122" t="s">
        <v>6000</v>
      </c>
      <c r="T5631" s="123">
        <v>0.64040010000000003</v>
      </c>
    </row>
    <row r="5632" spans="17:20" x14ac:dyDescent="0.25">
      <c r="Q5632" s="122">
        <v>85</v>
      </c>
      <c r="R5632" s="122">
        <v>75</v>
      </c>
      <c r="S5632" s="122" t="s">
        <v>6001</v>
      </c>
      <c r="T5632" s="123">
        <v>0.64700000000000002</v>
      </c>
    </row>
    <row r="5633" spans="17:20" x14ac:dyDescent="0.25">
      <c r="Q5633" s="122">
        <v>85</v>
      </c>
      <c r="R5633" s="122">
        <v>76</v>
      </c>
      <c r="S5633" s="122" t="s">
        <v>6002</v>
      </c>
      <c r="T5633" s="123">
        <v>0.65339999999999998</v>
      </c>
    </row>
    <row r="5634" spans="17:20" x14ac:dyDescent="0.25">
      <c r="Q5634" s="122">
        <v>85</v>
      </c>
      <c r="R5634" s="122">
        <v>77</v>
      </c>
      <c r="S5634" s="122" t="s">
        <v>6003</v>
      </c>
      <c r="T5634" s="123">
        <v>0.65980000000000005</v>
      </c>
    </row>
    <row r="5635" spans="17:20" x14ac:dyDescent="0.25">
      <c r="Q5635" s="122">
        <v>85</v>
      </c>
      <c r="R5635" s="122">
        <v>78</v>
      </c>
      <c r="S5635" s="122" t="s">
        <v>6004</v>
      </c>
      <c r="T5635" s="123">
        <v>0.66620000000000001</v>
      </c>
    </row>
    <row r="5636" spans="17:20" x14ac:dyDescent="0.25">
      <c r="Q5636" s="122">
        <v>85</v>
      </c>
      <c r="R5636" s="122">
        <v>79</v>
      </c>
      <c r="S5636" s="122" t="s">
        <v>6005</v>
      </c>
      <c r="T5636" s="123">
        <v>0.67259999999999998</v>
      </c>
    </row>
    <row r="5637" spans="17:20" x14ac:dyDescent="0.25">
      <c r="Q5637" s="122">
        <v>85</v>
      </c>
      <c r="R5637" s="122">
        <v>80</v>
      </c>
      <c r="S5637" s="122" t="s">
        <v>6006</v>
      </c>
      <c r="T5637" s="123">
        <v>0.67900000000000005</v>
      </c>
    </row>
    <row r="5638" spans="17:20" x14ac:dyDescent="0.25">
      <c r="Q5638" s="122">
        <v>85</v>
      </c>
      <c r="R5638" s="122">
        <v>81</v>
      </c>
      <c r="S5638" s="122" t="s">
        <v>6007</v>
      </c>
      <c r="T5638" s="123">
        <v>0.68559999999999999</v>
      </c>
    </row>
    <row r="5639" spans="17:20" x14ac:dyDescent="0.25">
      <c r="Q5639" s="122">
        <v>85</v>
      </c>
      <c r="R5639" s="122">
        <v>82</v>
      </c>
      <c r="S5639" s="122" t="s">
        <v>6008</v>
      </c>
      <c r="T5639" s="123">
        <v>0.69220000000000004</v>
      </c>
    </row>
    <row r="5640" spans="17:20" x14ac:dyDescent="0.25">
      <c r="Q5640" s="122">
        <v>85</v>
      </c>
      <c r="R5640" s="122">
        <v>83</v>
      </c>
      <c r="S5640" s="122" t="s">
        <v>6009</v>
      </c>
      <c r="T5640" s="123">
        <v>0.69879999999999998</v>
      </c>
    </row>
    <row r="5641" spans="17:20" x14ac:dyDescent="0.25">
      <c r="Q5641" s="122">
        <v>85</v>
      </c>
      <c r="R5641" s="122">
        <v>84</v>
      </c>
      <c r="S5641" s="122" t="s">
        <v>6010</v>
      </c>
      <c r="T5641" s="123">
        <v>0.70540000000000003</v>
      </c>
    </row>
    <row r="5642" spans="17:20" x14ac:dyDescent="0.25">
      <c r="Q5642" s="122">
        <v>85</v>
      </c>
      <c r="R5642" s="122">
        <v>85</v>
      </c>
      <c r="S5642" s="122" t="s">
        <v>6011</v>
      </c>
      <c r="T5642" s="123">
        <v>0.71199999999999997</v>
      </c>
    </row>
    <row r="5643" spans="17:20" x14ac:dyDescent="0.25">
      <c r="Q5643" s="122">
        <v>85</v>
      </c>
      <c r="R5643" s="122">
        <v>86</v>
      </c>
      <c r="S5643" s="122" t="s">
        <v>6012</v>
      </c>
      <c r="T5643" s="123">
        <v>0.71840000000000004</v>
      </c>
    </row>
    <row r="5644" spans="17:20" x14ac:dyDescent="0.25">
      <c r="Q5644" s="122">
        <v>85</v>
      </c>
      <c r="R5644" s="122">
        <v>87</v>
      </c>
      <c r="S5644" s="122" t="s">
        <v>6013</v>
      </c>
      <c r="T5644" s="123">
        <v>0.7248</v>
      </c>
    </row>
    <row r="5645" spans="17:20" x14ac:dyDescent="0.25">
      <c r="Q5645" s="122">
        <v>85</v>
      </c>
      <c r="R5645" s="122">
        <v>88</v>
      </c>
      <c r="S5645" s="122" t="s">
        <v>6014</v>
      </c>
      <c r="T5645" s="123">
        <v>0.73119999999999996</v>
      </c>
    </row>
    <row r="5646" spans="17:20" x14ac:dyDescent="0.25">
      <c r="Q5646" s="122">
        <v>85</v>
      </c>
      <c r="R5646" s="122">
        <v>89</v>
      </c>
      <c r="S5646" s="122" t="s">
        <v>6015</v>
      </c>
      <c r="T5646" s="123">
        <v>0.73760000000000003</v>
      </c>
    </row>
    <row r="5647" spans="17:20" x14ac:dyDescent="0.25">
      <c r="Q5647" s="122">
        <v>85</v>
      </c>
      <c r="R5647" s="122">
        <v>90</v>
      </c>
      <c r="S5647" s="122" t="s">
        <v>6016</v>
      </c>
      <c r="T5647" s="123">
        <v>0.74399999999999999</v>
      </c>
    </row>
    <row r="5648" spans="17:20" x14ac:dyDescent="0.25">
      <c r="Q5648" s="122">
        <v>85</v>
      </c>
      <c r="R5648" s="122">
        <v>91</v>
      </c>
      <c r="S5648" s="122" t="s">
        <v>6017</v>
      </c>
      <c r="T5648" s="123">
        <v>0.75060000000000004</v>
      </c>
    </row>
    <row r="5649" spans="17:20" x14ac:dyDescent="0.25">
      <c r="Q5649" s="122">
        <v>85</v>
      </c>
      <c r="R5649" s="122">
        <v>92</v>
      </c>
      <c r="S5649" s="122" t="s">
        <v>6018</v>
      </c>
      <c r="T5649" s="123">
        <v>0.75719999999999998</v>
      </c>
    </row>
    <row r="5650" spans="17:20" x14ac:dyDescent="0.25">
      <c r="Q5650" s="122">
        <v>85</v>
      </c>
      <c r="R5650" s="122">
        <v>93</v>
      </c>
      <c r="S5650" s="122" t="s">
        <v>6019</v>
      </c>
      <c r="T5650" s="123">
        <v>0.76380000000000003</v>
      </c>
    </row>
    <row r="5651" spans="17:20" x14ac:dyDescent="0.25">
      <c r="Q5651" s="122">
        <v>85</v>
      </c>
      <c r="R5651" s="122">
        <v>94</v>
      </c>
      <c r="S5651" s="122" t="s">
        <v>6020</v>
      </c>
      <c r="T5651" s="123">
        <v>0.77039999999999997</v>
      </c>
    </row>
    <row r="5652" spans="17:20" x14ac:dyDescent="0.25">
      <c r="Q5652" s="122">
        <v>85</v>
      </c>
      <c r="R5652" s="122">
        <v>95</v>
      </c>
      <c r="S5652" s="122" t="s">
        <v>6021</v>
      </c>
      <c r="T5652" s="123">
        <v>0.77700000000000002</v>
      </c>
    </row>
    <row r="5653" spans="17:20" x14ac:dyDescent="0.25">
      <c r="Q5653" s="122">
        <v>85</v>
      </c>
      <c r="R5653" s="122">
        <v>96</v>
      </c>
      <c r="S5653" s="122" t="s">
        <v>6022</v>
      </c>
      <c r="T5653" s="123">
        <v>0.78339999999999999</v>
      </c>
    </row>
    <row r="5654" spans="17:20" x14ac:dyDescent="0.25">
      <c r="Q5654" s="122">
        <v>85</v>
      </c>
      <c r="R5654" s="122">
        <v>97</v>
      </c>
      <c r="S5654" s="122" t="s">
        <v>6023</v>
      </c>
      <c r="T5654" s="123">
        <v>0.78979999999999995</v>
      </c>
    </row>
    <row r="5655" spans="17:20" x14ac:dyDescent="0.25">
      <c r="Q5655" s="122">
        <v>85</v>
      </c>
      <c r="R5655" s="122">
        <v>98</v>
      </c>
      <c r="S5655" s="122" t="s">
        <v>6024</v>
      </c>
      <c r="T5655" s="123">
        <v>0.79620000000000002</v>
      </c>
    </row>
    <row r="5656" spans="17:20" x14ac:dyDescent="0.25">
      <c r="Q5656" s="122">
        <v>85</v>
      </c>
      <c r="R5656" s="122">
        <v>99</v>
      </c>
      <c r="S5656" s="122" t="s">
        <v>6025</v>
      </c>
      <c r="T5656" s="123">
        <v>0.80259999999999998</v>
      </c>
    </row>
    <row r="5657" spans="17:20" x14ac:dyDescent="0.25">
      <c r="Q5657" s="122">
        <v>85</v>
      </c>
      <c r="R5657" s="122">
        <v>100</v>
      </c>
      <c r="S5657" s="122" t="s">
        <v>6026</v>
      </c>
      <c r="T5657" s="123">
        <v>0.80900000000000005</v>
      </c>
    </row>
    <row r="5658" spans="17:20" x14ac:dyDescent="0.25">
      <c r="Q5658" s="122">
        <v>86</v>
      </c>
      <c r="R5658" s="122">
        <v>0</v>
      </c>
      <c r="S5658" s="122" t="s">
        <v>6027</v>
      </c>
      <c r="T5658" s="123">
        <v>0.1764</v>
      </c>
    </row>
    <row r="5659" spans="17:20" x14ac:dyDescent="0.25">
      <c r="Q5659" s="122">
        <v>86</v>
      </c>
      <c r="R5659" s="122">
        <v>1</v>
      </c>
      <c r="S5659" s="122" t="s">
        <v>6028</v>
      </c>
      <c r="T5659" s="123">
        <v>0.18264</v>
      </c>
    </row>
    <row r="5660" spans="17:20" x14ac:dyDescent="0.25">
      <c r="Q5660" s="122">
        <v>86</v>
      </c>
      <c r="R5660" s="122">
        <v>2</v>
      </c>
      <c r="S5660" s="122" t="s">
        <v>6029</v>
      </c>
      <c r="T5660" s="123">
        <v>0.18887999999999999</v>
      </c>
    </row>
    <row r="5661" spans="17:20" x14ac:dyDescent="0.25">
      <c r="Q5661" s="122">
        <v>86</v>
      </c>
      <c r="R5661" s="122">
        <v>3</v>
      </c>
      <c r="S5661" s="122" t="s">
        <v>6030</v>
      </c>
      <c r="T5661" s="123">
        <v>0.19512009999999999</v>
      </c>
    </row>
    <row r="5662" spans="17:20" x14ac:dyDescent="0.25">
      <c r="Q5662" s="122">
        <v>86</v>
      </c>
      <c r="R5662" s="122">
        <v>4</v>
      </c>
      <c r="S5662" s="122" t="s">
        <v>6031</v>
      </c>
      <c r="T5662" s="123">
        <v>0.20136000000000001</v>
      </c>
    </row>
    <row r="5663" spans="17:20" x14ac:dyDescent="0.25">
      <c r="Q5663" s="122">
        <v>86</v>
      </c>
      <c r="R5663" s="122">
        <v>5</v>
      </c>
      <c r="S5663" s="122" t="s">
        <v>6032</v>
      </c>
      <c r="T5663" s="123">
        <v>0.20760010000000001</v>
      </c>
    </row>
    <row r="5664" spans="17:20" x14ac:dyDescent="0.25">
      <c r="Q5664" s="122">
        <v>86</v>
      </c>
      <c r="R5664" s="122">
        <v>6</v>
      </c>
      <c r="S5664" s="122" t="s">
        <v>6033</v>
      </c>
      <c r="T5664" s="123">
        <v>0.21404000000000001</v>
      </c>
    </row>
    <row r="5665" spans="17:20" x14ac:dyDescent="0.25">
      <c r="Q5665" s="122">
        <v>86</v>
      </c>
      <c r="R5665" s="122">
        <v>7</v>
      </c>
      <c r="S5665" s="122" t="s">
        <v>6034</v>
      </c>
      <c r="T5665" s="123">
        <v>0.22048000000000001</v>
      </c>
    </row>
    <row r="5666" spans="17:20" x14ac:dyDescent="0.25">
      <c r="Q5666" s="122">
        <v>86</v>
      </c>
      <c r="R5666" s="122">
        <v>8</v>
      </c>
      <c r="S5666" s="122" t="s">
        <v>6035</v>
      </c>
      <c r="T5666" s="123">
        <v>0.22692000000000001</v>
      </c>
    </row>
    <row r="5667" spans="17:20" x14ac:dyDescent="0.25">
      <c r="Q5667" s="122">
        <v>86</v>
      </c>
      <c r="R5667" s="122">
        <v>9</v>
      </c>
      <c r="S5667" s="122" t="s">
        <v>6036</v>
      </c>
      <c r="T5667" s="123">
        <v>0.23336000000000001</v>
      </c>
    </row>
    <row r="5668" spans="17:20" x14ac:dyDescent="0.25">
      <c r="Q5668" s="122">
        <v>86</v>
      </c>
      <c r="R5668" s="122">
        <v>10</v>
      </c>
      <c r="S5668" s="122" t="s">
        <v>6037</v>
      </c>
      <c r="T5668" s="123">
        <v>0.23980000000000001</v>
      </c>
    </row>
    <row r="5669" spans="17:20" x14ac:dyDescent="0.25">
      <c r="Q5669" s="122">
        <v>86</v>
      </c>
      <c r="R5669" s="122">
        <v>11</v>
      </c>
      <c r="S5669" s="122" t="s">
        <v>6038</v>
      </c>
      <c r="T5669" s="123">
        <v>0.24604000000000001</v>
      </c>
    </row>
    <row r="5670" spans="17:20" x14ac:dyDescent="0.25">
      <c r="Q5670" s="122">
        <v>86</v>
      </c>
      <c r="R5670" s="122">
        <v>12</v>
      </c>
      <c r="S5670" s="122" t="s">
        <v>6039</v>
      </c>
      <c r="T5670" s="123">
        <v>0.25228</v>
      </c>
    </row>
    <row r="5671" spans="17:20" x14ac:dyDescent="0.25">
      <c r="Q5671" s="122">
        <v>86</v>
      </c>
      <c r="R5671" s="122">
        <v>13</v>
      </c>
      <c r="S5671" s="122" t="s">
        <v>6040</v>
      </c>
      <c r="T5671" s="123">
        <v>0.25852000000000003</v>
      </c>
    </row>
    <row r="5672" spans="17:20" x14ac:dyDescent="0.25">
      <c r="Q5672" s="122">
        <v>86</v>
      </c>
      <c r="R5672" s="122">
        <v>14</v>
      </c>
      <c r="S5672" s="122" t="s">
        <v>6041</v>
      </c>
      <c r="T5672" s="123">
        <v>0.26476</v>
      </c>
    </row>
    <row r="5673" spans="17:20" x14ac:dyDescent="0.25">
      <c r="Q5673" s="122">
        <v>86</v>
      </c>
      <c r="R5673" s="122">
        <v>15</v>
      </c>
      <c r="S5673" s="122" t="s">
        <v>6042</v>
      </c>
      <c r="T5673" s="123">
        <v>0.27100000000000002</v>
      </c>
    </row>
    <row r="5674" spans="17:20" x14ac:dyDescent="0.25">
      <c r="Q5674" s="122">
        <v>86</v>
      </c>
      <c r="R5674" s="122">
        <v>16</v>
      </c>
      <c r="S5674" s="122" t="s">
        <v>6043</v>
      </c>
      <c r="T5674" s="123">
        <v>0.27739999999999998</v>
      </c>
    </row>
    <row r="5675" spans="17:20" x14ac:dyDescent="0.25">
      <c r="Q5675" s="122">
        <v>86</v>
      </c>
      <c r="R5675" s="122">
        <v>17</v>
      </c>
      <c r="S5675" s="122" t="s">
        <v>6044</v>
      </c>
      <c r="T5675" s="123">
        <v>0.2838</v>
      </c>
    </row>
    <row r="5676" spans="17:20" x14ac:dyDescent="0.25">
      <c r="Q5676" s="122">
        <v>86</v>
      </c>
      <c r="R5676" s="122">
        <v>18</v>
      </c>
      <c r="S5676" s="122" t="s">
        <v>6045</v>
      </c>
      <c r="T5676" s="123">
        <v>0.29020000000000001</v>
      </c>
    </row>
    <row r="5677" spans="17:20" x14ac:dyDescent="0.25">
      <c r="Q5677" s="122">
        <v>86</v>
      </c>
      <c r="R5677" s="122">
        <v>19</v>
      </c>
      <c r="S5677" s="122" t="s">
        <v>6046</v>
      </c>
      <c r="T5677" s="123">
        <v>0.29659999999999997</v>
      </c>
    </row>
    <row r="5678" spans="17:20" x14ac:dyDescent="0.25">
      <c r="Q5678" s="122">
        <v>86</v>
      </c>
      <c r="R5678" s="122">
        <v>20</v>
      </c>
      <c r="S5678" s="122" t="s">
        <v>6047</v>
      </c>
      <c r="T5678" s="123">
        <v>0.30299999999999999</v>
      </c>
    </row>
    <row r="5679" spans="17:20" x14ac:dyDescent="0.25">
      <c r="Q5679" s="122">
        <v>86</v>
      </c>
      <c r="R5679" s="122">
        <v>21</v>
      </c>
      <c r="S5679" s="122" t="s">
        <v>6048</v>
      </c>
      <c r="T5679" s="123">
        <v>0.30928</v>
      </c>
    </row>
    <row r="5680" spans="17:20" x14ac:dyDescent="0.25">
      <c r="Q5680" s="122">
        <v>86</v>
      </c>
      <c r="R5680" s="122">
        <v>22</v>
      </c>
      <c r="S5680" s="122" t="s">
        <v>6049</v>
      </c>
      <c r="T5680" s="123">
        <v>0.31556000000000001</v>
      </c>
    </row>
    <row r="5681" spans="17:20" x14ac:dyDescent="0.25">
      <c r="Q5681" s="122">
        <v>86</v>
      </c>
      <c r="R5681" s="122">
        <v>23</v>
      </c>
      <c r="S5681" s="122" t="s">
        <v>6050</v>
      </c>
      <c r="T5681" s="123">
        <v>0.32184000000000001</v>
      </c>
    </row>
    <row r="5682" spans="17:20" x14ac:dyDescent="0.25">
      <c r="Q5682" s="122">
        <v>86</v>
      </c>
      <c r="R5682" s="122">
        <v>24</v>
      </c>
      <c r="S5682" s="122" t="s">
        <v>6051</v>
      </c>
      <c r="T5682" s="123">
        <v>0.32812000000000002</v>
      </c>
    </row>
    <row r="5683" spans="17:20" x14ac:dyDescent="0.25">
      <c r="Q5683" s="122">
        <v>86</v>
      </c>
      <c r="R5683" s="122">
        <v>25</v>
      </c>
      <c r="S5683" s="122" t="s">
        <v>6052</v>
      </c>
      <c r="T5683" s="123">
        <v>0.33439999999999998</v>
      </c>
    </row>
    <row r="5684" spans="17:20" x14ac:dyDescent="0.25">
      <c r="Q5684" s="122">
        <v>86</v>
      </c>
      <c r="R5684" s="122">
        <v>26</v>
      </c>
      <c r="S5684" s="122" t="s">
        <v>6053</v>
      </c>
      <c r="T5684" s="123">
        <v>0.34079999999999999</v>
      </c>
    </row>
    <row r="5685" spans="17:20" x14ac:dyDescent="0.25">
      <c r="Q5685" s="122">
        <v>86</v>
      </c>
      <c r="R5685" s="122">
        <v>27</v>
      </c>
      <c r="S5685" s="122" t="s">
        <v>6054</v>
      </c>
      <c r="T5685" s="123">
        <v>0.34720000000000001</v>
      </c>
    </row>
    <row r="5686" spans="17:20" x14ac:dyDescent="0.25">
      <c r="Q5686" s="122">
        <v>86</v>
      </c>
      <c r="R5686" s="122">
        <v>28</v>
      </c>
      <c r="S5686" s="122" t="s">
        <v>6055</v>
      </c>
      <c r="T5686" s="123">
        <v>0.35360000000000003</v>
      </c>
    </row>
    <row r="5687" spans="17:20" x14ac:dyDescent="0.25">
      <c r="Q5687" s="122">
        <v>86</v>
      </c>
      <c r="R5687" s="122">
        <v>29</v>
      </c>
      <c r="S5687" s="122" t="s">
        <v>6056</v>
      </c>
      <c r="T5687" s="123">
        <v>0.36</v>
      </c>
    </row>
    <row r="5688" spans="17:20" x14ac:dyDescent="0.25">
      <c r="Q5688" s="122">
        <v>86</v>
      </c>
      <c r="R5688" s="122">
        <v>30</v>
      </c>
      <c r="S5688" s="122" t="s">
        <v>6057</v>
      </c>
      <c r="T5688" s="123">
        <v>0.3664</v>
      </c>
    </row>
    <row r="5689" spans="17:20" x14ac:dyDescent="0.25">
      <c r="Q5689" s="122">
        <v>86</v>
      </c>
      <c r="R5689" s="122">
        <v>31</v>
      </c>
      <c r="S5689" s="122" t="s">
        <v>6058</v>
      </c>
      <c r="T5689" s="123">
        <v>0.37264000000000003</v>
      </c>
    </row>
    <row r="5690" spans="17:20" x14ac:dyDescent="0.25">
      <c r="Q5690" s="122">
        <v>86</v>
      </c>
      <c r="R5690" s="122">
        <v>32</v>
      </c>
      <c r="S5690" s="122" t="s">
        <v>6059</v>
      </c>
      <c r="T5690" s="123">
        <v>0.37887999999999999</v>
      </c>
    </row>
    <row r="5691" spans="17:20" x14ac:dyDescent="0.25">
      <c r="Q5691" s="122">
        <v>86</v>
      </c>
      <c r="R5691" s="122">
        <v>33</v>
      </c>
      <c r="S5691" s="122" t="s">
        <v>6060</v>
      </c>
      <c r="T5691" s="123">
        <v>0.38512000000000002</v>
      </c>
    </row>
    <row r="5692" spans="17:20" x14ac:dyDescent="0.25">
      <c r="Q5692" s="122">
        <v>86</v>
      </c>
      <c r="R5692" s="122">
        <v>34</v>
      </c>
      <c r="S5692" s="122" t="s">
        <v>6061</v>
      </c>
      <c r="T5692" s="123">
        <v>0.39135999999999999</v>
      </c>
    </row>
    <row r="5693" spans="17:20" x14ac:dyDescent="0.25">
      <c r="Q5693" s="122">
        <v>86</v>
      </c>
      <c r="R5693" s="122">
        <v>35</v>
      </c>
      <c r="S5693" s="122" t="s">
        <v>6062</v>
      </c>
      <c r="T5693" s="123">
        <v>0.39760000000000001</v>
      </c>
    </row>
    <row r="5694" spans="17:20" x14ac:dyDescent="0.25">
      <c r="Q5694" s="122">
        <v>86</v>
      </c>
      <c r="R5694" s="122">
        <v>36</v>
      </c>
      <c r="S5694" s="122" t="s">
        <v>6063</v>
      </c>
      <c r="T5694" s="123">
        <v>0.40404000000000001</v>
      </c>
    </row>
    <row r="5695" spans="17:20" x14ac:dyDescent="0.25">
      <c r="Q5695" s="122">
        <v>86</v>
      </c>
      <c r="R5695" s="122">
        <v>37</v>
      </c>
      <c r="S5695" s="122" t="s">
        <v>6064</v>
      </c>
      <c r="T5695" s="123">
        <v>0.41048000000000001</v>
      </c>
    </row>
    <row r="5696" spans="17:20" x14ac:dyDescent="0.25">
      <c r="Q5696" s="122">
        <v>86</v>
      </c>
      <c r="R5696" s="122">
        <v>38</v>
      </c>
      <c r="S5696" s="122" t="s">
        <v>6065</v>
      </c>
      <c r="T5696" s="123">
        <v>0.41692000000000001</v>
      </c>
    </row>
    <row r="5697" spans="17:20" x14ac:dyDescent="0.25">
      <c r="Q5697" s="122">
        <v>86</v>
      </c>
      <c r="R5697" s="122">
        <v>39</v>
      </c>
      <c r="S5697" s="122" t="s">
        <v>6066</v>
      </c>
      <c r="T5697" s="123">
        <v>0.42336000000000001</v>
      </c>
    </row>
    <row r="5698" spans="17:20" x14ac:dyDescent="0.25">
      <c r="Q5698" s="122">
        <v>86</v>
      </c>
      <c r="R5698" s="122">
        <v>40</v>
      </c>
      <c r="S5698" s="122" t="s">
        <v>6067</v>
      </c>
      <c r="T5698" s="123">
        <v>0.42980000000000002</v>
      </c>
    </row>
    <row r="5699" spans="17:20" x14ac:dyDescent="0.25">
      <c r="Q5699" s="122">
        <v>86</v>
      </c>
      <c r="R5699" s="122">
        <v>41</v>
      </c>
      <c r="S5699" s="122" t="s">
        <v>6068</v>
      </c>
      <c r="T5699" s="123">
        <v>0.43603999999999998</v>
      </c>
    </row>
    <row r="5700" spans="17:20" x14ac:dyDescent="0.25">
      <c r="Q5700" s="122">
        <v>86</v>
      </c>
      <c r="R5700" s="122">
        <v>42</v>
      </c>
      <c r="S5700" s="122" t="s">
        <v>6069</v>
      </c>
      <c r="T5700" s="123">
        <v>0.44228000000000001</v>
      </c>
    </row>
    <row r="5701" spans="17:20" x14ac:dyDescent="0.25">
      <c r="Q5701" s="122">
        <v>86</v>
      </c>
      <c r="R5701" s="122">
        <v>43</v>
      </c>
      <c r="S5701" s="122" t="s">
        <v>6070</v>
      </c>
      <c r="T5701" s="123">
        <v>0.44851999999999997</v>
      </c>
    </row>
    <row r="5702" spans="17:20" x14ac:dyDescent="0.25">
      <c r="Q5702" s="122">
        <v>86</v>
      </c>
      <c r="R5702" s="122">
        <v>44</v>
      </c>
      <c r="S5702" s="122" t="s">
        <v>6071</v>
      </c>
      <c r="T5702" s="123">
        <v>0.45476</v>
      </c>
    </row>
    <row r="5703" spans="17:20" x14ac:dyDescent="0.25">
      <c r="Q5703" s="122">
        <v>86</v>
      </c>
      <c r="R5703" s="122">
        <v>45</v>
      </c>
      <c r="S5703" s="122" t="s">
        <v>6072</v>
      </c>
      <c r="T5703" s="123">
        <v>0.46100000000000002</v>
      </c>
    </row>
    <row r="5704" spans="17:20" x14ac:dyDescent="0.25">
      <c r="Q5704" s="122">
        <v>86</v>
      </c>
      <c r="R5704" s="122">
        <v>46</v>
      </c>
      <c r="S5704" s="122" t="s">
        <v>6073</v>
      </c>
      <c r="T5704" s="123">
        <v>0.46744000000000002</v>
      </c>
    </row>
    <row r="5705" spans="17:20" x14ac:dyDescent="0.25">
      <c r="Q5705" s="122">
        <v>86</v>
      </c>
      <c r="R5705" s="122">
        <v>47</v>
      </c>
      <c r="S5705" s="122" t="s">
        <v>6074</v>
      </c>
      <c r="T5705" s="123">
        <v>0.47388000000000002</v>
      </c>
    </row>
    <row r="5706" spans="17:20" x14ac:dyDescent="0.25">
      <c r="Q5706" s="122">
        <v>86</v>
      </c>
      <c r="R5706" s="122">
        <v>48</v>
      </c>
      <c r="S5706" s="122" t="s">
        <v>6075</v>
      </c>
      <c r="T5706" s="123">
        <v>0.48032000000000002</v>
      </c>
    </row>
    <row r="5707" spans="17:20" x14ac:dyDescent="0.25">
      <c r="Q5707" s="122">
        <v>86</v>
      </c>
      <c r="R5707" s="122">
        <v>49</v>
      </c>
      <c r="S5707" s="122" t="s">
        <v>6076</v>
      </c>
      <c r="T5707" s="123">
        <v>0.48676000000000003</v>
      </c>
    </row>
    <row r="5708" spans="17:20" x14ac:dyDescent="0.25">
      <c r="Q5708" s="122">
        <v>86</v>
      </c>
      <c r="R5708" s="122">
        <v>50</v>
      </c>
      <c r="S5708" s="122" t="s">
        <v>6077</v>
      </c>
      <c r="T5708" s="123">
        <v>0.49320000000000003</v>
      </c>
    </row>
    <row r="5709" spans="17:20" x14ac:dyDescent="0.25">
      <c r="Q5709" s="122">
        <v>86</v>
      </c>
      <c r="R5709" s="122">
        <v>51</v>
      </c>
      <c r="S5709" s="122" t="s">
        <v>6078</v>
      </c>
      <c r="T5709" s="123">
        <v>0.49944</v>
      </c>
    </row>
    <row r="5710" spans="17:20" x14ac:dyDescent="0.25">
      <c r="Q5710" s="122">
        <v>86</v>
      </c>
      <c r="R5710" s="122">
        <v>52</v>
      </c>
      <c r="S5710" s="122" t="s">
        <v>6079</v>
      </c>
      <c r="T5710" s="123">
        <v>0.50568000000000002</v>
      </c>
    </row>
    <row r="5711" spans="17:20" x14ac:dyDescent="0.25">
      <c r="Q5711" s="122">
        <v>86</v>
      </c>
      <c r="R5711" s="122">
        <v>53</v>
      </c>
      <c r="S5711" s="122" t="s">
        <v>6080</v>
      </c>
      <c r="T5711" s="123">
        <v>0.51192000000000004</v>
      </c>
    </row>
    <row r="5712" spans="17:20" x14ac:dyDescent="0.25">
      <c r="Q5712" s="122">
        <v>86</v>
      </c>
      <c r="R5712" s="122">
        <v>54</v>
      </c>
      <c r="S5712" s="122" t="s">
        <v>6081</v>
      </c>
      <c r="T5712" s="123">
        <v>0.51815999999999995</v>
      </c>
    </row>
    <row r="5713" spans="17:20" x14ac:dyDescent="0.25">
      <c r="Q5713" s="122">
        <v>86</v>
      </c>
      <c r="R5713" s="122">
        <v>55</v>
      </c>
      <c r="S5713" s="122" t="s">
        <v>6082</v>
      </c>
      <c r="T5713" s="123">
        <v>0.52439999999999998</v>
      </c>
    </row>
    <row r="5714" spans="17:20" x14ac:dyDescent="0.25">
      <c r="Q5714" s="122">
        <v>86</v>
      </c>
      <c r="R5714" s="122">
        <v>56</v>
      </c>
      <c r="S5714" s="122" t="s">
        <v>6083</v>
      </c>
      <c r="T5714" s="123">
        <v>0.53080000000000005</v>
      </c>
    </row>
    <row r="5715" spans="17:20" x14ac:dyDescent="0.25">
      <c r="Q5715" s="122">
        <v>86</v>
      </c>
      <c r="R5715" s="122">
        <v>57</v>
      </c>
      <c r="S5715" s="122" t="s">
        <v>6084</v>
      </c>
      <c r="T5715" s="123">
        <v>0.53720000000000001</v>
      </c>
    </row>
    <row r="5716" spans="17:20" x14ac:dyDescent="0.25">
      <c r="Q5716" s="122">
        <v>86</v>
      </c>
      <c r="R5716" s="122">
        <v>58</v>
      </c>
      <c r="S5716" s="122" t="s">
        <v>6085</v>
      </c>
      <c r="T5716" s="123">
        <v>0.54359999999999997</v>
      </c>
    </row>
    <row r="5717" spans="17:20" x14ac:dyDescent="0.25">
      <c r="Q5717" s="122">
        <v>86</v>
      </c>
      <c r="R5717" s="122">
        <v>59</v>
      </c>
      <c r="S5717" s="122" t="s">
        <v>6086</v>
      </c>
      <c r="T5717" s="123">
        <v>0.55000000000000004</v>
      </c>
    </row>
    <row r="5718" spans="17:20" x14ac:dyDescent="0.25">
      <c r="Q5718" s="122">
        <v>86</v>
      </c>
      <c r="R5718" s="122">
        <v>60</v>
      </c>
      <c r="S5718" s="122" t="s">
        <v>6087</v>
      </c>
      <c r="T5718" s="123">
        <v>0.55640000000000001</v>
      </c>
    </row>
    <row r="5719" spans="17:20" x14ac:dyDescent="0.25">
      <c r="Q5719" s="122">
        <v>86</v>
      </c>
      <c r="R5719" s="122">
        <v>61</v>
      </c>
      <c r="S5719" s="122" t="s">
        <v>6088</v>
      </c>
      <c r="T5719" s="123">
        <v>0.56267999999999996</v>
      </c>
    </row>
    <row r="5720" spans="17:20" x14ac:dyDescent="0.25">
      <c r="Q5720" s="122">
        <v>86</v>
      </c>
      <c r="R5720" s="122">
        <v>62</v>
      </c>
      <c r="S5720" s="122" t="s">
        <v>6089</v>
      </c>
      <c r="T5720" s="123">
        <v>0.56896000000000002</v>
      </c>
    </row>
    <row r="5721" spans="17:20" x14ac:dyDescent="0.25">
      <c r="Q5721" s="122">
        <v>86</v>
      </c>
      <c r="R5721" s="122">
        <v>63</v>
      </c>
      <c r="S5721" s="122" t="s">
        <v>6090</v>
      </c>
      <c r="T5721" s="123">
        <v>0.57523999999999997</v>
      </c>
    </row>
    <row r="5722" spans="17:20" x14ac:dyDescent="0.25">
      <c r="Q5722" s="122">
        <v>86</v>
      </c>
      <c r="R5722" s="122">
        <v>64</v>
      </c>
      <c r="S5722" s="122" t="s">
        <v>6091</v>
      </c>
      <c r="T5722" s="123">
        <v>0.58152000000000004</v>
      </c>
    </row>
    <row r="5723" spans="17:20" x14ac:dyDescent="0.25">
      <c r="Q5723" s="122">
        <v>86</v>
      </c>
      <c r="R5723" s="122">
        <v>65</v>
      </c>
      <c r="S5723" s="122" t="s">
        <v>6092</v>
      </c>
      <c r="T5723" s="123">
        <v>0.58779999999999999</v>
      </c>
    </row>
    <row r="5724" spans="17:20" x14ac:dyDescent="0.25">
      <c r="Q5724" s="122">
        <v>86</v>
      </c>
      <c r="R5724" s="122">
        <v>66</v>
      </c>
      <c r="S5724" s="122" t="s">
        <v>6093</v>
      </c>
      <c r="T5724" s="123">
        <v>0.59404000000000001</v>
      </c>
    </row>
    <row r="5725" spans="17:20" x14ac:dyDescent="0.25">
      <c r="Q5725" s="122">
        <v>86</v>
      </c>
      <c r="R5725" s="122">
        <v>67</v>
      </c>
      <c r="S5725" s="122" t="s">
        <v>6094</v>
      </c>
      <c r="T5725" s="123">
        <v>0.60028000000000004</v>
      </c>
    </row>
    <row r="5726" spans="17:20" x14ac:dyDescent="0.25">
      <c r="Q5726" s="122">
        <v>86</v>
      </c>
      <c r="R5726" s="122">
        <v>68</v>
      </c>
      <c r="S5726" s="122" t="s">
        <v>6095</v>
      </c>
      <c r="T5726" s="123">
        <v>0.60651999999999995</v>
      </c>
    </row>
    <row r="5727" spans="17:20" x14ac:dyDescent="0.25">
      <c r="Q5727" s="122">
        <v>86</v>
      </c>
      <c r="R5727" s="122">
        <v>69</v>
      </c>
      <c r="S5727" s="122" t="s">
        <v>6096</v>
      </c>
      <c r="T5727" s="123">
        <v>0.61275999999999997</v>
      </c>
    </row>
    <row r="5728" spans="17:20" x14ac:dyDescent="0.25">
      <c r="Q5728" s="122">
        <v>86</v>
      </c>
      <c r="R5728" s="122">
        <v>70</v>
      </c>
      <c r="S5728" s="122" t="s">
        <v>6097</v>
      </c>
      <c r="T5728" s="123">
        <v>0.61899999999999999</v>
      </c>
    </row>
    <row r="5729" spans="17:20" x14ac:dyDescent="0.25">
      <c r="Q5729" s="122">
        <v>86</v>
      </c>
      <c r="R5729" s="122">
        <v>71</v>
      </c>
      <c r="S5729" s="122" t="s">
        <v>6098</v>
      </c>
      <c r="T5729" s="123">
        <v>0.62539999999999996</v>
      </c>
    </row>
    <row r="5730" spans="17:20" x14ac:dyDescent="0.25">
      <c r="Q5730" s="122">
        <v>86</v>
      </c>
      <c r="R5730" s="122">
        <v>72</v>
      </c>
      <c r="S5730" s="122" t="s">
        <v>6099</v>
      </c>
      <c r="T5730" s="123">
        <v>0.63180000000000003</v>
      </c>
    </row>
    <row r="5731" spans="17:20" x14ac:dyDescent="0.25">
      <c r="Q5731" s="122">
        <v>86</v>
      </c>
      <c r="R5731" s="122">
        <v>73</v>
      </c>
      <c r="S5731" s="122" t="s">
        <v>6100</v>
      </c>
      <c r="T5731" s="123">
        <v>0.63819999999999999</v>
      </c>
    </row>
    <row r="5732" spans="17:20" x14ac:dyDescent="0.25">
      <c r="Q5732" s="122">
        <v>86</v>
      </c>
      <c r="R5732" s="122">
        <v>74</v>
      </c>
      <c r="S5732" s="122" t="s">
        <v>6101</v>
      </c>
      <c r="T5732" s="123">
        <v>0.64459999999999995</v>
      </c>
    </row>
    <row r="5733" spans="17:20" x14ac:dyDescent="0.25">
      <c r="Q5733" s="122">
        <v>86</v>
      </c>
      <c r="R5733" s="122">
        <v>75</v>
      </c>
      <c r="S5733" s="122" t="s">
        <v>6102</v>
      </c>
      <c r="T5733" s="123">
        <v>0.65100000000000002</v>
      </c>
    </row>
    <row r="5734" spans="17:20" x14ac:dyDescent="0.25">
      <c r="Q5734" s="122">
        <v>86</v>
      </c>
      <c r="R5734" s="122">
        <v>76</v>
      </c>
      <c r="S5734" s="122" t="s">
        <v>6103</v>
      </c>
      <c r="T5734" s="123">
        <v>0.65727999999999998</v>
      </c>
    </row>
    <row r="5735" spans="17:20" x14ac:dyDescent="0.25">
      <c r="Q5735" s="122">
        <v>86</v>
      </c>
      <c r="R5735" s="122">
        <v>77</v>
      </c>
      <c r="S5735" s="122" t="s">
        <v>6104</v>
      </c>
      <c r="T5735" s="123">
        <v>0.66356000000000004</v>
      </c>
    </row>
    <row r="5736" spans="17:20" x14ac:dyDescent="0.25">
      <c r="Q5736" s="122">
        <v>86</v>
      </c>
      <c r="R5736" s="122">
        <v>78</v>
      </c>
      <c r="S5736" s="122" t="s">
        <v>6105</v>
      </c>
      <c r="T5736" s="123">
        <v>0.66983999999999999</v>
      </c>
    </row>
    <row r="5737" spans="17:20" x14ac:dyDescent="0.25">
      <c r="Q5737" s="122">
        <v>86</v>
      </c>
      <c r="R5737" s="122">
        <v>79</v>
      </c>
      <c r="S5737" s="122" t="s">
        <v>6106</v>
      </c>
      <c r="T5737" s="123">
        <v>0.67612000000000005</v>
      </c>
    </row>
    <row r="5738" spans="17:20" x14ac:dyDescent="0.25">
      <c r="Q5738" s="122">
        <v>86</v>
      </c>
      <c r="R5738" s="122">
        <v>80</v>
      </c>
      <c r="S5738" s="122" t="s">
        <v>6107</v>
      </c>
      <c r="T5738" s="123">
        <v>0.68240000000000001</v>
      </c>
    </row>
    <row r="5739" spans="17:20" x14ac:dyDescent="0.25">
      <c r="Q5739" s="122">
        <v>86</v>
      </c>
      <c r="R5739" s="122">
        <v>81</v>
      </c>
      <c r="S5739" s="122" t="s">
        <v>6108</v>
      </c>
      <c r="T5739" s="123">
        <v>0.68879999999999997</v>
      </c>
    </row>
    <row r="5740" spans="17:20" x14ac:dyDescent="0.25">
      <c r="Q5740" s="122">
        <v>86</v>
      </c>
      <c r="R5740" s="122">
        <v>82</v>
      </c>
      <c r="S5740" s="122" t="s">
        <v>6109</v>
      </c>
      <c r="T5740" s="123">
        <v>0.69520000000000004</v>
      </c>
    </row>
    <row r="5741" spans="17:20" x14ac:dyDescent="0.25">
      <c r="Q5741" s="122">
        <v>86</v>
      </c>
      <c r="R5741" s="122">
        <v>83</v>
      </c>
      <c r="S5741" s="122" t="s">
        <v>6110</v>
      </c>
      <c r="T5741" s="123">
        <v>0.7016</v>
      </c>
    </row>
    <row r="5742" spans="17:20" x14ac:dyDescent="0.25">
      <c r="Q5742" s="122">
        <v>86</v>
      </c>
      <c r="R5742" s="122">
        <v>84</v>
      </c>
      <c r="S5742" s="122" t="s">
        <v>6111</v>
      </c>
      <c r="T5742" s="123">
        <v>0.70799999999999996</v>
      </c>
    </row>
    <row r="5743" spans="17:20" x14ac:dyDescent="0.25">
      <c r="Q5743" s="122">
        <v>86</v>
      </c>
      <c r="R5743" s="122">
        <v>85</v>
      </c>
      <c r="S5743" s="122" t="s">
        <v>6112</v>
      </c>
      <c r="T5743" s="123">
        <v>0.71440000000000003</v>
      </c>
    </row>
    <row r="5744" spans="17:20" x14ac:dyDescent="0.25">
      <c r="Q5744" s="122">
        <v>86</v>
      </c>
      <c r="R5744" s="122">
        <v>86</v>
      </c>
      <c r="S5744" s="122" t="s">
        <v>6113</v>
      </c>
      <c r="T5744" s="123">
        <v>0.72067999999999999</v>
      </c>
    </row>
    <row r="5745" spans="17:20" x14ac:dyDescent="0.25">
      <c r="Q5745" s="122">
        <v>86</v>
      </c>
      <c r="R5745" s="122">
        <v>87</v>
      </c>
      <c r="S5745" s="122" t="s">
        <v>6114</v>
      </c>
      <c r="T5745" s="123">
        <v>0.72696000000000005</v>
      </c>
    </row>
    <row r="5746" spans="17:20" x14ac:dyDescent="0.25">
      <c r="Q5746" s="122">
        <v>86</v>
      </c>
      <c r="R5746" s="122">
        <v>88</v>
      </c>
      <c r="S5746" s="122" t="s">
        <v>6115</v>
      </c>
      <c r="T5746" s="123">
        <v>0.73324</v>
      </c>
    </row>
    <row r="5747" spans="17:20" x14ac:dyDescent="0.25">
      <c r="Q5747" s="122">
        <v>86</v>
      </c>
      <c r="R5747" s="122">
        <v>89</v>
      </c>
      <c r="S5747" s="122" t="s">
        <v>6116</v>
      </c>
      <c r="T5747" s="123">
        <v>0.73951999999999996</v>
      </c>
    </row>
    <row r="5748" spans="17:20" x14ac:dyDescent="0.25">
      <c r="Q5748" s="122">
        <v>86</v>
      </c>
      <c r="R5748" s="122">
        <v>90</v>
      </c>
      <c r="S5748" s="122" t="s">
        <v>6117</v>
      </c>
      <c r="T5748" s="123">
        <v>0.74580000000000002</v>
      </c>
    </row>
    <row r="5749" spans="17:20" x14ac:dyDescent="0.25">
      <c r="Q5749" s="122">
        <v>86</v>
      </c>
      <c r="R5749" s="122">
        <v>91</v>
      </c>
      <c r="S5749" s="122" t="s">
        <v>6118</v>
      </c>
      <c r="T5749" s="123">
        <v>0.75219999999999998</v>
      </c>
    </row>
    <row r="5750" spans="17:20" x14ac:dyDescent="0.25">
      <c r="Q5750" s="122">
        <v>86</v>
      </c>
      <c r="R5750" s="122">
        <v>92</v>
      </c>
      <c r="S5750" s="122" t="s">
        <v>6119</v>
      </c>
      <c r="T5750" s="123">
        <v>0.75860000000000005</v>
      </c>
    </row>
    <row r="5751" spans="17:20" x14ac:dyDescent="0.25">
      <c r="Q5751" s="122">
        <v>86</v>
      </c>
      <c r="R5751" s="122">
        <v>93</v>
      </c>
      <c r="S5751" s="122" t="s">
        <v>6120</v>
      </c>
      <c r="T5751" s="123">
        <v>0.76500000000000001</v>
      </c>
    </row>
    <row r="5752" spans="17:20" x14ac:dyDescent="0.25">
      <c r="Q5752" s="122">
        <v>86</v>
      </c>
      <c r="R5752" s="122">
        <v>94</v>
      </c>
      <c r="S5752" s="122" t="s">
        <v>6121</v>
      </c>
      <c r="T5752" s="123">
        <v>0.77139999999999997</v>
      </c>
    </row>
    <row r="5753" spans="17:20" x14ac:dyDescent="0.25">
      <c r="Q5753" s="122">
        <v>86</v>
      </c>
      <c r="R5753" s="122">
        <v>95</v>
      </c>
      <c r="S5753" s="122" t="s">
        <v>6122</v>
      </c>
      <c r="T5753" s="123">
        <v>0.77780000000000005</v>
      </c>
    </row>
    <row r="5754" spans="17:20" x14ac:dyDescent="0.25">
      <c r="Q5754" s="122">
        <v>86</v>
      </c>
      <c r="R5754" s="122">
        <v>96</v>
      </c>
      <c r="S5754" s="122" t="s">
        <v>6123</v>
      </c>
      <c r="T5754" s="123">
        <v>0.78403999999999996</v>
      </c>
    </row>
    <row r="5755" spans="17:20" x14ac:dyDescent="0.25">
      <c r="Q5755" s="122">
        <v>86</v>
      </c>
      <c r="R5755" s="122">
        <v>97</v>
      </c>
      <c r="S5755" s="122" t="s">
        <v>6124</v>
      </c>
      <c r="T5755" s="123">
        <v>0.79027999999999998</v>
      </c>
    </row>
    <row r="5756" spans="17:20" x14ac:dyDescent="0.25">
      <c r="Q5756" s="122">
        <v>86</v>
      </c>
      <c r="R5756" s="122">
        <v>98</v>
      </c>
      <c r="S5756" s="122" t="s">
        <v>6125</v>
      </c>
      <c r="T5756" s="123">
        <v>0.79652000000000001</v>
      </c>
    </row>
    <row r="5757" spans="17:20" x14ac:dyDescent="0.25">
      <c r="Q5757" s="122">
        <v>86</v>
      </c>
      <c r="R5757" s="122">
        <v>99</v>
      </c>
      <c r="S5757" s="122" t="s">
        <v>6126</v>
      </c>
      <c r="T5757" s="123">
        <v>0.80276000000000003</v>
      </c>
    </row>
    <row r="5758" spans="17:20" x14ac:dyDescent="0.25">
      <c r="Q5758" s="122">
        <v>86</v>
      </c>
      <c r="R5758" s="122">
        <v>100</v>
      </c>
      <c r="S5758" s="122" t="s">
        <v>6127</v>
      </c>
      <c r="T5758" s="123">
        <v>0.80900000000000005</v>
      </c>
    </row>
    <row r="5759" spans="17:20" x14ac:dyDescent="0.25">
      <c r="Q5759" s="122">
        <v>87</v>
      </c>
      <c r="R5759" s="122">
        <v>0</v>
      </c>
      <c r="S5759" s="122" t="s">
        <v>6128</v>
      </c>
      <c r="T5759" s="123">
        <v>0.1928</v>
      </c>
    </row>
    <row r="5760" spans="17:20" x14ac:dyDescent="0.25">
      <c r="Q5760" s="122">
        <v>87</v>
      </c>
      <c r="R5760" s="122">
        <v>1</v>
      </c>
      <c r="S5760" s="122" t="s">
        <v>6129</v>
      </c>
      <c r="T5760" s="123">
        <v>0.19888</v>
      </c>
    </row>
    <row r="5761" spans="17:20" x14ac:dyDescent="0.25">
      <c r="Q5761" s="122">
        <v>87</v>
      </c>
      <c r="R5761" s="122">
        <v>2</v>
      </c>
      <c r="S5761" s="122" t="s">
        <v>6130</v>
      </c>
      <c r="T5761" s="123">
        <v>0.20496</v>
      </c>
    </row>
    <row r="5762" spans="17:20" x14ac:dyDescent="0.25">
      <c r="Q5762" s="122">
        <v>87</v>
      </c>
      <c r="R5762" s="122">
        <v>3</v>
      </c>
      <c r="S5762" s="122" t="s">
        <v>6131</v>
      </c>
      <c r="T5762" s="123">
        <v>0.21104010000000001</v>
      </c>
    </row>
    <row r="5763" spans="17:20" x14ac:dyDescent="0.25">
      <c r="Q5763" s="122">
        <v>87</v>
      </c>
      <c r="R5763" s="122">
        <v>4</v>
      </c>
      <c r="S5763" s="122" t="s">
        <v>6132</v>
      </c>
      <c r="T5763" s="123">
        <v>0.21712010000000001</v>
      </c>
    </row>
    <row r="5764" spans="17:20" x14ac:dyDescent="0.25">
      <c r="Q5764" s="122">
        <v>87</v>
      </c>
      <c r="R5764" s="122">
        <v>5</v>
      </c>
      <c r="S5764" s="122" t="s">
        <v>6133</v>
      </c>
      <c r="T5764" s="123">
        <v>0.22320010000000001</v>
      </c>
    </row>
    <row r="5765" spans="17:20" x14ac:dyDescent="0.25">
      <c r="Q5765" s="122">
        <v>87</v>
      </c>
      <c r="R5765" s="122">
        <v>6</v>
      </c>
      <c r="S5765" s="122" t="s">
        <v>6134</v>
      </c>
      <c r="T5765" s="123">
        <v>0.22948009999999999</v>
      </c>
    </row>
    <row r="5766" spans="17:20" x14ac:dyDescent="0.25">
      <c r="Q5766" s="122">
        <v>87</v>
      </c>
      <c r="R5766" s="122">
        <v>7</v>
      </c>
      <c r="S5766" s="122" t="s">
        <v>6135</v>
      </c>
      <c r="T5766" s="123">
        <v>0.23576</v>
      </c>
    </row>
    <row r="5767" spans="17:20" x14ac:dyDescent="0.25">
      <c r="Q5767" s="122">
        <v>87</v>
      </c>
      <c r="R5767" s="122">
        <v>8</v>
      </c>
      <c r="S5767" s="122" t="s">
        <v>6136</v>
      </c>
      <c r="T5767" s="123">
        <v>0.24204000000000001</v>
      </c>
    </row>
    <row r="5768" spans="17:20" x14ac:dyDescent="0.25">
      <c r="Q5768" s="122">
        <v>87</v>
      </c>
      <c r="R5768" s="122">
        <v>9</v>
      </c>
      <c r="S5768" s="122" t="s">
        <v>6137</v>
      </c>
      <c r="T5768" s="123">
        <v>0.24832000000000001</v>
      </c>
    </row>
    <row r="5769" spans="17:20" x14ac:dyDescent="0.25">
      <c r="Q5769" s="122">
        <v>87</v>
      </c>
      <c r="R5769" s="122">
        <v>10</v>
      </c>
      <c r="S5769" s="122" t="s">
        <v>6138</v>
      </c>
      <c r="T5769" s="123">
        <v>0.25459999999999999</v>
      </c>
    </row>
    <row r="5770" spans="17:20" x14ac:dyDescent="0.25">
      <c r="Q5770" s="122">
        <v>87</v>
      </c>
      <c r="R5770" s="122">
        <v>11</v>
      </c>
      <c r="S5770" s="122" t="s">
        <v>6139</v>
      </c>
      <c r="T5770" s="123">
        <v>0.26068000000000002</v>
      </c>
    </row>
    <row r="5771" spans="17:20" x14ac:dyDescent="0.25">
      <c r="Q5771" s="122">
        <v>87</v>
      </c>
      <c r="R5771" s="122">
        <v>12</v>
      </c>
      <c r="S5771" s="122" t="s">
        <v>6140</v>
      </c>
      <c r="T5771" s="123">
        <v>0.26676</v>
      </c>
    </row>
    <row r="5772" spans="17:20" x14ac:dyDescent="0.25">
      <c r="Q5772" s="122">
        <v>87</v>
      </c>
      <c r="R5772" s="122">
        <v>13</v>
      </c>
      <c r="S5772" s="122" t="s">
        <v>6141</v>
      </c>
      <c r="T5772" s="123">
        <v>0.27284000000000003</v>
      </c>
    </row>
    <row r="5773" spans="17:20" x14ac:dyDescent="0.25">
      <c r="Q5773" s="122">
        <v>87</v>
      </c>
      <c r="R5773" s="122">
        <v>14</v>
      </c>
      <c r="S5773" s="122" t="s">
        <v>6142</v>
      </c>
      <c r="T5773" s="123">
        <v>0.27892</v>
      </c>
    </row>
    <row r="5774" spans="17:20" x14ac:dyDescent="0.25">
      <c r="Q5774" s="122">
        <v>87</v>
      </c>
      <c r="R5774" s="122">
        <v>15</v>
      </c>
      <c r="S5774" s="122" t="s">
        <v>6143</v>
      </c>
      <c r="T5774" s="123">
        <v>0.28499999999999998</v>
      </c>
    </row>
    <row r="5775" spans="17:20" x14ac:dyDescent="0.25">
      <c r="Q5775" s="122">
        <v>87</v>
      </c>
      <c r="R5775" s="122">
        <v>16</v>
      </c>
      <c r="S5775" s="122" t="s">
        <v>6144</v>
      </c>
      <c r="T5775" s="123">
        <v>0.29120000000000001</v>
      </c>
    </row>
    <row r="5776" spans="17:20" x14ac:dyDescent="0.25">
      <c r="Q5776" s="122">
        <v>87</v>
      </c>
      <c r="R5776" s="122">
        <v>17</v>
      </c>
      <c r="S5776" s="122" t="s">
        <v>6145</v>
      </c>
      <c r="T5776" s="123">
        <v>0.2974</v>
      </c>
    </row>
    <row r="5777" spans="17:20" x14ac:dyDescent="0.25">
      <c r="Q5777" s="122">
        <v>87</v>
      </c>
      <c r="R5777" s="122">
        <v>18</v>
      </c>
      <c r="S5777" s="122" t="s">
        <v>6146</v>
      </c>
      <c r="T5777" s="123">
        <v>0.30359999999999998</v>
      </c>
    </row>
    <row r="5778" spans="17:20" x14ac:dyDescent="0.25">
      <c r="Q5778" s="122">
        <v>87</v>
      </c>
      <c r="R5778" s="122">
        <v>19</v>
      </c>
      <c r="S5778" s="122" t="s">
        <v>6147</v>
      </c>
      <c r="T5778" s="123">
        <v>0.30980000000000002</v>
      </c>
    </row>
    <row r="5779" spans="17:20" x14ac:dyDescent="0.25">
      <c r="Q5779" s="122">
        <v>87</v>
      </c>
      <c r="R5779" s="122">
        <v>20</v>
      </c>
      <c r="S5779" s="122" t="s">
        <v>6148</v>
      </c>
      <c r="T5779" s="123">
        <v>0.316</v>
      </c>
    </row>
    <row r="5780" spans="17:20" x14ac:dyDescent="0.25">
      <c r="Q5780" s="122">
        <v>87</v>
      </c>
      <c r="R5780" s="122">
        <v>21</v>
      </c>
      <c r="S5780" s="122" t="s">
        <v>6149</v>
      </c>
      <c r="T5780" s="123">
        <v>0.32216</v>
      </c>
    </row>
    <row r="5781" spans="17:20" x14ac:dyDescent="0.25">
      <c r="Q5781" s="122">
        <v>87</v>
      </c>
      <c r="R5781" s="122">
        <v>22</v>
      </c>
      <c r="S5781" s="122" t="s">
        <v>6150</v>
      </c>
      <c r="T5781" s="123">
        <v>0.32832</v>
      </c>
    </row>
    <row r="5782" spans="17:20" x14ac:dyDescent="0.25">
      <c r="Q5782" s="122">
        <v>87</v>
      </c>
      <c r="R5782" s="122">
        <v>23</v>
      </c>
      <c r="S5782" s="122" t="s">
        <v>6151</v>
      </c>
      <c r="T5782" s="123">
        <v>0.33448</v>
      </c>
    </row>
    <row r="5783" spans="17:20" x14ac:dyDescent="0.25">
      <c r="Q5783" s="122">
        <v>87</v>
      </c>
      <c r="R5783" s="122">
        <v>24</v>
      </c>
      <c r="S5783" s="122" t="s">
        <v>6152</v>
      </c>
      <c r="T5783" s="123">
        <v>0.34064</v>
      </c>
    </row>
    <row r="5784" spans="17:20" x14ac:dyDescent="0.25">
      <c r="Q5784" s="122">
        <v>87</v>
      </c>
      <c r="R5784" s="122">
        <v>25</v>
      </c>
      <c r="S5784" s="122" t="s">
        <v>6153</v>
      </c>
      <c r="T5784" s="123">
        <v>0.3468</v>
      </c>
    </row>
    <row r="5785" spans="17:20" x14ac:dyDescent="0.25">
      <c r="Q5785" s="122">
        <v>87</v>
      </c>
      <c r="R5785" s="122">
        <v>26</v>
      </c>
      <c r="S5785" s="122" t="s">
        <v>6154</v>
      </c>
      <c r="T5785" s="123">
        <v>0.35299999999999998</v>
      </c>
    </row>
    <row r="5786" spans="17:20" x14ac:dyDescent="0.25">
      <c r="Q5786" s="122">
        <v>87</v>
      </c>
      <c r="R5786" s="122">
        <v>27</v>
      </c>
      <c r="S5786" s="122" t="s">
        <v>6155</v>
      </c>
      <c r="T5786" s="123">
        <v>0.35920000000000002</v>
      </c>
    </row>
    <row r="5787" spans="17:20" x14ac:dyDescent="0.25">
      <c r="Q5787" s="122">
        <v>87</v>
      </c>
      <c r="R5787" s="122">
        <v>28</v>
      </c>
      <c r="S5787" s="122" t="s">
        <v>6156</v>
      </c>
      <c r="T5787" s="123">
        <v>0.3654</v>
      </c>
    </row>
    <row r="5788" spans="17:20" x14ac:dyDescent="0.25">
      <c r="Q5788" s="122">
        <v>87</v>
      </c>
      <c r="R5788" s="122">
        <v>29</v>
      </c>
      <c r="S5788" s="122" t="s">
        <v>6157</v>
      </c>
      <c r="T5788" s="123">
        <v>0.37159999999999999</v>
      </c>
    </row>
    <row r="5789" spans="17:20" x14ac:dyDescent="0.25">
      <c r="Q5789" s="122">
        <v>87</v>
      </c>
      <c r="R5789" s="122">
        <v>30</v>
      </c>
      <c r="S5789" s="122" t="s">
        <v>6158</v>
      </c>
      <c r="T5789" s="123">
        <v>0.37780000000000002</v>
      </c>
    </row>
    <row r="5790" spans="17:20" x14ac:dyDescent="0.25">
      <c r="Q5790" s="122">
        <v>87</v>
      </c>
      <c r="R5790" s="122">
        <v>31</v>
      </c>
      <c r="S5790" s="122" t="s">
        <v>6159</v>
      </c>
      <c r="T5790" s="123">
        <v>0.38388</v>
      </c>
    </row>
    <row r="5791" spans="17:20" x14ac:dyDescent="0.25">
      <c r="Q5791" s="122">
        <v>87</v>
      </c>
      <c r="R5791" s="122">
        <v>32</v>
      </c>
      <c r="S5791" s="122" t="s">
        <v>6160</v>
      </c>
      <c r="T5791" s="123">
        <v>0.38995999999999997</v>
      </c>
    </row>
    <row r="5792" spans="17:20" x14ac:dyDescent="0.25">
      <c r="Q5792" s="122">
        <v>87</v>
      </c>
      <c r="R5792" s="122">
        <v>33</v>
      </c>
      <c r="S5792" s="122" t="s">
        <v>6161</v>
      </c>
      <c r="T5792" s="123">
        <v>0.39604</v>
      </c>
    </row>
    <row r="5793" spans="17:20" x14ac:dyDescent="0.25">
      <c r="Q5793" s="122">
        <v>87</v>
      </c>
      <c r="R5793" s="122">
        <v>34</v>
      </c>
      <c r="S5793" s="122" t="s">
        <v>6162</v>
      </c>
      <c r="T5793" s="123">
        <v>0.40211999999999998</v>
      </c>
    </row>
    <row r="5794" spans="17:20" x14ac:dyDescent="0.25">
      <c r="Q5794" s="122">
        <v>87</v>
      </c>
      <c r="R5794" s="122">
        <v>35</v>
      </c>
      <c r="S5794" s="122" t="s">
        <v>6163</v>
      </c>
      <c r="T5794" s="123">
        <v>0.40820000000000001</v>
      </c>
    </row>
    <row r="5795" spans="17:20" x14ac:dyDescent="0.25">
      <c r="Q5795" s="122">
        <v>87</v>
      </c>
      <c r="R5795" s="122">
        <v>36</v>
      </c>
      <c r="S5795" s="122" t="s">
        <v>6164</v>
      </c>
      <c r="T5795" s="123">
        <v>0.41448000000000002</v>
      </c>
    </row>
    <row r="5796" spans="17:20" x14ac:dyDescent="0.25">
      <c r="Q5796" s="122">
        <v>87</v>
      </c>
      <c r="R5796" s="122">
        <v>37</v>
      </c>
      <c r="S5796" s="122" t="s">
        <v>6165</v>
      </c>
      <c r="T5796" s="123">
        <v>0.42076000000000002</v>
      </c>
    </row>
    <row r="5797" spans="17:20" x14ac:dyDescent="0.25">
      <c r="Q5797" s="122">
        <v>87</v>
      </c>
      <c r="R5797" s="122">
        <v>38</v>
      </c>
      <c r="S5797" s="122" t="s">
        <v>6166</v>
      </c>
      <c r="T5797" s="123">
        <v>0.42703999999999998</v>
      </c>
    </row>
    <row r="5798" spans="17:20" x14ac:dyDescent="0.25">
      <c r="Q5798" s="122">
        <v>87</v>
      </c>
      <c r="R5798" s="122">
        <v>39</v>
      </c>
      <c r="S5798" s="122" t="s">
        <v>6167</v>
      </c>
      <c r="T5798" s="123">
        <v>0.43331999999999998</v>
      </c>
    </row>
    <row r="5799" spans="17:20" x14ac:dyDescent="0.25">
      <c r="Q5799" s="122">
        <v>87</v>
      </c>
      <c r="R5799" s="122">
        <v>40</v>
      </c>
      <c r="S5799" s="122" t="s">
        <v>6168</v>
      </c>
      <c r="T5799" s="123">
        <v>0.43959999999999999</v>
      </c>
    </row>
    <row r="5800" spans="17:20" x14ac:dyDescent="0.25">
      <c r="Q5800" s="122">
        <v>87</v>
      </c>
      <c r="R5800" s="122">
        <v>41</v>
      </c>
      <c r="S5800" s="122" t="s">
        <v>6169</v>
      </c>
      <c r="T5800" s="123">
        <v>0.44568000000000002</v>
      </c>
    </row>
    <row r="5801" spans="17:20" x14ac:dyDescent="0.25">
      <c r="Q5801" s="122">
        <v>87</v>
      </c>
      <c r="R5801" s="122">
        <v>42</v>
      </c>
      <c r="S5801" s="122" t="s">
        <v>6170</v>
      </c>
      <c r="T5801" s="123">
        <v>0.45175999999999999</v>
      </c>
    </row>
    <row r="5802" spans="17:20" x14ac:dyDescent="0.25">
      <c r="Q5802" s="122">
        <v>87</v>
      </c>
      <c r="R5802" s="122">
        <v>43</v>
      </c>
      <c r="S5802" s="122" t="s">
        <v>6171</v>
      </c>
      <c r="T5802" s="123">
        <v>0.45784000000000002</v>
      </c>
    </row>
    <row r="5803" spans="17:20" x14ac:dyDescent="0.25">
      <c r="Q5803" s="122">
        <v>87</v>
      </c>
      <c r="R5803" s="122">
        <v>44</v>
      </c>
      <c r="S5803" s="122" t="s">
        <v>6172</v>
      </c>
      <c r="T5803" s="123">
        <v>0.46392</v>
      </c>
    </row>
    <row r="5804" spans="17:20" x14ac:dyDescent="0.25">
      <c r="Q5804" s="122">
        <v>87</v>
      </c>
      <c r="R5804" s="122">
        <v>45</v>
      </c>
      <c r="S5804" s="122" t="s">
        <v>6173</v>
      </c>
      <c r="T5804" s="123">
        <v>0.47</v>
      </c>
    </row>
    <row r="5805" spans="17:20" x14ac:dyDescent="0.25">
      <c r="Q5805" s="122">
        <v>87</v>
      </c>
      <c r="R5805" s="122">
        <v>46</v>
      </c>
      <c r="S5805" s="122" t="s">
        <v>6174</v>
      </c>
      <c r="T5805" s="123">
        <v>0.47627999999999998</v>
      </c>
    </row>
    <row r="5806" spans="17:20" x14ac:dyDescent="0.25">
      <c r="Q5806" s="122">
        <v>87</v>
      </c>
      <c r="R5806" s="122">
        <v>47</v>
      </c>
      <c r="S5806" s="122" t="s">
        <v>6175</v>
      </c>
      <c r="T5806" s="123">
        <v>0.48255999999999999</v>
      </c>
    </row>
    <row r="5807" spans="17:20" x14ac:dyDescent="0.25">
      <c r="Q5807" s="122">
        <v>87</v>
      </c>
      <c r="R5807" s="122">
        <v>48</v>
      </c>
      <c r="S5807" s="122" t="s">
        <v>6176</v>
      </c>
      <c r="T5807" s="123">
        <v>0.48884</v>
      </c>
    </row>
    <row r="5808" spans="17:20" x14ac:dyDescent="0.25">
      <c r="Q5808" s="122">
        <v>87</v>
      </c>
      <c r="R5808" s="122">
        <v>49</v>
      </c>
      <c r="S5808" s="122" t="s">
        <v>6177</v>
      </c>
      <c r="T5808" s="123">
        <v>0.49512</v>
      </c>
    </row>
    <row r="5809" spans="17:20" x14ac:dyDescent="0.25">
      <c r="Q5809" s="122">
        <v>87</v>
      </c>
      <c r="R5809" s="122">
        <v>50</v>
      </c>
      <c r="S5809" s="122" t="s">
        <v>6178</v>
      </c>
      <c r="T5809" s="123">
        <v>0.50139999999999996</v>
      </c>
    </row>
    <row r="5810" spans="17:20" x14ac:dyDescent="0.25">
      <c r="Q5810" s="122">
        <v>87</v>
      </c>
      <c r="R5810" s="122">
        <v>51</v>
      </c>
      <c r="S5810" s="122" t="s">
        <v>6179</v>
      </c>
      <c r="T5810" s="123">
        <v>0.50748000000000004</v>
      </c>
    </row>
    <row r="5811" spans="17:20" x14ac:dyDescent="0.25">
      <c r="Q5811" s="122">
        <v>87</v>
      </c>
      <c r="R5811" s="122">
        <v>52</v>
      </c>
      <c r="S5811" s="122" t="s">
        <v>6180</v>
      </c>
      <c r="T5811" s="123">
        <v>0.51356000000000002</v>
      </c>
    </row>
    <row r="5812" spans="17:20" x14ac:dyDescent="0.25">
      <c r="Q5812" s="122">
        <v>87</v>
      </c>
      <c r="R5812" s="122">
        <v>53</v>
      </c>
      <c r="S5812" s="122" t="s">
        <v>6181</v>
      </c>
      <c r="T5812" s="123">
        <v>0.51963999999999999</v>
      </c>
    </row>
    <row r="5813" spans="17:20" x14ac:dyDescent="0.25">
      <c r="Q5813" s="122">
        <v>87</v>
      </c>
      <c r="R5813" s="122">
        <v>54</v>
      </c>
      <c r="S5813" s="122" t="s">
        <v>6182</v>
      </c>
      <c r="T5813" s="123">
        <v>0.52571999999999997</v>
      </c>
    </row>
    <row r="5814" spans="17:20" x14ac:dyDescent="0.25">
      <c r="Q5814" s="122">
        <v>87</v>
      </c>
      <c r="R5814" s="122">
        <v>55</v>
      </c>
      <c r="S5814" s="122" t="s">
        <v>6183</v>
      </c>
      <c r="T5814" s="123">
        <v>0.53180000000000005</v>
      </c>
    </row>
    <row r="5815" spans="17:20" x14ac:dyDescent="0.25">
      <c r="Q5815" s="122">
        <v>87</v>
      </c>
      <c r="R5815" s="122">
        <v>56</v>
      </c>
      <c r="S5815" s="122" t="s">
        <v>6184</v>
      </c>
      <c r="T5815" s="123">
        <v>0.53800000000000003</v>
      </c>
    </row>
    <row r="5816" spans="17:20" x14ac:dyDescent="0.25">
      <c r="Q5816" s="122">
        <v>87</v>
      </c>
      <c r="R5816" s="122">
        <v>57</v>
      </c>
      <c r="S5816" s="122" t="s">
        <v>6185</v>
      </c>
      <c r="T5816" s="123">
        <v>0.54420000000000002</v>
      </c>
    </row>
    <row r="5817" spans="17:20" x14ac:dyDescent="0.25">
      <c r="Q5817" s="122">
        <v>87</v>
      </c>
      <c r="R5817" s="122">
        <v>58</v>
      </c>
      <c r="S5817" s="122" t="s">
        <v>6186</v>
      </c>
      <c r="T5817" s="123">
        <v>0.5504</v>
      </c>
    </row>
    <row r="5818" spans="17:20" x14ac:dyDescent="0.25">
      <c r="Q5818" s="122">
        <v>87</v>
      </c>
      <c r="R5818" s="122">
        <v>59</v>
      </c>
      <c r="S5818" s="122" t="s">
        <v>6187</v>
      </c>
      <c r="T5818" s="123">
        <v>0.55659999999999998</v>
      </c>
    </row>
    <row r="5819" spans="17:20" x14ac:dyDescent="0.25">
      <c r="Q5819" s="122">
        <v>87</v>
      </c>
      <c r="R5819" s="122">
        <v>60</v>
      </c>
      <c r="S5819" s="122" t="s">
        <v>6188</v>
      </c>
      <c r="T5819" s="123">
        <v>0.56279999999999997</v>
      </c>
    </row>
    <row r="5820" spans="17:20" x14ac:dyDescent="0.25">
      <c r="Q5820" s="122">
        <v>87</v>
      </c>
      <c r="R5820" s="122">
        <v>61</v>
      </c>
      <c r="S5820" s="122" t="s">
        <v>6189</v>
      </c>
      <c r="T5820" s="123">
        <v>0.56896000000000002</v>
      </c>
    </row>
    <row r="5821" spans="17:20" x14ac:dyDescent="0.25">
      <c r="Q5821" s="122">
        <v>87</v>
      </c>
      <c r="R5821" s="122">
        <v>62</v>
      </c>
      <c r="S5821" s="122" t="s">
        <v>6190</v>
      </c>
      <c r="T5821" s="123">
        <v>0.57511999999999996</v>
      </c>
    </row>
    <row r="5822" spans="17:20" x14ac:dyDescent="0.25">
      <c r="Q5822" s="122">
        <v>87</v>
      </c>
      <c r="R5822" s="122">
        <v>63</v>
      </c>
      <c r="S5822" s="122" t="s">
        <v>6191</v>
      </c>
      <c r="T5822" s="123">
        <v>0.58128000000000002</v>
      </c>
    </row>
    <row r="5823" spans="17:20" x14ac:dyDescent="0.25">
      <c r="Q5823" s="122">
        <v>87</v>
      </c>
      <c r="R5823" s="122">
        <v>64</v>
      </c>
      <c r="S5823" s="122" t="s">
        <v>6192</v>
      </c>
      <c r="T5823" s="123">
        <v>0.58743999999999996</v>
      </c>
    </row>
    <row r="5824" spans="17:20" x14ac:dyDescent="0.25">
      <c r="Q5824" s="122">
        <v>87</v>
      </c>
      <c r="R5824" s="122">
        <v>65</v>
      </c>
      <c r="S5824" s="122" t="s">
        <v>6193</v>
      </c>
      <c r="T5824" s="123">
        <v>0.59360000000000002</v>
      </c>
    </row>
    <row r="5825" spans="17:20" x14ac:dyDescent="0.25">
      <c r="Q5825" s="122">
        <v>87</v>
      </c>
      <c r="R5825" s="122">
        <v>66</v>
      </c>
      <c r="S5825" s="122" t="s">
        <v>6194</v>
      </c>
      <c r="T5825" s="123">
        <v>0.59967999999999999</v>
      </c>
    </row>
    <row r="5826" spans="17:20" x14ac:dyDescent="0.25">
      <c r="Q5826" s="122">
        <v>87</v>
      </c>
      <c r="R5826" s="122">
        <v>67</v>
      </c>
      <c r="S5826" s="122" t="s">
        <v>6195</v>
      </c>
      <c r="T5826" s="123">
        <v>0.60575999999999997</v>
      </c>
    </row>
    <row r="5827" spans="17:20" x14ac:dyDescent="0.25">
      <c r="Q5827" s="122">
        <v>87</v>
      </c>
      <c r="R5827" s="122">
        <v>68</v>
      </c>
      <c r="S5827" s="122" t="s">
        <v>6196</v>
      </c>
      <c r="T5827" s="123">
        <v>0.61184000000000005</v>
      </c>
    </row>
    <row r="5828" spans="17:20" x14ac:dyDescent="0.25">
      <c r="Q5828" s="122">
        <v>87</v>
      </c>
      <c r="R5828" s="122">
        <v>69</v>
      </c>
      <c r="S5828" s="122" t="s">
        <v>6197</v>
      </c>
      <c r="T5828" s="123">
        <v>0.61792000000000002</v>
      </c>
    </row>
    <row r="5829" spans="17:20" x14ac:dyDescent="0.25">
      <c r="Q5829" s="122">
        <v>87</v>
      </c>
      <c r="R5829" s="122">
        <v>70</v>
      </c>
      <c r="S5829" s="122" t="s">
        <v>6198</v>
      </c>
      <c r="T5829" s="123">
        <v>0.624</v>
      </c>
    </row>
    <row r="5830" spans="17:20" x14ac:dyDescent="0.25">
      <c r="Q5830" s="122">
        <v>87</v>
      </c>
      <c r="R5830" s="122">
        <v>71</v>
      </c>
      <c r="S5830" s="122" t="s">
        <v>6199</v>
      </c>
      <c r="T5830" s="123">
        <v>0.63019999999999998</v>
      </c>
    </row>
    <row r="5831" spans="17:20" x14ac:dyDescent="0.25">
      <c r="Q5831" s="122">
        <v>87</v>
      </c>
      <c r="R5831" s="122">
        <v>72</v>
      </c>
      <c r="S5831" s="122" t="s">
        <v>6200</v>
      </c>
      <c r="T5831" s="123">
        <v>0.63639999999999997</v>
      </c>
    </row>
    <row r="5832" spans="17:20" x14ac:dyDescent="0.25">
      <c r="Q5832" s="122">
        <v>87</v>
      </c>
      <c r="R5832" s="122">
        <v>73</v>
      </c>
      <c r="S5832" s="122" t="s">
        <v>6201</v>
      </c>
      <c r="T5832" s="123">
        <v>0.64259999999999995</v>
      </c>
    </row>
    <row r="5833" spans="17:20" x14ac:dyDescent="0.25">
      <c r="Q5833" s="122">
        <v>87</v>
      </c>
      <c r="R5833" s="122">
        <v>74</v>
      </c>
      <c r="S5833" s="122" t="s">
        <v>6202</v>
      </c>
      <c r="T5833" s="123">
        <v>0.64880000000000004</v>
      </c>
    </row>
    <row r="5834" spans="17:20" x14ac:dyDescent="0.25">
      <c r="Q5834" s="122">
        <v>87</v>
      </c>
      <c r="R5834" s="122">
        <v>75</v>
      </c>
      <c r="S5834" s="122" t="s">
        <v>6203</v>
      </c>
      <c r="T5834" s="123">
        <v>0.65500000000000003</v>
      </c>
    </row>
    <row r="5835" spans="17:20" x14ac:dyDescent="0.25">
      <c r="Q5835" s="122">
        <v>87</v>
      </c>
      <c r="R5835" s="122">
        <v>76</v>
      </c>
      <c r="S5835" s="122" t="s">
        <v>6204</v>
      </c>
      <c r="T5835" s="123">
        <v>0.66116010000000003</v>
      </c>
    </row>
    <row r="5836" spans="17:20" x14ac:dyDescent="0.25">
      <c r="Q5836" s="122">
        <v>87</v>
      </c>
      <c r="R5836" s="122">
        <v>77</v>
      </c>
      <c r="S5836" s="122" t="s">
        <v>6205</v>
      </c>
      <c r="T5836" s="123">
        <v>0.66732000000000002</v>
      </c>
    </row>
    <row r="5837" spans="17:20" x14ac:dyDescent="0.25">
      <c r="Q5837" s="122">
        <v>87</v>
      </c>
      <c r="R5837" s="122">
        <v>78</v>
      </c>
      <c r="S5837" s="122" t="s">
        <v>6206</v>
      </c>
      <c r="T5837" s="123">
        <v>0.67347999999999997</v>
      </c>
    </row>
    <row r="5838" spans="17:20" x14ac:dyDescent="0.25">
      <c r="Q5838" s="122">
        <v>87</v>
      </c>
      <c r="R5838" s="122">
        <v>79</v>
      </c>
      <c r="S5838" s="122" t="s">
        <v>6207</v>
      </c>
      <c r="T5838" s="123">
        <v>0.67964009999999997</v>
      </c>
    </row>
    <row r="5839" spans="17:20" x14ac:dyDescent="0.25">
      <c r="Q5839" s="122">
        <v>87</v>
      </c>
      <c r="R5839" s="122">
        <v>80</v>
      </c>
      <c r="S5839" s="122" t="s">
        <v>6208</v>
      </c>
      <c r="T5839" s="123">
        <v>0.68579999999999997</v>
      </c>
    </row>
    <row r="5840" spans="17:20" x14ac:dyDescent="0.25">
      <c r="Q5840" s="122">
        <v>87</v>
      </c>
      <c r="R5840" s="122">
        <v>81</v>
      </c>
      <c r="S5840" s="122" t="s">
        <v>6209</v>
      </c>
      <c r="T5840" s="123">
        <v>0.69199999999999995</v>
      </c>
    </row>
    <row r="5841" spans="17:20" x14ac:dyDescent="0.25">
      <c r="Q5841" s="122">
        <v>87</v>
      </c>
      <c r="R5841" s="122">
        <v>82</v>
      </c>
      <c r="S5841" s="122" t="s">
        <v>6210</v>
      </c>
      <c r="T5841" s="123">
        <v>0.69820000000000004</v>
      </c>
    </row>
    <row r="5842" spans="17:20" x14ac:dyDescent="0.25">
      <c r="Q5842" s="122">
        <v>87</v>
      </c>
      <c r="R5842" s="122">
        <v>83</v>
      </c>
      <c r="S5842" s="122" t="s">
        <v>6211</v>
      </c>
      <c r="T5842" s="123">
        <v>0.70440000000000003</v>
      </c>
    </row>
    <row r="5843" spans="17:20" x14ac:dyDescent="0.25">
      <c r="Q5843" s="122">
        <v>87</v>
      </c>
      <c r="R5843" s="122">
        <v>84</v>
      </c>
      <c r="S5843" s="122" t="s">
        <v>6212</v>
      </c>
      <c r="T5843" s="123">
        <v>0.71060000000000001</v>
      </c>
    </row>
    <row r="5844" spans="17:20" x14ac:dyDescent="0.25">
      <c r="Q5844" s="122">
        <v>87</v>
      </c>
      <c r="R5844" s="122">
        <v>85</v>
      </c>
      <c r="S5844" s="122" t="s">
        <v>6213</v>
      </c>
      <c r="T5844" s="123">
        <v>0.71679999999999999</v>
      </c>
    </row>
    <row r="5845" spans="17:20" x14ac:dyDescent="0.25">
      <c r="Q5845" s="122">
        <v>87</v>
      </c>
      <c r="R5845" s="122">
        <v>86</v>
      </c>
      <c r="S5845" s="122" t="s">
        <v>6214</v>
      </c>
      <c r="T5845" s="123">
        <v>0.72296000000000005</v>
      </c>
    </row>
    <row r="5846" spans="17:20" x14ac:dyDescent="0.25">
      <c r="Q5846" s="122">
        <v>87</v>
      </c>
      <c r="R5846" s="122">
        <v>87</v>
      </c>
      <c r="S5846" s="122" t="s">
        <v>6215</v>
      </c>
      <c r="T5846" s="123">
        <v>0.72911999999999999</v>
      </c>
    </row>
    <row r="5847" spans="17:20" x14ac:dyDescent="0.25">
      <c r="Q5847" s="122">
        <v>87</v>
      </c>
      <c r="R5847" s="122">
        <v>88</v>
      </c>
      <c r="S5847" s="122" t="s">
        <v>6216</v>
      </c>
      <c r="T5847" s="123">
        <v>0.73528000000000004</v>
      </c>
    </row>
    <row r="5848" spans="17:20" x14ac:dyDescent="0.25">
      <c r="Q5848" s="122">
        <v>87</v>
      </c>
      <c r="R5848" s="122">
        <v>89</v>
      </c>
      <c r="S5848" s="122" t="s">
        <v>6217</v>
      </c>
      <c r="T5848" s="123">
        <v>0.74143999999999999</v>
      </c>
    </row>
    <row r="5849" spans="17:20" x14ac:dyDescent="0.25">
      <c r="Q5849" s="122">
        <v>87</v>
      </c>
      <c r="R5849" s="122">
        <v>90</v>
      </c>
      <c r="S5849" s="122" t="s">
        <v>6218</v>
      </c>
      <c r="T5849" s="123">
        <v>0.74760000000000004</v>
      </c>
    </row>
    <row r="5850" spans="17:20" x14ac:dyDescent="0.25">
      <c r="Q5850" s="122">
        <v>87</v>
      </c>
      <c r="R5850" s="122">
        <v>91</v>
      </c>
      <c r="S5850" s="122" t="s">
        <v>6219</v>
      </c>
      <c r="T5850" s="123">
        <v>0.75380000000000003</v>
      </c>
    </row>
    <row r="5851" spans="17:20" x14ac:dyDescent="0.25">
      <c r="Q5851" s="122">
        <v>87</v>
      </c>
      <c r="R5851" s="122">
        <v>92</v>
      </c>
      <c r="S5851" s="122" t="s">
        <v>6220</v>
      </c>
      <c r="T5851" s="123">
        <v>0.76000009999999996</v>
      </c>
    </row>
    <row r="5852" spans="17:20" x14ac:dyDescent="0.25">
      <c r="Q5852" s="122">
        <v>87</v>
      </c>
      <c r="R5852" s="122">
        <v>93</v>
      </c>
      <c r="S5852" s="122" t="s">
        <v>6221</v>
      </c>
      <c r="T5852" s="123">
        <v>0.76619999999999999</v>
      </c>
    </row>
    <row r="5853" spans="17:20" x14ac:dyDescent="0.25">
      <c r="Q5853" s="122">
        <v>87</v>
      </c>
      <c r="R5853" s="122">
        <v>94</v>
      </c>
      <c r="S5853" s="122" t="s">
        <v>6222</v>
      </c>
      <c r="T5853" s="123">
        <v>0.77239999999999998</v>
      </c>
    </row>
    <row r="5854" spans="17:20" x14ac:dyDescent="0.25">
      <c r="Q5854" s="122">
        <v>87</v>
      </c>
      <c r="R5854" s="122">
        <v>95</v>
      </c>
      <c r="S5854" s="122" t="s">
        <v>6223</v>
      </c>
      <c r="T5854" s="123">
        <v>0.77859999999999996</v>
      </c>
    </row>
    <row r="5855" spans="17:20" x14ac:dyDescent="0.25">
      <c r="Q5855" s="122">
        <v>87</v>
      </c>
      <c r="R5855" s="122">
        <v>96</v>
      </c>
      <c r="S5855" s="122" t="s">
        <v>6224</v>
      </c>
      <c r="T5855" s="123">
        <v>0.78468000000000004</v>
      </c>
    </row>
    <row r="5856" spans="17:20" x14ac:dyDescent="0.25">
      <c r="Q5856" s="122">
        <v>87</v>
      </c>
      <c r="R5856" s="122">
        <v>97</v>
      </c>
      <c r="S5856" s="122" t="s">
        <v>6225</v>
      </c>
      <c r="T5856" s="123">
        <v>0.79076000000000002</v>
      </c>
    </row>
    <row r="5857" spans="17:20" x14ac:dyDescent="0.25">
      <c r="Q5857" s="122">
        <v>87</v>
      </c>
      <c r="R5857" s="122">
        <v>98</v>
      </c>
      <c r="S5857" s="122" t="s">
        <v>6226</v>
      </c>
      <c r="T5857" s="123">
        <v>0.79683999999999999</v>
      </c>
    </row>
    <row r="5858" spans="17:20" x14ac:dyDescent="0.25">
      <c r="Q5858" s="122">
        <v>87</v>
      </c>
      <c r="R5858" s="122">
        <v>99</v>
      </c>
      <c r="S5858" s="122" t="s">
        <v>6227</v>
      </c>
      <c r="T5858" s="123">
        <v>0.80291999999999997</v>
      </c>
    </row>
    <row r="5859" spans="17:20" x14ac:dyDescent="0.25">
      <c r="Q5859" s="122">
        <v>87</v>
      </c>
      <c r="R5859" s="122">
        <v>100</v>
      </c>
      <c r="S5859" s="122" t="s">
        <v>6228</v>
      </c>
      <c r="T5859" s="123">
        <v>0.80900000000000005</v>
      </c>
    </row>
    <row r="5860" spans="17:20" x14ac:dyDescent="0.25">
      <c r="Q5860" s="122">
        <v>88</v>
      </c>
      <c r="R5860" s="122">
        <v>0</v>
      </c>
      <c r="S5860" s="122" t="s">
        <v>6229</v>
      </c>
      <c r="T5860" s="123">
        <v>0.2092</v>
      </c>
    </row>
    <row r="5861" spans="17:20" x14ac:dyDescent="0.25">
      <c r="Q5861" s="122">
        <v>88</v>
      </c>
      <c r="R5861" s="122">
        <v>1</v>
      </c>
      <c r="S5861" s="122" t="s">
        <v>6230</v>
      </c>
      <c r="T5861" s="123">
        <v>0.21512000000000001</v>
      </c>
    </row>
    <row r="5862" spans="17:20" x14ac:dyDescent="0.25">
      <c r="Q5862" s="122">
        <v>88</v>
      </c>
      <c r="R5862" s="122">
        <v>2</v>
      </c>
      <c r="S5862" s="122" t="s">
        <v>6231</v>
      </c>
      <c r="T5862" s="123">
        <v>0.22104009999999999</v>
      </c>
    </row>
    <row r="5863" spans="17:20" x14ac:dyDescent="0.25">
      <c r="Q5863" s="122">
        <v>88</v>
      </c>
      <c r="R5863" s="122">
        <v>3</v>
      </c>
      <c r="S5863" s="122" t="s">
        <v>6232</v>
      </c>
      <c r="T5863" s="123">
        <v>0.22696</v>
      </c>
    </row>
    <row r="5864" spans="17:20" x14ac:dyDescent="0.25">
      <c r="Q5864" s="122">
        <v>88</v>
      </c>
      <c r="R5864" s="122">
        <v>4</v>
      </c>
      <c r="S5864" s="122" t="s">
        <v>6233</v>
      </c>
      <c r="T5864" s="123">
        <v>0.23288010000000001</v>
      </c>
    </row>
    <row r="5865" spans="17:20" x14ac:dyDescent="0.25">
      <c r="Q5865" s="122">
        <v>88</v>
      </c>
      <c r="R5865" s="122">
        <v>5</v>
      </c>
      <c r="S5865" s="122" t="s">
        <v>6234</v>
      </c>
      <c r="T5865" s="123">
        <v>0.23880009999999999</v>
      </c>
    </row>
    <row r="5866" spans="17:20" x14ac:dyDescent="0.25">
      <c r="Q5866" s="122">
        <v>88</v>
      </c>
      <c r="R5866" s="122">
        <v>6</v>
      </c>
      <c r="S5866" s="122" t="s">
        <v>6235</v>
      </c>
      <c r="T5866" s="123">
        <v>0.24492</v>
      </c>
    </row>
    <row r="5867" spans="17:20" x14ac:dyDescent="0.25">
      <c r="Q5867" s="122">
        <v>88</v>
      </c>
      <c r="R5867" s="122">
        <v>7</v>
      </c>
      <c r="S5867" s="122" t="s">
        <v>6236</v>
      </c>
      <c r="T5867" s="123">
        <v>0.25103999999999999</v>
      </c>
    </row>
    <row r="5868" spans="17:20" x14ac:dyDescent="0.25">
      <c r="Q5868" s="122">
        <v>88</v>
      </c>
      <c r="R5868" s="122">
        <v>8</v>
      </c>
      <c r="S5868" s="122" t="s">
        <v>6237</v>
      </c>
      <c r="T5868" s="123">
        <v>0.25716</v>
      </c>
    </row>
    <row r="5869" spans="17:20" x14ac:dyDescent="0.25">
      <c r="Q5869" s="122">
        <v>88</v>
      </c>
      <c r="R5869" s="122">
        <v>9</v>
      </c>
      <c r="S5869" s="122" t="s">
        <v>6238</v>
      </c>
      <c r="T5869" s="123">
        <v>0.26328000000000001</v>
      </c>
    </row>
    <row r="5870" spans="17:20" x14ac:dyDescent="0.25">
      <c r="Q5870" s="122">
        <v>88</v>
      </c>
      <c r="R5870" s="122">
        <v>10</v>
      </c>
      <c r="S5870" s="122" t="s">
        <v>6239</v>
      </c>
      <c r="T5870" s="123">
        <v>0.26939999999999997</v>
      </c>
    </row>
    <row r="5871" spans="17:20" x14ac:dyDescent="0.25">
      <c r="Q5871" s="122">
        <v>88</v>
      </c>
      <c r="R5871" s="122">
        <v>11</v>
      </c>
      <c r="S5871" s="122" t="s">
        <v>6240</v>
      </c>
      <c r="T5871" s="123">
        <v>0.27532000000000001</v>
      </c>
    </row>
    <row r="5872" spans="17:20" x14ac:dyDescent="0.25">
      <c r="Q5872" s="122">
        <v>88</v>
      </c>
      <c r="R5872" s="122">
        <v>12</v>
      </c>
      <c r="S5872" s="122" t="s">
        <v>6241</v>
      </c>
      <c r="T5872" s="123">
        <v>0.28123999999999999</v>
      </c>
    </row>
    <row r="5873" spans="17:20" x14ac:dyDescent="0.25">
      <c r="Q5873" s="122">
        <v>88</v>
      </c>
      <c r="R5873" s="122">
        <v>13</v>
      </c>
      <c r="S5873" s="122" t="s">
        <v>6242</v>
      </c>
      <c r="T5873" s="123">
        <v>0.28716000000000003</v>
      </c>
    </row>
    <row r="5874" spans="17:20" x14ac:dyDescent="0.25">
      <c r="Q5874" s="122">
        <v>88</v>
      </c>
      <c r="R5874" s="122">
        <v>14</v>
      </c>
      <c r="S5874" s="122" t="s">
        <v>6243</v>
      </c>
      <c r="T5874" s="123">
        <v>0.29308000000000001</v>
      </c>
    </row>
    <row r="5875" spans="17:20" x14ac:dyDescent="0.25">
      <c r="Q5875" s="122">
        <v>88</v>
      </c>
      <c r="R5875" s="122">
        <v>15</v>
      </c>
      <c r="S5875" s="122" t="s">
        <v>6244</v>
      </c>
      <c r="T5875" s="123">
        <v>0.29899999999999999</v>
      </c>
    </row>
    <row r="5876" spans="17:20" x14ac:dyDescent="0.25">
      <c r="Q5876" s="122">
        <v>88</v>
      </c>
      <c r="R5876" s="122">
        <v>16</v>
      </c>
      <c r="S5876" s="122" t="s">
        <v>6245</v>
      </c>
      <c r="T5876" s="123">
        <v>0.30499999999999999</v>
      </c>
    </row>
    <row r="5877" spans="17:20" x14ac:dyDescent="0.25">
      <c r="Q5877" s="122">
        <v>88</v>
      </c>
      <c r="R5877" s="122">
        <v>17</v>
      </c>
      <c r="S5877" s="122" t="s">
        <v>6246</v>
      </c>
      <c r="T5877" s="123">
        <v>0.311</v>
      </c>
    </row>
    <row r="5878" spans="17:20" x14ac:dyDescent="0.25">
      <c r="Q5878" s="122">
        <v>88</v>
      </c>
      <c r="R5878" s="122">
        <v>18</v>
      </c>
      <c r="S5878" s="122" t="s">
        <v>6247</v>
      </c>
      <c r="T5878" s="123">
        <v>0.317</v>
      </c>
    </row>
    <row r="5879" spans="17:20" x14ac:dyDescent="0.25">
      <c r="Q5879" s="122">
        <v>88</v>
      </c>
      <c r="R5879" s="122">
        <v>19</v>
      </c>
      <c r="S5879" s="122" t="s">
        <v>6248</v>
      </c>
      <c r="T5879" s="123">
        <v>0.32300000000000001</v>
      </c>
    </row>
    <row r="5880" spans="17:20" x14ac:dyDescent="0.25">
      <c r="Q5880" s="122">
        <v>88</v>
      </c>
      <c r="R5880" s="122">
        <v>20</v>
      </c>
      <c r="S5880" s="122" t="s">
        <v>6249</v>
      </c>
      <c r="T5880" s="123">
        <v>0.32900000000000001</v>
      </c>
    </row>
    <row r="5881" spans="17:20" x14ac:dyDescent="0.25">
      <c r="Q5881" s="122">
        <v>88</v>
      </c>
      <c r="R5881" s="122">
        <v>21</v>
      </c>
      <c r="S5881" s="122" t="s">
        <v>6250</v>
      </c>
      <c r="T5881" s="123">
        <v>0.33504</v>
      </c>
    </row>
    <row r="5882" spans="17:20" x14ac:dyDescent="0.25">
      <c r="Q5882" s="122">
        <v>88</v>
      </c>
      <c r="R5882" s="122">
        <v>22</v>
      </c>
      <c r="S5882" s="122" t="s">
        <v>6251</v>
      </c>
      <c r="T5882" s="123">
        <v>0.34107999999999999</v>
      </c>
    </row>
    <row r="5883" spans="17:20" x14ac:dyDescent="0.25">
      <c r="Q5883" s="122">
        <v>88</v>
      </c>
      <c r="R5883" s="122">
        <v>23</v>
      </c>
      <c r="S5883" s="122" t="s">
        <v>6252</v>
      </c>
      <c r="T5883" s="123">
        <v>0.34711999999999998</v>
      </c>
    </row>
    <row r="5884" spans="17:20" x14ac:dyDescent="0.25">
      <c r="Q5884" s="122">
        <v>88</v>
      </c>
      <c r="R5884" s="122">
        <v>24</v>
      </c>
      <c r="S5884" s="122" t="s">
        <v>6253</v>
      </c>
      <c r="T5884" s="123">
        <v>0.35315999999999997</v>
      </c>
    </row>
    <row r="5885" spans="17:20" x14ac:dyDescent="0.25">
      <c r="Q5885" s="122">
        <v>88</v>
      </c>
      <c r="R5885" s="122">
        <v>25</v>
      </c>
      <c r="S5885" s="122" t="s">
        <v>6254</v>
      </c>
      <c r="T5885" s="123">
        <v>0.35920000000000002</v>
      </c>
    </row>
    <row r="5886" spans="17:20" x14ac:dyDescent="0.25">
      <c r="Q5886" s="122">
        <v>88</v>
      </c>
      <c r="R5886" s="122">
        <v>26</v>
      </c>
      <c r="S5886" s="122" t="s">
        <v>6255</v>
      </c>
      <c r="T5886" s="123">
        <v>0.36520000000000002</v>
      </c>
    </row>
    <row r="5887" spans="17:20" x14ac:dyDescent="0.25">
      <c r="Q5887" s="122">
        <v>88</v>
      </c>
      <c r="R5887" s="122">
        <v>27</v>
      </c>
      <c r="S5887" s="122" t="s">
        <v>6256</v>
      </c>
      <c r="T5887" s="123">
        <v>0.37119999999999997</v>
      </c>
    </row>
    <row r="5888" spans="17:20" x14ac:dyDescent="0.25">
      <c r="Q5888" s="122">
        <v>88</v>
      </c>
      <c r="R5888" s="122">
        <v>28</v>
      </c>
      <c r="S5888" s="122" t="s">
        <v>6257</v>
      </c>
      <c r="T5888" s="123">
        <v>0.37719999999999998</v>
      </c>
    </row>
    <row r="5889" spans="17:20" x14ac:dyDescent="0.25">
      <c r="Q5889" s="122">
        <v>88</v>
      </c>
      <c r="R5889" s="122">
        <v>29</v>
      </c>
      <c r="S5889" s="122" t="s">
        <v>6258</v>
      </c>
      <c r="T5889" s="123">
        <v>0.38319999999999999</v>
      </c>
    </row>
    <row r="5890" spans="17:20" x14ac:dyDescent="0.25">
      <c r="Q5890" s="122">
        <v>88</v>
      </c>
      <c r="R5890" s="122">
        <v>30</v>
      </c>
      <c r="S5890" s="122" t="s">
        <v>6259</v>
      </c>
      <c r="T5890" s="123">
        <v>0.38919999999999999</v>
      </c>
    </row>
    <row r="5891" spans="17:20" x14ac:dyDescent="0.25">
      <c r="Q5891" s="122">
        <v>88</v>
      </c>
      <c r="R5891" s="122">
        <v>31</v>
      </c>
      <c r="S5891" s="122" t="s">
        <v>6260</v>
      </c>
      <c r="T5891" s="123">
        <v>0.39512000000000003</v>
      </c>
    </row>
    <row r="5892" spans="17:20" x14ac:dyDescent="0.25">
      <c r="Q5892" s="122">
        <v>88</v>
      </c>
      <c r="R5892" s="122">
        <v>32</v>
      </c>
      <c r="S5892" s="122" t="s">
        <v>6261</v>
      </c>
      <c r="T5892" s="123">
        <v>0.40104000000000001</v>
      </c>
    </row>
    <row r="5893" spans="17:20" x14ac:dyDescent="0.25">
      <c r="Q5893" s="122">
        <v>88</v>
      </c>
      <c r="R5893" s="122">
        <v>33</v>
      </c>
      <c r="S5893" s="122" t="s">
        <v>6262</v>
      </c>
      <c r="T5893" s="123">
        <v>0.40695999999999999</v>
      </c>
    </row>
    <row r="5894" spans="17:20" x14ac:dyDescent="0.25">
      <c r="Q5894" s="122">
        <v>88</v>
      </c>
      <c r="R5894" s="122">
        <v>34</v>
      </c>
      <c r="S5894" s="122" t="s">
        <v>6263</v>
      </c>
      <c r="T5894" s="123">
        <v>0.41288000000000002</v>
      </c>
    </row>
    <row r="5895" spans="17:20" x14ac:dyDescent="0.25">
      <c r="Q5895" s="122">
        <v>88</v>
      </c>
      <c r="R5895" s="122">
        <v>35</v>
      </c>
      <c r="S5895" s="122" t="s">
        <v>6264</v>
      </c>
      <c r="T5895" s="123">
        <v>0.41880000000000001</v>
      </c>
    </row>
    <row r="5896" spans="17:20" x14ac:dyDescent="0.25">
      <c r="Q5896" s="122">
        <v>88</v>
      </c>
      <c r="R5896" s="122">
        <v>36</v>
      </c>
      <c r="S5896" s="122" t="s">
        <v>6265</v>
      </c>
      <c r="T5896" s="123">
        <v>0.42492000000000002</v>
      </c>
    </row>
    <row r="5897" spans="17:20" x14ac:dyDescent="0.25">
      <c r="Q5897" s="122">
        <v>88</v>
      </c>
      <c r="R5897" s="122">
        <v>37</v>
      </c>
      <c r="S5897" s="122" t="s">
        <v>6266</v>
      </c>
      <c r="T5897" s="123">
        <v>0.43103999999999998</v>
      </c>
    </row>
    <row r="5898" spans="17:20" x14ac:dyDescent="0.25">
      <c r="Q5898" s="122">
        <v>88</v>
      </c>
      <c r="R5898" s="122">
        <v>38</v>
      </c>
      <c r="S5898" s="122" t="s">
        <v>6267</v>
      </c>
      <c r="T5898" s="123">
        <v>0.43715999999999999</v>
      </c>
    </row>
    <row r="5899" spans="17:20" x14ac:dyDescent="0.25">
      <c r="Q5899" s="122">
        <v>88</v>
      </c>
      <c r="R5899" s="122">
        <v>39</v>
      </c>
      <c r="S5899" s="122" t="s">
        <v>6268</v>
      </c>
      <c r="T5899" s="123">
        <v>0.44328000000000001</v>
      </c>
    </row>
    <row r="5900" spans="17:20" x14ac:dyDescent="0.25">
      <c r="Q5900" s="122">
        <v>88</v>
      </c>
      <c r="R5900" s="122">
        <v>40</v>
      </c>
      <c r="S5900" s="122" t="s">
        <v>6269</v>
      </c>
      <c r="T5900" s="123">
        <v>0.44940000000000002</v>
      </c>
    </row>
    <row r="5901" spans="17:20" x14ac:dyDescent="0.25">
      <c r="Q5901" s="122">
        <v>88</v>
      </c>
      <c r="R5901" s="122">
        <v>41</v>
      </c>
      <c r="S5901" s="122" t="s">
        <v>6270</v>
      </c>
      <c r="T5901" s="123">
        <v>0.45532</v>
      </c>
    </row>
    <row r="5902" spans="17:20" x14ac:dyDescent="0.25">
      <c r="Q5902" s="122">
        <v>88</v>
      </c>
      <c r="R5902" s="122">
        <v>42</v>
      </c>
      <c r="S5902" s="122" t="s">
        <v>6271</v>
      </c>
      <c r="T5902" s="123">
        <v>0.46123999999999998</v>
      </c>
    </row>
    <row r="5903" spans="17:20" x14ac:dyDescent="0.25">
      <c r="Q5903" s="122">
        <v>88</v>
      </c>
      <c r="R5903" s="122">
        <v>43</v>
      </c>
      <c r="S5903" s="122" t="s">
        <v>6272</v>
      </c>
      <c r="T5903" s="123">
        <v>0.46716000000000002</v>
      </c>
    </row>
    <row r="5904" spans="17:20" x14ac:dyDescent="0.25">
      <c r="Q5904" s="122">
        <v>88</v>
      </c>
      <c r="R5904" s="122">
        <v>44</v>
      </c>
      <c r="S5904" s="122" t="s">
        <v>6273</v>
      </c>
      <c r="T5904" s="123">
        <v>0.47308</v>
      </c>
    </row>
    <row r="5905" spans="17:20" x14ac:dyDescent="0.25">
      <c r="Q5905" s="122">
        <v>88</v>
      </c>
      <c r="R5905" s="122">
        <v>45</v>
      </c>
      <c r="S5905" s="122" t="s">
        <v>6274</v>
      </c>
      <c r="T5905" s="123">
        <v>0.47899999999999998</v>
      </c>
    </row>
    <row r="5906" spans="17:20" x14ac:dyDescent="0.25">
      <c r="Q5906" s="122">
        <v>88</v>
      </c>
      <c r="R5906" s="122">
        <v>46</v>
      </c>
      <c r="S5906" s="122" t="s">
        <v>6275</v>
      </c>
      <c r="T5906" s="123">
        <v>0.48512</v>
      </c>
    </row>
    <row r="5907" spans="17:20" x14ac:dyDescent="0.25">
      <c r="Q5907" s="122">
        <v>88</v>
      </c>
      <c r="R5907" s="122">
        <v>47</v>
      </c>
      <c r="S5907" s="122" t="s">
        <v>6276</v>
      </c>
      <c r="T5907" s="123">
        <v>0.49124000000000001</v>
      </c>
    </row>
    <row r="5908" spans="17:20" x14ac:dyDescent="0.25">
      <c r="Q5908" s="122">
        <v>88</v>
      </c>
      <c r="R5908" s="122">
        <v>48</v>
      </c>
      <c r="S5908" s="122" t="s">
        <v>6277</v>
      </c>
      <c r="T5908" s="123">
        <v>0.49736000000000002</v>
      </c>
    </row>
    <row r="5909" spans="17:20" x14ac:dyDescent="0.25">
      <c r="Q5909" s="122">
        <v>88</v>
      </c>
      <c r="R5909" s="122">
        <v>49</v>
      </c>
      <c r="S5909" s="122" t="s">
        <v>6278</v>
      </c>
      <c r="T5909" s="123">
        <v>0.50348000000000004</v>
      </c>
    </row>
    <row r="5910" spans="17:20" x14ac:dyDescent="0.25">
      <c r="Q5910" s="122">
        <v>88</v>
      </c>
      <c r="R5910" s="122">
        <v>50</v>
      </c>
      <c r="S5910" s="122" t="s">
        <v>6279</v>
      </c>
      <c r="T5910" s="123">
        <v>0.50960000000000005</v>
      </c>
    </row>
    <row r="5911" spans="17:20" x14ac:dyDescent="0.25">
      <c r="Q5911" s="122">
        <v>88</v>
      </c>
      <c r="R5911" s="122">
        <v>51</v>
      </c>
      <c r="S5911" s="122" t="s">
        <v>6280</v>
      </c>
      <c r="T5911" s="123">
        <v>0.51551999999999998</v>
      </c>
    </row>
    <row r="5912" spans="17:20" x14ac:dyDescent="0.25">
      <c r="Q5912" s="122">
        <v>88</v>
      </c>
      <c r="R5912" s="122">
        <v>52</v>
      </c>
      <c r="S5912" s="122" t="s">
        <v>6281</v>
      </c>
      <c r="T5912" s="123">
        <v>0.52144000000000001</v>
      </c>
    </row>
    <row r="5913" spans="17:20" x14ac:dyDescent="0.25">
      <c r="Q5913" s="122">
        <v>88</v>
      </c>
      <c r="R5913" s="122">
        <v>53</v>
      </c>
      <c r="S5913" s="122" t="s">
        <v>6282</v>
      </c>
      <c r="T5913" s="123">
        <v>0.52736000000000005</v>
      </c>
    </row>
    <row r="5914" spans="17:20" x14ac:dyDescent="0.25">
      <c r="Q5914" s="122">
        <v>88</v>
      </c>
      <c r="R5914" s="122">
        <v>54</v>
      </c>
      <c r="S5914" s="122" t="s">
        <v>6283</v>
      </c>
      <c r="T5914" s="123">
        <v>0.53327999999999998</v>
      </c>
    </row>
    <row r="5915" spans="17:20" x14ac:dyDescent="0.25">
      <c r="Q5915" s="122">
        <v>88</v>
      </c>
      <c r="R5915" s="122">
        <v>55</v>
      </c>
      <c r="S5915" s="122" t="s">
        <v>6284</v>
      </c>
      <c r="T5915" s="123">
        <v>0.53920000000000001</v>
      </c>
    </row>
    <row r="5916" spans="17:20" x14ac:dyDescent="0.25">
      <c r="Q5916" s="122">
        <v>88</v>
      </c>
      <c r="R5916" s="122">
        <v>56</v>
      </c>
      <c r="S5916" s="122" t="s">
        <v>6285</v>
      </c>
      <c r="T5916" s="123">
        <v>0.54520000000000002</v>
      </c>
    </row>
    <row r="5917" spans="17:20" x14ac:dyDescent="0.25">
      <c r="Q5917" s="122">
        <v>88</v>
      </c>
      <c r="R5917" s="122">
        <v>57</v>
      </c>
      <c r="S5917" s="122" t="s">
        <v>6286</v>
      </c>
      <c r="T5917" s="123">
        <v>0.55120000000000002</v>
      </c>
    </row>
    <row r="5918" spans="17:20" x14ac:dyDescent="0.25">
      <c r="Q5918" s="122">
        <v>88</v>
      </c>
      <c r="R5918" s="122">
        <v>58</v>
      </c>
      <c r="S5918" s="122" t="s">
        <v>6287</v>
      </c>
      <c r="T5918" s="123">
        <v>0.55720000000000003</v>
      </c>
    </row>
    <row r="5919" spans="17:20" x14ac:dyDescent="0.25">
      <c r="Q5919" s="122">
        <v>88</v>
      </c>
      <c r="R5919" s="122">
        <v>59</v>
      </c>
      <c r="S5919" s="122" t="s">
        <v>6288</v>
      </c>
      <c r="T5919" s="123">
        <v>0.56320009999999998</v>
      </c>
    </row>
    <row r="5920" spans="17:20" x14ac:dyDescent="0.25">
      <c r="Q5920" s="122">
        <v>88</v>
      </c>
      <c r="R5920" s="122">
        <v>60</v>
      </c>
      <c r="S5920" s="122" t="s">
        <v>6289</v>
      </c>
      <c r="T5920" s="123">
        <v>0.56920000000000004</v>
      </c>
    </row>
    <row r="5921" spans="17:20" x14ac:dyDescent="0.25">
      <c r="Q5921" s="122">
        <v>88</v>
      </c>
      <c r="R5921" s="122">
        <v>61</v>
      </c>
      <c r="S5921" s="122" t="s">
        <v>6290</v>
      </c>
      <c r="T5921" s="123">
        <v>0.57523999999999997</v>
      </c>
    </row>
    <row r="5922" spans="17:20" x14ac:dyDescent="0.25">
      <c r="Q5922" s="122">
        <v>88</v>
      </c>
      <c r="R5922" s="122">
        <v>62</v>
      </c>
      <c r="S5922" s="122" t="s">
        <v>6291</v>
      </c>
      <c r="T5922" s="123">
        <v>0.58128000000000002</v>
      </c>
    </row>
    <row r="5923" spans="17:20" x14ac:dyDescent="0.25">
      <c r="Q5923" s="122">
        <v>88</v>
      </c>
      <c r="R5923" s="122">
        <v>63</v>
      </c>
      <c r="S5923" s="122" t="s">
        <v>6292</v>
      </c>
      <c r="T5923" s="123">
        <v>0.58731999999999995</v>
      </c>
    </row>
    <row r="5924" spans="17:20" x14ac:dyDescent="0.25">
      <c r="Q5924" s="122">
        <v>88</v>
      </c>
      <c r="R5924" s="122">
        <v>64</v>
      </c>
      <c r="S5924" s="122" t="s">
        <v>6293</v>
      </c>
      <c r="T5924" s="123">
        <v>0.59336</v>
      </c>
    </row>
    <row r="5925" spans="17:20" x14ac:dyDescent="0.25">
      <c r="Q5925" s="122">
        <v>88</v>
      </c>
      <c r="R5925" s="122">
        <v>65</v>
      </c>
      <c r="S5925" s="122" t="s">
        <v>6294</v>
      </c>
      <c r="T5925" s="123">
        <v>0.59940000000000004</v>
      </c>
    </row>
    <row r="5926" spans="17:20" x14ac:dyDescent="0.25">
      <c r="Q5926" s="122">
        <v>88</v>
      </c>
      <c r="R5926" s="122">
        <v>66</v>
      </c>
      <c r="S5926" s="122" t="s">
        <v>6295</v>
      </c>
      <c r="T5926" s="123">
        <v>0.60531999999999997</v>
      </c>
    </row>
    <row r="5927" spans="17:20" x14ac:dyDescent="0.25">
      <c r="Q5927" s="122">
        <v>88</v>
      </c>
      <c r="R5927" s="122">
        <v>67</v>
      </c>
      <c r="S5927" s="122" t="s">
        <v>6296</v>
      </c>
      <c r="T5927" s="123">
        <v>0.61124000000000001</v>
      </c>
    </row>
    <row r="5928" spans="17:20" x14ac:dyDescent="0.25">
      <c r="Q5928" s="122">
        <v>88</v>
      </c>
      <c r="R5928" s="122">
        <v>68</v>
      </c>
      <c r="S5928" s="122" t="s">
        <v>6297</v>
      </c>
      <c r="T5928" s="123">
        <v>0.61716000000000004</v>
      </c>
    </row>
    <row r="5929" spans="17:20" x14ac:dyDescent="0.25">
      <c r="Q5929" s="122">
        <v>88</v>
      </c>
      <c r="R5929" s="122">
        <v>69</v>
      </c>
      <c r="S5929" s="122" t="s">
        <v>6298</v>
      </c>
      <c r="T5929" s="123">
        <v>0.62307999999999997</v>
      </c>
    </row>
    <row r="5930" spans="17:20" x14ac:dyDescent="0.25">
      <c r="Q5930" s="122">
        <v>88</v>
      </c>
      <c r="R5930" s="122">
        <v>70</v>
      </c>
      <c r="S5930" s="122" t="s">
        <v>6299</v>
      </c>
      <c r="T5930" s="123">
        <v>0.629</v>
      </c>
    </row>
    <row r="5931" spans="17:20" x14ac:dyDescent="0.25">
      <c r="Q5931" s="122">
        <v>88</v>
      </c>
      <c r="R5931" s="122">
        <v>71</v>
      </c>
      <c r="S5931" s="122" t="s">
        <v>6300</v>
      </c>
      <c r="T5931" s="123">
        <v>0.63500000000000001</v>
      </c>
    </row>
    <row r="5932" spans="17:20" x14ac:dyDescent="0.25">
      <c r="Q5932" s="122">
        <v>88</v>
      </c>
      <c r="R5932" s="122">
        <v>72</v>
      </c>
      <c r="S5932" s="122" t="s">
        <v>6301</v>
      </c>
      <c r="T5932" s="123">
        <v>0.64100000000000001</v>
      </c>
    </row>
    <row r="5933" spans="17:20" x14ac:dyDescent="0.25">
      <c r="Q5933" s="122">
        <v>88</v>
      </c>
      <c r="R5933" s="122">
        <v>73</v>
      </c>
      <c r="S5933" s="122" t="s">
        <v>6302</v>
      </c>
      <c r="T5933" s="123">
        <v>0.64700000000000002</v>
      </c>
    </row>
    <row r="5934" spans="17:20" x14ac:dyDescent="0.25">
      <c r="Q5934" s="122">
        <v>88</v>
      </c>
      <c r="R5934" s="122">
        <v>74</v>
      </c>
      <c r="S5934" s="122" t="s">
        <v>6303</v>
      </c>
      <c r="T5934" s="123">
        <v>0.65300000000000002</v>
      </c>
    </row>
    <row r="5935" spans="17:20" x14ac:dyDescent="0.25">
      <c r="Q5935" s="122">
        <v>88</v>
      </c>
      <c r="R5935" s="122">
        <v>75</v>
      </c>
      <c r="S5935" s="122" t="s">
        <v>6304</v>
      </c>
      <c r="T5935" s="123">
        <v>0.65900000000000003</v>
      </c>
    </row>
    <row r="5936" spans="17:20" x14ac:dyDescent="0.25">
      <c r="Q5936" s="122">
        <v>88</v>
      </c>
      <c r="R5936" s="122">
        <v>76</v>
      </c>
      <c r="S5936" s="122" t="s">
        <v>6305</v>
      </c>
      <c r="T5936" s="123">
        <v>0.66503999999999996</v>
      </c>
    </row>
    <row r="5937" spans="17:20" x14ac:dyDescent="0.25">
      <c r="Q5937" s="122">
        <v>88</v>
      </c>
      <c r="R5937" s="122">
        <v>77</v>
      </c>
      <c r="S5937" s="122" t="s">
        <v>6306</v>
      </c>
      <c r="T5937" s="123">
        <v>0.67108000000000001</v>
      </c>
    </row>
    <row r="5938" spans="17:20" x14ac:dyDescent="0.25">
      <c r="Q5938" s="122">
        <v>88</v>
      </c>
      <c r="R5938" s="122">
        <v>78</v>
      </c>
      <c r="S5938" s="122" t="s">
        <v>6307</v>
      </c>
      <c r="T5938" s="123">
        <v>0.67712000000000006</v>
      </c>
    </row>
    <row r="5939" spans="17:20" x14ac:dyDescent="0.25">
      <c r="Q5939" s="122">
        <v>88</v>
      </c>
      <c r="R5939" s="122">
        <v>79</v>
      </c>
      <c r="S5939" s="122" t="s">
        <v>6308</v>
      </c>
      <c r="T5939" s="123">
        <v>0.68315999999999999</v>
      </c>
    </row>
    <row r="5940" spans="17:20" x14ac:dyDescent="0.25">
      <c r="Q5940" s="122">
        <v>88</v>
      </c>
      <c r="R5940" s="122">
        <v>80</v>
      </c>
      <c r="S5940" s="122" t="s">
        <v>6309</v>
      </c>
      <c r="T5940" s="123">
        <v>0.68920000000000003</v>
      </c>
    </row>
    <row r="5941" spans="17:20" x14ac:dyDescent="0.25">
      <c r="Q5941" s="122">
        <v>88</v>
      </c>
      <c r="R5941" s="122">
        <v>81</v>
      </c>
      <c r="S5941" s="122" t="s">
        <v>6310</v>
      </c>
      <c r="T5941" s="123">
        <v>0.69520000000000004</v>
      </c>
    </row>
    <row r="5942" spans="17:20" x14ac:dyDescent="0.25">
      <c r="Q5942" s="122">
        <v>88</v>
      </c>
      <c r="R5942" s="122">
        <v>82</v>
      </c>
      <c r="S5942" s="122" t="s">
        <v>6311</v>
      </c>
      <c r="T5942" s="123">
        <v>0.70120000000000005</v>
      </c>
    </row>
    <row r="5943" spans="17:20" x14ac:dyDescent="0.25">
      <c r="Q5943" s="122">
        <v>88</v>
      </c>
      <c r="R5943" s="122">
        <v>83</v>
      </c>
      <c r="S5943" s="122" t="s">
        <v>6312</v>
      </c>
      <c r="T5943" s="123">
        <v>0.70720000000000005</v>
      </c>
    </row>
    <row r="5944" spans="17:20" x14ac:dyDescent="0.25">
      <c r="Q5944" s="122">
        <v>88</v>
      </c>
      <c r="R5944" s="122">
        <v>84</v>
      </c>
      <c r="S5944" s="122" t="s">
        <v>6313</v>
      </c>
      <c r="T5944" s="123">
        <v>0.71319999999999995</v>
      </c>
    </row>
    <row r="5945" spans="17:20" x14ac:dyDescent="0.25">
      <c r="Q5945" s="122">
        <v>88</v>
      </c>
      <c r="R5945" s="122">
        <v>85</v>
      </c>
      <c r="S5945" s="122" t="s">
        <v>6314</v>
      </c>
      <c r="T5945" s="123">
        <v>0.71919999999999995</v>
      </c>
    </row>
    <row r="5946" spans="17:20" x14ac:dyDescent="0.25">
      <c r="Q5946" s="122">
        <v>88</v>
      </c>
      <c r="R5946" s="122">
        <v>86</v>
      </c>
      <c r="S5946" s="122" t="s">
        <v>6315</v>
      </c>
      <c r="T5946" s="123">
        <v>0.72524010000000005</v>
      </c>
    </row>
    <row r="5947" spans="17:20" x14ac:dyDescent="0.25">
      <c r="Q5947" s="122">
        <v>88</v>
      </c>
      <c r="R5947" s="122">
        <v>87</v>
      </c>
      <c r="S5947" s="122" t="s">
        <v>6316</v>
      </c>
      <c r="T5947" s="123">
        <v>0.73128000000000004</v>
      </c>
    </row>
    <row r="5948" spans="17:20" x14ac:dyDescent="0.25">
      <c r="Q5948" s="122">
        <v>88</v>
      </c>
      <c r="R5948" s="122">
        <v>88</v>
      </c>
      <c r="S5948" s="122" t="s">
        <v>6317</v>
      </c>
      <c r="T5948" s="123">
        <v>0.73731999999999998</v>
      </c>
    </row>
    <row r="5949" spans="17:20" x14ac:dyDescent="0.25">
      <c r="Q5949" s="122">
        <v>88</v>
      </c>
      <c r="R5949" s="122">
        <v>89</v>
      </c>
      <c r="S5949" s="122" t="s">
        <v>6318</v>
      </c>
      <c r="T5949" s="123">
        <v>0.74336000000000002</v>
      </c>
    </row>
    <row r="5950" spans="17:20" x14ac:dyDescent="0.25">
      <c r="Q5950" s="122">
        <v>88</v>
      </c>
      <c r="R5950" s="122">
        <v>90</v>
      </c>
      <c r="S5950" s="122" t="s">
        <v>6319</v>
      </c>
      <c r="T5950" s="123">
        <v>0.74939999999999996</v>
      </c>
    </row>
    <row r="5951" spans="17:20" x14ac:dyDescent="0.25">
      <c r="Q5951" s="122">
        <v>88</v>
      </c>
      <c r="R5951" s="122">
        <v>91</v>
      </c>
      <c r="S5951" s="122" t="s">
        <v>6320</v>
      </c>
      <c r="T5951" s="123">
        <v>0.75539999999999996</v>
      </c>
    </row>
    <row r="5952" spans="17:20" x14ac:dyDescent="0.25">
      <c r="Q5952" s="122">
        <v>88</v>
      </c>
      <c r="R5952" s="122">
        <v>92</v>
      </c>
      <c r="S5952" s="122" t="s">
        <v>6321</v>
      </c>
      <c r="T5952" s="123">
        <v>0.76139999999999997</v>
      </c>
    </row>
    <row r="5953" spans="17:20" x14ac:dyDescent="0.25">
      <c r="Q5953" s="122">
        <v>88</v>
      </c>
      <c r="R5953" s="122">
        <v>93</v>
      </c>
      <c r="S5953" s="122" t="s">
        <v>6322</v>
      </c>
      <c r="T5953" s="123">
        <v>0.76739999999999997</v>
      </c>
    </row>
    <row r="5954" spans="17:20" x14ac:dyDescent="0.25">
      <c r="Q5954" s="122">
        <v>88</v>
      </c>
      <c r="R5954" s="122">
        <v>94</v>
      </c>
      <c r="S5954" s="122" t="s">
        <v>6323</v>
      </c>
      <c r="T5954" s="123">
        <v>0.77339999999999998</v>
      </c>
    </row>
    <row r="5955" spans="17:20" x14ac:dyDescent="0.25">
      <c r="Q5955" s="122">
        <v>88</v>
      </c>
      <c r="R5955" s="122">
        <v>95</v>
      </c>
      <c r="S5955" s="122" t="s">
        <v>6324</v>
      </c>
      <c r="T5955" s="123">
        <v>0.77939999999999998</v>
      </c>
    </row>
    <row r="5956" spans="17:20" x14ac:dyDescent="0.25">
      <c r="Q5956" s="122">
        <v>88</v>
      </c>
      <c r="R5956" s="122">
        <v>96</v>
      </c>
      <c r="S5956" s="122" t="s">
        <v>6325</v>
      </c>
      <c r="T5956" s="123">
        <v>0.78532000000000002</v>
      </c>
    </row>
    <row r="5957" spans="17:20" x14ac:dyDescent="0.25">
      <c r="Q5957" s="122">
        <v>88</v>
      </c>
      <c r="R5957" s="122">
        <v>97</v>
      </c>
      <c r="S5957" s="122" t="s">
        <v>6326</v>
      </c>
      <c r="T5957" s="123">
        <v>0.79124000000000005</v>
      </c>
    </row>
    <row r="5958" spans="17:20" x14ac:dyDescent="0.25">
      <c r="Q5958" s="122">
        <v>88</v>
      </c>
      <c r="R5958" s="122">
        <v>98</v>
      </c>
      <c r="S5958" s="122" t="s">
        <v>6327</v>
      </c>
      <c r="T5958" s="123">
        <v>0.79715999999999998</v>
      </c>
    </row>
    <row r="5959" spans="17:20" x14ac:dyDescent="0.25">
      <c r="Q5959" s="122">
        <v>88</v>
      </c>
      <c r="R5959" s="122">
        <v>99</v>
      </c>
      <c r="S5959" s="122" t="s">
        <v>6328</v>
      </c>
      <c r="T5959" s="123">
        <v>0.80308000000000002</v>
      </c>
    </row>
    <row r="5960" spans="17:20" x14ac:dyDescent="0.25">
      <c r="Q5960" s="122">
        <v>88</v>
      </c>
      <c r="R5960" s="122">
        <v>100</v>
      </c>
      <c r="S5960" s="122" t="s">
        <v>6329</v>
      </c>
      <c r="T5960" s="123">
        <v>0.80900000000000005</v>
      </c>
    </row>
    <row r="5961" spans="17:20" x14ac:dyDescent="0.25">
      <c r="Q5961" s="122">
        <v>89</v>
      </c>
      <c r="R5961" s="122">
        <v>0</v>
      </c>
      <c r="S5961" s="122" t="s">
        <v>6330</v>
      </c>
      <c r="T5961" s="123">
        <v>0.22559999999999999</v>
      </c>
    </row>
    <row r="5962" spans="17:20" x14ac:dyDescent="0.25">
      <c r="Q5962" s="122">
        <v>89</v>
      </c>
      <c r="R5962" s="122">
        <v>1</v>
      </c>
      <c r="S5962" s="122" t="s">
        <v>6331</v>
      </c>
      <c r="T5962" s="123">
        <v>0.23136000000000001</v>
      </c>
    </row>
    <row r="5963" spans="17:20" x14ac:dyDescent="0.25">
      <c r="Q5963" s="122">
        <v>89</v>
      </c>
      <c r="R5963" s="122">
        <v>2</v>
      </c>
      <c r="S5963" s="122" t="s">
        <v>6332</v>
      </c>
      <c r="T5963" s="123">
        <v>0.23712</v>
      </c>
    </row>
    <row r="5964" spans="17:20" x14ac:dyDescent="0.25">
      <c r="Q5964" s="122">
        <v>89</v>
      </c>
      <c r="R5964" s="122">
        <v>3</v>
      </c>
      <c r="S5964" s="122" t="s">
        <v>6333</v>
      </c>
      <c r="T5964" s="123">
        <v>0.24288009999999999</v>
      </c>
    </row>
    <row r="5965" spans="17:20" x14ac:dyDescent="0.25">
      <c r="Q5965" s="122">
        <v>89</v>
      </c>
      <c r="R5965" s="122">
        <v>4</v>
      </c>
      <c r="S5965" s="122" t="s">
        <v>6334</v>
      </c>
      <c r="T5965" s="123">
        <v>0.2486401</v>
      </c>
    </row>
    <row r="5966" spans="17:20" x14ac:dyDescent="0.25">
      <c r="Q5966" s="122">
        <v>89</v>
      </c>
      <c r="R5966" s="122">
        <v>5</v>
      </c>
      <c r="S5966" s="122" t="s">
        <v>6335</v>
      </c>
      <c r="T5966" s="123">
        <v>0.25440010000000002</v>
      </c>
    </row>
    <row r="5967" spans="17:20" x14ac:dyDescent="0.25">
      <c r="Q5967" s="122">
        <v>89</v>
      </c>
      <c r="R5967" s="122">
        <v>6</v>
      </c>
      <c r="S5967" s="122" t="s">
        <v>6336</v>
      </c>
      <c r="T5967" s="123">
        <v>0.26036009999999998</v>
      </c>
    </row>
    <row r="5968" spans="17:20" x14ac:dyDescent="0.25">
      <c r="Q5968" s="122">
        <v>89</v>
      </c>
      <c r="R5968" s="122">
        <v>7</v>
      </c>
      <c r="S5968" s="122" t="s">
        <v>6337</v>
      </c>
      <c r="T5968" s="123">
        <v>0.26632</v>
      </c>
    </row>
    <row r="5969" spans="17:20" x14ac:dyDescent="0.25">
      <c r="Q5969" s="122">
        <v>89</v>
      </c>
      <c r="R5969" s="122">
        <v>8</v>
      </c>
      <c r="S5969" s="122" t="s">
        <v>6338</v>
      </c>
      <c r="T5969" s="123">
        <v>0.27228000000000002</v>
      </c>
    </row>
    <row r="5970" spans="17:20" x14ac:dyDescent="0.25">
      <c r="Q5970" s="122">
        <v>89</v>
      </c>
      <c r="R5970" s="122">
        <v>9</v>
      </c>
      <c r="S5970" s="122" t="s">
        <v>6339</v>
      </c>
      <c r="T5970" s="123">
        <v>0.27823999999999999</v>
      </c>
    </row>
    <row r="5971" spans="17:20" x14ac:dyDescent="0.25">
      <c r="Q5971" s="122">
        <v>89</v>
      </c>
      <c r="R5971" s="122">
        <v>10</v>
      </c>
      <c r="S5971" s="122" t="s">
        <v>6340</v>
      </c>
      <c r="T5971" s="123">
        <v>0.28420000000000001</v>
      </c>
    </row>
    <row r="5972" spans="17:20" x14ac:dyDescent="0.25">
      <c r="Q5972" s="122">
        <v>89</v>
      </c>
      <c r="R5972" s="122">
        <v>11</v>
      </c>
      <c r="S5972" s="122" t="s">
        <v>6341</v>
      </c>
      <c r="T5972" s="123">
        <v>0.28996</v>
      </c>
    </row>
    <row r="5973" spans="17:20" x14ac:dyDescent="0.25">
      <c r="Q5973" s="122">
        <v>89</v>
      </c>
      <c r="R5973" s="122">
        <v>12</v>
      </c>
      <c r="S5973" s="122" t="s">
        <v>6342</v>
      </c>
      <c r="T5973" s="123">
        <v>0.29571999999999998</v>
      </c>
    </row>
    <row r="5974" spans="17:20" x14ac:dyDescent="0.25">
      <c r="Q5974" s="122">
        <v>89</v>
      </c>
      <c r="R5974" s="122">
        <v>13</v>
      </c>
      <c r="S5974" s="122" t="s">
        <v>6343</v>
      </c>
      <c r="T5974" s="123">
        <v>0.30148000000000003</v>
      </c>
    </row>
    <row r="5975" spans="17:20" x14ac:dyDescent="0.25">
      <c r="Q5975" s="122">
        <v>89</v>
      </c>
      <c r="R5975" s="122">
        <v>14</v>
      </c>
      <c r="S5975" s="122" t="s">
        <v>6344</v>
      </c>
      <c r="T5975" s="123">
        <v>0.30724000000000001</v>
      </c>
    </row>
    <row r="5976" spans="17:20" x14ac:dyDescent="0.25">
      <c r="Q5976" s="122">
        <v>89</v>
      </c>
      <c r="R5976" s="122">
        <v>15</v>
      </c>
      <c r="S5976" s="122" t="s">
        <v>6345</v>
      </c>
      <c r="T5976" s="123">
        <v>0.313</v>
      </c>
    </row>
    <row r="5977" spans="17:20" x14ac:dyDescent="0.25">
      <c r="Q5977" s="122">
        <v>89</v>
      </c>
      <c r="R5977" s="122">
        <v>16</v>
      </c>
      <c r="S5977" s="122" t="s">
        <v>6346</v>
      </c>
      <c r="T5977" s="123">
        <v>0.31879999999999997</v>
      </c>
    </row>
    <row r="5978" spans="17:20" x14ac:dyDescent="0.25">
      <c r="Q5978" s="122">
        <v>89</v>
      </c>
      <c r="R5978" s="122">
        <v>17</v>
      </c>
      <c r="S5978" s="122" t="s">
        <v>6347</v>
      </c>
      <c r="T5978" s="123">
        <v>0.3246</v>
      </c>
    </row>
    <row r="5979" spans="17:20" x14ac:dyDescent="0.25">
      <c r="Q5979" s="122">
        <v>89</v>
      </c>
      <c r="R5979" s="122">
        <v>18</v>
      </c>
      <c r="S5979" s="122" t="s">
        <v>6348</v>
      </c>
      <c r="T5979" s="123">
        <v>0.33040000000000003</v>
      </c>
    </row>
    <row r="5980" spans="17:20" x14ac:dyDescent="0.25">
      <c r="Q5980" s="122">
        <v>89</v>
      </c>
      <c r="R5980" s="122">
        <v>19</v>
      </c>
      <c r="S5980" s="122" t="s">
        <v>6349</v>
      </c>
      <c r="T5980" s="123">
        <v>0.3362</v>
      </c>
    </row>
    <row r="5981" spans="17:20" x14ac:dyDescent="0.25">
      <c r="Q5981" s="122">
        <v>89</v>
      </c>
      <c r="R5981" s="122">
        <v>20</v>
      </c>
      <c r="S5981" s="122" t="s">
        <v>6350</v>
      </c>
      <c r="T5981" s="123">
        <v>0.34200000000000003</v>
      </c>
    </row>
    <row r="5982" spans="17:20" x14ac:dyDescent="0.25">
      <c r="Q5982" s="122">
        <v>89</v>
      </c>
      <c r="R5982" s="122">
        <v>21</v>
      </c>
      <c r="S5982" s="122" t="s">
        <v>6351</v>
      </c>
      <c r="T5982" s="123">
        <v>0.34792000000000001</v>
      </c>
    </row>
    <row r="5983" spans="17:20" x14ac:dyDescent="0.25">
      <c r="Q5983" s="122">
        <v>89</v>
      </c>
      <c r="R5983" s="122">
        <v>22</v>
      </c>
      <c r="S5983" s="122" t="s">
        <v>6352</v>
      </c>
      <c r="T5983" s="123">
        <v>0.35383999999999999</v>
      </c>
    </row>
    <row r="5984" spans="17:20" x14ac:dyDescent="0.25">
      <c r="Q5984" s="122">
        <v>89</v>
      </c>
      <c r="R5984" s="122">
        <v>23</v>
      </c>
      <c r="S5984" s="122" t="s">
        <v>6353</v>
      </c>
      <c r="T5984" s="123">
        <v>0.35976000000000002</v>
      </c>
    </row>
    <row r="5985" spans="17:20" x14ac:dyDescent="0.25">
      <c r="Q5985" s="122">
        <v>89</v>
      </c>
      <c r="R5985" s="122">
        <v>24</v>
      </c>
      <c r="S5985" s="122" t="s">
        <v>6354</v>
      </c>
      <c r="T5985" s="123">
        <v>0.36568000000000001</v>
      </c>
    </row>
    <row r="5986" spans="17:20" x14ac:dyDescent="0.25">
      <c r="Q5986" s="122">
        <v>89</v>
      </c>
      <c r="R5986" s="122">
        <v>25</v>
      </c>
      <c r="S5986" s="122" t="s">
        <v>6355</v>
      </c>
      <c r="T5986" s="123">
        <v>0.37159999999999999</v>
      </c>
    </row>
    <row r="5987" spans="17:20" x14ac:dyDescent="0.25">
      <c r="Q5987" s="122">
        <v>89</v>
      </c>
      <c r="R5987" s="122">
        <v>26</v>
      </c>
      <c r="S5987" s="122" t="s">
        <v>6356</v>
      </c>
      <c r="T5987" s="123">
        <v>0.37740000000000001</v>
      </c>
    </row>
    <row r="5988" spans="17:20" x14ac:dyDescent="0.25">
      <c r="Q5988" s="122">
        <v>89</v>
      </c>
      <c r="R5988" s="122">
        <v>27</v>
      </c>
      <c r="S5988" s="122" t="s">
        <v>6357</v>
      </c>
      <c r="T5988" s="123">
        <v>0.38319999999999999</v>
      </c>
    </row>
    <row r="5989" spans="17:20" x14ac:dyDescent="0.25">
      <c r="Q5989" s="122">
        <v>89</v>
      </c>
      <c r="R5989" s="122">
        <v>28</v>
      </c>
      <c r="S5989" s="122" t="s">
        <v>6358</v>
      </c>
      <c r="T5989" s="123">
        <v>0.38900000000000001</v>
      </c>
    </row>
    <row r="5990" spans="17:20" x14ac:dyDescent="0.25">
      <c r="Q5990" s="122">
        <v>89</v>
      </c>
      <c r="R5990" s="122">
        <v>29</v>
      </c>
      <c r="S5990" s="122" t="s">
        <v>6359</v>
      </c>
      <c r="T5990" s="123">
        <v>0.39479999999999998</v>
      </c>
    </row>
    <row r="5991" spans="17:20" x14ac:dyDescent="0.25">
      <c r="Q5991" s="122">
        <v>89</v>
      </c>
      <c r="R5991" s="122">
        <v>30</v>
      </c>
      <c r="S5991" s="122" t="s">
        <v>6360</v>
      </c>
      <c r="T5991" s="123">
        <v>0.40060000000000001</v>
      </c>
    </row>
    <row r="5992" spans="17:20" x14ac:dyDescent="0.25">
      <c r="Q5992" s="122">
        <v>89</v>
      </c>
      <c r="R5992" s="122">
        <v>31</v>
      </c>
      <c r="S5992" s="122" t="s">
        <v>6361</v>
      </c>
      <c r="T5992" s="123">
        <v>0.40636</v>
      </c>
    </row>
    <row r="5993" spans="17:20" x14ac:dyDescent="0.25">
      <c r="Q5993" s="122">
        <v>89</v>
      </c>
      <c r="R5993" s="122">
        <v>32</v>
      </c>
      <c r="S5993" s="122" t="s">
        <v>6362</v>
      </c>
      <c r="T5993" s="123">
        <v>0.41211999999999999</v>
      </c>
    </row>
    <row r="5994" spans="17:20" x14ac:dyDescent="0.25">
      <c r="Q5994" s="122">
        <v>89</v>
      </c>
      <c r="R5994" s="122">
        <v>33</v>
      </c>
      <c r="S5994" s="122" t="s">
        <v>6363</v>
      </c>
      <c r="T5994" s="123">
        <v>0.41787999999999997</v>
      </c>
    </row>
    <row r="5995" spans="17:20" x14ac:dyDescent="0.25">
      <c r="Q5995" s="122">
        <v>89</v>
      </c>
      <c r="R5995" s="122">
        <v>34</v>
      </c>
      <c r="S5995" s="122" t="s">
        <v>6364</v>
      </c>
      <c r="T5995" s="123">
        <v>0.42364000000000002</v>
      </c>
    </row>
    <row r="5996" spans="17:20" x14ac:dyDescent="0.25">
      <c r="Q5996" s="122">
        <v>89</v>
      </c>
      <c r="R5996" s="122">
        <v>35</v>
      </c>
      <c r="S5996" s="122" t="s">
        <v>6365</v>
      </c>
      <c r="T5996" s="123">
        <v>0.4294</v>
      </c>
    </row>
    <row r="5997" spans="17:20" x14ac:dyDescent="0.25">
      <c r="Q5997" s="122">
        <v>89</v>
      </c>
      <c r="R5997" s="122">
        <v>36</v>
      </c>
      <c r="S5997" s="122" t="s">
        <v>6366</v>
      </c>
      <c r="T5997" s="123">
        <v>0.43536000000000002</v>
      </c>
    </row>
    <row r="5998" spans="17:20" x14ac:dyDescent="0.25">
      <c r="Q5998" s="122">
        <v>89</v>
      </c>
      <c r="R5998" s="122">
        <v>37</v>
      </c>
      <c r="S5998" s="122" t="s">
        <v>6367</v>
      </c>
      <c r="T5998" s="123">
        <v>0.44131999999999999</v>
      </c>
    </row>
    <row r="5999" spans="17:20" x14ac:dyDescent="0.25">
      <c r="Q5999" s="122">
        <v>89</v>
      </c>
      <c r="R5999" s="122">
        <v>38</v>
      </c>
      <c r="S5999" s="122" t="s">
        <v>6368</v>
      </c>
      <c r="T5999" s="123">
        <v>0.44728000000000001</v>
      </c>
    </row>
    <row r="6000" spans="17:20" x14ac:dyDescent="0.25">
      <c r="Q6000" s="122">
        <v>89</v>
      </c>
      <c r="R6000" s="122">
        <v>39</v>
      </c>
      <c r="S6000" s="122" t="s">
        <v>6369</v>
      </c>
      <c r="T6000" s="123">
        <v>0.45323999999999998</v>
      </c>
    </row>
    <row r="6001" spans="17:20" x14ac:dyDescent="0.25">
      <c r="Q6001" s="122">
        <v>89</v>
      </c>
      <c r="R6001" s="122">
        <v>40</v>
      </c>
      <c r="S6001" s="122" t="s">
        <v>6370</v>
      </c>
      <c r="T6001" s="123">
        <v>0.4592</v>
      </c>
    </row>
    <row r="6002" spans="17:20" x14ac:dyDescent="0.25">
      <c r="Q6002" s="122">
        <v>89</v>
      </c>
      <c r="R6002" s="122">
        <v>41</v>
      </c>
      <c r="S6002" s="122" t="s">
        <v>6371</v>
      </c>
      <c r="T6002" s="123">
        <v>0.46495999999999998</v>
      </c>
    </row>
    <row r="6003" spans="17:20" x14ac:dyDescent="0.25">
      <c r="Q6003" s="122">
        <v>89</v>
      </c>
      <c r="R6003" s="122">
        <v>42</v>
      </c>
      <c r="S6003" s="122" t="s">
        <v>6372</v>
      </c>
      <c r="T6003" s="123">
        <v>0.47072000000000003</v>
      </c>
    </row>
    <row r="6004" spans="17:20" x14ac:dyDescent="0.25">
      <c r="Q6004" s="122">
        <v>89</v>
      </c>
      <c r="R6004" s="122">
        <v>43</v>
      </c>
      <c r="S6004" s="122" t="s">
        <v>6373</v>
      </c>
      <c r="T6004" s="123">
        <v>0.47648000000000001</v>
      </c>
    </row>
    <row r="6005" spans="17:20" x14ac:dyDescent="0.25">
      <c r="Q6005" s="122">
        <v>89</v>
      </c>
      <c r="R6005" s="122">
        <v>44</v>
      </c>
      <c r="S6005" s="122" t="s">
        <v>6374</v>
      </c>
      <c r="T6005" s="123">
        <v>0.48224</v>
      </c>
    </row>
    <row r="6006" spans="17:20" x14ac:dyDescent="0.25">
      <c r="Q6006" s="122">
        <v>89</v>
      </c>
      <c r="R6006" s="122">
        <v>45</v>
      </c>
      <c r="S6006" s="122" t="s">
        <v>6375</v>
      </c>
      <c r="T6006" s="123">
        <v>0.48799999999999999</v>
      </c>
    </row>
    <row r="6007" spans="17:20" x14ac:dyDescent="0.25">
      <c r="Q6007" s="122">
        <v>89</v>
      </c>
      <c r="R6007" s="122">
        <v>46</v>
      </c>
      <c r="S6007" s="122" t="s">
        <v>6376</v>
      </c>
      <c r="T6007" s="123">
        <v>0.49396000000000001</v>
      </c>
    </row>
    <row r="6008" spans="17:20" x14ac:dyDescent="0.25">
      <c r="Q6008" s="122">
        <v>89</v>
      </c>
      <c r="R6008" s="122">
        <v>47</v>
      </c>
      <c r="S6008" s="122" t="s">
        <v>6377</v>
      </c>
      <c r="T6008" s="123">
        <v>0.49991999999999998</v>
      </c>
    </row>
    <row r="6009" spans="17:20" x14ac:dyDescent="0.25">
      <c r="Q6009" s="122">
        <v>89</v>
      </c>
      <c r="R6009" s="122">
        <v>48</v>
      </c>
      <c r="S6009" s="122" t="s">
        <v>6378</v>
      </c>
      <c r="T6009" s="123">
        <v>0.50588</v>
      </c>
    </row>
    <row r="6010" spans="17:20" x14ac:dyDescent="0.25">
      <c r="Q6010" s="122">
        <v>89</v>
      </c>
      <c r="R6010" s="122">
        <v>49</v>
      </c>
      <c r="S6010" s="122" t="s">
        <v>6379</v>
      </c>
      <c r="T6010" s="123">
        <v>0.51183999999999996</v>
      </c>
    </row>
    <row r="6011" spans="17:20" x14ac:dyDescent="0.25">
      <c r="Q6011" s="122">
        <v>89</v>
      </c>
      <c r="R6011" s="122">
        <v>50</v>
      </c>
      <c r="S6011" s="122" t="s">
        <v>6380</v>
      </c>
      <c r="T6011" s="123">
        <v>0.51780000000000004</v>
      </c>
    </row>
    <row r="6012" spans="17:20" x14ac:dyDescent="0.25">
      <c r="Q6012" s="122">
        <v>89</v>
      </c>
      <c r="R6012" s="122">
        <v>51</v>
      </c>
      <c r="S6012" s="122" t="s">
        <v>6381</v>
      </c>
      <c r="T6012" s="123">
        <v>0.52356000000000003</v>
      </c>
    </row>
    <row r="6013" spans="17:20" x14ac:dyDescent="0.25">
      <c r="Q6013" s="122">
        <v>89</v>
      </c>
      <c r="R6013" s="122">
        <v>52</v>
      </c>
      <c r="S6013" s="122" t="s">
        <v>6382</v>
      </c>
      <c r="T6013" s="123">
        <v>0.52932009999999996</v>
      </c>
    </row>
    <row r="6014" spans="17:20" x14ac:dyDescent="0.25">
      <c r="Q6014" s="122">
        <v>89</v>
      </c>
      <c r="R6014" s="122">
        <v>53</v>
      </c>
      <c r="S6014" s="122" t="s">
        <v>6383</v>
      </c>
      <c r="T6014" s="123">
        <v>0.53508</v>
      </c>
    </row>
    <row r="6015" spans="17:20" x14ac:dyDescent="0.25">
      <c r="Q6015" s="122">
        <v>89</v>
      </c>
      <c r="R6015" s="122">
        <v>54</v>
      </c>
      <c r="S6015" s="122" t="s">
        <v>6384</v>
      </c>
      <c r="T6015" s="123">
        <v>0.54083999999999999</v>
      </c>
    </row>
    <row r="6016" spans="17:20" x14ac:dyDescent="0.25">
      <c r="Q6016" s="122">
        <v>89</v>
      </c>
      <c r="R6016" s="122">
        <v>55</v>
      </c>
      <c r="S6016" s="122" t="s">
        <v>6385</v>
      </c>
      <c r="T6016" s="123">
        <v>0.54659999999999997</v>
      </c>
    </row>
    <row r="6017" spans="17:20" x14ac:dyDescent="0.25">
      <c r="Q6017" s="122">
        <v>89</v>
      </c>
      <c r="R6017" s="122">
        <v>56</v>
      </c>
      <c r="S6017" s="122" t="s">
        <v>6386</v>
      </c>
      <c r="T6017" s="123">
        <v>0.55240009999999995</v>
      </c>
    </row>
    <row r="6018" spans="17:20" x14ac:dyDescent="0.25">
      <c r="Q6018" s="122">
        <v>89</v>
      </c>
      <c r="R6018" s="122">
        <v>57</v>
      </c>
      <c r="S6018" s="122" t="s">
        <v>6387</v>
      </c>
      <c r="T6018" s="123">
        <v>0.55820009999999998</v>
      </c>
    </row>
    <row r="6019" spans="17:20" x14ac:dyDescent="0.25">
      <c r="Q6019" s="122">
        <v>89</v>
      </c>
      <c r="R6019" s="122">
        <v>58</v>
      </c>
      <c r="S6019" s="122" t="s">
        <v>6388</v>
      </c>
      <c r="T6019" s="123">
        <v>0.56399999999999995</v>
      </c>
    </row>
    <row r="6020" spans="17:20" x14ac:dyDescent="0.25">
      <c r="Q6020" s="122">
        <v>89</v>
      </c>
      <c r="R6020" s="122">
        <v>59</v>
      </c>
      <c r="S6020" s="122" t="s">
        <v>6389</v>
      </c>
      <c r="T6020" s="123">
        <v>0.56979999999999997</v>
      </c>
    </row>
    <row r="6021" spans="17:20" x14ac:dyDescent="0.25">
      <c r="Q6021" s="122">
        <v>89</v>
      </c>
      <c r="R6021" s="122">
        <v>60</v>
      </c>
      <c r="S6021" s="122" t="s">
        <v>6390</v>
      </c>
      <c r="T6021" s="123">
        <v>0.5756</v>
      </c>
    </row>
    <row r="6022" spans="17:20" x14ac:dyDescent="0.25">
      <c r="Q6022" s="122">
        <v>89</v>
      </c>
      <c r="R6022" s="122">
        <v>61</v>
      </c>
      <c r="S6022" s="122" t="s">
        <v>6391</v>
      </c>
      <c r="T6022" s="123">
        <v>0.58152000000000004</v>
      </c>
    </row>
    <row r="6023" spans="17:20" x14ac:dyDescent="0.25">
      <c r="Q6023" s="122">
        <v>89</v>
      </c>
      <c r="R6023" s="122">
        <v>62</v>
      </c>
      <c r="S6023" s="122" t="s">
        <v>6392</v>
      </c>
      <c r="T6023" s="123">
        <v>0.58743999999999996</v>
      </c>
    </row>
    <row r="6024" spans="17:20" x14ac:dyDescent="0.25">
      <c r="Q6024" s="122">
        <v>89</v>
      </c>
      <c r="R6024" s="122">
        <v>63</v>
      </c>
      <c r="S6024" s="122" t="s">
        <v>6393</v>
      </c>
      <c r="T6024" s="123">
        <v>0.59336</v>
      </c>
    </row>
    <row r="6025" spans="17:20" x14ac:dyDescent="0.25">
      <c r="Q6025" s="122">
        <v>89</v>
      </c>
      <c r="R6025" s="122">
        <v>64</v>
      </c>
      <c r="S6025" s="122" t="s">
        <v>6394</v>
      </c>
      <c r="T6025" s="123">
        <v>0.59928000000000003</v>
      </c>
    </row>
    <row r="6026" spans="17:20" x14ac:dyDescent="0.25">
      <c r="Q6026" s="122">
        <v>89</v>
      </c>
      <c r="R6026" s="122">
        <v>65</v>
      </c>
      <c r="S6026" s="122" t="s">
        <v>6395</v>
      </c>
      <c r="T6026" s="123">
        <v>0.60519999999999996</v>
      </c>
    </row>
    <row r="6027" spans="17:20" x14ac:dyDescent="0.25">
      <c r="Q6027" s="122">
        <v>89</v>
      </c>
      <c r="R6027" s="122">
        <v>66</v>
      </c>
      <c r="S6027" s="122" t="s">
        <v>6396</v>
      </c>
      <c r="T6027" s="123">
        <v>0.61095999999999995</v>
      </c>
    </row>
    <row r="6028" spans="17:20" x14ac:dyDescent="0.25">
      <c r="Q6028" s="122">
        <v>89</v>
      </c>
      <c r="R6028" s="122">
        <v>67</v>
      </c>
      <c r="S6028" s="122" t="s">
        <v>6397</v>
      </c>
      <c r="T6028" s="123">
        <v>0.61672000000000005</v>
      </c>
    </row>
    <row r="6029" spans="17:20" x14ac:dyDescent="0.25">
      <c r="Q6029" s="122">
        <v>89</v>
      </c>
      <c r="R6029" s="122">
        <v>68</v>
      </c>
      <c r="S6029" s="122" t="s">
        <v>6398</v>
      </c>
      <c r="T6029" s="123">
        <v>0.62248000000000003</v>
      </c>
    </row>
    <row r="6030" spans="17:20" x14ac:dyDescent="0.25">
      <c r="Q6030" s="122">
        <v>89</v>
      </c>
      <c r="R6030" s="122">
        <v>69</v>
      </c>
      <c r="S6030" s="122" t="s">
        <v>6399</v>
      </c>
      <c r="T6030" s="123">
        <v>0.62824000000000002</v>
      </c>
    </row>
    <row r="6031" spans="17:20" x14ac:dyDescent="0.25">
      <c r="Q6031" s="122">
        <v>89</v>
      </c>
      <c r="R6031" s="122">
        <v>70</v>
      </c>
      <c r="S6031" s="122" t="s">
        <v>6400</v>
      </c>
      <c r="T6031" s="123">
        <v>0.63400000000000001</v>
      </c>
    </row>
    <row r="6032" spans="17:20" x14ac:dyDescent="0.25">
      <c r="Q6032" s="122">
        <v>89</v>
      </c>
      <c r="R6032" s="122">
        <v>71</v>
      </c>
      <c r="S6032" s="122" t="s">
        <v>6401</v>
      </c>
      <c r="T6032" s="123">
        <v>0.63980000000000004</v>
      </c>
    </row>
    <row r="6033" spans="17:20" x14ac:dyDescent="0.25">
      <c r="Q6033" s="122">
        <v>89</v>
      </c>
      <c r="R6033" s="122">
        <v>72</v>
      </c>
      <c r="S6033" s="122" t="s">
        <v>6402</v>
      </c>
      <c r="T6033" s="123">
        <v>0.64559999999999995</v>
      </c>
    </row>
    <row r="6034" spans="17:20" x14ac:dyDescent="0.25">
      <c r="Q6034" s="122">
        <v>89</v>
      </c>
      <c r="R6034" s="122">
        <v>73</v>
      </c>
      <c r="S6034" s="122" t="s">
        <v>6403</v>
      </c>
      <c r="T6034" s="123">
        <v>0.65139999999999998</v>
      </c>
    </row>
    <row r="6035" spans="17:20" x14ac:dyDescent="0.25">
      <c r="Q6035" s="122">
        <v>89</v>
      </c>
      <c r="R6035" s="122">
        <v>74</v>
      </c>
      <c r="S6035" s="122" t="s">
        <v>6404</v>
      </c>
      <c r="T6035" s="123">
        <v>0.65720000000000001</v>
      </c>
    </row>
    <row r="6036" spans="17:20" x14ac:dyDescent="0.25">
      <c r="Q6036" s="122">
        <v>89</v>
      </c>
      <c r="R6036" s="122">
        <v>75</v>
      </c>
      <c r="S6036" s="122" t="s">
        <v>6405</v>
      </c>
      <c r="T6036" s="123">
        <v>0.66300000000000003</v>
      </c>
    </row>
    <row r="6037" spans="17:20" x14ac:dyDescent="0.25">
      <c r="Q6037" s="122">
        <v>89</v>
      </c>
      <c r="R6037" s="122">
        <v>76</v>
      </c>
      <c r="S6037" s="122" t="s">
        <v>6406</v>
      </c>
      <c r="T6037" s="123">
        <v>0.66891999999999996</v>
      </c>
    </row>
    <row r="6038" spans="17:20" x14ac:dyDescent="0.25">
      <c r="Q6038" s="122">
        <v>89</v>
      </c>
      <c r="R6038" s="122">
        <v>77</v>
      </c>
      <c r="S6038" s="122" t="s">
        <v>6407</v>
      </c>
      <c r="T6038" s="123">
        <v>0.67484</v>
      </c>
    </row>
    <row r="6039" spans="17:20" x14ac:dyDescent="0.25">
      <c r="Q6039" s="122">
        <v>89</v>
      </c>
      <c r="R6039" s="122">
        <v>78</v>
      </c>
      <c r="S6039" s="122" t="s">
        <v>6408</v>
      </c>
      <c r="T6039" s="123">
        <v>0.68076000000000003</v>
      </c>
    </row>
    <row r="6040" spans="17:20" x14ac:dyDescent="0.25">
      <c r="Q6040" s="122">
        <v>89</v>
      </c>
      <c r="R6040" s="122">
        <v>79</v>
      </c>
      <c r="S6040" s="122" t="s">
        <v>6409</v>
      </c>
      <c r="T6040" s="123">
        <v>0.68667999999999996</v>
      </c>
    </row>
    <row r="6041" spans="17:20" x14ac:dyDescent="0.25">
      <c r="Q6041" s="122">
        <v>89</v>
      </c>
      <c r="R6041" s="122">
        <v>80</v>
      </c>
      <c r="S6041" s="122" t="s">
        <v>6410</v>
      </c>
      <c r="T6041" s="123">
        <v>0.69259999999999999</v>
      </c>
    </row>
    <row r="6042" spans="17:20" x14ac:dyDescent="0.25">
      <c r="Q6042" s="122">
        <v>89</v>
      </c>
      <c r="R6042" s="122">
        <v>81</v>
      </c>
      <c r="S6042" s="122" t="s">
        <v>6411</v>
      </c>
      <c r="T6042" s="123">
        <v>0.69840000000000002</v>
      </c>
    </row>
    <row r="6043" spans="17:20" x14ac:dyDescent="0.25">
      <c r="Q6043" s="122">
        <v>89</v>
      </c>
      <c r="R6043" s="122">
        <v>82</v>
      </c>
      <c r="S6043" s="122" t="s">
        <v>6412</v>
      </c>
      <c r="T6043" s="123">
        <v>0.70420000000000005</v>
      </c>
    </row>
    <row r="6044" spans="17:20" x14ac:dyDescent="0.25">
      <c r="Q6044" s="122">
        <v>89</v>
      </c>
      <c r="R6044" s="122">
        <v>83</v>
      </c>
      <c r="S6044" s="122" t="s">
        <v>6413</v>
      </c>
      <c r="T6044" s="123">
        <v>0.71</v>
      </c>
    </row>
    <row r="6045" spans="17:20" x14ac:dyDescent="0.25">
      <c r="Q6045" s="122">
        <v>89</v>
      </c>
      <c r="R6045" s="122">
        <v>84</v>
      </c>
      <c r="S6045" s="122" t="s">
        <v>6414</v>
      </c>
      <c r="T6045" s="123">
        <v>0.71579999999999999</v>
      </c>
    </row>
    <row r="6046" spans="17:20" x14ac:dyDescent="0.25">
      <c r="Q6046" s="122">
        <v>89</v>
      </c>
      <c r="R6046" s="122">
        <v>85</v>
      </c>
      <c r="S6046" s="122" t="s">
        <v>6415</v>
      </c>
      <c r="T6046" s="123">
        <v>0.72160000000000002</v>
      </c>
    </row>
    <row r="6047" spans="17:20" x14ac:dyDescent="0.25">
      <c r="Q6047" s="122">
        <v>89</v>
      </c>
      <c r="R6047" s="122">
        <v>86</v>
      </c>
      <c r="S6047" s="122" t="s">
        <v>6416</v>
      </c>
      <c r="T6047" s="123">
        <v>0.72751999999999994</v>
      </c>
    </row>
    <row r="6048" spans="17:20" x14ac:dyDescent="0.25">
      <c r="Q6048" s="122">
        <v>89</v>
      </c>
      <c r="R6048" s="122">
        <v>87</v>
      </c>
      <c r="S6048" s="122" t="s">
        <v>6417</v>
      </c>
      <c r="T6048" s="123">
        <v>0.73343999999999998</v>
      </c>
    </row>
    <row r="6049" spans="17:20" x14ac:dyDescent="0.25">
      <c r="Q6049" s="122">
        <v>89</v>
      </c>
      <c r="R6049" s="122">
        <v>88</v>
      </c>
      <c r="S6049" s="122" t="s">
        <v>6418</v>
      </c>
      <c r="T6049" s="123">
        <v>0.73936000000000002</v>
      </c>
    </row>
    <row r="6050" spans="17:20" x14ac:dyDescent="0.25">
      <c r="Q6050" s="122">
        <v>89</v>
      </c>
      <c r="R6050" s="122">
        <v>89</v>
      </c>
      <c r="S6050" s="122" t="s">
        <v>6419</v>
      </c>
      <c r="T6050" s="123">
        <v>0.74528000000000005</v>
      </c>
    </row>
    <row r="6051" spans="17:20" x14ac:dyDescent="0.25">
      <c r="Q6051" s="122">
        <v>89</v>
      </c>
      <c r="R6051" s="122">
        <v>90</v>
      </c>
      <c r="S6051" s="122" t="s">
        <v>6420</v>
      </c>
      <c r="T6051" s="123">
        <v>0.75119999999999998</v>
      </c>
    </row>
    <row r="6052" spans="17:20" x14ac:dyDescent="0.25">
      <c r="Q6052" s="122">
        <v>89</v>
      </c>
      <c r="R6052" s="122">
        <v>91</v>
      </c>
      <c r="S6052" s="122" t="s">
        <v>6421</v>
      </c>
      <c r="T6052" s="123">
        <v>0.75700000000000001</v>
      </c>
    </row>
    <row r="6053" spans="17:20" x14ac:dyDescent="0.25">
      <c r="Q6053" s="122">
        <v>89</v>
      </c>
      <c r="R6053" s="122">
        <v>92</v>
      </c>
      <c r="S6053" s="122" t="s">
        <v>6422</v>
      </c>
      <c r="T6053" s="123">
        <v>0.76280000000000003</v>
      </c>
    </row>
    <row r="6054" spans="17:20" x14ac:dyDescent="0.25">
      <c r="Q6054" s="122">
        <v>89</v>
      </c>
      <c r="R6054" s="122">
        <v>93</v>
      </c>
      <c r="S6054" s="122" t="s">
        <v>6423</v>
      </c>
      <c r="T6054" s="123">
        <v>0.76859999999999995</v>
      </c>
    </row>
    <row r="6055" spans="17:20" x14ac:dyDescent="0.25">
      <c r="Q6055" s="122">
        <v>89</v>
      </c>
      <c r="R6055" s="122">
        <v>94</v>
      </c>
      <c r="S6055" s="122" t="s">
        <v>6424</v>
      </c>
      <c r="T6055" s="123">
        <v>0.77439999999999998</v>
      </c>
    </row>
    <row r="6056" spans="17:20" x14ac:dyDescent="0.25">
      <c r="Q6056" s="122">
        <v>89</v>
      </c>
      <c r="R6056" s="122">
        <v>95</v>
      </c>
      <c r="S6056" s="122" t="s">
        <v>6425</v>
      </c>
      <c r="T6056" s="123">
        <v>0.7802</v>
      </c>
    </row>
    <row r="6057" spans="17:20" x14ac:dyDescent="0.25">
      <c r="Q6057" s="122">
        <v>89</v>
      </c>
      <c r="R6057" s="122">
        <v>96</v>
      </c>
      <c r="S6057" s="122" t="s">
        <v>6426</v>
      </c>
      <c r="T6057" s="123">
        <v>0.78595999999999999</v>
      </c>
    </row>
    <row r="6058" spans="17:20" x14ac:dyDescent="0.25">
      <c r="Q6058" s="122">
        <v>89</v>
      </c>
      <c r="R6058" s="122">
        <v>97</v>
      </c>
      <c r="S6058" s="122" t="s">
        <v>6427</v>
      </c>
      <c r="T6058" s="123">
        <v>0.79171999999999998</v>
      </c>
    </row>
    <row r="6059" spans="17:20" x14ac:dyDescent="0.25">
      <c r="Q6059" s="122">
        <v>89</v>
      </c>
      <c r="R6059" s="122">
        <v>98</v>
      </c>
      <c r="S6059" s="122" t="s">
        <v>6428</v>
      </c>
      <c r="T6059" s="123">
        <v>0.79747999999999997</v>
      </c>
    </row>
    <row r="6060" spans="17:20" x14ac:dyDescent="0.25">
      <c r="Q6060" s="122">
        <v>89</v>
      </c>
      <c r="R6060" s="122">
        <v>99</v>
      </c>
      <c r="S6060" s="122" t="s">
        <v>6429</v>
      </c>
      <c r="T6060" s="123">
        <v>0.80323999999999995</v>
      </c>
    </row>
    <row r="6061" spans="17:20" x14ac:dyDescent="0.25">
      <c r="Q6061" s="122">
        <v>89</v>
      </c>
      <c r="R6061" s="122">
        <v>100</v>
      </c>
      <c r="S6061" s="122" t="s">
        <v>6430</v>
      </c>
      <c r="T6061" s="123">
        <v>0.80900000000000005</v>
      </c>
    </row>
    <row r="6062" spans="17:20" x14ac:dyDescent="0.25">
      <c r="Q6062" s="122">
        <v>90</v>
      </c>
      <c r="R6062" s="122">
        <v>0</v>
      </c>
      <c r="S6062" s="122" t="s">
        <v>6431</v>
      </c>
      <c r="T6062" s="123">
        <v>0.24199999999999999</v>
      </c>
    </row>
    <row r="6063" spans="17:20" x14ac:dyDescent="0.25">
      <c r="Q6063" s="122">
        <v>90</v>
      </c>
      <c r="R6063" s="122">
        <v>1</v>
      </c>
      <c r="S6063" s="122" t="s">
        <v>6432</v>
      </c>
      <c r="T6063" s="123">
        <v>0.24759999999999999</v>
      </c>
    </row>
    <row r="6064" spans="17:20" x14ac:dyDescent="0.25">
      <c r="Q6064" s="122">
        <v>90</v>
      </c>
      <c r="R6064" s="122">
        <v>2</v>
      </c>
      <c r="S6064" s="122" t="s">
        <v>6433</v>
      </c>
      <c r="T6064" s="123">
        <v>0.25320009999999998</v>
      </c>
    </row>
    <row r="6065" spans="17:20" x14ac:dyDescent="0.25">
      <c r="Q6065" s="122">
        <v>90</v>
      </c>
      <c r="R6065" s="122">
        <v>3</v>
      </c>
      <c r="S6065" s="122" t="s">
        <v>6434</v>
      </c>
      <c r="T6065" s="123">
        <v>0.25880009999999998</v>
      </c>
    </row>
    <row r="6066" spans="17:20" x14ac:dyDescent="0.25">
      <c r="Q6066" s="122">
        <v>90</v>
      </c>
      <c r="R6066" s="122">
        <v>4</v>
      </c>
      <c r="S6066" s="122" t="s">
        <v>6435</v>
      </c>
      <c r="T6066" s="123">
        <v>0.26440010000000003</v>
      </c>
    </row>
    <row r="6067" spans="17:20" x14ac:dyDescent="0.25">
      <c r="Q6067" s="122">
        <v>90</v>
      </c>
      <c r="R6067" s="122">
        <v>5</v>
      </c>
      <c r="S6067" s="122" t="s">
        <v>6436</v>
      </c>
      <c r="T6067" s="123">
        <v>0.27000010000000002</v>
      </c>
    </row>
    <row r="6068" spans="17:20" x14ac:dyDescent="0.25">
      <c r="Q6068" s="122">
        <v>90</v>
      </c>
      <c r="R6068" s="122">
        <v>6</v>
      </c>
      <c r="S6068" s="122" t="s">
        <v>6437</v>
      </c>
      <c r="T6068" s="123">
        <v>0.27579999999999999</v>
      </c>
    </row>
    <row r="6069" spans="17:20" x14ac:dyDescent="0.25">
      <c r="Q6069" s="122">
        <v>90</v>
      </c>
      <c r="R6069" s="122">
        <v>7</v>
      </c>
      <c r="S6069" s="122" t="s">
        <v>6438</v>
      </c>
      <c r="T6069" s="123">
        <v>0.28160000000000002</v>
      </c>
    </row>
    <row r="6070" spans="17:20" x14ac:dyDescent="0.25">
      <c r="Q6070" s="122">
        <v>90</v>
      </c>
      <c r="R6070" s="122">
        <v>8</v>
      </c>
      <c r="S6070" s="122" t="s">
        <v>6439</v>
      </c>
      <c r="T6070" s="123">
        <v>0.28739999999999999</v>
      </c>
    </row>
    <row r="6071" spans="17:20" x14ac:dyDescent="0.25">
      <c r="Q6071" s="122">
        <v>90</v>
      </c>
      <c r="R6071" s="122">
        <v>9</v>
      </c>
      <c r="S6071" s="122" t="s">
        <v>6440</v>
      </c>
      <c r="T6071" s="123">
        <v>0.29320000000000002</v>
      </c>
    </row>
    <row r="6072" spans="17:20" x14ac:dyDescent="0.25">
      <c r="Q6072" s="122">
        <v>90</v>
      </c>
      <c r="R6072" s="122">
        <v>10</v>
      </c>
      <c r="S6072" s="122" t="s">
        <v>6441</v>
      </c>
      <c r="T6072" s="123">
        <v>0.29899999999999999</v>
      </c>
    </row>
    <row r="6073" spans="17:20" x14ac:dyDescent="0.25">
      <c r="Q6073" s="122">
        <v>90</v>
      </c>
      <c r="R6073" s="122">
        <v>11</v>
      </c>
      <c r="S6073" s="122" t="s">
        <v>6442</v>
      </c>
      <c r="T6073" s="123">
        <v>0.30459999999999998</v>
      </c>
    </row>
    <row r="6074" spans="17:20" x14ac:dyDescent="0.25">
      <c r="Q6074" s="122">
        <v>90</v>
      </c>
      <c r="R6074" s="122">
        <v>12</v>
      </c>
      <c r="S6074" s="122" t="s">
        <v>6443</v>
      </c>
      <c r="T6074" s="123">
        <v>0.31019999999999998</v>
      </c>
    </row>
    <row r="6075" spans="17:20" x14ac:dyDescent="0.25">
      <c r="Q6075" s="122">
        <v>90</v>
      </c>
      <c r="R6075" s="122">
        <v>13</v>
      </c>
      <c r="S6075" s="122" t="s">
        <v>6444</v>
      </c>
      <c r="T6075" s="123">
        <v>0.31580000000000003</v>
      </c>
    </row>
    <row r="6076" spans="17:20" x14ac:dyDescent="0.25">
      <c r="Q6076" s="122">
        <v>90</v>
      </c>
      <c r="R6076" s="122">
        <v>14</v>
      </c>
      <c r="S6076" s="122" t="s">
        <v>6445</v>
      </c>
      <c r="T6076" s="123">
        <v>0.32140000000000002</v>
      </c>
    </row>
    <row r="6077" spans="17:20" x14ac:dyDescent="0.25">
      <c r="Q6077" s="122">
        <v>90</v>
      </c>
      <c r="R6077" s="122">
        <v>15</v>
      </c>
      <c r="S6077" s="122" t="s">
        <v>6446</v>
      </c>
      <c r="T6077" s="123">
        <v>0.32700000000000001</v>
      </c>
    </row>
    <row r="6078" spans="17:20" x14ac:dyDescent="0.25">
      <c r="Q6078" s="122">
        <v>90</v>
      </c>
      <c r="R6078" s="122">
        <v>16</v>
      </c>
      <c r="S6078" s="122" t="s">
        <v>6447</v>
      </c>
      <c r="T6078" s="123">
        <v>0.33260000000000001</v>
      </c>
    </row>
    <row r="6079" spans="17:20" x14ac:dyDescent="0.25">
      <c r="Q6079" s="122">
        <v>90</v>
      </c>
      <c r="R6079" s="122">
        <v>17</v>
      </c>
      <c r="S6079" s="122" t="s">
        <v>6448</v>
      </c>
      <c r="T6079" s="123">
        <v>0.3382</v>
      </c>
    </row>
    <row r="6080" spans="17:20" x14ac:dyDescent="0.25">
      <c r="Q6080" s="122">
        <v>90</v>
      </c>
      <c r="R6080" s="122">
        <v>18</v>
      </c>
      <c r="S6080" s="122" t="s">
        <v>6449</v>
      </c>
      <c r="T6080" s="123">
        <v>0.34379999999999999</v>
      </c>
    </row>
    <row r="6081" spans="17:20" x14ac:dyDescent="0.25">
      <c r="Q6081" s="122">
        <v>90</v>
      </c>
      <c r="R6081" s="122">
        <v>19</v>
      </c>
      <c r="S6081" s="122" t="s">
        <v>6450</v>
      </c>
      <c r="T6081" s="123">
        <v>0.34939999999999999</v>
      </c>
    </row>
    <row r="6082" spans="17:20" x14ac:dyDescent="0.25">
      <c r="Q6082" s="122">
        <v>90</v>
      </c>
      <c r="R6082" s="122">
        <v>20</v>
      </c>
      <c r="S6082" s="122" t="s">
        <v>6451</v>
      </c>
      <c r="T6082" s="123">
        <v>0.35499999999999998</v>
      </c>
    </row>
    <row r="6083" spans="17:20" x14ac:dyDescent="0.25">
      <c r="Q6083" s="122">
        <v>90</v>
      </c>
      <c r="R6083" s="122">
        <v>21</v>
      </c>
      <c r="S6083" s="122" t="s">
        <v>6452</v>
      </c>
      <c r="T6083" s="123">
        <v>0.36080000000000001</v>
      </c>
    </row>
    <row r="6084" spans="17:20" x14ac:dyDescent="0.25">
      <c r="Q6084" s="122">
        <v>90</v>
      </c>
      <c r="R6084" s="122">
        <v>22</v>
      </c>
      <c r="S6084" s="122" t="s">
        <v>6453</v>
      </c>
      <c r="T6084" s="123">
        <v>0.36659999999999998</v>
      </c>
    </row>
    <row r="6085" spans="17:20" x14ac:dyDescent="0.25">
      <c r="Q6085" s="122">
        <v>90</v>
      </c>
      <c r="R6085" s="122">
        <v>23</v>
      </c>
      <c r="S6085" s="122" t="s">
        <v>6454</v>
      </c>
      <c r="T6085" s="123">
        <v>0.37240000000000001</v>
      </c>
    </row>
    <row r="6086" spans="17:20" x14ac:dyDescent="0.25">
      <c r="Q6086" s="122">
        <v>90</v>
      </c>
      <c r="R6086" s="122">
        <v>24</v>
      </c>
      <c r="S6086" s="122" t="s">
        <v>6455</v>
      </c>
      <c r="T6086" s="123">
        <v>0.37819999999999998</v>
      </c>
    </row>
    <row r="6087" spans="17:20" x14ac:dyDescent="0.25">
      <c r="Q6087" s="122">
        <v>90</v>
      </c>
      <c r="R6087" s="122">
        <v>25</v>
      </c>
      <c r="S6087" s="122" t="s">
        <v>6456</v>
      </c>
      <c r="T6087" s="123">
        <v>0.38400000000000001</v>
      </c>
    </row>
    <row r="6088" spans="17:20" x14ac:dyDescent="0.25">
      <c r="Q6088" s="122">
        <v>90</v>
      </c>
      <c r="R6088" s="122">
        <v>26</v>
      </c>
      <c r="S6088" s="122" t="s">
        <v>6457</v>
      </c>
      <c r="T6088" s="123">
        <v>0.3896</v>
      </c>
    </row>
    <row r="6089" spans="17:20" x14ac:dyDescent="0.25">
      <c r="Q6089" s="122">
        <v>90</v>
      </c>
      <c r="R6089" s="122">
        <v>27</v>
      </c>
      <c r="S6089" s="122" t="s">
        <v>6458</v>
      </c>
      <c r="T6089" s="123">
        <v>0.3952</v>
      </c>
    </row>
    <row r="6090" spans="17:20" x14ac:dyDescent="0.25">
      <c r="Q6090" s="122">
        <v>90</v>
      </c>
      <c r="R6090" s="122">
        <v>28</v>
      </c>
      <c r="S6090" s="122" t="s">
        <v>6459</v>
      </c>
      <c r="T6090" s="123">
        <v>0.40079999999999999</v>
      </c>
    </row>
    <row r="6091" spans="17:20" x14ac:dyDescent="0.25">
      <c r="Q6091" s="122">
        <v>90</v>
      </c>
      <c r="R6091" s="122">
        <v>29</v>
      </c>
      <c r="S6091" s="122" t="s">
        <v>6460</v>
      </c>
      <c r="T6091" s="123">
        <v>0.40639999999999998</v>
      </c>
    </row>
    <row r="6092" spans="17:20" x14ac:dyDescent="0.25">
      <c r="Q6092" s="122">
        <v>90</v>
      </c>
      <c r="R6092" s="122">
        <v>30</v>
      </c>
      <c r="S6092" s="122" t="s">
        <v>6461</v>
      </c>
      <c r="T6092" s="123">
        <v>0.41199999999999998</v>
      </c>
    </row>
    <row r="6093" spans="17:20" x14ac:dyDescent="0.25">
      <c r="Q6093" s="122">
        <v>90</v>
      </c>
      <c r="R6093" s="122">
        <v>31</v>
      </c>
      <c r="S6093" s="122" t="s">
        <v>6462</v>
      </c>
      <c r="T6093" s="123">
        <v>0.41760000000000003</v>
      </c>
    </row>
    <row r="6094" spans="17:20" x14ac:dyDescent="0.25">
      <c r="Q6094" s="122">
        <v>90</v>
      </c>
      <c r="R6094" s="122">
        <v>32</v>
      </c>
      <c r="S6094" s="122" t="s">
        <v>6463</v>
      </c>
      <c r="T6094" s="123">
        <v>0.42320000000000002</v>
      </c>
    </row>
    <row r="6095" spans="17:20" x14ac:dyDescent="0.25">
      <c r="Q6095" s="122">
        <v>90</v>
      </c>
      <c r="R6095" s="122">
        <v>33</v>
      </c>
      <c r="S6095" s="122" t="s">
        <v>6464</v>
      </c>
      <c r="T6095" s="123">
        <v>0.42880000000000001</v>
      </c>
    </row>
    <row r="6096" spans="17:20" x14ac:dyDescent="0.25">
      <c r="Q6096" s="122">
        <v>90</v>
      </c>
      <c r="R6096" s="122">
        <v>34</v>
      </c>
      <c r="S6096" s="122" t="s">
        <v>6465</v>
      </c>
      <c r="T6096" s="123">
        <v>0.43440000000000001</v>
      </c>
    </row>
    <row r="6097" spans="17:20" x14ac:dyDescent="0.25">
      <c r="Q6097" s="122">
        <v>90</v>
      </c>
      <c r="R6097" s="122">
        <v>35</v>
      </c>
      <c r="S6097" s="122" t="s">
        <v>6466</v>
      </c>
      <c r="T6097" s="123">
        <v>0.44</v>
      </c>
    </row>
    <row r="6098" spans="17:20" x14ac:dyDescent="0.25">
      <c r="Q6098" s="122">
        <v>90</v>
      </c>
      <c r="R6098" s="122">
        <v>36</v>
      </c>
      <c r="S6098" s="122" t="s">
        <v>6467</v>
      </c>
      <c r="T6098" s="123">
        <v>0.44579999999999997</v>
      </c>
    </row>
    <row r="6099" spans="17:20" x14ac:dyDescent="0.25">
      <c r="Q6099" s="122">
        <v>90</v>
      </c>
      <c r="R6099" s="122">
        <v>37</v>
      </c>
      <c r="S6099" s="122" t="s">
        <v>6468</v>
      </c>
      <c r="T6099" s="123">
        <v>0.4516</v>
      </c>
    </row>
    <row r="6100" spans="17:20" x14ac:dyDescent="0.25">
      <c r="Q6100" s="122">
        <v>90</v>
      </c>
      <c r="R6100" s="122">
        <v>38</v>
      </c>
      <c r="S6100" s="122" t="s">
        <v>6469</v>
      </c>
      <c r="T6100" s="123">
        <v>0.45739999999999997</v>
      </c>
    </row>
    <row r="6101" spans="17:20" x14ac:dyDescent="0.25">
      <c r="Q6101" s="122">
        <v>90</v>
      </c>
      <c r="R6101" s="122">
        <v>39</v>
      </c>
      <c r="S6101" s="122" t="s">
        <v>6470</v>
      </c>
      <c r="T6101" s="123">
        <v>0.4632</v>
      </c>
    </row>
    <row r="6102" spans="17:20" x14ac:dyDescent="0.25">
      <c r="Q6102" s="122">
        <v>90</v>
      </c>
      <c r="R6102" s="122">
        <v>40</v>
      </c>
      <c r="S6102" s="122" t="s">
        <v>6471</v>
      </c>
      <c r="T6102" s="123">
        <v>0.46899999999999997</v>
      </c>
    </row>
    <row r="6103" spans="17:20" x14ac:dyDescent="0.25">
      <c r="Q6103" s="122">
        <v>90</v>
      </c>
      <c r="R6103" s="122">
        <v>41</v>
      </c>
      <c r="S6103" s="122" t="s">
        <v>6472</v>
      </c>
      <c r="T6103" s="123">
        <v>0.47460000000000002</v>
      </c>
    </row>
    <row r="6104" spans="17:20" x14ac:dyDescent="0.25">
      <c r="Q6104" s="122">
        <v>90</v>
      </c>
      <c r="R6104" s="122">
        <v>42</v>
      </c>
      <c r="S6104" s="122" t="s">
        <v>6473</v>
      </c>
      <c r="T6104" s="123">
        <v>0.48020000000000002</v>
      </c>
    </row>
    <row r="6105" spans="17:20" x14ac:dyDescent="0.25">
      <c r="Q6105" s="122">
        <v>90</v>
      </c>
      <c r="R6105" s="122">
        <v>43</v>
      </c>
      <c r="S6105" s="122" t="s">
        <v>6474</v>
      </c>
      <c r="T6105" s="123">
        <v>0.48580000000000001</v>
      </c>
    </row>
    <row r="6106" spans="17:20" x14ac:dyDescent="0.25">
      <c r="Q6106" s="122">
        <v>90</v>
      </c>
      <c r="R6106" s="122">
        <v>44</v>
      </c>
      <c r="S6106" s="122" t="s">
        <v>6475</v>
      </c>
      <c r="T6106" s="123">
        <v>0.4914</v>
      </c>
    </row>
    <row r="6107" spans="17:20" x14ac:dyDescent="0.25">
      <c r="Q6107" s="122">
        <v>90</v>
      </c>
      <c r="R6107" s="122">
        <v>45</v>
      </c>
      <c r="S6107" s="122" t="s">
        <v>6476</v>
      </c>
      <c r="T6107" s="123">
        <v>0.497</v>
      </c>
    </row>
    <row r="6108" spans="17:20" x14ac:dyDescent="0.25">
      <c r="Q6108" s="122">
        <v>90</v>
      </c>
      <c r="R6108" s="122">
        <v>46</v>
      </c>
      <c r="S6108" s="122" t="s">
        <v>6477</v>
      </c>
      <c r="T6108" s="123">
        <v>0.50280000000000002</v>
      </c>
    </row>
    <row r="6109" spans="17:20" x14ac:dyDescent="0.25">
      <c r="Q6109" s="122">
        <v>90</v>
      </c>
      <c r="R6109" s="122">
        <v>47</v>
      </c>
      <c r="S6109" s="122" t="s">
        <v>6478</v>
      </c>
      <c r="T6109" s="123">
        <v>0.50860000000000005</v>
      </c>
    </row>
    <row r="6110" spans="17:20" x14ac:dyDescent="0.25">
      <c r="Q6110" s="122">
        <v>90</v>
      </c>
      <c r="R6110" s="122">
        <v>48</v>
      </c>
      <c r="S6110" s="122" t="s">
        <v>6479</v>
      </c>
      <c r="T6110" s="123">
        <v>0.51439999999999997</v>
      </c>
    </row>
    <row r="6111" spans="17:20" x14ac:dyDescent="0.25">
      <c r="Q6111" s="122">
        <v>90</v>
      </c>
      <c r="R6111" s="122">
        <v>49</v>
      </c>
      <c r="S6111" s="122" t="s">
        <v>6480</v>
      </c>
      <c r="T6111" s="123">
        <v>0.5202</v>
      </c>
    </row>
    <row r="6112" spans="17:20" x14ac:dyDescent="0.25">
      <c r="Q6112" s="122">
        <v>90</v>
      </c>
      <c r="R6112" s="122">
        <v>50</v>
      </c>
      <c r="S6112" s="122" t="s">
        <v>6481</v>
      </c>
      <c r="T6112" s="123">
        <v>0.52600000000000002</v>
      </c>
    </row>
    <row r="6113" spans="17:20" x14ac:dyDescent="0.25">
      <c r="Q6113" s="122">
        <v>90</v>
      </c>
      <c r="R6113" s="122">
        <v>51</v>
      </c>
      <c r="S6113" s="122" t="s">
        <v>6482</v>
      </c>
      <c r="T6113" s="123">
        <v>0.53159999999999996</v>
      </c>
    </row>
    <row r="6114" spans="17:20" x14ac:dyDescent="0.25">
      <c r="Q6114" s="122">
        <v>90</v>
      </c>
      <c r="R6114" s="122">
        <v>52</v>
      </c>
      <c r="S6114" s="122" t="s">
        <v>6483</v>
      </c>
      <c r="T6114" s="123">
        <v>0.53720000000000001</v>
      </c>
    </row>
    <row r="6115" spans="17:20" x14ac:dyDescent="0.25">
      <c r="Q6115" s="122">
        <v>90</v>
      </c>
      <c r="R6115" s="122">
        <v>53</v>
      </c>
      <c r="S6115" s="122" t="s">
        <v>6484</v>
      </c>
      <c r="T6115" s="123">
        <v>0.54279999999999995</v>
      </c>
    </row>
    <row r="6116" spans="17:20" x14ac:dyDescent="0.25">
      <c r="Q6116" s="122">
        <v>90</v>
      </c>
      <c r="R6116" s="122">
        <v>54</v>
      </c>
      <c r="S6116" s="122" t="s">
        <v>6485</v>
      </c>
      <c r="T6116" s="123">
        <v>0.5484</v>
      </c>
    </row>
    <row r="6117" spans="17:20" x14ac:dyDescent="0.25">
      <c r="Q6117" s="122">
        <v>90</v>
      </c>
      <c r="R6117" s="122">
        <v>55</v>
      </c>
      <c r="S6117" s="122" t="s">
        <v>6486</v>
      </c>
      <c r="T6117" s="123">
        <v>0.55400000000000005</v>
      </c>
    </row>
    <row r="6118" spans="17:20" x14ac:dyDescent="0.25">
      <c r="Q6118" s="122">
        <v>90</v>
      </c>
      <c r="R6118" s="122">
        <v>56</v>
      </c>
      <c r="S6118" s="122" t="s">
        <v>6487</v>
      </c>
      <c r="T6118" s="123">
        <v>0.55959999999999999</v>
      </c>
    </row>
    <row r="6119" spans="17:20" x14ac:dyDescent="0.25">
      <c r="Q6119" s="122">
        <v>90</v>
      </c>
      <c r="R6119" s="122">
        <v>57</v>
      </c>
      <c r="S6119" s="122" t="s">
        <v>6488</v>
      </c>
      <c r="T6119" s="123">
        <v>0.56520000000000004</v>
      </c>
    </row>
    <row r="6120" spans="17:20" x14ac:dyDescent="0.25">
      <c r="Q6120" s="122">
        <v>90</v>
      </c>
      <c r="R6120" s="122">
        <v>58</v>
      </c>
      <c r="S6120" s="122" t="s">
        <v>6489</v>
      </c>
      <c r="T6120" s="123">
        <v>0.57079999999999997</v>
      </c>
    </row>
    <row r="6121" spans="17:20" x14ac:dyDescent="0.25">
      <c r="Q6121" s="122">
        <v>90</v>
      </c>
      <c r="R6121" s="122">
        <v>59</v>
      </c>
      <c r="S6121" s="122" t="s">
        <v>6490</v>
      </c>
      <c r="T6121" s="123">
        <v>0.57640000000000002</v>
      </c>
    </row>
    <row r="6122" spans="17:20" x14ac:dyDescent="0.25">
      <c r="Q6122" s="122">
        <v>90</v>
      </c>
      <c r="R6122" s="122">
        <v>60</v>
      </c>
      <c r="S6122" s="122" t="s">
        <v>6491</v>
      </c>
      <c r="T6122" s="123">
        <v>0.58199999999999996</v>
      </c>
    </row>
    <row r="6123" spans="17:20" x14ac:dyDescent="0.25">
      <c r="Q6123" s="122">
        <v>90</v>
      </c>
      <c r="R6123" s="122">
        <v>61</v>
      </c>
      <c r="S6123" s="122" t="s">
        <v>6492</v>
      </c>
      <c r="T6123" s="123">
        <v>0.58779999999999999</v>
      </c>
    </row>
    <row r="6124" spans="17:20" x14ac:dyDescent="0.25">
      <c r="Q6124" s="122">
        <v>90</v>
      </c>
      <c r="R6124" s="122">
        <v>62</v>
      </c>
      <c r="S6124" s="122" t="s">
        <v>6493</v>
      </c>
      <c r="T6124" s="123">
        <v>0.59360000000000002</v>
      </c>
    </row>
    <row r="6125" spans="17:20" x14ac:dyDescent="0.25">
      <c r="Q6125" s="122">
        <v>90</v>
      </c>
      <c r="R6125" s="122">
        <v>63</v>
      </c>
      <c r="S6125" s="122" t="s">
        <v>6494</v>
      </c>
      <c r="T6125" s="123">
        <v>0.59940000000000004</v>
      </c>
    </row>
    <row r="6126" spans="17:20" x14ac:dyDescent="0.25">
      <c r="Q6126" s="122">
        <v>90</v>
      </c>
      <c r="R6126" s="122">
        <v>64</v>
      </c>
      <c r="S6126" s="122" t="s">
        <v>6495</v>
      </c>
      <c r="T6126" s="123">
        <v>0.60519999999999996</v>
      </c>
    </row>
    <row r="6127" spans="17:20" x14ac:dyDescent="0.25">
      <c r="Q6127" s="122">
        <v>90</v>
      </c>
      <c r="R6127" s="122">
        <v>65</v>
      </c>
      <c r="S6127" s="122" t="s">
        <v>6496</v>
      </c>
      <c r="T6127" s="123">
        <v>0.61099999999999999</v>
      </c>
    </row>
    <row r="6128" spans="17:20" x14ac:dyDescent="0.25">
      <c r="Q6128" s="122">
        <v>90</v>
      </c>
      <c r="R6128" s="122">
        <v>66</v>
      </c>
      <c r="S6128" s="122" t="s">
        <v>6497</v>
      </c>
      <c r="T6128" s="123">
        <v>0.61660000000000004</v>
      </c>
    </row>
    <row r="6129" spans="17:20" x14ac:dyDescent="0.25">
      <c r="Q6129" s="122">
        <v>90</v>
      </c>
      <c r="R6129" s="122">
        <v>67</v>
      </c>
      <c r="S6129" s="122" t="s">
        <v>6498</v>
      </c>
      <c r="T6129" s="123">
        <v>0.62219999999999998</v>
      </c>
    </row>
    <row r="6130" spans="17:20" x14ac:dyDescent="0.25">
      <c r="Q6130" s="122">
        <v>90</v>
      </c>
      <c r="R6130" s="122">
        <v>68</v>
      </c>
      <c r="S6130" s="122" t="s">
        <v>6499</v>
      </c>
      <c r="T6130" s="123">
        <v>0.62780000000000002</v>
      </c>
    </row>
    <row r="6131" spans="17:20" x14ac:dyDescent="0.25">
      <c r="Q6131" s="122">
        <v>90</v>
      </c>
      <c r="R6131" s="122">
        <v>69</v>
      </c>
      <c r="S6131" s="122" t="s">
        <v>6500</v>
      </c>
      <c r="T6131" s="123">
        <v>0.63339999999999996</v>
      </c>
    </row>
    <row r="6132" spans="17:20" x14ac:dyDescent="0.25">
      <c r="Q6132" s="122">
        <v>90</v>
      </c>
      <c r="R6132" s="122">
        <v>70</v>
      </c>
      <c r="S6132" s="122" t="s">
        <v>6501</v>
      </c>
      <c r="T6132" s="123">
        <v>0.63900000000000001</v>
      </c>
    </row>
    <row r="6133" spans="17:20" x14ac:dyDescent="0.25">
      <c r="Q6133" s="122">
        <v>90</v>
      </c>
      <c r="R6133" s="122">
        <v>71</v>
      </c>
      <c r="S6133" s="122" t="s">
        <v>6502</v>
      </c>
      <c r="T6133" s="123">
        <v>0.64459999999999995</v>
      </c>
    </row>
    <row r="6134" spans="17:20" x14ac:dyDescent="0.25">
      <c r="Q6134" s="122">
        <v>90</v>
      </c>
      <c r="R6134" s="122">
        <v>72</v>
      </c>
      <c r="S6134" s="122" t="s">
        <v>6503</v>
      </c>
      <c r="T6134" s="123">
        <v>0.6502</v>
      </c>
    </row>
    <row r="6135" spans="17:20" x14ac:dyDescent="0.25">
      <c r="Q6135" s="122">
        <v>90</v>
      </c>
      <c r="R6135" s="122">
        <v>73</v>
      </c>
      <c r="S6135" s="122" t="s">
        <v>6504</v>
      </c>
      <c r="T6135" s="123">
        <v>0.65580000000000005</v>
      </c>
    </row>
    <row r="6136" spans="17:20" x14ac:dyDescent="0.25">
      <c r="Q6136" s="122">
        <v>90</v>
      </c>
      <c r="R6136" s="122">
        <v>74</v>
      </c>
      <c r="S6136" s="122" t="s">
        <v>6505</v>
      </c>
      <c r="T6136" s="123">
        <v>0.66139999999999999</v>
      </c>
    </row>
    <row r="6137" spans="17:20" x14ac:dyDescent="0.25">
      <c r="Q6137" s="122">
        <v>90</v>
      </c>
      <c r="R6137" s="122">
        <v>75</v>
      </c>
      <c r="S6137" s="122" t="s">
        <v>6506</v>
      </c>
      <c r="T6137" s="123">
        <v>0.66700000000000004</v>
      </c>
    </row>
    <row r="6138" spans="17:20" x14ac:dyDescent="0.25">
      <c r="Q6138" s="122">
        <v>90</v>
      </c>
      <c r="R6138" s="122">
        <v>76</v>
      </c>
      <c r="S6138" s="122" t="s">
        <v>6507</v>
      </c>
      <c r="T6138" s="123">
        <v>0.67279999999999995</v>
      </c>
    </row>
    <row r="6139" spans="17:20" x14ac:dyDescent="0.25">
      <c r="Q6139" s="122">
        <v>90</v>
      </c>
      <c r="R6139" s="122">
        <v>77</v>
      </c>
      <c r="S6139" s="122" t="s">
        <v>6508</v>
      </c>
      <c r="T6139" s="123">
        <v>0.67859999999999998</v>
      </c>
    </row>
    <row r="6140" spans="17:20" x14ac:dyDescent="0.25">
      <c r="Q6140" s="122">
        <v>90</v>
      </c>
      <c r="R6140" s="122">
        <v>78</v>
      </c>
      <c r="S6140" s="122" t="s">
        <v>6509</v>
      </c>
      <c r="T6140" s="123">
        <v>0.68440000000000001</v>
      </c>
    </row>
    <row r="6141" spans="17:20" x14ac:dyDescent="0.25">
      <c r="Q6141" s="122">
        <v>90</v>
      </c>
      <c r="R6141" s="122">
        <v>79</v>
      </c>
      <c r="S6141" s="122" t="s">
        <v>6510</v>
      </c>
      <c r="T6141" s="123">
        <v>0.69020000000000004</v>
      </c>
    </row>
    <row r="6142" spans="17:20" x14ac:dyDescent="0.25">
      <c r="Q6142" s="122">
        <v>90</v>
      </c>
      <c r="R6142" s="122">
        <v>80</v>
      </c>
      <c r="S6142" s="122" t="s">
        <v>6511</v>
      </c>
      <c r="T6142" s="123">
        <v>0.69599999999999995</v>
      </c>
    </row>
    <row r="6143" spans="17:20" x14ac:dyDescent="0.25">
      <c r="Q6143" s="122">
        <v>90</v>
      </c>
      <c r="R6143" s="122">
        <v>81</v>
      </c>
      <c r="S6143" s="122" t="s">
        <v>6512</v>
      </c>
      <c r="T6143" s="123">
        <v>0.7016</v>
      </c>
    </row>
    <row r="6144" spans="17:20" x14ac:dyDescent="0.25">
      <c r="Q6144" s="122">
        <v>90</v>
      </c>
      <c r="R6144" s="122">
        <v>82</v>
      </c>
      <c r="S6144" s="122" t="s">
        <v>6513</v>
      </c>
      <c r="T6144" s="123">
        <v>0.70720000000000005</v>
      </c>
    </row>
    <row r="6145" spans="17:20" x14ac:dyDescent="0.25">
      <c r="Q6145" s="122">
        <v>90</v>
      </c>
      <c r="R6145" s="122">
        <v>83</v>
      </c>
      <c r="S6145" s="122" t="s">
        <v>6514</v>
      </c>
      <c r="T6145" s="123">
        <v>0.71279999999999999</v>
      </c>
    </row>
    <row r="6146" spans="17:20" x14ac:dyDescent="0.25">
      <c r="Q6146" s="122">
        <v>90</v>
      </c>
      <c r="R6146" s="122">
        <v>84</v>
      </c>
      <c r="S6146" s="122" t="s">
        <v>6515</v>
      </c>
      <c r="T6146" s="123">
        <v>0.71840000000000004</v>
      </c>
    </row>
    <row r="6147" spans="17:20" x14ac:dyDescent="0.25">
      <c r="Q6147" s="122">
        <v>90</v>
      </c>
      <c r="R6147" s="122">
        <v>85</v>
      </c>
      <c r="S6147" s="122" t="s">
        <v>6516</v>
      </c>
      <c r="T6147" s="123">
        <v>0.72399999999999998</v>
      </c>
    </row>
    <row r="6148" spans="17:20" x14ac:dyDescent="0.25">
      <c r="Q6148" s="122">
        <v>90</v>
      </c>
      <c r="R6148" s="122">
        <v>86</v>
      </c>
      <c r="S6148" s="122" t="s">
        <v>6517</v>
      </c>
      <c r="T6148" s="123">
        <v>0.7298</v>
      </c>
    </row>
    <row r="6149" spans="17:20" x14ac:dyDescent="0.25">
      <c r="Q6149" s="122">
        <v>90</v>
      </c>
      <c r="R6149" s="122">
        <v>87</v>
      </c>
      <c r="S6149" s="122" t="s">
        <v>6518</v>
      </c>
      <c r="T6149" s="123">
        <v>0.73560000000000003</v>
      </c>
    </row>
    <row r="6150" spans="17:20" x14ac:dyDescent="0.25">
      <c r="Q6150" s="122">
        <v>90</v>
      </c>
      <c r="R6150" s="122">
        <v>88</v>
      </c>
      <c r="S6150" s="122" t="s">
        <v>6519</v>
      </c>
      <c r="T6150" s="123">
        <v>0.74139999999999995</v>
      </c>
    </row>
    <row r="6151" spans="17:20" x14ac:dyDescent="0.25">
      <c r="Q6151" s="122">
        <v>90</v>
      </c>
      <c r="R6151" s="122">
        <v>89</v>
      </c>
      <c r="S6151" s="122" t="s">
        <v>6520</v>
      </c>
      <c r="T6151" s="123">
        <v>0.74719999999999998</v>
      </c>
    </row>
    <row r="6152" spans="17:20" x14ac:dyDescent="0.25">
      <c r="Q6152" s="122">
        <v>90</v>
      </c>
      <c r="R6152" s="122">
        <v>90</v>
      </c>
      <c r="S6152" s="122" t="s">
        <v>6521</v>
      </c>
      <c r="T6152" s="123">
        <v>0.753</v>
      </c>
    </row>
    <row r="6153" spans="17:20" x14ac:dyDescent="0.25">
      <c r="Q6153" s="122">
        <v>90</v>
      </c>
      <c r="R6153" s="122">
        <v>91</v>
      </c>
      <c r="S6153" s="122" t="s">
        <v>6522</v>
      </c>
      <c r="T6153" s="123">
        <v>0.7586001</v>
      </c>
    </row>
    <row r="6154" spans="17:20" x14ac:dyDescent="0.25">
      <c r="Q6154" s="122">
        <v>90</v>
      </c>
      <c r="R6154" s="122">
        <v>92</v>
      </c>
      <c r="S6154" s="122" t="s">
        <v>6523</v>
      </c>
      <c r="T6154" s="123">
        <v>0.76419999999999999</v>
      </c>
    </row>
    <row r="6155" spans="17:20" x14ac:dyDescent="0.25">
      <c r="Q6155" s="122">
        <v>90</v>
      </c>
      <c r="R6155" s="122">
        <v>93</v>
      </c>
      <c r="S6155" s="122" t="s">
        <v>6524</v>
      </c>
      <c r="T6155" s="123">
        <v>0.76980000000000004</v>
      </c>
    </row>
    <row r="6156" spans="17:20" x14ac:dyDescent="0.25">
      <c r="Q6156" s="122">
        <v>90</v>
      </c>
      <c r="R6156" s="122">
        <v>94</v>
      </c>
      <c r="S6156" s="122" t="s">
        <v>6525</v>
      </c>
      <c r="T6156" s="123">
        <v>0.77539999999999998</v>
      </c>
    </row>
    <row r="6157" spans="17:20" x14ac:dyDescent="0.25">
      <c r="Q6157" s="122">
        <v>90</v>
      </c>
      <c r="R6157" s="122">
        <v>95</v>
      </c>
      <c r="S6157" s="122" t="s">
        <v>6526</v>
      </c>
      <c r="T6157" s="123">
        <v>0.78100000000000003</v>
      </c>
    </row>
    <row r="6158" spans="17:20" x14ac:dyDescent="0.25">
      <c r="Q6158" s="122">
        <v>90</v>
      </c>
      <c r="R6158" s="122">
        <v>96</v>
      </c>
      <c r="S6158" s="122" t="s">
        <v>6527</v>
      </c>
      <c r="T6158" s="123">
        <v>0.78659999999999997</v>
      </c>
    </row>
    <row r="6159" spans="17:20" x14ac:dyDescent="0.25">
      <c r="Q6159" s="122">
        <v>90</v>
      </c>
      <c r="R6159" s="122">
        <v>97</v>
      </c>
      <c r="S6159" s="122" t="s">
        <v>6528</v>
      </c>
      <c r="T6159" s="123">
        <v>0.79220000000000002</v>
      </c>
    </row>
    <row r="6160" spans="17:20" x14ac:dyDescent="0.25">
      <c r="Q6160" s="122">
        <v>90</v>
      </c>
      <c r="R6160" s="122">
        <v>98</v>
      </c>
      <c r="S6160" s="122" t="s">
        <v>6529</v>
      </c>
      <c r="T6160" s="123">
        <v>0.79779999999999995</v>
      </c>
    </row>
    <row r="6161" spans="17:20" x14ac:dyDescent="0.25">
      <c r="Q6161" s="122">
        <v>90</v>
      </c>
      <c r="R6161" s="122">
        <v>99</v>
      </c>
      <c r="S6161" s="122" t="s">
        <v>6530</v>
      </c>
      <c r="T6161" s="123">
        <v>0.8034</v>
      </c>
    </row>
    <row r="6162" spans="17:20" x14ac:dyDescent="0.25">
      <c r="Q6162" s="122">
        <v>90</v>
      </c>
      <c r="R6162" s="122">
        <v>100</v>
      </c>
      <c r="S6162" s="122" t="s">
        <v>6531</v>
      </c>
      <c r="T6162" s="123">
        <v>0.80900000000000005</v>
      </c>
    </row>
    <row r="6163" spans="17:20" x14ac:dyDescent="0.25">
      <c r="Q6163" s="122">
        <v>91</v>
      </c>
      <c r="R6163" s="122">
        <v>0</v>
      </c>
      <c r="S6163" s="122" t="s">
        <v>6532</v>
      </c>
      <c r="T6163" s="123">
        <v>0.27439989999999997</v>
      </c>
    </row>
    <row r="6164" spans="17:20" x14ac:dyDescent="0.25">
      <c r="Q6164" s="122">
        <v>91</v>
      </c>
      <c r="R6164" s="122">
        <v>1</v>
      </c>
      <c r="S6164" s="122" t="s">
        <v>6533</v>
      </c>
      <c r="T6164" s="123">
        <v>0.27967989999999998</v>
      </c>
    </row>
    <row r="6165" spans="17:20" x14ac:dyDescent="0.25">
      <c r="Q6165" s="122">
        <v>91</v>
      </c>
      <c r="R6165" s="122">
        <v>2</v>
      </c>
      <c r="S6165" s="122" t="s">
        <v>6534</v>
      </c>
      <c r="T6165" s="123">
        <v>0.28495989999999999</v>
      </c>
    </row>
    <row r="6166" spans="17:20" x14ac:dyDescent="0.25">
      <c r="Q6166" s="122">
        <v>91</v>
      </c>
      <c r="R6166" s="122">
        <v>3</v>
      </c>
      <c r="S6166" s="122" t="s">
        <v>6535</v>
      </c>
      <c r="T6166" s="123">
        <v>0.29024</v>
      </c>
    </row>
    <row r="6167" spans="17:20" x14ac:dyDescent="0.25">
      <c r="Q6167" s="122">
        <v>91</v>
      </c>
      <c r="R6167" s="122">
        <v>4</v>
      </c>
      <c r="S6167" s="122" t="s">
        <v>6536</v>
      </c>
      <c r="T6167" s="123">
        <v>0.29552</v>
      </c>
    </row>
    <row r="6168" spans="17:20" x14ac:dyDescent="0.25">
      <c r="Q6168" s="122">
        <v>91</v>
      </c>
      <c r="R6168" s="122">
        <v>5</v>
      </c>
      <c r="S6168" s="122" t="s">
        <v>6537</v>
      </c>
      <c r="T6168" s="123">
        <v>0.30080000000000001</v>
      </c>
    </row>
    <row r="6169" spans="17:20" x14ac:dyDescent="0.25">
      <c r="Q6169" s="122">
        <v>91</v>
      </c>
      <c r="R6169" s="122">
        <v>6</v>
      </c>
      <c r="S6169" s="122" t="s">
        <v>6538</v>
      </c>
      <c r="T6169" s="123">
        <v>0.30624000000000001</v>
      </c>
    </row>
    <row r="6170" spans="17:20" x14ac:dyDescent="0.25">
      <c r="Q6170" s="122">
        <v>91</v>
      </c>
      <c r="R6170" s="122">
        <v>7</v>
      </c>
      <c r="S6170" s="122" t="s">
        <v>6539</v>
      </c>
      <c r="T6170" s="123">
        <v>0.31168000000000001</v>
      </c>
    </row>
    <row r="6171" spans="17:20" x14ac:dyDescent="0.25">
      <c r="Q6171" s="122">
        <v>91</v>
      </c>
      <c r="R6171" s="122">
        <v>8</v>
      </c>
      <c r="S6171" s="122" t="s">
        <v>6540</v>
      </c>
      <c r="T6171" s="123">
        <v>0.31712000000000001</v>
      </c>
    </row>
    <row r="6172" spans="17:20" x14ac:dyDescent="0.25">
      <c r="Q6172" s="122">
        <v>91</v>
      </c>
      <c r="R6172" s="122">
        <v>9</v>
      </c>
      <c r="S6172" s="122" t="s">
        <v>6541</v>
      </c>
      <c r="T6172" s="123">
        <v>0.32256000000000001</v>
      </c>
    </row>
    <row r="6173" spans="17:20" x14ac:dyDescent="0.25">
      <c r="Q6173" s="122">
        <v>91</v>
      </c>
      <c r="R6173" s="122">
        <v>10</v>
      </c>
      <c r="S6173" s="122" t="s">
        <v>6542</v>
      </c>
      <c r="T6173" s="123">
        <v>0.32799990000000001</v>
      </c>
    </row>
    <row r="6174" spans="17:20" x14ac:dyDescent="0.25">
      <c r="Q6174" s="122">
        <v>91</v>
      </c>
      <c r="R6174" s="122">
        <v>11</v>
      </c>
      <c r="S6174" s="122" t="s">
        <v>6543</v>
      </c>
      <c r="T6174" s="123">
        <v>0.33327990000000002</v>
      </c>
    </row>
    <row r="6175" spans="17:20" x14ac:dyDescent="0.25">
      <c r="Q6175" s="122">
        <v>91</v>
      </c>
      <c r="R6175" s="122">
        <v>12</v>
      </c>
      <c r="S6175" s="122" t="s">
        <v>6544</v>
      </c>
      <c r="T6175" s="123">
        <v>0.33855990000000002</v>
      </c>
    </row>
    <row r="6176" spans="17:20" x14ac:dyDescent="0.25">
      <c r="Q6176" s="122">
        <v>91</v>
      </c>
      <c r="R6176" s="122">
        <v>13</v>
      </c>
      <c r="S6176" s="122" t="s">
        <v>6545</v>
      </c>
      <c r="T6176" s="123">
        <v>0.34383989999999998</v>
      </c>
    </row>
    <row r="6177" spans="17:20" x14ac:dyDescent="0.25">
      <c r="Q6177" s="122">
        <v>91</v>
      </c>
      <c r="R6177" s="122">
        <v>14</v>
      </c>
      <c r="S6177" s="122" t="s">
        <v>6546</v>
      </c>
      <c r="T6177" s="123">
        <v>0.34911989999999998</v>
      </c>
    </row>
    <row r="6178" spans="17:20" x14ac:dyDescent="0.25">
      <c r="Q6178" s="122">
        <v>91</v>
      </c>
      <c r="R6178" s="122">
        <v>15</v>
      </c>
      <c r="S6178" s="122" t="s">
        <v>6547</v>
      </c>
      <c r="T6178" s="123">
        <v>0.35439989999999999</v>
      </c>
    </row>
    <row r="6179" spans="17:20" x14ac:dyDescent="0.25">
      <c r="Q6179" s="122">
        <v>91</v>
      </c>
      <c r="R6179" s="122">
        <v>16</v>
      </c>
      <c r="S6179" s="122" t="s">
        <v>6548</v>
      </c>
      <c r="T6179" s="123">
        <v>0.35971989999999998</v>
      </c>
    </row>
    <row r="6180" spans="17:20" x14ac:dyDescent="0.25">
      <c r="Q6180" s="122">
        <v>91</v>
      </c>
      <c r="R6180" s="122">
        <v>17</v>
      </c>
      <c r="S6180" s="122" t="s">
        <v>6549</v>
      </c>
      <c r="T6180" s="123">
        <v>0.36503989999999997</v>
      </c>
    </row>
    <row r="6181" spans="17:20" x14ac:dyDescent="0.25">
      <c r="Q6181" s="122">
        <v>91</v>
      </c>
      <c r="R6181" s="122">
        <v>18</v>
      </c>
      <c r="S6181" s="122" t="s">
        <v>6550</v>
      </c>
      <c r="T6181" s="123">
        <v>0.37036000000000002</v>
      </c>
    </row>
    <row r="6182" spans="17:20" x14ac:dyDescent="0.25">
      <c r="Q6182" s="122">
        <v>91</v>
      </c>
      <c r="R6182" s="122">
        <v>19</v>
      </c>
      <c r="S6182" s="122" t="s">
        <v>6551</v>
      </c>
      <c r="T6182" s="123">
        <v>0.37568000000000001</v>
      </c>
    </row>
    <row r="6183" spans="17:20" x14ac:dyDescent="0.25">
      <c r="Q6183" s="122">
        <v>91</v>
      </c>
      <c r="R6183" s="122">
        <v>20</v>
      </c>
      <c r="S6183" s="122" t="s">
        <v>6552</v>
      </c>
      <c r="T6183" s="123">
        <v>0.38100000000000001</v>
      </c>
    </row>
    <row r="6184" spans="17:20" x14ac:dyDescent="0.25">
      <c r="Q6184" s="122">
        <v>91</v>
      </c>
      <c r="R6184" s="122">
        <v>21</v>
      </c>
      <c r="S6184" s="122" t="s">
        <v>6553</v>
      </c>
      <c r="T6184" s="123">
        <v>0.38644000000000001</v>
      </c>
    </row>
    <row r="6185" spans="17:20" x14ac:dyDescent="0.25">
      <c r="Q6185" s="122">
        <v>91</v>
      </c>
      <c r="R6185" s="122">
        <v>22</v>
      </c>
      <c r="S6185" s="122" t="s">
        <v>6554</v>
      </c>
      <c r="T6185" s="123">
        <v>0.39188000000000001</v>
      </c>
    </row>
    <row r="6186" spans="17:20" x14ac:dyDescent="0.25">
      <c r="Q6186" s="122">
        <v>91</v>
      </c>
      <c r="R6186" s="122">
        <v>23</v>
      </c>
      <c r="S6186" s="122" t="s">
        <v>6555</v>
      </c>
      <c r="T6186" s="123">
        <v>0.39732000000000001</v>
      </c>
    </row>
    <row r="6187" spans="17:20" x14ac:dyDescent="0.25">
      <c r="Q6187" s="122">
        <v>91</v>
      </c>
      <c r="R6187" s="122">
        <v>24</v>
      </c>
      <c r="S6187" s="122" t="s">
        <v>6556</v>
      </c>
      <c r="T6187" s="123">
        <v>0.40276000000000001</v>
      </c>
    </row>
    <row r="6188" spans="17:20" x14ac:dyDescent="0.25">
      <c r="Q6188" s="122">
        <v>91</v>
      </c>
      <c r="R6188" s="122">
        <v>25</v>
      </c>
      <c r="S6188" s="122" t="s">
        <v>6557</v>
      </c>
      <c r="T6188" s="123">
        <v>0.40820000000000001</v>
      </c>
    </row>
    <row r="6189" spans="17:20" x14ac:dyDescent="0.25">
      <c r="Q6189" s="122">
        <v>91</v>
      </c>
      <c r="R6189" s="122">
        <v>26</v>
      </c>
      <c r="S6189" s="122" t="s">
        <v>6558</v>
      </c>
      <c r="T6189" s="123">
        <v>0.41348000000000001</v>
      </c>
    </row>
    <row r="6190" spans="17:20" x14ac:dyDescent="0.25">
      <c r="Q6190" s="122">
        <v>91</v>
      </c>
      <c r="R6190" s="122">
        <v>27</v>
      </c>
      <c r="S6190" s="122" t="s">
        <v>6559</v>
      </c>
      <c r="T6190" s="123">
        <v>0.41876000000000002</v>
      </c>
    </row>
    <row r="6191" spans="17:20" x14ac:dyDescent="0.25">
      <c r="Q6191" s="122">
        <v>91</v>
      </c>
      <c r="R6191" s="122">
        <v>28</v>
      </c>
      <c r="S6191" s="122" t="s">
        <v>6560</v>
      </c>
      <c r="T6191" s="123">
        <v>0.42403999999999997</v>
      </c>
    </row>
    <row r="6192" spans="17:20" x14ac:dyDescent="0.25">
      <c r="Q6192" s="122">
        <v>91</v>
      </c>
      <c r="R6192" s="122">
        <v>29</v>
      </c>
      <c r="S6192" s="122" t="s">
        <v>6561</v>
      </c>
      <c r="T6192" s="123">
        <v>0.42931999999999998</v>
      </c>
    </row>
    <row r="6193" spans="17:20" x14ac:dyDescent="0.25">
      <c r="Q6193" s="122">
        <v>91</v>
      </c>
      <c r="R6193" s="122">
        <v>30</v>
      </c>
      <c r="S6193" s="122" t="s">
        <v>6562</v>
      </c>
      <c r="T6193" s="123">
        <v>0.43460009999999999</v>
      </c>
    </row>
    <row r="6194" spans="17:20" x14ac:dyDescent="0.25">
      <c r="Q6194" s="122">
        <v>91</v>
      </c>
      <c r="R6194" s="122">
        <v>31</v>
      </c>
      <c r="S6194" s="122" t="s">
        <v>6563</v>
      </c>
      <c r="T6194" s="123">
        <v>0.43991999999999998</v>
      </c>
    </row>
    <row r="6195" spans="17:20" x14ac:dyDescent="0.25">
      <c r="Q6195" s="122">
        <v>91</v>
      </c>
      <c r="R6195" s="122">
        <v>32</v>
      </c>
      <c r="S6195" s="122" t="s">
        <v>6564</v>
      </c>
      <c r="T6195" s="123">
        <v>0.44524000000000002</v>
      </c>
    </row>
    <row r="6196" spans="17:20" x14ac:dyDescent="0.25">
      <c r="Q6196" s="122">
        <v>91</v>
      </c>
      <c r="R6196" s="122">
        <v>33</v>
      </c>
      <c r="S6196" s="122" t="s">
        <v>6565</v>
      </c>
      <c r="T6196" s="123">
        <v>0.45056000000000002</v>
      </c>
    </row>
    <row r="6197" spans="17:20" x14ac:dyDescent="0.25">
      <c r="Q6197" s="122">
        <v>91</v>
      </c>
      <c r="R6197" s="122">
        <v>34</v>
      </c>
      <c r="S6197" s="122" t="s">
        <v>6566</v>
      </c>
      <c r="T6197" s="123">
        <v>0.45588000000000001</v>
      </c>
    </row>
    <row r="6198" spans="17:20" x14ac:dyDescent="0.25">
      <c r="Q6198" s="122">
        <v>91</v>
      </c>
      <c r="R6198" s="122">
        <v>35</v>
      </c>
      <c r="S6198" s="122" t="s">
        <v>6567</v>
      </c>
      <c r="T6198" s="123">
        <v>0.4611999</v>
      </c>
    </row>
    <row r="6199" spans="17:20" x14ac:dyDescent="0.25">
      <c r="Q6199" s="122">
        <v>91</v>
      </c>
      <c r="R6199" s="122">
        <v>36</v>
      </c>
      <c r="S6199" s="122" t="s">
        <v>6568</v>
      </c>
      <c r="T6199" s="123">
        <v>0.4666399</v>
      </c>
    </row>
    <row r="6200" spans="17:20" x14ac:dyDescent="0.25">
      <c r="Q6200" s="122">
        <v>91</v>
      </c>
      <c r="R6200" s="122">
        <v>37</v>
      </c>
      <c r="S6200" s="122" t="s">
        <v>6569</v>
      </c>
      <c r="T6200" s="123">
        <v>0.47208</v>
      </c>
    </row>
    <row r="6201" spans="17:20" x14ac:dyDescent="0.25">
      <c r="Q6201" s="122">
        <v>91</v>
      </c>
      <c r="R6201" s="122">
        <v>38</v>
      </c>
      <c r="S6201" s="122" t="s">
        <v>6570</v>
      </c>
      <c r="T6201" s="123">
        <v>0.47752</v>
      </c>
    </row>
    <row r="6202" spans="17:20" x14ac:dyDescent="0.25">
      <c r="Q6202" s="122">
        <v>91</v>
      </c>
      <c r="R6202" s="122">
        <v>39</v>
      </c>
      <c r="S6202" s="122" t="s">
        <v>6571</v>
      </c>
      <c r="T6202" s="123">
        <v>0.48296</v>
      </c>
    </row>
    <row r="6203" spans="17:20" x14ac:dyDescent="0.25">
      <c r="Q6203" s="122">
        <v>91</v>
      </c>
      <c r="R6203" s="122">
        <v>40</v>
      </c>
      <c r="S6203" s="122" t="s">
        <v>6572</v>
      </c>
      <c r="T6203" s="123">
        <v>0.4884</v>
      </c>
    </row>
    <row r="6204" spans="17:20" x14ac:dyDescent="0.25">
      <c r="Q6204" s="122">
        <v>91</v>
      </c>
      <c r="R6204" s="122">
        <v>41</v>
      </c>
      <c r="S6204" s="122" t="s">
        <v>6573</v>
      </c>
      <c r="T6204" s="123">
        <v>0.49368000000000001</v>
      </c>
    </row>
    <row r="6205" spans="17:20" x14ac:dyDescent="0.25">
      <c r="Q6205" s="122">
        <v>91</v>
      </c>
      <c r="R6205" s="122">
        <v>42</v>
      </c>
      <c r="S6205" s="122" t="s">
        <v>6574</v>
      </c>
      <c r="T6205" s="123">
        <v>0.49896000000000001</v>
      </c>
    </row>
    <row r="6206" spans="17:20" x14ac:dyDescent="0.25">
      <c r="Q6206" s="122">
        <v>91</v>
      </c>
      <c r="R6206" s="122">
        <v>43</v>
      </c>
      <c r="S6206" s="122" t="s">
        <v>6575</v>
      </c>
      <c r="T6206" s="123">
        <v>0.50424000000000002</v>
      </c>
    </row>
    <row r="6207" spans="17:20" x14ac:dyDescent="0.25">
      <c r="Q6207" s="122">
        <v>91</v>
      </c>
      <c r="R6207" s="122">
        <v>44</v>
      </c>
      <c r="S6207" s="122" t="s">
        <v>6576</v>
      </c>
      <c r="T6207" s="123">
        <v>0.50952010000000003</v>
      </c>
    </row>
    <row r="6208" spans="17:20" x14ac:dyDescent="0.25">
      <c r="Q6208" s="122">
        <v>91</v>
      </c>
      <c r="R6208" s="122">
        <v>45</v>
      </c>
      <c r="S6208" s="122" t="s">
        <v>6577</v>
      </c>
      <c r="T6208" s="123">
        <v>0.51480009999999998</v>
      </c>
    </row>
    <row r="6209" spans="17:20" x14ac:dyDescent="0.25">
      <c r="Q6209" s="122">
        <v>91</v>
      </c>
      <c r="R6209" s="122">
        <v>46</v>
      </c>
      <c r="S6209" s="122" t="s">
        <v>6578</v>
      </c>
      <c r="T6209" s="123">
        <v>0.52024009999999998</v>
      </c>
    </row>
    <row r="6210" spans="17:20" x14ac:dyDescent="0.25">
      <c r="Q6210" s="122">
        <v>91</v>
      </c>
      <c r="R6210" s="122">
        <v>47</v>
      </c>
      <c r="S6210" s="122" t="s">
        <v>6579</v>
      </c>
      <c r="T6210" s="123">
        <v>0.52568000000000004</v>
      </c>
    </row>
    <row r="6211" spans="17:20" x14ac:dyDescent="0.25">
      <c r="Q6211" s="122">
        <v>91</v>
      </c>
      <c r="R6211" s="122">
        <v>48</v>
      </c>
      <c r="S6211" s="122" t="s">
        <v>6580</v>
      </c>
      <c r="T6211" s="123">
        <v>0.53112000000000004</v>
      </c>
    </row>
    <row r="6212" spans="17:20" x14ac:dyDescent="0.25">
      <c r="Q6212" s="122">
        <v>91</v>
      </c>
      <c r="R6212" s="122">
        <v>49</v>
      </c>
      <c r="S6212" s="122" t="s">
        <v>6581</v>
      </c>
      <c r="T6212" s="123">
        <v>0.53656000000000004</v>
      </c>
    </row>
    <row r="6213" spans="17:20" x14ac:dyDescent="0.25">
      <c r="Q6213" s="122">
        <v>91</v>
      </c>
      <c r="R6213" s="122">
        <v>50</v>
      </c>
      <c r="S6213" s="122" t="s">
        <v>6582</v>
      </c>
      <c r="T6213" s="123">
        <v>0.54200000000000004</v>
      </c>
    </row>
    <row r="6214" spans="17:20" x14ac:dyDescent="0.25">
      <c r="Q6214" s="122">
        <v>91</v>
      </c>
      <c r="R6214" s="122">
        <v>51</v>
      </c>
      <c r="S6214" s="122" t="s">
        <v>6583</v>
      </c>
      <c r="T6214" s="123">
        <v>0.54732000000000003</v>
      </c>
    </row>
    <row r="6215" spans="17:20" x14ac:dyDescent="0.25">
      <c r="Q6215" s="122">
        <v>91</v>
      </c>
      <c r="R6215" s="122">
        <v>52</v>
      </c>
      <c r="S6215" s="122" t="s">
        <v>6584</v>
      </c>
      <c r="T6215" s="123">
        <v>0.55264000000000002</v>
      </c>
    </row>
    <row r="6216" spans="17:20" x14ac:dyDescent="0.25">
      <c r="Q6216" s="122">
        <v>91</v>
      </c>
      <c r="R6216" s="122">
        <v>53</v>
      </c>
      <c r="S6216" s="122" t="s">
        <v>6585</v>
      </c>
      <c r="T6216" s="123">
        <v>0.55796000000000001</v>
      </c>
    </row>
    <row r="6217" spans="17:20" x14ac:dyDescent="0.25">
      <c r="Q6217" s="122">
        <v>91</v>
      </c>
      <c r="R6217" s="122">
        <v>54</v>
      </c>
      <c r="S6217" s="122" t="s">
        <v>6586</v>
      </c>
      <c r="T6217" s="123">
        <v>0.56328</v>
      </c>
    </row>
    <row r="6218" spans="17:20" x14ac:dyDescent="0.25">
      <c r="Q6218" s="122">
        <v>91</v>
      </c>
      <c r="R6218" s="122">
        <v>55</v>
      </c>
      <c r="S6218" s="122" t="s">
        <v>6587</v>
      </c>
      <c r="T6218" s="123">
        <v>0.56859999999999999</v>
      </c>
    </row>
    <row r="6219" spans="17:20" x14ac:dyDescent="0.25">
      <c r="Q6219" s="122">
        <v>91</v>
      </c>
      <c r="R6219" s="122">
        <v>56</v>
      </c>
      <c r="S6219" s="122" t="s">
        <v>6588</v>
      </c>
      <c r="T6219" s="123">
        <v>0.57387999999999995</v>
      </c>
    </row>
    <row r="6220" spans="17:20" x14ac:dyDescent="0.25">
      <c r="Q6220" s="122">
        <v>91</v>
      </c>
      <c r="R6220" s="122">
        <v>57</v>
      </c>
      <c r="S6220" s="122" t="s">
        <v>6589</v>
      </c>
      <c r="T6220" s="123">
        <v>0.57916000000000001</v>
      </c>
    </row>
    <row r="6221" spans="17:20" x14ac:dyDescent="0.25">
      <c r="Q6221" s="122">
        <v>91</v>
      </c>
      <c r="R6221" s="122">
        <v>58</v>
      </c>
      <c r="S6221" s="122" t="s">
        <v>6590</v>
      </c>
      <c r="T6221" s="123">
        <v>0.58443999999999996</v>
      </c>
    </row>
    <row r="6222" spans="17:20" x14ac:dyDescent="0.25">
      <c r="Q6222" s="122">
        <v>91</v>
      </c>
      <c r="R6222" s="122">
        <v>59</v>
      </c>
      <c r="S6222" s="122" t="s">
        <v>6591</v>
      </c>
      <c r="T6222" s="123">
        <v>0.58972000000000002</v>
      </c>
    </row>
    <row r="6223" spans="17:20" x14ac:dyDescent="0.25">
      <c r="Q6223" s="122">
        <v>91</v>
      </c>
      <c r="R6223" s="122">
        <v>60</v>
      </c>
      <c r="S6223" s="122" t="s">
        <v>6592</v>
      </c>
      <c r="T6223" s="123">
        <v>0.59499999999999997</v>
      </c>
    </row>
    <row r="6224" spans="17:20" x14ac:dyDescent="0.25">
      <c r="Q6224" s="122">
        <v>91</v>
      </c>
      <c r="R6224" s="122">
        <v>61</v>
      </c>
      <c r="S6224" s="122" t="s">
        <v>6593</v>
      </c>
      <c r="T6224" s="123">
        <v>0.60043999999999997</v>
      </c>
    </row>
    <row r="6225" spans="17:20" x14ac:dyDescent="0.25">
      <c r="Q6225" s="122">
        <v>91</v>
      </c>
      <c r="R6225" s="122">
        <v>62</v>
      </c>
      <c r="S6225" s="122" t="s">
        <v>6594</v>
      </c>
      <c r="T6225" s="123">
        <v>0.60587999999999997</v>
      </c>
    </row>
    <row r="6226" spans="17:20" x14ac:dyDescent="0.25">
      <c r="Q6226" s="122">
        <v>91</v>
      </c>
      <c r="R6226" s="122">
        <v>63</v>
      </c>
      <c r="S6226" s="122" t="s">
        <v>6595</v>
      </c>
      <c r="T6226" s="123">
        <v>0.61131999999999997</v>
      </c>
    </row>
    <row r="6227" spans="17:20" x14ac:dyDescent="0.25">
      <c r="Q6227" s="122">
        <v>91</v>
      </c>
      <c r="R6227" s="122">
        <v>64</v>
      </c>
      <c r="S6227" s="122" t="s">
        <v>6596</v>
      </c>
      <c r="T6227" s="123">
        <v>0.61675999999999997</v>
      </c>
    </row>
    <row r="6228" spans="17:20" x14ac:dyDescent="0.25">
      <c r="Q6228" s="122">
        <v>91</v>
      </c>
      <c r="R6228" s="122">
        <v>65</v>
      </c>
      <c r="S6228" s="122" t="s">
        <v>6597</v>
      </c>
      <c r="T6228" s="123">
        <v>0.62219999999999998</v>
      </c>
    </row>
    <row r="6229" spans="17:20" x14ac:dyDescent="0.25">
      <c r="Q6229" s="122">
        <v>91</v>
      </c>
      <c r="R6229" s="122">
        <v>66</v>
      </c>
      <c r="S6229" s="122" t="s">
        <v>6598</v>
      </c>
      <c r="T6229" s="123">
        <v>0.62751999999999997</v>
      </c>
    </row>
    <row r="6230" spans="17:20" x14ac:dyDescent="0.25">
      <c r="Q6230" s="122">
        <v>91</v>
      </c>
      <c r="R6230" s="122">
        <v>67</v>
      </c>
      <c r="S6230" s="122" t="s">
        <v>6599</v>
      </c>
      <c r="T6230" s="123">
        <v>0.63283999999999996</v>
      </c>
    </row>
    <row r="6231" spans="17:20" x14ac:dyDescent="0.25">
      <c r="Q6231" s="122">
        <v>91</v>
      </c>
      <c r="R6231" s="122">
        <v>68</v>
      </c>
      <c r="S6231" s="122" t="s">
        <v>6600</v>
      </c>
      <c r="T6231" s="123">
        <v>0.63815999999999995</v>
      </c>
    </row>
    <row r="6232" spans="17:20" x14ac:dyDescent="0.25">
      <c r="Q6232" s="122">
        <v>91</v>
      </c>
      <c r="R6232" s="122">
        <v>69</v>
      </c>
      <c r="S6232" s="122" t="s">
        <v>6601</v>
      </c>
      <c r="T6232" s="123">
        <v>0.64348000000000005</v>
      </c>
    </row>
    <row r="6233" spans="17:20" x14ac:dyDescent="0.25">
      <c r="Q6233" s="122">
        <v>91</v>
      </c>
      <c r="R6233" s="122">
        <v>70</v>
      </c>
      <c r="S6233" s="122" t="s">
        <v>6602</v>
      </c>
      <c r="T6233" s="123">
        <v>0.64880000000000004</v>
      </c>
    </row>
    <row r="6234" spans="17:20" x14ac:dyDescent="0.25">
      <c r="Q6234" s="122">
        <v>91</v>
      </c>
      <c r="R6234" s="122">
        <v>71</v>
      </c>
      <c r="S6234" s="122" t="s">
        <v>6603</v>
      </c>
      <c r="T6234" s="123">
        <v>0.65407999999999999</v>
      </c>
    </row>
    <row r="6235" spans="17:20" x14ac:dyDescent="0.25">
      <c r="Q6235" s="122">
        <v>91</v>
      </c>
      <c r="R6235" s="122">
        <v>72</v>
      </c>
      <c r="S6235" s="122" t="s">
        <v>6604</v>
      </c>
      <c r="T6235" s="123">
        <v>0.65935999999999995</v>
      </c>
    </row>
    <row r="6236" spans="17:20" x14ac:dyDescent="0.25">
      <c r="Q6236" s="122">
        <v>91</v>
      </c>
      <c r="R6236" s="122">
        <v>73</v>
      </c>
      <c r="S6236" s="122" t="s">
        <v>6605</v>
      </c>
      <c r="T6236" s="123">
        <v>0.66464000000000001</v>
      </c>
    </row>
    <row r="6237" spans="17:20" x14ac:dyDescent="0.25">
      <c r="Q6237" s="122">
        <v>91</v>
      </c>
      <c r="R6237" s="122">
        <v>74</v>
      </c>
      <c r="S6237" s="122" t="s">
        <v>6606</v>
      </c>
      <c r="T6237" s="123">
        <v>0.66991999999999996</v>
      </c>
    </row>
    <row r="6238" spans="17:20" x14ac:dyDescent="0.25">
      <c r="Q6238" s="122">
        <v>91</v>
      </c>
      <c r="R6238" s="122">
        <v>75</v>
      </c>
      <c r="S6238" s="122" t="s">
        <v>6607</v>
      </c>
      <c r="T6238" s="123">
        <v>0.67520000000000002</v>
      </c>
    </row>
    <row r="6239" spans="17:20" x14ac:dyDescent="0.25">
      <c r="Q6239" s="122">
        <v>91</v>
      </c>
      <c r="R6239" s="122">
        <v>76</v>
      </c>
      <c r="S6239" s="122" t="s">
        <v>6608</v>
      </c>
      <c r="T6239" s="123">
        <v>0.68064000000000002</v>
      </c>
    </row>
    <row r="6240" spans="17:20" x14ac:dyDescent="0.25">
      <c r="Q6240" s="122">
        <v>91</v>
      </c>
      <c r="R6240" s="122">
        <v>77</v>
      </c>
      <c r="S6240" s="122" t="s">
        <v>6609</v>
      </c>
      <c r="T6240" s="123">
        <v>0.68608000000000002</v>
      </c>
    </row>
    <row r="6241" spans="17:20" x14ac:dyDescent="0.25">
      <c r="Q6241" s="122">
        <v>91</v>
      </c>
      <c r="R6241" s="122">
        <v>78</v>
      </c>
      <c r="S6241" s="122" t="s">
        <v>6610</v>
      </c>
      <c r="T6241" s="123">
        <v>0.69152000000000002</v>
      </c>
    </row>
    <row r="6242" spans="17:20" x14ac:dyDescent="0.25">
      <c r="Q6242" s="122">
        <v>91</v>
      </c>
      <c r="R6242" s="122">
        <v>79</v>
      </c>
      <c r="S6242" s="122" t="s">
        <v>6611</v>
      </c>
      <c r="T6242" s="123">
        <v>0.69696000000000002</v>
      </c>
    </row>
    <row r="6243" spans="17:20" x14ac:dyDescent="0.25">
      <c r="Q6243" s="122">
        <v>91</v>
      </c>
      <c r="R6243" s="122">
        <v>80</v>
      </c>
      <c r="S6243" s="122" t="s">
        <v>6612</v>
      </c>
      <c r="T6243" s="123">
        <v>0.70240000000000002</v>
      </c>
    </row>
    <row r="6244" spans="17:20" x14ac:dyDescent="0.25">
      <c r="Q6244" s="122">
        <v>91</v>
      </c>
      <c r="R6244" s="122">
        <v>81</v>
      </c>
      <c r="S6244" s="122" t="s">
        <v>6613</v>
      </c>
      <c r="T6244" s="123">
        <v>0.70772000000000002</v>
      </c>
    </row>
    <row r="6245" spans="17:20" x14ac:dyDescent="0.25">
      <c r="Q6245" s="122">
        <v>91</v>
      </c>
      <c r="R6245" s="122">
        <v>82</v>
      </c>
      <c r="S6245" s="122" t="s">
        <v>6614</v>
      </c>
      <c r="T6245" s="123">
        <v>0.71304000000000001</v>
      </c>
    </row>
    <row r="6246" spans="17:20" x14ac:dyDescent="0.25">
      <c r="Q6246" s="122">
        <v>91</v>
      </c>
      <c r="R6246" s="122">
        <v>83</v>
      </c>
      <c r="S6246" s="122" t="s">
        <v>6615</v>
      </c>
      <c r="T6246" s="123">
        <v>0.71836</v>
      </c>
    </row>
    <row r="6247" spans="17:20" x14ac:dyDescent="0.25">
      <c r="Q6247" s="122">
        <v>91</v>
      </c>
      <c r="R6247" s="122">
        <v>84</v>
      </c>
      <c r="S6247" s="122" t="s">
        <v>6616</v>
      </c>
      <c r="T6247" s="123">
        <v>0.72367999999999999</v>
      </c>
    </row>
    <row r="6248" spans="17:20" x14ac:dyDescent="0.25">
      <c r="Q6248" s="122">
        <v>91</v>
      </c>
      <c r="R6248" s="122">
        <v>85</v>
      </c>
      <c r="S6248" s="122" t="s">
        <v>6617</v>
      </c>
      <c r="T6248" s="123">
        <v>0.72899999999999998</v>
      </c>
    </row>
    <row r="6249" spans="17:20" x14ac:dyDescent="0.25">
      <c r="Q6249" s="122">
        <v>91</v>
      </c>
      <c r="R6249" s="122">
        <v>86</v>
      </c>
      <c r="S6249" s="122" t="s">
        <v>6618</v>
      </c>
      <c r="T6249" s="123">
        <v>0.73443999999999998</v>
      </c>
    </row>
    <row r="6250" spans="17:20" x14ac:dyDescent="0.25">
      <c r="Q6250" s="122">
        <v>91</v>
      </c>
      <c r="R6250" s="122">
        <v>87</v>
      </c>
      <c r="S6250" s="122" t="s">
        <v>6619</v>
      </c>
      <c r="T6250" s="123">
        <v>0.73987999999999998</v>
      </c>
    </row>
    <row r="6251" spans="17:20" x14ac:dyDescent="0.25">
      <c r="Q6251" s="122">
        <v>91</v>
      </c>
      <c r="R6251" s="122">
        <v>88</v>
      </c>
      <c r="S6251" s="122" t="s">
        <v>6620</v>
      </c>
      <c r="T6251" s="123">
        <v>0.74531999999999998</v>
      </c>
    </row>
    <row r="6252" spans="17:20" x14ac:dyDescent="0.25">
      <c r="Q6252" s="122">
        <v>91</v>
      </c>
      <c r="R6252" s="122">
        <v>89</v>
      </c>
      <c r="S6252" s="122" t="s">
        <v>6621</v>
      </c>
      <c r="T6252" s="123">
        <v>0.75075999999999998</v>
      </c>
    </row>
    <row r="6253" spans="17:20" x14ac:dyDescent="0.25">
      <c r="Q6253" s="122">
        <v>91</v>
      </c>
      <c r="R6253" s="122">
        <v>90</v>
      </c>
      <c r="S6253" s="122" t="s">
        <v>6622</v>
      </c>
      <c r="T6253" s="123">
        <v>0.75619999999999998</v>
      </c>
    </row>
    <row r="6254" spans="17:20" x14ac:dyDescent="0.25">
      <c r="Q6254" s="122">
        <v>91</v>
      </c>
      <c r="R6254" s="122">
        <v>91</v>
      </c>
      <c r="S6254" s="122" t="s">
        <v>6623</v>
      </c>
      <c r="T6254" s="123">
        <v>0.76148000000000005</v>
      </c>
    </row>
    <row r="6255" spans="17:20" x14ac:dyDescent="0.25">
      <c r="Q6255" s="122">
        <v>91</v>
      </c>
      <c r="R6255" s="122">
        <v>92</v>
      </c>
      <c r="S6255" s="122" t="s">
        <v>6624</v>
      </c>
      <c r="T6255" s="123">
        <v>0.76676</v>
      </c>
    </row>
    <row r="6256" spans="17:20" x14ac:dyDescent="0.25">
      <c r="Q6256" s="122">
        <v>91</v>
      </c>
      <c r="R6256" s="122">
        <v>93</v>
      </c>
      <c r="S6256" s="122" t="s">
        <v>6625</v>
      </c>
      <c r="T6256" s="123">
        <v>0.77203999999999995</v>
      </c>
    </row>
    <row r="6257" spans="17:20" x14ac:dyDescent="0.25">
      <c r="Q6257" s="122">
        <v>91</v>
      </c>
      <c r="R6257" s="122">
        <v>94</v>
      </c>
      <c r="S6257" s="122" t="s">
        <v>6626</v>
      </c>
      <c r="T6257" s="123">
        <v>0.77732000000000001</v>
      </c>
    </row>
    <row r="6258" spans="17:20" x14ac:dyDescent="0.25">
      <c r="Q6258" s="122">
        <v>91</v>
      </c>
      <c r="R6258" s="122">
        <v>95</v>
      </c>
      <c r="S6258" s="122" t="s">
        <v>6627</v>
      </c>
      <c r="T6258" s="123">
        <v>0.78259999999999996</v>
      </c>
    </row>
    <row r="6259" spans="17:20" x14ac:dyDescent="0.25">
      <c r="Q6259" s="122">
        <v>91</v>
      </c>
      <c r="R6259" s="122">
        <v>96</v>
      </c>
      <c r="S6259" s="122" t="s">
        <v>6628</v>
      </c>
      <c r="T6259" s="123">
        <v>0.78788000000000002</v>
      </c>
    </row>
    <row r="6260" spans="17:20" x14ac:dyDescent="0.25">
      <c r="Q6260" s="122">
        <v>91</v>
      </c>
      <c r="R6260" s="122">
        <v>97</v>
      </c>
      <c r="S6260" s="122" t="s">
        <v>6629</v>
      </c>
      <c r="T6260" s="123">
        <v>0.79315999999999998</v>
      </c>
    </row>
    <row r="6261" spans="17:20" x14ac:dyDescent="0.25">
      <c r="Q6261" s="122">
        <v>91</v>
      </c>
      <c r="R6261" s="122">
        <v>98</v>
      </c>
      <c r="S6261" s="122" t="s">
        <v>6630</v>
      </c>
      <c r="T6261" s="123">
        <v>0.79844000000000004</v>
      </c>
    </row>
    <row r="6262" spans="17:20" x14ac:dyDescent="0.25">
      <c r="Q6262" s="122">
        <v>91</v>
      </c>
      <c r="R6262" s="122">
        <v>99</v>
      </c>
      <c r="S6262" s="122" t="s">
        <v>6631</v>
      </c>
      <c r="T6262" s="123">
        <v>0.80371999999999999</v>
      </c>
    </row>
    <row r="6263" spans="17:20" x14ac:dyDescent="0.25">
      <c r="Q6263" s="122">
        <v>91</v>
      </c>
      <c r="R6263" s="122">
        <v>100</v>
      </c>
      <c r="S6263" s="122" t="s">
        <v>6632</v>
      </c>
      <c r="T6263" s="123">
        <v>0.80900000000000005</v>
      </c>
    </row>
    <row r="6264" spans="17:20" x14ac:dyDescent="0.25">
      <c r="Q6264" s="122">
        <v>92</v>
      </c>
      <c r="R6264" s="122">
        <v>0</v>
      </c>
      <c r="S6264" s="122" t="s">
        <v>6633</v>
      </c>
      <c r="T6264" s="123">
        <v>0.30679990000000001</v>
      </c>
    </row>
    <row r="6265" spans="17:20" x14ac:dyDescent="0.25">
      <c r="Q6265" s="122">
        <v>92</v>
      </c>
      <c r="R6265" s="122">
        <v>1</v>
      </c>
      <c r="S6265" s="122" t="s">
        <v>6634</v>
      </c>
      <c r="T6265" s="123">
        <v>0.31175989999999998</v>
      </c>
    </row>
    <row r="6266" spans="17:20" x14ac:dyDescent="0.25">
      <c r="Q6266" s="122">
        <v>92</v>
      </c>
      <c r="R6266" s="122">
        <v>2</v>
      </c>
      <c r="S6266" s="122" t="s">
        <v>6635</v>
      </c>
      <c r="T6266" s="123">
        <v>0.3167199</v>
      </c>
    </row>
    <row r="6267" spans="17:20" x14ac:dyDescent="0.25">
      <c r="Q6267" s="122">
        <v>92</v>
      </c>
      <c r="R6267" s="122">
        <v>3</v>
      </c>
      <c r="S6267" s="122" t="s">
        <v>6636</v>
      </c>
      <c r="T6267" s="123">
        <v>0.32168000000000002</v>
      </c>
    </row>
    <row r="6268" spans="17:20" x14ac:dyDescent="0.25">
      <c r="Q6268" s="122">
        <v>92</v>
      </c>
      <c r="R6268" s="122">
        <v>4</v>
      </c>
      <c r="S6268" s="122" t="s">
        <v>6637</v>
      </c>
      <c r="T6268" s="123">
        <v>0.32663999999999999</v>
      </c>
    </row>
    <row r="6269" spans="17:20" x14ac:dyDescent="0.25">
      <c r="Q6269" s="122">
        <v>92</v>
      </c>
      <c r="R6269" s="122">
        <v>5</v>
      </c>
      <c r="S6269" s="122" t="s">
        <v>6638</v>
      </c>
      <c r="T6269" s="123">
        <v>0.33160000000000001</v>
      </c>
    </row>
    <row r="6270" spans="17:20" x14ac:dyDescent="0.25">
      <c r="Q6270" s="122">
        <v>92</v>
      </c>
      <c r="R6270" s="122">
        <v>6</v>
      </c>
      <c r="S6270" s="122" t="s">
        <v>6639</v>
      </c>
      <c r="T6270" s="123">
        <v>0.33667999999999998</v>
      </c>
    </row>
    <row r="6271" spans="17:20" x14ac:dyDescent="0.25">
      <c r="Q6271" s="122">
        <v>92</v>
      </c>
      <c r="R6271" s="122">
        <v>7</v>
      </c>
      <c r="S6271" s="122" t="s">
        <v>6640</v>
      </c>
      <c r="T6271" s="123">
        <v>0.34176000000000001</v>
      </c>
    </row>
    <row r="6272" spans="17:20" x14ac:dyDescent="0.25">
      <c r="Q6272" s="122">
        <v>92</v>
      </c>
      <c r="R6272" s="122">
        <v>8</v>
      </c>
      <c r="S6272" s="122" t="s">
        <v>6641</v>
      </c>
      <c r="T6272" s="123">
        <v>0.34683999999999998</v>
      </c>
    </row>
    <row r="6273" spans="17:20" x14ac:dyDescent="0.25">
      <c r="Q6273" s="122">
        <v>92</v>
      </c>
      <c r="R6273" s="122">
        <v>9</v>
      </c>
      <c r="S6273" s="122" t="s">
        <v>6642</v>
      </c>
      <c r="T6273" s="123">
        <v>0.35191990000000001</v>
      </c>
    </row>
    <row r="6274" spans="17:20" x14ac:dyDescent="0.25">
      <c r="Q6274" s="122">
        <v>92</v>
      </c>
      <c r="R6274" s="122">
        <v>10</v>
      </c>
      <c r="S6274" s="122" t="s">
        <v>6643</v>
      </c>
      <c r="T6274" s="123">
        <v>0.35699989999999998</v>
      </c>
    </row>
    <row r="6275" spans="17:20" x14ac:dyDescent="0.25">
      <c r="Q6275" s="122">
        <v>92</v>
      </c>
      <c r="R6275" s="122">
        <v>11</v>
      </c>
      <c r="S6275" s="122" t="s">
        <v>6644</v>
      </c>
      <c r="T6275" s="123">
        <v>0.3619599</v>
      </c>
    </row>
    <row r="6276" spans="17:20" x14ac:dyDescent="0.25">
      <c r="Q6276" s="122">
        <v>92</v>
      </c>
      <c r="R6276" s="122">
        <v>12</v>
      </c>
      <c r="S6276" s="122" t="s">
        <v>6645</v>
      </c>
      <c r="T6276" s="123">
        <v>0.36691990000000002</v>
      </c>
    </row>
    <row r="6277" spans="17:20" x14ac:dyDescent="0.25">
      <c r="Q6277" s="122">
        <v>92</v>
      </c>
      <c r="R6277" s="122">
        <v>13</v>
      </c>
      <c r="S6277" s="122" t="s">
        <v>6646</v>
      </c>
      <c r="T6277" s="123">
        <v>0.37187989999999999</v>
      </c>
    </row>
    <row r="6278" spans="17:20" x14ac:dyDescent="0.25">
      <c r="Q6278" s="122">
        <v>92</v>
      </c>
      <c r="R6278" s="122">
        <v>14</v>
      </c>
      <c r="S6278" s="122" t="s">
        <v>6647</v>
      </c>
      <c r="T6278" s="123">
        <v>0.37683990000000001</v>
      </c>
    </row>
    <row r="6279" spans="17:20" x14ac:dyDescent="0.25">
      <c r="Q6279" s="122">
        <v>92</v>
      </c>
      <c r="R6279" s="122">
        <v>15</v>
      </c>
      <c r="S6279" s="122" t="s">
        <v>6648</v>
      </c>
      <c r="T6279" s="123">
        <v>0.38179990000000003</v>
      </c>
    </row>
    <row r="6280" spans="17:20" x14ac:dyDescent="0.25">
      <c r="Q6280" s="122">
        <v>92</v>
      </c>
      <c r="R6280" s="122">
        <v>16</v>
      </c>
      <c r="S6280" s="122" t="s">
        <v>6649</v>
      </c>
      <c r="T6280" s="123">
        <v>0.38683990000000001</v>
      </c>
    </row>
    <row r="6281" spans="17:20" x14ac:dyDescent="0.25">
      <c r="Q6281" s="122">
        <v>92</v>
      </c>
      <c r="R6281" s="122">
        <v>17</v>
      </c>
      <c r="S6281" s="122" t="s">
        <v>6650</v>
      </c>
      <c r="T6281" s="123">
        <v>0.3918799</v>
      </c>
    </row>
    <row r="6282" spans="17:20" x14ac:dyDescent="0.25">
      <c r="Q6282" s="122">
        <v>92</v>
      </c>
      <c r="R6282" s="122">
        <v>18</v>
      </c>
      <c r="S6282" s="122" t="s">
        <v>6651</v>
      </c>
      <c r="T6282" s="123">
        <v>0.39692</v>
      </c>
    </row>
    <row r="6283" spans="17:20" x14ac:dyDescent="0.25">
      <c r="Q6283" s="122">
        <v>92</v>
      </c>
      <c r="R6283" s="122">
        <v>19</v>
      </c>
      <c r="S6283" s="122" t="s">
        <v>6652</v>
      </c>
      <c r="T6283" s="123">
        <v>0.40195999999999998</v>
      </c>
    </row>
    <row r="6284" spans="17:20" x14ac:dyDescent="0.25">
      <c r="Q6284" s="122">
        <v>92</v>
      </c>
      <c r="R6284" s="122">
        <v>20</v>
      </c>
      <c r="S6284" s="122" t="s">
        <v>6653</v>
      </c>
      <c r="T6284" s="123">
        <v>0.40699999999999997</v>
      </c>
    </row>
    <row r="6285" spans="17:20" x14ac:dyDescent="0.25">
      <c r="Q6285" s="122">
        <v>92</v>
      </c>
      <c r="R6285" s="122">
        <v>21</v>
      </c>
      <c r="S6285" s="122" t="s">
        <v>6654</v>
      </c>
      <c r="T6285" s="123">
        <v>0.41208</v>
      </c>
    </row>
    <row r="6286" spans="17:20" x14ac:dyDescent="0.25">
      <c r="Q6286" s="122">
        <v>92</v>
      </c>
      <c r="R6286" s="122">
        <v>22</v>
      </c>
      <c r="S6286" s="122" t="s">
        <v>6655</v>
      </c>
      <c r="T6286" s="123">
        <v>0.41715999999999998</v>
      </c>
    </row>
    <row r="6287" spans="17:20" x14ac:dyDescent="0.25">
      <c r="Q6287" s="122">
        <v>92</v>
      </c>
      <c r="R6287" s="122">
        <v>23</v>
      </c>
      <c r="S6287" s="122" t="s">
        <v>6656</v>
      </c>
      <c r="T6287" s="123">
        <v>0.42224</v>
      </c>
    </row>
    <row r="6288" spans="17:20" x14ac:dyDescent="0.25">
      <c r="Q6288" s="122">
        <v>92</v>
      </c>
      <c r="R6288" s="122">
        <v>24</v>
      </c>
      <c r="S6288" s="122" t="s">
        <v>6657</v>
      </c>
      <c r="T6288" s="123">
        <v>0.42731999999999998</v>
      </c>
    </row>
    <row r="6289" spans="17:20" x14ac:dyDescent="0.25">
      <c r="Q6289" s="122">
        <v>92</v>
      </c>
      <c r="R6289" s="122">
        <v>25</v>
      </c>
      <c r="S6289" s="122" t="s">
        <v>6658</v>
      </c>
      <c r="T6289" s="123">
        <v>0.43240000000000001</v>
      </c>
    </row>
    <row r="6290" spans="17:20" x14ac:dyDescent="0.25">
      <c r="Q6290" s="122">
        <v>92</v>
      </c>
      <c r="R6290" s="122">
        <v>26</v>
      </c>
      <c r="S6290" s="122" t="s">
        <v>6659</v>
      </c>
      <c r="T6290" s="123">
        <v>0.43736000000000003</v>
      </c>
    </row>
    <row r="6291" spans="17:20" x14ac:dyDescent="0.25">
      <c r="Q6291" s="122">
        <v>92</v>
      </c>
      <c r="R6291" s="122">
        <v>27</v>
      </c>
      <c r="S6291" s="122" t="s">
        <v>6660</v>
      </c>
      <c r="T6291" s="123">
        <v>0.44231999999999999</v>
      </c>
    </row>
    <row r="6292" spans="17:20" x14ac:dyDescent="0.25">
      <c r="Q6292" s="122">
        <v>92</v>
      </c>
      <c r="R6292" s="122">
        <v>28</v>
      </c>
      <c r="S6292" s="122" t="s">
        <v>6661</v>
      </c>
      <c r="T6292" s="123">
        <v>0.44728000000000001</v>
      </c>
    </row>
    <row r="6293" spans="17:20" x14ac:dyDescent="0.25">
      <c r="Q6293" s="122">
        <v>92</v>
      </c>
      <c r="R6293" s="122">
        <v>29</v>
      </c>
      <c r="S6293" s="122" t="s">
        <v>6662</v>
      </c>
      <c r="T6293" s="123">
        <v>0.45223999999999998</v>
      </c>
    </row>
    <row r="6294" spans="17:20" x14ac:dyDescent="0.25">
      <c r="Q6294" s="122">
        <v>92</v>
      </c>
      <c r="R6294" s="122">
        <v>30</v>
      </c>
      <c r="S6294" s="122" t="s">
        <v>6663</v>
      </c>
      <c r="T6294" s="123">
        <v>0.4572001</v>
      </c>
    </row>
    <row r="6295" spans="17:20" x14ac:dyDescent="0.25">
      <c r="Q6295" s="122">
        <v>92</v>
      </c>
      <c r="R6295" s="122">
        <v>31</v>
      </c>
      <c r="S6295" s="122" t="s">
        <v>6664</v>
      </c>
      <c r="T6295" s="123">
        <v>0.46223999999999998</v>
      </c>
    </row>
    <row r="6296" spans="17:20" x14ac:dyDescent="0.25">
      <c r="Q6296" s="122">
        <v>92</v>
      </c>
      <c r="R6296" s="122">
        <v>32</v>
      </c>
      <c r="S6296" s="122" t="s">
        <v>6665</v>
      </c>
      <c r="T6296" s="123">
        <v>0.46727999999999997</v>
      </c>
    </row>
    <row r="6297" spans="17:20" x14ac:dyDescent="0.25">
      <c r="Q6297" s="122">
        <v>92</v>
      </c>
      <c r="R6297" s="122">
        <v>33</v>
      </c>
      <c r="S6297" s="122" t="s">
        <v>6666</v>
      </c>
      <c r="T6297" s="123">
        <v>0.47232000000000002</v>
      </c>
    </row>
    <row r="6298" spans="17:20" x14ac:dyDescent="0.25">
      <c r="Q6298" s="122">
        <v>92</v>
      </c>
      <c r="R6298" s="122">
        <v>34</v>
      </c>
      <c r="S6298" s="122" t="s">
        <v>6667</v>
      </c>
      <c r="T6298" s="123">
        <v>0.47736000000000001</v>
      </c>
    </row>
    <row r="6299" spans="17:20" x14ac:dyDescent="0.25">
      <c r="Q6299" s="122">
        <v>92</v>
      </c>
      <c r="R6299" s="122">
        <v>35</v>
      </c>
      <c r="S6299" s="122" t="s">
        <v>6668</v>
      </c>
      <c r="T6299" s="123">
        <v>0.48239989999999999</v>
      </c>
    </row>
    <row r="6300" spans="17:20" x14ac:dyDescent="0.25">
      <c r="Q6300" s="122">
        <v>92</v>
      </c>
      <c r="R6300" s="122">
        <v>36</v>
      </c>
      <c r="S6300" s="122" t="s">
        <v>6669</v>
      </c>
      <c r="T6300" s="123">
        <v>0.48748000000000002</v>
      </c>
    </row>
    <row r="6301" spans="17:20" x14ac:dyDescent="0.25">
      <c r="Q6301" s="122">
        <v>92</v>
      </c>
      <c r="R6301" s="122">
        <v>37</v>
      </c>
      <c r="S6301" s="122" t="s">
        <v>6670</v>
      </c>
      <c r="T6301" s="123">
        <v>0.49255989999999999</v>
      </c>
    </row>
    <row r="6302" spans="17:20" x14ac:dyDescent="0.25">
      <c r="Q6302" s="122">
        <v>92</v>
      </c>
      <c r="R6302" s="122">
        <v>38</v>
      </c>
      <c r="S6302" s="122" t="s">
        <v>6671</v>
      </c>
      <c r="T6302" s="123">
        <v>0.49763990000000002</v>
      </c>
    </row>
    <row r="6303" spans="17:20" x14ac:dyDescent="0.25">
      <c r="Q6303" s="122">
        <v>92</v>
      </c>
      <c r="R6303" s="122">
        <v>39</v>
      </c>
      <c r="S6303" s="122" t="s">
        <v>6672</v>
      </c>
      <c r="T6303" s="123">
        <v>0.5027199</v>
      </c>
    </row>
    <row r="6304" spans="17:20" x14ac:dyDescent="0.25">
      <c r="Q6304" s="122">
        <v>92</v>
      </c>
      <c r="R6304" s="122">
        <v>40</v>
      </c>
      <c r="S6304" s="122" t="s">
        <v>6673</v>
      </c>
      <c r="T6304" s="123">
        <v>0.50779989999999997</v>
      </c>
    </row>
    <row r="6305" spans="17:20" x14ac:dyDescent="0.25">
      <c r="Q6305" s="122">
        <v>92</v>
      </c>
      <c r="R6305" s="122">
        <v>41</v>
      </c>
      <c r="S6305" s="122" t="s">
        <v>6674</v>
      </c>
      <c r="T6305" s="123">
        <v>0.51275990000000005</v>
      </c>
    </row>
    <row r="6306" spans="17:20" x14ac:dyDescent="0.25">
      <c r="Q6306" s="122">
        <v>92</v>
      </c>
      <c r="R6306" s="122">
        <v>42</v>
      </c>
      <c r="S6306" s="122" t="s">
        <v>6675</v>
      </c>
      <c r="T6306" s="123">
        <v>0.51771999999999996</v>
      </c>
    </row>
    <row r="6307" spans="17:20" x14ac:dyDescent="0.25">
      <c r="Q6307" s="122">
        <v>92</v>
      </c>
      <c r="R6307" s="122">
        <v>43</v>
      </c>
      <c r="S6307" s="122" t="s">
        <v>6676</v>
      </c>
      <c r="T6307" s="123">
        <v>0.52268000000000003</v>
      </c>
    </row>
    <row r="6308" spans="17:20" x14ac:dyDescent="0.25">
      <c r="Q6308" s="122">
        <v>92</v>
      </c>
      <c r="R6308" s="122">
        <v>44</v>
      </c>
      <c r="S6308" s="122" t="s">
        <v>6677</v>
      </c>
      <c r="T6308" s="123">
        <v>0.52764</v>
      </c>
    </row>
    <row r="6309" spans="17:20" x14ac:dyDescent="0.25">
      <c r="Q6309" s="122">
        <v>92</v>
      </c>
      <c r="R6309" s="122">
        <v>45</v>
      </c>
      <c r="S6309" s="122" t="s">
        <v>6678</v>
      </c>
      <c r="T6309" s="123">
        <v>0.53259999999999996</v>
      </c>
    </row>
    <row r="6310" spans="17:20" x14ac:dyDescent="0.25">
      <c r="Q6310" s="122">
        <v>92</v>
      </c>
      <c r="R6310" s="122">
        <v>46</v>
      </c>
      <c r="S6310" s="122" t="s">
        <v>6679</v>
      </c>
      <c r="T6310" s="123">
        <v>0.53768000000000005</v>
      </c>
    </row>
    <row r="6311" spans="17:20" x14ac:dyDescent="0.25">
      <c r="Q6311" s="122">
        <v>92</v>
      </c>
      <c r="R6311" s="122">
        <v>47</v>
      </c>
      <c r="S6311" s="122" t="s">
        <v>6680</v>
      </c>
      <c r="T6311" s="123">
        <v>0.54276000000000002</v>
      </c>
    </row>
    <row r="6312" spans="17:20" x14ac:dyDescent="0.25">
      <c r="Q6312" s="122">
        <v>92</v>
      </c>
      <c r="R6312" s="122">
        <v>48</v>
      </c>
      <c r="S6312" s="122" t="s">
        <v>6681</v>
      </c>
      <c r="T6312" s="123">
        <v>0.54783999999999999</v>
      </c>
    </row>
    <row r="6313" spans="17:20" x14ac:dyDescent="0.25">
      <c r="Q6313" s="122">
        <v>92</v>
      </c>
      <c r="R6313" s="122">
        <v>49</v>
      </c>
      <c r="S6313" s="122" t="s">
        <v>6682</v>
      </c>
      <c r="T6313" s="123">
        <v>0.55291999999999997</v>
      </c>
    </row>
    <row r="6314" spans="17:20" x14ac:dyDescent="0.25">
      <c r="Q6314" s="122">
        <v>92</v>
      </c>
      <c r="R6314" s="122">
        <v>50</v>
      </c>
      <c r="S6314" s="122" t="s">
        <v>6683</v>
      </c>
      <c r="T6314" s="123">
        <v>0.55800000000000005</v>
      </c>
    </row>
    <row r="6315" spans="17:20" x14ac:dyDescent="0.25">
      <c r="Q6315" s="122">
        <v>92</v>
      </c>
      <c r="R6315" s="122">
        <v>51</v>
      </c>
      <c r="S6315" s="122" t="s">
        <v>6684</v>
      </c>
      <c r="T6315" s="123">
        <v>0.56303999999999998</v>
      </c>
    </row>
    <row r="6316" spans="17:20" x14ac:dyDescent="0.25">
      <c r="Q6316" s="122">
        <v>92</v>
      </c>
      <c r="R6316" s="122">
        <v>52</v>
      </c>
      <c r="S6316" s="122" t="s">
        <v>6685</v>
      </c>
      <c r="T6316" s="123">
        <v>0.56808000000000003</v>
      </c>
    </row>
    <row r="6317" spans="17:20" x14ac:dyDescent="0.25">
      <c r="Q6317" s="122">
        <v>92</v>
      </c>
      <c r="R6317" s="122">
        <v>53</v>
      </c>
      <c r="S6317" s="122" t="s">
        <v>6686</v>
      </c>
      <c r="T6317" s="123">
        <v>0.57311999999999996</v>
      </c>
    </row>
    <row r="6318" spans="17:20" x14ac:dyDescent="0.25">
      <c r="Q6318" s="122">
        <v>92</v>
      </c>
      <c r="R6318" s="122">
        <v>54</v>
      </c>
      <c r="S6318" s="122" t="s">
        <v>6687</v>
      </c>
      <c r="T6318" s="123">
        <v>0.57816000000000001</v>
      </c>
    </row>
    <row r="6319" spans="17:20" x14ac:dyDescent="0.25">
      <c r="Q6319" s="122">
        <v>92</v>
      </c>
      <c r="R6319" s="122">
        <v>55</v>
      </c>
      <c r="S6319" s="122" t="s">
        <v>6688</v>
      </c>
      <c r="T6319" s="123">
        <v>0.58320000000000005</v>
      </c>
    </row>
    <row r="6320" spans="17:20" x14ac:dyDescent="0.25">
      <c r="Q6320" s="122">
        <v>92</v>
      </c>
      <c r="R6320" s="122">
        <v>56</v>
      </c>
      <c r="S6320" s="122" t="s">
        <v>6689</v>
      </c>
      <c r="T6320" s="123">
        <v>0.58816000000000002</v>
      </c>
    </row>
    <row r="6321" spans="17:20" x14ac:dyDescent="0.25">
      <c r="Q6321" s="122">
        <v>92</v>
      </c>
      <c r="R6321" s="122">
        <v>57</v>
      </c>
      <c r="S6321" s="122" t="s">
        <v>6690</v>
      </c>
      <c r="T6321" s="123">
        <v>0.59311999999999998</v>
      </c>
    </row>
    <row r="6322" spans="17:20" x14ac:dyDescent="0.25">
      <c r="Q6322" s="122">
        <v>92</v>
      </c>
      <c r="R6322" s="122">
        <v>58</v>
      </c>
      <c r="S6322" s="122" t="s">
        <v>6691</v>
      </c>
      <c r="T6322" s="123">
        <v>0.59807999999999995</v>
      </c>
    </row>
    <row r="6323" spans="17:20" x14ac:dyDescent="0.25">
      <c r="Q6323" s="122">
        <v>92</v>
      </c>
      <c r="R6323" s="122">
        <v>59</v>
      </c>
      <c r="S6323" s="122" t="s">
        <v>6692</v>
      </c>
      <c r="T6323" s="123">
        <v>0.60304000000000002</v>
      </c>
    </row>
    <row r="6324" spans="17:20" x14ac:dyDescent="0.25">
      <c r="Q6324" s="122">
        <v>92</v>
      </c>
      <c r="R6324" s="122">
        <v>60</v>
      </c>
      <c r="S6324" s="122" t="s">
        <v>6693</v>
      </c>
      <c r="T6324" s="123">
        <v>0.60799999999999998</v>
      </c>
    </row>
    <row r="6325" spans="17:20" x14ac:dyDescent="0.25">
      <c r="Q6325" s="122">
        <v>92</v>
      </c>
      <c r="R6325" s="122">
        <v>61</v>
      </c>
      <c r="S6325" s="122" t="s">
        <v>6694</v>
      </c>
      <c r="T6325" s="123">
        <v>0.61307999999999996</v>
      </c>
    </row>
    <row r="6326" spans="17:20" x14ac:dyDescent="0.25">
      <c r="Q6326" s="122">
        <v>92</v>
      </c>
      <c r="R6326" s="122">
        <v>62</v>
      </c>
      <c r="S6326" s="122" t="s">
        <v>6695</v>
      </c>
      <c r="T6326" s="123">
        <v>0.61816000000000004</v>
      </c>
    </row>
    <row r="6327" spans="17:20" x14ac:dyDescent="0.25">
      <c r="Q6327" s="122">
        <v>92</v>
      </c>
      <c r="R6327" s="122">
        <v>63</v>
      </c>
      <c r="S6327" s="122" t="s">
        <v>6696</v>
      </c>
      <c r="T6327" s="123">
        <v>0.62324000000000002</v>
      </c>
    </row>
    <row r="6328" spans="17:20" x14ac:dyDescent="0.25">
      <c r="Q6328" s="122">
        <v>92</v>
      </c>
      <c r="R6328" s="122">
        <v>64</v>
      </c>
      <c r="S6328" s="122" t="s">
        <v>6697</v>
      </c>
      <c r="T6328" s="123">
        <v>0.62831999999999999</v>
      </c>
    </row>
    <row r="6329" spans="17:20" x14ac:dyDescent="0.25">
      <c r="Q6329" s="122">
        <v>92</v>
      </c>
      <c r="R6329" s="122">
        <v>65</v>
      </c>
      <c r="S6329" s="122" t="s">
        <v>6698</v>
      </c>
      <c r="T6329" s="123">
        <v>0.63339999999999996</v>
      </c>
    </row>
    <row r="6330" spans="17:20" x14ac:dyDescent="0.25">
      <c r="Q6330" s="122">
        <v>92</v>
      </c>
      <c r="R6330" s="122">
        <v>66</v>
      </c>
      <c r="S6330" s="122" t="s">
        <v>6699</v>
      </c>
      <c r="T6330" s="123">
        <v>0.63844000000000001</v>
      </c>
    </row>
    <row r="6331" spans="17:20" x14ac:dyDescent="0.25">
      <c r="Q6331" s="122">
        <v>92</v>
      </c>
      <c r="R6331" s="122">
        <v>67</v>
      </c>
      <c r="S6331" s="122" t="s">
        <v>6700</v>
      </c>
      <c r="T6331" s="123">
        <v>0.6434801</v>
      </c>
    </row>
    <row r="6332" spans="17:20" x14ac:dyDescent="0.25">
      <c r="Q6332" s="122">
        <v>92</v>
      </c>
      <c r="R6332" s="122">
        <v>68</v>
      </c>
      <c r="S6332" s="122" t="s">
        <v>6701</v>
      </c>
      <c r="T6332" s="123">
        <v>0.64852010000000004</v>
      </c>
    </row>
    <row r="6333" spans="17:20" x14ac:dyDescent="0.25">
      <c r="Q6333" s="122">
        <v>92</v>
      </c>
      <c r="R6333" s="122">
        <v>69</v>
      </c>
      <c r="S6333" s="122" t="s">
        <v>6702</v>
      </c>
      <c r="T6333" s="123">
        <v>0.65356000000000003</v>
      </c>
    </row>
    <row r="6334" spans="17:20" x14ac:dyDescent="0.25">
      <c r="Q6334" s="122">
        <v>92</v>
      </c>
      <c r="R6334" s="122">
        <v>70</v>
      </c>
      <c r="S6334" s="122" t="s">
        <v>6703</v>
      </c>
      <c r="T6334" s="123">
        <v>0.65859999999999996</v>
      </c>
    </row>
    <row r="6335" spans="17:20" x14ac:dyDescent="0.25">
      <c r="Q6335" s="122">
        <v>92</v>
      </c>
      <c r="R6335" s="122">
        <v>71</v>
      </c>
      <c r="S6335" s="122" t="s">
        <v>6704</v>
      </c>
      <c r="T6335" s="123">
        <v>0.66356000000000004</v>
      </c>
    </row>
    <row r="6336" spans="17:20" x14ac:dyDescent="0.25">
      <c r="Q6336" s="122">
        <v>92</v>
      </c>
      <c r="R6336" s="122">
        <v>72</v>
      </c>
      <c r="S6336" s="122" t="s">
        <v>6705</v>
      </c>
      <c r="T6336" s="123">
        <v>0.66852</v>
      </c>
    </row>
    <row r="6337" spans="17:20" x14ac:dyDescent="0.25">
      <c r="Q6337" s="122">
        <v>92</v>
      </c>
      <c r="R6337" s="122">
        <v>73</v>
      </c>
      <c r="S6337" s="122" t="s">
        <v>6706</v>
      </c>
      <c r="T6337" s="123">
        <v>0.67347999999999997</v>
      </c>
    </row>
    <row r="6338" spans="17:20" x14ac:dyDescent="0.25">
      <c r="Q6338" s="122">
        <v>92</v>
      </c>
      <c r="R6338" s="122">
        <v>74</v>
      </c>
      <c r="S6338" s="122" t="s">
        <v>6707</v>
      </c>
      <c r="T6338" s="123">
        <v>0.67844000000000004</v>
      </c>
    </row>
    <row r="6339" spans="17:20" x14ac:dyDescent="0.25">
      <c r="Q6339" s="122">
        <v>92</v>
      </c>
      <c r="R6339" s="122">
        <v>75</v>
      </c>
      <c r="S6339" s="122" t="s">
        <v>6708</v>
      </c>
      <c r="T6339" s="123">
        <v>0.68340000000000001</v>
      </c>
    </row>
    <row r="6340" spans="17:20" x14ac:dyDescent="0.25">
      <c r="Q6340" s="122">
        <v>92</v>
      </c>
      <c r="R6340" s="122">
        <v>76</v>
      </c>
      <c r="S6340" s="122" t="s">
        <v>6709</v>
      </c>
      <c r="T6340" s="123">
        <v>0.68847999999999998</v>
      </c>
    </row>
    <row r="6341" spans="17:20" x14ac:dyDescent="0.25">
      <c r="Q6341" s="122">
        <v>92</v>
      </c>
      <c r="R6341" s="122">
        <v>77</v>
      </c>
      <c r="S6341" s="122" t="s">
        <v>6710</v>
      </c>
      <c r="T6341" s="123">
        <v>0.69355999999999995</v>
      </c>
    </row>
    <row r="6342" spans="17:20" x14ac:dyDescent="0.25">
      <c r="Q6342" s="122">
        <v>92</v>
      </c>
      <c r="R6342" s="122">
        <v>78</v>
      </c>
      <c r="S6342" s="122" t="s">
        <v>6711</v>
      </c>
      <c r="T6342" s="123">
        <v>0.69864000000000004</v>
      </c>
    </row>
    <row r="6343" spans="17:20" x14ac:dyDescent="0.25">
      <c r="Q6343" s="122">
        <v>92</v>
      </c>
      <c r="R6343" s="122">
        <v>79</v>
      </c>
      <c r="S6343" s="122" t="s">
        <v>6712</v>
      </c>
      <c r="T6343" s="123">
        <v>0.70372000000000001</v>
      </c>
    </row>
    <row r="6344" spans="17:20" x14ac:dyDescent="0.25">
      <c r="Q6344" s="122">
        <v>92</v>
      </c>
      <c r="R6344" s="122">
        <v>80</v>
      </c>
      <c r="S6344" s="122" t="s">
        <v>6713</v>
      </c>
      <c r="T6344" s="123">
        <v>0.70879999999999999</v>
      </c>
    </row>
    <row r="6345" spans="17:20" x14ac:dyDescent="0.25">
      <c r="Q6345" s="122">
        <v>92</v>
      </c>
      <c r="R6345" s="122">
        <v>81</v>
      </c>
      <c r="S6345" s="122" t="s">
        <v>6714</v>
      </c>
      <c r="T6345" s="123">
        <v>0.71383989999999997</v>
      </c>
    </row>
    <row r="6346" spans="17:20" x14ac:dyDescent="0.25">
      <c r="Q6346" s="122">
        <v>92</v>
      </c>
      <c r="R6346" s="122">
        <v>82</v>
      </c>
      <c r="S6346" s="122" t="s">
        <v>6715</v>
      </c>
      <c r="T6346" s="123">
        <v>0.71887990000000002</v>
      </c>
    </row>
    <row r="6347" spans="17:20" x14ac:dyDescent="0.25">
      <c r="Q6347" s="122">
        <v>92</v>
      </c>
      <c r="R6347" s="122">
        <v>83</v>
      </c>
      <c r="S6347" s="122" t="s">
        <v>6716</v>
      </c>
      <c r="T6347" s="123">
        <v>0.72391989999999995</v>
      </c>
    </row>
    <row r="6348" spans="17:20" x14ac:dyDescent="0.25">
      <c r="Q6348" s="122">
        <v>92</v>
      </c>
      <c r="R6348" s="122">
        <v>84</v>
      </c>
      <c r="S6348" s="122" t="s">
        <v>6717</v>
      </c>
      <c r="T6348" s="123">
        <v>0.72896000000000005</v>
      </c>
    </row>
    <row r="6349" spans="17:20" x14ac:dyDescent="0.25">
      <c r="Q6349" s="122">
        <v>92</v>
      </c>
      <c r="R6349" s="122">
        <v>85</v>
      </c>
      <c r="S6349" s="122" t="s">
        <v>6718</v>
      </c>
      <c r="T6349" s="123">
        <v>0.73399999999999999</v>
      </c>
    </row>
    <row r="6350" spans="17:20" x14ac:dyDescent="0.25">
      <c r="Q6350" s="122">
        <v>92</v>
      </c>
      <c r="R6350" s="122">
        <v>86</v>
      </c>
      <c r="S6350" s="122" t="s">
        <v>6719</v>
      </c>
      <c r="T6350" s="123">
        <v>0.73907999999999996</v>
      </c>
    </row>
    <row r="6351" spans="17:20" x14ac:dyDescent="0.25">
      <c r="Q6351" s="122">
        <v>92</v>
      </c>
      <c r="R6351" s="122">
        <v>87</v>
      </c>
      <c r="S6351" s="122" t="s">
        <v>6720</v>
      </c>
      <c r="T6351" s="123">
        <v>0.74416000000000004</v>
      </c>
    </row>
    <row r="6352" spans="17:20" x14ac:dyDescent="0.25">
      <c r="Q6352" s="122">
        <v>92</v>
      </c>
      <c r="R6352" s="122">
        <v>88</v>
      </c>
      <c r="S6352" s="122" t="s">
        <v>6721</v>
      </c>
      <c r="T6352" s="123">
        <v>0.74924000000000002</v>
      </c>
    </row>
    <row r="6353" spans="17:20" x14ac:dyDescent="0.25">
      <c r="Q6353" s="122">
        <v>92</v>
      </c>
      <c r="R6353" s="122">
        <v>89</v>
      </c>
      <c r="S6353" s="122" t="s">
        <v>6722</v>
      </c>
      <c r="T6353" s="123">
        <v>0.75431999999999999</v>
      </c>
    </row>
    <row r="6354" spans="17:20" x14ac:dyDescent="0.25">
      <c r="Q6354" s="122">
        <v>92</v>
      </c>
      <c r="R6354" s="122">
        <v>90</v>
      </c>
      <c r="S6354" s="122" t="s">
        <v>6723</v>
      </c>
      <c r="T6354" s="123">
        <v>0.75939999999999996</v>
      </c>
    </row>
    <row r="6355" spans="17:20" x14ac:dyDescent="0.25">
      <c r="Q6355" s="122">
        <v>92</v>
      </c>
      <c r="R6355" s="122">
        <v>91</v>
      </c>
      <c r="S6355" s="122" t="s">
        <v>6724</v>
      </c>
      <c r="T6355" s="123">
        <v>0.76436000000000004</v>
      </c>
    </row>
    <row r="6356" spans="17:20" x14ac:dyDescent="0.25">
      <c r="Q6356" s="122">
        <v>92</v>
      </c>
      <c r="R6356" s="122">
        <v>92</v>
      </c>
      <c r="S6356" s="122" t="s">
        <v>6725</v>
      </c>
      <c r="T6356" s="123">
        <v>0.76932</v>
      </c>
    </row>
    <row r="6357" spans="17:20" x14ac:dyDescent="0.25">
      <c r="Q6357" s="122">
        <v>92</v>
      </c>
      <c r="R6357" s="122">
        <v>93</v>
      </c>
      <c r="S6357" s="122" t="s">
        <v>6726</v>
      </c>
      <c r="T6357" s="123">
        <v>0.77427999999999997</v>
      </c>
    </row>
    <row r="6358" spans="17:20" x14ac:dyDescent="0.25">
      <c r="Q6358" s="122">
        <v>92</v>
      </c>
      <c r="R6358" s="122">
        <v>94</v>
      </c>
      <c r="S6358" s="122" t="s">
        <v>6727</v>
      </c>
      <c r="T6358" s="123">
        <v>0.77924000000000004</v>
      </c>
    </row>
    <row r="6359" spans="17:20" x14ac:dyDescent="0.25">
      <c r="Q6359" s="122">
        <v>92</v>
      </c>
      <c r="R6359" s="122">
        <v>95</v>
      </c>
      <c r="S6359" s="122" t="s">
        <v>6728</v>
      </c>
      <c r="T6359" s="123">
        <v>0.78420000000000001</v>
      </c>
    </row>
    <row r="6360" spans="17:20" x14ac:dyDescent="0.25">
      <c r="Q6360" s="122">
        <v>92</v>
      </c>
      <c r="R6360" s="122">
        <v>96</v>
      </c>
      <c r="S6360" s="122" t="s">
        <v>6729</v>
      </c>
      <c r="T6360" s="123">
        <v>0.78915999999999997</v>
      </c>
    </row>
    <row r="6361" spans="17:20" x14ac:dyDescent="0.25">
      <c r="Q6361" s="122">
        <v>92</v>
      </c>
      <c r="R6361" s="122">
        <v>97</v>
      </c>
      <c r="S6361" s="122" t="s">
        <v>6730</v>
      </c>
      <c r="T6361" s="123">
        <v>0.79412000000000005</v>
      </c>
    </row>
    <row r="6362" spans="17:20" x14ac:dyDescent="0.25">
      <c r="Q6362" s="122">
        <v>92</v>
      </c>
      <c r="R6362" s="122">
        <v>98</v>
      </c>
      <c r="S6362" s="122" t="s">
        <v>6731</v>
      </c>
      <c r="T6362" s="123">
        <v>0.79908000000000001</v>
      </c>
    </row>
    <row r="6363" spans="17:20" x14ac:dyDescent="0.25">
      <c r="Q6363" s="122">
        <v>92</v>
      </c>
      <c r="R6363" s="122">
        <v>99</v>
      </c>
      <c r="S6363" s="122" t="s">
        <v>6732</v>
      </c>
      <c r="T6363" s="123">
        <v>0.80403999999999998</v>
      </c>
    </row>
    <row r="6364" spans="17:20" x14ac:dyDescent="0.25">
      <c r="Q6364" s="122">
        <v>92</v>
      </c>
      <c r="R6364" s="122">
        <v>100</v>
      </c>
      <c r="S6364" s="122" t="s">
        <v>6733</v>
      </c>
      <c r="T6364" s="123">
        <v>0.80900000000000005</v>
      </c>
    </row>
    <row r="6365" spans="17:20" x14ac:dyDescent="0.25">
      <c r="Q6365" s="122">
        <v>93</v>
      </c>
      <c r="R6365" s="122">
        <v>0</v>
      </c>
      <c r="S6365" s="122" t="s">
        <v>6734</v>
      </c>
      <c r="T6365" s="123">
        <v>0.3391999</v>
      </c>
    </row>
    <row r="6366" spans="17:20" x14ac:dyDescent="0.25">
      <c r="Q6366" s="122">
        <v>93</v>
      </c>
      <c r="R6366" s="122">
        <v>1</v>
      </c>
      <c r="S6366" s="122" t="s">
        <v>6735</v>
      </c>
      <c r="T6366" s="123">
        <v>0.34383989999999998</v>
      </c>
    </row>
    <row r="6367" spans="17:20" x14ac:dyDescent="0.25">
      <c r="Q6367" s="122">
        <v>93</v>
      </c>
      <c r="R6367" s="122">
        <v>2</v>
      </c>
      <c r="S6367" s="122" t="s">
        <v>6736</v>
      </c>
      <c r="T6367" s="123">
        <v>0.34848000000000001</v>
      </c>
    </row>
    <row r="6368" spans="17:20" x14ac:dyDescent="0.25">
      <c r="Q6368" s="122">
        <v>93</v>
      </c>
      <c r="R6368" s="122">
        <v>3</v>
      </c>
      <c r="S6368" s="122" t="s">
        <v>6737</v>
      </c>
      <c r="T6368" s="123">
        <v>0.35311999999999999</v>
      </c>
    </row>
    <row r="6369" spans="17:20" x14ac:dyDescent="0.25">
      <c r="Q6369" s="122">
        <v>93</v>
      </c>
      <c r="R6369" s="122">
        <v>4</v>
      </c>
      <c r="S6369" s="122" t="s">
        <v>6738</v>
      </c>
      <c r="T6369" s="123">
        <v>0.35776000000000002</v>
      </c>
    </row>
    <row r="6370" spans="17:20" x14ac:dyDescent="0.25">
      <c r="Q6370" s="122">
        <v>93</v>
      </c>
      <c r="R6370" s="122">
        <v>5</v>
      </c>
      <c r="S6370" s="122" t="s">
        <v>6739</v>
      </c>
      <c r="T6370" s="123">
        <v>0.3624</v>
      </c>
    </row>
    <row r="6371" spans="17:20" x14ac:dyDescent="0.25">
      <c r="Q6371" s="122">
        <v>93</v>
      </c>
      <c r="R6371" s="122">
        <v>6</v>
      </c>
      <c r="S6371" s="122" t="s">
        <v>6740</v>
      </c>
      <c r="T6371" s="123">
        <v>0.36712</v>
      </c>
    </row>
    <row r="6372" spans="17:20" x14ac:dyDescent="0.25">
      <c r="Q6372" s="122">
        <v>93</v>
      </c>
      <c r="R6372" s="122">
        <v>7</v>
      </c>
      <c r="S6372" s="122" t="s">
        <v>6741</v>
      </c>
      <c r="T6372" s="123">
        <v>0.37184</v>
      </c>
    </row>
    <row r="6373" spans="17:20" x14ac:dyDescent="0.25">
      <c r="Q6373" s="122">
        <v>93</v>
      </c>
      <c r="R6373" s="122">
        <v>8</v>
      </c>
      <c r="S6373" s="122" t="s">
        <v>6742</v>
      </c>
      <c r="T6373" s="123">
        <v>0.37656000000000001</v>
      </c>
    </row>
    <row r="6374" spans="17:20" x14ac:dyDescent="0.25">
      <c r="Q6374" s="122">
        <v>93</v>
      </c>
      <c r="R6374" s="122">
        <v>9</v>
      </c>
      <c r="S6374" s="122" t="s">
        <v>6743</v>
      </c>
      <c r="T6374" s="123">
        <v>0.3812799</v>
      </c>
    </row>
    <row r="6375" spans="17:20" x14ac:dyDescent="0.25">
      <c r="Q6375" s="122">
        <v>93</v>
      </c>
      <c r="R6375" s="122">
        <v>10</v>
      </c>
      <c r="S6375" s="122" t="s">
        <v>6744</v>
      </c>
      <c r="T6375" s="123">
        <v>0.38599990000000001</v>
      </c>
    </row>
    <row r="6376" spans="17:20" x14ac:dyDescent="0.25">
      <c r="Q6376" s="122">
        <v>93</v>
      </c>
      <c r="R6376" s="122">
        <v>11</v>
      </c>
      <c r="S6376" s="122" t="s">
        <v>6745</v>
      </c>
      <c r="T6376" s="123">
        <v>0.39063989999999998</v>
      </c>
    </row>
    <row r="6377" spans="17:20" x14ac:dyDescent="0.25">
      <c r="Q6377" s="122">
        <v>93</v>
      </c>
      <c r="R6377" s="122">
        <v>12</v>
      </c>
      <c r="S6377" s="122" t="s">
        <v>6746</v>
      </c>
      <c r="T6377" s="123">
        <v>0.39527990000000002</v>
      </c>
    </row>
    <row r="6378" spans="17:20" x14ac:dyDescent="0.25">
      <c r="Q6378" s="122">
        <v>93</v>
      </c>
      <c r="R6378" s="122">
        <v>13</v>
      </c>
      <c r="S6378" s="122" t="s">
        <v>6747</v>
      </c>
      <c r="T6378" s="123">
        <v>0.39991989999999999</v>
      </c>
    </row>
    <row r="6379" spans="17:20" x14ac:dyDescent="0.25">
      <c r="Q6379" s="122">
        <v>93</v>
      </c>
      <c r="R6379" s="122">
        <v>14</v>
      </c>
      <c r="S6379" s="122" t="s">
        <v>6748</v>
      </c>
      <c r="T6379" s="123">
        <v>0.40455989999999997</v>
      </c>
    </row>
    <row r="6380" spans="17:20" x14ac:dyDescent="0.25">
      <c r="Q6380" s="122">
        <v>93</v>
      </c>
      <c r="R6380" s="122">
        <v>15</v>
      </c>
      <c r="S6380" s="122" t="s">
        <v>6749</v>
      </c>
      <c r="T6380" s="123">
        <v>0.40919990000000001</v>
      </c>
    </row>
    <row r="6381" spans="17:20" x14ac:dyDescent="0.25">
      <c r="Q6381" s="122">
        <v>93</v>
      </c>
      <c r="R6381" s="122">
        <v>16</v>
      </c>
      <c r="S6381" s="122" t="s">
        <v>6750</v>
      </c>
      <c r="T6381" s="123">
        <v>0.41395989999999999</v>
      </c>
    </row>
    <row r="6382" spans="17:20" x14ac:dyDescent="0.25">
      <c r="Q6382" s="122">
        <v>93</v>
      </c>
      <c r="R6382" s="122">
        <v>17</v>
      </c>
      <c r="S6382" s="122" t="s">
        <v>6751</v>
      </c>
      <c r="T6382" s="123">
        <v>0.41871989999999998</v>
      </c>
    </row>
    <row r="6383" spans="17:20" x14ac:dyDescent="0.25">
      <c r="Q6383" s="122">
        <v>93</v>
      </c>
      <c r="R6383" s="122">
        <v>18</v>
      </c>
      <c r="S6383" s="122" t="s">
        <v>6752</v>
      </c>
      <c r="T6383" s="123">
        <v>0.42348000000000002</v>
      </c>
    </row>
    <row r="6384" spans="17:20" x14ac:dyDescent="0.25">
      <c r="Q6384" s="122">
        <v>93</v>
      </c>
      <c r="R6384" s="122">
        <v>19</v>
      </c>
      <c r="S6384" s="122" t="s">
        <v>6753</v>
      </c>
      <c r="T6384" s="123">
        <v>0.42824000000000001</v>
      </c>
    </row>
    <row r="6385" spans="17:20" x14ac:dyDescent="0.25">
      <c r="Q6385" s="122">
        <v>93</v>
      </c>
      <c r="R6385" s="122">
        <v>20</v>
      </c>
      <c r="S6385" s="122" t="s">
        <v>6754</v>
      </c>
      <c r="T6385" s="123">
        <v>0.433</v>
      </c>
    </row>
    <row r="6386" spans="17:20" x14ac:dyDescent="0.25">
      <c r="Q6386" s="122">
        <v>93</v>
      </c>
      <c r="R6386" s="122">
        <v>21</v>
      </c>
      <c r="S6386" s="122" t="s">
        <v>6755</v>
      </c>
      <c r="T6386" s="123">
        <v>0.43772</v>
      </c>
    </row>
    <row r="6387" spans="17:20" x14ac:dyDescent="0.25">
      <c r="Q6387" s="122">
        <v>93</v>
      </c>
      <c r="R6387" s="122">
        <v>22</v>
      </c>
      <c r="S6387" s="122" t="s">
        <v>6756</v>
      </c>
      <c r="T6387" s="123">
        <v>0.44244</v>
      </c>
    </row>
    <row r="6388" spans="17:20" x14ac:dyDescent="0.25">
      <c r="Q6388" s="122">
        <v>93</v>
      </c>
      <c r="R6388" s="122">
        <v>23</v>
      </c>
      <c r="S6388" s="122" t="s">
        <v>6757</v>
      </c>
      <c r="T6388" s="123">
        <v>0.44716</v>
      </c>
    </row>
    <row r="6389" spans="17:20" x14ac:dyDescent="0.25">
      <c r="Q6389" s="122">
        <v>93</v>
      </c>
      <c r="R6389" s="122">
        <v>24</v>
      </c>
      <c r="S6389" s="122" t="s">
        <v>6758</v>
      </c>
      <c r="T6389" s="123">
        <v>0.45188</v>
      </c>
    </row>
    <row r="6390" spans="17:20" x14ac:dyDescent="0.25">
      <c r="Q6390" s="122">
        <v>93</v>
      </c>
      <c r="R6390" s="122">
        <v>25</v>
      </c>
      <c r="S6390" s="122" t="s">
        <v>6759</v>
      </c>
      <c r="T6390" s="123">
        <v>0.45660000000000001</v>
      </c>
    </row>
    <row r="6391" spans="17:20" x14ac:dyDescent="0.25">
      <c r="Q6391" s="122">
        <v>93</v>
      </c>
      <c r="R6391" s="122">
        <v>26</v>
      </c>
      <c r="S6391" s="122" t="s">
        <v>6760</v>
      </c>
      <c r="T6391" s="123">
        <v>0.46123999999999998</v>
      </c>
    </row>
    <row r="6392" spans="17:20" x14ac:dyDescent="0.25">
      <c r="Q6392" s="122">
        <v>93</v>
      </c>
      <c r="R6392" s="122">
        <v>27</v>
      </c>
      <c r="S6392" s="122" t="s">
        <v>6761</v>
      </c>
      <c r="T6392" s="123">
        <v>0.46588000000000002</v>
      </c>
    </row>
    <row r="6393" spans="17:20" x14ac:dyDescent="0.25">
      <c r="Q6393" s="122">
        <v>93</v>
      </c>
      <c r="R6393" s="122">
        <v>28</v>
      </c>
      <c r="S6393" s="122" t="s">
        <v>6762</v>
      </c>
      <c r="T6393" s="123">
        <v>0.47051999999999999</v>
      </c>
    </row>
    <row r="6394" spans="17:20" x14ac:dyDescent="0.25">
      <c r="Q6394" s="122">
        <v>93</v>
      </c>
      <c r="R6394" s="122">
        <v>29</v>
      </c>
      <c r="S6394" s="122" t="s">
        <v>6763</v>
      </c>
      <c r="T6394" s="123">
        <v>0.47516000000000003</v>
      </c>
    </row>
    <row r="6395" spans="17:20" x14ac:dyDescent="0.25">
      <c r="Q6395" s="122">
        <v>93</v>
      </c>
      <c r="R6395" s="122">
        <v>30</v>
      </c>
      <c r="S6395" s="122" t="s">
        <v>6764</v>
      </c>
      <c r="T6395" s="123">
        <v>0.4798</v>
      </c>
    </row>
    <row r="6396" spans="17:20" x14ac:dyDescent="0.25">
      <c r="Q6396" s="122">
        <v>93</v>
      </c>
      <c r="R6396" s="122">
        <v>31</v>
      </c>
      <c r="S6396" s="122" t="s">
        <v>6765</v>
      </c>
      <c r="T6396" s="123">
        <v>0.48455999999999999</v>
      </c>
    </row>
    <row r="6397" spans="17:20" x14ac:dyDescent="0.25">
      <c r="Q6397" s="122">
        <v>93</v>
      </c>
      <c r="R6397" s="122">
        <v>32</v>
      </c>
      <c r="S6397" s="122" t="s">
        <v>6766</v>
      </c>
      <c r="T6397" s="123">
        <v>0.48931999999999998</v>
      </c>
    </row>
    <row r="6398" spans="17:20" x14ac:dyDescent="0.25">
      <c r="Q6398" s="122">
        <v>93</v>
      </c>
      <c r="R6398" s="122">
        <v>33</v>
      </c>
      <c r="S6398" s="122" t="s">
        <v>6767</v>
      </c>
      <c r="T6398" s="123">
        <v>0.49408000000000002</v>
      </c>
    </row>
    <row r="6399" spans="17:20" x14ac:dyDescent="0.25">
      <c r="Q6399" s="122">
        <v>93</v>
      </c>
      <c r="R6399" s="122">
        <v>34</v>
      </c>
      <c r="S6399" s="122" t="s">
        <v>6768</v>
      </c>
      <c r="T6399" s="123">
        <v>0.49884000000000001</v>
      </c>
    </row>
    <row r="6400" spans="17:20" x14ac:dyDescent="0.25">
      <c r="Q6400" s="122">
        <v>93</v>
      </c>
      <c r="R6400" s="122">
        <v>35</v>
      </c>
      <c r="S6400" s="122" t="s">
        <v>6769</v>
      </c>
      <c r="T6400" s="123">
        <v>0.50359989999999999</v>
      </c>
    </row>
    <row r="6401" spans="17:20" x14ac:dyDescent="0.25">
      <c r="Q6401" s="122">
        <v>93</v>
      </c>
      <c r="R6401" s="122">
        <v>36</v>
      </c>
      <c r="S6401" s="122" t="s">
        <v>6770</v>
      </c>
      <c r="T6401" s="123">
        <v>0.50831990000000005</v>
      </c>
    </row>
    <row r="6402" spans="17:20" x14ac:dyDescent="0.25">
      <c r="Q6402" s="122">
        <v>93</v>
      </c>
      <c r="R6402" s="122">
        <v>37</v>
      </c>
      <c r="S6402" s="122" t="s">
        <v>6771</v>
      </c>
      <c r="T6402" s="123">
        <v>0.51303989999999999</v>
      </c>
    </row>
    <row r="6403" spans="17:20" x14ac:dyDescent="0.25">
      <c r="Q6403" s="122">
        <v>93</v>
      </c>
      <c r="R6403" s="122">
        <v>38</v>
      </c>
      <c r="S6403" s="122" t="s">
        <v>6772</v>
      </c>
      <c r="T6403" s="123">
        <v>0.51775990000000005</v>
      </c>
    </row>
    <row r="6404" spans="17:20" x14ac:dyDescent="0.25">
      <c r="Q6404" s="122">
        <v>93</v>
      </c>
      <c r="R6404" s="122">
        <v>39</v>
      </c>
      <c r="S6404" s="122" t="s">
        <v>6773</v>
      </c>
      <c r="T6404" s="123">
        <v>0.52248000000000006</v>
      </c>
    </row>
    <row r="6405" spans="17:20" x14ac:dyDescent="0.25">
      <c r="Q6405" s="122">
        <v>93</v>
      </c>
      <c r="R6405" s="122">
        <v>40</v>
      </c>
      <c r="S6405" s="122" t="s">
        <v>6774</v>
      </c>
      <c r="T6405" s="123">
        <v>0.52719990000000005</v>
      </c>
    </row>
    <row r="6406" spans="17:20" x14ac:dyDescent="0.25">
      <c r="Q6406" s="122">
        <v>93</v>
      </c>
      <c r="R6406" s="122">
        <v>41</v>
      </c>
      <c r="S6406" s="122" t="s">
        <v>6775</v>
      </c>
      <c r="T6406" s="123">
        <v>0.53183999999999998</v>
      </c>
    </row>
    <row r="6407" spans="17:20" x14ac:dyDescent="0.25">
      <c r="Q6407" s="122">
        <v>93</v>
      </c>
      <c r="R6407" s="122">
        <v>42</v>
      </c>
      <c r="S6407" s="122" t="s">
        <v>6776</v>
      </c>
      <c r="T6407" s="123">
        <v>0.53647990000000001</v>
      </c>
    </row>
    <row r="6408" spans="17:20" x14ac:dyDescent="0.25">
      <c r="Q6408" s="122">
        <v>93</v>
      </c>
      <c r="R6408" s="122">
        <v>43</v>
      </c>
      <c r="S6408" s="122" t="s">
        <v>6777</v>
      </c>
      <c r="T6408" s="123">
        <v>0.54112000000000005</v>
      </c>
    </row>
    <row r="6409" spans="17:20" x14ac:dyDescent="0.25">
      <c r="Q6409" s="122">
        <v>93</v>
      </c>
      <c r="R6409" s="122">
        <v>44</v>
      </c>
      <c r="S6409" s="122" t="s">
        <v>6778</v>
      </c>
      <c r="T6409" s="123">
        <v>0.54576000000000002</v>
      </c>
    </row>
    <row r="6410" spans="17:20" x14ac:dyDescent="0.25">
      <c r="Q6410" s="122">
        <v>93</v>
      </c>
      <c r="R6410" s="122">
        <v>45</v>
      </c>
      <c r="S6410" s="122" t="s">
        <v>6779</v>
      </c>
      <c r="T6410" s="123">
        <v>0.5504</v>
      </c>
    </row>
    <row r="6411" spans="17:20" x14ac:dyDescent="0.25">
      <c r="Q6411" s="122">
        <v>93</v>
      </c>
      <c r="R6411" s="122">
        <v>46</v>
      </c>
      <c r="S6411" s="122" t="s">
        <v>6780</v>
      </c>
      <c r="T6411" s="123">
        <v>0.55511999999999995</v>
      </c>
    </row>
    <row r="6412" spans="17:20" x14ac:dyDescent="0.25">
      <c r="Q6412" s="122">
        <v>93</v>
      </c>
      <c r="R6412" s="122">
        <v>47</v>
      </c>
      <c r="S6412" s="122" t="s">
        <v>6781</v>
      </c>
      <c r="T6412" s="123">
        <v>0.55984</v>
      </c>
    </row>
    <row r="6413" spans="17:20" x14ac:dyDescent="0.25">
      <c r="Q6413" s="122">
        <v>93</v>
      </c>
      <c r="R6413" s="122">
        <v>48</v>
      </c>
      <c r="S6413" s="122" t="s">
        <v>6782</v>
      </c>
      <c r="T6413" s="123">
        <v>0.56455999999999995</v>
      </c>
    </row>
    <row r="6414" spans="17:20" x14ac:dyDescent="0.25">
      <c r="Q6414" s="122">
        <v>93</v>
      </c>
      <c r="R6414" s="122">
        <v>49</v>
      </c>
      <c r="S6414" s="122" t="s">
        <v>6783</v>
      </c>
      <c r="T6414" s="123">
        <v>0.56928000000000001</v>
      </c>
    </row>
    <row r="6415" spans="17:20" x14ac:dyDescent="0.25">
      <c r="Q6415" s="122">
        <v>93</v>
      </c>
      <c r="R6415" s="122">
        <v>50</v>
      </c>
      <c r="S6415" s="122" t="s">
        <v>6784</v>
      </c>
      <c r="T6415" s="123">
        <v>0.57399999999999995</v>
      </c>
    </row>
    <row r="6416" spans="17:20" x14ac:dyDescent="0.25">
      <c r="Q6416" s="122">
        <v>93</v>
      </c>
      <c r="R6416" s="122">
        <v>51</v>
      </c>
      <c r="S6416" s="122" t="s">
        <v>6785</v>
      </c>
      <c r="T6416" s="123">
        <v>0.57876000000000005</v>
      </c>
    </row>
    <row r="6417" spans="17:20" x14ac:dyDescent="0.25">
      <c r="Q6417" s="122">
        <v>93</v>
      </c>
      <c r="R6417" s="122">
        <v>52</v>
      </c>
      <c r="S6417" s="122" t="s">
        <v>6786</v>
      </c>
      <c r="T6417" s="123">
        <v>0.58352000000000004</v>
      </c>
    </row>
    <row r="6418" spans="17:20" x14ac:dyDescent="0.25">
      <c r="Q6418" s="122">
        <v>93</v>
      </c>
      <c r="R6418" s="122">
        <v>53</v>
      </c>
      <c r="S6418" s="122" t="s">
        <v>6787</v>
      </c>
      <c r="T6418" s="123">
        <v>0.58828000000000003</v>
      </c>
    </row>
    <row r="6419" spans="17:20" x14ac:dyDescent="0.25">
      <c r="Q6419" s="122">
        <v>93</v>
      </c>
      <c r="R6419" s="122">
        <v>54</v>
      </c>
      <c r="S6419" s="122" t="s">
        <v>6788</v>
      </c>
      <c r="T6419" s="123">
        <v>0.59304000000000001</v>
      </c>
    </row>
    <row r="6420" spans="17:20" x14ac:dyDescent="0.25">
      <c r="Q6420" s="122">
        <v>93</v>
      </c>
      <c r="R6420" s="122">
        <v>55</v>
      </c>
      <c r="S6420" s="122" t="s">
        <v>6789</v>
      </c>
      <c r="T6420" s="123">
        <v>0.5978</v>
      </c>
    </row>
    <row r="6421" spans="17:20" x14ac:dyDescent="0.25">
      <c r="Q6421" s="122">
        <v>93</v>
      </c>
      <c r="R6421" s="122">
        <v>56</v>
      </c>
      <c r="S6421" s="122" t="s">
        <v>6790</v>
      </c>
      <c r="T6421" s="123">
        <v>0.60243999999999998</v>
      </c>
    </row>
    <row r="6422" spans="17:20" x14ac:dyDescent="0.25">
      <c r="Q6422" s="122">
        <v>93</v>
      </c>
      <c r="R6422" s="122">
        <v>57</v>
      </c>
      <c r="S6422" s="122" t="s">
        <v>6791</v>
      </c>
      <c r="T6422" s="123">
        <v>0.60707999999999995</v>
      </c>
    </row>
    <row r="6423" spans="17:20" x14ac:dyDescent="0.25">
      <c r="Q6423" s="122">
        <v>93</v>
      </c>
      <c r="R6423" s="122">
        <v>58</v>
      </c>
      <c r="S6423" s="122" t="s">
        <v>6792</v>
      </c>
      <c r="T6423" s="123">
        <v>0.61172000000000004</v>
      </c>
    </row>
    <row r="6424" spans="17:20" x14ac:dyDescent="0.25">
      <c r="Q6424" s="122">
        <v>93</v>
      </c>
      <c r="R6424" s="122">
        <v>59</v>
      </c>
      <c r="S6424" s="122" t="s">
        <v>6793</v>
      </c>
      <c r="T6424" s="123">
        <v>0.61636000000000002</v>
      </c>
    </row>
    <row r="6425" spans="17:20" x14ac:dyDescent="0.25">
      <c r="Q6425" s="122">
        <v>93</v>
      </c>
      <c r="R6425" s="122">
        <v>60</v>
      </c>
      <c r="S6425" s="122" t="s">
        <v>6794</v>
      </c>
      <c r="T6425" s="123">
        <v>0.621</v>
      </c>
    </row>
    <row r="6426" spans="17:20" x14ac:dyDescent="0.25">
      <c r="Q6426" s="122">
        <v>93</v>
      </c>
      <c r="R6426" s="122">
        <v>61</v>
      </c>
      <c r="S6426" s="122" t="s">
        <v>6795</v>
      </c>
      <c r="T6426" s="123">
        <v>0.62572000000000005</v>
      </c>
    </row>
    <row r="6427" spans="17:20" x14ac:dyDescent="0.25">
      <c r="Q6427" s="122">
        <v>93</v>
      </c>
      <c r="R6427" s="122">
        <v>62</v>
      </c>
      <c r="S6427" s="122" t="s">
        <v>6796</v>
      </c>
      <c r="T6427" s="123">
        <v>0.63044</v>
      </c>
    </row>
    <row r="6428" spans="17:20" x14ac:dyDescent="0.25">
      <c r="Q6428" s="122">
        <v>93</v>
      </c>
      <c r="R6428" s="122">
        <v>63</v>
      </c>
      <c r="S6428" s="122" t="s">
        <v>6797</v>
      </c>
      <c r="T6428" s="123">
        <v>0.63515999999999995</v>
      </c>
    </row>
    <row r="6429" spans="17:20" x14ac:dyDescent="0.25">
      <c r="Q6429" s="122">
        <v>93</v>
      </c>
      <c r="R6429" s="122">
        <v>64</v>
      </c>
      <c r="S6429" s="122" t="s">
        <v>6798</v>
      </c>
      <c r="T6429" s="123">
        <v>0.63988009999999995</v>
      </c>
    </row>
    <row r="6430" spans="17:20" x14ac:dyDescent="0.25">
      <c r="Q6430" s="122">
        <v>93</v>
      </c>
      <c r="R6430" s="122">
        <v>65</v>
      </c>
      <c r="S6430" s="122" t="s">
        <v>6799</v>
      </c>
      <c r="T6430" s="123">
        <v>0.64459999999999995</v>
      </c>
    </row>
    <row r="6431" spans="17:20" x14ac:dyDescent="0.25">
      <c r="Q6431" s="122">
        <v>93</v>
      </c>
      <c r="R6431" s="122">
        <v>66</v>
      </c>
      <c r="S6431" s="122" t="s">
        <v>6800</v>
      </c>
      <c r="T6431" s="123">
        <v>0.64936000000000005</v>
      </c>
    </row>
    <row r="6432" spans="17:20" x14ac:dyDescent="0.25">
      <c r="Q6432" s="122">
        <v>93</v>
      </c>
      <c r="R6432" s="122">
        <v>67</v>
      </c>
      <c r="S6432" s="122" t="s">
        <v>6801</v>
      </c>
      <c r="T6432" s="123">
        <v>0.65412000000000003</v>
      </c>
    </row>
    <row r="6433" spans="17:20" x14ac:dyDescent="0.25">
      <c r="Q6433" s="122">
        <v>93</v>
      </c>
      <c r="R6433" s="122">
        <v>68</v>
      </c>
      <c r="S6433" s="122" t="s">
        <v>6802</v>
      </c>
      <c r="T6433" s="123">
        <v>0.65888000000000002</v>
      </c>
    </row>
    <row r="6434" spans="17:20" x14ac:dyDescent="0.25">
      <c r="Q6434" s="122">
        <v>93</v>
      </c>
      <c r="R6434" s="122">
        <v>69</v>
      </c>
      <c r="S6434" s="122" t="s">
        <v>6803</v>
      </c>
      <c r="T6434" s="123">
        <v>0.66364000000000001</v>
      </c>
    </row>
    <row r="6435" spans="17:20" x14ac:dyDescent="0.25">
      <c r="Q6435" s="122">
        <v>93</v>
      </c>
      <c r="R6435" s="122">
        <v>70</v>
      </c>
      <c r="S6435" s="122" t="s">
        <v>6804</v>
      </c>
      <c r="T6435" s="123">
        <v>0.66839999999999999</v>
      </c>
    </row>
    <row r="6436" spans="17:20" x14ac:dyDescent="0.25">
      <c r="Q6436" s="122">
        <v>93</v>
      </c>
      <c r="R6436" s="122">
        <v>71</v>
      </c>
      <c r="S6436" s="122" t="s">
        <v>6805</v>
      </c>
      <c r="T6436" s="123">
        <v>0.67303999999999997</v>
      </c>
    </row>
    <row r="6437" spans="17:20" x14ac:dyDescent="0.25">
      <c r="Q6437" s="122">
        <v>93</v>
      </c>
      <c r="R6437" s="122">
        <v>72</v>
      </c>
      <c r="S6437" s="122" t="s">
        <v>6806</v>
      </c>
      <c r="T6437" s="123">
        <v>0.67767999999999995</v>
      </c>
    </row>
    <row r="6438" spans="17:20" x14ac:dyDescent="0.25">
      <c r="Q6438" s="122">
        <v>93</v>
      </c>
      <c r="R6438" s="122">
        <v>73</v>
      </c>
      <c r="S6438" s="122" t="s">
        <v>6807</v>
      </c>
      <c r="T6438" s="123">
        <v>0.68232000000000004</v>
      </c>
    </row>
    <row r="6439" spans="17:20" x14ac:dyDescent="0.25">
      <c r="Q6439" s="122">
        <v>93</v>
      </c>
      <c r="R6439" s="122">
        <v>74</v>
      </c>
      <c r="S6439" s="122" t="s">
        <v>6808</v>
      </c>
      <c r="T6439" s="123">
        <v>0.68696000000000002</v>
      </c>
    </row>
    <row r="6440" spans="17:20" x14ac:dyDescent="0.25">
      <c r="Q6440" s="122">
        <v>93</v>
      </c>
      <c r="R6440" s="122">
        <v>75</v>
      </c>
      <c r="S6440" s="122" t="s">
        <v>6809</v>
      </c>
      <c r="T6440" s="123">
        <v>0.69159999999999999</v>
      </c>
    </row>
    <row r="6441" spans="17:20" x14ac:dyDescent="0.25">
      <c r="Q6441" s="122">
        <v>93</v>
      </c>
      <c r="R6441" s="122">
        <v>76</v>
      </c>
      <c r="S6441" s="122" t="s">
        <v>6810</v>
      </c>
      <c r="T6441" s="123">
        <v>0.69632000000000005</v>
      </c>
    </row>
    <row r="6442" spans="17:20" x14ac:dyDescent="0.25">
      <c r="Q6442" s="122">
        <v>93</v>
      </c>
      <c r="R6442" s="122">
        <v>77</v>
      </c>
      <c r="S6442" s="122" t="s">
        <v>6811</v>
      </c>
      <c r="T6442" s="123">
        <v>0.70104</v>
      </c>
    </row>
    <row r="6443" spans="17:20" x14ac:dyDescent="0.25">
      <c r="Q6443" s="122">
        <v>93</v>
      </c>
      <c r="R6443" s="122">
        <v>78</v>
      </c>
      <c r="S6443" s="122" t="s">
        <v>6812</v>
      </c>
      <c r="T6443" s="123">
        <v>0.70576000000000005</v>
      </c>
    </row>
    <row r="6444" spans="17:20" x14ac:dyDescent="0.25">
      <c r="Q6444" s="122">
        <v>93</v>
      </c>
      <c r="R6444" s="122">
        <v>79</v>
      </c>
      <c r="S6444" s="122" t="s">
        <v>6813</v>
      </c>
      <c r="T6444" s="123">
        <v>0.71048</v>
      </c>
    </row>
    <row r="6445" spans="17:20" x14ac:dyDescent="0.25">
      <c r="Q6445" s="122">
        <v>93</v>
      </c>
      <c r="R6445" s="122">
        <v>80</v>
      </c>
      <c r="S6445" s="122" t="s">
        <v>6814</v>
      </c>
      <c r="T6445" s="123">
        <v>0.71519999999999995</v>
      </c>
    </row>
    <row r="6446" spans="17:20" x14ac:dyDescent="0.25">
      <c r="Q6446" s="122">
        <v>93</v>
      </c>
      <c r="R6446" s="122">
        <v>81</v>
      </c>
      <c r="S6446" s="122" t="s">
        <v>6815</v>
      </c>
      <c r="T6446" s="123">
        <v>0.71996000000000004</v>
      </c>
    </row>
    <row r="6447" spans="17:20" x14ac:dyDescent="0.25">
      <c r="Q6447" s="122">
        <v>93</v>
      </c>
      <c r="R6447" s="122">
        <v>82</v>
      </c>
      <c r="S6447" s="122" t="s">
        <v>6816</v>
      </c>
      <c r="T6447" s="123">
        <v>0.72472000000000003</v>
      </c>
    </row>
    <row r="6448" spans="17:20" x14ac:dyDescent="0.25">
      <c r="Q6448" s="122">
        <v>93</v>
      </c>
      <c r="R6448" s="122">
        <v>83</v>
      </c>
      <c r="S6448" s="122" t="s">
        <v>6817</v>
      </c>
      <c r="T6448" s="123">
        <v>0.72948000000000002</v>
      </c>
    </row>
    <row r="6449" spans="17:20" x14ac:dyDescent="0.25">
      <c r="Q6449" s="122">
        <v>93</v>
      </c>
      <c r="R6449" s="122">
        <v>84</v>
      </c>
      <c r="S6449" s="122" t="s">
        <v>6818</v>
      </c>
      <c r="T6449" s="123">
        <v>0.73423989999999995</v>
      </c>
    </row>
    <row r="6450" spans="17:20" x14ac:dyDescent="0.25">
      <c r="Q6450" s="122">
        <v>93</v>
      </c>
      <c r="R6450" s="122">
        <v>85</v>
      </c>
      <c r="S6450" s="122" t="s">
        <v>6819</v>
      </c>
      <c r="T6450" s="123">
        <v>0.73899999999999999</v>
      </c>
    </row>
    <row r="6451" spans="17:20" x14ac:dyDescent="0.25">
      <c r="Q6451" s="122">
        <v>93</v>
      </c>
      <c r="R6451" s="122">
        <v>86</v>
      </c>
      <c r="S6451" s="122" t="s">
        <v>6820</v>
      </c>
      <c r="T6451" s="123">
        <v>0.74372000000000005</v>
      </c>
    </row>
    <row r="6452" spans="17:20" x14ac:dyDescent="0.25">
      <c r="Q6452" s="122">
        <v>93</v>
      </c>
      <c r="R6452" s="122">
        <v>87</v>
      </c>
      <c r="S6452" s="122" t="s">
        <v>6821</v>
      </c>
      <c r="T6452" s="123">
        <v>0.74843999999999999</v>
      </c>
    </row>
    <row r="6453" spans="17:20" x14ac:dyDescent="0.25">
      <c r="Q6453" s="122">
        <v>93</v>
      </c>
      <c r="R6453" s="122">
        <v>88</v>
      </c>
      <c r="S6453" s="122" t="s">
        <v>6822</v>
      </c>
      <c r="T6453" s="123">
        <v>0.75316000000000005</v>
      </c>
    </row>
    <row r="6454" spans="17:20" x14ac:dyDescent="0.25">
      <c r="Q6454" s="122">
        <v>93</v>
      </c>
      <c r="R6454" s="122">
        <v>89</v>
      </c>
      <c r="S6454" s="122" t="s">
        <v>6823</v>
      </c>
      <c r="T6454" s="123">
        <v>0.75788</v>
      </c>
    </row>
    <row r="6455" spans="17:20" x14ac:dyDescent="0.25">
      <c r="Q6455" s="122">
        <v>93</v>
      </c>
      <c r="R6455" s="122">
        <v>90</v>
      </c>
      <c r="S6455" s="122" t="s">
        <v>6824</v>
      </c>
      <c r="T6455" s="123">
        <v>0.76259999999999994</v>
      </c>
    </row>
    <row r="6456" spans="17:20" x14ac:dyDescent="0.25">
      <c r="Q6456" s="122">
        <v>93</v>
      </c>
      <c r="R6456" s="122">
        <v>91</v>
      </c>
      <c r="S6456" s="122" t="s">
        <v>6825</v>
      </c>
      <c r="T6456" s="123">
        <v>0.76724000000000003</v>
      </c>
    </row>
    <row r="6457" spans="17:20" x14ac:dyDescent="0.25">
      <c r="Q6457" s="122">
        <v>93</v>
      </c>
      <c r="R6457" s="122">
        <v>92</v>
      </c>
      <c r="S6457" s="122" t="s">
        <v>6826</v>
      </c>
      <c r="T6457" s="123">
        <v>0.77188000000000001</v>
      </c>
    </row>
    <row r="6458" spans="17:20" x14ac:dyDescent="0.25">
      <c r="Q6458" s="122">
        <v>93</v>
      </c>
      <c r="R6458" s="122">
        <v>93</v>
      </c>
      <c r="S6458" s="122" t="s">
        <v>6827</v>
      </c>
      <c r="T6458" s="123">
        <v>0.77651999999999999</v>
      </c>
    </row>
    <row r="6459" spans="17:20" x14ac:dyDescent="0.25">
      <c r="Q6459" s="122">
        <v>93</v>
      </c>
      <c r="R6459" s="122">
        <v>94</v>
      </c>
      <c r="S6459" s="122" t="s">
        <v>6828</v>
      </c>
      <c r="T6459" s="123">
        <v>0.78115999999999997</v>
      </c>
    </row>
    <row r="6460" spans="17:20" x14ac:dyDescent="0.25">
      <c r="Q6460" s="122">
        <v>93</v>
      </c>
      <c r="R6460" s="122">
        <v>95</v>
      </c>
      <c r="S6460" s="122" t="s">
        <v>6829</v>
      </c>
      <c r="T6460" s="123">
        <v>0.78580000000000005</v>
      </c>
    </row>
    <row r="6461" spans="17:20" x14ac:dyDescent="0.25">
      <c r="Q6461" s="122">
        <v>93</v>
      </c>
      <c r="R6461" s="122">
        <v>96</v>
      </c>
      <c r="S6461" s="122" t="s">
        <v>6830</v>
      </c>
      <c r="T6461" s="123">
        <v>0.79044000000000003</v>
      </c>
    </row>
    <row r="6462" spans="17:20" x14ac:dyDescent="0.25">
      <c r="Q6462" s="122">
        <v>93</v>
      </c>
      <c r="R6462" s="122">
        <v>97</v>
      </c>
      <c r="S6462" s="122" t="s">
        <v>6831</v>
      </c>
      <c r="T6462" s="123">
        <v>0.79508000000000001</v>
      </c>
    </row>
    <row r="6463" spans="17:20" x14ac:dyDescent="0.25">
      <c r="Q6463" s="122">
        <v>93</v>
      </c>
      <c r="R6463" s="122">
        <v>98</v>
      </c>
      <c r="S6463" s="122" t="s">
        <v>6832</v>
      </c>
      <c r="T6463" s="123">
        <v>0.79971999999999999</v>
      </c>
    </row>
    <row r="6464" spans="17:20" x14ac:dyDescent="0.25">
      <c r="Q6464" s="122">
        <v>93</v>
      </c>
      <c r="R6464" s="122">
        <v>99</v>
      </c>
      <c r="S6464" s="122" t="s">
        <v>6833</v>
      </c>
      <c r="T6464" s="123">
        <v>0.80435999999999996</v>
      </c>
    </row>
    <row r="6465" spans="17:20" x14ac:dyDescent="0.25">
      <c r="Q6465" s="122">
        <v>93</v>
      </c>
      <c r="R6465" s="122">
        <v>100</v>
      </c>
      <c r="S6465" s="122" t="s">
        <v>6834</v>
      </c>
      <c r="T6465" s="123">
        <v>0.80900000000000005</v>
      </c>
    </row>
    <row r="6466" spans="17:20" x14ac:dyDescent="0.25">
      <c r="Q6466" s="122">
        <v>94</v>
      </c>
      <c r="R6466" s="122">
        <v>0</v>
      </c>
      <c r="S6466" s="122" t="s">
        <v>6835</v>
      </c>
      <c r="T6466" s="123">
        <v>0.37159989999999998</v>
      </c>
    </row>
    <row r="6467" spans="17:20" x14ac:dyDescent="0.25">
      <c r="Q6467" s="122">
        <v>94</v>
      </c>
      <c r="R6467" s="122">
        <v>1</v>
      </c>
      <c r="S6467" s="122" t="s">
        <v>6836</v>
      </c>
      <c r="T6467" s="123">
        <v>0.37591989999999997</v>
      </c>
    </row>
    <row r="6468" spans="17:20" x14ac:dyDescent="0.25">
      <c r="Q6468" s="122">
        <v>94</v>
      </c>
      <c r="R6468" s="122">
        <v>2</v>
      </c>
      <c r="S6468" s="122" t="s">
        <v>6837</v>
      </c>
      <c r="T6468" s="123">
        <v>0.38024000000000002</v>
      </c>
    </row>
    <row r="6469" spans="17:20" x14ac:dyDescent="0.25">
      <c r="Q6469" s="122">
        <v>94</v>
      </c>
      <c r="R6469" s="122">
        <v>3</v>
      </c>
      <c r="S6469" s="122" t="s">
        <v>6838</v>
      </c>
      <c r="T6469" s="123">
        <v>0.38456000000000001</v>
      </c>
    </row>
    <row r="6470" spans="17:20" x14ac:dyDescent="0.25">
      <c r="Q6470" s="122">
        <v>94</v>
      </c>
      <c r="R6470" s="122">
        <v>4</v>
      </c>
      <c r="S6470" s="122" t="s">
        <v>6839</v>
      </c>
      <c r="T6470" s="123">
        <v>0.38888</v>
      </c>
    </row>
    <row r="6471" spans="17:20" x14ac:dyDescent="0.25">
      <c r="Q6471" s="122">
        <v>94</v>
      </c>
      <c r="R6471" s="122">
        <v>5</v>
      </c>
      <c r="S6471" s="122" t="s">
        <v>6840</v>
      </c>
      <c r="T6471" s="123">
        <v>0.39319999999999999</v>
      </c>
    </row>
    <row r="6472" spans="17:20" x14ac:dyDescent="0.25">
      <c r="Q6472" s="122">
        <v>94</v>
      </c>
      <c r="R6472" s="122">
        <v>6</v>
      </c>
      <c r="S6472" s="122" t="s">
        <v>6841</v>
      </c>
      <c r="T6472" s="123">
        <v>0.39756000000000002</v>
      </c>
    </row>
    <row r="6473" spans="17:20" x14ac:dyDescent="0.25">
      <c r="Q6473" s="122">
        <v>94</v>
      </c>
      <c r="R6473" s="122">
        <v>7</v>
      </c>
      <c r="S6473" s="122" t="s">
        <v>6842</v>
      </c>
      <c r="T6473" s="123">
        <v>0.40192</v>
      </c>
    </row>
    <row r="6474" spans="17:20" x14ac:dyDescent="0.25">
      <c r="Q6474" s="122">
        <v>94</v>
      </c>
      <c r="R6474" s="122">
        <v>8</v>
      </c>
      <c r="S6474" s="122" t="s">
        <v>6843</v>
      </c>
      <c r="T6474" s="123">
        <v>0.40627999999999997</v>
      </c>
    </row>
    <row r="6475" spans="17:20" x14ac:dyDescent="0.25">
      <c r="Q6475" s="122">
        <v>94</v>
      </c>
      <c r="R6475" s="122">
        <v>9</v>
      </c>
      <c r="S6475" s="122" t="s">
        <v>6844</v>
      </c>
      <c r="T6475" s="123">
        <v>0.4106399</v>
      </c>
    </row>
    <row r="6476" spans="17:20" x14ac:dyDescent="0.25">
      <c r="Q6476" s="122">
        <v>94</v>
      </c>
      <c r="R6476" s="122">
        <v>10</v>
      </c>
      <c r="S6476" s="122" t="s">
        <v>6845</v>
      </c>
      <c r="T6476" s="123">
        <v>0.41499989999999998</v>
      </c>
    </row>
    <row r="6477" spans="17:20" x14ac:dyDescent="0.25">
      <c r="Q6477" s="122">
        <v>94</v>
      </c>
      <c r="R6477" s="122">
        <v>11</v>
      </c>
      <c r="S6477" s="122" t="s">
        <v>6846</v>
      </c>
      <c r="T6477" s="123">
        <v>0.41931990000000002</v>
      </c>
    </row>
    <row r="6478" spans="17:20" x14ac:dyDescent="0.25">
      <c r="Q6478" s="122">
        <v>94</v>
      </c>
      <c r="R6478" s="122">
        <v>12</v>
      </c>
      <c r="S6478" s="122" t="s">
        <v>6847</v>
      </c>
      <c r="T6478" s="123">
        <v>0.42363990000000001</v>
      </c>
    </row>
    <row r="6479" spans="17:20" x14ac:dyDescent="0.25">
      <c r="Q6479" s="122">
        <v>94</v>
      </c>
      <c r="R6479" s="122">
        <v>13</v>
      </c>
      <c r="S6479" s="122" t="s">
        <v>6848</v>
      </c>
      <c r="T6479" s="123">
        <v>0.4279599</v>
      </c>
    </row>
    <row r="6480" spans="17:20" x14ac:dyDescent="0.25">
      <c r="Q6480" s="122">
        <v>94</v>
      </c>
      <c r="R6480" s="122">
        <v>14</v>
      </c>
      <c r="S6480" s="122" t="s">
        <v>6849</v>
      </c>
      <c r="T6480" s="123">
        <v>0.43227989999999999</v>
      </c>
    </row>
    <row r="6481" spans="17:20" x14ac:dyDescent="0.25">
      <c r="Q6481" s="122">
        <v>94</v>
      </c>
      <c r="R6481" s="122">
        <v>15</v>
      </c>
      <c r="S6481" s="122" t="s">
        <v>6850</v>
      </c>
      <c r="T6481" s="123">
        <v>0.43659989999999999</v>
      </c>
    </row>
    <row r="6482" spans="17:20" x14ac:dyDescent="0.25">
      <c r="Q6482" s="122">
        <v>94</v>
      </c>
      <c r="R6482" s="122">
        <v>16</v>
      </c>
      <c r="S6482" s="122" t="s">
        <v>6851</v>
      </c>
      <c r="T6482" s="123">
        <v>0.44107990000000002</v>
      </c>
    </row>
    <row r="6483" spans="17:20" x14ac:dyDescent="0.25">
      <c r="Q6483" s="122">
        <v>94</v>
      </c>
      <c r="R6483" s="122">
        <v>17</v>
      </c>
      <c r="S6483" s="122" t="s">
        <v>6852</v>
      </c>
      <c r="T6483" s="123">
        <v>0.44555990000000001</v>
      </c>
    </row>
    <row r="6484" spans="17:20" x14ac:dyDescent="0.25">
      <c r="Q6484" s="122">
        <v>94</v>
      </c>
      <c r="R6484" s="122">
        <v>18</v>
      </c>
      <c r="S6484" s="122" t="s">
        <v>6853</v>
      </c>
      <c r="T6484" s="123">
        <v>0.45004</v>
      </c>
    </row>
    <row r="6485" spans="17:20" x14ac:dyDescent="0.25">
      <c r="Q6485" s="122">
        <v>94</v>
      </c>
      <c r="R6485" s="122">
        <v>19</v>
      </c>
      <c r="S6485" s="122" t="s">
        <v>6854</v>
      </c>
      <c r="T6485" s="123">
        <v>0.45451999999999998</v>
      </c>
    </row>
    <row r="6486" spans="17:20" x14ac:dyDescent="0.25">
      <c r="Q6486" s="122">
        <v>94</v>
      </c>
      <c r="R6486" s="122">
        <v>20</v>
      </c>
      <c r="S6486" s="122" t="s">
        <v>6855</v>
      </c>
      <c r="T6486" s="123">
        <v>0.45900000000000002</v>
      </c>
    </row>
    <row r="6487" spans="17:20" x14ac:dyDescent="0.25">
      <c r="Q6487" s="122">
        <v>94</v>
      </c>
      <c r="R6487" s="122">
        <v>21</v>
      </c>
      <c r="S6487" s="122" t="s">
        <v>6856</v>
      </c>
      <c r="T6487" s="123">
        <v>0.46335999999999999</v>
      </c>
    </row>
    <row r="6488" spans="17:20" x14ac:dyDescent="0.25">
      <c r="Q6488" s="122">
        <v>94</v>
      </c>
      <c r="R6488" s="122">
        <v>22</v>
      </c>
      <c r="S6488" s="122" t="s">
        <v>6857</v>
      </c>
      <c r="T6488" s="123">
        <v>0.46772000000000002</v>
      </c>
    </row>
    <row r="6489" spans="17:20" x14ac:dyDescent="0.25">
      <c r="Q6489" s="122">
        <v>94</v>
      </c>
      <c r="R6489" s="122">
        <v>23</v>
      </c>
      <c r="S6489" s="122" t="s">
        <v>6858</v>
      </c>
      <c r="T6489" s="123">
        <v>0.47208</v>
      </c>
    </row>
    <row r="6490" spans="17:20" x14ac:dyDescent="0.25">
      <c r="Q6490" s="122">
        <v>94</v>
      </c>
      <c r="R6490" s="122">
        <v>24</v>
      </c>
      <c r="S6490" s="122" t="s">
        <v>6859</v>
      </c>
      <c r="T6490" s="123">
        <v>0.47643999999999997</v>
      </c>
    </row>
    <row r="6491" spans="17:20" x14ac:dyDescent="0.25">
      <c r="Q6491" s="122">
        <v>94</v>
      </c>
      <c r="R6491" s="122">
        <v>25</v>
      </c>
      <c r="S6491" s="122" t="s">
        <v>6860</v>
      </c>
      <c r="T6491" s="123">
        <v>0.48080000000000001</v>
      </c>
    </row>
    <row r="6492" spans="17:20" x14ac:dyDescent="0.25">
      <c r="Q6492" s="122">
        <v>94</v>
      </c>
      <c r="R6492" s="122">
        <v>26</v>
      </c>
      <c r="S6492" s="122" t="s">
        <v>6861</v>
      </c>
      <c r="T6492" s="123">
        <v>0.48512</v>
      </c>
    </row>
    <row r="6493" spans="17:20" x14ac:dyDescent="0.25">
      <c r="Q6493" s="122">
        <v>94</v>
      </c>
      <c r="R6493" s="122">
        <v>27</v>
      </c>
      <c r="S6493" s="122" t="s">
        <v>6862</v>
      </c>
      <c r="T6493" s="123">
        <v>0.48943999999999999</v>
      </c>
    </row>
    <row r="6494" spans="17:20" x14ac:dyDescent="0.25">
      <c r="Q6494" s="122">
        <v>94</v>
      </c>
      <c r="R6494" s="122">
        <v>28</v>
      </c>
      <c r="S6494" s="122" t="s">
        <v>6863</v>
      </c>
      <c r="T6494" s="123">
        <v>0.49375999999999998</v>
      </c>
    </row>
    <row r="6495" spans="17:20" x14ac:dyDescent="0.25">
      <c r="Q6495" s="122">
        <v>94</v>
      </c>
      <c r="R6495" s="122">
        <v>29</v>
      </c>
      <c r="S6495" s="122" t="s">
        <v>6864</v>
      </c>
      <c r="T6495" s="123">
        <v>0.49808000000000002</v>
      </c>
    </row>
    <row r="6496" spans="17:20" x14ac:dyDescent="0.25">
      <c r="Q6496" s="122">
        <v>94</v>
      </c>
      <c r="R6496" s="122">
        <v>30</v>
      </c>
      <c r="S6496" s="122" t="s">
        <v>6865</v>
      </c>
      <c r="T6496" s="123">
        <v>0.50239999999999996</v>
      </c>
    </row>
    <row r="6497" spans="17:20" x14ac:dyDescent="0.25">
      <c r="Q6497" s="122">
        <v>94</v>
      </c>
      <c r="R6497" s="122">
        <v>31</v>
      </c>
      <c r="S6497" s="122" t="s">
        <v>6866</v>
      </c>
      <c r="T6497" s="123">
        <v>0.50688</v>
      </c>
    </row>
    <row r="6498" spans="17:20" x14ac:dyDescent="0.25">
      <c r="Q6498" s="122">
        <v>94</v>
      </c>
      <c r="R6498" s="122">
        <v>32</v>
      </c>
      <c r="S6498" s="122" t="s">
        <v>6867</v>
      </c>
      <c r="T6498" s="123">
        <v>0.51136000000000004</v>
      </c>
    </row>
    <row r="6499" spans="17:20" x14ac:dyDescent="0.25">
      <c r="Q6499" s="122">
        <v>94</v>
      </c>
      <c r="R6499" s="122">
        <v>33</v>
      </c>
      <c r="S6499" s="122" t="s">
        <v>6868</v>
      </c>
      <c r="T6499" s="123">
        <v>0.51583999999999997</v>
      </c>
    </row>
    <row r="6500" spans="17:20" x14ac:dyDescent="0.25">
      <c r="Q6500" s="122">
        <v>94</v>
      </c>
      <c r="R6500" s="122">
        <v>34</v>
      </c>
      <c r="S6500" s="122" t="s">
        <v>6869</v>
      </c>
      <c r="T6500" s="123">
        <v>0.52031989999999995</v>
      </c>
    </row>
    <row r="6501" spans="17:20" x14ac:dyDescent="0.25">
      <c r="Q6501" s="122">
        <v>94</v>
      </c>
      <c r="R6501" s="122">
        <v>35</v>
      </c>
      <c r="S6501" s="122" t="s">
        <v>6870</v>
      </c>
      <c r="T6501" s="123">
        <v>0.52479989999999999</v>
      </c>
    </row>
    <row r="6502" spans="17:20" x14ac:dyDescent="0.25">
      <c r="Q6502" s="122">
        <v>94</v>
      </c>
      <c r="R6502" s="122">
        <v>36</v>
      </c>
      <c r="S6502" s="122" t="s">
        <v>6871</v>
      </c>
      <c r="T6502" s="123">
        <v>0.52915999999999996</v>
      </c>
    </row>
    <row r="6503" spans="17:20" x14ac:dyDescent="0.25">
      <c r="Q6503" s="122">
        <v>94</v>
      </c>
      <c r="R6503" s="122">
        <v>37</v>
      </c>
      <c r="S6503" s="122" t="s">
        <v>6872</v>
      </c>
      <c r="T6503" s="123">
        <v>0.53351990000000005</v>
      </c>
    </row>
    <row r="6504" spans="17:20" x14ac:dyDescent="0.25">
      <c r="Q6504" s="122">
        <v>94</v>
      </c>
      <c r="R6504" s="122">
        <v>38</v>
      </c>
      <c r="S6504" s="122" t="s">
        <v>6873</v>
      </c>
      <c r="T6504" s="123">
        <v>0.53787989999999997</v>
      </c>
    </row>
    <row r="6505" spans="17:20" x14ac:dyDescent="0.25">
      <c r="Q6505" s="122">
        <v>94</v>
      </c>
      <c r="R6505" s="122">
        <v>39</v>
      </c>
      <c r="S6505" s="122" t="s">
        <v>6874</v>
      </c>
      <c r="T6505" s="123">
        <v>0.5422399</v>
      </c>
    </row>
    <row r="6506" spans="17:20" x14ac:dyDescent="0.25">
      <c r="Q6506" s="122">
        <v>94</v>
      </c>
      <c r="R6506" s="122">
        <v>40</v>
      </c>
      <c r="S6506" s="122" t="s">
        <v>6875</v>
      </c>
      <c r="T6506" s="123">
        <v>0.54659990000000003</v>
      </c>
    </row>
    <row r="6507" spans="17:20" x14ac:dyDescent="0.25">
      <c r="Q6507" s="122">
        <v>94</v>
      </c>
      <c r="R6507" s="122">
        <v>41</v>
      </c>
      <c r="S6507" s="122" t="s">
        <v>6876</v>
      </c>
      <c r="T6507" s="123">
        <v>0.55091999999999997</v>
      </c>
    </row>
    <row r="6508" spans="17:20" x14ac:dyDescent="0.25">
      <c r="Q6508" s="122">
        <v>94</v>
      </c>
      <c r="R6508" s="122">
        <v>42</v>
      </c>
      <c r="S6508" s="122" t="s">
        <v>6877</v>
      </c>
      <c r="T6508" s="123">
        <v>0.55523999999999996</v>
      </c>
    </row>
    <row r="6509" spans="17:20" x14ac:dyDescent="0.25">
      <c r="Q6509" s="122">
        <v>94</v>
      </c>
      <c r="R6509" s="122">
        <v>43</v>
      </c>
      <c r="S6509" s="122" t="s">
        <v>6878</v>
      </c>
      <c r="T6509" s="123">
        <v>0.55955999999999995</v>
      </c>
    </row>
    <row r="6510" spans="17:20" x14ac:dyDescent="0.25">
      <c r="Q6510" s="122">
        <v>94</v>
      </c>
      <c r="R6510" s="122">
        <v>44</v>
      </c>
      <c r="S6510" s="122" t="s">
        <v>6879</v>
      </c>
      <c r="T6510" s="123">
        <v>0.56388000000000005</v>
      </c>
    </row>
    <row r="6511" spans="17:20" x14ac:dyDescent="0.25">
      <c r="Q6511" s="122">
        <v>94</v>
      </c>
      <c r="R6511" s="122">
        <v>45</v>
      </c>
      <c r="S6511" s="122" t="s">
        <v>6880</v>
      </c>
      <c r="T6511" s="123">
        <v>0.56820009999999999</v>
      </c>
    </row>
    <row r="6512" spans="17:20" x14ac:dyDescent="0.25">
      <c r="Q6512" s="122">
        <v>94</v>
      </c>
      <c r="R6512" s="122">
        <v>46</v>
      </c>
      <c r="S6512" s="122" t="s">
        <v>6881</v>
      </c>
      <c r="T6512" s="123">
        <v>0.57255999999999996</v>
      </c>
    </row>
    <row r="6513" spans="17:20" x14ac:dyDescent="0.25">
      <c r="Q6513" s="122">
        <v>94</v>
      </c>
      <c r="R6513" s="122">
        <v>47</v>
      </c>
      <c r="S6513" s="122" t="s">
        <v>6882</v>
      </c>
      <c r="T6513" s="123">
        <v>0.57691999999999999</v>
      </c>
    </row>
    <row r="6514" spans="17:20" x14ac:dyDescent="0.25">
      <c r="Q6514" s="122">
        <v>94</v>
      </c>
      <c r="R6514" s="122">
        <v>48</v>
      </c>
      <c r="S6514" s="122" t="s">
        <v>6883</v>
      </c>
      <c r="T6514" s="123">
        <v>0.58128000000000002</v>
      </c>
    </row>
    <row r="6515" spans="17:20" x14ac:dyDescent="0.25">
      <c r="Q6515" s="122">
        <v>94</v>
      </c>
      <c r="R6515" s="122">
        <v>49</v>
      </c>
      <c r="S6515" s="122" t="s">
        <v>6884</v>
      </c>
      <c r="T6515" s="123">
        <v>0.58564000000000005</v>
      </c>
    </row>
    <row r="6516" spans="17:20" x14ac:dyDescent="0.25">
      <c r="Q6516" s="122">
        <v>94</v>
      </c>
      <c r="R6516" s="122">
        <v>50</v>
      </c>
      <c r="S6516" s="122" t="s">
        <v>6885</v>
      </c>
      <c r="T6516" s="123">
        <v>0.59</v>
      </c>
    </row>
    <row r="6517" spans="17:20" x14ac:dyDescent="0.25">
      <c r="Q6517" s="122">
        <v>94</v>
      </c>
      <c r="R6517" s="122">
        <v>51</v>
      </c>
      <c r="S6517" s="122" t="s">
        <v>6886</v>
      </c>
      <c r="T6517" s="123">
        <v>0.59448000000000001</v>
      </c>
    </row>
    <row r="6518" spans="17:20" x14ac:dyDescent="0.25">
      <c r="Q6518" s="122">
        <v>94</v>
      </c>
      <c r="R6518" s="122">
        <v>52</v>
      </c>
      <c r="S6518" s="122" t="s">
        <v>6887</v>
      </c>
      <c r="T6518" s="123">
        <v>0.59896000000000005</v>
      </c>
    </row>
    <row r="6519" spans="17:20" x14ac:dyDescent="0.25">
      <c r="Q6519" s="122">
        <v>94</v>
      </c>
      <c r="R6519" s="122">
        <v>53</v>
      </c>
      <c r="S6519" s="122" t="s">
        <v>6888</v>
      </c>
      <c r="T6519" s="123">
        <v>0.60343999999999998</v>
      </c>
    </row>
    <row r="6520" spans="17:20" x14ac:dyDescent="0.25">
      <c r="Q6520" s="122">
        <v>94</v>
      </c>
      <c r="R6520" s="122">
        <v>54</v>
      </c>
      <c r="S6520" s="122" t="s">
        <v>6889</v>
      </c>
      <c r="T6520" s="123">
        <v>0.60792000000000002</v>
      </c>
    </row>
    <row r="6521" spans="17:20" x14ac:dyDescent="0.25">
      <c r="Q6521" s="122">
        <v>94</v>
      </c>
      <c r="R6521" s="122">
        <v>55</v>
      </c>
      <c r="S6521" s="122" t="s">
        <v>6890</v>
      </c>
      <c r="T6521" s="123">
        <v>0.61240000000000006</v>
      </c>
    </row>
    <row r="6522" spans="17:20" x14ac:dyDescent="0.25">
      <c r="Q6522" s="122">
        <v>94</v>
      </c>
      <c r="R6522" s="122">
        <v>56</v>
      </c>
      <c r="S6522" s="122" t="s">
        <v>6891</v>
      </c>
      <c r="T6522" s="123">
        <v>0.61672000000000005</v>
      </c>
    </row>
    <row r="6523" spans="17:20" x14ac:dyDescent="0.25">
      <c r="Q6523" s="122">
        <v>94</v>
      </c>
      <c r="R6523" s="122">
        <v>57</v>
      </c>
      <c r="S6523" s="122" t="s">
        <v>6892</v>
      </c>
      <c r="T6523" s="123">
        <v>0.62104000000000004</v>
      </c>
    </row>
    <row r="6524" spans="17:20" x14ac:dyDescent="0.25">
      <c r="Q6524" s="122">
        <v>94</v>
      </c>
      <c r="R6524" s="122">
        <v>58</v>
      </c>
      <c r="S6524" s="122" t="s">
        <v>6893</v>
      </c>
      <c r="T6524" s="123">
        <v>0.62536000000000003</v>
      </c>
    </row>
    <row r="6525" spans="17:20" x14ac:dyDescent="0.25">
      <c r="Q6525" s="122">
        <v>94</v>
      </c>
      <c r="R6525" s="122">
        <v>59</v>
      </c>
      <c r="S6525" s="122" t="s">
        <v>6894</v>
      </c>
      <c r="T6525" s="123">
        <v>0.62968000000000002</v>
      </c>
    </row>
    <row r="6526" spans="17:20" x14ac:dyDescent="0.25">
      <c r="Q6526" s="122">
        <v>94</v>
      </c>
      <c r="R6526" s="122">
        <v>60</v>
      </c>
      <c r="S6526" s="122" t="s">
        <v>6895</v>
      </c>
      <c r="T6526" s="123">
        <v>0.63400000000000001</v>
      </c>
    </row>
    <row r="6527" spans="17:20" x14ac:dyDescent="0.25">
      <c r="Q6527" s="122">
        <v>94</v>
      </c>
      <c r="R6527" s="122">
        <v>61</v>
      </c>
      <c r="S6527" s="122" t="s">
        <v>6896</v>
      </c>
      <c r="T6527" s="123">
        <v>0.63836000000000004</v>
      </c>
    </row>
    <row r="6528" spans="17:20" x14ac:dyDescent="0.25">
      <c r="Q6528" s="122">
        <v>94</v>
      </c>
      <c r="R6528" s="122">
        <v>62</v>
      </c>
      <c r="S6528" s="122" t="s">
        <v>6897</v>
      </c>
      <c r="T6528" s="123">
        <v>0.64271999999999996</v>
      </c>
    </row>
    <row r="6529" spans="17:20" x14ac:dyDescent="0.25">
      <c r="Q6529" s="122">
        <v>94</v>
      </c>
      <c r="R6529" s="122">
        <v>63</v>
      </c>
      <c r="S6529" s="122" t="s">
        <v>6898</v>
      </c>
      <c r="T6529" s="123">
        <v>0.64707999999999999</v>
      </c>
    </row>
    <row r="6530" spans="17:20" x14ac:dyDescent="0.25">
      <c r="Q6530" s="122">
        <v>94</v>
      </c>
      <c r="R6530" s="122">
        <v>64</v>
      </c>
      <c r="S6530" s="122" t="s">
        <v>6899</v>
      </c>
      <c r="T6530" s="123">
        <v>0.65144000000000002</v>
      </c>
    </row>
    <row r="6531" spans="17:20" x14ac:dyDescent="0.25">
      <c r="Q6531" s="122">
        <v>94</v>
      </c>
      <c r="R6531" s="122">
        <v>65</v>
      </c>
      <c r="S6531" s="122" t="s">
        <v>6900</v>
      </c>
      <c r="T6531" s="123">
        <v>0.65580000000000005</v>
      </c>
    </row>
    <row r="6532" spans="17:20" x14ac:dyDescent="0.25">
      <c r="Q6532" s="122">
        <v>94</v>
      </c>
      <c r="R6532" s="122">
        <v>66</v>
      </c>
      <c r="S6532" s="122" t="s">
        <v>6901</v>
      </c>
      <c r="T6532" s="123">
        <v>0.66027999999999998</v>
      </c>
    </row>
    <row r="6533" spans="17:20" x14ac:dyDescent="0.25">
      <c r="Q6533" s="122">
        <v>94</v>
      </c>
      <c r="R6533" s="122">
        <v>67</v>
      </c>
      <c r="S6533" s="122" t="s">
        <v>6902</v>
      </c>
      <c r="T6533" s="123">
        <v>0.66476000000000002</v>
      </c>
    </row>
    <row r="6534" spans="17:20" x14ac:dyDescent="0.25">
      <c r="Q6534" s="122">
        <v>94</v>
      </c>
      <c r="R6534" s="122">
        <v>68</v>
      </c>
      <c r="S6534" s="122" t="s">
        <v>6903</v>
      </c>
      <c r="T6534" s="123">
        <v>0.66923999999999995</v>
      </c>
    </row>
    <row r="6535" spans="17:20" x14ac:dyDescent="0.25">
      <c r="Q6535" s="122">
        <v>94</v>
      </c>
      <c r="R6535" s="122">
        <v>69</v>
      </c>
      <c r="S6535" s="122" t="s">
        <v>6904</v>
      </c>
      <c r="T6535" s="123">
        <v>0.67371999999999999</v>
      </c>
    </row>
    <row r="6536" spans="17:20" x14ac:dyDescent="0.25">
      <c r="Q6536" s="122">
        <v>94</v>
      </c>
      <c r="R6536" s="122">
        <v>70</v>
      </c>
      <c r="S6536" s="122" t="s">
        <v>6905</v>
      </c>
      <c r="T6536" s="123">
        <v>0.67820000000000003</v>
      </c>
    </row>
    <row r="6537" spans="17:20" x14ac:dyDescent="0.25">
      <c r="Q6537" s="122">
        <v>94</v>
      </c>
      <c r="R6537" s="122">
        <v>71</v>
      </c>
      <c r="S6537" s="122" t="s">
        <v>6906</v>
      </c>
      <c r="T6537" s="123">
        <v>0.68252000000000002</v>
      </c>
    </row>
    <row r="6538" spans="17:20" x14ac:dyDescent="0.25">
      <c r="Q6538" s="122">
        <v>94</v>
      </c>
      <c r="R6538" s="122">
        <v>72</v>
      </c>
      <c r="S6538" s="122" t="s">
        <v>6907</v>
      </c>
      <c r="T6538" s="123">
        <v>0.68684000000000001</v>
      </c>
    </row>
    <row r="6539" spans="17:20" x14ac:dyDescent="0.25">
      <c r="Q6539" s="122">
        <v>94</v>
      </c>
      <c r="R6539" s="122">
        <v>73</v>
      </c>
      <c r="S6539" s="122" t="s">
        <v>6908</v>
      </c>
      <c r="T6539" s="123">
        <v>0.69116</v>
      </c>
    </row>
    <row r="6540" spans="17:20" x14ac:dyDescent="0.25">
      <c r="Q6540" s="122">
        <v>94</v>
      </c>
      <c r="R6540" s="122">
        <v>74</v>
      </c>
      <c r="S6540" s="122" t="s">
        <v>6909</v>
      </c>
      <c r="T6540" s="123">
        <v>0.69547999999999999</v>
      </c>
    </row>
    <row r="6541" spans="17:20" x14ac:dyDescent="0.25">
      <c r="Q6541" s="122">
        <v>94</v>
      </c>
      <c r="R6541" s="122">
        <v>75</v>
      </c>
      <c r="S6541" s="122" t="s">
        <v>6910</v>
      </c>
      <c r="T6541" s="123">
        <v>0.69979999999999998</v>
      </c>
    </row>
    <row r="6542" spans="17:20" x14ac:dyDescent="0.25">
      <c r="Q6542" s="122">
        <v>94</v>
      </c>
      <c r="R6542" s="122">
        <v>76</v>
      </c>
      <c r="S6542" s="122" t="s">
        <v>6911</v>
      </c>
      <c r="T6542" s="123">
        <v>0.70416000000000001</v>
      </c>
    </row>
    <row r="6543" spans="17:20" x14ac:dyDescent="0.25">
      <c r="Q6543" s="122">
        <v>94</v>
      </c>
      <c r="R6543" s="122">
        <v>77</v>
      </c>
      <c r="S6543" s="122" t="s">
        <v>6912</v>
      </c>
      <c r="T6543" s="123">
        <v>0.70852000000000004</v>
      </c>
    </row>
    <row r="6544" spans="17:20" x14ac:dyDescent="0.25">
      <c r="Q6544" s="122">
        <v>94</v>
      </c>
      <c r="R6544" s="122">
        <v>78</v>
      </c>
      <c r="S6544" s="122" t="s">
        <v>6913</v>
      </c>
      <c r="T6544" s="123">
        <v>0.71287999999999996</v>
      </c>
    </row>
    <row r="6545" spans="17:20" x14ac:dyDescent="0.25">
      <c r="Q6545" s="122">
        <v>94</v>
      </c>
      <c r="R6545" s="122">
        <v>79</v>
      </c>
      <c r="S6545" s="122" t="s">
        <v>6914</v>
      </c>
      <c r="T6545" s="123">
        <v>0.71723999999999999</v>
      </c>
    </row>
    <row r="6546" spans="17:20" x14ac:dyDescent="0.25">
      <c r="Q6546" s="122">
        <v>94</v>
      </c>
      <c r="R6546" s="122">
        <v>80</v>
      </c>
      <c r="S6546" s="122" t="s">
        <v>6915</v>
      </c>
      <c r="T6546" s="123">
        <v>0.72160000000000002</v>
      </c>
    </row>
    <row r="6547" spans="17:20" x14ac:dyDescent="0.25">
      <c r="Q6547" s="122">
        <v>94</v>
      </c>
      <c r="R6547" s="122">
        <v>81</v>
      </c>
      <c r="S6547" s="122" t="s">
        <v>6916</v>
      </c>
      <c r="T6547" s="123">
        <v>0.72607999999999995</v>
      </c>
    </row>
    <row r="6548" spans="17:20" x14ac:dyDescent="0.25">
      <c r="Q6548" s="122">
        <v>94</v>
      </c>
      <c r="R6548" s="122">
        <v>82</v>
      </c>
      <c r="S6548" s="122" t="s">
        <v>6917</v>
      </c>
      <c r="T6548" s="123">
        <v>0.73055999999999999</v>
      </c>
    </row>
    <row r="6549" spans="17:20" x14ac:dyDescent="0.25">
      <c r="Q6549" s="122">
        <v>94</v>
      </c>
      <c r="R6549" s="122">
        <v>83</v>
      </c>
      <c r="S6549" s="122" t="s">
        <v>6918</v>
      </c>
      <c r="T6549" s="123">
        <v>0.73504000000000003</v>
      </c>
    </row>
    <row r="6550" spans="17:20" x14ac:dyDescent="0.25">
      <c r="Q6550" s="122">
        <v>94</v>
      </c>
      <c r="R6550" s="122">
        <v>84</v>
      </c>
      <c r="S6550" s="122" t="s">
        <v>6919</v>
      </c>
      <c r="T6550" s="123">
        <v>0.73951999999999996</v>
      </c>
    </row>
    <row r="6551" spans="17:20" x14ac:dyDescent="0.25">
      <c r="Q6551" s="122">
        <v>94</v>
      </c>
      <c r="R6551" s="122">
        <v>85</v>
      </c>
      <c r="S6551" s="122" t="s">
        <v>6920</v>
      </c>
      <c r="T6551" s="123">
        <v>0.74399999999999999</v>
      </c>
    </row>
    <row r="6552" spans="17:20" x14ac:dyDescent="0.25">
      <c r="Q6552" s="122">
        <v>94</v>
      </c>
      <c r="R6552" s="122">
        <v>86</v>
      </c>
      <c r="S6552" s="122" t="s">
        <v>6921</v>
      </c>
      <c r="T6552" s="123">
        <v>0.74836000000000003</v>
      </c>
    </row>
    <row r="6553" spans="17:20" x14ac:dyDescent="0.25">
      <c r="Q6553" s="122">
        <v>94</v>
      </c>
      <c r="R6553" s="122">
        <v>87</v>
      </c>
      <c r="S6553" s="122" t="s">
        <v>6922</v>
      </c>
      <c r="T6553" s="123">
        <v>0.75271999999999994</v>
      </c>
    </row>
    <row r="6554" spans="17:20" x14ac:dyDescent="0.25">
      <c r="Q6554" s="122">
        <v>94</v>
      </c>
      <c r="R6554" s="122">
        <v>88</v>
      </c>
      <c r="S6554" s="122" t="s">
        <v>6923</v>
      </c>
      <c r="T6554" s="123">
        <v>0.75707999999999998</v>
      </c>
    </row>
    <row r="6555" spans="17:20" x14ac:dyDescent="0.25">
      <c r="Q6555" s="122">
        <v>94</v>
      </c>
      <c r="R6555" s="122">
        <v>89</v>
      </c>
      <c r="S6555" s="122" t="s">
        <v>6924</v>
      </c>
      <c r="T6555" s="123">
        <v>0.76144000000000001</v>
      </c>
    </row>
    <row r="6556" spans="17:20" x14ac:dyDescent="0.25">
      <c r="Q6556" s="122">
        <v>94</v>
      </c>
      <c r="R6556" s="122">
        <v>90</v>
      </c>
      <c r="S6556" s="122" t="s">
        <v>6925</v>
      </c>
      <c r="T6556" s="123">
        <v>0.76580000000000004</v>
      </c>
    </row>
    <row r="6557" spans="17:20" x14ac:dyDescent="0.25">
      <c r="Q6557" s="122">
        <v>94</v>
      </c>
      <c r="R6557" s="122">
        <v>91</v>
      </c>
      <c r="S6557" s="122" t="s">
        <v>6926</v>
      </c>
      <c r="T6557" s="123">
        <v>0.77012000000000003</v>
      </c>
    </row>
    <row r="6558" spans="17:20" x14ac:dyDescent="0.25">
      <c r="Q6558" s="122">
        <v>94</v>
      </c>
      <c r="R6558" s="122">
        <v>92</v>
      </c>
      <c r="S6558" s="122" t="s">
        <v>6927</v>
      </c>
      <c r="T6558" s="123">
        <v>0.77444000000000002</v>
      </c>
    </row>
    <row r="6559" spans="17:20" x14ac:dyDescent="0.25">
      <c r="Q6559" s="122">
        <v>94</v>
      </c>
      <c r="R6559" s="122">
        <v>93</v>
      </c>
      <c r="S6559" s="122" t="s">
        <v>6928</v>
      </c>
      <c r="T6559" s="123">
        <v>0.77876000000000001</v>
      </c>
    </row>
    <row r="6560" spans="17:20" x14ac:dyDescent="0.25">
      <c r="Q6560" s="122">
        <v>94</v>
      </c>
      <c r="R6560" s="122">
        <v>94</v>
      </c>
      <c r="S6560" s="122" t="s">
        <v>6929</v>
      </c>
      <c r="T6560" s="123">
        <v>0.78308</v>
      </c>
    </row>
    <row r="6561" spans="17:20" x14ac:dyDescent="0.25">
      <c r="Q6561" s="122">
        <v>94</v>
      </c>
      <c r="R6561" s="122">
        <v>95</v>
      </c>
      <c r="S6561" s="122" t="s">
        <v>6930</v>
      </c>
      <c r="T6561" s="123">
        <v>0.78739999999999999</v>
      </c>
    </row>
    <row r="6562" spans="17:20" x14ac:dyDescent="0.25">
      <c r="Q6562" s="122">
        <v>94</v>
      </c>
      <c r="R6562" s="122">
        <v>96</v>
      </c>
      <c r="S6562" s="122" t="s">
        <v>6931</v>
      </c>
      <c r="T6562" s="123">
        <v>0.79171999999999998</v>
      </c>
    </row>
    <row r="6563" spans="17:20" x14ac:dyDescent="0.25">
      <c r="Q6563" s="122">
        <v>94</v>
      </c>
      <c r="R6563" s="122">
        <v>97</v>
      </c>
      <c r="S6563" s="122" t="s">
        <v>6932</v>
      </c>
      <c r="T6563" s="123">
        <v>0.79603999999999997</v>
      </c>
    </row>
    <row r="6564" spans="17:20" x14ac:dyDescent="0.25">
      <c r="Q6564" s="122">
        <v>94</v>
      </c>
      <c r="R6564" s="122">
        <v>98</v>
      </c>
      <c r="S6564" s="122" t="s">
        <v>6933</v>
      </c>
      <c r="T6564" s="123">
        <v>0.80035999999999996</v>
      </c>
    </row>
    <row r="6565" spans="17:20" x14ac:dyDescent="0.25">
      <c r="Q6565" s="122">
        <v>94</v>
      </c>
      <c r="R6565" s="122">
        <v>99</v>
      </c>
      <c r="S6565" s="122" t="s">
        <v>6934</v>
      </c>
      <c r="T6565" s="123">
        <v>0.80467999999999995</v>
      </c>
    </row>
    <row r="6566" spans="17:20" x14ac:dyDescent="0.25">
      <c r="Q6566" s="122">
        <v>94</v>
      </c>
      <c r="R6566" s="122">
        <v>100</v>
      </c>
      <c r="S6566" s="122" t="s">
        <v>6935</v>
      </c>
      <c r="T6566" s="123">
        <v>0.80900000000000005</v>
      </c>
    </row>
    <row r="6567" spans="17:20" x14ac:dyDescent="0.25">
      <c r="Q6567" s="122">
        <v>95</v>
      </c>
      <c r="R6567" s="122">
        <v>0</v>
      </c>
      <c r="S6567" s="122" t="s">
        <v>6936</v>
      </c>
      <c r="T6567" s="123">
        <v>0.40399990000000002</v>
      </c>
    </row>
    <row r="6568" spans="17:20" x14ac:dyDescent="0.25">
      <c r="Q6568" s="122">
        <v>95</v>
      </c>
      <c r="R6568" s="122">
        <v>1</v>
      </c>
      <c r="S6568" s="122" t="s">
        <v>6937</v>
      </c>
      <c r="T6568" s="123">
        <v>0.40799990000000003</v>
      </c>
    </row>
    <row r="6569" spans="17:20" x14ac:dyDescent="0.25">
      <c r="Q6569" s="122">
        <v>95</v>
      </c>
      <c r="R6569" s="122">
        <v>2</v>
      </c>
      <c r="S6569" s="122" t="s">
        <v>6938</v>
      </c>
      <c r="T6569" s="123">
        <v>0.41199999999999998</v>
      </c>
    </row>
    <row r="6570" spans="17:20" x14ac:dyDescent="0.25">
      <c r="Q6570" s="122">
        <v>95</v>
      </c>
      <c r="R6570" s="122">
        <v>3</v>
      </c>
      <c r="S6570" s="122" t="s">
        <v>6939</v>
      </c>
      <c r="T6570" s="123">
        <v>0.41599999999999998</v>
      </c>
    </row>
    <row r="6571" spans="17:20" x14ac:dyDescent="0.25">
      <c r="Q6571" s="122">
        <v>95</v>
      </c>
      <c r="R6571" s="122">
        <v>4</v>
      </c>
      <c r="S6571" s="122" t="s">
        <v>6940</v>
      </c>
      <c r="T6571" s="123">
        <v>0.42</v>
      </c>
    </row>
    <row r="6572" spans="17:20" x14ac:dyDescent="0.25">
      <c r="Q6572" s="122">
        <v>95</v>
      </c>
      <c r="R6572" s="122">
        <v>5</v>
      </c>
      <c r="S6572" s="122" t="s">
        <v>6941</v>
      </c>
      <c r="T6572" s="123">
        <v>0.42399999999999999</v>
      </c>
    </row>
    <row r="6573" spans="17:20" x14ac:dyDescent="0.25">
      <c r="Q6573" s="122">
        <v>95</v>
      </c>
      <c r="R6573" s="122">
        <v>6</v>
      </c>
      <c r="S6573" s="122" t="s">
        <v>6942</v>
      </c>
      <c r="T6573" s="123">
        <v>0.42799999999999999</v>
      </c>
    </row>
    <row r="6574" spans="17:20" x14ac:dyDescent="0.25">
      <c r="Q6574" s="122">
        <v>95</v>
      </c>
      <c r="R6574" s="122">
        <v>7</v>
      </c>
      <c r="S6574" s="122" t="s">
        <v>6943</v>
      </c>
      <c r="T6574" s="123">
        <v>0.432</v>
      </c>
    </row>
    <row r="6575" spans="17:20" x14ac:dyDescent="0.25">
      <c r="Q6575" s="122">
        <v>95</v>
      </c>
      <c r="R6575" s="122">
        <v>8</v>
      </c>
      <c r="S6575" s="122" t="s">
        <v>6944</v>
      </c>
      <c r="T6575" s="123">
        <v>0.436</v>
      </c>
    </row>
    <row r="6576" spans="17:20" x14ac:dyDescent="0.25">
      <c r="Q6576" s="122">
        <v>95</v>
      </c>
      <c r="R6576" s="122">
        <v>9</v>
      </c>
      <c r="S6576" s="122" t="s">
        <v>6945</v>
      </c>
      <c r="T6576" s="123">
        <v>0.4399999</v>
      </c>
    </row>
    <row r="6577" spans="17:20" x14ac:dyDescent="0.25">
      <c r="Q6577" s="122">
        <v>95</v>
      </c>
      <c r="R6577" s="122">
        <v>10</v>
      </c>
      <c r="S6577" s="122" t="s">
        <v>6946</v>
      </c>
      <c r="T6577" s="123">
        <v>0.4439999</v>
      </c>
    </row>
    <row r="6578" spans="17:20" x14ac:dyDescent="0.25">
      <c r="Q6578" s="122">
        <v>95</v>
      </c>
      <c r="R6578" s="122">
        <v>11</v>
      </c>
      <c r="S6578" s="122" t="s">
        <v>6947</v>
      </c>
      <c r="T6578" s="123">
        <v>0.44799990000000001</v>
      </c>
    </row>
    <row r="6579" spans="17:20" x14ac:dyDescent="0.25">
      <c r="Q6579" s="122">
        <v>95</v>
      </c>
      <c r="R6579" s="122">
        <v>12</v>
      </c>
      <c r="S6579" s="122" t="s">
        <v>6948</v>
      </c>
      <c r="T6579" s="123">
        <v>0.45199990000000001</v>
      </c>
    </row>
    <row r="6580" spans="17:20" x14ac:dyDescent="0.25">
      <c r="Q6580" s="122">
        <v>95</v>
      </c>
      <c r="R6580" s="122">
        <v>13</v>
      </c>
      <c r="S6580" s="122" t="s">
        <v>6949</v>
      </c>
      <c r="T6580" s="123">
        <v>0.45599990000000001</v>
      </c>
    </row>
    <row r="6581" spans="17:20" x14ac:dyDescent="0.25">
      <c r="Q6581" s="122">
        <v>95</v>
      </c>
      <c r="R6581" s="122">
        <v>14</v>
      </c>
      <c r="S6581" s="122" t="s">
        <v>6950</v>
      </c>
      <c r="T6581" s="123">
        <v>0.45999990000000002</v>
      </c>
    </row>
    <row r="6582" spans="17:20" x14ac:dyDescent="0.25">
      <c r="Q6582" s="122">
        <v>95</v>
      </c>
      <c r="R6582" s="122">
        <v>15</v>
      </c>
      <c r="S6582" s="122" t="s">
        <v>6951</v>
      </c>
      <c r="T6582" s="123">
        <v>0.46399990000000002</v>
      </c>
    </row>
    <row r="6583" spans="17:20" x14ac:dyDescent="0.25">
      <c r="Q6583" s="122">
        <v>95</v>
      </c>
      <c r="R6583" s="122">
        <v>16</v>
      </c>
      <c r="S6583" s="122" t="s">
        <v>6952</v>
      </c>
      <c r="T6583" s="123">
        <v>0.4681999</v>
      </c>
    </row>
    <row r="6584" spans="17:20" x14ac:dyDescent="0.25">
      <c r="Q6584" s="122">
        <v>95</v>
      </c>
      <c r="R6584" s="122">
        <v>17</v>
      </c>
      <c r="S6584" s="122" t="s">
        <v>6953</v>
      </c>
      <c r="T6584" s="123">
        <v>0.47239999999999999</v>
      </c>
    </row>
    <row r="6585" spans="17:20" x14ac:dyDescent="0.25">
      <c r="Q6585" s="122">
        <v>95</v>
      </c>
      <c r="R6585" s="122">
        <v>18</v>
      </c>
      <c r="S6585" s="122" t="s">
        <v>6954</v>
      </c>
      <c r="T6585" s="123">
        <v>0.47660000000000002</v>
      </c>
    </row>
    <row r="6586" spans="17:20" x14ac:dyDescent="0.25">
      <c r="Q6586" s="122">
        <v>95</v>
      </c>
      <c r="R6586" s="122">
        <v>19</v>
      </c>
      <c r="S6586" s="122" t="s">
        <v>6955</v>
      </c>
      <c r="T6586" s="123">
        <v>0.48080000000000001</v>
      </c>
    </row>
    <row r="6587" spans="17:20" x14ac:dyDescent="0.25">
      <c r="Q6587" s="122">
        <v>95</v>
      </c>
      <c r="R6587" s="122">
        <v>20</v>
      </c>
      <c r="S6587" s="122" t="s">
        <v>6956</v>
      </c>
      <c r="T6587" s="123">
        <v>0.48499999999999999</v>
      </c>
    </row>
    <row r="6588" spans="17:20" x14ac:dyDescent="0.25">
      <c r="Q6588" s="122">
        <v>95</v>
      </c>
      <c r="R6588" s="122">
        <v>21</v>
      </c>
      <c r="S6588" s="122" t="s">
        <v>6957</v>
      </c>
      <c r="T6588" s="123">
        <v>0.48900009999999999</v>
      </c>
    </row>
    <row r="6589" spans="17:20" x14ac:dyDescent="0.25">
      <c r="Q6589" s="122">
        <v>95</v>
      </c>
      <c r="R6589" s="122">
        <v>22</v>
      </c>
      <c r="S6589" s="122" t="s">
        <v>6958</v>
      </c>
      <c r="T6589" s="123">
        <v>0.49299999999999999</v>
      </c>
    </row>
    <row r="6590" spans="17:20" x14ac:dyDescent="0.25">
      <c r="Q6590" s="122">
        <v>95</v>
      </c>
      <c r="R6590" s="122">
        <v>23</v>
      </c>
      <c r="S6590" s="122" t="s">
        <v>6959</v>
      </c>
      <c r="T6590" s="123">
        <v>0.497</v>
      </c>
    </row>
    <row r="6591" spans="17:20" x14ac:dyDescent="0.25">
      <c r="Q6591" s="122">
        <v>95</v>
      </c>
      <c r="R6591" s="122">
        <v>24</v>
      </c>
      <c r="S6591" s="122" t="s">
        <v>6960</v>
      </c>
      <c r="T6591" s="123">
        <v>0.501</v>
      </c>
    </row>
    <row r="6592" spans="17:20" x14ac:dyDescent="0.25">
      <c r="Q6592" s="122">
        <v>95</v>
      </c>
      <c r="R6592" s="122">
        <v>25</v>
      </c>
      <c r="S6592" s="122" t="s">
        <v>6961</v>
      </c>
      <c r="T6592" s="123">
        <v>0.505</v>
      </c>
    </row>
    <row r="6593" spans="17:20" x14ac:dyDescent="0.25">
      <c r="Q6593" s="122">
        <v>95</v>
      </c>
      <c r="R6593" s="122">
        <v>26</v>
      </c>
      <c r="S6593" s="122" t="s">
        <v>6962</v>
      </c>
      <c r="T6593" s="123">
        <v>0.50900000000000001</v>
      </c>
    </row>
    <row r="6594" spans="17:20" x14ac:dyDescent="0.25">
      <c r="Q6594" s="122">
        <v>95</v>
      </c>
      <c r="R6594" s="122">
        <v>27</v>
      </c>
      <c r="S6594" s="122" t="s">
        <v>6963</v>
      </c>
      <c r="T6594" s="123">
        <v>0.51300000000000001</v>
      </c>
    </row>
    <row r="6595" spans="17:20" x14ac:dyDescent="0.25">
      <c r="Q6595" s="122">
        <v>95</v>
      </c>
      <c r="R6595" s="122">
        <v>28</v>
      </c>
      <c r="S6595" s="122" t="s">
        <v>6964</v>
      </c>
      <c r="T6595" s="123">
        <v>0.51700000000000002</v>
      </c>
    </row>
    <row r="6596" spans="17:20" x14ac:dyDescent="0.25">
      <c r="Q6596" s="122">
        <v>95</v>
      </c>
      <c r="R6596" s="122">
        <v>29</v>
      </c>
      <c r="S6596" s="122" t="s">
        <v>6965</v>
      </c>
      <c r="T6596" s="123">
        <v>0.52100000000000002</v>
      </c>
    </row>
    <row r="6597" spans="17:20" x14ac:dyDescent="0.25">
      <c r="Q6597" s="122">
        <v>95</v>
      </c>
      <c r="R6597" s="122">
        <v>30</v>
      </c>
      <c r="S6597" s="122" t="s">
        <v>6966</v>
      </c>
      <c r="T6597" s="123">
        <v>0.52500000000000002</v>
      </c>
    </row>
    <row r="6598" spans="17:20" x14ac:dyDescent="0.25">
      <c r="Q6598" s="122">
        <v>95</v>
      </c>
      <c r="R6598" s="122">
        <v>31</v>
      </c>
      <c r="S6598" s="122" t="s">
        <v>6967</v>
      </c>
      <c r="T6598" s="123">
        <v>0.5292</v>
      </c>
    </row>
    <row r="6599" spans="17:20" x14ac:dyDescent="0.25">
      <c r="Q6599" s="122">
        <v>95</v>
      </c>
      <c r="R6599" s="122">
        <v>32</v>
      </c>
      <c r="S6599" s="122" t="s">
        <v>6968</v>
      </c>
      <c r="T6599" s="123">
        <v>0.53339999999999999</v>
      </c>
    </row>
    <row r="6600" spans="17:20" x14ac:dyDescent="0.25">
      <c r="Q6600" s="122">
        <v>95</v>
      </c>
      <c r="R6600" s="122">
        <v>33</v>
      </c>
      <c r="S6600" s="122" t="s">
        <v>6969</v>
      </c>
      <c r="T6600" s="123">
        <v>0.53759999999999997</v>
      </c>
    </row>
    <row r="6601" spans="17:20" x14ac:dyDescent="0.25">
      <c r="Q6601" s="122">
        <v>95</v>
      </c>
      <c r="R6601" s="122">
        <v>34</v>
      </c>
      <c r="S6601" s="122" t="s">
        <v>6970</v>
      </c>
      <c r="T6601" s="123">
        <v>0.54179999999999995</v>
      </c>
    </row>
    <row r="6602" spans="17:20" x14ac:dyDescent="0.25">
      <c r="Q6602" s="122">
        <v>95</v>
      </c>
      <c r="R6602" s="122">
        <v>35</v>
      </c>
      <c r="S6602" s="122" t="s">
        <v>6971</v>
      </c>
      <c r="T6602" s="123">
        <v>0.54599989999999998</v>
      </c>
    </row>
    <row r="6603" spans="17:20" x14ac:dyDescent="0.25">
      <c r="Q6603" s="122">
        <v>95</v>
      </c>
      <c r="R6603" s="122">
        <v>36</v>
      </c>
      <c r="S6603" s="122" t="s">
        <v>6972</v>
      </c>
      <c r="T6603" s="123">
        <v>0.55000000000000004</v>
      </c>
    </row>
    <row r="6604" spans="17:20" x14ac:dyDescent="0.25">
      <c r="Q6604" s="122">
        <v>95</v>
      </c>
      <c r="R6604" s="122">
        <v>37</v>
      </c>
      <c r="S6604" s="122" t="s">
        <v>6973</v>
      </c>
      <c r="T6604" s="123">
        <v>0.55399989999999999</v>
      </c>
    </row>
    <row r="6605" spans="17:20" x14ac:dyDescent="0.25">
      <c r="Q6605" s="122">
        <v>95</v>
      </c>
      <c r="R6605" s="122">
        <v>38</v>
      </c>
      <c r="S6605" s="122" t="s">
        <v>6974</v>
      </c>
      <c r="T6605" s="123">
        <v>0.55799989999999999</v>
      </c>
    </row>
    <row r="6606" spans="17:20" x14ac:dyDescent="0.25">
      <c r="Q6606" s="122">
        <v>95</v>
      </c>
      <c r="R6606" s="122">
        <v>39</v>
      </c>
      <c r="S6606" s="122" t="s">
        <v>6975</v>
      </c>
      <c r="T6606" s="123">
        <v>0.5619999</v>
      </c>
    </row>
    <row r="6607" spans="17:20" x14ac:dyDescent="0.25">
      <c r="Q6607" s="122">
        <v>95</v>
      </c>
      <c r="R6607" s="122">
        <v>40</v>
      </c>
      <c r="S6607" s="122" t="s">
        <v>6976</v>
      </c>
      <c r="T6607" s="123">
        <v>0.5659999</v>
      </c>
    </row>
    <row r="6608" spans="17:20" x14ac:dyDescent="0.25">
      <c r="Q6608" s="122">
        <v>95</v>
      </c>
      <c r="R6608" s="122">
        <v>41</v>
      </c>
      <c r="S6608" s="122" t="s">
        <v>6977</v>
      </c>
      <c r="T6608" s="123">
        <v>0.5699999</v>
      </c>
    </row>
    <row r="6609" spans="17:20" x14ac:dyDescent="0.25">
      <c r="Q6609" s="122">
        <v>95</v>
      </c>
      <c r="R6609" s="122">
        <v>42</v>
      </c>
      <c r="S6609" s="122" t="s">
        <v>6978</v>
      </c>
      <c r="T6609" s="123">
        <v>0.57399999999999995</v>
      </c>
    </row>
    <row r="6610" spans="17:20" x14ac:dyDescent="0.25">
      <c r="Q6610" s="122">
        <v>95</v>
      </c>
      <c r="R6610" s="122">
        <v>43</v>
      </c>
      <c r="S6610" s="122" t="s">
        <v>6979</v>
      </c>
      <c r="T6610" s="123">
        <v>0.57799999999999996</v>
      </c>
    </row>
    <row r="6611" spans="17:20" x14ac:dyDescent="0.25">
      <c r="Q6611" s="122">
        <v>95</v>
      </c>
      <c r="R6611" s="122">
        <v>44</v>
      </c>
      <c r="S6611" s="122" t="s">
        <v>6980</v>
      </c>
      <c r="T6611" s="123">
        <v>0.58200010000000002</v>
      </c>
    </row>
    <row r="6612" spans="17:20" x14ac:dyDescent="0.25">
      <c r="Q6612" s="122">
        <v>95</v>
      </c>
      <c r="R6612" s="122">
        <v>45</v>
      </c>
      <c r="S6612" s="122" t="s">
        <v>6981</v>
      </c>
      <c r="T6612" s="123">
        <v>0.58600010000000002</v>
      </c>
    </row>
    <row r="6613" spans="17:20" x14ac:dyDescent="0.25">
      <c r="Q6613" s="122">
        <v>95</v>
      </c>
      <c r="R6613" s="122">
        <v>46</v>
      </c>
      <c r="S6613" s="122" t="s">
        <v>6982</v>
      </c>
      <c r="T6613" s="123">
        <v>0.59000010000000003</v>
      </c>
    </row>
    <row r="6614" spans="17:20" x14ac:dyDescent="0.25">
      <c r="Q6614" s="122">
        <v>95</v>
      </c>
      <c r="R6614" s="122">
        <v>47</v>
      </c>
      <c r="S6614" s="122" t="s">
        <v>6983</v>
      </c>
      <c r="T6614" s="123">
        <v>0.59399999999999997</v>
      </c>
    </row>
    <row r="6615" spans="17:20" x14ac:dyDescent="0.25">
      <c r="Q6615" s="122">
        <v>95</v>
      </c>
      <c r="R6615" s="122">
        <v>48</v>
      </c>
      <c r="S6615" s="122" t="s">
        <v>6984</v>
      </c>
      <c r="T6615" s="123">
        <v>0.59799999999999998</v>
      </c>
    </row>
    <row r="6616" spans="17:20" x14ac:dyDescent="0.25">
      <c r="Q6616" s="122">
        <v>95</v>
      </c>
      <c r="R6616" s="122">
        <v>49</v>
      </c>
      <c r="S6616" s="122" t="s">
        <v>6985</v>
      </c>
      <c r="T6616" s="123">
        <v>0.60199999999999998</v>
      </c>
    </row>
    <row r="6617" spans="17:20" x14ac:dyDescent="0.25">
      <c r="Q6617" s="122">
        <v>95</v>
      </c>
      <c r="R6617" s="122">
        <v>50</v>
      </c>
      <c r="S6617" s="122" t="s">
        <v>6986</v>
      </c>
      <c r="T6617" s="123">
        <v>0.60599999999999998</v>
      </c>
    </row>
    <row r="6618" spans="17:20" x14ac:dyDescent="0.25">
      <c r="Q6618" s="122">
        <v>95</v>
      </c>
      <c r="R6618" s="122">
        <v>51</v>
      </c>
      <c r="S6618" s="122" t="s">
        <v>6987</v>
      </c>
      <c r="T6618" s="123">
        <v>0.61019999999999996</v>
      </c>
    </row>
    <row r="6619" spans="17:20" x14ac:dyDescent="0.25">
      <c r="Q6619" s="122">
        <v>95</v>
      </c>
      <c r="R6619" s="122">
        <v>52</v>
      </c>
      <c r="S6619" s="122" t="s">
        <v>6988</v>
      </c>
      <c r="T6619" s="123">
        <v>0.61439999999999995</v>
      </c>
    </row>
    <row r="6620" spans="17:20" x14ac:dyDescent="0.25">
      <c r="Q6620" s="122">
        <v>95</v>
      </c>
      <c r="R6620" s="122">
        <v>53</v>
      </c>
      <c r="S6620" s="122" t="s">
        <v>6989</v>
      </c>
      <c r="T6620" s="123">
        <v>0.61860000000000004</v>
      </c>
    </row>
    <row r="6621" spans="17:20" x14ac:dyDescent="0.25">
      <c r="Q6621" s="122">
        <v>95</v>
      </c>
      <c r="R6621" s="122">
        <v>54</v>
      </c>
      <c r="S6621" s="122" t="s">
        <v>6990</v>
      </c>
      <c r="T6621" s="123">
        <v>0.62280000000000002</v>
      </c>
    </row>
    <row r="6622" spans="17:20" x14ac:dyDescent="0.25">
      <c r="Q6622" s="122">
        <v>95</v>
      </c>
      <c r="R6622" s="122">
        <v>55</v>
      </c>
      <c r="S6622" s="122" t="s">
        <v>6991</v>
      </c>
      <c r="T6622" s="123">
        <v>0.627</v>
      </c>
    </row>
    <row r="6623" spans="17:20" x14ac:dyDescent="0.25">
      <c r="Q6623" s="122">
        <v>95</v>
      </c>
      <c r="R6623" s="122">
        <v>56</v>
      </c>
      <c r="S6623" s="122" t="s">
        <v>6992</v>
      </c>
      <c r="T6623" s="123">
        <v>0.63100000000000001</v>
      </c>
    </row>
    <row r="6624" spans="17:20" x14ac:dyDescent="0.25">
      <c r="Q6624" s="122">
        <v>95</v>
      </c>
      <c r="R6624" s="122">
        <v>57</v>
      </c>
      <c r="S6624" s="122" t="s">
        <v>6993</v>
      </c>
      <c r="T6624" s="123">
        <v>0.63500000000000001</v>
      </c>
    </row>
    <row r="6625" spans="17:20" x14ac:dyDescent="0.25">
      <c r="Q6625" s="122">
        <v>95</v>
      </c>
      <c r="R6625" s="122">
        <v>58</v>
      </c>
      <c r="S6625" s="122" t="s">
        <v>6994</v>
      </c>
      <c r="T6625" s="123">
        <v>0.63900000000000001</v>
      </c>
    </row>
    <row r="6626" spans="17:20" x14ac:dyDescent="0.25">
      <c r="Q6626" s="122">
        <v>95</v>
      </c>
      <c r="R6626" s="122">
        <v>59</v>
      </c>
      <c r="S6626" s="122" t="s">
        <v>6995</v>
      </c>
      <c r="T6626" s="123">
        <v>0.64300000000000002</v>
      </c>
    </row>
    <row r="6627" spans="17:20" x14ac:dyDescent="0.25">
      <c r="Q6627" s="122">
        <v>95</v>
      </c>
      <c r="R6627" s="122">
        <v>60</v>
      </c>
      <c r="S6627" s="122" t="s">
        <v>6996</v>
      </c>
      <c r="T6627" s="123">
        <v>0.64700000000000002</v>
      </c>
    </row>
    <row r="6628" spans="17:20" x14ac:dyDescent="0.25">
      <c r="Q6628" s="122">
        <v>95</v>
      </c>
      <c r="R6628" s="122">
        <v>61</v>
      </c>
      <c r="S6628" s="122" t="s">
        <v>6997</v>
      </c>
      <c r="T6628" s="123">
        <v>0.65100000000000002</v>
      </c>
    </row>
    <row r="6629" spans="17:20" x14ac:dyDescent="0.25">
      <c r="Q6629" s="122">
        <v>95</v>
      </c>
      <c r="R6629" s="122">
        <v>62</v>
      </c>
      <c r="S6629" s="122" t="s">
        <v>6998</v>
      </c>
      <c r="T6629" s="123">
        <v>0.65500000000000003</v>
      </c>
    </row>
    <row r="6630" spans="17:20" x14ac:dyDescent="0.25">
      <c r="Q6630" s="122">
        <v>95</v>
      </c>
      <c r="R6630" s="122">
        <v>63</v>
      </c>
      <c r="S6630" s="122" t="s">
        <v>6999</v>
      </c>
      <c r="T6630" s="123">
        <v>0.65900000000000003</v>
      </c>
    </row>
    <row r="6631" spans="17:20" x14ac:dyDescent="0.25">
      <c r="Q6631" s="122">
        <v>95</v>
      </c>
      <c r="R6631" s="122">
        <v>64</v>
      </c>
      <c r="S6631" s="122" t="s">
        <v>7000</v>
      </c>
      <c r="T6631" s="123">
        <v>0.66300000000000003</v>
      </c>
    </row>
    <row r="6632" spans="17:20" x14ac:dyDescent="0.25">
      <c r="Q6632" s="122">
        <v>95</v>
      </c>
      <c r="R6632" s="122">
        <v>65</v>
      </c>
      <c r="S6632" s="122" t="s">
        <v>7001</v>
      </c>
      <c r="T6632" s="123">
        <v>0.66700000000000004</v>
      </c>
    </row>
    <row r="6633" spans="17:20" x14ac:dyDescent="0.25">
      <c r="Q6633" s="122">
        <v>95</v>
      </c>
      <c r="R6633" s="122">
        <v>66</v>
      </c>
      <c r="S6633" s="122" t="s">
        <v>7002</v>
      </c>
      <c r="T6633" s="123">
        <v>0.67120000000000002</v>
      </c>
    </row>
    <row r="6634" spans="17:20" x14ac:dyDescent="0.25">
      <c r="Q6634" s="122">
        <v>95</v>
      </c>
      <c r="R6634" s="122">
        <v>67</v>
      </c>
      <c r="S6634" s="122" t="s">
        <v>7003</v>
      </c>
      <c r="T6634" s="123">
        <v>0.6754</v>
      </c>
    </row>
    <row r="6635" spans="17:20" x14ac:dyDescent="0.25">
      <c r="Q6635" s="122">
        <v>95</v>
      </c>
      <c r="R6635" s="122">
        <v>68</v>
      </c>
      <c r="S6635" s="122" t="s">
        <v>7004</v>
      </c>
      <c r="T6635" s="123">
        <v>0.67959999999999998</v>
      </c>
    </row>
    <row r="6636" spans="17:20" x14ac:dyDescent="0.25">
      <c r="Q6636" s="122">
        <v>95</v>
      </c>
      <c r="R6636" s="122">
        <v>69</v>
      </c>
      <c r="S6636" s="122" t="s">
        <v>7005</v>
      </c>
      <c r="T6636" s="123">
        <v>0.68379999999999996</v>
      </c>
    </row>
    <row r="6637" spans="17:20" x14ac:dyDescent="0.25">
      <c r="Q6637" s="122">
        <v>95</v>
      </c>
      <c r="R6637" s="122">
        <v>70</v>
      </c>
      <c r="S6637" s="122" t="s">
        <v>7006</v>
      </c>
      <c r="T6637" s="123">
        <v>0.68799999999999994</v>
      </c>
    </row>
    <row r="6638" spans="17:20" x14ac:dyDescent="0.25">
      <c r="Q6638" s="122">
        <v>95</v>
      </c>
      <c r="R6638" s="122">
        <v>71</v>
      </c>
      <c r="S6638" s="122" t="s">
        <v>7007</v>
      </c>
      <c r="T6638" s="123">
        <v>0.69199999999999995</v>
      </c>
    </row>
    <row r="6639" spans="17:20" x14ac:dyDescent="0.25">
      <c r="Q6639" s="122">
        <v>95</v>
      </c>
      <c r="R6639" s="122">
        <v>72</v>
      </c>
      <c r="S6639" s="122" t="s">
        <v>7008</v>
      </c>
      <c r="T6639" s="123">
        <v>0.69599999999999995</v>
      </c>
    </row>
    <row r="6640" spans="17:20" x14ac:dyDescent="0.25">
      <c r="Q6640" s="122">
        <v>95</v>
      </c>
      <c r="R6640" s="122">
        <v>73</v>
      </c>
      <c r="S6640" s="122" t="s">
        <v>7009</v>
      </c>
      <c r="T6640" s="123">
        <v>0.7</v>
      </c>
    </row>
    <row r="6641" spans="17:20" x14ac:dyDescent="0.25">
      <c r="Q6641" s="122">
        <v>95</v>
      </c>
      <c r="R6641" s="122">
        <v>74</v>
      </c>
      <c r="S6641" s="122" t="s">
        <v>7010</v>
      </c>
      <c r="T6641" s="123">
        <v>0.70399999999999996</v>
      </c>
    </row>
    <row r="6642" spans="17:20" x14ac:dyDescent="0.25">
      <c r="Q6642" s="122">
        <v>95</v>
      </c>
      <c r="R6642" s="122">
        <v>75</v>
      </c>
      <c r="S6642" s="122" t="s">
        <v>7011</v>
      </c>
      <c r="T6642" s="123">
        <v>0.70799999999999996</v>
      </c>
    </row>
    <row r="6643" spans="17:20" x14ac:dyDescent="0.25">
      <c r="Q6643" s="122">
        <v>95</v>
      </c>
      <c r="R6643" s="122">
        <v>76</v>
      </c>
      <c r="S6643" s="122" t="s">
        <v>7012</v>
      </c>
      <c r="T6643" s="123">
        <v>0.71199999999999997</v>
      </c>
    </row>
    <row r="6644" spans="17:20" x14ac:dyDescent="0.25">
      <c r="Q6644" s="122">
        <v>95</v>
      </c>
      <c r="R6644" s="122">
        <v>77</v>
      </c>
      <c r="S6644" s="122" t="s">
        <v>7013</v>
      </c>
      <c r="T6644" s="123">
        <v>0.71599999999999997</v>
      </c>
    </row>
    <row r="6645" spans="17:20" x14ac:dyDescent="0.25">
      <c r="Q6645" s="122">
        <v>95</v>
      </c>
      <c r="R6645" s="122">
        <v>78</v>
      </c>
      <c r="S6645" s="122" t="s">
        <v>7014</v>
      </c>
      <c r="T6645" s="123">
        <v>0.72</v>
      </c>
    </row>
    <row r="6646" spans="17:20" x14ac:dyDescent="0.25">
      <c r="Q6646" s="122">
        <v>95</v>
      </c>
      <c r="R6646" s="122">
        <v>79</v>
      </c>
      <c r="S6646" s="122" t="s">
        <v>7015</v>
      </c>
      <c r="T6646" s="123">
        <v>0.72399999999999998</v>
      </c>
    </row>
    <row r="6647" spans="17:20" x14ac:dyDescent="0.25">
      <c r="Q6647" s="122">
        <v>95</v>
      </c>
      <c r="R6647" s="122">
        <v>80</v>
      </c>
      <c r="S6647" s="122" t="s">
        <v>7016</v>
      </c>
      <c r="T6647" s="123">
        <v>0.72799999999999998</v>
      </c>
    </row>
    <row r="6648" spans="17:20" x14ac:dyDescent="0.25">
      <c r="Q6648" s="122">
        <v>95</v>
      </c>
      <c r="R6648" s="122">
        <v>81</v>
      </c>
      <c r="S6648" s="122" t="s">
        <v>7017</v>
      </c>
      <c r="T6648" s="123">
        <v>0.73219999999999996</v>
      </c>
    </row>
    <row r="6649" spans="17:20" x14ac:dyDescent="0.25">
      <c r="Q6649" s="122">
        <v>95</v>
      </c>
      <c r="R6649" s="122">
        <v>82</v>
      </c>
      <c r="S6649" s="122" t="s">
        <v>7018</v>
      </c>
      <c r="T6649" s="123">
        <v>0.73640000000000005</v>
      </c>
    </row>
    <row r="6650" spans="17:20" x14ac:dyDescent="0.25">
      <c r="Q6650" s="122">
        <v>95</v>
      </c>
      <c r="R6650" s="122">
        <v>83</v>
      </c>
      <c r="S6650" s="122" t="s">
        <v>7019</v>
      </c>
      <c r="T6650" s="123">
        <v>0.74060000000000004</v>
      </c>
    </row>
    <row r="6651" spans="17:20" x14ac:dyDescent="0.25">
      <c r="Q6651" s="122">
        <v>95</v>
      </c>
      <c r="R6651" s="122">
        <v>84</v>
      </c>
      <c r="S6651" s="122" t="s">
        <v>7020</v>
      </c>
      <c r="T6651" s="123">
        <v>0.74480000000000002</v>
      </c>
    </row>
    <row r="6652" spans="17:20" x14ac:dyDescent="0.25">
      <c r="Q6652" s="122">
        <v>95</v>
      </c>
      <c r="R6652" s="122">
        <v>85</v>
      </c>
      <c r="S6652" s="122" t="s">
        <v>7021</v>
      </c>
      <c r="T6652" s="123">
        <v>0.749</v>
      </c>
    </row>
    <row r="6653" spans="17:20" x14ac:dyDescent="0.25">
      <c r="Q6653" s="122">
        <v>95</v>
      </c>
      <c r="R6653" s="122">
        <v>86</v>
      </c>
      <c r="S6653" s="122" t="s">
        <v>7022</v>
      </c>
      <c r="T6653" s="123">
        <v>0.753</v>
      </c>
    </row>
    <row r="6654" spans="17:20" x14ac:dyDescent="0.25">
      <c r="Q6654" s="122">
        <v>95</v>
      </c>
      <c r="R6654" s="122">
        <v>87</v>
      </c>
      <c r="S6654" s="122" t="s">
        <v>7023</v>
      </c>
      <c r="T6654" s="123">
        <v>0.75700000000000001</v>
      </c>
    </row>
    <row r="6655" spans="17:20" x14ac:dyDescent="0.25">
      <c r="Q6655" s="122">
        <v>95</v>
      </c>
      <c r="R6655" s="122">
        <v>88</v>
      </c>
      <c r="S6655" s="122" t="s">
        <v>7024</v>
      </c>
      <c r="T6655" s="123">
        <v>0.76100000000000001</v>
      </c>
    </row>
    <row r="6656" spans="17:20" x14ac:dyDescent="0.25">
      <c r="Q6656" s="122">
        <v>95</v>
      </c>
      <c r="R6656" s="122">
        <v>89</v>
      </c>
      <c r="S6656" s="122" t="s">
        <v>7025</v>
      </c>
      <c r="T6656" s="123">
        <v>0.76500000000000001</v>
      </c>
    </row>
    <row r="6657" spans="17:20" x14ac:dyDescent="0.25">
      <c r="Q6657" s="122">
        <v>95</v>
      </c>
      <c r="R6657" s="122">
        <v>90</v>
      </c>
      <c r="S6657" s="122" t="s">
        <v>7026</v>
      </c>
      <c r="T6657" s="123">
        <v>0.76900000000000002</v>
      </c>
    </row>
    <row r="6658" spans="17:20" x14ac:dyDescent="0.25">
      <c r="Q6658" s="122">
        <v>95</v>
      </c>
      <c r="R6658" s="122">
        <v>91</v>
      </c>
      <c r="S6658" s="122" t="s">
        <v>7027</v>
      </c>
      <c r="T6658" s="123">
        <v>0.77300000000000002</v>
      </c>
    </row>
    <row r="6659" spans="17:20" x14ac:dyDescent="0.25">
      <c r="Q6659" s="122">
        <v>95</v>
      </c>
      <c r="R6659" s="122">
        <v>92</v>
      </c>
      <c r="S6659" s="122" t="s">
        <v>7028</v>
      </c>
      <c r="T6659" s="123">
        <v>0.77700000000000002</v>
      </c>
    </row>
    <row r="6660" spans="17:20" x14ac:dyDescent="0.25">
      <c r="Q6660" s="122">
        <v>95</v>
      </c>
      <c r="R6660" s="122">
        <v>93</v>
      </c>
      <c r="S6660" s="122" t="s">
        <v>7029</v>
      </c>
      <c r="T6660" s="123">
        <v>0.78100000000000003</v>
      </c>
    </row>
    <row r="6661" spans="17:20" x14ac:dyDescent="0.25">
      <c r="Q6661" s="122">
        <v>95</v>
      </c>
      <c r="R6661" s="122">
        <v>94</v>
      </c>
      <c r="S6661" s="122" t="s">
        <v>7030</v>
      </c>
      <c r="T6661" s="123">
        <v>0.78500000000000003</v>
      </c>
    </row>
    <row r="6662" spans="17:20" x14ac:dyDescent="0.25">
      <c r="Q6662" s="122">
        <v>95</v>
      </c>
      <c r="R6662" s="122">
        <v>95</v>
      </c>
      <c r="S6662" s="122" t="s">
        <v>7031</v>
      </c>
      <c r="T6662" s="123">
        <v>0.78900000000000003</v>
      </c>
    </row>
    <row r="6663" spans="17:20" x14ac:dyDescent="0.25">
      <c r="Q6663" s="122">
        <v>95</v>
      </c>
      <c r="R6663" s="122">
        <v>96</v>
      </c>
      <c r="S6663" s="122" t="s">
        <v>7032</v>
      </c>
      <c r="T6663" s="123">
        <v>0.79300000000000004</v>
      </c>
    </row>
    <row r="6664" spans="17:20" x14ac:dyDescent="0.25">
      <c r="Q6664" s="122">
        <v>95</v>
      </c>
      <c r="R6664" s="122">
        <v>97</v>
      </c>
      <c r="S6664" s="122" t="s">
        <v>7033</v>
      </c>
      <c r="T6664" s="123">
        <v>0.79700000000000004</v>
      </c>
    </row>
    <row r="6665" spans="17:20" x14ac:dyDescent="0.25">
      <c r="Q6665" s="122">
        <v>95</v>
      </c>
      <c r="R6665" s="122">
        <v>98</v>
      </c>
      <c r="S6665" s="122" t="s">
        <v>7034</v>
      </c>
      <c r="T6665" s="123">
        <v>0.80100000000000005</v>
      </c>
    </row>
    <row r="6666" spans="17:20" x14ac:dyDescent="0.25">
      <c r="Q6666" s="122">
        <v>95</v>
      </c>
      <c r="R6666" s="122">
        <v>99</v>
      </c>
      <c r="S6666" s="122" t="s">
        <v>7035</v>
      </c>
      <c r="T6666" s="123">
        <v>0.80500000000000005</v>
      </c>
    </row>
    <row r="6667" spans="17:20" x14ac:dyDescent="0.25">
      <c r="Q6667" s="122">
        <v>95</v>
      </c>
      <c r="R6667" s="122">
        <v>100</v>
      </c>
      <c r="S6667" s="122" t="s">
        <v>7036</v>
      </c>
      <c r="T6667" s="123">
        <v>0.80900000000000005</v>
      </c>
    </row>
    <row r="6668" spans="17:20" x14ac:dyDescent="0.25">
      <c r="Q6668" s="122">
        <v>96</v>
      </c>
      <c r="R6668" s="122">
        <v>0</v>
      </c>
      <c r="S6668" s="122" t="s">
        <v>7037</v>
      </c>
      <c r="T6668" s="123">
        <v>0.46766659999999999</v>
      </c>
    </row>
    <row r="6669" spans="17:20" x14ac:dyDescent="0.25">
      <c r="Q6669" s="122">
        <v>96</v>
      </c>
      <c r="R6669" s="122">
        <v>1</v>
      </c>
      <c r="S6669" s="122" t="s">
        <v>7038</v>
      </c>
      <c r="T6669" s="123">
        <v>0.47099999999999997</v>
      </c>
    </row>
    <row r="6670" spans="17:20" x14ac:dyDescent="0.25">
      <c r="Q6670" s="122">
        <v>96</v>
      </c>
      <c r="R6670" s="122">
        <v>2</v>
      </c>
      <c r="S6670" s="122" t="s">
        <v>7039</v>
      </c>
      <c r="T6670" s="123">
        <v>0.47433340000000002</v>
      </c>
    </row>
    <row r="6671" spans="17:20" x14ac:dyDescent="0.25">
      <c r="Q6671" s="122">
        <v>96</v>
      </c>
      <c r="R6671" s="122">
        <v>3</v>
      </c>
      <c r="S6671" s="122" t="s">
        <v>7040</v>
      </c>
      <c r="T6671" s="123">
        <v>0.4776668</v>
      </c>
    </row>
    <row r="6672" spans="17:20" x14ac:dyDescent="0.25">
      <c r="Q6672" s="122">
        <v>96</v>
      </c>
      <c r="R6672" s="122">
        <v>4</v>
      </c>
      <c r="S6672" s="122" t="s">
        <v>7041</v>
      </c>
      <c r="T6672" s="123">
        <v>0.48100009999999999</v>
      </c>
    </row>
    <row r="6673" spans="17:20" x14ac:dyDescent="0.25">
      <c r="Q6673" s="122">
        <v>96</v>
      </c>
      <c r="R6673" s="122">
        <v>5</v>
      </c>
      <c r="S6673" s="122" t="s">
        <v>7042</v>
      </c>
      <c r="T6673" s="123">
        <v>0.48433349999999997</v>
      </c>
    </row>
    <row r="6674" spans="17:20" x14ac:dyDescent="0.25">
      <c r="Q6674" s="122">
        <v>96</v>
      </c>
      <c r="R6674" s="122">
        <v>6</v>
      </c>
      <c r="S6674" s="122" t="s">
        <v>7043</v>
      </c>
      <c r="T6674" s="123">
        <v>0.48773349999999999</v>
      </c>
    </row>
    <row r="6675" spans="17:20" x14ac:dyDescent="0.25">
      <c r="Q6675" s="122">
        <v>96</v>
      </c>
      <c r="R6675" s="122">
        <v>7</v>
      </c>
      <c r="S6675" s="122" t="s">
        <v>7044</v>
      </c>
      <c r="T6675" s="123">
        <v>0.4911335</v>
      </c>
    </row>
    <row r="6676" spans="17:20" x14ac:dyDescent="0.25">
      <c r="Q6676" s="122">
        <v>96</v>
      </c>
      <c r="R6676" s="122">
        <v>8</v>
      </c>
      <c r="S6676" s="122" t="s">
        <v>7045</v>
      </c>
      <c r="T6676" s="123">
        <v>0.49453340000000001</v>
      </c>
    </row>
    <row r="6677" spans="17:20" x14ac:dyDescent="0.25">
      <c r="Q6677" s="122">
        <v>96</v>
      </c>
      <c r="R6677" s="122">
        <v>9</v>
      </c>
      <c r="S6677" s="122" t="s">
        <v>7046</v>
      </c>
      <c r="T6677" s="123">
        <v>0.49793340000000003</v>
      </c>
    </row>
    <row r="6678" spans="17:20" x14ac:dyDescent="0.25">
      <c r="Q6678" s="122">
        <v>96</v>
      </c>
      <c r="R6678" s="122">
        <v>10</v>
      </c>
      <c r="S6678" s="122" t="s">
        <v>7047</v>
      </c>
      <c r="T6678" s="123">
        <v>0.50133340000000004</v>
      </c>
    </row>
    <row r="6679" spans="17:20" x14ac:dyDescent="0.25">
      <c r="Q6679" s="122">
        <v>96</v>
      </c>
      <c r="R6679" s="122">
        <v>11</v>
      </c>
      <c r="S6679" s="122" t="s">
        <v>7048</v>
      </c>
      <c r="T6679" s="123">
        <v>0.5047334</v>
      </c>
    </row>
    <row r="6680" spans="17:20" x14ac:dyDescent="0.25">
      <c r="Q6680" s="122">
        <v>96</v>
      </c>
      <c r="R6680" s="122">
        <v>12</v>
      </c>
      <c r="S6680" s="122" t="s">
        <v>7049</v>
      </c>
      <c r="T6680" s="123">
        <v>0.50813339999999996</v>
      </c>
    </row>
    <row r="6681" spans="17:20" x14ac:dyDescent="0.25">
      <c r="Q6681" s="122">
        <v>96</v>
      </c>
      <c r="R6681" s="122">
        <v>13</v>
      </c>
      <c r="S6681" s="122" t="s">
        <v>7050</v>
      </c>
      <c r="T6681" s="123">
        <v>0.51153340000000003</v>
      </c>
    </row>
    <row r="6682" spans="17:20" x14ac:dyDescent="0.25">
      <c r="Q6682" s="122">
        <v>96</v>
      </c>
      <c r="R6682" s="122">
        <v>14</v>
      </c>
      <c r="S6682" s="122" t="s">
        <v>7051</v>
      </c>
      <c r="T6682" s="123">
        <v>0.51493339999999999</v>
      </c>
    </row>
    <row r="6683" spans="17:20" x14ac:dyDescent="0.25">
      <c r="Q6683" s="122">
        <v>96</v>
      </c>
      <c r="R6683" s="122">
        <v>15</v>
      </c>
      <c r="S6683" s="122" t="s">
        <v>7052</v>
      </c>
      <c r="T6683" s="123">
        <v>0.51833340000000006</v>
      </c>
    </row>
    <row r="6684" spans="17:20" x14ac:dyDescent="0.25">
      <c r="Q6684" s="122">
        <v>96</v>
      </c>
      <c r="R6684" s="122">
        <v>16</v>
      </c>
      <c r="S6684" s="122" t="s">
        <v>7053</v>
      </c>
      <c r="T6684" s="123">
        <v>0.52186679999999996</v>
      </c>
    </row>
    <row r="6685" spans="17:20" x14ac:dyDescent="0.25">
      <c r="Q6685" s="122">
        <v>96</v>
      </c>
      <c r="R6685" s="122">
        <v>17</v>
      </c>
      <c r="S6685" s="122" t="s">
        <v>7054</v>
      </c>
      <c r="T6685" s="123">
        <v>0.52540019999999998</v>
      </c>
    </row>
    <row r="6686" spans="17:20" x14ac:dyDescent="0.25">
      <c r="Q6686" s="122">
        <v>96</v>
      </c>
      <c r="R6686" s="122">
        <v>18</v>
      </c>
      <c r="S6686" s="122" t="s">
        <v>7055</v>
      </c>
      <c r="T6686" s="123">
        <v>0.52893349999999995</v>
      </c>
    </row>
    <row r="6687" spans="17:20" x14ac:dyDescent="0.25">
      <c r="Q6687" s="122">
        <v>96</v>
      </c>
      <c r="R6687" s="122">
        <v>19</v>
      </c>
      <c r="S6687" s="122" t="s">
        <v>7056</v>
      </c>
      <c r="T6687" s="123">
        <v>0.53246689999999997</v>
      </c>
    </row>
    <row r="6688" spans="17:20" x14ac:dyDescent="0.25">
      <c r="Q6688" s="122">
        <v>96</v>
      </c>
      <c r="R6688" s="122">
        <v>20</v>
      </c>
      <c r="S6688" s="122" t="s">
        <v>7057</v>
      </c>
      <c r="T6688" s="123">
        <v>0.53600029999999999</v>
      </c>
    </row>
    <row r="6689" spans="17:20" x14ac:dyDescent="0.25">
      <c r="Q6689" s="122">
        <v>96</v>
      </c>
      <c r="R6689" s="122">
        <v>21</v>
      </c>
      <c r="S6689" s="122" t="s">
        <v>7058</v>
      </c>
      <c r="T6689" s="123">
        <v>0.53933350000000002</v>
      </c>
    </row>
    <row r="6690" spans="17:20" x14ac:dyDescent="0.25">
      <c r="Q6690" s="122">
        <v>96</v>
      </c>
      <c r="R6690" s="122">
        <v>22</v>
      </c>
      <c r="S6690" s="122" t="s">
        <v>7059</v>
      </c>
      <c r="T6690" s="123">
        <v>0.5426668</v>
      </c>
    </row>
    <row r="6691" spans="17:20" x14ac:dyDescent="0.25">
      <c r="Q6691" s="122">
        <v>96</v>
      </c>
      <c r="R6691" s="122">
        <v>23</v>
      </c>
      <c r="S6691" s="122" t="s">
        <v>7060</v>
      </c>
      <c r="T6691" s="123">
        <v>0.54600009999999999</v>
      </c>
    </row>
    <row r="6692" spans="17:20" x14ac:dyDescent="0.25">
      <c r="Q6692" s="122">
        <v>96</v>
      </c>
      <c r="R6692" s="122">
        <v>24</v>
      </c>
      <c r="S6692" s="122" t="s">
        <v>7061</v>
      </c>
      <c r="T6692" s="123">
        <v>0.54933339999999997</v>
      </c>
    </row>
    <row r="6693" spans="17:20" x14ac:dyDescent="0.25">
      <c r="Q6693" s="122">
        <v>96</v>
      </c>
      <c r="R6693" s="122">
        <v>25</v>
      </c>
      <c r="S6693" s="122" t="s">
        <v>7062</v>
      </c>
      <c r="T6693" s="123">
        <v>0.55266669999999996</v>
      </c>
    </row>
    <row r="6694" spans="17:20" x14ac:dyDescent="0.25">
      <c r="Q6694" s="122">
        <v>96</v>
      </c>
      <c r="R6694" s="122">
        <v>26</v>
      </c>
      <c r="S6694" s="122" t="s">
        <v>7063</v>
      </c>
      <c r="T6694" s="123">
        <v>0.55606670000000002</v>
      </c>
    </row>
    <row r="6695" spans="17:20" x14ac:dyDescent="0.25">
      <c r="Q6695" s="122">
        <v>96</v>
      </c>
      <c r="R6695" s="122">
        <v>27</v>
      </c>
      <c r="S6695" s="122" t="s">
        <v>7064</v>
      </c>
      <c r="T6695" s="123">
        <v>0.55946669999999998</v>
      </c>
    </row>
    <row r="6696" spans="17:20" x14ac:dyDescent="0.25">
      <c r="Q6696" s="122">
        <v>96</v>
      </c>
      <c r="R6696" s="122">
        <v>28</v>
      </c>
      <c r="S6696" s="122" t="s">
        <v>7065</v>
      </c>
      <c r="T6696" s="123">
        <v>0.56286670000000005</v>
      </c>
    </row>
    <row r="6697" spans="17:20" x14ac:dyDescent="0.25">
      <c r="Q6697" s="122">
        <v>96</v>
      </c>
      <c r="R6697" s="122">
        <v>29</v>
      </c>
      <c r="S6697" s="122" t="s">
        <v>7066</v>
      </c>
      <c r="T6697" s="123">
        <v>0.56626670000000001</v>
      </c>
    </row>
    <row r="6698" spans="17:20" x14ac:dyDescent="0.25">
      <c r="Q6698" s="122">
        <v>96</v>
      </c>
      <c r="R6698" s="122">
        <v>30</v>
      </c>
      <c r="S6698" s="122" t="s">
        <v>7067</v>
      </c>
      <c r="T6698" s="123">
        <v>0.56966669999999997</v>
      </c>
    </row>
    <row r="6699" spans="17:20" x14ac:dyDescent="0.25">
      <c r="Q6699" s="122">
        <v>96</v>
      </c>
      <c r="R6699" s="122">
        <v>31</v>
      </c>
      <c r="S6699" s="122" t="s">
        <v>7068</v>
      </c>
      <c r="T6699" s="123">
        <v>0.57320000000000004</v>
      </c>
    </row>
    <row r="6700" spans="17:20" x14ac:dyDescent="0.25">
      <c r="Q6700" s="122">
        <v>96</v>
      </c>
      <c r="R6700" s="122">
        <v>32</v>
      </c>
      <c r="S6700" s="122" t="s">
        <v>7069</v>
      </c>
      <c r="T6700" s="123">
        <v>0.57673339999999995</v>
      </c>
    </row>
    <row r="6701" spans="17:20" x14ac:dyDescent="0.25">
      <c r="Q6701" s="122">
        <v>96</v>
      </c>
      <c r="R6701" s="122">
        <v>33</v>
      </c>
      <c r="S6701" s="122" t="s">
        <v>7070</v>
      </c>
      <c r="T6701" s="123">
        <v>0.58026670000000002</v>
      </c>
    </row>
    <row r="6702" spans="17:20" x14ac:dyDescent="0.25">
      <c r="Q6702" s="122">
        <v>96</v>
      </c>
      <c r="R6702" s="122">
        <v>34</v>
      </c>
      <c r="S6702" s="122" t="s">
        <v>7071</v>
      </c>
      <c r="T6702" s="123">
        <v>0.58379999999999999</v>
      </c>
    </row>
    <row r="6703" spans="17:20" x14ac:dyDescent="0.25">
      <c r="Q6703" s="122">
        <v>96</v>
      </c>
      <c r="R6703" s="122">
        <v>35</v>
      </c>
      <c r="S6703" s="122" t="s">
        <v>7072</v>
      </c>
      <c r="T6703" s="123">
        <v>0.58733329999999995</v>
      </c>
    </row>
    <row r="6704" spans="17:20" x14ac:dyDescent="0.25">
      <c r="Q6704" s="122">
        <v>96</v>
      </c>
      <c r="R6704" s="122">
        <v>36</v>
      </c>
      <c r="S6704" s="122" t="s">
        <v>7073</v>
      </c>
      <c r="T6704" s="123">
        <v>0.59066669999999999</v>
      </c>
    </row>
    <row r="6705" spans="17:20" x14ac:dyDescent="0.25">
      <c r="Q6705" s="122">
        <v>96</v>
      </c>
      <c r="R6705" s="122">
        <v>37</v>
      </c>
      <c r="S6705" s="122" t="s">
        <v>7074</v>
      </c>
      <c r="T6705" s="123">
        <v>0.59399999999999997</v>
      </c>
    </row>
    <row r="6706" spans="17:20" x14ac:dyDescent="0.25">
      <c r="Q6706" s="122">
        <v>96</v>
      </c>
      <c r="R6706" s="122">
        <v>38</v>
      </c>
      <c r="S6706" s="122" t="s">
        <v>7075</v>
      </c>
      <c r="T6706" s="123">
        <v>0.59733329999999996</v>
      </c>
    </row>
    <row r="6707" spans="17:20" x14ac:dyDescent="0.25">
      <c r="Q6707" s="122">
        <v>96</v>
      </c>
      <c r="R6707" s="122">
        <v>39</v>
      </c>
      <c r="S6707" s="122" t="s">
        <v>7076</v>
      </c>
      <c r="T6707" s="123">
        <v>0.60066660000000005</v>
      </c>
    </row>
    <row r="6708" spans="17:20" x14ac:dyDescent="0.25">
      <c r="Q6708" s="122">
        <v>96</v>
      </c>
      <c r="R6708" s="122">
        <v>40</v>
      </c>
      <c r="S6708" s="122" t="s">
        <v>7077</v>
      </c>
      <c r="T6708" s="123">
        <v>0.60399999999999998</v>
      </c>
    </row>
    <row r="6709" spans="17:20" x14ac:dyDescent="0.25">
      <c r="Q6709" s="122">
        <v>96</v>
      </c>
      <c r="R6709" s="122">
        <v>41</v>
      </c>
      <c r="S6709" s="122" t="s">
        <v>7078</v>
      </c>
      <c r="T6709" s="123">
        <v>0.60739989999999999</v>
      </c>
    </row>
    <row r="6710" spans="17:20" x14ac:dyDescent="0.25">
      <c r="Q6710" s="122">
        <v>96</v>
      </c>
      <c r="R6710" s="122">
        <v>42</v>
      </c>
      <c r="S6710" s="122" t="s">
        <v>7079</v>
      </c>
      <c r="T6710" s="123">
        <v>0.61080000000000001</v>
      </c>
    </row>
    <row r="6711" spans="17:20" x14ac:dyDescent="0.25">
      <c r="Q6711" s="122">
        <v>96</v>
      </c>
      <c r="R6711" s="122">
        <v>43</v>
      </c>
      <c r="S6711" s="122" t="s">
        <v>7080</v>
      </c>
      <c r="T6711" s="123">
        <v>0.61419990000000002</v>
      </c>
    </row>
    <row r="6712" spans="17:20" x14ac:dyDescent="0.25">
      <c r="Q6712" s="122">
        <v>96</v>
      </c>
      <c r="R6712" s="122">
        <v>44</v>
      </c>
      <c r="S6712" s="122" t="s">
        <v>7081</v>
      </c>
      <c r="T6712" s="123">
        <v>0.61760000000000004</v>
      </c>
    </row>
    <row r="6713" spans="17:20" x14ac:dyDescent="0.25">
      <c r="Q6713" s="122">
        <v>96</v>
      </c>
      <c r="R6713" s="122">
        <v>45</v>
      </c>
      <c r="S6713" s="122" t="s">
        <v>7082</v>
      </c>
      <c r="T6713" s="123">
        <v>0.62099990000000005</v>
      </c>
    </row>
    <row r="6714" spans="17:20" x14ac:dyDescent="0.25">
      <c r="Q6714" s="122">
        <v>96</v>
      </c>
      <c r="R6714" s="122">
        <v>46</v>
      </c>
      <c r="S6714" s="122" t="s">
        <v>7083</v>
      </c>
      <c r="T6714" s="123">
        <v>0.62439999999999996</v>
      </c>
    </row>
    <row r="6715" spans="17:20" x14ac:dyDescent="0.25">
      <c r="Q6715" s="122">
        <v>96</v>
      </c>
      <c r="R6715" s="122">
        <v>47</v>
      </c>
      <c r="S6715" s="122" t="s">
        <v>7084</v>
      </c>
      <c r="T6715" s="123">
        <v>0.62780000000000002</v>
      </c>
    </row>
    <row r="6716" spans="17:20" x14ac:dyDescent="0.25">
      <c r="Q6716" s="122">
        <v>96</v>
      </c>
      <c r="R6716" s="122">
        <v>48</v>
      </c>
      <c r="S6716" s="122" t="s">
        <v>7085</v>
      </c>
      <c r="T6716" s="123">
        <v>0.63119999999999998</v>
      </c>
    </row>
    <row r="6717" spans="17:20" x14ac:dyDescent="0.25">
      <c r="Q6717" s="122">
        <v>96</v>
      </c>
      <c r="R6717" s="122">
        <v>49</v>
      </c>
      <c r="S6717" s="122" t="s">
        <v>7086</v>
      </c>
      <c r="T6717" s="123">
        <v>0.63460000000000005</v>
      </c>
    </row>
    <row r="6718" spans="17:20" x14ac:dyDescent="0.25">
      <c r="Q6718" s="122">
        <v>96</v>
      </c>
      <c r="R6718" s="122">
        <v>50</v>
      </c>
      <c r="S6718" s="122" t="s">
        <v>7087</v>
      </c>
      <c r="T6718" s="123">
        <v>0.63800000000000001</v>
      </c>
    </row>
    <row r="6719" spans="17:20" x14ac:dyDescent="0.25">
      <c r="Q6719" s="122">
        <v>96</v>
      </c>
      <c r="R6719" s="122">
        <v>51</v>
      </c>
      <c r="S6719" s="122" t="s">
        <v>7088</v>
      </c>
      <c r="T6719" s="123">
        <v>0.64153329999999997</v>
      </c>
    </row>
    <row r="6720" spans="17:20" x14ac:dyDescent="0.25">
      <c r="Q6720" s="122">
        <v>96</v>
      </c>
      <c r="R6720" s="122">
        <v>52</v>
      </c>
      <c r="S6720" s="122" t="s">
        <v>7089</v>
      </c>
      <c r="T6720" s="123">
        <v>0.64506660000000005</v>
      </c>
    </row>
    <row r="6721" spans="17:20" x14ac:dyDescent="0.25">
      <c r="Q6721" s="122">
        <v>96</v>
      </c>
      <c r="R6721" s="122">
        <v>53</v>
      </c>
      <c r="S6721" s="122" t="s">
        <v>7090</v>
      </c>
      <c r="T6721" s="123">
        <v>0.64859999999999995</v>
      </c>
    </row>
    <row r="6722" spans="17:20" x14ac:dyDescent="0.25">
      <c r="Q6722" s="122">
        <v>96</v>
      </c>
      <c r="R6722" s="122">
        <v>54</v>
      </c>
      <c r="S6722" s="122" t="s">
        <v>7091</v>
      </c>
      <c r="T6722" s="123">
        <v>0.65213330000000003</v>
      </c>
    </row>
    <row r="6723" spans="17:20" x14ac:dyDescent="0.25">
      <c r="Q6723" s="122">
        <v>96</v>
      </c>
      <c r="R6723" s="122">
        <v>55</v>
      </c>
      <c r="S6723" s="122" t="s">
        <v>7092</v>
      </c>
      <c r="T6723" s="123">
        <v>0.65566659999999999</v>
      </c>
    </row>
    <row r="6724" spans="17:20" x14ac:dyDescent="0.25">
      <c r="Q6724" s="122">
        <v>96</v>
      </c>
      <c r="R6724" s="122">
        <v>56</v>
      </c>
      <c r="S6724" s="122" t="s">
        <v>7093</v>
      </c>
      <c r="T6724" s="123">
        <v>0.65899989999999997</v>
      </c>
    </row>
    <row r="6725" spans="17:20" x14ac:dyDescent="0.25">
      <c r="Q6725" s="122">
        <v>96</v>
      </c>
      <c r="R6725" s="122">
        <v>57</v>
      </c>
      <c r="S6725" s="122" t="s">
        <v>7094</v>
      </c>
      <c r="T6725" s="123">
        <v>0.66233330000000001</v>
      </c>
    </row>
    <row r="6726" spans="17:20" x14ac:dyDescent="0.25">
      <c r="Q6726" s="122">
        <v>96</v>
      </c>
      <c r="R6726" s="122">
        <v>58</v>
      </c>
      <c r="S6726" s="122" t="s">
        <v>7095</v>
      </c>
      <c r="T6726" s="123">
        <v>0.6656666</v>
      </c>
    </row>
    <row r="6727" spans="17:20" x14ac:dyDescent="0.25">
      <c r="Q6727" s="122">
        <v>96</v>
      </c>
      <c r="R6727" s="122">
        <v>59</v>
      </c>
      <c r="S6727" s="122" t="s">
        <v>7096</v>
      </c>
      <c r="T6727" s="123">
        <v>0.66900000000000004</v>
      </c>
    </row>
    <row r="6728" spans="17:20" x14ac:dyDescent="0.25">
      <c r="Q6728" s="122">
        <v>96</v>
      </c>
      <c r="R6728" s="122">
        <v>60</v>
      </c>
      <c r="S6728" s="122" t="s">
        <v>7097</v>
      </c>
      <c r="T6728" s="123">
        <v>0.67233330000000002</v>
      </c>
    </row>
    <row r="6729" spans="17:20" x14ac:dyDescent="0.25">
      <c r="Q6729" s="122">
        <v>96</v>
      </c>
      <c r="R6729" s="122">
        <v>61</v>
      </c>
      <c r="S6729" s="122" t="s">
        <v>7098</v>
      </c>
      <c r="T6729" s="123">
        <v>0.67573329999999998</v>
      </c>
    </row>
    <row r="6730" spans="17:20" x14ac:dyDescent="0.25">
      <c r="Q6730" s="122">
        <v>96</v>
      </c>
      <c r="R6730" s="122">
        <v>62</v>
      </c>
      <c r="S6730" s="122" t="s">
        <v>7099</v>
      </c>
      <c r="T6730" s="123">
        <v>0.6791334</v>
      </c>
    </row>
    <row r="6731" spans="17:20" x14ac:dyDescent="0.25">
      <c r="Q6731" s="122">
        <v>96</v>
      </c>
      <c r="R6731" s="122">
        <v>63</v>
      </c>
      <c r="S6731" s="122" t="s">
        <v>7100</v>
      </c>
      <c r="T6731" s="123">
        <v>0.68253330000000001</v>
      </c>
    </row>
    <row r="6732" spans="17:20" x14ac:dyDescent="0.25">
      <c r="Q6732" s="122">
        <v>96</v>
      </c>
      <c r="R6732" s="122">
        <v>64</v>
      </c>
      <c r="S6732" s="122" t="s">
        <v>7101</v>
      </c>
      <c r="T6732" s="123">
        <v>0.68593340000000003</v>
      </c>
    </row>
    <row r="6733" spans="17:20" x14ac:dyDescent="0.25">
      <c r="Q6733" s="122">
        <v>96</v>
      </c>
      <c r="R6733" s="122">
        <v>65</v>
      </c>
      <c r="S6733" s="122" t="s">
        <v>7102</v>
      </c>
      <c r="T6733" s="123">
        <v>0.68933339999999999</v>
      </c>
    </row>
    <row r="6734" spans="17:20" x14ac:dyDescent="0.25">
      <c r="Q6734" s="122">
        <v>96</v>
      </c>
      <c r="R6734" s="122">
        <v>66</v>
      </c>
      <c r="S6734" s="122" t="s">
        <v>7103</v>
      </c>
      <c r="T6734" s="123">
        <v>0.69286669999999995</v>
      </c>
    </row>
    <row r="6735" spans="17:20" x14ac:dyDescent="0.25">
      <c r="Q6735" s="122">
        <v>96</v>
      </c>
      <c r="R6735" s="122">
        <v>67</v>
      </c>
      <c r="S6735" s="122" t="s">
        <v>7104</v>
      </c>
      <c r="T6735" s="123">
        <v>0.69640000000000002</v>
      </c>
    </row>
    <row r="6736" spans="17:20" x14ac:dyDescent="0.25">
      <c r="Q6736" s="122">
        <v>96</v>
      </c>
      <c r="R6736" s="122">
        <v>68</v>
      </c>
      <c r="S6736" s="122" t="s">
        <v>7105</v>
      </c>
      <c r="T6736" s="123">
        <v>0.69993340000000004</v>
      </c>
    </row>
    <row r="6737" spans="17:20" x14ac:dyDescent="0.25">
      <c r="Q6737" s="122">
        <v>96</v>
      </c>
      <c r="R6737" s="122">
        <v>69</v>
      </c>
      <c r="S6737" s="122" t="s">
        <v>7106</v>
      </c>
      <c r="T6737" s="123">
        <v>0.7034667</v>
      </c>
    </row>
    <row r="6738" spans="17:20" x14ac:dyDescent="0.25">
      <c r="Q6738" s="122">
        <v>96</v>
      </c>
      <c r="R6738" s="122">
        <v>70</v>
      </c>
      <c r="S6738" s="122" t="s">
        <v>7107</v>
      </c>
      <c r="T6738" s="123">
        <v>0.70699999999999996</v>
      </c>
    </row>
    <row r="6739" spans="17:20" x14ac:dyDescent="0.25">
      <c r="Q6739" s="122">
        <v>96</v>
      </c>
      <c r="R6739" s="122">
        <v>71</v>
      </c>
      <c r="S6739" s="122" t="s">
        <v>7108</v>
      </c>
      <c r="T6739" s="123">
        <v>0.71040000000000003</v>
      </c>
    </row>
    <row r="6740" spans="17:20" x14ac:dyDescent="0.25">
      <c r="Q6740" s="122">
        <v>96</v>
      </c>
      <c r="R6740" s="122">
        <v>72</v>
      </c>
      <c r="S6740" s="122" t="s">
        <v>7109</v>
      </c>
      <c r="T6740" s="123">
        <v>0.71379999999999999</v>
      </c>
    </row>
    <row r="6741" spans="17:20" x14ac:dyDescent="0.25">
      <c r="Q6741" s="122">
        <v>96</v>
      </c>
      <c r="R6741" s="122">
        <v>73</v>
      </c>
      <c r="S6741" s="122" t="s">
        <v>7110</v>
      </c>
      <c r="T6741" s="123">
        <v>0.71719999999999995</v>
      </c>
    </row>
    <row r="6742" spans="17:20" x14ac:dyDescent="0.25">
      <c r="Q6742" s="122">
        <v>96</v>
      </c>
      <c r="R6742" s="122">
        <v>74</v>
      </c>
      <c r="S6742" s="122" t="s">
        <v>7111</v>
      </c>
      <c r="T6742" s="123">
        <v>0.72059989999999996</v>
      </c>
    </row>
    <row r="6743" spans="17:20" x14ac:dyDescent="0.25">
      <c r="Q6743" s="122">
        <v>96</v>
      </c>
      <c r="R6743" s="122">
        <v>75</v>
      </c>
      <c r="S6743" s="122" t="s">
        <v>7112</v>
      </c>
      <c r="T6743" s="123">
        <v>0.72399999999999998</v>
      </c>
    </row>
    <row r="6744" spans="17:20" x14ac:dyDescent="0.25">
      <c r="Q6744" s="122">
        <v>96</v>
      </c>
      <c r="R6744" s="122">
        <v>76</v>
      </c>
      <c r="S6744" s="122" t="s">
        <v>7113</v>
      </c>
      <c r="T6744" s="123">
        <v>0.72733329999999996</v>
      </c>
    </row>
    <row r="6745" spans="17:20" x14ac:dyDescent="0.25">
      <c r="Q6745" s="122">
        <v>96</v>
      </c>
      <c r="R6745" s="122">
        <v>77</v>
      </c>
      <c r="S6745" s="122" t="s">
        <v>7114</v>
      </c>
      <c r="T6745" s="123">
        <v>0.73066660000000005</v>
      </c>
    </row>
    <row r="6746" spans="17:20" x14ac:dyDescent="0.25">
      <c r="Q6746" s="122">
        <v>96</v>
      </c>
      <c r="R6746" s="122">
        <v>78</v>
      </c>
      <c r="S6746" s="122" t="s">
        <v>7115</v>
      </c>
      <c r="T6746" s="123">
        <v>0.73399999999999999</v>
      </c>
    </row>
    <row r="6747" spans="17:20" x14ac:dyDescent="0.25">
      <c r="Q6747" s="122">
        <v>96</v>
      </c>
      <c r="R6747" s="122">
        <v>79</v>
      </c>
      <c r="S6747" s="122" t="s">
        <v>7116</v>
      </c>
      <c r="T6747" s="123">
        <v>0.73733329999999997</v>
      </c>
    </row>
    <row r="6748" spans="17:20" x14ac:dyDescent="0.25">
      <c r="Q6748" s="122">
        <v>96</v>
      </c>
      <c r="R6748" s="122">
        <v>80</v>
      </c>
      <c r="S6748" s="122" t="s">
        <v>7117</v>
      </c>
      <c r="T6748" s="123">
        <v>0.74066659999999995</v>
      </c>
    </row>
    <row r="6749" spans="17:20" x14ac:dyDescent="0.25">
      <c r="Q6749" s="122">
        <v>96</v>
      </c>
      <c r="R6749" s="122">
        <v>81</v>
      </c>
      <c r="S6749" s="122" t="s">
        <v>7118</v>
      </c>
      <c r="T6749" s="123">
        <v>0.74419999999999997</v>
      </c>
    </row>
    <row r="6750" spans="17:20" x14ac:dyDescent="0.25">
      <c r="Q6750" s="122">
        <v>96</v>
      </c>
      <c r="R6750" s="122">
        <v>82</v>
      </c>
      <c r="S6750" s="122" t="s">
        <v>7119</v>
      </c>
      <c r="T6750" s="123">
        <v>0.74773330000000005</v>
      </c>
    </row>
    <row r="6751" spans="17:20" x14ac:dyDescent="0.25">
      <c r="Q6751" s="122">
        <v>96</v>
      </c>
      <c r="R6751" s="122">
        <v>83</v>
      </c>
      <c r="S6751" s="122" t="s">
        <v>7120</v>
      </c>
      <c r="T6751" s="123">
        <v>0.75126669999999995</v>
      </c>
    </row>
    <row r="6752" spans="17:20" x14ac:dyDescent="0.25">
      <c r="Q6752" s="122">
        <v>96</v>
      </c>
      <c r="R6752" s="122">
        <v>84</v>
      </c>
      <c r="S6752" s="122" t="s">
        <v>7121</v>
      </c>
      <c r="T6752" s="123">
        <v>0.75480000000000003</v>
      </c>
    </row>
    <row r="6753" spans="17:20" x14ac:dyDescent="0.25">
      <c r="Q6753" s="122">
        <v>96</v>
      </c>
      <c r="R6753" s="122">
        <v>85</v>
      </c>
      <c r="S6753" s="122" t="s">
        <v>7122</v>
      </c>
      <c r="T6753" s="123">
        <v>0.75833329999999999</v>
      </c>
    </row>
    <row r="6754" spans="17:20" x14ac:dyDescent="0.25">
      <c r="Q6754" s="122">
        <v>96</v>
      </c>
      <c r="R6754" s="122">
        <v>86</v>
      </c>
      <c r="S6754" s="122" t="s">
        <v>7123</v>
      </c>
      <c r="T6754" s="123">
        <v>0.7617334</v>
      </c>
    </row>
    <row r="6755" spans="17:20" x14ac:dyDescent="0.25">
      <c r="Q6755" s="122">
        <v>96</v>
      </c>
      <c r="R6755" s="122">
        <v>87</v>
      </c>
      <c r="S6755" s="122" t="s">
        <v>7124</v>
      </c>
      <c r="T6755" s="123">
        <v>0.76513330000000002</v>
      </c>
    </row>
    <row r="6756" spans="17:20" x14ac:dyDescent="0.25">
      <c r="Q6756" s="122">
        <v>96</v>
      </c>
      <c r="R6756" s="122">
        <v>88</v>
      </c>
      <c r="S6756" s="122" t="s">
        <v>7125</v>
      </c>
      <c r="T6756" s="123">
        <v>0.76853329999999997</v>
      </c>
    </row>
    <row r="6757" spans="17:20" x14ac:dyDescent="0.25">
      <c r="Q6757" s="122">
        <v>96</v>
      </c>
      <c r="R6757" s="122">
        <v>89</v>
      </c>
      <c r="S6757" s="122" t="s">
        <v>7126</v>
      </c>
      <c r="T6757" s="123">
        <v>0.77193339999999999</v>
      </c>
    </row>
    <row r="6758" spans="17:20" x14ac:dyDescent="0.25">
      <c r="Q6758" s="122">
        <v>96</v>
      </c>
      <c r="R6758" s="122">
        <v>90</v>
      </c>
      <c r="S6758" s="122" t="s">
        <v>7127</v>
      </c>
      <c r="T6758" s="123">
        <v>0.7753333</v>
      </c>
    </row>
    <row r="6759" spans="17:20" x14ac:dyDescent="0.25">
      <c r="Q6759" s="122">
        <v>96</v>
      </c>
      <c r="R6759" s="122">
        <v>91</v>
      </c>
      <c r="S6759" s="122" t="s">
        <v>7128</v>
      </c>
      <c r="T6759" s="123">
        <v>0.77873329999999996</v>
      </c>
    </row>
    <row r="6760" spans="17:20" x14ac:dyDescent="0.25">
      <c r="Q6760" s="122">
        <v>96</v>
      </c>
      <c r="R6760" s="122">
        <v>92</v>
      </c>
      <c r="S6760" s="122" t="s">
        <v>7129</v>
      </c>
      <c r="T6760" s="123">
        <v>0.78213330000000003</v>
      </c>
    </row>
    <row r="6761" spans="17:20" x14ac:dyDescent="0.25">
      <c r="Q6761" s="122">
        <v>96</v>
      </c>
      <c r="R6761" s="122">
        <v>93</v>
      </c>
      <c r="S6761" s="122" t="s">
        <v>7130</v>
      </c>
      <c r="T6761" s="123">
        <v>0.78553329999999999</v>
      </c>
    </row>
    <row r="6762" spans="17:20" x14ac:dyDescent="0.25">
      <c r="Q6762" s="122">
        <v>96</v>
      </c>
      <c r="R6762" s="122">
        <v>94</v>
      </c>
      <c r="S6762" s="122" t="s">
        <v>7131</v>
      </c>
      <c r="T6762" s="123">
        <v>0.78893329999999995</v>
      </c>
    </row>
    <row r="6763" spans="17:20" x14ac:dyDescent="0.25">
      <c r="Q6763" s="122">
        <v>96</v>
      </c>
      <c r="R6763" s="122">
        <v>95</v>
      </c>
      <c r="S6763" s="122" t="s">
        <v>7132</v>
      </c>
      <c r="T6763" s="123">
        <v>0.79233330000000002</v>
      </c>
    </row>
    <row r="6764" spans="17:20" x14ac:dyDescent="0.25">
      <c r="Q6764" s="122">
        <v>96</v>
      </c>
      <c r="R6764" s="122">
        <v>96</v>
      </c>
      <c r="S6764" s="122" t="s">
        <v>7133</v>
      </c>
      <c r="T6764" s="123">
        <v>0.7956666</v>
      </c>
    </row>
    <row r="6765" spans="17:20" x14ac:dyDescent="0.25">
      <c r="Q6765" s="122">
        <v>96</v>
      </c>
      <c r="R6765" s="122">
        <v>97</v>
      </c>
      <c r="S6765" s="122" t="s">
        <v>7134</v>
      </c>
      <c r="T6765" s="123">
        <v>0.79900000000000004</v>
      </c>
    </row>
    <row r="6766" spans="17:20" x14ac:dyDescent="0.25">
      <c r="Q6766" s="122">
        <v>96</v>
      </c>
      <c r="R6766" s="122">
        <v>98</v>
      </c>
      <c r="S6766" s="122" t="s">
        <v>7135</v>
      </c>
      <c r="T6766" s="123">
        <v>0.80233339999999997</v>
      </c>
    </row>
    <row r="6767" spans="17:20" x14ac:dyDescent="0.25">
      <c r="Q6767" s="122">
        <v>96</v>
      </c>
      <c r="R6767" s="122">
        <v>99</v>
      </c>
      <c r="S6767" s="122" t="s">
        <v>7136</v>
      </c>
      <c r="T6767" s="123">
        <v>0.80566669999999996</v>
      </c>
    </row>
    <row r="6768" spans="17:20" x14ac:dyDescent="0.25">
      <c r="Q6768" s="122">
        <v>96</v>
      </c>
      <c r="R6768" s="122">
        <v>100</v>
      </c>
      <c r="S6768" s="122" t="s">
        <v>7137</v>
      </c>
      <c r="T6768" s="123">
        <v>0.80900000000000005</v>
      </c>
    </row>
    <row r="6769" spans="17:20" x14ac:dyDescent="0.25">
      <c r="Q6769" s="122">
        <v>97</v>
      </c>
      <c r="R6769" s="122">
        <v>0</v>
      </c>
      <c r="S6769" s="122" t="s">
        <v>7138</v>
      </c>
      <c r="T6769" s="123">
        <v>0.53133330000000001</v>
      </c>
    </row>
    <row r="6770" spans="17:20" x14ac:dyDescent="0.25">
      <c r="Q6770" s="122">
        <v>97</v>
      </c>
      <c r="R6770" s="122">
        <v>1</v>
      </c>
      <c r="S6770" s="122" t="s">
        <v>7139</v>
      </c>
      <c r="T6770" s="123">
        <v>0.53400000000000003</v>
      </c>
    </row>
    <row r="6771" spans="17:20" x14ac:dyDescent="0.25">
      <c r="Q6771" s="122">
        <v>97</v>
      </c>
      <c r="R6771" s="122">
        <v>2</v>
      </c>
      <c r="S6771" s="122" t="s">
        <v>7140</v>
      </c>
      <c r="T6771" s="123">
        <v>0.5366668</v>
      </c>
    </row>
    <row r="6772" spans="17:20" x14ac:dyDescent="0.25">
      <c r="Q6772" s="122">
        <v>97</v>
      </c>
      <c r="R6772" s="122">
        <v>3</v>
      </c>
      <c r="S6772" s="122" t="s">
        <v>7141</v>
      </c>
      <c r="T6772" s="123">
        <v>0.53933350000000002</v>
      </c>
    </row>
    <row r="6773" spans="17:20" x14ac:dyDescent="0.25">
      <c r="Q6773" s="122">
        <v>97</v>
      </c>
      <c r="R6773" s="122">
        <v>4</v>
      </c>
      <c r="S6773" s="122" t="s">
        <v>7142</v>
      </c>
      <c r="T6773" s="123">
        <v>0.54200020000000004</v>
      </c>
    </row>
    <row r="6774" spans="17:20" x14ac:dyDescent="0.25">
      <c r="Q6774" s="122">
        <v>97</v>
      </c>
      <c r="R6774" s="122">
        <v>5</v>
      </c>
      <c r="S6774" s="122" t="s">
        <v>7143</v>
      </c>
      <c r="T6774" s="123">
        <v>0.54466689999999995</v>
      </c>
    </row>
    <row r="6775" spans="17:20" x14ac:dyDescent="0.25">
      <c r="Q6775" s="122">
        <v>97</v>
      </c>
      <c r="R6775" s="122">
        <v>6</v>
      </c>
      <c r="S6775" s="122" t="s">
        <v>7144</v>
      </c>
      <c r="T6775" s="123">
        <v>0.54746689999999998</v>
      </c>
    </row>
    <row r="6776" spans="17:20" x14ac:dyDescent="0.25">
      <c r="Q6776" s="122">
        <v>97</v>
      </c>
      <c r="R6776" s="122">
        <v>7</v>
      </c>
      <c r="S6776" s="122" t="s">
        <v>7145</v>
      </c>
      <c r="T6776" s="123">
        <v>0.55026679999999994</v>
      </c>
    </row>
    <row r="6777" spans="17:20" x14ac:dyDescent="0.25">
      <c r="Q6777" s="122">
        <v>97</v>
      </c>
      <c r="R6777" s="122">
        <v>8</v>
      </c>
      <c r="S6777" s="122" t="s">
        <v>7146</v>
      </c>
      <c r="T6777" s="123">
        <v>0.55306679999999997</v>
      </c>
    </row>
    <row r="6778" spans="17:20" x14ac:dyDescent="0.25">
      <c r="Q6778" s="122">
        <v>97</v>
      </c>
      <c r="R6778" s="122">
        <v>9</v>
      </c>
      <c r="S6778" s="122" t="s">
        <v>7147</v>
      </c>
      <c r="T6778" s="123">
        <v>0.55586670000000005</v>
      </c>
    </row>
    <row r="6779" spans="17:20" x14ac:dyDescent="0.25">
      <c r="Q6779" s="122">
        <v>97</v>
      </c>
      <c r="R6779" s="122">
        <v>10</v>
      </c>
      <c r="S6779" s="122" t="s">
        <v>7148</v>
      </c>
      <c r="T6779" s="123">
        <v>0.55866669999999996</v>
      </c>
    </row>
    <row r="6780" spans="17:20" x14ac:dyDescent="0.25">
      <c r="Q6780" s="122">
        <v>97</v>
      </c>
      <c r="R6780" s="122">
        <v>11</v>
      </c>
      <c r="S6780" s="122" t="s">
        <v>7149</v>
      </c>
      <c r="T6780" s="123">
        <v>0.56146669999999999</v>
      </c>
    </row>
    <row r="6781" spans="17:20" x14ac:dyDescent="0.25">
      <c r="Q6781" s="122">
        <v>97</v>
      </c>
      <c r="R6781" s="122">
        <v>12</v>
      </c>
      <c r="S6781" s="122" t="s">
        <v>7150</v>
      </c>
      <c r="T6781" s="123">
        <v>0.56426670000000001</v>
      </c>
    </row>
    <row r="6782" spans="17:20" x14ac:dyDescent="0.25">
      <c r="Q6782" s="122">
        <v>97</v>
      </c>
      <c r="R6782" s="122">
        <v>13</v>
      </c>
      <c r="S6782" s="122" t="s">
        <v>7151</v>
      </c>
      <c r="T6782" s="123">
        <v>0.56706670000000003</v>
      </c>
    </row>
    <row r="6783" spans="17:20" x14ac:dyDescent="0.25">
      <c r="Q6783" s="122">
        <v>97</v>
      </c>
      <c r="R6783" s="122">
        <v>14</v>
      </c>
      <c r="S6783" s="122" t="s">
        <v>7152</v>
      </c>
      <c r="T6783" s="123">
        <v>0.56986680000000001</v>
      </c>
    </row>
    <row r="6784" spans="17:20" x14ac:dyDescent="0.25">
      <c r="Q6784" s="122">
        <v>97</v>
      </c>
      <c r="R6784" s="122">
        <v>15</v>
      </c>
      <c r="S6784" s="122" t="s">
        <v>7153</v>
      </c>
      <c r="T6784" s="123">
        <v>0.57266680000000003</v>
      </c>
    </row>
    <row r="6785" spans="17:20" x14ac:dyDescent="0.25">
      <c r="Q6785" s="122">
        <v>97</v>
      </c>
      <c r="R6785" s="122">
        <v>16</v>
      </c>
      <c r="S6785" s="122" t="s">
        <v>7154</v>
      </c>
      <c r="T6785" s="123">
        <v>0.57553339999999997</v>
      </c>
    </row>
    <row r="6786" spans="17:20" x14ac:dyDescent="0.25">
      <c r="Q6786" s="122">
        <v>97</v>
      </c>
      <c r="R6786" s="122">
        <v>17</v>
      </c>
      <c r="S6786" s="122" t="s">
        <v>7155</v>
      </c>
      <c r="T6786" s="123">
        <v>0.57840009999999997</v>
      </c>
    </row>
    <row r="6787" spans="17:20" x14ac:dyDescent="0.25">
      <c r="Q6787" s="122">
        <v>97</v>
      </c>
      <c r="R6787" s="122">
        <v>18</v>
      </c>
      <c r="S6787" s="122" t="s">
        <v>7156</v>
      </c>
      <c r="T6787" s="123">
        <v>0.58126690000000003</v>
      </c>
    </row>
    <row r="6788" spans="17:20" x14ac:dyDescent="0.25">
      <c r="Q6788" s="122">
        <v>97</v>
      </c>
      <c r="R6788" s="122">
        <v>19</v>
      </c>
      <c r="S6788" s="122" t="s">
        <v>7157</v>
      </c>
      <c r="T6788" s="123">
        <v>0.58413360000000003</v>
      </c>
    </row>
    <row r="6789" spans="17:20" x14ac:dyDescent="0.25">
      <c r="Q6789" s="122">
        <v>97</v>
      </c>
      <c r="R6789" s="122">
        <v>20</v>
      </c>
      <c r="S6789" s="122" t="s">
        <v>7158</v>
      </c>
      <c r="T6789" s="123">
        <v>0.58700030000000003</v>
      </c>
    </row>
    <row r="6790" spans="17:20" x14ac:dyDescent="0.25">
      <c r="Q6790" s="122">
        <v>97</v>
      </c>
      <c r="R6790" s="122">
        <v>21</v>
      </c>
      <c r="S6790" s="122" t="s">
        <v>7159</v>
      </c>
      <c r="T6790" s="123">
        <v>0.58966680000000005</v>
      </c>
    </row>
    <row r="6791" spans="17:20" x14ac:dyDescent="0.25">
      <c r="Q6791" s="122">
        <v>97</v>
      </c>
      <c r="R6791" s="122">
        <v>22</v>
      </c>
      <c r="S6791" s="122" t="s">
        <v>7160</v>
      </c>
      <c r="T6791" s="123">
        <v>0.59233349999999996</v>
      </c>
    </row>
    <row r="6792" spans="17:20" x14ac:dyDescent="0.25">
      <c r="Q6792" s="122">
        <v>97</v>
      </c>
      <c r="R6792" s="122">
        <v>23</v>
      </c>
      <c r="S6792" s="122" t="s">
        <v>7161</v>
      </c>
      <c r="T6792" s="123">
        <v>0.59500010000000003</v>
      </c>
    </row>
    <row r="6793" spans="17:20" x14ac:dyDescent="0.25">
      <c r="Q6793" s="122">
        <v>97</v>
      </c>
      <c r="R6793" s="122">
        <v>24</v>
      </c>
      <c r="S6793" s="122" t="s">
        <v>7162</v>
      </c>
      <c r="T6793" s="123">
        <v>0.5976667</v>
      </c>
    </row>
    <row r="6794" spans="17:20" x14ac:dyDescent="0.25">
      <c r="Q6794" s="122">
        <v>97</v>
      </c>
      <c r="R6794" s="122">
        <v>25</v>
      </c>
      <c r="S6794" s="122" t="s">
        <v>7163</v>
      </c>
      <c r="T6794" s="123">
        <v>0.60033329999999996</v>
      </c>
    </row>
    <row r="6795" spans="17:20" x14ac:dyDescent="0.25">
      <c r="Q6795" s="122">
        <v>97</v>
      </c>
      <c r="R6795" s="122">
        <v>26</v>
      </c>
      <c r="S6795" s="122" t="s">
        <v>7164</v>
      </c>
      <c r="T6795" s="123">
        <v>0.60313329999999998</v>
      </c>
    </row>
    <row r="6796" spans="17:20" x14ac:dyDescent="0.25">
      <c r="Q6796" s="122">
        <v>97</v>
      </c>
      <c r="R6796" s="122">
        <v>27</v>
      </c>
      <c r="S6796" s="122" t="s">
        <v>7165</v>
      </c>
      <c r="T6796" s="123">
        <v>0.60593339999999996</v>
      </c>
    </row>
    <row r="6797" spans="17:20" x14ac:dyDescent="0.25">
      <c r="Q6797" s="122">
        <v>97</v>
      </c>
      <c r="R6797" s="122">
        <v>28</v>
      </c>
      <c r="S6797" s="122" t="s">
        <v>7166</v>
      </c>
      <c r="T6797" s="123">
        <v>0.60873339999999998</v>
      </c>
    </row>
    <row r="6798" spans="17:20" x14ac:dyDescent="0.25">
      <c r="Q6798" s="122">
        <v>97</v>
      </c>
      <c r="R6798" s="122">
        <v>29</v>
      </c>
      <c r="S6798" s="122" t="s">
        <v>7167</v>
      </c>
      <c r="T6798" s="123">
        <v>0.6115334</v>
      </c>
    </row>
    <row r="6799" spans="17:20" x14ac:dyDescent="0.25">
      <c r="Q6799" s="122">
        <v>97</v>
      </c>
      <c r="R6799" s="122">
        <v>30</v>
      </c>
      <c r="S6799" s="122" t="s">
        <v>7168</v>
      </c>
      <c r="T6799" s="123">
        <v>0.61433340000000003</v>
      </c>
    </row>
    <row r="6800" spans="17:20" x14ac:dyDescent="0.25">
      <c r="Q6800" s="122">
        <v>97</v>
      </c>
      <c r="R6800" s="122">
        <v>31</v>
      </c>
      <c r="S6800" s="122" t="s">
        <v>7169</v>
      </c>
      <c r="T6800" s="123">
        <v>0.61719999999999997</v>
      </c>
    </row>
    <row r="6801" spans="17:20" x14ac:dyDescent="0.25">
      <c r="Q6801" s="122">
        <v>97</v>
      </c>
      <c r="R6801" s="122">
        <v>32</v>
      </c>
      <c r="S6801" s="122" t="s">
        <v>7170</v>
      </c>
      <c r="T6801" s="123">
        <v>0.62006669999999997</v>
      </c>
    </row>
    <row r="6802" spans="17:20" x14ac:dyDescent="0.25">
      <c r="Q6802" s="122">
        <v>97</v>
      </c>
      <c r="R6802" s="122">
        <v>33</v>
      </c>
      <c r="S6802" s="122" t="s">
        <v>7171</v>
      </c>
      <c r="T6802" s="123">
        <v>0.62293330000000002</v>
      </c>
    </row>
    <row r="6803" spans="17:20" x14ac:dyDescent="0.25">
      <c r="Q6803" s="122">
        <v>97</v>
      </c>
      <c r="R6803" s="122">
        <v>34</v>
      </c>
      <c r="S6803" s="122" t="s">
        <v>7172</v>
      </c>
      <c r="T6803" s="123">
        <v>0.62580000000000002</v>
      </c>
    </row>
    <row r="6804" spans="17:20" x14ac:dyDescent="0.25">
      <c r="Q6804" s="122">
        <v>97</v>
      </c>
      <c r="R6804" s="122">
        <v>35</v>
      </c>
      <c r="S6804" s="122" t="s">
        <v>7173</v>
      </c>
      <c r="T6804" s="123">
        <v>0.62866659999999996</v>
      </c>
    </row>
    <row r="6805" spans="17:20" x14ac:dyDescent="0.25">
      <c r="Q6805" s="122">
        <v>97</v>
      </c>
      <c r="R6805" s="122">
        <v>36</v>
      </c>
      <c r="S6805" s="122" t="s">
        <v>7174</v>
      </c>
      <c r="T6805" s="123">
        <v>0.63133329999999999</v>
      </c>
    </row>
    <row r="6806" spans="17:20" x14ac:dyDescent="0.25">
      <c r="Q6806" s="122">
        <v>97</v>
      </c>
      <c r="R6806" s="122">
        <v>37</v>
      </c>
      <c r="S6806" s="122" t="s">
        <v>7175</v>
      </c>
      <c r="T6806" s="123">
        <v>0.63399989999999995</v>
      </c>
    </row>
    <row r="6807" spans="17:20" x14ac:dyDescent="0.25">
      <c r="Q6807" s="122">
        <v>97</v>
      </c>
      <c r="R6807" s="122">
        <v>38</v>
      </c>
      <c r="S6807" s="122" t="s">
        <v>7176</v>
      </c>
      <c r="T6807" s="123">
        <v>0.63666670000000003</v>
      </c>
    </row>
    <row r="6808" spans="17:20" x14ac:dyDescent="0.25">
      <c r="Q6808" s="122">
        <v>97</v>
      </c>
      <c r="R6808" s="122">
        <v>39</v>
      </c>
      <c r="S6808" s="122" t="s">
        <v>7177</v>
      </c>
      <c r="T6808" s="123">
        <v>0.63933329999999999</v>
      </c>
    </row>
    <row r="6809" spans="17:20" x14ac:dyDescent="0.25">
      <c r="Q6809" s="122">
        <v>97</v>
      </c>
      <c r="R6809" s="122">
        <v>40</v>
      </c>
      <c r="S6809" s="122" t="s">
        <v>7178</v>
      </c>
      <c r="T6809" s="123">
        <v>0.64200000000000002</v>
      </c>
    </row>
    <row r="6810" spans="17:20" x14ac:dyDescent="0.25">
      <c r="Q6810" s="122">
        <v>97</v>
      </c>
      <c r="R6810" s="122">
        <v>41</v>
      </c>
      <c r="S6810" s="122" t="s">
        <v>7179</v>
      </c>
      <c r="T6810" s="123">
        <v>0.64479989999999998</v>
      </c>
    </row>
    <row r="6811" spans="17:20" x14ac:dyDescent="0.25">
      <c r="Q6811" s="122">
        <v>97</v>
      </c>
      <c r="R6811" s="122">
        <v>42</v>
      </c>
      <c r="S6811" s="122" t="s">
        <v>7180</v>
      </c>
      <c r="T6811" s="123">
        <v>0.64759990000000001</v>
      </c>
    </row>
    <row r="6812" spans="17:20" x14ac:dyDescent="0.25">
      <c r="Q6812" s="122">
        <v>97</v>
      </c>
      <c r="R6812" s="122">
        <v>43</v>
      </c>
      <c r="S6812" s="122" t="s">
        <v>7181</v>
      </c>
      <c r="T6812" s="123">
        <v>0.65039990000000003</v>
      </c>
    </row>
    <row r="6813" spans="17:20" x14ac:dyDescent="0.25">
      <c r="Q6813" s="122">
        <v>97</v>
      </c>
      <c r="R6813" s="122">
        <v>44</v>
      </c>
      <c r="S6813" s="122" t="s">
        <v>7182</v>
      </c>
      <c r="T6813" s="123">
        <v>0.65319989999999994</v>
      </c>
    </row>
    <row r="6814" spans="17:20" x14ac:dyDescent="0.25">
      <c r="Q6814" s="122">
        <v>97</v>
      </c>
      <c r="R6814" s="122">
        <v>45</v>
      </c>
      <c r="S6814" s="122" t="s">
        <v>7183</v>
      </c>
      <c r="T6814" s="123">
        <v>0.65599989999999997</v>
      </c>
    </row>
    <row r="6815" spans="17:20" x14ac:dyDescent="0.25">
      <c r="Q6815" s="122">
        <v>97</v>
      </c>
      <c r="R6815" s="122">
        <v>46</v>
      </c>
      <c r="S6815" s="122" t="s">
        <v>7184</v>
      </c>
      <c r="T6815" s="123">
        <v>0.65879989999999999</v>
      </c>
    </row>
    <row r="6816" spans="17:20" x14ac:dyDescent="0.25">
      <c r="Q6816" s="122">
        <v>97</v>
      </c>
      <c r="R6816" s="122">
        <v>47</v>
      </c>
      <c r="S6816" s="122" t="s">
        <v>7185</v>
      </c>
      <c r="T6816" s="123">
        <v>0.66159990000000002</v>
      </c>
    </row>
    <row r="6817" spans="17:20" x14ac:dyDescent="0.25">
      <c r="Q6817" s="122">
        <v>97</v>
      </c>
      <c r="R6817" s="122">
        <v>48</v>
      </c>
      <c r="S6817" s="122" t="s">
        <v>7186</v>
      </c>
      <c r="T6817" s="123">
        <v>0.66439999999999999</v>
      </c>
    </row>
    <row r="6818" spans="17:20" x14ac:dyDescent="0.25">
      <c r="Q6818" s="122">
        <v>97</v>
      </c>
      <c r="R6818" s="122">
        <v>49</v>
      </c>
      <c r="S6818" s="122" t="s">
        <v>7187</v>
      </c>
      <c r="T6818" s="123">
        <v>0.66720000000000002</v>
      </c>
    </row>
    <row r="6819" spans="17:20" x14ac:dyDescent="0.25">
      <c r="Q6819" s="122">
        <v>97</v>
      </c>
      <c r="R6819" s="122">
        <v>50</v>
      </c>
      <c r="S6819" s="122" t="s">
        <v>7188</v>
      </c>
      <c r="T6819" s="123">
        <v>0.67</v>
      </c>
    </row>
    <row r="6820" spans="17:20" x14ac:dyDescent="0.25">
      <c r="Q6820" s="122">
        <v>97</v>
      </c>
      <c r="R6820" s="122">
        <v>51</v>
      </c>
      <c r="S6820" s="122" t="s">
        <v>7189</v>
      </c>
      <c r="T6820" s="123">
        <v>0.67286659999999998</v>
      </c>
    </row>
    <row r="6821" spans="17:20" x14ac:dyDescent="0.25">
      <c r="Q6821" s="122">
        <v>97</v>
      </c>
      <c r="R6821" s="122">
        <v>52</v>
      </c>
      <c r="S6821" s="122" t="s">
        <v>7190</v>
      </c>
      <c r="T6821" s="123">
        <v>0.67573329999999998</v>
      </c>
    </row>
    <row r="6822" spans="17:20" x14ac:dyDescent="0.25">
      <c r="Q6822" s="122">
        <v>97</v>
      </c>
      <c r="R6822" s="122">
        <v>53</v>
      </c>
      <c r="S6822" s="122" t="s">
        <v>7191</v>
      </c>
      <c r="T6822" s="123">
        <v>0.67859999999999998</v>
      </c>
    </row>
    <row r="6823" spans="17:20" x14ac:dyDescent="0.25">
      <c r="Q6823" s="122">
        <v>97</v>
      </c>
      <c r="R6823" s="122">
        <v>54</v>
      </c>
      <c r="S6823" s="122" t="s">
        <v>7192</v>
      </c>
      <c r="T6823" s="123">
        <v>0.68146660000000003</v>
      </c>
    </row>
    <row r="6824" spans="17:20" x14ac:dyDescent="0.25">
      <c r="Q6824" s="122">
        <v>97</v>
      </c>
      <c r="R6824" s="122">
        <v>55</v>
      </c>
      <c r="S6824" s="122" t="s">
        <v>7193</v>
      </c>
      <c r="T6824" s="123">
        <v>0.68433330000000003</v>
      </c>
    </row>
    <row r="6825" spans="17:20" x14ac:dyDescent="0.25">
      <c r="Q6825" s="122">
        <v>97</v>
      </c>
      <c r="R6825" s="122">
        <v>56</v>
      </c>
      <c r="S6825" s="122" t="s">
        <v>7194</v>
      </c>
      <c r="T6825" s="123">
        <v>0.6869999</v>
      </c>
    </row>
    <row r="6826" spans="17:20" x14ac:dyDescent="0.25">
      <c r="Q6826" s="122">
        <v>97</v>
      </c>
      <c r="R6826" s="122">
        <v>57</v>
      </c>
      <c r="S6826" s="122" t="s">
        <v>7195</v>
      </c>
      <c r="T6826" s="123">
        <v>0.68966660000000002</v>
      </c>
    </row>
    <row r="6827" spans="17:20" x14ac:dyDescent="0.25">
      <c r="Q6827" s="122">
        <v>97</v>
      </c>
      <c r="R6827" s="122">
        <v>58</v>
      </c>
      <c r="S6827" s="122" t="s">
        <v>7196</v>
      </c>
      <c r="T6827" s="123">
        <v>0.69233330000000004</v>
      </c>
    </row>
    <row r="6828" spans="17:20" x14ac:dyDescent="0.25">
      <c r="Q6828" s="122">
        <v>97</v>
      </c>
      <c r="R6828" s="122">
        <v>59</v>
      </c>
      <c r="S6828" s="122" t="s">
        <v>7197</v>
      </c>
      <c r="T6828" s="123">
        <v>0.69499999999999995</v>
      </c>
    </row>
    <row r="6829" spans="17:20" x14ac:dyDescent="0.25">
      <c r="Q6829" s="122">
        <v>97</v>
      </c>
      <c r="R6829" s="122">
        <v>60</v>
      </c>
      <c r="S6829" s="122" t="s">
        <v>7198</v>
      </c>
      <c r="T6829" s="123">
        <v>0.69766660000000003</v>
      </c>
    </row>
    <row r="6830" spans="17:20" x14ac:dyDescent="0.25">
      <c r="Q6830" s="122">
        <v>97</v>
      </c>
      <c r="R6830" s="122">
        <v>61</v>
      </c>
      <c r="S6830" s="122" t="s">
        <v>7199</v>
      </c>
      <c r="T6830" s="123">
        <v>0.70046660000000005</v>
      </c>
    </row>
    <row r="6831" spans="17:20" x14ac:dyDescent="0.25">
      <c r="Q6831" s="122">
        <v>97</v>
      </c>
      <c r="R6831" s="122">
        <v>62</v>
      </c>
      <c r="S6831" s="122" t="s">
        <v>7200</v>
      </c>
      <c r="T6831" s="123">
        <v>0.70326670000000002</v>
      </c>
    </row>
    <row r="6832" spans="17:20" x14ac:dyDescent="0.25">
      <c r="Q6832" s="122">
        <v>97</v>
      </c>
      <c r="R6832" s="122">
        <v>63</v>
      </c>
      <c r="S6832" s="122" t="s">
        <v>7201</v>
      </c>
      <c r="T6832" s="123">
        <v>0.70606670000000005</v>
      </c>
    </row>
    <row r="6833" spans="17:20" x14ac:dyDescent="0.25">
      <c r="Q6833" s="122">
        <v>97</v>
      </c>
      <c r="R6833" s="122">
        <v>64</v>
      </c>
      <c r="S6833" s="122" t="s">
        <v>7202</v>
      </c>
      <c r="T6833" s="123">
        <v>0.70886669999999996</v>
      </c>
    </row>
    <row r="6834" spans="17:20" x14ac:dyDescent="0.25">
      <c r="Q6834" s="122">
        <v>97</v>
      </c>
      <c r="R6834" s="122">
        <v>65</v>
      </c>
      <c r="S6834" s="122" t="s">
        <v>7203</v>
      </c>
      <c r="T6834" s="123">
        <v>0.71166669999999999</v>
      </c>
    </row>
    <row r="6835" spans="17:20" x14ac:dyDescent="0.25">
      <c r="Q6835" s="122">
        <v>97</v>
      </c>
      <c r="R6835" s="122">
        <v>66</v>
      </c>
      <c r="S6835" s="122" t="s">
        <v>7204</v>
      </c>
      <c r="T6835" s="123">
        <v>0.71453339999999999</v>
      </c>
    </row>
    <row r="6836" spans="17:20" x14ac:dyDescent="0.25">
      <c r="Q6836" s="122">
        <v>97</v>
      </c>
      <c r="R6836" s="122">
        <v>67</v>
      </c>
      <c r="S6836" s="122" t="s">
        <v>7205</v>
      </c>
      <c r="T6836" s="123">
        <v>0.71740000000000004</v>
      </c>
    </row>
    <row r="6837" spans="17:20" x14ac:dyDescent="0.25">
      <c r="Q6837" s="122">
        <v>97</v>
      </c>
      <c r="R6837" s="122">
        <v>68</v>
      </c>
      <c r="S6837" s="122" t="s">
        <v>7206</v>
      </c>
      <c r="T6837" s="123">
        <v>0.72026670000000004</v>
      </c>
    </row>
    <row r="6838" spans="17:20" x14ac:dyDescent="0.25">
      <c r="Q6838" s="122">
        <v>97</v>
      </c>
      <c r="R6838" s="122">
        <v>69</v>
      </c>
      <c r="S6838" s="122" t="s">
        <v>7207</v>
      </c>
      <c r="T6838" s="123">
        <v>0.72313340000000004</v>
      </c>
    </row>
    <row r="6839" spans="17:20" x14ac:dyDescent="0.25">
      <c r="Q6839" s="122">
        <v>97</v>
      </c>
      <c r="R6839" s="122">
        <v>70</v>
      </c>
      <c r="S6839" s="122" t="s">
        <v>7208</v>
      </c>
      <c r="T6839" s="123">
        <v>0.72599999999999998</v>
      </c>
    </row>
    <row r="6840" spans="17:20" x14ac:dyDescent="0.25">
      <c r="Q6840" s="122">
        <v>97</v>
      </c>
      <c r="R6840" s="122">
        <v>71</v>
      </c>
      <c r="S6840" s="122" t="s">
        <v>7209</v>
      </c>
      <c r="T6840" s="123">
        <v>0.7288</v>
      </c>
    </row>
    <row r="6841" spans="17:20" x14ac:dyDescent="0.25">
      <c r="Q6841" s="122">
        <v>97</v>
      </c>
      <c r="R6841" s="122">
        <v>72</v>
      </c>
      <c r="S6841" s="122" t="s">
        <v>7210</v>
      </c>
      <c r="T6841" s="123">
        <v>0.73160000000000003</v>
      </c>
    </row>
    <row r="6842" spans="17:20" x14ac:dyDescent="0.25">
      <c r="Q6842" s="122">
        <v>97</v>
      </c>
      <c r="R6842" s="122">
        <v>73</v>
      </c>
      <c r="S6842" s="122" t="s">
        <v>7211</v>
      </c>
      <c r="T6842" s="123">
        <v>0.73440000000000005</v>
      </c>
    </row>
    <row r="6843" spans="17:20" x14ac:dyDescent="0.25">
      <c r="Q6843" s="122">
        <v>97</v>
      </c>
      <c r="R6843" s="122">
        <v>74</v>
      </c>
      <c r="S6843" s="122" t="s">
        <v>7212</v>
      </c>
      <c r="T6843" s="123">
        <v>0.73719999999999997</v>
      </c>
    </row>
    <row r="6844" spans="17:20" x14ac:dyDescent="0.25">
      <c r="Q6844" s="122">
        <v>97</v>
      </c>
      <c r="R6844" s="122">
        <v>75</v>
      </c>
      <c r="S6844" s="122" t="s">
        <v>7213</v>
      </c>
      <c r="T6844" s="123">
        <v>0.73999990000000004</v>
      </c>
    </row>
    <row r="6845" spans="17:20" x14ac:dyDescent="0.25">
      <c r="Q6845" s="122">
        <v>97</v>
      </c>
      <c r="R6845" s="122">
        <v>76</v>
      </c>
      <c r="S6845" s="122" t="s">
        <v>7214</v>
      </c>
      <c r="T6845" s="123">
        <v>0.74266659999999995</v>
      </c>
    </row>
    <row r="6846" spans="17:20" x14ac:dyDescent="0.25">
      <c r="Q6846" s="122">
        <v>97</v>
      </c>
      <c r="R6846" s="122">
        <v>77</v>
      </c>
      <c r="S6846" s="122" t="s">
        <v>7215</v>
      </c>
      <c r="T6846" s="123">
        <v>0.74533329999999998</v>
      </c>
    </row>
    <row r="6847" spans="17:20" x14ac:dyDescent="0.25">
      <c r="Q6847" s="122">
        <v>97</v>
      </c>
      <c r="R6847" s="122">
        <v>78</v>
      </c>
      <c r="S6847" s="122" t="s">
        <v>7216</v>
      </c>
      <c r="T6847" s="123">
        <v>0.748</v>
      </c>
    </row>
    <row r="6848" spans="17:20" x14ac:dyDescent="0.25">
      <c r="Q6848" s="122">
        <v>97</v>
      </c>
      <c r="R6848" s="122">
        <v>79</v>
      </c>
      <c r="S6848" s="122" t="s">
        <v>7217</v>
      </c>
      <c r="T6848" s="123">
        <v>0.75066659999999996</v>
      </c>
    </row>
    <row r="6849" spans="17:20" x14ac:dyDescent="0.25">
      <c r="Q6849" s="122">
        <v>97</v>
      </c>
      <c r="R6849" s="122">
        <v>80</v>
      </c>
      <c r="S6849" s="122" t="s">
        <v>7218</v>
      </c>
      <c r="T6849" s="123">
        <v>0.75333329999999998</v>
      </c>
    </row>
    <row r="6850" spans="17:20" x14ac:dyDescent="0.25">
      <c r="Q6850" s="122">
        <v>97</v>
      </c>
      <c r="R6850" s="122">
        <v>81</v>
      </c>
      <c r="S6850" s="122" t="s">
        <v>7219</v>
      </c>
      <c r="T6850" s="123">
        <v>0.75619999999999998</v>
      </c>
    </row>
    <row r="6851" spans="17:20" x14ac:dyDescent="0.25">
      <c r="Q6851" s="122">
        <v>97</v>
      </c>
      <c r="R6851" s="122">
        <v>82</v>
      </c>
      <c r="S6851" s="122" t="s">
        <v>7220</v>
      </c>
      <c r="T6851" s="123">
        <v>0.75906669999999998</v>
      </c>
    </row>
    <row r="6852" spans="17:20" x14ac:dyDescent="0.25">
      <c r="Q6852" s="122">
        <v>97</v>
      </c>
      <c r="R6852" s="122">
        <v>83</v>
      </c>
      <c r="S6852" s="122" t="s">
        <v>7221</v>
      </c>
      <c r="T6852" s="123">
        <v>0.76193330000000004</v>
      </c>
    </row>
    <row r="6853" spans="17:20" x14ac:dyDescent="0.25">
      <c r="Q6853" s="122">
        <v>97</v>
      </c>
      <c r="R6853" s="122">
        <v>84</v>
      </c>
      <c r="S6853" s="122" t="s">
        <v>7222</v>
      </c>
      <c r="T6853" s="123">
        <v>0.76480000000000004</v>
      </c>
    </row>
    <row r="6854" spans="17:20" x14ac:dyDescent="0.25">
      <c r="Q6854" s="122">
        <v>97</v>
      </c>
      <c r="R6854" s="122">
        <v>85</v>
      </c>
      <c r="S6854" s="122" t="s">
        <v>7223</v>
      </c>
      <c r="T6854" s="123">
        <v>0.76766670000000004</v>
      </c>
    </row>
    <row r="6855" spans="17:20" x14ac:dyDescent="0.25">
      <c r="Q6855" s="122">
        <v>97</v>
      </c>
      <c r="R6855" s="122">
        <v>86</v>
      </c>
      <c r="S6855" s="122" t="s">
        <v>7224</v>
      </c>
      <c r="T6855" s="123">
        <v>0.77046669999999995</v>
      </c>
    </row>
    <row r="6856" spans="17:20" x14ac:dyDescent="0.25">
      <c r="Q6856" s="122">
        <v>97</v>
      </c>
      <c r="R6856" s="122">
        <v>87</v>
      </c>
      <c r="S6856" s="122" t="s">
        <v>7225</v>
      </c>
      <c r="T6856" s="123">
        <v>0.77326669999999997</v>
      </c>
    </row>
    <row r="6857" spans="17:20" x14ac:dyDescent="0.25">
      <c r="Q6857" s="122">
        <v>97</v>
      </c>
      <c r="R6857" s="122">
        <v>88</v>
      </c>
      <c r="S6857" s="122" t="s">
        <v>7226</v>
      </c>
      <c r="T6857" s="123">
        <v>0.7760667</v>
      </c>
    </row>
    <row r="6858" spans="17:20" x14ac:dyDescent="0.25">
      <c r="Q6858" s="122">
        <v>97</v>
      </c>
      <c r="R6858" s="122">
        <v>89</v>
      </c>
      <c r="S6858" s="122" t="s">
        <v>7227</v>
      </c>
      <c r="T6858" s="123">
        <v>0.77886659999999996</v>
      </c>
    </row>
    <row r="6859" spans="17:20" x14ac:dyDescent="0.25">
      <c r="Q6859" s="122">
        <v>97</v>
      </c>
      <c r="R6859" s="122">
        <v>90</v>
      </c>
      <c r="S6859" s="122" t="s">
        <v>7228</v>
      </c>
      <c r="T6859" s="123">
        <v>0.78166659999999999</v>
      </c>
    </row>
    <row r="6860" spans="17:20" x14ac:dyDescent="0.25">
      <c r="Q6860" s="122">
        <v>97</v>
      </c>
      <c r="R6860" s="122">
        <v>91</v>
      </c>
      <c r="S6860" s="122" t="s">
        <v>7229</v>
      </c>
      <c r="T6860" s="123">
        <v>0.78446660000000001</v>
      </c>
    </row>
    <row r="6861" spans="17:20" x14ac:dyDescent="0.25">
      <c r="Q6861" s="122">
        <v>97</v>
      </c>
      <c r="R6861" s="122">
        <v>92</v>
      </c>
      <c r="S6861" s="122" t="s">
        <v>7230</v>
      </c>
      <c r="T6861" s="123">
        <v>0.78726669999999999</v>
      </c>
    </row>
    <row r="6862" spans="17:20" x14ac:dyDescent="0.25">
      <c r="Q6862" s="122">
        <v>97</v>
      </c>
      <c r="R6862" s="122">
        <v>93</v>
      </c>
      <c r="S6862" s="122" t="s">
        <v>7231</v>
      </c>
      <c r="T6862" s="123">
        <v>0.79006670000000001</v>
      </c>
    </row>
    <row r="6863" spans="17:20" x14ac:dyDescent="0.25">
      <c r="Q6863" s="122">
        <v>97</v>
      </c>
      <c r="R6863" s="122">
        <v>94</v>
      </c>
      <c r="S6863" s="122" t="s">
        <v>7232</v>
      </c>
      <c r="T6863" s="123">
        <v>0.79286659999999998</v>
      </c>
    </row>
    <row r="6864" spans="17:20" x14ac:dyDescent="0.25">
      <c r="Q6864" s="122">
        <v>97</v>
      </c>
      <c r="R6864" s="122">
        <v>95</v>
      </c>
      <c r="S6864" s="122" t="s">
        <v>7233</v>
      </c>
      <c r="T6864" s="123">
        <v>0.79566669999999995</v>
      </c>
    </row>
    <row r="6865" spans="17:20" x14ac:dyDescent="0.25">
      <c r="Q6865" s="122">
        <v>97</v>
      </c>
      <c r="R6865" s="122">
        <v>96</v>
      </c>
      <c r="S6865" s="122" t="s">
        <v>7234</v>
      </c>
      <c r="T6865" s="123">
        <v>0.79833330000000002</v>
      </c>
    </row>
    <row r="6866" spans="17:20" x14ac:dyDescent="0.25">
      <c r="Q6866" s="122">
        <v>97</v>
      </c>
      <c r="R6866" s="122">
        <v>97</v>
      </c>
      <c r="S6866" s="122" t="s">
        <v>7235</v>
      </c>
      <c r="T6866" s="123">
        <v>0.80100000000000005</v>
      </c>
    </row>
    <row r="6867" spans="17:20" x14ac:dyDescent="0.25">
      <c r="Q6867" s="122">
        <v>97</v>
      </c>
      <c r="R6867" s="122">
        <v>98</v>
      </c>
      <c r="S6867" s="122" t="s">
        <v>7236</v>
      </c>
      <c r="T6867" s="123">
        <v>0.80366669999999996</v>
      </c>
    </row>
    <row r="6868" spans="17:20" x14ac:dyDescent="0.25">
      <c r="Q6868" s="122">
        <v>97</v>
      </c>
      <c r="R6868" s="122">
        <v>99</v>
      </c>
      <c r="S6868" s="122" t="s">
        <v>7237</v>
      </c>
      <c r="T6868" s="123">
        <v>0.80633339999999998</v>
      </c>
    </row>
    <row r="6869" spans="17:20" x14ac:dyDescent="0.25">
      <c r="Q6869" s="122">
        <v>97</v>
      </c>
      <c r="R6869" s="122">
        <v>100</v>
      </c>
      <c r="S6869" s="122" t="s">
        <v>7238</v>
      </c>
      <c r="T6869" s="123">
        <v>0.80900000000000005</v>
      </c>
    </row>
    <row r="6870" spans="17:20" x14ac:dyDescent="0.25">
      <c r="Q6870" s="122">
        <v>98</v>
      </c>
      <c r="R6870" s="122">
        <v>0</v>
      </c>
      <c r="S6870" s="122" t="s">
        <v>7239</v>
      </c>
      <c r="T6870" s="123">
        <v>0.59499999999999997</v>
      </c>
    </row>
    <row r="6871" spans="17:20" x14ac:dyDescent="0.25">
      <c r="Q6871" s="122">
        <v>98</v>
      </c>
      <c r="R6871" s="122">
        <v>1</v>
      </c>
      <c r="S6871" s="122" t="s">
        <v>7240</v>
      </c>
      <c r="T6871" s="123">
        <v>0.59699999999999998</v>
      </c>
    </row>
    <row r="6872" spans="17:20" x14ac:dyDescent="0.25">
      <c r="Q6872" s="122">
        <v>98</v>
      </c>
      <c r="R6872" s="122">
        <v>2</v>
      </c>
      <c r="S6872" s="122" t="s">
        <v>7241</v>
      </c>
      <c r="T6872" s="123">
        <v>0.59899999999999998</v>
      </c>
    </row>
    <row r="6873" spans="17:20" x14ac:dyDescent="0.25">
      <c r="Q6873" s="122">
        <v>98</v>
      </c>
      <c r="R6873" s="122">
        <v>3</v>
      </c>
      <c r="S6873" s="122" t="s">
        <v>7242</v>
      </c>
      <c r="T6873" s="123">
        <v>0.60100010000000004</v>
      </c>
    </row>
    <row r="6874" spans="17:20" x14ac:dyDescent="0.25">
      <c r="Q6874" s="122">
        <v>98</v>
      </c>
      <c r="R6874" s="122">
        <v>4</v>
      </c>
      <c r="S6874" s="122" t="s">
        <v>7243</v>
      </c>
      <c r="T6874" s="123">
        <v>0.60300019999999999</v>
      </c>
    </row>
    <row r="6875" spans="17:20" x14ac:dyDescent="0.25">
      <c r="Q6875" s="122">
        <v>98</v>
      </c>
      <c r="R6875" s="122">
        <v>5</v>
      </c>
      <c r="S6875" s="122" t="s">
        <v>7244</v>
      </c>
      <c r="T6875" s="123">
        <v>0.60500019999999999</v>
      </c>
    </row>
    <row r="6876" spans="17:20" x14ac:dyDescent="0.25">
      <c r="Q6876" s="122">
        <v>98</v>
      </c>
      <c r="R6876" s="122">
        <v>6</v>
      </c>
      <c r="S6876" s="122" t="s">
        <v>7245</v>
      </c>
      <c r="T6876" s="123">
        <v>0.60720010000000002</v>
      </c>
    </row>
    <row r="6877" spans="17:20" x14ac:dyDescent="0.25">
      <c r="Q6877" s="122">
        <v>98</v>
      </c>
      <c r="R6877" s="122">
        <v>7</v>
      </c>
      <c r="S6877" s="122" t="s">
        <v>7246</v>
      </c>
      <c r="T6877" s="123">
        <v>0.6094001</v>
      </c>
    </row>
    <row r="6878" spans="17:20" x14ac:dyDescent="0.25">
      <c r="Q6878" s="122">
        <v>98</v>
      </c>
      <c r="R6878" s="122">
        <v>8</v>
      </c>
      <c r="S6878" s="122" t="s">
        <v>7247</v>
      </c>
      <c r="T6878" s="123">
        <v>0.61160009999999998</v>
      </c>
    </row>
    <row r="6879" spans="17:20" x14ac:dyDescent="0.25">
      <c r="Q6879" s="122">
        <v>98</v>
      </c>
      <c r="R6879" s="122">
        <v>9</v>
      </c>
      <c r="S6879" s="122" t="s">
        <v>7248</v>
      </c>
      <c r="T6879" s="123">
        <v>0.61380000000000001</v>
      </c>
    </row>
    <row r="6880" spans="17:20" x14ac:dyDescent="0.25">
      <c r="Q6880" s="122">
        <v>98</v>
      </c>
      <c r="R6880" s="122">
        <v>10</v>
      </c>
      <c r="S6880" s="122" t="s">
        <v>7249</v>
      </c>
      <c r="T6880" s="123">
        <v>0.61599999999999999</v>
      </c>
    </row>
    <row r="6881" spans="17:20" x14ac:dyDescent="0.25">
      <c r="Q6881" s="122">
        <v>98</v>
      </c>
      <c r="R6881" s="122">
        <v>11</v>
      </c>
      <c r="S6881" s="122" t="s">
        <v>7250</v>
      </c>
      <c r="T6881" s="123">
        <v>0.61819999999999997</v>
      </c>
    </row>
    <row r="6882" spans="17:20" x14ac:dyDescent="0.25">
      <c r="Q6882" s="122">
        <v>98</v>
      </c>
      <c r="R6882" s="122">
        <v>12</v>
      </c>
      <c r="S6882" s="122" t="s">
        <v>7251</v>
      </c>
      <c r="T6882" s="123">
        <v>0.62039999999999995</v>
      </c>
    </row>
    <row r="6883" spans="17:20" x14ac:dyDescent="0.25">
      <c r="Q6883" s="122">
        <v>98</v>
      </c>
      <c r="R6883" s="122">
        <v>13</v>
      </c>
      <c r="S6883" s="122" t="s">
        <v>7252</v>
      </c>
      <c r="T6883" s="123">
        <v>0.62260009999999999</v>
      </c>
    </row>
    <row r="6884" spans="17:20" x14ac:dyDescent="0.25">
      <c r="Q6884" s="122">
        <v>98</v>
      </c>
      <c r="R6884" s="122">
        <v>14</v>
      </c>
      <c r="S6884" s="122" t="s">
        <v>7253</v>
      </c>
      <c r="T6884" s="123">
        <v>0.62480009999999997</v>
      </c>
    </row>
    <row r="6885" spans="17:20" x14ac:dyDescent="0.25">
      <c r="Q6885" s="122">
        <v>98</v>
      </c>
      <c r="R6885" s="122">
        <v>15</v>
      </c>
      <c r="S6885" s="122" t="s">
        <v>7254</v>
      </c>
      <c r="T6885" s="123">
        <v>0.62700009999999995</v>
      </c>
    </row>
    <row r="6886" spans="17:20" x14ac:dyDescent="0.25">
      <c r="Q6886" s="122">
        <v>98</v>
      </c>
      <c r="R6886" s="122">
        <v>16</v>
      </c>
      <c r="S6886" s="122" t="s">
        <v>7255</v>
      </c>
      <c r="T6886" s="123">
        <v>0.62920010000000004</v>
      </c>
    </row>
    <row r="6887" spans="17:20" x14ac:dyDescent="0.25">
      <c r="Q6887" s="122">
        <v>98</v>
      </c>
      <c r="R6887" s="122">
        <v>17</v>
      </c>
      <c r="S6887" s="122" t="s">
        <v>7256</v>
      </c>
      <c r="T6887" s="123">
        <v>0.63140019999999997</v>
      </c>
    </row>
    <row r="6888" spans="17:20" x14ac:dyDescent="0.25">
      <c r="Q6888" s="122">
        <v>98</v>
      </c>
      <c r="R6888" s="122">
        <v>18</v>
      </c>
      <c r="S6888" s="122" t="s">
        <v>7257</v>
      </c>
      <c r="T6888" s="123">
        <v>0.63360019999999995</v>
      </c>
    </row>
    <row r="6889" spans="17:20" x14ac:dyDescent="0.25">
      <c r="Q6889" s="122">
        <v>98</v>
      </c>
      <c r="R6889" s="122">
        <v>19</v>
      </c>
      <c r="S6889" s="122" t="s">
        <v>7258</v>
      </c>
      <c r="T6889" s="123">
        <v>0.63580020000000004</v>
      </c>
    </row>
    <row r="6890" spans="17:20" x14ac:dyDescent="0.25">
      <c r="Q6890" s="122">
        <v>98</v>
      </c>
      <c r="R6890" s="122">
        <v>20</v>
      </c>
      <c r="S6890" s="122" t="s">
        <v>7259</v>
      </c>
      <c r="T6890" s="123">
        <v>0.63800020000000002</v>
      </c>
    </row>
    <row r="6891" spans="17:20" x14ac:dyDescent="0.25">
      <c r="Q6891" s="122">
        <v>98</v>
      </c>
      <c r="R6891" s="122">
        <v>21</v>
      </c>
      <c r="S6891" s="122" t="s">
        <v>7260</v>
      </c>
      <c r="T6891" s="123">
        <v>0.64000020000000002</v>
      </c>
    </row>
    <row r="6892" spans="17:20" x14ac:dyDescent="0.25">
      <c r="Q6892" s="122">
        <v>98</v>
      </c>
      <c r="R6892" s="122">
        <v>22</v>
      </c>
      <c r="S6892" s="122" t="s">
        <v>7261</v>
      </c>
      <c r="T6892" s="123">
        <v>0.64200009999999996</v>
      </c>
    </row>
    <row r="6893" spans="17:20" x14ac:dyDescent="0.25">
      <c r="Q6893" s="122">
        <v>98</v>
      </c>
      <c r="R6893" s="122">
        <v>23</v>
      </c>
      <c r="S6893" s="122" t="s">
        <v>7262</v>
      </c>
      <c r="T6893" s="123">
        <v>0.64400009999999996</v>
      </c>
    </row>
    <row r="6894" spans="17:20" x14ac:dyDescent="0.25">
      <c r="Q6894" s="122">
        <v>98</v>
      </c>
      <c r="R6894" s="122">
        <v>24</v>
      </c>
      <c r="S6894" s="122" t="s">
        <v>7263</v>
      </c>
      <c r="T6894" s="123">
        <v>0.64600000000000002</v>
      </c>
    </row>
    <row r="6895" spans="17:20" x14ac:dyDescent="0.25">
      <c r="Q6895" s="122">
        <v>98</v>
      </c>
      <c r="R6895" s="122">
        <v>25</v>
      </c>
      <c r="S6895" s="122" t="s">
        <v>7264</v>
      </c>
      <c r="T6895" s="123">
        <v>0.64800000000000002</v>
      </c>
    </row>
    <row r="6896" spans="17:20" x14ac:dyDescent="0.25">
      <c r="Q6896" s="122">
        <v>98</v>
      </c>
      <c r="R6896" s="122">
        <v>26</v>
      </c>
      <c r="S6896" s="122" t="s">
        <v>7265</v>
      </c>
      <c r="T6896" s="123">
        <v>0.6502</v>
      </c>
    </row>
    <row r="6897" spans="17:20" x14ac:dyDescent="0.25">
      <c r="Q6897" s="122">
        <v>98</v>
      </c>
      <c r="R6897" s="122">
        <v>27</v>
      </c>
      <c r="S6897" s="122" t="s">
        <v>7266</v>
      </c>
      <c r="T6897" s="123">
        <v>0.65239999999999998</v>
      </c>
    </row>
    <row r="6898" spans="17:20" x14ac:dyDescent="0.25">
      <c r="Q6898" s="122">
        <v>98</v>
      </c>
      <c r="R6898" s="122">
        <v>28</v>
      </c>
      <c r="S6898" s="122" t="s">
        <v>7267</v>
      </c>
      <c r="T6898" s="123">
        <v>0.65460010000000002</v>
      </c>
    </row>
    <row r="6899" spans="17:20" x14ac:dyDescent="0.25">
      <c r="Q6899" s="122">
        <v>98</v>
      </c>
      <c r="R6899" s="122">
        <v>29</v>
      </c>
      <c r="S6899" s="122" t="s">
        <v>7268</v>
      </c>
      <c r="T6899" s="123">
        <v>0.6568001</v>
      </c>
    </row>
    <row r="6900" spans="17:20" x14ac:dyDescent="0.25">
      <c r="Q6900" s="122">
        <v>98</v>
      </c>
      <c r="R6900" s="122">
        <v>30</v>
      </c>
      <c r="S6900" s="122" t="s">
        <v>7269</v>
      </c>
      <c r="T6900" s="123">
        <v>0.65900009999999998</v>
      </c>
    </row>
    <row r="6901" spans="17:20" x14ac:dyDescent="0.25">
      <c r="Q6901" s="122">
        <v>98</v>
      </c>
      <c r="R6901" s="122">
        <v>31</v>
      </c>
      <c r="S6901" s="122" t="s">
        <v>7270</v>
      </c>
      <c r="T6901" s="123">
        <v>0.66120009999999996</v>
      </c>
    </row>
    <row r="6902" spans="17:20" x14ac:dyDescent="0.25">
      <c r="Q6902" s="122">
        <v>98</v>
      </c>
      <c r="R6902" s="122">
        <v>32</v>
      </c>
      <c r="S6902" s="122" t="s">
        <v>7271</v>
      </c>
      <c r="T6902" s="123">
        <v>0.66340010000000005</v>
      </c>
    </row>
    <row r="6903" spans="17:20" x14ac:dyDescent="0.25">
      <c r="Q6903" s="122">
        <v>98</v>
      </c>
      <c r="R6903" s="122">
        <v>33</v>
      </c>
      <c r="S6903" s="122" t="s">
        <v>7272</v>
      </c>
      <c r="T6903" s="123">
        <v>0.66560010000000003</v>
      </c>
    </row>
    <row r="6904" spans="17:20" x14ac:dyDescent="0.25">
      <c r="Q6904" s="122">
        <v>98</v>
      </c>
      <c r="R6904" s="122">
        <v>34</v>
      </c>
      <c r="S6904" s="122" t="s">
        <v>7273</v>
      </c>
      <c r="T6904" s="123">
        <v>0.66779999999999995</v>
      </c>
    </row>
    <row r="6905" spans="17:20" x14ac:dyDescent="0.25">
      <c r="Q6905" s="122">
        <v>98</v>
      </c>
      <c r="R6905" s="122">
        <v>35</v>
      </c>
      <c r="S6905" s="122" t="s">
        <v>7274</v>
      </c>
      <c r="T6905" s="123">
        <v>0.67</v>
      </c>
    </row>
    <row r="6906" spans="17:20" x14ac:dyDescent="0.25">
      <c r="Q6906" s="122">
        <v>98</v>
      </c>
      <c r="R6906" s="122">
        <v>36</v>
      </c>
      <c r="S6906" s="122" t="s">
        <v>7275</v>
      </c>
      <c r="T6906" s="123">
        <v>0.67200000000000004</v>
      </c>
    </row>
    <row r="6907" spans="17:20" x14ac:dyDescent="0.25">
      <c r="Q6907" s="122">
        <v>98</v>
      </c>
      <c r="R6907" s="122">
        <v>37</v>
      </c>
      <c r="S6907" s="122" t="s">
        <v>7276</v>
      </c>
      <c r="T6907" s="123">
        <v>0.67400000000000004</v>
      </c>
    </row>
    <row r="6908" spans="17:20" x14ac:dyDescent="0.25">
      <c r="Q6908" s="122">
        <v>98</v>
      </c>
      <c r="R6908" s="122">
        <v>38</v>
      </c>
      <c r="S6908" s="122" t="s">
        <v>7277</v>
      </c>
      <c r="T6908" s="123">
        <v>0.67600000000000005</v>
      </c>
    </row>
    <row r="6909" spans="17:20" x14ac:dyDescent="0.25">
      <c r="Q6909" s="122">
        <v>98</v>
      </c>
      <c r="R6909" s="122">
        <v>39</v>
      </c>
      <c r="S6909" s="122" t="s">
        <v>7278</v>
      </c>
      <c r="T6909" s="123">
        <v>0.67800000000000005</v>
      </c>
    </row>
    <row r="6910" spans="17:20" x14ac:dyDescent="0.25">
      <c r="Q6910" s="122">
        <v>98</v>
      </c>
      <c r="R6910" s="122">
        <v>40</v>
      </c>
      <c r="S6910" s="122" t="s">
        <v>7279</v>
      </c>
      <c r="T6910" s="123">
        <v>0.68</v>
      </c>
    </row>
    <row r="6911" spans="17:20" x14ac:dyDescent="0.25">
      <c r="Q6911" s="122">
        <v>98</v>
      </c>
      <c r="R6911" s="122">
        <v>41</v>
      </c>
      <c r="S6911" s="122" t="s">
        <v>7280</v>
      </c>
      <c r="T6911" s="123">
        <v>0.68220000000000003</v>
      </c>
    </row>
    <row r="6912" spans="17:20" x14ac:dyDescent="0.25">
      <c r="Q6912" s="122">
        <v>98</v>
      </c>
      <c r="R6912" s="122">
        <v>42</v>
      </c>
      <c r="S6912" s="122" t="s">
        <v>7281</v>
      </c>
      <c r="T6912" s="123">
        <v>0.68440000000000001</v>
      </c>
    </row>
    <row r="6913" spans="17:20" x14ac:dyDescent="0.25">
      <c r="Q6913" s="122">
        <v>98</v>
      </c>
      <c r="R6913" s="122">
        <v>43</v>
      </c>
      <c r="S6913" s="122" t="s">
        <v>7282</v>
      </c>
      <c r="T6913" s="123">
        <v>0.68659999999999999</v>
      </c>
    </row>
    <row r="6914" spans="17:20" x14ac:dyDescent="0.25">
      <c r="Q6914" s="122">
        <v>98</v>
      </c>
      <c r="R6914" s="122">
        <v>44</v>
      </c>
      <c r="S6914" s="122" t="s">
        <v>7283</v>
      </c>
      <c r="T6914" s="123">
        <v>0.68879990000000002</v>
      </c>
    </row>
    <row r="6915" spans="17:20" x14ac:dyDescent="0.25">
      <c r="Q6915" s="122">
        <v>98</v>
      </c>
      <c r="R6915" s="122">
        <v>45</v>
      </c>
      <c r="S6915" s="122" t="s">
        <v>7284</v>
      </c>
      <c r="T6915" s="123">
        <v>0.6909999</v>
      </c>
    </row>
    <row r="6916" spans="17:20" x14ac:dyDescent="0.25">
      <c r="Q6916" s="122">
        <v>98</v>
      </c>
      <c r="R6916" s="122">
        <v>46</v>
      </c>
      <c r="S6916" s="122" t="s">
        <v>7285</v>
      </c>
      <c r="T6916" s="123">
        <v>0.69319989999999998</v>
      </c>
    </row>
    <row r="6917" spans="17:20" x14ac:dyDescent="0.25">
      <c r="Q6917" s="122">
        <v>98</v>
      </c>
      <c r="R6917" s="122">
        <v>47</v>
      </c>
      <c r="S6917" s="122" t="s">
        <v>7286</v>
      </c>
      <c r="T6917" s="123">
        <v>0.69539989999999996</v>
      </c>
    </row>
    <row r="6918" spans="17:20" x14ac:dyDescent="0.25">
      <c r="Q6918" s="122">
        <v>98</v>
      </c>
      <c r="R6918" s="122">
        <v>48</v>
      </c>
      <c r="S6918" s="122" t="s">
        <v>7287</v>
      </c>
      <c r="T6918" s="123">
        <v>0.6976</v>
      </c>
    </row>
    <row r="6919" spans="17:20" x14ac:dyDescent="0.25">
      <c r="Q6919" s="122">
        <v>98</v>
      </c>
      <c r="R6919" s="122">
        <v>49</v>
      </c>
      <c r="S6919" s="122" t="s">
        <v>7288</v>
      </c>
      <c r="T6919" s="123">
        <v>0.69979999999999998</v>
      </c>
    </row>
    <row r="6920" spans="17:20" x14ac:dyDescent="0.25">
      <c r="Q6920" s="122">
        <v>98</v>
      </c>
      <c r="R6920" s="122">
        <v>50</v>
      </c>
      <c r="S6920" s="122" t="s">
        <v>7289</v>
      </c>
      <c r="T6920" s="123">
        <v>0.70199999999999996</v>
      </c>
    </row>
    <row r="6921" spans="17:20" x14ac:dyDescent="0.25">
      <c r="Q6921" s="122">
        <v>98</v>
      </c>
      <c r="R6921" s="122">
        <v>51</v>
      </c>
      <c r="S6921" s="122" t="s">
        <v>7290</v>
      </c>
      <c r="T6921" s="123">
        <v>0.70420000000000005</v>
      </c>
    </row>
    <row r="6922" spans="17:20" x14ac:dyDescent="0.25">
      <c r="Q6922" s="122">
        <v>98</v>
      </c>
      <c r="R6922" s="122">
        <v>52</v>
      </c>
      <c r="S6922" s="122" t="s">
        <v>7291</v>
      </c>
      <c r="T6922" s="123">
        <v>0.70640000000000003</v>
      </c>
    </row>
    <row r="6923" spans="17:20" x14ac:dyDescent="0.25">
      <c r="Q6923" s="122">
        <v>98</v>
      </c>
      <c r="R6923" s="122">
        <v>53</v>
      </c>
      <c r="S6923" s="122" t="s">
        <v>7292</v>
      </c>
      <c r="T6923" s="123">
        <v>0.70860000000000001</v>
      </c>
    </row>
    <row r="6924" spans="17:20" x14ac:dyDescent="0.25">
      <c r="Q6924" s="122">
        <v>98</v>
      </c>
      <c r="R6924" s="122">
        <v>54</v>
      </c>
      <c r="S6924" s="122" t="s">
        <v>7293</v>
      </c>
      <c r="T6924" s="123">
        <v>0.71079990000000004</v>
      </c>
    </row>
    <row r="6925" spans="17:20" x14ac:dyDescent="0.25">
      <c r="Q6925" s="122">
        <v>98</v>
      </c>
      <c r="R6925" s="122">
        <v>55</v>
      </c>
      <c r="S6925" s="122" t="s">
        <v>7294</v>
      </c>
      <c r="T6925" s="123">
        <v>0.71299990000000002</v>
      </c>
    </row>
    <row r="6926" spans="17:20" x14ac:dyDescent="0.25">
      <c r="Q6926" s="122">
        <v>98</v>
      </c>
      <c r="R6926" s="122">
        <v>56</v>
      </c>
      <c r="S6926" s="122" t="s">
        <v>7295</v>
      </c>
      <c r="T6926" s="123">
        <v>0.71499990000000002</v>
      </c>
    </row>
    <row r="6927" spans="17:20" x14ac:dyDescent="0.25">
      <c r="Q6927" s="122">
        <v>98</v>
      </c>
      <c r="R6927" s="122">
        <v>57</v>
      </c>
      <c r="S6927" s="122" t="s">
        <v>7296</v>
      </c>
      <c r="T6927" s="123">
        <v>0.71699990000000002</v>
      </c>
    </row>
    <row r="6928" spans="17:20" x14ac:dyDescent="0.25">
      <c r="Q6928" s="122">
        <v>98</v>
      </c>
      <c r="R6928" s="122">
        <v>58</v>
      </c>
      <c r="S6928" s="122" t="s">
        <v>7297</v>
      </c>
      <c r="T6928" s="123">
        <v>0.71899990000000003</v>
      </c>
    </row>
    <row r="6929" spans="17:20" x14ac:dyDescent="0.25">
      <c r="Q6929" s="122">
        <v>98</v>
      </c>
      <c r="R6929" s="122">
        <v>59</v>
      </c>
      <c r="S6929" s="122" t="s">
        <v>7298</v>
      </c>
      <c r="T6929" s="123">
        <v>0.72099999999999997</v>
      </c>
    </row>
    <row r="6930" spans="17:20" x14ac:dyDescent="0.25">
      <c r="Q6930" s="122">
        <v>98</v>
      </c>
      <c r="R6930" s="122">
        <v>60</v>
      </c>
      <c r="S6930" s="122" t="s">
        <v>7299</v>
      </c>
      <c r="T6930" s="123">
        <v>0.72299990000000003</v>
      </c>
    </row>
    <row r="6931" spans="17:20" x14ac:dyDescent="0.25">
      <c r="Q6931" s="122">
        <v>98</v>
      </c>
      <c r="R6931" s="122">
        <v>61</v>
      </c>
      <c r="S6931" s="122" t="s">
        <v>7300</v>
      </c>
      <c r="T6931" s="123">
        <v>0.72519990000000001</v>
      </c>
    </row>
    <row r="6932" spans="17:20" x14ac:dyDescent="0.25">
      <c r="Q6932" s="122">
        <v>98</v>
      </c>
      <c r="R6932" s="122">
        <v>62</v>
      </c>
      <c r="S6932" s="122" t="s">
        <v>7301</v>
      </c>
      <c r="T6932" s="123">
        <v>0.72740000000000005</v>
      </c>
    </row>
    <row r="6933" spans="17:20" x14ac:dyDescent="0.25">
      <c r="Q6933" s="122">
        <v>98</v>
      </c>
      <c r="R6933" s="122">
        <v>63</v>
      </c>
      <c r="S6933" s="122" t="s">
        <v>7302</v>
      </c>
      <c r="T6933" s="123">
        <v>0.72960000000000003</v>
      </c>
    </row>
    <row r="6934" spans="17:20" x14ac:dyDescent="0.25">
      <c r="Q6934" s="122">
        <v>98</v>
      </c>
      <c r="R6934" s="122">
        <v>64</v>
      </c>
      <c r="S6934" s="122" t="s">
        <v>7303</v>
      </c>
      <c r="T6934" s="123">
        <v>0.73180009999999995</v>
      </c>
    </row>
    <row r="6935" spans="17:20" x14ac:dyDescent="0.25">
      <c r="Q6935" s="122">
        <v>98</v>
      </c>
      <c r="R6935" s="122">
        <v>65</v>
      </c>
      <c r="S6935" s="122" t="s">
        <v>7304</v>
      </c>
      <c r="T6935" s="123">
        <v>0.73400010000000004</v>
      </c>
    </row>
    <row r="6936" spans="17:20" x14ac:dyDescent="0.25">
      <c r="Q6936" s="122">
        <v>98</v>
      </c>
      <c r="R6936" s="122">
        <v>66</v>
      </c>
      <c r="S6936" s="122" t="s">
        <v>7305</v>
      </c>
      <c r="T6936" s="123">
        <v>0.73620010000000002</v>
      </c>
    </row>
    <row r="6937" spans="17:20" x14ac:dyDescent="0.25">
      <c r="Q6937" s="122">
        <v>98</v>
      </c>
      <c r="R6937" s="122">
        <v>67</v>
      </c>
      <c r="S6937" s="122" t="s">
        <v>7306</v>
      </c>
      <c r="T6937" s="123">
        <v>0.73839999999999995</v>
      </c>
    </row>
    <row r="6938" spans="17:20" x14ac:dyDescent="0.25">
      <c r="Q6938" s="122">
        <v>98</v>
      </c>
      <c r="R6938" s="122">
        <v>68</v>
      </c>
      <c r="S6938" s="122" t="s">
        <v>7307</v>
      </c>
      <c r="T6938" s="123">
        <v>0.74060000000000004</v>
      </c>
    </row>
    <row r="6939" spans="17:20" x14ac:dyDescent="0.25">
      <c r="Q6939" s="122">
        <v>98</v>
      </c>
      <c r="R6939" s="122">
        <v>69</v>
      </c>
      <c r="S6939" s="122" t="s">
        <v>7308</v>
      </c>
      <c r="T6939" s="123">
        <v>0.74280009999999996</v>
      </c>
    </row>
    <row r="6940" spans="17:20" x14ac:dyDescent="0.25">
      <c r="Q6940" s="122">
        <v>98</v>
      </c>
      <c r="R6940" s="122">
        <v>70</v>
      </c>
      <c r="S6940" s="122" t="s">
        <v>7309</v>
      </c>
      <c r="T6940" s="123">
        <v>0.745</v>
      </c>
    </row>
    <row r="6941" spans="17:20" x14ac:dyDescent="0.25">
      <c r="Q6941" s="122">
        <v>98</v>
      </c>
      <c r="R6941" s="122">
        <v>71</v>
      </c>
      <c r="S6941" s="122" t="s">
        <v>7310</v>
      </c>
      <c r="T6941" s="123">
        <v>0.74719999999999998</v>
      </c>
    </row>
    <row r="6942" spans="17:20" x14ac:dyDescent="0.25">
      <c r="Q6942" s="122">
        <v>98</v>
      </c>
      <c r="R6942" s="122">
        <v>72</v>
      </c>
      <c r="S6942" s="122" t="s">
        <v>7311</v>
      </c>
      <c r="T6942" s="123">
        <v>0.74939999999999996</v>
      </c>
    </row>
    <row r="6943" spans="17:20" x14ac:dyDescent="0.25">
      <c r="Q6943" s="122">
        <v>98</v>
      </c>
      <c r="R6943" s="122">
        <v>73</v>
      </c>
      <c r="S6943" s="122" t="s">
        <v>7312</v>
      </c>
      <c r="T6943" s="123">
        <v>0.75160000000000005</v>
      </c>
    </row>
    <row r="6944" spans="17:20" x14ac:dyDescent="0.25">
      <c r="Q6944" s="122">
        <v>98</v>
      </c>
      <c r="R6944" s="122">
        <v>74</v>
      </c>
      <c r="S6944" s="122" t="s">
        <v>7313</v>
      </c>
      <c r="T6944" s="123">
        <v>0.75380000000000003</v>
      </c>
    </row>
    <row r="6945" spans="17:20" x14ac:dyDescent="0.25">
      <c r="Q6945" s="122">
        <v>98</v>
      </c>
      <c r="R6945" s="122">
        <v>75</v>
      </c>
      <c r="S6945" s="122" t="s">
        <v>7314</v>
      </c>
      <c r="T6945" s="123">
        <v>0.75600000000000001</v>
      </c>
    </row>
    <row r="6946" spans="17:20" x14ac:dyDescent="0.25">
      <c r="Q6946" s="122">
        <v>98</v>
      </c>
      <c r="R6946" s="122">
        <v>76</v>
      </c>
      <c r="S6946" s="122" t="s">
        <v>7315</v>
      </c>
      <c r="T6946" s="123">
        <v>0.75800000000000001</v>
      </c>
    </row>
    <row r="6947" spans="17:20" x14ac:dyDescent="0.25">
      <c r="Q6947" s="122">
        <v>98</v>
      </c>
      <c r="R6947" s="122">
        <v>77</v>
      </c>
      <c r="S6947" s="122" t="s">
        <v>7316</v>
      </c>
      <c r="T6947" s="123">
        <v>0.76</v>
      </c>
    </row>
    <row r="6948" spans="17:20" x14ac:dyDescent="0.25">
      <c r="Q6948" s="122">
        <v>98</v>
      </c>
      <c r="R6948" s="122">
        <v>78</v>
      </c>
      <c r="S6948" s="122" t="s">
        <v>7317</v>
      </c>
      <c r="T6948" s="123">
        <v>0.76200000000000001</v>
      </c>
    </row>
    <row r="6949" spans="17:20" x14ac:dyDescent="0.25">
      <c r="Q6949" s="122">
        <v>98</v>
      </c>
      <c r="R6949" s="122">
        <v>79</v>
      </c>
      <c r="S6949" s="122" t="s">
        <v>7318</v>
      </c>
      <c r="T6949" s="123">
        <v>0.76399989999999995</v>
      </c>
    </row>
    <row r="6950" spans="17:20" x14ac:dyDescent="0.25">
      <c r="Q6950" s="122">
        <v>98</v>
      </c>
      <c r="R6950" s="122">
        <v>80</v>
      </c>
      <c r="S6950" s="122" t="s">
        <v>7319</v>
      </c>
      <c r="T6950" s="123">
        <v>0.76600000000000001</v>
      </c>
    </row>
    <row r="6951" spans="17:20" x14ac:dyDescent="0.25">
      <c r="Q6951" s="122">
        <v>98</v>
      </c>
      <c r="R6951" s="122">
        <v>81</v>
      </c>
      <c r="S6951" s="122" t="s">
        <v>7320</v>
      </c>
      <c r="T6951" s="123">
        <v>0.76819999999999999</v>
      </c>
    </row>
    <row r="6952" spans="17:20" x14ac:dyDescent="0.25">
      <c r="Q6952" s="122">
        <v>98</v>
      </c>
      <c r="R6952" s="122">
        <v>82</v>
      </c>
      <c r="S6952" s="122" t="s">
        <v>7321</v>
      </c>
      <c r="T6952" s="123">
        <v>0.77039999999999997</v>
      </c>
    </row>
    <row r="6953" spans="17:20" x14ac:dyDescent="0.25">
      <c r="Q6953" s="122">
        <v>98</v>
      </c>
      <c r="R6953" s="122">
        <v>83</v>
      </c>
      <c r="S6953" s="122" t="s">
        <v>7322</v>
      </c>
      <c r="T6953" s="123">
        <v>0.77259999999999995</v>
      </c>
    </row>
    <row r="6954" spans="17:20" x14ac:dyDescent="0.25">
      <c r="Q6954" s="122">
        <v>98</v>
      </c>
      <c r="R6954" s="122">
        <v>84</v>
      </c>
      <c r="S6954" s="122" t="s">
        <v>7323</v>
      </c>
      <c r="T6954" s="123">
        <v>0.77480000000000004</v>
      </c>
    </row>
    <row r="6955" spans="17:20" x14ac:dyDescent="0.25">
      <c r="Q6955" s="122">
        <v>98</v>
      </c>
      <c r="R6955" s="122">
        <v>85</v>
      </c>
      <c r="S6955" s="122" t="s">
        <v>7324</v>
      </c>
      <c r="T6955" s="123">
        <v>0.77700000000000002</v>
      </c>
    </row>
    <row r="6956" spans="17:20" x14ac:dyDescent="0.25">
      <c r="Q6956" s="122">
        <v>98</v>
      </c>
      <c r="R6956" s="122">
        <v>86</v>
      </c>
      <c r="S6956" s="122" t="s">
        <v>7325</v>
      </c>
      <c r="T6956" s="123">
        <v>0.7792</v>
      </c>
    </row>
    <row r="6957" spans="17:20" x14ac:dyDescent="0.25">
      <c r="Q6957" s="122">
        <v>98</v>
      </c>
      <c r="R6957" s="122">
        <v>87</v>
      </c>
      <c r="S6957" s="122" t="s">
        <v>7326</v>
      </c>
      <c r="T6957" s="123">
        <v>0.78139999999999998</v>
      </c>
    </row>
    <row r="6958" spans="17:20" x14ac:dyDescent="0.25">
      <c r="Q6958" s="122">
        <v>98</v>
      </c>
      <c r="R6958" s="122">
        <v>88</v>
      </c>
      <c r="S6958" s="122" t="s">
        <v>7327</v>
      </c>
      <c r="T6958" s="123">
        <v>0.78359999999999996</v>
      </c>
    </row>
    <row r="6959" spans="17:20" x14ac:dyDescent="0.25">
      <c r="Q6959" s="122">
        <v>98</v>
      </c>
      <c r="R6959" s="122">
        <v>89</v>
      </c>
      <c r="S6959" s="122" t="s">
        <v>7328</v>
      </c>
      <c r="T6959" s="123">
        <v>0.78580000000000005</v>
      </c>
    </row>
    <row r="6960" spans="17:20" x14ac:dyDescent="0.25">
      <c r="Q6960" s="122">
        <v>98</v>
      </c>
      <c r="R6960" s="122">
        <v>90</v>
      </c>
      <c r="S6960" s="122" t="s">
        <v>7329</v>
      </c>
      <c r="T6960" s="123">
        <v>0.78800000000000003</v>
      </c>
    </row>
    <row r="6961" spans="17:20" x14ac:dyDescent="0.25">
      <c r="Q6961" s="122">
        <v>98</v>
      </c>
      <c r="R6961" s="122">
        <v>91</v>
      </c>
      <c r="S6961" s="122" t="s">
        <v>7330</v>
      </c>
      <c r="T6961" s="123">
        <v>0.79020000000000001</v>
      </c>
    </row>
    <row r="6962" spans="17:20" x14ac:dyDescent="0.25">
      <c r="Q6962" s="122">
        <v>98</v>
      </c>
      <c r="R6962" s="122">
        <v>92</v>
      </c>
      <c r="S6962" s="122" t="s">
        <v>7331</v>
      </c>
      <c r="T6962" s="123">
        <v>0.79239999999999999</v>
      </c>
    </row>
    <row r="6963" spans="17:20" x14ac:dyDescent="0.25">
      <c r="Q6963" s="122">
        <v>98</v>
      </c>
      <c r="R6963" s="122">
        <v>93</v>
      </c>
      <c r="S6963" s="122" t="s">
        <v>7332</v>
      </c>
      <c r="T6963" s="123">
        <v>0.79459999999999997</v>
      </c>
    </row>
    <row r="6964" spans="17:20" x14ac:dyDescent="0.25">
      <c r="Q6964" s="122">
        <v>98</v>
      </c>
      <c r="R6964" s="122">
        <v>94</v>
      </c>
      <c r="S6964" s="122" t="s">
        <v>7333</v>
      </c>
      <c r="T6964" s="123">
        <v>0.79679999999999995</v>
      </c>
    </row>
    <row r="6965" spans="17:20" x14ac:dyDescent="0.25">
      <c r="Q6965" s="122">
        <v>98</v>
      </c>
      <c r="R6965" s="122">
        <v>95</v>
      </c>
      <c r="S6965" s="122" t="s">
        <v>7334</v>
      </c>
      <c r="T6965" s="123">
        <v>0.79900000000000004</v>
      </c>
    </row>
    <row r="6966" spans="17:20" x14ac:dyDescent="0.25">
      <c r="Q6966" s="122">
        <v>98</v>
      </c>
      <c r="R6966" s="122">
        <v>96</v>
      </c>
      <c r="S6966" s="122" t="s">
        <v>7335</v>
      </c>
      <c r="T6966" s="123">
        <v>0.80100000000000005</v>
      </c>
    </row>
    <row r="6967" spans="17:20" x14ac:dyDescent="0.25">
      <c r="Q6967" s="122">
        <v>98</v>
      </c>
      <c r="R6967" s="122">
        <v>97</v>
      </c>
      <c r="S6967" s="122" t="s">
        <v>7336</v>
      </c>
      <c r="T6967" s="123">
        <v>0.80300000000000005</v>
      </c>
    </row>
    <row r="6968" spans="17:20" x14ac:dyDescent="0.25">
      <c r="Q6968" s="122">
        <v>98</v>
      </c>
      <c r="R6968" s="122">
        <v>98</v>
      </c>
      <c r="S6968" s="122" t="s">
        <v>7337</v>
      </c>
      <c r="T6968" s="123">
        <v>0.80500000000000005</v>
      </c>
    </row>
    <row r="6969" spans="17:20" x14ac:dyDescent="0.25">
      <c r="Q6969" s="122">
        <v>98</v>
      </c>
      <c r="R6969" s="122">
        <v>99</v>
      </c>
      <c r="S6969" s="122" t="s">
        <v>7338</v>
      </c>
      <c r="T6969" s="123">
        <v>0.80700000000000005</v>
      </c>
    </row>
    <row r="6970" spans="17:20" x14ac:dyDescent="0.25">
      <c r="Q6970" s="122">
        <v>98</v>
      </c>
      <c r="R6970" s="122">
        <v>100</v>
      </c>
      <c r="S6970" s="122" t="s">
        <v>7339</v>
      </c>
      <c r="T6970" s="123">
        <v>0.80900000000000005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377D-5A76-4B78-BC46-C2AAF19C0F70}">
  <dimension ref="A1:M3"/>
  <sheetViews>
    <sheetView topLeftCell="A7" workbookViewId="0">
      <selection activeCell="J11" sqref="J11"/>
    </sheetView>
  </sheetViews>
  <sheetFormatPr defaultRowHeight="13.2" x14ac:dyDescent="0.25"/>
  <cols>
    <col min="1" max="1" width="11.88671875" bestFit="1" customWidth="1"/>
    <col min="2" max="2" width="4" bestFit="1" customWidth="1"/>
    <col min="3" max="3" width="10.5546875" bestFit="1" customWidth="1"/>
    <col min="4" max="4" width="18.33203125" bestFit="1" customWidth="1"/>
    <col min="5" max="5" width="11.88671875" bestFit="1" customWidth="1"/>
    <col min="6" max="6" width="12.109375" bestFit="1" customWidth="1"/>
    <col min="7" max="7" width="18" bestFit="1" customWidth="1"/>
    <col min="8" max="9" width="14.6640625" bestFit="1" customWidth="1"/>
    <col min="10" max="11" width="12" bestFit="1" customWidth="1"/>
    <col min="12" max="13" width="11.88671875" bestFit="1" customWidth="1"/>
  </cols>
  <sheetData>
    <row r="1" spans="1:13" x14ac:dyDescent="0.25">
      <c r="A1" t="s">
        <v>2</v>
      </c>
      <c r="B1" t="s">
        <v>3</v>
      </c>
      <c r="C1" t="s">
        <v>17</v>
      </c>
      <c r="D1" t="s">
        <v>23</v>
      </c>
      <c r="E1" t="s">
        <v>24</v>
      </c>
      <c r="F1" t="s">
        <v>255</v>
      </c>
      <c r="G1" t="s">
        <v>260</v>
      </c>
      <c r="H1" t="s">
        <v>256</v>
      </c>
      <c r="I1" t="s">
        <v>257</v>
      </c>
      <c r="J1" t="s">
        <v>261</v>
      </c>
      <c r="K1" t="s">
        <v>262</v>
      </c>
      <c r="L1" t="s">
        <v>263</v>
      </c>
      <c r="M1" t="s">
        <v>264</v>
      </c>
    </row>
    <row r="2" spans="1:13" x14ac:dyDescent="0.25">
      <c r="A2" t="s">
        <v>46</v>
      </c>
      <c r="B2" t="s">
        <v>79</v>
      </c>
      <c r="C2" t="s">
        <v>248</v>
      </c>
      <c r="D2" t="s">
        <v>187</v>
      </c>
      <c r="E2" t="s">
        <v>250</v>
      </c>
      <c r="F2" t="s">
        <v>246</v>
      </c>
      <c r="G2">
        <v>11</v>
      </c>
      <c r="H2" t="s">
        <v>246</v>
      </c>
      <c r="I2" t="s">
        <v>246</v>
      </c>
      <c r="J2" t="s">
        <v>246</v>
      </c>
      <c r="K2" t="s">
        <v>246</v>
      </c>
      <c r="L2" t="s">
        <v>246</v>
      </c>
      <c r="M2" t="s">
        <v>246</v>
      </c>
    </row>
    <row r="3" spans="1:13" x14ac:dyDescent="0.25">
      <c r="A3" t="s">
        <v>46</v>
      </c>
      <c r="B3" t="s">
        <v>79</v>
      </c>
      <c r="C3" t="s">
        <v>253</v>
      </c>
      <c r="D3" t="s">
        <v>187</v>
      </c>
      <c r="E3" t="s">
        <v>250</v>
      </c>
      <c r="F3" t="s">
        <v>246</v>
      </c>
      <c r="G3">
        <v>12.6</v>
      </c>
      <c r="H3" t="s">
        <v>246</v>
      </c>
      <c r="I3" t="s">
        <v>246</v>
      </c>
      <c r="J3" t="s">
        <v>246</v>
      </c>
      <c r="K3" t="s">
        <v>246</v>
      </c>
      <c r="L3" t="s">
        <v>246</v>
      </c>
      <c r="M3" t="s">
        <v>246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workbookViewId="0">
      <pane ySplit="1" topLeftCell="A2" activePane="bottomLeft" state="frozen"/>
      <selection pane="bottomLeft" activeCell="D41" sqref="D41:D42"/>
    </sheetView>
  </sheetViews>
  <sheetFormatPr defaultRowHeight="13.2" x14ac:dyDescent="0.25"/>
  <cols>
    <col min="1" max="4" width="8.88671875" style="5"/>
    <col min="5" max="5" width="41.21875" style="5" bestFit="1" customWidth="1"/>
    <col min="6" max="6" width="8.88671875" style="5"/>
    <col min="7" max="7" width="43.109375" style="5" bestFit="1" customWidth="1"/>
    <col min="8" max="16384" width="8.88671875" style="5"/>
  </cols>
  <sheetData>
    <row r="1" spans="1:25" ht="14.4" x14ac:dyDescent="0.25">
      <c r="A1" s="12" t="s">
        <v>214</v>
      </c>
      <c r="B1" s="12" t="s">
        <v>19</v>
      </c>
      <c r="C1" s="12" t="s">
        <v>20</v>
      </c>
      <c r="D1" s="12" t="s">
        <v>215</v>
      </c>
      <c r="E1" s="12" t="s">
        <v>21</v>
      </c>
      <c r="F1" s="12" t="s">
        <v>22</v>
      </c>
      <c r="G1" s="12" t="s">
        <v>23</v>
      </c>
      <c r="H1" s="12" t="s">
        <v>24</v>
      </c>
      <c r="I1" s="13" t="s">
        <v>25</v>
      </c>
      <c r="J1" s="14" t="s">
        <v>216</v>
      </c>
      <c r="K1" s="14" t="s">
        <v>217</v>
      </c>
      <c r="L1" s="12" t="s">
        <v>28</v>
      </c>
      <c r="M1" s="14" t="s">
        <v>29</v>
      </c>
      <c r="N1" s="15" t="s">
        <v>30</v>
      </c>
      <c r="O1" s="15" t="s">
        <v>218</v>
      </c>
      <c r="P1" s="12" t="s">
        <v>32</v>
      </c>
      <c r="Q1" s="15" t="s">
        <v>33</v>
      </c>
      <c r="R1" s="12" t="s">
        <v>34</v>
      </c>
      <c r="S1" s="16" t="s">
        <v>219</v>
      </c>
      <c r="T1" s="16" t="s">
        <v>220</v>
      </c>
      <c r="U1" s="16" t="s">
        <v>221</v>
      </c>
      <c r="V1" s="16" t="s">
        <v>37</v>
      </c>
      <c r="W1" s="16" t="s">
        <v>38</v>
      </c>
      <c r="X1" s="16" t="s">
        <v>39</v>
      </c>
      <c r="Y1" s="16" t="s">
        <v>222</v>
      </c>
    </row>
    <row r="2" spans="1:25" x14ac:dyDescent="0.25">
      <c r="A2" s="17">
        <v>2475</v>
      </c>
      <c r="B2" s="17" t="s">
        <v>57</v>
      </c>
      <c r="C2" s="17" t="s">
        <v>71</v>
      </c>
      <c r="D2" s="17" t="s">
        <v>50</v>
      </c>
      <c r="E2" s="17" t="s">
        <v>51</v>
      </c>
      <c r="F2" s="17" t="s">
        <v>223</v>
      </c>
      <c r="G2" s="17" t="s">
        <v>224</v>
      </c>
      <c r="H2" s="17" t="s">
        <v>75</v>
      </c>
      <c r="I2" s="18">
        <v>2013</v>
      </c>
      <c r="J2" s="19">
        <v>746</v>
      </c>
      <c r="K2" s="19">
        <v>317.5</v>
      </c>
      <c r="L2" s="17" t="s">
        <v>47</v>
      </c>
      <c r="M2" s="19">
        <v>130.19999999999999</v>
      </c>
      <c r="N2" s="20">
        <v>960000</v>
      </c>
      <c r="O2" s="20">
        <v>20000</v>
      </c>
      <c r="P2" s="19" t="s">
        <v>71</v>
      </c>
      <c r="Q2" s="20">
        <v>960000</v>
      </c>
      <c r="R2" s="17" t="s">
        <v>79</v>
      </c>
      <c r="S2" s="17" t="s">
        <v>80</v>
      </c>
      <c r="T2" s="17" t="s">
        <v>75</v>
      </c>
      <c r="U2" s="17">
        <v>2013</v>
      </c>
      <c r="V2" s="17" t="s">
        <v>81</v>
      </c>
      <c r="W2" s="17" t="s">
        <v>71</v>
      </c>
      <c r="X2" s="17" t="s">
        <v>71</v>
      </c>
      <c r="Y2" s="17" t="s">
        <v>71</v>
      </c>
    </row>
    <row r="3" spans="1:25" x14ac:dyDescent="0.25">
      <c r="A3" s="17">
        <v>2460</v>
      </c>
      <c r="B3" s="17" t="s">
        <v>57</v>
      </c>
      <c r="C3" s="17" t="s">
        <v>225</v>
      </c>
      <c r="D3" s="17" t="s">
        <v>118</v>
      </c>
      <c r="E3" s="17" t="s">
        <v>226</v>
      </c>
      <c r="F3" s="17" t="s">
        <v>73</v>
      </c>
      <c r="G3" s="17" t="s">
        <v>74</v>
      </c>
      <c r="H3" s="17" t="s">
        <v>75</v>
      </c>
      <c r="I3" s="18">
        <v>2013</v>
      </c>
      <c r="J3" s="19">
        <v>218</v>
      </c>
      <c r="K3" s="19">
        <v>46.3</v>
      </c>
      <c r="L3" s="17" t="s">
        <v>47</v>
      </c>
      <c r="M3" s="19">
        <v>50.6</v>
      </c>
      <c r="N3" s="20">
        <v>1150000</v>
      </c>
      <c r="O3" s="20">
        <v>18000</v>
      </c>
      <c r="P3" s="17" t="s">
        <v>225</v>
      </c>
      <c r="Q3" s="20" t="s">
        <v>227</v>
      </c>
      <c r="R3" s="17" t="s">
        <v>228</v>
      </c>
      <c r="S3" s="17" t="s">
        <v>80</v>
      </c>
      <c r="T3" s="17" t="s">
        <v>75</v>
      </c>
      <c r="U3" s="17">
        <v>2013</v>
      </c>
      <c r="V3" s="17" t="s">
        <v>81</v>
      </c>
      <c r="W3" s="17" t="s">
        <v>71</v>
      </c>
      <c r="X3" s="17" t="s">
        <v>71</v>
      </c>
      <c r="Y3" s="17" t="s">
        <v>71</v>
      </c>
    </row>
    <row r="4" spans="1:25" x14ac:dyDescent="0.25">
      <c r="A4" s="17">
        <v>2571</v>
      </c>
      <c r="B4" s="17" t="s">
        <v>57</v>
      </c>
      <c r="C4" s="17" t="s">
        <v>71</v>
      </c>
      <c r="D4" s="17" t="s">
        <v>160</v>
      </c>
      <c r="E4" s="21" t="s">
        <v>161</v>
      </c>
      <c r="F4" s="17" t="s">
        <v>73</v>
      </c>
      <c r="G4" s="17" t="s">
        <v>229</v>
      </c>
      <c r="H4" s="17" t="s">
        <v>75</v>
      </c>
      <c r="I4" s="18">
        <v>2013</v>
      </c>
      <c r="J4" s="19">
        <v>135</v>
      </c>
      <c r="K4" s="19">
        <v>25</v>
      </c>
      <c r="L4" s="17" t="s">
        <v>47</v>
      </c>
      <c r="M4" s="19">
        <v>52</v>
      </c>
      <c r="N4" s="20">
        <v>181974</v>
      </c>
      <c r="O4" s="20">
        <v>1200</v>
      </c>
      <c r="P4" s="19" t="s">
        <v>71</v>
      </c>
      <c r="Q4" s="20">
        <v>181974</v>
      </c>
      <c r="R4" s="17" t="s">
        <v>79</v>
      </c>
      <c r="S4" s="17" t="s">
        <v>80</v>
      </c>
      <c r="T4" s="17" t="s">
        <v>75</v>
      </c>
      <c r="U4" s="17">
        <v>2013</v>
      </c>
      <c r="V4" s="17" t="s">
        <v>81</v>
      </c>
      <c r="W4" s="17" t="s">
        <v>71</v>
      </c>
      <c r="X4" s="17" t="s">
        <v>71</v>
      </c>
      <c r="Y4" s="17" t="s">
        <v>71</v>
      </c>
    </row>
    <row r="5" spans="1:25" x14ac:dyDescent="0.25">
      <c r="A5" s="17">
        <v>2560</v>
      </c>
      <c r="B5" s="17" t="s">
        <v>57</v>
      </c>
      <c r="C5" s="17" t="s">
        <v>71</v>
      </c>
      <c r="D5" s="17" t="s">
        <v>196</v>
      </c>
      <c r="E5" s="17" t="s">
        <v>230</v>
      </c>
      <c r="F5" s="17" t="s">
        <v>73</v>
      </c>
      <c r="G5" s="17" t="s">
        <v>231</v>
      </c>
      <c r="H5" s="17" t="s">
        <v>75</v>
      </c>
      <c r="I5" s="18">
        <v>2013</v>
      </c>
      <c r="J5" s="19">
        <v>37</v>
      </c>
      <c r="K5" s="19">
        <v>9.1</v>
      </c>
      <c r="L5" s="17" t="s">
        <v>47</v>
      </c>
      <c r="M5" s="19">
        <v>2.4</v>
      </c>
      <c r="N5" s="22" t="s">
        <v>71</v>
      </c>
      <c r="O5" s="20">
        <v>500</v>
      </c>
      <c r="P5" s="19" t="s">
        <v>71</v>
      </c>
      <c r="Q5" s="22" t="s">
        <v>71</v>
      </c>
      <c r="R5" s="17" t="s">
        <v>79</v>
      </c>
      <c r="S5" s="17" t="s">
        <v>80</v>
      </c>
      <c r="T5" s="17" t="s">
        <v>75</v>
      </c>
      <c r="U5" s="17">
        <v>2013</v>
      </c>
      <c r="V5" s="17" t="s">
        <v>81</v>
      </c>
      <c r="W5" s="17" t="s">
        <v>71</v>
      </c>
      <c r="X5" s="17" t="s">
        <v>71</v>
      </c>
      <c r="Y5" s="17" t="s">
        <v>71</v>
      </c>
    </row>
    <row r="6" spans="1:25" x14ac:dyDescent="0.25">
      <c r="A6" s="17">
        <v>2573</v>
      </c>
      <c r="B6" s="17" t="s">
        <v>57</v>
      </c>
      <c r="C6" s="17" t="s">
        <v>71</v>
      </c>
      <c r="D6" s="17" t="s">
        <v>199</v>
      </c>
      <c r="E6" s="17" t="s">
        <v>232</v>
      </c>
      <c r="F6" s="17" t="s">
        <v>73</v>
      </c>
      <c r="G6" s="17" t="s">
        <v>130</v>
      </c>
      <c r="H6" s="17" t="s">
        <v>75</v>
      </c>
      <c r="I6" s="18">
        <v>2013</v>
      </c>
      <c r="J6" s="19">
        <v>0</v>
      </c>
      <c r="K6" s="19">
        <v>0</v>
      </c>
      <c r="L6" s="17" t="s">
        <v>47</v>
      </c>
      <c r="M6" s="19">
        <v>0</v>
      </c>
      <c r="N6" s="22" t="s">
        <v>71</v>
      </c>
      <c r="O6" s="20">
        <v>3000</v>
      </c>
      <c r="P6" s="19" t="s">
        <v>71</v>
      </c>
      <c r="Q6" s="22" t="s">
        <v>71</v>
      </c>
      <c r="R6" s="17" t="s">
        <v>79</v>
      </c>
      <c r="S6" s="17" t="s">
        <v>80</v>
      </c>
      <c r="T6" s="17" t="s">
        <v>75</v>
      </c>
      <c r="U6" s="17">
        <v>2013</v>
      </c>
      <c r="V6" s="17" t="s">
        <v>81</v>
      </c>
      <c r="W6" s="17" t="s">
        <v>71</v>
      </c>
      <c r="X6" s="17" t="s">
        <v>71</v>
      </c>
      <c r="Y6" s="17" t="s">
        <v>71</v>
      </c>
    </row>
    <row r="7" spans="1:25" x14ac:dyDescent="0.25">
      <c r="A7" s="17">
        <v>2549</v>
      </c>
      <c r="B7" s="17" t="s">
        <v>57</v>
      </c>
      <c r="C7" s="17" t="s">
        <v>71</v>
      </c>
      <c r="D7" s="17" t="s">
        <v>202</v>
      </c>
      <c r="E7" s="17" t="s">
        <v>203</v>
      </c>
      <c r="F7" s="17" t="s">
        <v>73</v>
      </c>
      <c r="G7" s="17" t="s">
        <v>231</v>
      </c>
      <c r="H7" s="17" t="s">
        <v>75</v>
      </c>
      <c r="I7" s="18">
        <v>2013</v>
      </c>
      <c r="J7" s="19">
        <v>4</v>
      </c>
      <c r="K7" s="19">
        <v>1</v>
      </c>
      <c r="L7" s="17" t="s">
        <v>47</v>
      </c>
      <c r="M7" s="19">
        <v>0.8</v>
      </c>
      <c r="N7" s="22" t="s">
        <v>71</v>
      </c>
      <c r="O7" s="20">
        <v>1200</v>
      </c>
      <c r="P7" s="19" t="s">
        <v>71</v>
      </c>
      <c r="Q7" s="22" t="s">
        <v>71</v>
      </c>
      <c r="R7" s="17" t="s">
        <v>79</v>
      </c>
      <c r="S7" s="17" t="s">
        <v>80</v>
      </c>
      <c r="T7" s="17" t="s">
        <v>75</v>
      </c>
      <c r="U7" s="17">
        <v>2013</v>
      </c>
      <c r="V7" s="17" t="s">
        <v>81</v>
      </c>
      <c r="W7" s="17" t="s">
        <v>71</v>
      </c>
      <c r="X7" s="17" t="s">
        <v>71</v>
      </c>
      <c r="Y7" s="17" t="s">
        <v>71</v>
      </c>
    </row>
    <row r="8" spans="1:25" x14ac:dyDescent="0.25">
      <c r="A8" s="17">
        <v>2550</v>
      </c>
      <c r="B8" s="17" t="s">
        <v>57</v>
      </c>
      <c r="C8" s="17" t="s">
        <v>71</v>
      </c>
      <c r="D8" s="17" t="s">
        <v>205</v>
      </c>
      <c r="E8" s="17" t="s">
        <v>233</v>
      </c>
      <c r="F8" s="17" t="s">
        <v>73</v>
      </c>
      <c r="G8" s="17" t="s">
        <v>74</v>
      </c>
      <c r="H8" s="17" t="s">
        <v>75</v>
      </c>
      <c r="I8" s="18">
        <v>2013</v>
      </c>
      <c r="J8" s="19">
        <v>5</v>
      </c>
      <c r="K8" s="19">
        <v>1</v>
      </c>
      <c r="L8" s="17" t="s">
        <v>47</v>
      </c>
      <c r="M8" s="19">
        <v>0.5</v>
      </c>
      <c r="N8" s="22" t="s">
        <v>71</v>
      </c>
      <c r="O8" s="20">
        <v>300</v>
      </c>
      <c r="P8" s="19" t="s">
        <v>71</v>
      </c>
      <c r="Q8" s="22" t="s">
        <v>71</v>
      </c>
      <c r="R8" s="17" t="s">
        <v>79</v>
      </c>
      <c r="S8" s="17" t="s">
        <v>80</v>
      </c>
      <c r="T8" s="17" t="s">
        <v>75</v>
      </c>
      <c r="U8" s="17">
        <v>2013</v>
      </c>
      <c r="V8" s="17" t="s">
        <v>81</v>
      </c>
      <c r="W8" s="17" t="s">
        <v>71</v>
      </c>
      <c r="X8" s="17" t="s">
        <v>71</v>
      </c>
      <c r="Y8" s="17" t="s">
        <v>71</v>
      </c>
    </row>
    <row r="9" spans="1:25" x14ac:dyDescent="0.25">
      <c r="A9" s="17">
        <v>2551</v>
      </c>
      <c r="B9" s="17" t="s">
        <v>57</v>
      </c>
      <c r="C9" s="17" t="s">
        <v>71</v>
      </c>
      <c r="D9" s="17" t="s">
        <v>208</v>
      </c>
      <c r="E9" s="21" t="s">
        <v>209</v>
      </c>
      <c r="F9" s="17" t="s">
        <v>73</v>
      </c>
      <c r="G9" s="17" t="s">
        <v>74</v>
      </c>
      <c r="H9" s="17" t="s">
        <v>75</v>
      </c>
      <c r="I9" s="18">
        <v>2013</v>
      </c>
      <c r="J9" s="19">
        <v>1</v>
      </c>
      <c r="K9" s="19">
        <v>0.1</v>
      </c>
      <c r="L9" s="17" t="s">
        <v>47</v>
      </c>
      <c r="M9" s="19">
        <v>1.5</v>
      </c>
      <c r="N9" s="22" t="s">
        <v>71</v>
      </c>
      <c r="O9" s="20">
        <v>300</v>
      </c>
      <c r="P9" s="19" t="s">
        <v>71</v>
      </c>
      <c r="Q9" s="22" t="s">
        <v>71</v>
      </c>
      <c r="R9" s="17" t="s">
        <v>79</v>
      </c>
      <c r="S9" s="17" t="s">
        <v>80</v>
      </c>
      <c r="T9" s="17" t="s">
        <v>75</v>
      </c>
      <c r="U9" s="17">
        <v>2013</v>
      </c>
      <c r="V9" s="17" t="s">
        <v>81</v>
      </c>
      <c r="W9" s="17" t="s">
        <v>71</v>
      </c>
      <c r="X9" s="17" t="s">
        <v>71</v>
      </c>
      <c r="Y9" s="17" t="s">
        <v>71</v>
      </c>
    </row>
    <row r="10" spans="1:25" x14ac:dyDescent="0.25">
      <c r="A10" s="17">
        <v>2552</v>
      </c>
      <c r="B10" s="17" t="s">
        <v>57</v>
      </c>
      <c r="C10" s="17" t="s">
        <v>71</v>
      </c>
      <c r="D10" s="17" t="s">
        <v>211</v>
      </c>
      <c r="E10" s="21" t="s">
        <v>234</v>
      </c>
      <c r="F10" s="17" t="s">
        <v>73</v>
      </c>
      <c r="G10" s="17" t="s">
        <v>74</v>
      </c>
      <c r="H10" s="17" t="s">
        <v>75</v>
      </c>
      <c r="I10" s="18">
        <v>2013</v>
      </c>
      <c r="J10" s="19">
        <v>1</v>
      </c>
      <c r="K10" s="19">
        <v>0.1</v>
      </c>
      <c r="L10" s="17" t="s">
        <v>47</v>
      </c>
      <c r="M10" s="19">
        <v>1</v>
      </c>
      <c r="N10" s="22" t="s">
        <v>71</v>
      </c>
      <c r="O10" s="20">
        <v>300</v>
      </c>
      <c r="P10" s="19" t="s">
        <v>71</v>
      </c>
      <c r="Q10" s="22" t="s">
        <v>71</v>
      </c>
      <c r="R10" s="17" t="s">
        <v>79</v>
      </c>
      <c r="S10" s="17" t="s">
        <v>80</v>
      </c>
      <c r="T10" s="17" t="s">
        <v>75</v>
      </c>
      <c r="U10" s="17">
        <v>2013</v>
      </c>
      <c r="V10" s="17" t="s">
        <v>81</v>
      </c>
      <c r="W10" s="17" t="s">
        <v>71</v>
      </c>
      <c r="X10" s="17" t="s">
        <v>71</v>
      </c>
      <c r="Y10" s="17" t="s">
        <v>71</v>
      </c>
    </row>
    <row r="11" spans="1:25" x14ac:dyDescent="0.25">
      <c r="A11" s="17">
        <v>2557</v>
      </c>
      <c r="B11" s="17" t="s">
        <v>57</v>
      </c>
      <c r="C11" s="17" t="s">
        <v>71</v>
      </c>
      <c r="D11" s="17" t="s">
        <v>69</v>
      </c>
      <c r="E11" s="21" t="s">
        <v>72</v>
      </c>
      <c r="F11" s="17" t="s">
        <v>73</v>
      </c>
      <c r="G11" s="17" t="s">
        <v>74</v>
      </c>
      <c r="H11" s="17" t="s">
        <v>75</v>
      </c>
      <c r="I11" s="18">
        <v>2013</v>
      </c>
      <c r="J11" s="19">
        <v>0.1</v>
      </c>
      <c r="K11" s="19">
        <v>0.02</v>
      </c>
      <c r="L11" s="17" t="s">
        <v>47</v>
      </c>
      <c r="M11" s="19">
        <v>0.1</v>
      </c>
      <c r="N11" s="22" t="s">
        <v>71</v>
      </c>
      <c r="O11" s="20">
        <v>300</v>
      </c>
      <c r="P11" s="19" t="s">
        <v>71</v>
      </c>
      <c r="Q11" s="22" t="s">
        <v>71</v>
      </c>
      <c r="R11" s="17" t="s">
        <v>79</v>
      </c>
      <c r="S11" s="17" t="s">
        <v>80</v>
      </c>
      <c r="T11" s="17" t="s">
        <v>75</v>
      </c>
      <c r="U11" s="17">
        <v>2013</v>
      </c>
      <c r="V11" s="17" t="s">
        <v>81</v>
      </c>
      <c r="W11" s="17" t="s">
        <v>71</v>
      </c>
      <c r="X11" s="17" t="s">
        <v>71</v>
      </c>
      <c r="Y11" s="17" t="s">
        <v>71</v>
      </c>
    </row>
    <row r="12" spans="1:25" x14ac:dyDescent="0.25">
      <c r="A12" s="17">
        <v>2592</v>
      </c>
      <c r="B12" s="17" t="s">
        <v>57</v>
      </c>
      <c r="C12" s="17" t="s">
        <v>71</v>
      </c>
      <c r="D12" s="17" t="s">
        <v>84</v>
      </c>
      <c r="E12" s="21" t="s">
        <v>86</v>
      </c>
      <c r="F12" s="17" t="s">
        <v>73</v>
      </c>
      <c r="G12" s="17" t="s">
        <v>74</v>
      </c>
      <c r="H12" s="17" t="s">
        <v>75</v>
      </c>
      <c r="I12" s="18">
        <v>2013</v>
      </c>
      <c r="J12" s="19">
        <v>0.42</v>
      </c>
      <c r="K12" s="19">
        <v>0.06</v>
      </c>
      <c r="L12" s="17" t="s">
        <v>47</v>
      </c>
      <c r="M12" s="19">
        <v>0.7</v>
      </c>
      <c r="N12" s="22" t="s">
        <v>71</v>
      </c>
      <c r="O12" s="20">
        <v>120</v>
      </c>
      <c r="P12" s="19" t="s">
        <v>71</v>
      </c>
      <c r="Q12" s="22" t="s">
        <v>71</v>
      </c>
      <c r="R12" s="17" t="s">
        <v>79</v>
      </c>
      <c r="S12" s="17" t="s">
        <v>80</v>
      </c>
      <c r="T12" s="17" t="s">
        <v>75</v>
      </c>
      <c r="U12" s="17">
        <v>2013</v>
      </c>
      <c r="V12" s="17" t="s">
        <v>81</v>
      </c>
      <c r="W12" s="17" t="s">
        <v>71</v>
      </c>
      <c r="X12" s="17" t="s">
        <v>71</v>
      </c>
      <c r="Y12" s="17" t="s">
        <v>71</v>
      </c>
    </row>
    <row r="13" spans="1:25" x14ac:dyDescent="0.25">
      <c r="A13" s="17">
        <v>2558</v>
      </c>
      <c r="B13" s="17" t="s">
        <v>57</v>
      </c>
      <c r="C13" s="17" t="s">
        <v>71</v>
      </c>
      <c r="D13" s="17" t="s">
        <v>90</v>
      </c>
      <c r="E13" s="21" t="s">
        <v>92</v>
      </c>
      <c r="F13" s="17" t="s">
        <v>73</v>
      </c>
      <c r="G13" s="17" t="s">
        <v>74</v>
      </c>
      <c r="H13" s="17" t="s">
        <v>75</v>
      </c>
      <c r="I13" s="18">
        <v>2013</v>
      </c>
      <c r="J13" s="19">
        <v>1</v>
      </c>
      <c r="K13" s="19">
        <v>0.2</v>
      </c>
      <c r="L13" s="17" t="s">
        <v>47</v>
      </c>
      <c r="M13" s="19">
        <v>0.9</v>
      </c>
      <c r="N13" s="22" t="s">
        <v>71</v>
      </c>
      <c r="O13" s="20">
        <v>120</v>
      </c>
      <c r="P13" s="19" t="s">
        <v>71</v>
      </c>
      <c r="Q13" s="22" t="s">
        <v>71</v>
      </c>
      <c r="R13" s="17" t="s">
        <v>79</v>
      </c>
      <c r="S13" s="17" t="s">
        <v>80</v>
      </c>
      <c r="T13" s="17" t="s">
        <v>75</v>
      </c>
      <c r="U13" s="17">
        <v>2013</v>
      </c>
      <c r="V13" s="17" t="s">
        <v>81</v>
      </c>
      <c r="W13" s="17" t="s">
        <v>71</v>
      </c>
      <c r="X13" s="17" t="s">
        <v>71</v>
      </c>
      <c r="Y13" s="17" t="s">
        <v>71</v>
      </c>
    </row>
    <row r="14" spans="1:25" x14ac:dyDescent="0.25">
      <c r="A14" s="17">
        <v>2556</v>
      </c>
      <c r="B14" s="17" t="s">
        <v>57</v>
      </c>
      <c r="C14" s="17" t="s">
        <v>71</v>
      </c>
      <c r="D14" s="17" t="s">
        <v>94</v>
      </c>
      <c r="E14" s="17" t="s">
        <v>96</v>
      </c>
      <c r="F14" s="17" t="s">
        <v>73</v>
      </c>
      <c r="G14" s="17" t="s">
        <v>74</v>
      </c>
      <c r="H14" s="17" t="s">
        <v>75</v>
      </c>
      <c r="I14" s="18">
        <v>2013</v>
      </c>
      <c r="J14" s="19">
        <v>0.01</v>
      </c>
      <c r="K14" s="19">
        <v>0</v>
      </c>
      <c r="L14" s="17" t="s">
        <v>47</v>
      </c>
      <c r="M14" s="19">
        <v>0.01</v>
      </c>
      <c r="N14" s="22" t="s">
        <v>71</v>
      </c>
      <c r="O14" s="20">
        <v>300</v>
      </c>
      <c r="P14" s="19" t="s">
        <v>71</v>
      </c>
      <c r="Q14" s="22" t="s">
        <v>71</v>
      </c>
      <c r="R14" s="17" t="s">
        <v>79</v>
      </c>
      <c r="S14" s="17" t="s">
        <v>80</v>
      </c>
      <c r="T14" s="17" t="s">
        <v>75</v>
      </c>
      <c r="U14" s="17">
        <v>2013</v>
      </c>
      <c r="V14" s="17" t="s">
        <v>81</v>
      </c>
      <c r="W14" s="17" t="s">
        <v>71</v>
      </c>
      <c r="X14" s="17" t="s">
        <v>71</v>
      </c>
      <c r="Y14" s="17" t="s">
        <v>71</v>
      </c>
    </row>
    <row r="15" spans="1:25" x14ac:dyDescent="0.25">
      <c r="A15" s="17">
        <v>2555</v>
      </c>
      <c r="B15" s="17" t="s">
        <v>57</v>
      </c>
      <c r="C15" s="17" t="s">
        <v>71</v>
      </c>
      <c r="D15" s="17" t="s">
        <v>97</v>
      </c>
      <c r="E15" s="17" t="s">
        <v>98</v>
      </c>
      <c r="F15" s="17" t="s">
        <v>73</v>
      </c>
      <c r="G15" s="17" t="s">
        <v>74</v>
      </c>
      <c r="H15" s="17" t="s">
        <v>75</v>
      </c>
      <c r="I15" s="18">
        <v>2013</v>
      </c>
      <c r="J15" s="19" t="s">
        <v>71</v>
      </c>
      <c r="K15" s="19" t="s">
        <v>71</v>
      </c>
      <c r="L15" s="17" t="s">
        <v>99</v>
      </c>
      <c r="M15" s="19" t="s">
        <v>71</v>
      </c>
      <c r="N15" s="22" t="s">
        <v>71</v>
      </c>
      <c r="O15" s="22" t="s">
        <v>71</v>
      </c>
      <c r="P15" s="19" t="s">
        <v>71</v>
      </c>
      <c r="Q15" s="22" t="s">
        <v>71</v>
      </c>
      <c r="R15" s="17" t="s">
        <v>79</v>
      </c>
      <c r="S15" s="17" t="s">
        <v>80</v>
      </c>
      <c r="T15" s="17" t="s">
        <v>75</v>
      </c>
      <c r="U15" s="17">
        <v>2013</v>
      </c>
      <c r="V15" s="17" t="s">
        <v>81</v>
      </c>
      <c r="W15" s="17" t="s">
        <v>71</v>
      </c>
      <c r="X15" s="17" t="s">
        <v>71</v>
      </c>
      <c r="Y15" s="17" t="s">
        <v>71</v>
      </c>
    </row>
    <row r="16" spans="1:25" x14ac:dyDescent="0.25">
      <c r="A16" s="17">
        <v>2554</v>
      </c>
      <c r="B16" s="17" t="s">
        <v>57</v>
      </c>
      <c r="C16" s="17" t="s">
        <v>71</v>
      </c>
      <c r="D16" s="17" t="s">
        <v>100</v>
      </c>
      <c r="E16" s="21" t="s">
        <v>102</v>
      </c>
      <c r="F16" s="17" t="s">
        <v>73</v>
      </c>
      <c r="G16" s="17" t="s">
        <v>74</v>
      </c>
      <c r="H16" s="17" t="s">
        <v>75</v>
      </c>
      <c r="I16" s="18">
        <v>2013</v>
      </c>
      <c r="J16" s="19">
        <v>1</v>
      </c>
      <c r="K16" s="19">
        <v>0.3</v>
      </c>
      <c r="L16" s="17" t="s">
        <v>47</v>
      </c>
      <c r="M16" s="19">
        <v>0.1</v>
      </c>
      <c r="N16" s="22" t="s">
        <v>71</v>
      </c>
      <c r="O16" s="20">
        <v>120</v>
      </c>
      <c r="P16" s="19" t="s">
        <v>71</v>
      </c>
      <c r="Q16" s="22" t="s">
        <v>71</v>
      </c>
      <c r="R16" s="17" t="s">
        <v>79</v>
      </c>
      <c r="S16" s="17" t="s">
        <v>80</v>
      </c>
      <c r="T16" s="17" t="s">
        <v>75</v>
      </c>
      <c r="U16" s="17">
        <v>2013</v>
      </c>
      <c r="V16" s="17" t="s">
        <v>81</v>
      </c>
      <c r="W16" s="17" t="s">
        <v>71</v>
      </c>
      <c r="X16" s="17" t="s">
        <v>71</v>
      </c>
      <c r="Y16" s="17" t="s">
        <v>71</v>
      </c>
    </row>
    <row r="17" spans="1:25" x14ac:dyDescent="0.25">
      <c r="A17" s="17">
        <v>2553</v>
      </c>
      <c r="B17" s="17" t="s">
        <v>57</v>
      </c>
      <c r="C17" s="17" t="s">
        <v>71</v>
      </c>
      <c r="D17" s="17" t="s">
        <v>103</v>
      </c>
      <c r="E17" s="21" t="s">
        <v>105</v>
      </c>
      <c r="F17" s="17" t="s">
        <v>73</v>
      </c>
      <c r="G17" s="17" t="s">
        <v>74</v>
      </c>
      <c r="H17" s="17" t="s">
        <v>75</v>
      </c>
      <c r="I17" s="18">
        <v>2013</v>
      </c>
      <c r="J17" s="19">
        <v>2</v>
      </c>
      <c r="K17" s="19">
        <v>0.5</v>
      </c>
      <c r="L17" s="17" t="s">
        <v>47</v>
      </c>
      <c r="M17" s="19">
        <v>0.5</v>
      </c>
      <c r="N17" s="22" t="s">
        <v>71</v>
      </c>
      <c r="O17" s="20">
        <v>120</v>
      </c>
      <c r="P17" s="19" t="s">
        <v>71</v>
      </c>
      <c r="Q17" s="22" t="s">
        <v>71</v>
      </c>
      <c r="R17" s="17" t="s">
        <v>79</v>
      </c>
      <c r="S17" s="17" t="s">
        <v>80</v>
      </c>
      <c r="T17" s="17" t="s">
        <v>75</v>
      </c>
      <c r="U17" s="17">
        <v>2013</v>
      </c>
      <c r="V17" s="17" t="s">
        <v>81</v>
      </c>
      <c r="W17" s="17" t="s">
        <v>71</v>
      </c>
      <c r="X17" s="17" t="s">
        <v>71</v>
      </c>
      <c r="Y17" s="17" t="s">
        <v>71</v>
      </c>
    </row>
    <row r="18" spans="1:25" x14ac:dyDescent="0.25">
      <c r="A18" s="17">
        <v>2568</v>
      </c>
      <c r="B18" s="17" t="s">
        <v>57</v>
      </c>
      <c r="C18" s="17" t="s">
        <v>71</v>
      </c>
      <c r="D18" s="17" t="s">
        <v>106</v>
      </c>
      <c r="E18" s="21" t="s">
        <v>108</v>
      </c>
      <c r="F18" s="17" t="s">
        <v>73</v>
      </c>
      <c r="G18" s="17" t="s">
        <v>74</v>
      </c>
      <c r="H18" s="17" t="s">
        <v>75</v>
      </c>
      <c r="I18" s="18">
        <v>2013</v>
      </c>
      <c r="J18" s="19" t="s">
        <v>71</v>
      </c>
      <c r="K18" s="19" t="s">
        <v>71</v>
      </c>
      <c r="L18" s="17" t="s">
        <v>99</v>
      </c>
      <c r="M18" s="19" t="s">
        <v>71</v>
      </c>
      <c r="N18" s="22" t="s">
        <v>71</v>
      </c>
      <c r="O18" s="22" t="s">
        <v>71</v>
      </c>
      <c r="P18" s="19" t="s">
        <v>71</v>
      </c>
      <c r="Q18" s="22" t="s">
        <v>71</v>
      </c>
      <c r="R18" s="17" t="s">
        <v>79</v>
      </c>
      <c r="S18" s="17" t="s">
        <v>80</v>
      </c>
      <c r="T18" s="17" t="s">
        <v>75</v>
      </c>
      <c r="U18" s="17">
        <v>2013</v>
      </c>
      <c r="V18" s="17" t="s">
        <v>81</v>
      </c>
      <c r="W18" s="17" t="s">
        <v>71</v>
      </c>
      <c r="X18" s="17" t="s">
        <v>71</v>
      </c>
      <c r="Y18" s="17" t="s">
        <v>71</v>
      </c>
    </row>
    <row r="19" spans="1:25" x14ac:dyDescent="0.25">
      <c r="A19" s="17">
        <v>2567</v>
      </c>
      <c r="B19" s="17" t="s">
        <v>57</v>
      </c>
      <c r="C19" s="17" t="s">
        <v>71</v>
      </c>
      <c r="D19" s="17" t="s">
        <v>110</v>
      </c>
      <c r="E19" s="21" t="s">
        <v>112</v>
      </c>
      <c r="F19" s="17" t="s">
        <v>73</v>
      </c>
      <c r="G19" s="17" t="s">
        <v>74</v>
      </c>
      <c r="H19" s="17" t="s">
        <v>75</v>
      </c>
      <c r="I19" s="18">
        <v>2013</v>
      </c>
      <c r="J19" s="19" t="s">
        <v>71</v>
      </c>
      <c r="K19" s="19" t="s">
        <v>71</v>
      </c>
      <c r="L19" s="17" t="s">
        <v>99</v>
      </c>
      <c r="M19" s="19" t="s">
        <v>71</v>
      </c>
      <c r="N19" s="22" t="s">
        <v>71</v>
      </c>
      <c r="O19" s="22" t="s">
        <v>71</v>
      </c>
      <c r="P19" s="19" t="s">
        <v>71</v>
      </c>
      <c r="Q19" s="22" t="s">
        <v>71</v>
      </c>
      <c r="R19" s="17" t="s">
        <v>79</v>
      </c>
      <c r="S19" s="17" t="s">
        <v>80</v>
      </c>
      <c r="T19" s="17" t="s">
        <v>75</v>
      </c>
      <c r="U19" s="17">
        <v>2013</v>
      </c>
      <c r="V19" s="17" t="s">
        <v>81</v>
      </c>
      <c r="W19" s="17" t="s">
        <v>71</v>
      </c>
      <c r="X19" s="17" t="s">
        <v>71</v>
      </c>
      <c r="Y19" s="17" t="s">
        <v>71</v>
      </c>
    </row>
    <row r="20" spans="1:25" x14ac:dyDescent="0.25">
      <c r="A20" s="17">
        <v>2566</v>
      </c>
      <c r="B20" s="17" t="s">
        <v>57</v>
      </c>
      <c r="C20" s="17" t="s">
        <v>71</v>
      </c>
      <c r="D20" s="17" t="s">
        <v>114</v>
      </c>
      <c r="E20" s="17" t="s">
        <v>115</v>
      </c>
      <c r="F20" s="17" t="s">
        <v>73</v>
      </c>
      <c r="G20" s="17" t="s">
        <v>74</v>
      </c>
      <c r="H20" s="17" t="s">
        <v>75</v>
      </c>
      <c r="I20" s="18">
        <v>2013</v>
      </c>
      <c r="J20" s="19">
        <v>34</v>
      </c>
      <c r="K20" s="19">
        <v>7.3</v>
      </c>
      <c r="L20" s="17" t="s">
        <v>47</v>
      </c>
      <c r="M20" s="19">
        <v>5.2</v>
      </c>
      <c r="N20" s="22" t="s">
        <v>71</v>
      </c>
      <c r="O20" s="20">
        <v>1200</v>
      </c>
      <c r="P20" s="19" t="s">
        <v>71</v>
      </c>
      <c r="Q20" s="22" t="s">
        <v>71</v>
      </c>
      <c r="R20" s="17" t="s">
        <v>79</v>
      </c>
      <c r="S20" s="17" t="s">
        <v>80</v>
      </c>
      <c r="T20" s="17" t="s">
        <v>75</v>
      </c>
      <c r="U20" s="17">
        <v>2013</v>
      </c>
      <c r="V20" s="17" t="s">
        <v>81</v>
      </c>
      <c r="W20" s="17" t="s">
        <v>71</v>
      </c>
      <c r="X20" s="17" t="s">
        <v>71</v>
      </c>
      <c r="Y20" s="17" t="s">
        <v>71</v>
      </c>
    </row>
    <row r="21" spans="1:25" x14ac:dyDescent="0.25">
      <c r="A21" s="17">
        <v>2565</v>
      </c>
      <c r="B21" s="17" t="s">
        <v>57</v>
      </c>
      <c r="C21" s="17" t="s">
        <v>71</v>
      </c>
      <c r="D21" s="17" t="s">
        <v>123</v>
      </c>
      <c r="E21" s="17" t="s">
        <v>125</v>
      </c>
      <c r="F21" s="17" t="s">
        <v>73</v>
      </c>
      <c r="G21" s="17" t="s">
        <v>74</v>
      </c>
      <c r="H21" s="17" t="s">
        <v>75</v>
      </c>
      <c r="I21" s="18">
        <v>2013</v>
      </c>
      <c r="J21" s="19">
        <v>13</v>
      </c>
      <c r="K21" s="19">
        <v>2.8</v>
      </c>
      <c r="L21" s="17" t="s">
        <v>47</v>
      </c>
      <c r="M21" s="19">
        <v>3.8</v>
      </c>
      <c r="N21" s="22" t="s">
        <v>71</v>
      </c>
      <c r="O21" s="20">
        <v>120</v>
      </c>
      <c r="P21" s="19" t="s">
        <v>71</v>
      </c>
      <c r="Q21" s="22" t="s">
        <v>71</v>
      </c>
      <c r="R21" s="17" t="s">
        <v>79</v>
      </c>
      <c r="S21" s="17" t="s">
        <v>80</v>
      </c>
      <c r="T21" s="17" t="s">
        <v>75</v>
      </c>
      <c r="U21" s="17">
        <v>2013</v>
      </c>
      <c r="V21" s="17" t="s">
        <v>81</v>
      </c>
      <c r="W21" s="17" t="s">
        <v>71</v>
      </c>
      <c r="X21" s="17" t="s">
        <v>71</v>
      </c>
      <c r="Y21" s="17" t="s">
        <v>71</v>
      </c>
    </row>
    <row r="22" spans="1:25" x14ac:dyDescent="0.25">
      <c r="A22" s="17">
        <v>2564</v>
      </c>
      <c r="B22" s="17" t="s">
        <v>57</v>
      </c>
      <c r="C22" s="17" t="s">
        <v>71</v>
      </c>
      <c r="D22" s="17" t="s">
        <v>127</v>
      </c>
      <c r="E22" s="17" t="s">
        <v>125</v>
      </c>
      <c r="F22" s="17" t="s">
        <v>73</v>
      </c>
      <c r="G22" s="17" t="s">
        <v>74</v>
      </c>
      <c r="H22" s="17" t="s">
        <v>75</v>
      </c>
      <c r="I22" s="18">
        <v>2013</v>
      </c>
      <c r="J22" s="19">
        <v>2</v>
      </c>
      <c r="K22" s="19">
        <v>0.2</v>
      </c>
      <c r="L22" s="17" t="s">
        <v>47</v>
      </c>
      <c r="M22" s="19">
        <v>0.8</v>
      </c>
      <c r="N22" s="22" t="s">
        <v>71</v>
      </c>
      <c r="O22" s="20">
        <v>120</v>
      </c>
      <c r="P22" s="19" t="s">
        <v>71</v>
      </c>
      <c r="Q22" s="22" t="s">
        <v>71</v>
      </c>
      <c r="R22" s="17" t="s">
        <v>79</v>
      </c>
      <c r="S22" s="17" t="s">
        <v>80</v>
      </c>
      <c r="T22" s="17" t="s">
        <v>75</v>
      </c>
      <c r="U22" s="17">
        <v>2013</v>
      </c>
      <c r="V22" s="17" t="s">
        <v>81</v>
      </c>
      <c r="W22" s="17" t="s">
        <v>71</v>
      </c>
      <c r="X22" s="17" t="s">
        <v>71</v>
      </c>
      <c r="Y22" s="17" t="s">
        <v>71</v>
      </c>
    </row>
    <row r="23" spans="1:25" x14ac:dyDescent="0.25">
      <c r="A23" s="17">
        <v>2563</v>
      </c>
      <c r="B23" s="17" t="s">
        <v>57</v>
      </c>
      <c r="C23" s="17" t="s">
        <v>71</v>
      </c>
      <c r="D23" s="17" t="s">
        <v>128</v>
      </c>
      <c r="E23" s="17" t="s">
        <v>129</v>
      </c>
      <c r="F23" s="17" t="s">
        <v>73</v>
      </c>
      <c r="G23" s="17" t="s">
        <v>130</v>
      </c>
      <c r="H23" s="17" t="s">
        <v>75</v>
      </c>
      <c r="I23" s="18">
        <v>2013</v>
      </c>
      <c r="J23" s="19">
        <v>2</v>
      </c>
      <c r="K23" s="19">
        <v>0.4</v>
      </c>
      <c r="L23" s="17" t="s">
        <v>47</v>
      </c>
      <c r="M23" s="19">
        <v>1.1000000000000001</v>
      </c>
      <c r="N23" s="22" t="s">
        <v>71</v>
      </c>
      <c r="O23" s="20">
        <v>1500</v>
      </c>
      <c r="P23" s="19" t="s">
        <v>71</v>
      </c>
      <c r="Q23" s="22" t="s">
        <v>71</v>
      </c>
      <c r="R23" s="17" t="s">
        <v>79</v>
      </c>
      <c r="S23" s="17" t="s">
        <v>80</v>
      </c>
      <c r="T23" s="17" t="s">
        <v>75</v>
      </c>
      <c r="U23" s="17">
        <v>2013</v>
      </c>
      <c r="V23" s="17" t="s">
        <v>81</v>
      </c>
      <c r="W23" s="17" t="s">
        <v>71</v>
      </c>
      <c r="X23" s="17" t="s">
        <v>71</v>
      </c>
      <c r="Y23" s="17" t="s">
        <v>71</v>
      </c>
    </row>
    <row r="24" spans="1:25" x14ac:dyDescent="0.25">
      <c r="A24" s="17">
        <v>2562</v>
      </c>
      <c r="B24" s="17" t="s">
        <v>57</v>
      </c>
      <c r="C24" s="17" t="s">
        <v>71</v>
      </c>
      <c r="D24" s="17" t="s">
        <v>133</v>
      </c>
      <c r="E24" s="17" t="s">
        <v>129</v>
      </c>
      <c r="F24" s="17" t="s">
        <v>73</v>
      </c>
      <c r="G24" s="17" t="s">
        <v>130</v>
      </c>
      <c r="H24" s="17" t="s">
        <v>75</v>
      </c>
      <c r="I24" s="18">
        <v>2013</v>
      </c>
      <c r="J24" s="19">
        <v>2</v>
      </c>
      <c r="K24" s="19">
        <v>0.5</v>
      </c>
      <c r="L24" s="17" t="s">
        <v>47</v>
      </c>
      <c r="M24" s="19">
        <v>1.4</v>
      </c>
      <c r="N24" s="22" t="s">
        <v>71</v>
      </c>
      <c r="O24" s="20">
        <v>1500</v>
      </c>
      <c r="P24" s="19" t="s">
        <v>71</v>
      </c>
      <c r="Q24" s="22" t="s">
        <v>71</v>
      </c>
      <c r="R24" s="17" t="s">
        <v>79</v>
      </c>
      <c r="S24" s="17" t="s">
        <v>80</v>
      </c>
      <c r="T24" s="17" t="s">
        <v>75</v>
      </c>
      <c r="U24" s="17">
        <v>2013</v>
      </c>
      <c r="V24" s="17" t="s">
        <v>81</v>
      </c>
      <c r="W24" s="17" t="s">
        <v>71</v>
      </c>
      <c r="X24" s="17" t="s">
        <v>71</v>
      </c>
      <c r="Y24" s="17" t="s">
        <v>71</v>
      </c>
    </row>
    <row r="25" spans="1:25" x14ac:dyDescent="0.25">
      <c r="A25" s="17">
        <v>2561</v>
      </c>
      <c r="B25" s="17" t="s">
        <v>57</v>
      </c>
      <c r="C25" s="17" t="s">
        <v>71</v>
      </c>
      <c r="D25" s="17" t="s">
        <v>134</v>
      </c>
      <c r="E25" s="17" t="s">
        <v>136</v>
      </c>
      <c r="F25" s="17" t="s">
        <v>73</v>
      </c>
      <c r="G25" s="17" t="s">
        <v>74</v>
      </c>
      <c r="H25" s="17" t="s">
        <v>75</v>
      </c>
      <c r="I25" s="18">
        <v>2013</v>
      </c>
      <c r="J25" s="19">
        <v>7</v>
      </c>
      <c r="K25" s="19">
        <v>1.6</v>
      </c>
      <c r="L25" s="17" t="s">
        <v>47</v>
      </c>
      <c r="M25" s="19">
        <v>1.9</v>
      </c>
      <c r="N25" s="22" t="s">
        <v>71</v>
      </c>
      <c r="O25" s="20">
        <v>120</v>
      </c>
      <c r="P25" s="19" t="s">
        <v>71</v>
      </c>
      <c r="Q25" s="22" t="s">
        <v>71</v>
      </c>
      <c r="R25" s="17" t="s">
        <v>79</v>
      </c>
      <c r="S25" s="17" t="s">
        <v>80</v>
      </c>
      <c r="T25" s="17" t="s">
        <v>75</v>
      </c>
      <c r="U25" s="17">
        <v>2013</v>
      </c>
      <c r="V25" s="17" t="s">
        <v>81</v>
      </c>
      <c r="W25" s="17" t="s">
        <v>71</v>
      </c>
      <c r="X25" s="17" t="s">
        <v>71</v>
      </c>
      <c r="Y25" s="17" t="s">
        <v>71</v>
      </c>
    </row>
    <row r="26" spans="1:25" x14ac:dyDescent="0.25">
      <c r="A26" s="17">
        <v>2524</v>
      </c>
      <c r="B26" s="17" t="s">
        <v>57</v>
      </c>
      <c r="C26" s="17" t="s">
        <v>71</v>
      </c>
      <c r="D26" s="17" t="s">
        <v>139</v>
      </c>
      <c r="E26" s="17" t="s">
        <v>141</v>
      </c>
      <c r="F26" s="17" t="s">
        <v>73</v>
      </c>
      <c r="G26" s="17" t="s">
        <v>74</v>
      </c>
      <c r="H26" s="17" t="s">
        <v>75</v>
      </c>
      <c r="I26" s="18">
        <v>2013</v>
      </c>
      <c r="J26" s="19">
        <v>0</v>
      </c>
      <c r="K26" s="19">
        <v>0</v>
      </c>
      <c r="L26" s="17" t="s">
        <v>47</v>
      </c>
      <c r="M26" s="19">
        <v>0.2</v>
      </c>
      <c r="N26" s="22" t="s">
        <v>71</v>
      </c>
      <c r="O26" s="20">
        <v>120</v>
      </c>
      <c r="P26" s="19" t="s">
        <v>71</v>
      </c>
      <c r="Q26" s="22" t="s">
        <v>71</v>
      </c>
      <c r="R26" s="17" t="s">
        <v>79</v>
      </c>
      <c r="S26" s="17" t="s">
        <v>80</v>
      </c>
      <c r="T26" s="17" t="s">
        <v>75</v>
      </c>
      <c r="U26" s="17">
        <v>2013</v>
      </c>
      <c r="V26" s="17" t="s">
        <v>81</v>
      </c>
      <c r="W26" s="17" t="s">
        <v>71</v>
      </c>
      <c r="X26" s="17" t="s">
        <v>71</v>
      </c>
      <c r="Y26" s="17" t="s">
        <v>71</v>
      </c>
    </row>
    <row r="27" spans="1:25" x14ac:dyDescent="0.25">
      <c r="A27" s="17">
        <v>2489</v>
      </c>
      <c r="B27" s="17" t="s">
        <v>57</v>
      </c>
      <c r="C27" s="17" t="s">
        <v>71</v>
      </c>
      <c r="D27" s="17" t="s">
        <v>143</v>
      </c>
      <c r="E27" s="17" t="s">
        <v>145</v>
      </c>
      <c r="F27" s="17" t="s">
        <v>73</v>
      </c>
      <c r="G27" s="17" t="s">
        <v>74</v>
      </c>
      <c r="H27" s="17" t="s">
        <v>75</v>
      </c>
      <c r="I27" s="18">
        <v>2013</v>
      </c>
      <c r="J27" s="19">
        <v>20</v>
      </c>
      <c r="K27" s="19">
        <v>4.8</v>
      </c>
      <c r="L27" s="17" t="s">
        <v>47</v>
      </c>
      <c r="M27" s="19">
        <v>1.3</v>
      </c>
      <c r="N27" s="22" t="s">
        <v>71</v>
      </c>
      <c r="O27" s="20">
        <v>500</v>
      </c>
      <c r="P27" s="19" t="s">
        <v>71</v>
      </c>
      <c r="Q27" s="22" t="s">
        <v>71</v>
      </c>
      <c r="R27" s="17" t="s">
        <v>79</v>
      </c>
      <c r="S27" s="17" t="s">
        <v>80</v>
      </c>
      <c r="T27" s="17" t="s">
        <v>75</v>
      </c>
      <c r="U27" s="17">
        <v>2013</v>
      </c>
      <c r="V27" s="17" t="s">
        <v>81</v>
      </c>
      <c r="W27" s="17" t="s">
        <v>71</v>
      </c>
      <c r="X27" s="17" t="s">
        <v>71</v>
      </c>
      <c r="Y27" s="17" t="s">
        <v>71</v>
      </c>
    </row>
    <row r="28" spans="1:25" x14ac:dyDescent="0.25">
      <c r="A28" s="17">
        <v>2537</v>
      </c>
      <c r="B28" s="17" t="s">
        <v>57</v>
      </c>
      <c r="C28" s="17" t="s">
        <v>71</v>
      </c>
      <c r="D28" s="17" t="s">
        <v>150</v>
      </c>
      <c r="E28" s="17" t="s">
        <v>152</v>
      </c>
      <c r="F28" s="17" t="s">
        <v>73</v>
      </c>
      <c r="G28" s="17" t="s">
        <v>74</v>
      </c>
      <c r="H28" s="17" t="s">
        <v>75</v>
      </c>
      <c r="I28" s="18">
        <v>2013</v>
      </c>
      <c r="J28" s="19">
        <v>4</v>
      </c>
      <c r="K28" s="19">
        <v>0.8</v>
      </c>
      <c r="L28" s="17" t="s">
        <v>47</v>
      </c>
      <c r="M28" s="19">
        <v>1.9</v>
      </c>
      <c r="N28" s="22" t="s">
        <v>71</v>
      </c>
      <c r="O28" s="20">
        <v>3000</v>
      </c>
      <c r="P28" s="19" t="s">
        <v>71</v>
      </c>
      <c r="Q28" s="22" t="s">
        <v>71</v>
      </c>
      <c r="R28" s="17" t="s">
        <v>79</v>
      </c>
      <c r="S28" s="17" t="s">
        <v>80</v>
      </c>
      <c r="T28" s="17" t="s">
        <v>75</v>
      </c>
      <c r="U28" s="17">
        <v>2013</v>
      </c>
      <c r="V28" s="17" t="s">
        <v>81</v>
      </c>
      <c r="W28" s="17" t="s">
        <v>71</v>
      </c>
      <c r="X28" s="17" t="s">
        <v>71</v>
      </c>
      <c r="Y28" s="17" t="s">
        <v>71</v>
      </c>
    </row>
    <row r="29" spans="1:25" x14ac:dyDescent="0.25">
      <c r="A29" s="17">
        <v>2509</v>
      </c>
      <c r="B29" s="17" t="s">
        <v>57</v>
      </c>
      <c r="C29" s="17" t="s">
        <v>71</v>
      </c>
      <c r="D29" s="17" t="s">
        <v>155</v>
      </c>
      <c r="E29" s="17" t="s">
        <v>157</v>
      </c>
      <c r="F29" s="17" t="s">
        <v>73</v>
      </c>
      <c r="G29" s="17" t="s">
        <v>74</v>
      </c>
      <c r="H29" s="17" t="s">
        <v>75</v>
      </c>
      <c r="I29" s="18">
        <v>2013</v>
      </c>
      <c r="J29" s="19">
        <v>3</v>
      </c>
      <c r="K29" s="19">
        <v>0.4</v>
      </c>
      <c r="L29" s="17" t="s">
        <v>47</v>
      </c>
      <c r="M29" s="19">
        <v>0.9</v>
      </c>
      <c r="N29" s="22" t="s">
        <v>71</v>
      </c>
      <c r="O29" s="20">
        <v>3000</v>
      </c>
      <c r="P29" s="19" t="s">
        <v>71</v>
      </c>
      <c r="Q29" s="22" t="s">
        <v>71</v>
      </c>
      <c r="R29" s="17" t="s">
        <v>79</v>
      </c>
      <c r="S29" s="17" t="s">
        <v>80</v>
      </c>
      <c r="T29" s="17" t="s">
        <v>75</v>
      </c>
      <c r="U29" s="17">
        <v>2013</v>
      </c>
      <c r="V29" s="17" t="s">
        <v>81</v>
      </c>
      <c r="W29" s="17" t="s">
        <v>71</v>
      </c>
      <c r="X29" s="17" t="s">
        <v>71</v>
      </c>
      <c r="Y29" s="17" t="s">
        <v>71</v>
      </c>
    </row>
    <row r="30" spans="1:25" x14ac:dyDescent="0.25">
      <c r="A30" s="17">
        <v>2508</v>
      </c>
      <c r="B30" s="17" t="s">
        <v>57</v>
      </c>
      <c r="C30" s="17" t="s">
        <v>71</v>
      </c>
      <c r="D30" s="17" t="s">
        <v>158</v>
      </c>
      <c r="E30" s="17" t="s">
        <v>159</v>
      </c>
      <c r="F30" s="17" t="s">
        <v>73</v>
      </c>
      <c r="G30" s="17" t="s">
        <v>74</v>
      </c>
      <c r="H30" s="17" t="s">
        <v>75</v>
      </c>
      <c r="I30" s="18">
        <v>2013</v>
      </c>
      <c r="J30" s="19">
        <v>3</v>
      </c>
      <c r="K30" s="19">
        <v>0.5</v>
      </c>
      <c r="L30" s="17" t="s">
        <v>47</v>
      </c>
      <c r="M30" s="19">
        <v>0.6</v>
      </c>
      <c r="N30" s="22" t="s">
        <v>71</v>
      </c>
      <c r="O30" s="20">
        <v>120</v>
      </c>
      <c r="P30" s="19" t="s">
        <v>71</v>
      </c>
      <c r="Q30" s="22" t="s">
        <v>71</v>
      </c>
      <c r="R30" s="17" t="s">
        <v>79</v>
      </c>
      <c r="S30" s="17" t="s">
        <v>80</v>
      </c>
      <c r="T30" s="17" t="s">
        <v>75</v>
      </c>
      <c r="U30" s="17">
        <v>2013</v>
      </c>
      <c r="V30" s="17" t="s">
        <v>81</v>
      </c>
      <c r="W30" s="17" t="s">
        <v>71</v>
      </c>
      <c r="X30" s="17" t="s">
        <v>71</v>
      </c>
      <c r="Y30" s="17" t="s">
        <v>71</v>
      </c>
    </row>
    <row r="31" spans="1:25" x14ac:dyDescent="0.25">
      <c r="A31" s="17">
        <v>2507</v>
      </c>
      <c r="B31" s="17" t="s">
        <v>57</v>
      </c>
      <c r="C31" s="17" t="s">
        <v>71</v>
      </c>
      <c r="D31" s="17" t="s">
        <v>166</v>
      </c>
      <c r="E31" s="17" t="s">
        <v>159</v>
      </c>
      <c r="F31" s="17" t="s">
        <v>73</v>
      </c>
      <c r="G31" s="17" t="s">
        <v>74</v>
      </c>
      <c r="H31" s="17" t="s">
        <v>75</v>
      </c>
      <c r="I31" s="18">
        <v>2013</v>
      </c>
      <c r="J31" s="19">
        <v>5</v>
      </c>
      <c r="K31" s="19">
        <v>0.4</v>
      </c>
      <c r="L31" s="17" t="s">
        <v>47</v>
      </c>
      <c r="M31" s="19">
        <v>1.3</v>
      </c>
      <c r="N31" s="22" t="s">
        <v>71</v>
      </c>
      <c r="O31" s="20">
        <v>120</v>
      </c>
      <c r="P31" s="19" t="s">
        <v>71</v>
      </c>
      <c r="Q31" s="22" t="s">
        <v>71</v>
      </c>
      <c r="R31" s="17" t="s">
        <v>79</v>
      </c>
      <c r="S31" s="17" t="s">
        <v>80</v>
      </c>
      <c r="T31" s="17" t="s">
        <v>75</v>
      </c>
      <c r="U31" s="17">
        <v>2013</v>
      </c>
      <c r="V31" s="17" t="s">
        <v>81</v>
      </c>
      <c r="W31" s="17" t="s">
        <v>71</v>
      </c>
      <c r="X31" s="17" t="s">
        <v>71</v>
      </c>
      <c r="Y31" s="17" t="s">
        <v>71</v>
      </c>
    </row>
    <row r="32" spans="1:25" x14ac:dyDescent="0.25">
      <c r="A32" s="17">
        <v>2506</v>
      </c>
      <c r="B32" s="17" t="s">
        <v>57</v>
      </c>
      <c r="C32" s="17" t="s">
        <v>71</v>
      </c>
      <c r="D32" s="17" t="s">
        <v>167</v>
      </c>
      <c r="E32" s="17" t="s">
        <v>169</v>
      </c>
      <c r="F32" s="17" t="s">
        <v>73</v>
      </c>
      <c r="G32" s="17" t="s">
        <v>74</v>
      </c>
      <c r="H32" s="17" t="s">
        <v>170</v>
      </c>
      <c r="I32" s="18" t="s">
        <v>79</v>
      </c>
      <c r="J32" s="19" t="s">
        <v>79</v>
      </c>
      <c r="K32" s="19" t="s">
        <v>79</v>
      </c>
      <c r="L32" s="17" t="s">
        <v>79</v>
      </c>
      <c r="M32" s="19" t="s">
        <v>79</v>
      </c>
      <c r="N32" s="22" t="s">
        <v>79</v>
      </c>
      <c r="O32" s="22" t="s">
        <v>79</v>
      </c>
      <c r="P32" s="17" t="s">
        <v>79</v>
      </c>
      <c r="Q32" s="22" t="s">
        <v>79</v>
      </c>
      <c r="R32" s="17" t="s">
        <v>79</v>
      </c>
      <c r="S32" s="17" t="s">
        <v>80</v>
      </c>
      <c r="T32" s="17" t="s">
        <v>235</v>
      </c>
      <c r="U32" s="17">
        <v>2013</v>
      </c>
      <c r="V32" s="17" t="s">
        <v>81</v>
      </c>
      <c r="W32" s="17" t="s">
        <v>79</v>
      </c>
      <c r="X32" s="17" t="s">
        <v>79</v>
      </c>
      <c r="Y32" s="17" t="s">
        <v>79</v>
      </c>
    </row>
    <row r="33" spans="1:25" x14ac:dyDescent="0.25">
      <c r="A33" s="17">
        <v>2505</v>
      </c>
      <c r="B33" s="17" t="s">
        <v>57</v>
      </c>
      <c r="C33" s="17" t="s">
        <v>71</v>
      </c>
      <c r="D33" s="17" t="s">
        <v>172</v>
      </c>
      <c r="E33" s="17" t="s">
        <v>174</v>
      </c>
      <c r="F33" s="17" t="s">
        <v>73</v>
      </c>
      <c r="G33" s="17" t="s">
        <v>74</v>
      </c>
      <c r="H33" s="17" t="s">
        <v>75</v>
      </c>
      <c r="I33" s="18">
        <v>2013</v>
      </c>
      <c r="J33" s="19">
        <v>2</v>
      </c>
      <c r="K33" s="19">
        <v>0.2</v>
      </c>
      <c r="L33" s="17" t="s">
        <v>47</v>
      </c>
      <c r="M33" s="19">
        <v>1</v>
      </c>
      <c r="N33" s="22" t="s">
        <v>71</v>
      </c>
      <c r="O33" s="20">
        <v>120</v>
      </c>
      <c r="P33" s="19" t="s">
        <v>71</v>
      </c>
      <c r="Q33" s="22" t="s">
        <v>71</v>
      </c>
      <c r="R33" s="17" t="s">
        <v>79</v>
      </c>
      <c r="S33" s="17" t="s">
        <v>80</v>
      </c>
      <c r="T33" s="17" t="s">
        <v>75</v>
      </c>
      <c r="U33" s="17">
        <v>2013</v>
      </c>
      <c r="V33" s="17" t="s">
        <v>81</v>
      </c>
      <c r="W33" s="17" t="s">
        <v>71</v>
      </c>
      <c r="X33" s="17" t="s">
        <v>71</v>
      </c>
      <c r="Y33" s="17" t="s">
        <v>71</v>
      </c>
    </row>
    <row r="34" spans="1:25" x14ac:dyDescent="0.25">
      <c r="A34" s="17">
        <v>2504</v>
      </c>
      <c r="B34" s="17" t="s">
        <v>57</v>
      </c>
      <c r="C34" s="17" t="s">
        <v>71</v>
      </c>
      <c r="D34" s="17" t="s">
        <v>175</v>
      </c>
      <c r="E34" s="17" t="s">
        <v>174</v>
      </c>
      <c r="F34" s="17" t="s">
        <v>73</v>
      </c>
      <c r="G34" s="17" t="s">
        <v>74</v>
      </c>
      <c r="H34" s="17" t="s">
        <v>75</v>
      </c>
      <c r="I34" s="18">
        <v>2013</v>
      </c>
      <c r="J34" s="19">
        <v>3</v>
      </c>
      <c r="K34" s="19">
        <v>0.4</v>
      </c>
      <c r="L34" s="17" t="s">
        <v>47</v>
      </c>
      <c r="M34" s="19">
        <v>2.2999999999999998</v>
      </c>
      <c r="N34" s="22" t="s">
        <v>71</v>
      </c>
      <c r="O34" s="20">
        <v>120</v>
      </c>
      <c r="P34" s="19" t="s">
        <v>71</v>
      </c>
      <c r="Q34" s="22" t="s">
        <v>71</v>
      </c>
      <c r="R34" s="17" t="s">
        <v>79</v>
      </c>
      <c r="S34" s="17" t="s">
        <v>80</v>
      </c>
      <c r="T34" s="17" t="s">
        <v>75</v>
      </c>
      <c r="U34" s="17">
        <v>2013</v>
      </c>
      <c r="V34" s="17" t="s">
        <v>81</v>
      </c>
      <c r="W34" s="17" t="s">
        <v>71</v>
      </c>
      <c r="X34" s="17" t="s">
        <v>71</v>
      </c>
      <c r="Y34" s="17" t="s">
        <v>71</v>
      </c>
    </row>
    <row r="35" spans="1:25" x14ac:dyDescent="0.25">
      <c r="A35" s="17">
        <v>2503</v>
      </c>
      <c r="B35" s="17" t="s">
        <v>57</v>
      </c>
      <c r="C35" s="17" t="s">
        <v>71</v>
      </c>
      <c r="D35" s="17" t="s">
        <v>236</v>
      </c>
      <c r="E35" s="21" t="s">
        <v>237</v>
      </c>
      <c r="F35" s="17" t="s">
        <v>73</v>
      </c>
      <c r="G35" s="17" t="s">
        <v>238</v>
      </c>
      <c r="H35" s="17" t="s">
        <v>75</v>
      </c>
      <c r="I35" s="18">
        <v>2013</v>
      </c>
      <c r="J35" s="19">
        <v>32</v>
      </c>
      <c r="K35" s="19">
        <v>10.3</v>
      </c>
      <c r="L35" s="17" t="s">
        <v>47</v>
      </c>
      <c r="M35" s="19" t="s">
        <v>71</v>
      </c>
      <c r="N35" s="22" t="s">
        <v>71</v>
      </c>
      <c r="O35" s="20">
        <v>1200</v>
      </c>
      <c r="P35" s="19" t="s">
        <v>71</v>
      </c>
      <c r="Q35" s="22" t="s">
        <v>71</v>
      </c>
      <c r="R35" s="17" t="s">
        <v>79</v>
      </c>
      <c r="S35" s="17" t="s">
        <v>239</v>
      </c>
      <c r="T35" s="17" t="s">
        <v>75</v>
      </c>
      <c r="U35" s="17">
        <v>2013</v>
      </c>
      <c r="V35" s="17" t="s">
        <v>81</v>
      </c>
      <c r="W35" s="17" t="s">
        <v>79</v>
      </c>
      <c r="X35" s="17" t="s">
        <v>79</v>
      </c>
      <c r="Y35" s="17" t="s">
        <v>71</v>
      </c>
    </row>
    <row r="36" spans="1:25" x14ac:dyDescent="0.25">
      <c r="A36" s="17">
        <v>2502</v>
      </c>
      <c r="B36" s="17" t="s">
        <v>57</v>
      </c>
      <c r="C36" s="17" t="s">
        <v>71</v>
      </c>
      <c r="D36" s="17" t="s">
        <v>176</v>
      </c>
      <c r="E36" s="17" t="s">
        <v>178</v>
      </c>
      <c r="F36" s="17" t="s">
        <v>73</v>
      </c>
      <c r="G36" s="17" t="s">
        <v>130</v>
      </c>
      <c r="H36" s="17" t="s">
        <v>75</v>
      </c>
      <c r="I36" s="18">
        <v>2013</v>
      </c>
      <c r="J36" s="19">
        <v>4</v>
      </c>
      <c r="K36" s="19">
        <v>0.9</v>
      </c>
      <c r="L36" s="17" t="s">
        <v>47</v>
      </c>
      <c r="M36" s="19">
        <v>2.1</v>
      </c>
      <c r="N36" s="22" t="s">
        <v>71</v>
      </c>
      <c r="O36" s="20">
        <v>120</v>
      </c>
      <c r="P36" s="19" t="s">
        <v>71</v>
      </c>
      <c r="Q36" s="22" t="s">
        <v>71</v>
      </c>
      <c r="R36" s="17" t="s">
        <v>79</v>
      </c>
      <c r="S36" s="17" t="s">
        <v>80</v>
      </c>
      <c r="T36" s="17" t="s">
        <v>75</v>
      </c>
      <c r="U36" s="17">
        <v>2013</v>
      </c>
      <c r="V36" s="17" t="s">
        <v>81</v>
      </c>
      <c r="W36" s="17" t="s">
        <v>71</v>
      </c>
      <c r="X36" s="17" t="s">
        <v>71</v>
      </c>
      <c r="Y36" s="17" t="s">
        <v>71</v>
      </c>
    </row>
    <row r="37" spans="1:25" x14ac:dyDescent="0.25">
      <c r="A37" s="17">
        <v>2501</v>
      </c>
      <c r="B37" s="17" t="s">
        <v>57</v>
      </c>
      <c r="C37" s="17" t="s">
        <v>71</v>
      </c>
      <c r="D37" s="17" t="s">
        <v>179</v>
      </c>
      <c r="E37" s="21" t="s">
        <v>181</v>
      </c>
      <c r="F37" s="17" t="s">
        <v>73</v>
      </c>
      <c r="G37" s="17" t="s">
        <v>130</v>
      </c>
      <c r="H37" s="17" t="s">
        <v>75</v>
      </c>
      <c r="I37" s="18">
        <v>2013</v>
      </c>
      <c r="J37" s="19">
        <v>1</v>
      </c>
      <c r="K37" s="19">
        <v>0.2</v>
      </c>
      <c r="L37" s="17" t="s">
        <v>47</v>
      </c>
      <c r="M37" s="19">
        <v>0.5</v>
      </c>
      <c r="N37" s="22" t="s">
        <v>71</v>
      </c>
      <c r="O37" s="20">
        <v>120</v>
      </c>
      <c r="P37" s="19" t="s">
        <v>71</v>
      </c>
      <c r="Q37" s="22" t="s">
        <v>71</v>
      </c>
      <c r="R37" s="17" t="s">
        <v>79</v>
      </c>
      <c r="S37" s="17" t="s">
        <v>80</v>
      </c>
      <c r="T37" s="17" t="s">
        <v>75</v>
      </c>
      <c r="U37" s="17">
        <v>2013</v>
      </c>
      <c r="V37" s="17" t="s">
        <v>81</v>
      </c>
      <c r="W37" s="17" t="s">
        <v>71</v>
      </c>
      <c r="X37" s="17" t="s">
        <v>71</v>
      </c>
      <c r="Y37" s="17" t="s">
        <v>71</v>
      </c>
    </row>
    <row r="38" spans="1:25" x14ac:dyDescent="0.25">
      <c r="A38" s="17">
        <v>2488</v>
      </c>
      <c r="B38" s="17" t="s">
        <v>57</v>
      </c>
      <c r="C38" s="17" t="s">
        <v>71</v>
      </c>
      <c r="D38" s="17" t="s">
        <v>240</v>
      </c>
      <c r="E38" s="17" t="s">
        <v>241</v>
      </c>
      <c r="F38" s="17" t="s">
        <v>73</v>
      </c>
      <c r="G38" s="17" t="s">
        <v>241</v>
      </c>
      <c r="H38" s="17" t="s">
        <v>75</v>
      </c>
      <c r="I38" s="18" t="s">
        <v>79</v>
      </c>
      <c r="J38" s="19">
        <v>84</v>
      </c>
      <c r="K38" s="19">
        <v>54</v>
      </c>
      <c r="L38" s="17" t="s">
        <v>47</v>
      </c>
      <c r="M38" s="19" t="s">
        <v>79</v>
      </c>
      <c r="N38" s="20">
        <v>38405</v>
      </c>
      <c r="O38" s="20">
        <v>38405</v>
      </c>
      <c r="P38" s="19" t="s">
        <v>71</v>
      </c>
      <c r="Q38" s="20">
        <v>38405</v>
      </c>
      <c r="R38" s="17" t="s">
        <v>79</v>
      </c>
      <c r="S38" s="17" t="s">
        <v>239</v>
      </c>
      <c r="T38" s="17" t="s">
        <v>242</v>
      </c>
      <c r="U38" s="17">
        <v>2013</v>
      </c>
      <c r="V38" s="17" t="s">
        <v>81</v>
      </c>
      <c r="W38" s="17" t="s">
        <v>79</v>
      </c>
      <c r="X38" s="17" t="s">
        <v>79</v>
      </c>
      <c r="Y38" s="17" t="s">
        <v>71</v>
      </c>
    </row>
    <row r="39" spans="1:25" x14ac:dyDescent="0.25">
      <c r="A39" s="17">
        <v>2499</v>
      </c>
      <c r="B39" s="17" t="s">
        <v>57</v>
      </c>
      <c r="C39" s="17" t="s">
        <v>79</v>
      </c>
      <c r="D39" s="17" t="s">
        <v>243</v>
      </c>
      <c r="E39" s="17" t="s">
        <v>244</v>
      </c>
      <c r="F39" s="17" t="s">
        <v>245</v>
      </c>
      <c r="G39" s="17" t="s">
        <v>244</v>
      </c>
      <c r="H39" s="17" t="s">
        <v>75</v>
      </c>
      <c r="I39" s="18" t="s">
        <v>79</v>
      </c>
      <c r="J39" s="19">
        <v>1098</v>
      </c>
      <c r="K39" s="19">
        <v>228</v>
      </c>
      <c r="L39" s="17" t="s">
        <v>47</v>
      </c>
      <c r="M39" s="19" t="s">
        <v>79</v>
      </c>
      <c r="N39" s="20">
        <v>5000</v>
      </c>
      <c r="O39" s="20">
        <v>5000</v>
      </c>
      <c r="P39" s="19" t="s">
        <v>71</v>
      </c>
      <c r="Q39" s="20">
        <v>5000</v>
      </c>
      <c r="R39" s="17" t="s">
        <v>79</v>
      </c>
      <c r="S39" s="17" t="s">
        <v>239</v>
      </c>
      <c r="T39" s="17" t="s">
        <v>242</v>
      </c>
      <c r="U39" s="17">
        <v>2013</v>
      </c>
      <c r="V39" s="17" t="s">
        <v>81</v>
      </c>
      <c r="W39" s="17" t="s">
        <v>79</v>
      </c>
      <c r="X39" s="17" t="s">
        <v>79</v>
      </c>
      <c r="Y39" s="17" t="s">
        <v>71</v>
      </c>
    </row>
    <row r="40" spans="1:25" x14ac:dyDescent="0.25">
      <c r="A40" s="17">
        <v>2511</v>
      </c>
      <c r="B40" s="17" t="s">
        <v>57</v>
      </c>
      <c r="C40" s="17" t="s">
        <v>184</v>
      </c>
      <c r="D40" s="17" t="s">
        <v>182</v>
      </c>
      <c r="E40" s="17" t="s">
        <v>185</v>
      </c>
      <c r="F40" s="23" t="s">
        <v>186</v>
      </c>
      <c r="G40" s="17" t="s">
        <v>187</v>
      </c>
      <c r="H40" s="17" t="s">
        <v>75</v>
      </c>
      <c r="I40" s="18">
        <v>2016</v>
      </c>
      <c r="J40" s="19" t="s">
        <v>246</v>
      </c>
      <c r="K40" s="19" t="s">
        <v>246</v>
      </c>
      <c r="L40" s="17" t="s">
        <v>47</v>
      </c>
      <c r="M40" s="19">
        <v>20.3</v>
      </c>
      <c r="N40" s="20">
        <v>2975671</v>
      </c>
      <c r="O40" s="20">
        <v>12000</v>
      </c>
      <c r="P40" s="17" t="s">
        <v>192</v>
      </c>
      <c r="Q40" s="20">
        <v>779464</v>
      </c>
      <c r="R40" s="17" t="s">
        <v>194</v>
      </c>
      <c r="S40" s="17" t="s">
        <v>80</v>
      </c>
      <c r="T40" s="17" t="s">
        <v>247</v>
      </c>
      <c r="U40" s="17">
        <v>2013</v>
      </c>
      <c r="V40" s="17" t="s">
        <v>81</v>
      </c>
      <c r="W40" s="17" t="s">
        <v>71</v>
      </c>
      <c r="X40" s="17" t="s">
        <v>71</v>
      </c>
      <c r="Y40" s="17" t="s">
        <v>71</v>
      </c>
    </row>
    <row r="41" spans="1:25" x14ac:dyDescent="0.25">
      <c r="A41" s="17">
        <v>2497</v>
      </c>
      <c r="B41" s="17" t="s">
        <v>57</v>
      </c>
      <c r="C41" s="17" t="s">
        <v>71</v>
      </c>
      <c r="D41" s="17" t="s">
        <v>248</v>
      </c>
      <c r="E41" s="17" t="s">
        <v>249</v>
      </c>
      <c r="F41" s="23" t="s">
        <v>186</v>
      </c>
      <c r="G41" s="17" t="s">
        <v>187</v>
      </c>
      <c r="H41" s="17" t="s">
        <v>250</v>
      </c>
      <c r="I41" s="18">
        <v>2020</v>
      </c>
      <c r="J41" s="19" t="s">
        <v>246</v>
      </c>
      <c r="K41" s="19" t="s">
        <v>246</v>
      </c>
      <c r="L41" s="17" t="s">
        <v>47</v>
      </c>
      <c r="M41" s="19">
        <v>11</v>
      </c>
      <c r="N41" s="22">
        <v>276000</v>
      </c>
      <c r="O41" s="22">
        <v>3000</v>
      </c>
      <c r="P41" s="19" t="s">
        <v>246</v>
      </c>
      <c r="Q41" s="22" t="s">
        <v>246</v>
      </c>
      <c r="R41" s="17" t="s">
        <v>246</v>
      </c>
      <c r="S41" s="17" t="s">
        <v>80</v>
      </c>
      <c r="T41" s="17" t="s">
        <v>251</v>
      </c>
      <c r="U41" s="17">
        <v>2016</v>
      </c>
      <c r="V41" s="17" t="s">
        <v>81</v>
      </c>
      <c r="W41" s="17">
        <v>28.320034</v>
      </c>
      <c r="X41" s="17">
        <v>-80.611035000000001</v>
      </c>
      <c r="Y41" s="24" t="s">
        <v>252</v>
      </c>
    </row>
    <row r="42" spans="1:25" x14ac:dyDescent="0.25">
      <c r="A42" s="21">
        <v>4339</v>
      </c>
      <c r="B42" s="17" t="s">
        <v>57</v>
      </c>
      <c r="C42" s="17" t="s">
        <v>71</v>
      </c>
      <c r="D42" s="17" t="s">
        <v>253</v>
      </c>
      <c r="E42" s="21" t="s">
        <v>254</v>
      </c>
      <c r="F42" s="23" t="s">
        <v>186</v>
      </c>
      <c r="G42" s="17" t="s">
        <v>187</v>
      </c>
      <c r="H42" s="17" t="s">
        <v>250</v>
      </c>
      <c r="I42" s="18">
        <v>2020</v>
      </c>
      <c r="J42" s="19" t="s">
        <v>246</v>
      </c>
      <c r="K42" s="19" t="s">
        <v>246</v>
      </c>
      <c r="L42" s="17" t="s">
        <v>47</v>
      </c>
      <c r="M42" s="19">
        <v>12.6</v>
      </c>
      <c r="N42" s="22">
        <v>250000</v>
      </c>
      <c r="O42" s="22">
        <v>3000</v>
      </c>
      <c r="P42" s="19" t="s">
        <v>246</v>
      </c>
      <c r="Q42" s="22" t="s">
        <v>246</v>
      </c>
      <c r="R42" s="17" t="s">
        <v>246</v>
      </c>
      <c r="S42" s="17" t="s">
        <v>80</v>
      </c>
      <c r="T42" s="17"/>
      <c r="U42" s="17">
        <v>2018</v>
      </c>
      <c r="V42" s="17" t="s">
        <v>81</v>
      </c>
      <c r="W42" s="17" t="s">
        <v>71</v>
      </c>
      <c r="X42" s="17" t="s">
        <v>71</v>
      </c>
      <c r="Y42" s="24">
        <v>2020</v>
      </c>
    </row>
  </sheetData>
  <autoFilter ref="A1:Y42" xr:uid="{EB94211B-BC28-4DAA-8500-D7F47CF60F5F}">
    <sortState xmlns:xlrd2="http://schemas.microsoft.com/office/spreadsheetml/2017/richdata2" ref="A2:Y42">
      <sortCondition ref="D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AC41-19B7-426D-9FCB-C82BF6D6C265}">
  <dimension ref="A3:K111"/>
  <sheetViews>
    <sheetView topLeftCell="A73" workbookViewId="0">
      <selection activeCell="A3" sqref="A3:K111"/>
    </sheetView>
  </sheetViews>
  <sheetFormatPr defaultRowHeight="13.2" x14ac:dyDescent="0.25"/>
  <cols>
    <col min="1" max="1" width="14.6640625" customWidth="1"/>
    <col min="2" max="2" width="5.44140625" bestFit="1" customWidth="1"/>
    <col min="3" max="3" width="13.77734375" bestFit="1" customWidth="1"/>
    <col min="4" max="4" width="51.77734375" bestFit="1" customWidth="1"/>
    <col min="5" max="5" width="15.109375" bestFit="1" customWidth="1"/>
    <col min="6" max="6" width="9.6640625" bestFit="1" customWidth="1"/>
    <col min="7" max="7" width="12.77734375" bestFit="1" customWidth="1"/>
    <col min="8" max="8" width="21" bestFit="1" customWidth="1"/>
    <col min="9" max="11" width="15.6640625" bestFit="1" customWidth="1"/>
  </cols>
  <sheetData>
    <row r="3" spans="1:11" x14ac:dyDescent="0.25">
      <c r="A3" s="4" t="s">
        <v>2</v>
      </c>
      <c r="B3" s="4" t="s">
        <v>3</v>
      </c>
      <c r="C3" s="4" t="s">
        <v>17</v>
      </c>
      <c r="D3" s="4" t="s">
        <v>23</v>
      </c>
      <c r="E3" s="4" t="s">
        <v>24</v>
      </c>
      <c r="F3" s="4" t="s">
        <v>12</v>
      </c>
      <c r="G3" t="s">
        <v>255</v>
      </c>
      <c r="H3" t="s">
        <v>259</v>
      </c>
      <c r="I3" t="s">
        <v>256</v>
      </c>
      <c r="J3" t="s">
        <v>257</v>
      </c>
      <c r="K3" t="s">
        <v>305</v>
      </c>
    </row>
    <row r="4" spans="1:11" x14ac:dyDescent="0.25">
      <c r="A4" t="s">
        <v>46</v>
      </c>
      <c r="B4" t="s">
        <v>47</v>
      </c>
      <c r="C4" t="s">
        <v>50</v>
      </c>
      <c r="D4" t="s">
        <v>258</v>
      </c>
      <c r="E4" t="s">
        <v>258</v>
      </c>
      <c r="F4" s="88">
        <v>1200</v>
      </c>
      <c r="G4" s="6">
        <v>2.7421855366389667</v>
      </c>
      <c r="H4" s="6"/>
      <c r="I4" s="6">
        <v>25.521384636244903</v>
      </c>
      <c r="J4" s="6">
        <v>3.7055363639018353</v>
      </c>
      <c r="K4" s="6">
        <v>37</v>
      </c>
    </row>
    <row r="5" spans="1:11" x14ac:dyDescent="0.25">
      <c r="A5" t="s">
        <v>46</v>
      </c>
      <c r="B5" t="s">
        <v>47</v>
      </c>
      <c r="C5" t="s">
        <v>50</v>
      </c>
      <c r="D5" t="s">
        <v>258</v>
      </c>
      <c r="E5" t="s">
        <v>258</v>
      </c>
      <c r="F5" s="88">
        <v>1210</v>
      </c>
      <c r="G5" s="6">
        <v>5.421554835736031</v>
      </c>
      <c r="H5" s="6"/>
      <c r="I5" s="6">
        <v>49.07504968549388</v>
      </c>
      <c r="J5" s="6">
        <v>7.4058579239201752</v>
      </c>
      <c r="K5" s="6">
        <v>68</v>
      </c>
    </row>
    <row r="6" spans="1:11" x14ac:dyDescent="0.25">
      <c r="A6" t="s">
        <v>46</v>
      </c>
      <c r="B6" t="s">
        <v>47</v>
      </c>
      <c r="C6" t="s">
        <v>50</v>
      </c>
      <c r="D6" t="s">
        <v>258</v>
      </c>
      <c r="E6" t="s">
        <v>258</v>
      </c>
      <c r="F6" s="88">
        <v>1300</v>
      </c>
      <c r="G6" s="6">
        <v>60.389673918212679</v>
      </c>
      <c r="H6" s="6"/>
      <c r="I6" s="6">
        <v>633.98722234268712</v>
      </c>
      <c r="J6" s="6">
        <v>118.26315772414183</v>
      </c>
      <c r="K6" s="6">
        <v>361</v>
      </c>
    </row>
    <row r="7" spans="1:11" x14ac:dyDescent="0.25">
      <c r="A7" t="s">
        <v>46</v>
      </c>
      <c r="B7" t="s">
        <v>47</v>
      </c>
      <c r="C7" t="s">
        <v>50</v>
      </c>
      <c r="D7" t="s">
        <v>258</v>
      </c>
      <c r="E7" t="s">
        <v>258</v>
      </c>
      <c r="F7" s="88">
        <v>1400</v>
      </c>
      <c r="G7" s="6">
        <v>7.9863489383454969</v>
      </c>
      <c r="H7" s="6"/>
      <c r="I7" s="6">
        <v>85.284884393388523</v>
      </c>
      <c r="J7" s="6">
        <v>11.7967071476114</v>
      </c>
      <c r="K7" s="6">
        <v>117</v>
      </c>
    </row>
    <row r="8" spans="1:11" x14ac:dyDescent="0.25">
      <c r="A8" t="s">
        <v>46</v>
      </c>
      <c r="B8" t="s">
        <v>47</v>
      </c>
      <c r="C8" t="s">
        <v>50</v>
      </c>
      <c r="D8" t="s">
        <v>258</v>
      </c>
      <c r="E8" t="s">
        <v>258</v>
      </c>
      <c r="F8" s="88">
        <v>1410</v>
      </c>
      <c r="G8" s="6">
        <v>15.973796622153822</v>
      </c>
      <c r="H8" s="6"/>
      <c r="I8" s="6">
        <v>173.29013849217876</v>
      </c>
      <c r="J8" s="6">
        <v>23.478461123809353</v>
      </c>
      <c r="K8" s="6">
        <v>83</v>
      </c>
    </row>
    <row r="9" spans="1:11" x14ac:dyDescent="0.25">
      <c r="A9" t="s">
        <v>46</v>
      </c>
      <c r="B9" t="s">
        <v>47</v>
      </c>
      <c r="C9" t="s">
        <v>50</v>
      </c>
      <c r="D9" t="s">
        <v>258</v>
      </c>
      <c r="E9" t="s">
        <v>258</v>
      </c>
      <c r="F9" s="88">
        <v>1430</v>
      </c>
      <c r="G9" s="6">
        <v>4.8515984127292402</v>
      </c>
      <c r="H9" s="6"/>
      <c r="I9" s="6">
        <v>53.025524099238595</v>
      </c>
      <c r="J9" s="6">
        <v>7.330723911708219</v>
      </c>
      <c r="K9" s="6">
        <v>28</v>
      </c>
    </row>
    <row r="10" spans="1:11" x14ac:dyDescent="0.25">
      <c r="A10" t="s">
        <v>46</v>
      </c>
      <c r="B10" t="s">
        <v>47</v>
      </c>
      <c r="C10" t="s">
        <v>50</v>
      </c>
      <c r="D10" t="s">
        <v>258</v>
      </c>
      <c r="E10" t="s">
        <v>258</v>
      </c>
      <c r="F10" s="88">
        <v>1450</v>
      </c>
      <c r="G10" s="6">
        <v>18.046851778086459</v>
      </c>
      <c r="H10" s="6"/>
      <c r="I10" s="6">
        <v>193.82897785355644</v>
      </c>
      <c r="J10" s="6">
        <v>26.159023644240083</v>
      </c>
      <c r="K10" s="6">
        <v>61</v>
      </c>
    </row>
    <row r="11" spans="1:11" x14ac:dyDescent="0.25">
      <c r="A11" t="s">
        <v>46</v>
      </c>
      <c r="B11" t="s">
        <v>47</v>
      </c>
      <c r="C11" t="s">
        <v>50</v>
      </c>
      <c r="D11" t="s">
        <v>258</v>
      </c>
      <c r="E11" t="s">
        <v>258</v>
      </c>
      <c r="F11" s="88">
        <v>1740</v>
      </c>
      <c r="G11" s="6">
        <v>0.98036486498646869</v>
      </c>
      <c r="H11" s="6"/>
      <c r="I11" s="6">
        <v>8.8239086214473783</v>
      </c>
      <c r="J11" s="6">
        <v>1.2467719511771511</v>
      </c>
      <c r="K11" s="6">
        <v>4</v>
      </c>
    </row>
    <row r="12" spans="1:11" x14ac:dyDescent="0.25">
      <c r="A12" t="s">
        <v>46</v>
      </c>
      <c r="B12" t="s">
        <v>47</v>
      </c>
      <c r="C12" t="s">
        <v>50</v>
      </c>
      <c r="D12" t="s">
        <v>258</v>
      </c>
      <c r="E12" t="s">
        <v>258</v>
      </c>
      <c r="F12" s="88">
        <v>1750</v>
      </c>
      <c r="G12" s="6">
        <v>19.981334759416164</v>
      </c>
      <c r="H12" s="6"/>
      <c r="I12" s="6">
        <v>151.87844687577604</v>
      </c>
      <c r="J12" s="6">
        <v>20.759748915540857</v>
      </c>
      <c r="K12" s="6">
        <v>62</v>
      </c>
    </row>
    <row r="13" spans="1:11" x14ac:dyDescent="0.25">
      <c r="A13" t="s">
        <v>46</v>
      </c>
      <c r="B13" t="s">
        <v>47</v>
      </c>
      <c r="C13" t="s">
        <v>50</v>
      </c>
      <c r="D13" t="s">
        <v>258</v>
      </c>
      <c r="E13" t="s">
        <v>258</v>
      </c>
      <c r="F13" s="88">
        <v>1850</v>
      </c>
      <c r="G13" s="6">
        <v>0.67562487991383458</v>
      </c>
      <c r="H13" s="6"/>
      <c r="I13" s="6">
        <v>5.185904291148506</v>
      </c>
      <c r="J13" s="6">
        <v>0.70195802640792815</v>
      </c>
      <c r="K13" s="6">
        <v>14</v>
      </c>
    </row>
    <row r="14" spans="1:11" x14ac:dyDescent="0.25">
      <c r="A14" t="s">
        <v>46</v>
      </c>
      <c r="B14" t="s">
        <v>47</v>
      </c>
      <c r="C14" t="s">
        <v>50</v>
      </c>
      <c r="D14" t="s">
        <v>258</v>
      </c>
      <c r="E14" t="s">
        <v>258</v>
      </c>
      <c r="F14" s="88">
        <v>3200</v>
      </c>
      <c r="G14" s="6">
        <v>0.29537239095495565</v>
      </c>
      <c r="H14" s="6"/>
      <c r="I14" s="6">
        <v>2.9575158413186795</v>
      </c>
      <c r="J14" s="6">
        <v>0.50081957883954842</v>
      </c>
      <c r="K14" s="6">
        <v>12</v>
      </c>
    </row>
    <row r="15" spans="1:11" x14ac:dyDescent="0.25">
      <c r="A15" t="s">
        <v>46</v>
      </c>
      <c r="B15" t="s">
        <v>47</v>
      </c>
      <c r="C15" t="s">
        <v>50</v>
      </c>
      <c r="D15" t="s">
        <v>258</v>
      </c>
      <c r="E15" t="s">
        <v>258</v>
      </c>
      <c r="F15" s="88">
        <v>4200</v>
      </c>
      <c r="G15" s="6">
        <v>3.7491947415844629</v>
      </c>
      <c r="H15" s="6"/>
      <c r="I15" s="6">
        <v>26.065718118765933</v>
      </c>
      <c r="J15" s="6">
        <v>3.5503466980664973</v>
      </c>
      <c r="K15" s="6">
        <v>28</v>
      </c>
    </row>
    <row r="16" spans="1:11" x14ac:dyDescent="0.25">
      <c r="A16" t="s">
        <v>46</v>
      </c>
      <c r="B16" t="s">
        <v>47</v>
      </c>
      <c r="C16" t="s">
        <v>50</v>
      </c>
      <c r="D16" t="s">
        <v>258</v>
      </c>
      <c r="E16" t="s">
        <v>258</v>
      </c>
      <c r="F16" s="88">
        <v>5400</v>
      </c>
      <c r="G16" s="6">
        <v>0.42944372899728595</v>
      </c>
      <c r="H16" s="6"/>
      <c r="I16" s="6">
        <v>2.5886290157478546</v>
      </c>
      <c r="J16" s="6">
        <v>0.40083496606633245</v>
      </c>
      <c r="K16" s="6">
        <v>13</v>
      </c>
    </row>
    <row r="17" spans="1:11" x14ac:dyDescent="0.25">
      <c r="A17" t="s">
        <v>46</v>
      </c>
      <c r="B17" t="s">
        <v>47</v>
      </c>
      <c r="C17" t="s">
        <v>50</v>
      </c>
      <c r="D17" t="s">
        <v>258</v>
      </c>
      <c r="E17" t="s">
        <v>258</v>
      </c>
      <c r="F17" s="88">
        <v>8140</v>
      </c>
      <c r="G17" s="6">
        <v>9.1756963423450184</v>
      </c>
      <c r="H17" s="6"/>
      <c r="I17" s="6">
        <v>87.197332044102907</v>
      </c>
      <c r="J17" s="6">
        <v>12.716340378744119</v>
      </c>
      <c r="K17" s="6">
        <v>52</v>
      </c>
    </row>
    <row r="18" spans="1:11" x14ac:dyDescent="0.25">
      <c r="A18" t="s">
        <v>46</v>
      </c>
      <c r="B18" t="s">
        <v>47</v>
      </c>
      <c r="C18" t="s">
        <v>118</v>
      </c>
      <c r="D18" t="s">
        <v>258</v>
      </c>
      <c r="E18" t="s">
        <v>258</v>
      </c>
      <c r="F18" s="88">
        <v>1200</v>
      </c>
      <c r="G18" s="6">
        <v>4.9129979579893535</v>
      </c>
      <c r="H18" s="6"/>
      <c r="I18" s="6">
        <v>46.443011398387391</v>
      </c>
      <c r="J18" s="6">
        <v>7.1551588997814051</v>
      </c>
      <c r="K18" s="6">
        <v>45</v>
      </c>
    </row>
    <row r="19" spans="1:11" x14ac:dyDescent="0.25">
      <c r="A19" t="s">
        <v>46</v>
      </c>
      <c r="B19" t="s">
        <v>47</v>
      </c>
      <c r="C19" t="s">
        <v>118</v>
      </c>
      <c r="D19" t="s">
        <v>258</v>
      </c>
      <c r="E19" t="s">
        <v>258</v>
      </c>
      <c r="F19" s="88">
        <v>1210</v>
      </c>
      <c r="G19" s="6">
        <v>13.441113834260072</v>
      </c>
      <c r="H19" s="6"/>
      <c r="I19" s="6">
        <v>125.8555678846247</v>
      </c>
      <c r="J19" s="6">
        <v>19.234989052651564</v>
      </c>
      <c r="K19" s="6">
        <v>165</v>
      </c>
    </row>
    <row r="20" spans="1:11" x14ac:dyDescent="0.25">
      <c r="A20" t="s">
        <v>46</v>
      </c>
      <c r="B20" t="s">
        <v>47</v>
      </c>
      <c r="C20" t="s">
        <v>118</v>
      </c>
      <c r="D20" t="s">
        <v>258</v>
      </c>
      <c r="E20" t="s">
        <v>258</v>
      </c>
      <c r="F20" s="88">
        <v>1300</v>
      </c>
      <c r="G20" s="6">
        <v>17.751880237490312</v>
      </c>
      <c r="H20" s="6"/>
      <c r="I20" s="6">
        <v>179.8153720132311</v>
      </c>
      <c r="J20" s="6">
        <v>32.062661661598746</v>
      </c>
      <c r="K20" s="6">
        <v>133</v>
      </c>
    </row>
    <row r="21" spans="1:11" x14ac:dyDescent="0.25">
      <c r="A21" t="s">
        <v>46</v>
      </c>
      <c r="B21" t="s">
        <v>47</v>
      </c>
      <c r="C21" t="s">
        <v>118</v>
      </c>
      <c r="D21" t="s">
        <v>258</v>
      </c>
      <c r="E21" t="s">
        <v>258</v>
      </c>
      <c r="F21" s="88">
        <v>1330</v>
      </c>
      <c r="G21" s="6">
        <v>1.7912814745598513</v>
      </c>
      <c r="H21" s="6"/>
      <c r="I21" s="6">
        <v>18.159725796216666</v>
      </c>
      <c r="J21" s="6">
        <v>3.0744620551442359</v>
      </c>
      <c r="K21" s="6">
        <v>35</v>
      </c>
    </row>
    <row r="22" spans="1:11" x14ac:dyDescent="0.25">
      <c r="A22" t="s">
        <v>46</v>
      </c>
      <c r="B22" t="s">
        <v>47</v>
      </c>
      <c r="C22" t="s">
        <v>118</v>
      </c>
      <c r="D22" t="s">
        <v>258</v>
      </c>
      <c r="E22" t="s">
        <v>258</v>
      </c>
      <c r="F22" s="88">
        <v>1340</v>
      </c>
      <c r="G22" s="6">
        <v>0.74696333197102804</v>
      </c>
      <c r="H22" s="6"/>
      <c r="I22" s="6">
        <v>7.5869429462138838</v>
      </c>
      <c r="J22" s="6">
        <v>1.4091451919666906</v>
      </c>
      <c r="K22" s="6">
        <v>4</v>
      </c>
    </row>
    <row r="23" spans="1:11" x14ac:dyDescent="0.25">
      <c r="A23" t="s">
        <v>46</v>
      </c>
      <c r="B23" t="s">
        <v>47</v>
      </c>
      <c r="C23" t="s">
        <v>118</v>
      </c>
      <c r="D23" t="s">
        <v>258</v>
      </c>
      <c r="E23" t="s">
        <v>258</v>
      </c>
      <c r="F23" s="88">
        <v>1400</v>
      </c>
      <c r="G23" s="6">
        <v>5.4655804987330177</v>
      </c>
      <c r="H23" s="6"/>
      <c r="I23" s="6">
        <v>60.565590658520073</v>
      </c>
      <c r="J23" s="6">
        <v>8.3862426585712768</v>
      </c>
      <c r="K23" s="6">
        <v>55</v>
      </c>
    </row>
    <row r="24" spans="1:11" x14ac:dyDescent="0.25">
      <c r="A24" t="s">
        <v>46</v>
      </c>
      <c r="B24" t="s">
        <v>47</v>
      </c>
      <c r="C24" t="s">
        <v>118</v>
      </c>
      <c r="D24" t="s">
        <v>258</v>
      </c>
      <c r="E24" t="s">
        <v>258</v>
      </c>
      <c r="F24" s="88">
        <v>1410</v>
      </c>
      <c r="G24" s="6">
        <v>4.6470000137363572</v>
      </c>
      <c r="H24" s="6"/>
      <c r="I24" s="6">
        <v>50.359873719785405</v>
      </c>
      <c r="J24" s="6">
        <v>6.7325910501962936</v>
      </c>
      <c r="K24" s="6">
        <v>40</v>
      </c>
    </row>
    <row r="25" spans="1:11" x14ac:dyDescent="0.25">
      <c r="A25" t="s">
        <v>46</v>
      </c>
      <c r="B25" t="s">
        <v>47</v>
      </c>
      <c r="C25" t="s">
        <v>118</v>
      </c>
      <c r="D25" t="s">
        <v>258</v>
      </c>
      <c r="E25" t="s">
        <v>258</v>
      </c>
      <c r="F25" s="88">
        <v>1430</v>
      </c>
      <c r="G25" s="6">
        <v>0.17641984751071901</v>
      </c>
      <c r="H25" s="6"/>
      <c r="I25" s="6">
        <v>2.0351181009590964</v>
      </c>
      <c r="J25" s="6">
        <v>0.26867970815891851</v>
      </c>
      <c r="K25" s="6">
        <v>1</v>
      </c>
    </row>
    <row r="26" spans="1:11" x14ac:dyDescent="0.25">
      <c r="A26" t="s">
        <v>46</v>
      </c>
      <c r="B26" t="s">
        <v>47</v>
      </c>
      <c r="C26" t="s">
        <v>118</v>
      </c>
      <c r="D26" t="s">
        <v>258</v>
      </c>
      <c r="E26" t="s">
        <v>258</v>
      </c>
      <c r="F26" s="88">
        <v>1450</v>
      </c>
      <c r="G26" s="6">
        <v>7.8952386963342835</v>
      </c>
      <c r="H26" s="6"/>
      <c r="I26" s="6">
        <v>78.616327620014914</v>
      </c>
      <c r="J26" s="6">
        <v>11.303509659830812</v>
      </c>
      <c r="K26" s="6">
        <v>42</v>
      </c>
    </row>
    <row r="27" spans="1:11" x14ac:dyDescent="0.25">
      <c r="A27" t="s">
        <v>46</v>
      </c>
      <c r="B27" t="s">
        <v>47</v>
      </c>
      <c r="C27" t="s">
        <v>118</v>
      </c>
      <c r="D27" t="s">
        <v>258</v>
      </c>
      <c r="E27" t="s">
        <v>258</v>
      </c>
      <c r="F27" s="88">
        <v>1750</v>
      </c>
      <c r="G27" s="6">
        <v>0.52809283798193318</v>
      </c>
      <c r="H27" s="6"/>
      <c r="I27" s="6">
        <v>5.1052165964565193</v>
      </c>
      <c r="J27" s="6">
        <v>0.74398977915844089</v>
      </c>
      <c r="K27" s="6">
        <v>4</v>
      </c>
    </row>
    <row r="28" spans="1:11" x14ac:dyDescent="0.25">
      <c r="A28" t="s">
        <v>46</v>
      </c>
      <c r="B28" t="s">
        <v>47</v>
      </c>
      <c r="C28" t="s">
        <v>118</v>
      </c>
      <c r="D28" t="s">
        <v>258</v>
      </c>
      <c r="E28" t="s">
        <v>258</v>
      </c>
      <c r="F28" s="88">
        <v>1890</v>
      </c>
      <c r="G28" s="6">
        <v>0.60650608071922907</v>
      </c>
      <c r="H28" s="6"/>
      <c r="I28" s="6">
        <v>6.0259886823979096</v>
      </c>
      <c r="J28" s="6">
        <v>0.94712267351883273</v>
      </c>
      <c r="K28" s="6">
        <v>6</v>
      </c>
    </row>
    <row r="29" spans="1:11" x14ac:dyDescent="0.25">
      <c r="A29" t="s">
        <v>46</v>
      </c>
      <c r="B29" t="s">
        <v>47</v>
      </c>
      <c r="C29" t="s">
        <v>196</v>
      </c>
      <c r="D29" t="s">
        <v>258</v>
      </c>
      <c r="E29" t="s">
        <v>258</v>
      </c>
      <c r="F29" s="88">
        <v>1400</v>
      </c>
      <c r="G29" s="6">
        <v>0.84571248994014947</v>
      </c>
      <c r="H29" s="6"/>
      <c r="I29" s="6">
        <v>9.3628738250425574</v>
      </c>
      <c r="J29" s="6">
        <v>1.2524687821748348</v>
      </c>
      <c r="K29" s="6">
        <v>18</v>
      </c>
    </row>
    <row r="30" spans="1:11" x14ac:dyDescent="0.25">
      <c r="A30" t="s">
        <v>46</v>
      </c>
      <c r="B30" t="s">
        <v>47</v>
      </c>
      <c r="C30" t="s">
        <v>196</v>
      </c>
      <c r="D30" t="s">
        <v>258</v>
      </c>
      <c r="E30" t="s">
        <v>258</v>
      </c>
      <c r="F30" s="88">
        <v>1410</v>
      </c>
      <c r="G30" s="6">
        <v>1.5162548796239683</v>
      </c>
      <c r="H30" s="6"/>
      <c r="I30" s="6">
        <v>16.943075795402233</v>
      </c>
      <c r="J30" s="6">
        <v>2.246479538205941</v>
      </c>
      <c r="K30" s="6">
        <v>21</v>
      </c>
    </row>
    <row r="31" spans="1:11" x14ac:dyDescent="0.25">
      <c r="A31" t="s">
        <v>46</v>
      </c>
      <c r="B31" t="s">
        <v>47</v>
      </c>
      <c r="C31" t="s">
        <v>196</v>
      </c>
      <c r="D31" t="s">
        <v>258</v>
      </c>
      <c r="E31" t="s">
        <v>258</v>
      </c>
      <c r="F31" s="88">
        <v>1430</v>
      </c>
      <c r="G31" s="6">
        <v>0.33836686221538864</v>
      </c>
      <c r="H31" s="6"/>
      <c r="I31" s="6">
        <v>3.8879144212877712</v>
      </c>
      <c r="J31" s="6">
        <v>0.51380304299296731</v>
      </c>
      <c r="K31" s="6">
        <v>4</v>
      </c>
    </row>
    <row r="32" spans="1:11" x14ac:dyDescent="0.25">
      <c r="A32" t="s">
        <v>46</v>
      </c>
      <c r="B32" t="s">
        <v>47</v>
      </c>
      <c r="C32" t="s">
        <v>202</v>
      </c>
      <c r="D32" t="s">
        <v>258</v>
      </c>
      <c r="E32" t="s">
        <v>258</v>
      </c>
      <c r="F32" s="88">
        <v>1400</v>
      </c>
      <c r="G32" s="6">
        <v>0.2150213531892238</v>
      </c>
      <c r="H32" s="6"/>
      <c r="I32" s="6">
        <v>2.4802414432698967</v>
      </c>
      <c r="J32" s="6">
        <v>0.32761085818766744</v>
      </c>
      <c r="K32" s="6">
        <v>4</v>
      </c>
    </row>
    <row r="33" spans="1:11" x14ac:dyDescent="0.25">
      <c r="A33" t="s">
        <v>46</v>
      </c>
      <c r="B33" t="s">
        <v>47</v>
      </c>
      <c r="C33" t="s">
        <v>202</v>
      </c>
      <c r="D33" t="s">
        <v>258</v>
      </c>
      <c r="E33" t="s">
        <v>258</v>
      </c>
      <c r="F33" s="88">
        <v>1410</v>
      </c>
      <c r="G33" s="6">
        <v>0.48527003817077308</v>
      </c>
      <c r="H33" s="6"/>
      <c r="I33" s="6">
        <v>5.6443902489645632</v>
      </c>
      <c r="J33" s="6">
        <v>0.74520818829741153</v>
      </c>
      <c r="K33" s="6">
        <v>5</v>
      </c>
    </row>
    <row r="34" spans="1:11" x14ac:dyDescent="0.25">
      <c r="A34" t="s">
        <v>46</v>
      </c>
      <c r="B34" t="s">
        <v>47</v>
      </c>
      <c r="C34" t="s">
        <v>202</v>
      </c>
      <c r="D34" t="s">
        <v>258</v>
      </c>
      <c r="E34" t="s">
        <v>258</v>
      </c>
      <c r="F34" s="88">
        <v>1420</v>
      </c>
      <c r="G34" s="6">
        <v>0.10651765960692783</v>
      </c>
      <c r="H34" s="6"/>
      <c r="I34" s="6">
        <v>1.2355012968055905</v>
      </c>
      <c r="J34" s="6">
        <v>0.1631442615114678</v>
      </c>
      <c r="K34" s="6">
        <v>2</v>
      </c>
    </row>
    <row r="35" spans="1:11" x14ac:dyDescent="0.25">
      <c r="A35" t="s">
        <v>46</v>
      </c>
      <c r="B35" t="s">
        <v>47</v>
      </c>
      <c r="C35" t="s">
        <v>202</v>
      </c>
      <c r="D35" t="s">
        <v>258</v>
      </c>
      <c r="E35" t="s">
        <v>258</v>
      </c>
      <c r="F35" s="88">
        <v>1430</v>
      </c>
      <c r="G35" s="6">
        <v>1.28806579269082E-2</v>
      </c>
      <c r="H35" s="6"/>
      <c r="I35" s="6">
        <v>0.14982062413533578</v>
      </c>
      <c r="J35" s="6">
        <v>1.9780268719364731E-2</v>
      </c>
      <c r="K35" s="6">
        <v>1</v>
      </c>
    </row>
    <row r="36" spans="1:11" x14ac:dyDescent="0.25">
      <c r="A36" t="s">
        <v>46</v>
      </c>
      <c r="B36" t="s">
        <v>47</v>
      </c>
      <c r="C36" t="s">
        <v>205</v>
      </c>
      <c r="D36" t="s">
        <v>258</v>
      </c>
      <c r="E36" t="s">
        <v>258</v>
      </c>
      <c r="F36" s="88">
        <v>1400</v>
      </c>
      <c r="G36" s="6">
        <v>0.48005721512187993</v>
      </c>
      <c r="H36" s="6"/>
      <c r="I36" s="6">
        <v>3.1063822454883683</v>
      </c>
      <c r="J36" s="6">
        <v>0.43031437073306045</v>
      </c>
      <c r="K36" s="6">
        <v>6</v>
      </c>
    </row>
    <row r="37" spans="1:11" x14ac:dyDescent="0.25">
      <c r="A37" t="s">
        <v>46</v>
      </c>
      <c r="B37" t="s">
        <v>47</v>
      </c>
      <c r="C37" t="s">
        <v>205</v>
      </c>
      <c r="D37" t="s">
        <v>258</v>
      </c>
      <c r="E37" t="s">
        <v>258</v>
      </c>
      <c r="F37" s="88">
        <v>5400</v>
      </c>
      <c r="G37" s="6">
        <v>3.0666392503269171E-4</v>
      </c>
      <c r="H37" s="6"/>
      <c r="I37" s="6">
        <v>1.93751653945088E-3</v>
      </c>
      <c r="J37" s="6">
        <v>2.6495780283006666E-4</v>
      </c>
      <c r="K37" s="6">
        <v>2</v>
      </c>
    </row>
    <row r="38" spans="1:11" x14ac:dyDescent="0.25">
      <c r="A38" t="s">
        <v>46</v>
      </c>
      <c r="B38" t="s">
        <v>47</v>
      </c>
      <c r="C38" t="s">
        <v>208</v>
      </c>
      <c r="D38" t="s">
        <v>258</v>
      </c>
      <c r="E38" t="s">
        <v>258</v>
      </c>
      <c r="F38" s="88">
        <v>1200</v>
      </c>
      <c r="G38" s="6">
        <v>0.83221037264527975</v>
      </c>
      <c r="H38" s="6"/>
      <c r="I38" s="6">
        <v>7.6248948675007497</v>
      </c>
      <c r="J38" s="6">
        <v>1.1212839299373867</v>
      </c>
      <c r="K38" s="6">
        <v>6</v>
      </c>
    </row>
    <row r="39" spans="1:11" x14ac:dyDescent="0.25">
      <c r="A39" t="s">
        <v>46</v>
      </c>
      <c r="B39" t="s">
        <v>47</v>
      </c>
      <c r="C39" t="s">
        <v>208</v>
      </c>
      <c r="D39" t="s">
        <v>258</v>
      </c>
      <c r="E39" t="s">
        <v>258</v>
      </c>
      <c r="F39" s="88">
        <v>1210</v>
      </c>
      <c r="G39" s="6">
        <v>1.9095179316763193</v>
      </c>
      <c r="H39" s="6"/>
      <c r="I39" s="6">
        <v>15.651716228019664</v>
      </c>
      <c r="J39" s="6">
        <v>2.3012932159138373</v>
      </c>
      <c r="K39" s="6">
        <v>39</v>
      </c>
    </row>
    <row r="40" spans="1:11" x14ac:dyDescent="0.25">
      <c r="A40" t="s">
        <v>46</v>
      </c>
      <c r="B40" t="s">
        <v>47</v>
      </c>
      <c r="C40" t="s">
        <v>211</v>
      </c>
      <c r="D40" t="s">
        <v>258</v>
      </c>
      <c r="E40" t="s">
        <v>258</v>
      </c>
      <c r="F40" s="88">
        <v>1200</v>
      </c>
      <c r="G40" s="6">
        <v>0.65425739856856335</v>
      </c>
      <c r="H40" s="6"/>
      <c r="I40" s="6">
        <v>5.9369898630853752</v>
      </c>
      <c r="J40" s="6">
        <v>0.87303526732972481</v>
      </c>
      <c r="K40" s="6">
        <v>10</v>
      </c>
    </row>
    <row r="41" spans="1:11" x14ac:dyDescent="0.25">
      <c r="A41" t="s">
        <v>46</v>
      </c>
      <c r="B41" t="s">
        <v>47</v>
      </c>
      <c r="C41" t="s">
        <v>211</v>
      </c>
      <c r="D41" t="s">
        <v>258</v>
      </c>
      <c r="E41" t="s">
        <v>258</v>
      </c>
      <c r="F41" s="88">
        <v>1210</v>
      </c>
      <c r="G41" s="6">
        <v>1.0950476792794361</v>
      </c>
      <c r="H41" s="6"/>
      <c r="I41" s="6">
        <v>9.4182940700380282</v>
      </c>
      <c r="J41" s="6">
        <v>1.3855002753616437</v>
      </c>
      <c r="K41" s="6">
        <v>22</v>
      </c>
    </row>
    <row r="42" spans="1:11" x14ac:dyDescent="0.25">
      <c r="A42" t="s">
        <v>46</v>
      </c>
      <c r="B42" t="s">
        <v>47</v>
      </c>
      <c r="C42" t="s">
        <v>69</v>
      </c>
      <c r="D42" t="s">
        <v>74</v>
      </c>
      <c r="E42" t="s">
        <v>75</v>
      </c>
      <c r="F42" s="88">
        <v>1200</v>
      </c>
      <c r="G42" s="6">
        <v>0.58353217485784592</v>
      </c>
      <c r="H42" s="6">
        <v>8</v>
      </c>
      <c r="I42" s="6">
        <v>5.4001219480272429</v>
      </c>
      <c r="J42" s="6">
        <v>0.79413555955317205</v>
      </c>
      <c r="K42" s="6">
        <v>8</v>
      </c>
    </row>
    <row r="43" spans="1:11" x14ac:dyDescent="0.25">
      <c r="A43" t="s">
        <v>46</v>
      </c>
      <c r="B43" t="s">
        <v>47</v>
      </c>
      <c r="C43" t="s">
        <v>69</v>
      </c>
      <c r="D43" t="s">
        <v>74</v>
      </c>
      <c r="E43" t="s">
        <v>75</v>
      </c>
      <c r="F43" s="88">
        <v>1210</v>
      </c>
      <c r="G43" s="6">
        <v>1.3146567013988286</v>
      </c>
      <c r="H43" s="6">
        <v>17</v>
      </c>
      <c r="I43" s="6">
        <v>12.167518907589375</v>
      </c>
      <c r="J43" s="6">
        <v>1.7893383761596016</v>
      </c>
      <c r="K43" s="6">
        <v>17</v>
      </c>
    </row>
    <row r="44" spans="1:11" x14ac:dyDescent="0.25">
      <c r="A44" t="s">
        <v>46</v>
      </c>
      <c r="B44" t="s">
        <v>47</v>
      </c>
      <c r="C44" t="s">
        <v>84</v>
      </c>
      <c r="D44" t="s">
        <v>74</v>
      </c>
      <c r="E44" t="s">
        <v>75</v>
      </c>
      <c r="F44" s="88">
        <v>1200</v>
      </c>
      <c r="G44" s="6">
        <v>0.52440878305027105</v>
      </c>
      <c r="H44" s="6">
        <v>6</v>
      </c>
      <c r="I44" s="6">
        <v>4.7846966535075079</v>
      </c>
      <c r="J44" s="6">
        <v>0.70381601508692371</v>
      </c>
      <c r="K44" s="6">
        <v>6</v>
      </c>
    </row>
    <row r="45" spans="1:11" x14ac:dyDescent="0.25">
      <c r="A45" t="s">
        <v>46</v>
      </c>
      <c r="B45" t="s">
        <v>47</v>
      </c>
      <c r="C45" t="s">
        <v>84</v>
      </c>
      <c r="D45" t="s">
        <v>74</v>
      </c>
      <c r="E45" t="s">
        <v>75</v>
      </c>
      <c r="F45" s="88">
        <v>1210</v>
      </c>
      <c r="G45" s="6">
        <v>1.504432815662414</v>
      </c>
      <c r="H45" s="6">
        <v>20</v>
      </c>
      <c r="I45" s="6">
        <v>13.761633089009351</v>
      </c>
      <c r="J45" s="6">
        <v>2.0242010871515292</v>
      </c>
      <c r="K45" s="6">
        <v>20</v>
      </c>
    </row>
    <row r="46" spans="1:11" x14ac:dyDescent="0.25">
      <c r="A46" t="s">
        <v>46</v>
      </c>
      <c r="B46" t="s">
        <v>47</v>
      </c>
      <c r="C46" t="s">
        <v>90</v>
      </c>
      <c r="D46" t="s">
        <v>74</v>
      </c>
      <c r="E46" t="s">
        <v>75</v>
      </c>
      <c r="F46" s="88">
        <v>1210</v>
      </c>
      <c r="G46" s="6">
        <v>8.2254349042188396E-2</v>
      </c>
      <c r="H46" s="6">
        <v>1</v>
      </c>
      <c r="I46" s="6">
        <v>0.85351161159650812</v>
      </c>
      <c r="J46" s="6">
        <v>0.15438316554970474</v>
      </c>
      <c r="K46" s="6">
        <v>1</v>
      </c>
    </row>
    <row r="47" spans="1:11" x14ac:dyDescent="0.25">
      <c r="A47" t="s">
        <v>46</v>
      </c>
      <c r="B47" t="s">
        <v>47</v>
      </c>
      <c r="C47" t="s">
        <v>90</v>
      </c>
      <c r="D47" t="s">
        <v>74</v>
      </c>
      <c r="E47" t="s">
        <v>75</v>
      </c>
      <c r="F47" s="88">
        <v>1300</v>
      </c>
      <c r="G47" s="6">
        <v>0.23757175503902522</v>
      </c>
      <c r="H47" s="6">
        <v>4</v>
      </c>
      <c r="I47" s="6">
        <v>2.5498871910976035</v>
      </c>
      <c r="J47" s="6">
        <v>0.4856507772459841</v>
      </c>
      <c r="K47" s="6">
        <v>4</v>
      </c>
    </row>
    <row r="48" spans="1:11" x14ac:dyDescent="0.25">
      <c r="A48" t="s">
        <v>46</v>
      </c>
      <c r="B48" t="s">
        <v>47</v>
      </c>
      <c r="C48" t="s">
        <v>90</v>
      </c>
      <c r="D48" t="s">
        <v>74</v>
      </c>
      <c r="E48" t="s">
        <v>75</v>
      </c>
      <c r="F48" s="88">
        <v>1330</v>
      </c>
      <c r="G48" s="6">
        <v>0.8738024142052363</v>
      </c>
      <c r="H48" s="6">
        <v>9</v>
      </c>
      <c r="I48" s="6">
        <v>9.3279257112851468</v>
      </c>
      <c r="J48" s="6">
        <v>1.7627307487815742</v>
      </c>
      <c r="K48" s="6">
        <v>9</v>
      </c>
    </row>
    <row r="49" spans="1:11" x14ac:dyDescent="0.25">
      <c r="A49" t="s">
        <v>46</v>
      </c>
      <c r="B49" t="s">
        <v>47</v>
      </c>
      <c r="C49" t="s">
        <v>90</v>
      </c>
      <c r="D49" t="s">
        <v>74</v>
      </c>
      <c r="E49" t="s">
        <v>75</v>
      </c>
      <c r="F49" s="88">
        <v>1400</v>
      </c>
      <c r="G49" s="6">
        <v>6.6950117872264195E-2</v>
      </c>
      <c r="H49" s="6">
        <v>1</v>
      </c>
      <c r="I49" s="6">
        <v>0.76243020302333031</v>
      </c>
      <c r="J49" s="6">
        <v>0.11392906607061325</v>
      </c>
      <c r="K49" s="6">
        <v>1</v>
      </c>
    </row>
    <row r="50" spans="1:11" x14ac:dyDescent="0.25">
      <c r="A50" t="s">
        <v>46</v>
      </c>
      <c r="B50" t="s">
        <v>47</v>
      </c>
      <c r="C50" t="s">
        <v>90</v>
      </c>
      <c r="D50" t="s">
        <v>74</v>
      </c>
      <c r="E50" t="s">
        <v>75</v>
      </c>
      <c r="F50" s="88">
        <v>1420</v>
      </c>
      <c r="G50" s="6">
        <v>0.14077842451281292</v>
      </c>
      <c r="H50" s="6">
        <v>9</v>
      </c>
      <c r="I50" s="6">
        <v>1.5816395060064226</v>
      </c>
      <c r="J50" s="6">
        <v>0.22867567826913923</v>
      </c>
      <c r="K50" s="6">
        <v>9</v>
      </c>
    </row>
    <row r="51" spans="1:11" x14ac:dyDescent="0.25">
      <c r="A51" t="s">
        <v>46</v>
      </c>
      <c r="B51" t="s">
        <v>47</v>
      </c>
      <c r="C51" t="s">
        <v>94</v>
      </c>
      <c r="D51" t="s">
        <v>74</v>
      </c>
      <c r="E51" t="s">
        <v>75</v>
      </c>
      <c r="F51" s="88">
        <v>1400</v>
      </c>
      <c r="G51" s="6">
        <v>7.5917814779528098E-3</v>
      </c>
      <c r="H51" s="6">
        <v>1</v>
      </c>
      <c r="I51" s="6">
        <v>8.724494247585296E-2</v>
      </c>
      <c r="J51" s="6">
        <v>1.1518077388613164E-2</v>
      </c>
      <c r="K51" s="6">
        <v>1</v>
      </c>
    </row>
    <row r="52" spans="1:11" x14ac:dyDescent="0.25">
      <c r="A52" t="s">
        <v>46</v>
      </c>
      <c r="B52" t="s">
        <v>47</v>
      </c>
      <c r="C52" t="s">
        <v>97</v>
      </c>
      <c r="D52" t="s">
        <v>74</v>
      </c>
      <c r="E52" t="s">
        <v>75</v>
      </c>
      <c r="F52" s="88">
        <v>1200</v>
      </c>
      <c r="G52" s="6">
        <v>0.29051022847565594</v>
      </c>
      <c r="H52" s="6">
        <v>6</v>
      </c>
      <c r="I52" s="6">
        <v>2.6751552168694195</v>
      </c>
      <c r="J52" s="6">
        <v>0.39978962572110971</v>
      </c>
      <c r="K52" s="6">
        <v>6</v>
      </c>
    </row>
    <row r="53" spans="1:11" x14ac:dyDescent="0.25">
      <c r="A53" t="s">
        <v>46</v>
      </c>
      <c r="B53" t="s">
        <v>47</v>
      </c>
      <c r="C53" t="s">
        <v>97</v>
      </c>
      <c r="D53" t="s">
        <v>74</v>
      </c>
      <c r="E53" t="s">
        <v>75</v>
      </c>
      <c r="F53" s="88">
        <v>1210</v>
      </c>
      <c r="G53" s="6">
        <v>0.45540549732550079</v>
      </c>
      <c r="H53" s="6">
        <v>9</v>
      </c>
      <c r="I53" s="6">
        <v>4.1649543093703674</v>
      </c>
      <c r="J53" s="6">
        <v>0.61362454368354857</v>
      </c>
      <c r="K53" s="6">
        <v>9</v>
      </c>
    </row>
    <row r="54" spans="1:11" x14ac:dyDescent="0.25">
      <c r="A54" t="s">
        <v>46</v>
      </c>
      <c r="B54" t="s">
        <v>47</v>
      </c>
      <c r="C54" t="s">
        <v>97</v>
      </c>
      <c r="D54" t="s">
        <v>74</v>
      </c>
      <c r="E54" t="s">
        <v>75</v>
      </c>
      <c r="F54" s="88">
        <v>1300</v>
      </c>
      <c r="G54" s="6">
        <v>3.4772696412511503E-2</v>
      </c>
      <c r="H54" s="6">
        <v>2</v>
      </c>
      <c r="I54" s="6">
        <v>0.33861905194336972</v>
      </c>
      <c r="J54" s="6">
        <v>5.6265150818928744E-2</v>
      </c>
      <c r="K54" s="6">
        <v>2</v>
      </c>
    </row>
    <row r="55" spans="1:11" x14ac:dyDescent="0.25">
      <c r="A55" t="s">
        <v>46</v>
      </c>
      <c r="B55" t="s">
        <v>47</v>
      </c>
      <c r="C55" t="s">
        <v>100</v>
      </c>
      <c r="D55" t="s">
        <v>74</v>
      </c>
      <c r="E55" t="s">
        <v>75</v>
      </c>
      <c r="F55" s="88">
        <v>1300</v>
      </c>
      <c r="G55" s="6">
        <v>0.13428264659011582</v>
      </c>
      <c r="H55" s="6">
        <v>8</v>
      </c>
      <c r="I55" s="6">
        <v>1.4793273916632936</v>
      </c>
      <c r="J55" s="6">
        <v>0.25766941222612816</v>
      </c>
      <c r="K55" s="6">
        <v>8</v>
      </c>
    </row>
    <row r="56" spans="1:11" x14ac:dyDescent="0.25">
      <c r="A56" t="s">
        <v>46</v>
      </c>
      <c r="B56" t="s">
        <v>47</v>
      </c>
      <c r="C56" t="s">
        <v>100</v>
      </c>
      <c r="D56" t="s">
        <v>74</v>
      </c>
      <c r="E56" t="s">
        <v>75</v>
      </c>
      <c r="F56" s="88">
        <v>1400</v>
      </c>
      <c r="G56" s="6">
        <v>8.0000095218667702E-2</v>
      </c>
      <c r="H56" s="6">
        <v>6</v>
      </c>
      <c r="I56" s="6">
        <v>0.91782763402560386</v>
      </c>
      <c r="J56" s="6">
        <v>0.12912328530444972</v>
      </c>
      <c r="K56" s="6">
        <v>6</v>
      </c>
    </row>
    <row r="57" spans="1:11" x14ac:dyDescent="0.25">
      <c r="A57" t="s">
        <v>46</v>
      </c>
      <c r="B57" t="s">
        <v>47</v>
      </c>
      <c r="C57" t="s">
        <v>103</v>
      </c>
      <c r="D57" t="s">
        <v>74</v>
      </c>
      <c r="E57" t="s">
        <v>75</v>
      </c>
      <c r="F57" s="88">
        <v>1300</v>
      </c>
      <c r="G57" s="6">
        <v>0.83322279068608973</v>
      </c>
      <c r="H57" s="6">
        <v>10</v>
      </c>
      <c r="I57" s="6">
        <v>9.1229872385602331</v>
      </c>
      <c r="J57" s="6">
        <v>1.6324602528481285</v>
      </c>
      <c r="K57" s="6">
        <v>10</v>
      </c>
    </row>
    <row r="58" spans="1:11" x14ac:dyDescent="0.25">
      <c r="A58" t="s">
        <v>46</v>
      </c>
      <c r="B58" t="s">
        <v>47</v>
      </c>
      <c r="C58" t="s">
        <v>103</v>
      </c>
      <c r="D58" t="s">
        <v>74</v>
      </c>
      <c r="E58" t="s">
        <v>75</v>
      </c>
      <c r="F58" s="88">
        <v>1400</v>
      </c>
      <c r="G58" s="6">
        <v>6.927730877494731E-2</v>
      </c>
      <c r="H58" s="6">
        <v>3</v>
      </c>
      <c r="I58" s="6">
        <v>0.76766617424168992</v>
      </c>
      <c r="J58" s="6">
        <v>0.12929034386298754</v>
      </c>
      <c r="K58" s="6">
        <v>3</v>
      </c>
    </row>
    <row r="59" spans="1:11" x14ac:dyDescent="0.25">
      <c r="A59" t="s">
        <v>46</v>
      </c>
      <c r="B59" t="s">
        <v>47</v>
      </c>
      <c r="C59" t="s">
        <v>106</v>
      </c>
      <c r="D59" t="s">
        <v>74</v>
      </c>
      <c r="E59" t="s">
        <v>75</v>
      </c>
      <c r="F59" s="88">
        <v>1200</v>
      </c>
      <c r="G59" s="6">
        <v>0.22080215567271988</v>
      </c>
      <c r="H59" s="6">
        <v>3</v>
      </c>
      <c r="I59" s="6">
        <v>2.2266458054997873</v>
      </c>
      <c r="J59" s="6">
        <v>0.38895877216908575</v>
      </c>
      <c r="K59" s="6">
        <v>3</v>
      </c>
    </row>
    <row r="60" spans="1:11" x14ac:dyDescent="0.25">
      <c r="A60" t="s">
        <v>46</v>
      </c>
      <c r="B60" t="s">
        <v>47</v>
      </c>
      <c r="C60" t="s">
        <v>106</v>
      </c>
      <c r="D60" t="s">
        <v>74</v>
      </c>
      <c r="E60" t="s">
        <v>75</v>
      </c>
      <c r="F60" s="88">
        <v>1210</v>
      </c>
      <c r="G60" s="6">
        <v>0.1647127909448613</v>
      </c>
      <c r="H60" s="6">
        <v>8</v>
      </c>
      <c r="I60" s="6">
        <v>1.6458508623728374</v>
      </c>
      <c r="J60" s="6">
        <v>0.28795506420629724</v>
      </c>
      <c r="K60" s="6">
        <v>8</v>
      </c>
    </row>
    <row r="61" spans="1:11" x14ac:dyDescent="0.25">
      <c r="A61" t="s">
        <v>46</v>
      </c>
      <c r="B61" t="s">
        <v>47</v>
      </c>
      <c r="C61" t="s">
        <v>106</v>
      </c>
      <c r="D61" t="s">
        <v>74</v>
      </c>
      <c r="E61" t="s">
        <v>75</v>
      </c>
      <c r="F61" s="88">
        <v>1300</v>
      </c>
      <c r="G61" s="6">
        <v>0.23977789914618616</v>
      </c>
      <c r="H61" s="6">
        <v>11</v>
      </c>
      <c r="I61" s="6">
        <v>2.2709110995004682</v>
      </c>
      <c r="J61" s="6">
        <v>0.39295940738758711</v>
      </c>
      <c r="K61" s="6">
        <v>11</v>
      </c>
    </row>
    <row r="62" spans="1:11" x14ac:dyDescent="0.25">
      <c r="A62" t="s">
        <v>46</v>
      </c>
      <c r="B62" t="s">
        <v>47</v>
      </c>
      <c r="C62" t="s">
        <v>106</v>
      </c>
      <c r="D62" t="s">
        <v>74</v>
      </c>
      <c r="E62" t="s">
        <v>75</v>
      </c>
      <c r="F62" s="88">
        <v>1330</v>
      </c>
      <c r="G62" s="6">
        <v>0.16501950435691323</v>
      </c>
      <c r="H62" s="6">
        <v>7</v>
      </c>
      <c r="I62" s="6">
        <v>1.6546538067156573</v>
      </c>
      <c r="J62" s="6">
        <v>0.29720612530591095</v>
      </c>
      <c r="K62" s="6">
        <v>7</v>
      </c>
    </row>
    <row r="63" spans="1:11" x14ac:dyDescent="0.25">
      <c r="A63" t="s">
        <v>46</v>
      </c>
      <c r="B63" t="s">
        <v>47</v>
      </c>
      <c r="C63" t="s">
        <v>110</v>
      </c>
      <c r="D63" t="s">
        <v>74</v>
      </c>
      <c r="E63" t="s">
        <v>75</v>
      </c>
      <c r="F63" s="88">
        <v>1200</v>
      </c>
      <c r="G63" s="6">
        <v>3.2804141310680435E-2</v>
      </c>
      <c r="H63" s="6">
        <v>4</v>
      </c>
      <c r="I63" s="6">
        <v>0.28650201566420247</v>
      </c>
      <c r="J63" s="6">
        <v>4.7502885587014931E-2</v>
      </c>
      <c r="K63" s="6">
        <v>4</v>
      </c>
    </row>
    <row r="64" spans="1:11" x14ac:dyDescent="0.25">
      <c r="A64" t="s">
        <v>46</v>
      </c>
      <c r="B64" t="s">
        <v>47</v>
      </c>
      <c r="C64" t="s">
        <v>110</v>
      </c>
      <c r="D64" t="s">
        <v>74</v>
      </c>
      <c r="E64" t="s">
        <v>75</v>
      </c>
      <c r="F64" s="88">
        <v>1210</v>
      </c>
      <c r="G64" s="6">
        <v>1.0110857727866014</v>
      </c>
      <c r="H64" s="6">
        <v>26</v>
      </c>
      <c r="I64" s="6">
        <v>8.5777269877451552</v>
      </c>
      <c r="J64" s="6">
        <v>1.3598595070755979</v>
      </c>
      <c r="K64" s="6">
        <v>26</v>
      </c>
    </row>
    <row r="65" spans="1:11" x14ac:dyDescent="0.25">
      <c r="A65" t="s">
        <v>46</v>
      </c>
      <c r="B65" t="s">
        <v>47</v>
      </c>
      <c r="C65" t="s">
        <v>110</v>
      </c>
      <c r="D65" t="s">
        <v>74</v>
      </c>
      <c r="E65" t="s">
        <v>75</v>
      </c>
      <c r="F65" s="88">
        <v>1300</v>
      </c>
      <c r="G65" s="6">
        <v>0.61380365993755293</v>
      </c>
      <c r="H65" s="6">
        <v>9</v>
      </c>
      <c r="I65" s="6">
        <v>5.5285041469825256</v>
      </c>
      <c r="J65" s="6">
        <v>0.93626939454242442</v>
      </c>
      <c r="K65" s="6">
        <v>9</v>
      </c>
    </row>
    <row r="66" spans="1:11" x14ac:dyDescent="0.25">
      <c r="A66" t="s">
        <v>46</v>
      </c>
      <c r="B66" t="s">
        <v>47</v>
      </c>
      <c r="C66" t="s">
        <v>110</v>
      </c>
      <c r="D66" t="s">
        <v>74</v>
      </c>
      <c r="E66" t="s">
        <v>75</v>
      </c>
      <c r="F66" s="88">
        <v>1390</v>
      </c>
      <c r="G66" s="6">
        <v>1.1073147326308292</v>
      </c>
      <c r="H66" s="6">
        <v>8</v>
      </c>
      <c r="I66" s="6">
        <v>10.122107951191696</v>
      </c>
      <c r="J66" s="6">
        <v>1.7140954084065163</v>
      </c>
      <c r="K66" s="6">
        <v>8</v>
      </c>
    </row>
    <row r="67" spans="1:11" x14ac:dyDescent="0.25">
      <c r="A67" t="s">
        <v>46</v>
      </c>
      <c r="B67" t="s">
        <v>47</v>
      </c>
      <c r="C67" t="s">
        <v>110</v>
      </c>
      <c r="D67" t="s">
        <v>74</v>
      </c>
      <c r="E67" t="s">
        <v>75</v>
      </c>
      <c r="F67" s="88">
        <v>4340</v>
      </c>
      <c r="G67" s="6">
        <v>0.18933828810574685</v>
      </c>
      <c r="H67" s="6">
        <v>3</v>
      </c>
      <c r="I67" s="6">
        <v>1.6620751304476384</v>
      </c>
      <c r="J67" s="6">
        <v>0.27715049559821436</v>
      </c>
      <c r="K67" s="6">
        <v>3</v>
      </c>
    </row>
    <row r="68" spans="1:11" x14ac:dyDescent="0.25">
      <c r="A68" t="s">
        <v>46</v>
      </c>
      <c r="B68" t="s">
        <v>47</v>
      </c>
      <c r="C68" t="s">
        <v>114</v>
      </c>
      <c r="D68" t="s">
        <v>74</v>
      </c>
      <c r="E68" t="s">
        <v>75</v>
      </c>
      <c r="F68" s="88">
        <v>1200</v>
      </c>
      <c r="G68" s="6">
        <v>7.379579280983796E-2</v>
      </c>
      <c r="H68" s="6">
        <v>2</v>
      </c>
      <c r="I68" s="6">
        <v>0.78676649194734538</v>
      </c>
      <c r="J68" s="6">
        <v>0.1080400927774593</v>
      </c>
      <c r="K68" s="6">
        <v>2</v>
      </c>
    </row>
    <row r="69" spans="1:11" x14ac:dyDescent="0.25">
      <c r="A69" t="s">
        <v>46</v>
      </c>
      <c r="B69" t="s">
        <v>47</v>
      </c>
      <c r="C69" t="s">
        <v>114</v>
      </c>
      <c r="D69" t="s">
        <v>74</v>
      </c>
      <c r="E69" t="s">
        <v>75</v>
      </c>
      <c r="F69" s="88">
        <v>1210</v>
      </c>
      <c r="G69" s="6">
        <v>1.0121901986113206</v>
      </c>
      <c r="H69" s="6">
        <v>14</v>
      </c>
      <c r="I69" s="6">
        <v>9.9420302946114774</v>
      </c>
      <c r="J69" s="6">
        <v>1.4185240812636675</v>
      </c>
      <c r="K69" s="6">
        <v>14</v>
      </c>
    </row>
    <row r="70" spans="1:11" x14ac:dyDescent="0.25">
      <c r="A70" t="s">
        <v>46</v>
      </c>
      <c r="B70" t="s">
        <v>47</v>
      </c>
      <c r="C70" t="s">
        <v>114</v>
      </c>
      <c r="D70" t="s">
        <v>74</v>
      </c>
      <c r="E70" t="s">
        <v>75</v>
      </c>
      <c r="F70" s="88">
        <v>1400</v>
      </c>
      <c r="G70" s="6">
        <v>0.81988159033408503</v>
      </c>
      <c r="H70" s="6">
        <v>17</v>
      </c>
      <c r="I70" s="6">
        <v>9.2415812173816807</v>
      </c>
      <c r="J70" s="6">
        <v>1.2337462856877079</v>
      </c>
      <c r="K70" s="6">
        <v>17</v>
      </c>
    </row>
    <row r="71" spans="1:11" x14ac:dyDescent="0.25">
      <c r="A71" t="s">
        <v>46</v>
      </c>
      <c r="B71" t="s">
        <v>47</v>
      </c>
      <c r="C71" t="s">
        <v>114</v>
      </c>
      <c r="D71" t="s">
        <v>74</v>
      </c>
      <c r="E71" t="s">
        <v>75</v>
      </c>
      <c r="F71" s="88">
        <v>1410</v>
      </c>
      <c r="G71" s="6">
        <v>2.2503528748812545</v>
      </c>
      <c r="H71" s="6">
        <v>7</v>
      </c>
      <c r="I71" s="6">
        <v>25.600610895744552</v>
      </c>
      <c r="J71" s="6">
        <v>3.4047372315229141</v>
      </c>
      <c r="K71" s="6">
        <v>7</v>
      </c>
    </row>
    <row r="72" spans="1:11" x14ac:dyDescent="0.25">
      <c r="A72" t="s">
        <v>46</v>
      </c>
      <c r="B72" t="s">
        <v>47</v>
      </c>
      <c r="C72" t="s">
        <v>114</v>
      </c>
      <c r="D72" t="s">
        <v>74</v>
      </c>
      <c r="E72" t="s">
        <v>75</v>
      </c>
      <c r="F72" s="88">
        <v>1430</v>
      </c>
      <c r="G72" s="6">
        <v>4.7787275939789099E-4</v>
      </c>
      <c r="H72" s="6">
        <v>1</v>
      </c>
      <c r="I72" s="6">
        <v>5.5465719080520781E-3</v>
      </c>
      <c r="J72" s="6">
        <v>7.322603519446197E-4</v>
      </c>
      <c r="K72" s="6">
        <v>1</v>
      </c>
    </row>
    <row r="73" spans="1:11" x14ac:dyDescent="0.25">
      <c r="A73" t="s">
        <v>46</v>
      </c>
      <c r="B73" t="s">
        <v>47</v>
      </c>
      <c r="C73" t="s">
        <v>114</v>
      </c>
      <c r="D73" t="s">
        <v>74</v>
      </c>
      <c r="E73" t="s">
        <v>75</v>
      </c>
      <c r="F73" s="88">
        <v>1450</v>
      </c>
      <c r="G73" s="6">
        <v>1.2269873050991345</v>
      </c>
      <c r="H73" s="6">
        <v>6</v>
      </c>
      <c r="I73" s="6">
        <v>13.894138993810957</v>
      </c>
      <c r="J73" s="6">
        <v>1.8514619262736736</v>
      </c>
      <c r="K73" s="6">
        <v>6</v>
      </c>
    </row>
    <row r="74" spans="1:11" x14ac:dyDescent="0.25">
      <c r="A74" t="s">
        <v>46</v>
      </c>
      <c r="B74" t="s">
        <v>47</v>
      </c>
      <c r="C74" t="s">
        <v>114</v>
      </c>
      <c r="D74" t="s">
        <v>74</v>
      </c>
      <c r="E74" t="s">
        <v>75</v>
      </c>
      <c r="F74" s="88">
        <v>8140</v>
      </c>
      <c r="G74" s="6">
        <v>0.27029501421933966</v>
      </c>
      <c r="H74" s="6">
        <v>9</v>
      </c>
      <c r="I74" s="6">
        <v>2.6285768255655584</v>
      </c>
      <c r="J74" s="6">
        <v>0.34784610512681235</v>
      </c>
      <c r="K74" s="6">
        <v>9</v>
      </c>
    </row>
    <row r="75" spans="1:11" x14ac:dyDescent="0.25">
      <c r="A75" t="s">
        <v>46</v>
      </c>
      <c r="B75" t="s">
        <v>47</v>
      </c>
      <c r="C75" t="s">
        <v>123</v>
      </c>
      <c r="D75" t="s">
        <v>74</v>
      </c>
      <c r="E75" t="s">
        <v>75</v>
      </c>
      <c r="F75" s="88">
        <v>1300</v>
      </c>
      <c r="G75" s="6">
        <v>4.7216956833983161</v>
      </c>
      <c r="H75" s="6">
        <v>40</v>
      </c>
      <c r="I75" s="6">
        <v>48.729806144504693</v>
      </c>
      <c r="J75" s="6">
        <v>9.1122747792400425</v>
      </c>
      <c r="K75" s="6">
        <v>40</v>
      </c>
    </row>
    <row r="76" spans="1:11" x14ac:dyDescent="0.25">
      <c r="A76" t="s">
        <v>46</v>
      </c>
      <c r="B76" t="s">
        <v>47</v>
      </c>
      <c r="C76" t="s">
        <v>127</v>
      </c>
      <c r="D76" t="s">
        <v>74</v>
      </c>
      <c r="E76" t="s">
        <v>75</v>
      </c>
      <c r="F76" s="88">
        <v>1300</v>
      </c>
      <c r="G76" s="6">
        <v>2.1676831715580165</v>
      </c>
      <c r="H76" s="6">
        <v>14</v>
      </c>
      <c r="I76" s="6">
        <v>20.02410573656859</v>
      </c>
      <c r="J76" s="6">
        <v>3.4727967431411524</v>
      </c>
      <c r="K76" s="6">
        <v>14</v>
      </c>
    </row>
    <row r="77" spans="1:11" x14ac:dyDescent="0.25">
      <c r="A77" t="s">
        <v>46</v>
      </c>
      <c r="B77" t="s">
        <v>47</v>
      </c>
      <c r="C77" t="s">
        <v>134</v>
      </c>
      <c r="D77" t="s">
        <v>74</v>
      </c>
      <c r="E77" t="s">
        <v>75</v>
      </c>
      <c r="F77" s="88">
        <v>1200</v>
      </c>
      <c r="G77" s="6">
        <v>0.69506787318798013</v>
      </c>
      <c r="H77" s="6">
        <v>8</v>
      </c>
      <c r="I77" s="6">
        <v>6.689081104538789</v>
      </c>
      <c r="J77" s="6">
        <v>1.07083892312471</v>
      </c>
      <c r="K77" s="6">
        <v>8</v>
      </c>
    </row>
    <row r="78" spans="1:11" x14ac:dyDescent="0.25">
      <c r="A78" t="s">
        <v>46</v>
      </c>
      <c r="B78" t="s">
        <v>47</v>
      </c>
      <c r="C78" t="s">
        <v>134</v>
      </c>
      <c r="D78" t="s">
        <v>74</v>
      </c>
      <c r="E78" t="s">
        <v>75</v>
      </c>
      <c r="F78" s="88">
        <v>1210</v>
      </c>
      <c r="G78" s="6">
        <v>0.89407782405632619</v>
      </c>
      <c r="H78" s="6">
        <v>16</v>
      </c>
      <c r="I78" s="6">
        <v>8.1081533680262812</v>
      </c>
      <c r="J78" s="6">
        <v>1.195856977698843</v>
      </c>
      <c r="K78" s="6">
        <v>16</v>
      </c>
    </row>
    <row r="79" spans="1:11" x14ac:dyDescent="0.25">
      <c r="A79" t="s">
        <v>46</v>
      </c>
      <c r="B79" t="s">
        <v>47</v>
      </c>
      <c r="C79" t="s">
        <v>134</v>
      </c>
      <c r="D79" t="s">
        <v>74</v>
      </c>
      <c r="E79" t="s">
        <v>75</v>
      </c>
      <c r="F79" s="88">
        <v>1300</v>
      </c>
      <c r="G79" s="6">
        <v>1.4718728686468179</v>
      </c>
      <c r="H79" s="6">
        <v>22</v>
      </c>
      <c r="I79" s="6">
        <v>15.112955706738658</v>
      </c>
      <c r="J79" s="6">
        <v>2.7771203935057116</v>
      </c>
      <c r="K79" s="6">
        <v>22</v>
      </c>
    </row>
    <row r="80" spans="1:11" x14ac:dyDescent="0.25">
      <c r="A80" t="s">
        <v>46</v>
      </c>
      <c r="B80" t="s">
        <v>47</v>
      </c>
      <c r="C80" t="s">
        <v>134</v>
      </c>
      <c r="D80" t="s">
        <v>74</v>
      </c>
      <c r="E80" t="s">
        <v>75</v>
      </c>
      <c r="F80" s="88">
        <v>1750</v>
      </c>
      <c r="G80" s="6">
        <v>3.6774371900781901E-2</v>
      </c>
      <c r="H80" s="6">
        <v>2</v>
      </c>
      <c r="I80" s="6">
        <v>0.31184646001510524</v>
      </c>
      <c r="J80" s="6">
        <v>4.9387850376436775E-2</v>
      </c>
      <c r="K80" s="6">
        <v>2</v>
      </c>
    </row>
    <row r="81" spans="1:11" x14ac:dyDescent="0.25">
      <c r="A81" t="s">
        <v>46</v>
      </c>
      <c r="B81" t="s">
        <v>47</v>
      </c>
      <c r="C81" t="s">
        <v>134</v>
      </c>
      <c r="D81" t="s">
        <v>74</v>
      </c>
      <c r="E81" t="s">
        <v>75</v>
      </c>
      <c r="F81" s="88">
        <v>1820</v>
      </c>
      <c r="G81" s="6">
        <v>0.1082748347457875</v>
      </c>
      <c r="H81" s="6">
        <v>4</v>
      </c>
      <c r="I81" s="6">
        <v>1.034082418964775</v>
      </c>
      <c r="J81" s="6">
        <v>0.17843291262032543</v>
      </c>
      <c r="K81" s="6">
        <v>4</v>
      </c>
    </row>
    <row r="82" spans="1:11" x14ac:dyDescent="0.25">
      <c r="A82" t="s">
        <v>46</v>
      </c>
      <c r="B82" t="s">
        <v>47</v>
      </c>
      <c r="C82" t="s">
        <v>139</v>
      </c>
      <c r="D82" t="s">
        <v>74</v>
      </c>
      <c r="E82" t="s">
        <v>75</v>
      </c>
      <c r="F82" s="88">
        <v>1300</v>
      </c>
      <c r="G82" s="6">
        <v>1.0027143560848295</v>
      </c>
      <c r="H82" s="6">
        <v>14</v>
      </c>
      <c r="I82" s="6">
        <v>8.8490451494530902</v>
      </c>
      <c r="J82" s="6">
        <v>1.426460233521929</v>
      </c>
      <c r="K82" s="6">
        <v>14</v>
      </c>
    </row>
    <row r="83" spans="1:11" x14ac:dyDescent="0.25">
      <c r="A83" t="s">
        <v>46</v>
      </c>
      <c r="B83" t="s">
        <v>47</v>
      </c>
      <c r="C83" t="s">
        <v>139</v>
      </c>
      <c r="D83" t="s">
        <v>74</v>
      </c>
      <c r="E83" t="s">
        <v>75</v>
      </c>
      <c r="F83" s="88">
        <v>1400</v>
      </c>
      <c r="G83" s="6">
        <v>0.17527770622585681</v>
      </c>
      <c r="H83" s="6">
        <v>3</v>
      </c>
      <c r="I83" s="6">
        <v>1.7691591906107429</v>
      </c>
      <c r="J83" s="6">
        <v>0.24811749906371477</v>
      </c>
      <c r="K83" s="6">
        <v>3</v>
      </c>
    </row>
    <row r="84" spans="1:11" x14ac:dyDescent="0.25">
      <c r="A84" t="s">
        <v>46</v>
      </c>
      <c r="B84" t="s">
        <v>47</v>
      </c>
      <c r="C84" t="s">
        <v>143</v>
      </c>
      <c r="D84" t="s">
        <v>74</v>
      </c>
      <c r="E84" t="s">
        <v>75</v>
      </c>
      <c r="F84" s="88">
        <v>1300</v>
      </c>
      <c r="G84" s="6">
        <v>1.36719164146253E-2</v>
      </c>
      <c r="H84" s="6">
        <v>1</v>
      </c>
      <c r="I84" s="6">
        <v>0.11684897416875183</v>
      </c>
      <c r="J84" s="6">
        <v>1.8294185619958818E-2</v>
      </c>
      <c r="K84" s="6">
        <v>1</v>
      </c>
    </row>
    <row r="85" spans="1:11" x14ac:dyDescent="0.25">
      <c r="A85" t="s">
        <v>46</v>
      </c>
      <c r="B85" t="s">
        <v>47</v>
      </c>
      <c r="C85" t="s">
        <v>143</v>
      </c>
      <c r="D85" t="s">
        <v>74</v>
      </c>
      <c r="E85" t="s">
        <v>75</v>
      </c>
      <c r="F85" s="88">
        <v>1700</v>
      </c>
      <c r="G85" s="6">
        <v>1.2484902757278231</v>
      </c>
      <c r="H85" s="6">
        <v>16</v>
      </c>
      <c r="I85" s="6">
        <v>9.1915425217142026</v>
      </c>
      <c r="J85" s="6">
        <v>1.2330307148122412</v>
      </c>
      <c r="K85" s="6">
        <v>16</v>
      </c>
    </row>
    <row r="86" spans="1:11" x14ac:dyDescent="0.25">
      <c r="A86" t="s">
        <v>46</v>
      </c>
      <c r="B86" t="s">
        <v>47</v>
      </c>
      <c r="C86" t="s">
        <v>143</v>
      </c>
      <c r="D86" t="s">
        <v>74</v>
      </c>
      <c r="E86" t="s">
        <v>75</v>
      </c>
      <c r="F86" s="88">
        <v>3100</v>
      </c>
      <c r="G86" s="6">
        <v>3.7144543057900131E-2</v>
      </c>
      <c r="H86" s="6">
        <v>4</v>
      </c>
      <c r="I86" s="6">
        <v>0.18374303265974945</v>
      </c>
      <c r="J86" s="6">
        <v>2.1859758017153723E-2</v>
      </c>
      <c r="K86" s="6">
        <v>4</v>
      </c>
    </row>
    <row r="87" spans="1:11" x14ac:dyDescent="0.25">
      <c r="A87" t="s">
        <v>46</v>
      </c>
      <c r="B87" t="s">
        <v>47</v>
      </c>
      <c r="C87" t="s">
        <v>143</v>
      </c>
      <c r="D87" t="s">
        <v>74</v>
      </c>
      <c r="E87" t="s">
        <v>75</v>
      </c>
      <c r="F87" s="88">
        <v>5400</v>
      </c>
      <c r="G87" s="6">
        <v>7.9401312765136917E-3</v>
      </c>
      <c r="H87" s="6">
        <v>2</v>
      </c>
      <c r="I87" s="6">
        <v>3.640124531815558E-3</v>
      </c>
      <c r="J87" s="6">
        <v>3.5922574984286083E-4</v>
      </c>
      <c r="K87" s="6">
        <v>2</v>
      </c>
    </row>
    <row r="88" spans="1:11" x14ac:dyDescent="0.25">
      <c r="A88" t="s">
        <v>46</v>
      </c>
      <c r="B88" t="s">
        <v>47</v>
      </c>
      <c r="C88" t="s">
        <v>143</v>
      </c>
      <c r="D88" t="s">
        <v>74</v>
      </c>
      <c r="E88" t="s">
        <v>75</v>
      </c>
      <c r="F88" s="88">
        <v>6120</v>
      </c>
      <c r="G88" s="6">
        <v>1.5185140184092491E-2</v>
      </c>
      <c r="H88" s="6">
        <v>6</v>
      </c>
      <c r="I88" s="6">
        <v>8.2294918225773145E-2</v>
      </c>
      <c r="J88" s="6">
        <v>9.5242997670520451E-3</v>
      </c>
      <c r="K88" s="6">
        <v>6</v>
      </c>
    </row>
    <row r="89" spans="1:11" x14ac:dyDescent="0.25">
      <c r="A89" t="s">
        <v>46</v>
      </c>
      <c r="B89" t="s">
        <v>47</v>
      </c>
      <c r="C89" t="s">
        <v>150</v>
      </c>
      <c r="D89" t="s">
        <v>74</v>
      </c>
      <c r="E89" t="s">
        <v>75</v>
      </c>
      <c r="F89" s="88">
        <v>1700</v>
      </c>
      <c r="G89" s="6">
        <v>7.2560213096306461E-2</v>
      </c>
      <c r="H89" s="6">
        <v>3</v>
      </c>
      <c r="I89" s="6">
        <v>0.53880287189012999</v>
      </c>
      <c r="J89" s="6">
        <v>7.4036971615026717E-2</v>
      </c>
      <c r="K89" s="6">
        <v>3</v>
      </c>
    </row>
    <row r="90" spans="1:11" x14ac:dyDescent="0.25">
      <c r="A90" t="s">
        <v>46</v>
      </c>
      <c r="B90" t="s">
        <v>47</v>
      </c>
      <c r="C90" t="s">
        <v>150</v>
      </c>
      <c r="D90" t="s">
        <v>74</v>
      </c>
      <c r="E90" t="s">
        <v>75</v>
      </c>
      <c r="F90" s="88">
        <v>1710</v>
      </c>
      <c r="G90" s="6">
        <v>0.2757086036623867</v>
      </c>
      <c r="H90" s="6">
        <v>4</v>
      </c>
      <c r="I90" s="6">
        <v>2.0217158786897831</v>
      </c>
      <c r="J90" s="6">
        <v>0.27593003877987926</v>
      </c>
      <c r="K90" s="6">
        <v>4</v>
      </c>
    </row>
    <row r="91" spans="1:11" x14ac:dyDescent="0.25">
      <c r="A91" t="s">
        <v>46</v>
      </c>
      <c r="B91" t="s">
        <v>47</v>
      </c>
      <c r="C91" t="s">
        <v>150</v>
      </c>
      <c r="D91" t="s">
        <v>74</v>
      </c>
      <c r="E91" t="s">
        <v>75</v>
      </c>
      <c r="F91" s="88">
        <v>1750</v>
      </c>
      <c r="G91" s="6">
        <v>0.74414980667750219</v>
      </c>
      <c r="H91" s="6">
        <v>6</v>
      </c>
      <c r="I91" s="6">
        <v>5.4716168274418377</v>
      </c>
      <c r="J91" s="6">
        <v>0.74910487512510915</v>
      </c>
      <c r="K91" s="6">
        <v>6</v>
      </c>
    </row>
    <row r="92" spans="1:11" x14ac:dyDescent="0.25">
      <c r="A92" t="s">
        <v>46</v>
      </c>
      <c r="B92" t="s">
        <v>47</v>
      </c>
      <c r="C92" t="s">
        <v>150</v>
      </c>
      <c r="D92" t="s">
        <v>74</v>
      </c>
      <c r="E92" t="s">
        <v>75</v>
      </c>
      <c r="F92" s="88">
        <v>1820</v>
      </c>
      <c r="G92" s="6">
        <v>0.81142937128388304</v>
      </c>
      <c r="H92" s="6">
        <v>6</v>
      </c>
      <c r="I92" s="6">
        <v>6.0155532868049741</v>
      </c>
      <c r="J92" s="6">
        <v>0.83011351725964544</v>
      </c>
      <c r="K92" s="6">
        <v>6</v>
      </c>
    </row>
    <row r="93" spans="1:11" x14ac:dyDescent="0.25">
      <c r="A93" t="s">
        <v>46</v>
      </c>
      <c r="B93" t="s">
        <v>47</v>
      </c>
      <c r="C93" t="s">
        <v>150</v>
      </c>
      <c r="D93" t="s">
        <v>74</v>
      </c>
      <c r="E93" t="s">
        <v>75</v>
      </c>
      <c r="F93" s="88">
        <v>8340</v>
      </c>
      <c r="G93" s="6">
        <v>2.7456926792703749E-2</v>
      </c>
      <c r="H93" s="6">
        <v>2</v>
      </c>
      <c r="I93" s="6">
        <v>0.203264613834786</v>
      </c>
      <c r="J93" s="6">
        <v>2.8037838928939782E-2</v>
      </c>
      <c r="K93" s="6">
        <v>2</v>
      </c>
    </row>
    <row r="94" spans="1:11" x14ac:dyDescent="0.25">
      <c r="A94" t="s">
        <v>46</v>
      </c>
      <c r="B94" t="s">
        <v>47</v>
      </c>
      <c r="C94" t="s">
        <v>155</v>
      </c>
      <c r="D94" t="s">
        <v>74</v>
      </c>
      <c r="E94" t="s">
        <v>75</v>
      </c>
      <c r="F94" s="88">
        <v>1750</v>
      </c>
      <c r="G94" s="6">
        <v>0.74096272117717266</v>
      </c>
      <c r="H94" s="6">
        <v>7</v>
      </c>
      <c r="I94" s="6">
        <v>5.4971675529563662</v>
      </c>
      <c r="J94" s="6">
        <v>0.75303317071843334</v>
      </c>
      <c r="K94" s="6">
        <v>7</v>
      </c>
    </row>
    <row r="95" spans="1:11" x14ac:dyDescent="0.25">
      <c r="A95" t="s">
        <v>46</v>
      </c>
      <c r="B95" t="s">
        <v>47</v>
      </c>
      <c r="C95" t="s">
        <v>155</v>
      </c>
      <c r="D95" t="s">
        <v>74</v>
      </c>
      <c r="E95" t="s">
        <v>75</v>
      </c>
      <c r="F95" s="88">
        <v>1820</v>
      </c>
      <c r="G95" s="6">
        <v>0.17215134060910242</v>
      </c>
      <c r="H95" s="6">
        <v>8</v>
      </c>
      <c r="I95" s="6">
        <v>1.2752290792389651</v>
      </c>
      <c r="J95" s="6">
        <v>0.17492267446118831</v>
      </c>
      <c r="K95" s="6">
        <v>8</v>
      </c>
    </row>
    <row r="96" spans="1:11" x14ac:dyDescent="0.25">
      <c r="A96" t="s">
        <v>46</v>
      </c>
      <c r="B96" t="s">
        <v>47</v>
      </c>
      <c r="C96" t="s">
        <v>158</v>
      </c>
      <c r="D96" t="s">
        <v>74</v>
      </c>
      <c r="E96" t="s">
        <v>75</v>
      </c>
      <c r="F96" s="88">
        <v>1300</v>
      </c>
      <c r="G96" s="6">
        <v>1.4114132787764582</v>
      </c>
      <c r="H96" s="6">
        <v>12</v>
      </c>
      <c r="I96" s="6">
        <v>14.930071546281308</v>
      </c>
      <c r="J96" s="6">
        <v>2.6579567986745221</v>
      </c>
      <c r="K96" s="6">
        <v>12</v>
      </c>
    </row>
    <row r="97" spans="1:11" x14ac:dyDescent="0.25">
      <c r="A97" t="s">
        <v>46</v>
      </c>
      <c r="B97" t="s">
        <v>47</v>
      </c>
      <c r="C97" t="s">
        <v>158</v>
      </c>
      <c r="D97" t="s">
        <v>74</v>
      </c>
      <c r="E97" t="s">
        <v>75</v>
      </c>
      <c r="F97" s="88">
        <v>1400</v>
      </c>
      <c r="G97" s="6">
        <v>0.88802791614807908</v>
      </c>
      <c r="H97" s="6">
        <v>14</v>
      </c>
      <c r="I97" s="6">
        <v>9.0211755502775137</v>
      </c>
      <c r="J97" s="6">
        <v>1.4851646288960869</v>
      </c>
      <c r="K97" s="6">
        <v>14</v>
      </c>
    </row>
    <row r="98" spans="1:11" x14ac:dyDescent="0.25">
      <c r="A98" t="s">
        <v>46</v>
      </c>
      <c r="B98" t="s">
        <v>47</v>
      </c>
      <c r="C98" t="s">
        <v>158</v>
      </c>
      <c r="D98" t="s">
        <v>74</v>
      </c>
      <c r="E98" t="s">
        <v>75</v>
      </c>
      <c r="F98" s="88">
        <v>1410</v>
      </c>
      <c r="G98" s="6">
        <v>2.4294652385953498E-2</v>
      </c>
      <c r="H98" s="6">
        <v>2</v>
      </c>
      <c r="I98" s="6">
        <v>0.23250802240352053</v>
      </c>
      <c r="J98" s="6">
        <v>3.240841029096804E-2</v>
      </c>
      <c r="K98" s="6">
        <v>2</v>
      </c>
    </row>
    <row r="99" spans="1:11" x14ac:dyDescent="0.25">
      <c r="A99" t="s">
        <v>46</v>
      </c>
      <c r="B99" t="s">
        <v>47</v>
      </c>
      <c r="C99" t="s">
        <v>158</v>
      </c>
      <c r="D99" t="s">
        <v>74</v>
      </c>
      <c r="E99" t="s">
        <v>75</v>
      </c>
      <c r="F99" s="88">
        <v>3100</v>
      </c>
      <c r="G99" s="6">
        <v>0.83580700435441546</v>
      </c>
      <c r="H99" s="6">
        <v>5</v>
      </c>
      <c r="I99" s="6">
        <v>5.3309937199293174</v>
      </c>
      <c r="J99" s="6">
        <v>0.72541056904249512</v>
      </c>
      <c r="K99" s="6">
        <v>5</v>
      </c>
    </row>
    <row r="100" spans="1:11" x14ac:dyDescent="0.25">
      <c r="A100" t="s">
        <v>46</v>
      </c>
      <c r="B100" t="s">
        <v>47</v>
      </c>
      <c r="C100" t="s">
        <v>166</v>
      </c>
      <c r="D100" t="s">
        <v>74</v>
      </c>
      <c r="E100" t="s">
        <v>75</v>
      </c>
      <c r="F100" s="88">
        <v>1300</v>
      </c>
      <c r="G100" s="6">
        <v>0.78920228155595862</v>
      </c>
      <c r="H100" s="6">
        <v>6</v>
      </c>
      <c r="I100" s="6">
        <v>8.2605219081828398</v>
      </c>
      <c r="J100" s="6">
        <v>1.5003191031861047</v>
      </c>
      <c r="K100" s="6">
        <v>6</v>
      </c>
    </row>
    <row r="101" spans="1:11" x14ac:dyDescent="0.25">
      <c r="A101" t="s">
        <v>46</v>
      </c>
      <c r="B101" t="s">
        <v>47</v>
      </c>
      <c r="C101" t="s">
        <v>166</v>
      </c>
      <c r="D101" t="s">
        <v>74</v>
      </c>
      <c r="E101" t="s">
        <v>75</v>
      </c>
      <c r="F101" s="88">
        <v>1400</v>
      </c>
      <c r="G101" s="6">
        <v>0.66106938385107705</v>
      </c>
      <c r="H101" s="6">
        <v>28</v>
      </c>
      <c r="I101" s="6">
        <v>6.6882656939511786</v>
      </c>
      <c r="J101" s="6">
        <v>0.90778135075380906</v>
      </c>
      <c r="K101" s="6">
        <v>28</v>
      </c>
    </row>
    <row r="102" spans="1:11" x14ac:dyDescent="0.25">
      <c r="A102" t="s">
        <v>46</v>
      </c>
      <c r="B102" t="s">
        <v>47</v>
      </c>
      <c r="C102" t="s">
        <v>166</v>
      </c>
      <c r="D102" t="s">
        <v>74</v>
      </c>
      <c r="E102" t="s">
        <v>75</v>
      </c>
      <c r="F102" s="88">
        <v>1410</v>
      </c>
      <c r="G102" s="6">
        <v>0.30529492407671283</v>
      </c>
      <c r="H102" s="6">
        <v>4</v>
      </c>
      <c r="I102" s="6">
        <v>3.2004843891063404</v>
      </c>
      <c r="J102" s="6">
        <v>0.42618776527706698</v>
      </c>
      <c r="K102" s="6">
        <v>4</v>
      </c>
    </row>
    <row r="103" spans="1:11" x14ac:dyDescent="0.25">
      <c r="A103" t="s">
        <v>46</v>
      </c>
      <c r="B103" t="s">
        <v>47</v>
      </c>
      <c r="C103" t="s">
        <v>166</v>
      </c>
      <c r="D103" t="s">
        <v>74</v>
      </c>
      <c r="E103" t="s">
        <v>75</v>
      </c>
      <c r="F103" s="88">
        <v>1450</v>
      </c>
      <c r="G103" s="6">
        <v>0.16104532981381608</v>
      </c>
      <c r="H103" s="6">
        <v>3</v>
      </c>
      <c r="I103" s="6">
        <v>1.6037968866690779</v>
      </c>
      <c r="J103" s="6">
        <v>0.21519297442372481</v>
      </c>
      <c r="K103" s="6">
        <v>3</v>
      </c>
    </row>
    <row r="104" spans="1:11" x14ac:dyDescent="0.25">
      <c r="A104" t="s">
        <v>46</v>
      </c>
      <c r="B104" t="s">
        <v>47</v>
      </c>
      <c r="C104" t="s">
        <v>166</v>
      </c>
      <c r="D104" t="s">
        <v>74</v>
      </c>
      <c r="E104" t="s">
        <v>75</v>
      </c>
      <c r="F104" s="88">
        <v>1700</v>
      </c>
      <c r="G104" s="6">
        <v>0.22201313377464585</v>
      </c>
      <c r="H104" s="6">
        <v>7</v>
      </c>
      <c r="I104" s="6">
        <v>1.9220196801464413</v>
      </c>
      <c r="J104" s="6">
        <v>0.25505107581154096</v>
      </c>
      <c r="K104" s="6">
        <v>7</v>
      </c>
    </row>
    <row r="105" spans="1:11" x14ac:dyDescent="0.25">
      <c r="A105" t="s">
        <v>46</v>
      </c>
      <c r="B105" t="s">
        <v>47</v>
      </c>
      <c r="C105" t="s">
        <v>166</v>
      </c>
      <c r="D105" t="s">
        <v>74</v>
      </c>
      <c r="E105" t="s">
        <v>75</v>
      </c>
      <c r="F105" s="88">
        <v>1720</v>
      </c>
      <c r="G105" s="6">
        <v>0.39815317325280675</v>
      </c>
      <c r="H105" s="6">
        <v>7</v>
      </c>
      <c r="I105" s="6">
        <v>3.1785000888204573</v>
      </c>
      <c r="J105" s="6">
        <v>0.43264363278854306</v>
      </c>
      <c r="K105" s="6">
        <v>7</v>
      </c>
    </row>
    <row r="106" spans="1:11" x14ac:dyDescent="0.25">
      <c r="A106" t="s">
        <v>46</v>
      </c>
      <c r="B106" t="s">
        <v>47</v>
      </c>
      <c r="C106" t="s">
        <v>166</v>
      </c>
      <c r="D106" t="s">
        <v>74</v>
      </c>
      <c r="E106" t="s">
        <v>75</v>
      </c>
      <c r="F106" s="88">
        <v>8140</v>
      </c>
      <c r="G106" s="6">
        <v>2.0283038902454518</v>
      </c>
      <c r="H106" s="6">
        <v>18</v>
      </c>
      <c r="I106" s="6">
        <v>19.41162271581441</v>
      </c>
      <c r="J106" s="6">
        <v>2.6211024498926476</v>
      </c>
      <c r="K106" s="6">
        <v>18</v>
      </c>
    </row>
    <row r="107" spans="1:11" x14ac:dyDescent="0.25">
      <c r="A107" t="s">
        <v>46</v>
      </c>
      <c r="B107" t="s">
        <v>47</v>
      </c>
      <c r="C107" t="s">
        <v>172</v>
      </c>
      <c r="D107" t="s">
        <v>74</v>
      </c>
      <c r="E107" t="s">
        <v>75</v>
      </c>
      <c r="F107" s="88">
        <v>1200</v>
      </c>
      <c r="G107" s="6">
        <v>0.38745937897848315</v>
      </c>
      <c r="H107" s="6">
        <v>6</v>
      </c>
      <c r="I107" s="6">
        <v>3.5412842583891249</v>
      </c>
      <c r="J107" s="6">
        <v>0.51838082088021564</v>
      </c>
      <c r="K107" s="6">
        <v>6</v>
      </c>
    </row>
    <row r="108" spans="1:11" x14ac:dyDescent="0.25">
      <c r="A108" t="s">
        <v>46</v>
      </c>
      <c r="B108" t="s">
        <v>47</v>
      </c>
      <c r="C108" t="s">
        <v>172</v>
      </c>
      <c r="D108" t="s">
        <v>74</v>
      </c>
      <c r="E108" t="s">
        <v>75</v>
      </c>
      <c r="F108" s="88">
        <v>1210</v>
      </c>
      <c r="G108" s="6">
        <v>0.68744079639857703</v>
      </c>
      <c r="H108" s="6">
        <v>20</v>
      </c>
      <c r="I108" s="6">
        <v>6.2886884731161601</v>
      </c>
      <c r="J108" s="6">
        <v>0.92239602060548787</v>
      </c>
      <c r="K108" s="6">
        <v>20</v>
      </c>
    </row>
    <row r="109" spans="1:11" x14ac:dyDescent="0.25">
      <c r="A109" t="s">
        <v>46</v>
      </c>
      <c r="B109" t="s">
        <v>47</v>
      </c>
      <c r="C109" t="s">
        <v>172</v>
      </c>
      <c r="D109" t="s">
        <v>74</v>
      </c>
      <c r="E109" t="s">
        <v>75</v>
      </c>
      <c r="F109" s="88">
        <v>8140</v>
      </c>
      <c r="G109" s="6">
        <v>4.00258994313337E-3</v>
      </c>
      <c r="H109" s="6">
        <v>1</v>
      </c>
      <c r="I109" s="6">
        <v>3.5858189286792852E-2</v>
      </c>
      <c r="J109" s="6">
        <v>5.0474800787040182E-3</v>
      </c>
      <c r="K109" s="6">
        <v>1</v>
      </c>
    </row>
    <row r="110" spans="1:11" x14ac:dyDescent="0.25">
      <c r="A110" t="s">
        <v>46</v>
      </c>
      <c r="B110" t="s">
        <v>47</v>
      </c>
      <c r="C110" t="s">
        <v>175</v>
      </c>
      <c r="D110" t="s">
        <v>74</v>
      </c>
      <c r="E110" t="s">
        <v>75</v>
      </c>
      <c r="F110" s="88">
        <v>1200</v>
      </c>
      <c r="G110" s="6">
        <v>0.29097187178457196</v>
      </c>
      <c r="H110" s="6">
        <v>4</v>
      </c>
      <c r="I110" s="6">
        <v>2.6716294796419744</v>
      </c>
      <c r="J110" s="6">
        <v>0.39295152705327796</v>
      </c>
      <c r="K110" s="6">
        <v>4</v>
      </c>
    </row>
    <row r="111" spans="1:11" x14ac:dyDescent="0.25">
      <c r="A111" t="s">
        <v>46</v>
      </c>
      <c r="B111" t="s">
        <v>47</v>
      </c>
      <c r="C111" t="s">
        <v>175</v>
      </c>
      <c r="D111" t="s">
        <v>74</v>
      </c>
      <c r="E111" t="s">
        <v>75</v>
      </c>
      <c r="F111" s="88">
        <v>1210</v>
      </c>
      <c r="G111" s="6">
        <v>1.9612151206067066</v>
      </c>
      <c r="H111" s="6">
        <v>29</v>
      </c>
      <c r="I111" s="6">
        <v>17.982843072798062</v>
      </c>
      <c r="J111" s="6">
        <v>2.6450168042576618</v>
      </c>
      <c r="K111" s="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Notes</vt:lpstr>
      <vt:lpstr>Sheet1</vt:lpstr>
      <vt:lpstr>CompletedProjects</vt:lpstr>
      <vt:lpstr>EducationCalcs</vt:lpstr>
      <vt:lpstr>Retention Efficiency Calcs</vt:lpstr>
      <vt:lpstr>WetDetention</vt:lpstr>
      <vt:lpstr>PlannedProjects</vt:lpstr>
      <vt:lpstr>STAR2019</vt:lpstr>
      <vt:lpstr>PivotTable</vt:lpstr>
      <vt:lpstr>CB_ProjectCalcs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Cecil, Stacy</cp:lastModifiedBy>
  <dcterms:created xsi:type="dcterms:W3CDTF">2020-04-16T20:49:57Z</dcterms:created>
  <dcterms:modified xsi:type="dcterms:W3CDTF">2020-08-28T15:19:50Z</dcterms:modified>
</cp:coreProperties>
</file>